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H55704\Downloads\"/>
    </mc:Choice>
  </mc:AlternateContent>
  <xr:revisionPtr revIDLastSave="0" documentId="13_ncr:1_{66634606-A500-4B2E-BF9B-3F9B162FAB14}" xr6:coauthVersionLast="47" xr6:coauthVersionMax="47" xr10:uidLastSave="{00000000-0000-0000-0000-000000000000}"/>
  <bookViews>
    <workbookView xWindow="28680" yWindow="-120" windowWidth="29040" windowHeight="15720" tabRatio="526" activeTab="1" xr2:uid="{00000000-000D-0000-FFFF-FFFF00000000}"/>
  </bookViews>
  <sheets>
    <sheet name="Instructions" sheetId="1" r:id="rId1"/>
    <sheet name="Estimated funding calculator" sheetId="11" r:id="rId2"/>
    <sheet name="Lookup1" sheetId="14" state="hidden" r:id="rId3"/>
    <sheet name="Lookup 1 Table" sheetId="13" state="hidden" r:id="rId4"/>
    <sheet name="Reference 2 remove" sheetId="9" state="hidden" r:id="rId5"/>
    <sheet name="ACS data" sheetId="3" state="hidden" r:id="rId6"/>
    <sheet name="2026 FMR" sheetId="4" state="hidden" r:id="rId7"/>
    <sheet name="CoC Range" sheetId="6" state="hidden" r:id="rId8"/>
    <sheet name="CountyList" sheetId="7" state="hidden" r:id="rId9"/>
  </sheets>
  <definedNames>
    <definedName name="_xlnm._FilterDatabase" localSheetId="6" hidden="1">'2026 FMR'!$A$1:$R$3230</definedName>
    <definedName name="_xlnm._FilterDatabase" localSheetId="5" hidden="1">'ACS data'!$A$2:$N$3224</definedName>
    <definedName name="_xlnm._FilterDatabase" localSheetId="1" hidden="1">'Estimated funding calculator'!$A$6:$H$106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X2" i="14" l="1" a="1"/>
  <c r="CX2" i="14" s="1"/>
  <c r="CW2" i="14" a="1"/>
  <c r="CW2" i="14" s="1"/>
  <c r="CV2" i="14" a="1"/>
  <c r="CV2" i="14" s="1"/>
  <c r="CU2" i="14" a="1"/>
  <c r="CU2" i="14" s="1"/>
  <c r="CT2" i="14" a="1"/>
  <c r="CT2" i="14" s="1"/>
  <c r="CS2" i="14" a="1"/>
  <c r="CS2" i="14" s="1"/>
  <c r="CR2" i="14" a="1"/>
  <c r="CR2" i="14" s="1"/>
  <c r="CQ2" i="14" a="1"/>
  <c r="CQ2" i="14" s="1"/>
  <c r="CP2" i="14" a="1"/>
  <c r="CP2" i="14" s="1"/>
  <c r="CO2" i="14" a="1"/>
  <c r="CO2" i="14" s="1"/>
  <c r="CN2" i="14" a="1"/>
  <c r="CN2" i="14" s="1"/>
  <c r="CM2" i="14" a="1"/>
  <c r="CM2" i="14" s="1"/>
  <c r="CL2" i="14" a="1"/>
  <c r="CL2" i="14" s="1"/>
  <c r="CK2" i="14" a="1"/>
  <c r="CK2" i="14" s="1"/>
  <c r="CJ2" i="14" a="1"/>
  <c r="CJ2" i="14" s="1"/>
  <c r="CI2" i="14" a="1"/>
  <c r="CI2" i="14" s="1"/>
  <c r="CH2" i="14" a="1"/>
  <c r="CH2" i="14" s="1"/>
  <c r="CG2" i="14" a="1"/>
  <c r="CG2" i="14" s="1"/>
  <c r="CF2" i="14" a="1"/>
  <c r="CF2" i="14" s="1"/>
  <c r="CE2" i="14" a="1"/>
  <c r="CE2" i="14" s="1"/>
  <c r="CD2" i="14" a="1"/>
  <c r="CD2" i="14" s="1"/>
  <c r="CC2" i="14" a="1"/>
  <c r="CC2" i="14" s="1"/>
  <c r="CB2" i="14" a="1"/>
  <c r="CB2" i="14" s="1"/>
  <c r="CA2" i="14" a="1"/>
  <c r="CA2" i="14" s="1"/>
  <c r="BZ2" i="14" a="1"/>
  <c r="BZ2" i="14" s="1"/>
  <c r="BY2" i="14" a="1"/>
  <c r="BY2" i="14" s="1"/>
  <c r="BX2" i="14" a="1"/>
  <c r="BX2" i="14" s="1"/>
  <c r="BW2" i="14" a="1"/>
  <c r="BW2" i="14" s="1"/>
  <c r="BV2" i="14" a="1"/>
  <c r="BV2" i="14" s="1"/>
  <c r="BU2" i="14" a="1"/>
  <c r="BU2" i="14" s="1"/>
  <c r="BT2" i="14" a="1"/>
  <c r="BT2" i="14" s="1"/>
  <c r="BS2" i="14" a="1"/>
  <c r="BS2" i="14" s="1"/>
  <c r="BR2" i="14" a="1"/>
  <c r="BR2" i="14" s="1"/>
  <c r="BQ2" i="14" a="1"/>
  <c r="BQ2" i="14" s="1"/>
  <c r="BP2" i="14" a="1"/>
  <c r="BP2" i="14" s="1"/>
  <c r="BO2" i="14" a="1"/>
  <c r="BO2" i="14" s="1"/>
  <c r="BN2" i="14" a="1"/>
  <c r="BN2" i="14" s="1"/>
  <c r="BM2" i="14" a="1"/>
  <c r="BM2" i="14" s="1"/>
  <c r="BL2" i="14" a="1"/>
  <c r="BL2" i="14" s="1"/>
  <c r="BK2" i="14" a="1"/>
  <c r="BK2" i="14" s="1"/>
  <c r="BJ2" i="14" a="1"/>
  <c r="BJ2" i="14" s="1"/>
  <c r="BI2" i="14" a="1"/>
  <c r="BI2" i="14" s="1"/>
  <c r="BH2" i="14" a="1"/>
  <c r="BH2" i="14" s="1"/>
  <c r="BG2" i="14" a="1"/>
  <c r="BG2" i="14" s="1"/>
  <c r="BF2" i="14" a="1"/>
  <c r="BF2" i="14" s="1"/>
  <c r="BE2" i="14" a="1"/>
  <c r="BE2" i="14" s="1"/>
  <c r="BD2" i="14" a="1"/>
  <c r="BD2" i="14" s="1"/>
  <c r="BC2" i="14" a="1"/>
  <c r="BC2" i="14" s="1"/>
  <c r="BB2" i="14" a="1"/>
  <c r="BB2" i="14" s="1"/>
  <c r="BA2" i="14" a="1"/>
  <c r="BA2" i="14" s="1"/>
  <c r="AZ2" i="14" a="1"/>
  <c r="AZ2" i="14" s="1"/>
  <c r="AY2" i="14" a="1"/>
  <c r="AY2" i="14" s="1"/>
  <c r="AX2" i="14" a="1"/>
  <c r="AX2" i="14" s="1"/>
  <c r="AW2" i="14" a="1"/>
  <c r="AW2" i="14" s="1"/>
  <c r="AV2" i="14" a="1"/>
  <c r="AV2" i="14" s="1"/>
  <c r="AU2" i="14" a="1"/>
  <c r="AU2" i="14" s="1"/>
  <c r="AT2" i="14" a="1"/>
  <c r="AT2" i="14" s="1"/>
  <c r="AS2" i="14" a="1"/>
  <c r="AS2" i="14" s="1"/>
  <c r="AR2" i="14" a="1"/>
  <c r="AR2" i="14" s="1"/>
  <c r="AQ2" i="14" a="1"/>
  <c r="AQ2" i="14" s="1"/>
  <c r="AP2" i="14" a="1"/>
  <c r="AP2" i="14" s="1"/>
  <c r="AO2" i="14" a="1"/>
  <c r="AO2" i="14" s="1"/>
  <c r="AN2" i="14" a="1"/>
  <c r="AN2" i="14" s="1"/>
  <c r="AM2" i="14" a="1"/>
  <c r="AM2" i="14" s="1"/>
  <c r="AL2" i="14" a="1"/>
  <c r="AL2" i="14" s="1"/>
  <c r="AK2" i="14" a="1"/>
  <c r="AK2" i="14" s="1"/>
  <c r="AJ2" i="14" a="1"/>
  <c r="AJ2" i="14" s="1"/>
  <c r="AI2" i="14" a="1"/>
  <c r="AI2" i="14" s="1"/>
  <c r="AH2" i="14" a="1"/>
  <c r="AH2" i="14" s="1"/>
  <c r="AG2" i="14" a="1"/>
  <c r="AG2" i="14" s="1"/>
  <c r="AF2" i="14" a="1"/>
  <c r="AF2" i="14" s="1"/>
  <c r="AE2" i="14" a="1"/>
  <c r="AE2" i="14" s="1"/>
  <c r="AD2" i="14" a="1"/>
  <c r="AD2" i="14" s="1"/>
  <c r="AC2" i="14" a="1"/>
  <c r="AC2" i="14" s="1"/>
  <c r="AB2" i="14" a="1"/>
  <c r="AB2" i="14" s="1"/>
  <c r="AA2" i="14" a="1"/>
  <c r="AA2" i="14" s="1"/>
  <c r="Z2" i="14" a="1"/>
  <c r="Z2" i="14" s="1"/>
  <c r="Y2" i="14" a="1"/>
  <c r="Y2" i="14" s="1"/>
  <c r="X2" i="14" a="1"/>
  <c r="X2" i="14" s="1"/>
  <c r="W2" i="14" a="1"/>
  <c r="W2" i="14" s="1"/>
  <c r="V2" i="14" a="1"/>
  <c r="V2" i="14" s="1"/>
  <c r="U2" i="14" a="1"/>
  <c r="U2" i="14" s="1"/>
  <c r="T2" i="14" a="1"/>
  <c r="T2" i="14" s="1"/>
  <c r="S2" i="14" a="1"/>
  <c r="S2" i="14" s="1"/>
  <c r="R2" i="14" a="1"/>
  <c r="R2" i="14" s="1"/>
  <c r="Q2" i="14" a="1"/>
  <c r="Q2" i="14" s="1"/>
  <c r="P2" i="14" a="1"/>
  <c r="P2" i="14" s="1"/>
  <c r="O2" i="14" a="1"/>
  <c r="O2" i="14" s="1"/>
  <c r="N2" i="14" a="1"/>
  <c r="N2" i="14" s="1"/>
  <c r="M2" i="14" a="1"/>
  <c r="M2" i="14" s="1"/>
  <c r="L2" i="14" a="1"/>
  <c r="L2" i="14" s="1"/>
  <c r="K2" i="14" a="1"/>
  <c r="K2" i="14" s="1"/>
  <c r="J2" i="14" a="1"/>
  <c r="J2" i="14" s="1"/>
  <c r="I2" i="14" a="1"/>
  <c r="I2" i="14" s="1"/>
  <c r="H2" i="14" a="1"/>
  <c r="H2" i="14" s="1"/>
  <c r="G2" i="14" a="1"/>
  <c r="G2" i="14" s="1"/>
  <c r="F2" i="14" a="1"/>
  <c r="F2" i="14" s="1"/>
  <c r="E2" i="14" a="1"/>
  <c r="E2" i="14" s="1"/>
  <c r="D2" i="14" a="1"/>
  <c r="D2" i="14" s="1"/>
  <c r="C2" i="14" a="1"/>
  <c r="B4" i="11" a="1"/>
  <c r="B4" i="11" s="1"/>
  <c r="C2" i="14" l="1"/>
  <c r="C7" i="11"/>
  <c r="D7" i="11" s="1"/>
  <c r="C8" i="11"/>
  <c r="D8" i="11" s="1"/>
  <c r="C9" i="11"/>
  <c r="E9" i="11" s="1"/>
  <c r="C10" i="11"/>
  <c r="D10" i="11" s="1"/>
  <c r="C11" i="11"/>
  <c r="G11" i="11" s="1"/>
  <c r="H11" i="11" s="1"/>
  <c r="C12" i="11"/>
  <c r="D12" i="11" s="1"/>
  <c r="C13" i="11"/>
  <c r="D13" i="11" s="1"/>
  <c r="C14" i="11"/>
  <c r="D14" i="11" s="1"/>
  <c r="C15" i="11"/>
  <c r="D15" i="11" s="1"/>
  <c r="C16" i="11"/>
  <c r="E16" i="11" s="1"/>
  <c r="C17" i="11"/>
  <c r="D17" i="11" s="1"/>
  <c r="C18" i="11"/>
  <c r="G18" i="11" s="1"/>
  <c r="H18" i="11" s="1"/>
  <c r="C19" i="11"/>
  <c r="D19" i="11" s="1"/>
  <c r="C20" i="11"/>
  <c r="D20" i="11" s="1"/>
  <c r="C21" i="11"/>
  <c r="D21" i="11" s="1"/>
  <c r="C22" i="11"/>
  <c r="D22" i="11" s="1"/>
  <c r="C23" i="11"/>
  <c r="E23" i="11" s="1"/>
  <c r="C24" i="11"/>
  <c r="D24" i="11" s="1"/>
  <c r="C25" i="11"/>
  <c r="G25" i="11" s="1"/>
  <c r="H25" i="11" s="1"/>
  <c r="C26" i="11"/>
  <c r="D26" i="11" s="1"/>
  <c r="C27" i="11"/>
  <c r="D27" i="11" s="1"/>
  <c r="C28" i="11"/>
  <c r="D28" i="11" s="1"/>
  <c r="C29" i="11"/>
  <c r="D29" i="11" s="1"/>
  <c r="C30" i="11"/>
  <c r="E30" i="11" s="1"/>
  <c r="C31" i="11"/>
  <c r="D31" i="11" s="1"/>
  <c r="C32" i="11"/>
  <c r="G32" i="11" s="1"/>
  <c r="C33" i="11"/>
  <c r="D33" i="11" s="1"/>
  <c r="C34" i="11"/>
  <c r="D34" i="11" s="1"/>
  <c r="C35" i="11"/>
  <c r="D35" i="11" s="1"/>
  <c r="C36" i="11"/>
  <c r="D36" i="11" s="1"/>
  <c r="C37" i="11"/>
  <c r="E37" i="11" s="1"/>
  <c r="C38" i="11"/>
  <c r="D38" i="11" s="1"/>
  <c r="C39" i="11"/>
  <c r="G39" i="11" s="1"/>
  <c r="C40" i="11"/>
  <c r="D40" i="11" s="1"/>
  <c r="C41" i="11"/>
  <c r="D41" i="11" s="1"/>
  <c r="C42" i="11"/>
  <c r="D42" i="11" s="1"/>
  <c r="C43" i="11"/>
  <c r="D43" i="11" s="1"/>
  <c r="C44" i="11"/>
  <c r="E44" i="11" s="1"/>
  <c r="C45" i="11"/>
  <c r="D45" i="11" s="1"/>
  <c r="C46" i="11"/>
  <c r="G46" i="11" s="1"/>
  <c r="C47" i="11"/>
  <c r="D47" i="11" s="1"/>
  <c r="C48" i="11"/>
  <c r="D48" i="11" s="1"/>
  <c r="H48" i="11"/>
  <c r="C49" i="11"/>
  <c r="D49" i="11" s="1"/>
  <c r="C50" i="11"/>
  <c r="D50" i="11" s="1"/>
  <c r="C51" i="11"/>
  <c r="E51" i="11" s="1"/>
  <c r="C52" i="11"/>
  <c r="D52" i="11" s="1"/>
  <c r="C53" i="11"/>
  <c r="H53" i="11" s="1"/>
  <c r="C54" i="11"/>
  <c r="D54" i="11" s="1"/>
  <c r="C55" i="11"/>
  <c r="D55" i="11" s="1"/>
  <c r="C56" i="11"/>
  <c r="D56" i="11" s="1"/>
  <c r="C57" i="11"/>
  <c r="D57" i="11" s="1"/>
  <c r="C58" i="11"/>
  <c r="E58" i="11" s="1"/>
  <c r="C59" i="11"/>
  <c r="D59" i="11" s="1"/>
  <c r="C60" i="11"/>
  <c r="H60" i="11" s="1"/>
  <c r="C61" i="11"/>
  <c r="D61" i="11" s="1"/>
  <c r="C62" i="11"/>
  <c r="D62" i="11" s="1"/>
  <c r="H62" i="11"/>
  <c r="C63" i="11"/>
  <c r="D63" i="11" s="1"/>
  <c r="C64" i="11"/>
  <c r="D64" i="11" s="1"/>
  <c r="C65" i="11"/>
  <c r="E65" i="11" s="1"/>
  <c r="C66" i="11"/>
  <c r="D66" i="11" s="1"/>
  <c r="C67" i="11"/>
  <c r="H67" i="11" s="1"/>
  <c r="C68" i="11"/>
  <c r="D68" i="11" s="1"/>
  <c r="C69" i="11"/>
  <c r="D69" i="11" s="1"/>
  <c r="C70" i="11"/>
  <c r="D70" i="11" s="1"/>
  <c r="C71" i="11"/>
  <c r="D71" i="11" s="1"/>
  <c r="C72" i="11"/>
  <c r="E72" i="11" s="1"/>
  <c r="C73" i="11"/>
  <c r="D73" i="11" s="1"/>
  <c r="C74" i="11"/>
  <c r="H74" i="11" s="1"/>
  <c r="C75" i="11"/>
  <c r="D75" i="11" s="1"/>
  <c r="C76" i="11"/>
  <c r="D76" i="11" s="1"/>
  <c r="C77" i="11"/>
  <c r="D77" i="11" s="1"/>
  <c r="C78" i="11"/>
  <c r="D78" i="11" s="1"/>
  <c r="C79" i="11"/>
  <c r="E79" i="11" s="1"/>
  <c r="C80" i="11"/>
  <c r="D80" i="11" s="1"/>
  <c r="C81" i="11"/>
  <c r="H81" i="11" s="1"/>
  <c r="C82" i="11"/>
  <c r="D82" i="11" s="1"/>
  <c r="C83" i="11"/>
  <c r="D83" i="11" s="1"/>
  <c r="C84" i="11"/>
  <c r="D84" i="11" s="1"/>
  <c r="C85" i="11"/>
  <c r="D85" i="11" s="1"/>
  <c r="H85" i="11"/>
  <c r="C86" i="11"/>
  <c r="F86" i="11" s="1"/>
  <c r="C87" i="11"/>
  <c r="D87" i="11" s="1"/>
  <c r="C88" i="11"/>
  <c r="D88" i="11" s="1"/>
  <c r="C89" i="11"/>
  <c r="D89" i="11" s="1"/>
  <c r="H89" i="11"/>
  <c r="C90" i="11"/>
  <c r="D90" i="11" s="1"/>
  <c r="C91" i="11"/>
  <c r="D91" i="11" s="1"/>
  <c r="C92" i="11"/>
  <c r="D92" i="11" s="1"/>
  <c r="C93" i="11"/>
  <c r="F93" i="11" s="1"/>
  <c r="C94" i="11"/>
  <c r="D94" i="11" s="1"/>
  <c r="C95" i="11"/>
  <c r="D95" i="11" s="1"/>
  <c r="H95" i="11"/>
  <c r="C96" i="11"/>
  <c r="D96" i="11" s="1"/>
  <c r="C97" i="11"/>
  <c r="D97" i="11" s="1"/>
  <c r="H97" i="11"/>
  <c r="C98" i="11"/>
  <c r="D98" i="11" s="1"/>
  <c r="H98" i="11"/>
  <c r="C99" i="11"/>
  <c r="D99" i="11" s="1"/>
  <c r="C100" i="11"/>
  <c r="F100" i="11" s="1"/>
  <c r="C101" i="11"/>
  <c r="D101" i="11" s="1"/>
  <c r="H101" i="11"/>
  <c r="C102" i="11"/>
  <c r="D102" i="11" s="1"/>
  <c r="H102" i="11"/>
  <c r="C103" i="11"/>
  <c r="D103" i="11" s="1"/>
  <c r="H103" i="11"/>
  <c r="C104" i="11"/>
  <c r="D104" i="11" s="1"/>
  <c r="C105" i="11"/>
  <c r="D105" i="11" s="1"/>
  <c r="C106" i="11"/>
  <c r="D106" i="11" s="1"/>
  <c r="A4" i="11" a="1"/>
  <c r="A4" i="11" s="1"/>
  <c r="B2" i="14" a="1"/>
  <c r="B2" i="14" s="1"/>
  <c r="A2" i="14" a="1"/>
  <c r="A2" i="14" s="1"/>
  <c r="H3223" i="13"/>
  <c r="G3223" i="13"/>
  <c r="F3223" i="13"/>
  <c r="E3223" i="13"/>
  <c r="B3223" i="13"/>
  <c r="H3222" i="13"/>
  <c r="G3222" i="13"/>
  <c r="F3222" i="13"/>
  <c r="E3222" i="13"/>
  <c r="B3222" i="13"/>
  <c r="H3221" i="13"/>
  <c r="G3221" i="13"/>
  <c r="F3221" i="13"/>
  <c r="E3221" i="13"/>
  <c r="B3221" i="13"/>
  <c r="H3220" i="13"/>
  <c r="G3220" i="13"/>
  <c r="F3220" i="13"/>
  <c r="E3220" i="13"/>
  <c r="B3220" i="13"/>
  <c r="H3219" i="13"/>
  <c r="G3219" i="13"/>
  <c r="F3219" i="13"/>
  <c r="E3219" i="13"/>
  <c r="B3219" i="13"/>
  <c r="H3218" i="13"/>
  <c r="G3218" i="13"/>
  <c r="F3218" i="13"/>
  <c r="E3218" i="13"/>
  <c r="B3218" i="13"/>
  <c r="H3217" i="13"/>
  <c r="G3217" i="13"/>
  <c r="F3217" i="13"/>
  <c r="E3217" i="13"/>
  <c r="B3217" i="13"/>
  <c r="H3216" i="13"/>
  <c r="G3216" i="13"/>
  <c r="F3216" i="13"/>
  <c r="E3216" i="13"/>
  <c r="B3216" i="13"/>
  <c r="H3215" i="13"/>
  <c r="G3215" i="13"/>
  <c r="F3215" i="13"/>
  <c r="E3215" i="13"/>
  <c r="B3215" i="13"/>
  <c r="H3214" i="13"/>
  <c r="G3214" i="13"/>
  <c r="F3214" i="13"/>
  <c r="E3214" i="13"/>
  <c r="B3214" i="13"/>
  <c r="H3213" i="13"/>
  <c r="G3213" i="13"/>
  <c r="F3213" i="13"/>
  <c r="E3213" i="13"/>
  <c r="B3213" i="13"/>
  <c r="H3212" i="13"/>
  <c r="G3212" i="13"/>
  <c r="F3212" i="13"/>
  <c r="E3212" i="13"/>
  <c r="B3212" i="13"/>
  <c r="H3211" i="13"/>
  <c r="G3211" i="13"/>
  <c r="F3211" i="13"/>
  <c r="E3211" i="13"/>
  <c r="B3211" i="13"/>
  <c r="H3210" i="13"/>
  <c r="G3210" i="13"/>
  <c r="F3210" i="13"/>
  <c r="E3210" i="13"/>
  <c r="B3210" i="13"/>
  <c r="H3209" i="13"/>
  <c r="G3209" i="13"/>
  <c r="F3209" i="13"/>
  <c r="E3209" i="13"/>
  <c r="B3209" i="13"/>
  <c r="H3208" i="13"/>
  <c r="G3208" i="13"/>
  <c r="F3208" i="13"/>
  <c r="E3208" i="13"/>
  <c r="B3208" i="13"/>
  <c r="H3207" i="13"/>
  <c r="G3207" i="13"/>
  <c r="F3207" i="13"/>
  <c r="E3207" i="13"/>
  <c r="B3207" i="13"/>
  <c r="H3206" i="13"/>
  <c r="G3206" i="13"/>
  <c r="F3206" i="13"/>
  <c r="E3206" i="13"/>
  <c r="B3206" i="13"/>
  <c r="H3205" i="13"/>
  <c r="G3205" i="13"/>
  <c r="F3205" i="13"/>
  <c r="E3205" i="13"/>
  <c r="B3205" i="13"/>
  <c r="H3204" i="13"/>
  <c r="G3204" i="13"/>
  <c r="F3204" i="13"/>
  <c r="E3204" i="13"/>
  <c r="B3204" i="13"/>
  <c r="H3203" i="13"/>
  <c r="G3203" i="13"/>
  <c r="F3203" i="13"/>
  <c r="E3203" i="13"/>
  <c r="B3203" i="13"/>
  <c r="H3202" i="13"/>
  <c r="G3202" i="13"/>
  <c r="F3202" i="13"/>
  <c r="E3202" i="13"/>
  <c r="B3202" i="13"/>
  <c r="H3201" i="13"/>
  <c r="G3201" i="13"/>
  <c r="F3201" i="13"/>
  <c r="E3201" i="13"/>
  <c r="B3201" i="13"/>
  <c r="H3200" i="13"/>
  <c r="G3200" i="13"/>
  <c r="F3200" i="13"/>
  <c r="E3200" i="13"/>
  <c r="B3200" i="13"/>
  <c r="H3199" i="13"/>
  <c r="G3199" i="13"/>
  <c r="F3199" i="13"/>
  <c r="E3199" i="13"/>
  <c r="B3199" i="13"/>
  <c r="H3198" i="13"/>
  <c r="G3198" i="13"/>
  <c r="F3198" i="13"/>
  <c r="E3198" i="13"/>
  <c r="B3198" i="13"/>
  <c r="H3197" i="13"/>
  <c r="G3197" i="13"/>
  <c r="F3197" i="13"/>
  <c r="E3197" i="13"/>
  <c r="B3197" i="13"/>
  <c r="H3196" i="13"/>
  <c r="G3196" i="13"/>
  <c r="F3196" i="13"/>
  <c r="E3196" i="13"/>
  <c r="B3196" i="13"/>
  <c r="H3195" i="13"/>
  <c r="G3195" i="13"/>
  <c r="F3195" i="13"/>
  <c r="E3195" i="13"/>
  <c r="B3195" i="13"/>
  <c r="H3194" i="13"/>
  <c r="G3194" i="13"/>
  <c r="F3194" i="13"/>
  <c r="E3194" i="13"/>
  <c r="B3194" i="13"/>
  <c r="H3193" i="13"/>
  <c r="G3193" i="13"/>
  <c r="F3193" i="13"/>
  <c r="E3193" i="13"/>
  <c r="B3193" i="13"/>
  <c r="H3192" i="13"/>
  <c r="G3192" i="13"/>
  <c r="F3192" i="13"/>
  <c r="E3192" i="13"/>
  <c r="B3192" i="13"/>
  <c r="H3191" i="13"/>
  <c r="G3191" i="13"/>
  <c r="F3191" i="13"/>
  <c r="E3191" i="13"/>
  <c r="B3191" i="13"/>
  <c r="H3190" i="13"/>
  <c r="G3190" i="13"/>
  <c r="F3190" i="13"/>
  <c r="E3190" i="13"/>
  <c r="B3190" i="13"/>
  <c r="H3189" i="13"/>
  <c r="G3189" i="13"/>
  <c r="F3189" i="13"/>
  <c r="E3189" i="13"/>
  <c r="B3189" i="13"/>
  <c r="H3188" i="13"/>
  <c r="G3188" i="13"/>
  <c r="F3188" i="13"/>
  <c r="E3188" i="13"/>
  <c r="B3188" i="13"/>
  <c r="H3187" i="13"/>
  <c r="G3187" i="13"/>
  <c r="F3187" i="13"/>
  <c r="E3187" i="13"/>
  <c r="B3187" i="13"/>
  <c r="H3186" i="13"/>
  <c r="G3186" i="13"/>
  <c r="F3186" i="13"/>
  <c r="E3186" i="13"/>
  <c r="B3186" i="13"/>
  <c r="H3185" i="13"/>
  <c r="G3185" i="13"/>
  <c r="F3185" i="13"/>
  <c r="E3185" i="13"/>
  <c r="B3185" i="13"/>
  <c r="H3184" i="13"/>
  <c r="G3184" i="13"/>
  <c r="F3184" i="13"/>
  <c r="E3184" i="13"/>
  <c r="B3184" i="13"/>
  <c r="H3183" i="13"/>
  <c r="G3183" i="13"/>
  <c r="F3183" i="13"/>
  <c r="E3183" i="13"/>
  <c r="B3183" i="13"/>
  <c r="H3182" i="13"/>
  <c r="G3182" i="13"/>
  <c r="F3182" i="13"/>
  <c r="E3182" i="13"/>
  <c r="B3182" i="13"/>
  <c r="H3181" i="13"/>
  <c r="G3181" i="13"/>
  <c r="F3181" i="13"/>
  <c r="E3181" i="13"/>
  <c r="B3181" i="13"/>
  <c r="H3180" i="13"/>
  <c r="G3180" i="13"/>
  <c r="F3180" i="13"/>
  <c r="E3180" i="13"/>
  <c r="B3180" i="13"/>
  <c r="H3179" i="13"/>
  <c r="G3179" i="13"/>
  <c r="F3179" i="13"/>
  <c r="E3179" i="13"/>
  <c r="B3179" i="13"/>
  <c r="H3178" i="13"/>
  <c r="G3178" i="13"/>
  <c r="F3178" i="13"/>
  <c r="E3178" i="13"/>
  <c r="B3178" i="13"/>
  <c r="H3177" i="13"/>
  <c r="G3177" i="13"/>
  <c r="F3177" i="13"/>
  <c r="E3177" i="13"/>
  <c r="B3177" i="13"/>
  <c r="H3176" i="13"/>
  <c r="G3176" i="13"/>
  <c r="F3176" i="13"/>
  <c r="E3176" i="13"/>
  <c r="B3176" i="13"/>
  <c r="H3175" i="13"/>
  <c r="G3175" i="13"/>
  <c r="F3175" i="13"/>
  <c r="E3175" i="13"/>
  <c r="B3175" i="13"/>
  <c r="H3174" i="13"/>
  <c r="G3174" i="13"/>
  <c r="F3174" i="13"/>
  <c r="E3174" i="13"/>
  <c r="B3174" i="13"/>
  <c r="H3173" i="13"/>
  <c r="G3173" i="13"/>
  <c r="F3173" i="13"/>
  <c r="E3173" i="13"/>
  <c r="B3173" i="13"/>
  <c r="H3172" i="13"/>
  <c r="G3172" i="13"/>
  <c r="F3172" i="13"/>
  <c r="E3172" i="13"/>
  <c r="B3172" i="13"/>
  <c r="H3171" i="13"/>
  <c r="G3171" i="13"/>
  <c r="F3171" i="13"/>
  <c r="E3171" i="13"/>
  <c r="B3171" i="13"/>
  <c r="H3170" i="13"/>
  <c r="G3170" i="13"/>
  <c r="F3170" i="13"/>
  <c r="E3170" i="13"/>
  <c r="B3170" i="13"/>
  <c r="H3169" i="13"/>
  <c r="G3169" i="13"/>
  <c r="F3169" i="13"/>
  <c r="E3169" i="13"/>
  <c r="B3169" i="13"/>
  <c r="H3168" i="13"/>
  <c r="G3168" i="13"/>
  <c r="F3168" i="13"/>
  <c r="E3168" i="13"/>
  <c r="B3168" i="13"/>
  <c r="H3167" i="13"/>
  <c r="G3167" i="13"/>
  <c r="F3167" i="13"/>
  <c r="E3167" i="13"/>
  <c r="B3167" i="13"/>
  <c r="H3166" i="13"/>
  <c r="G3166" i="13"/>
  <c r="F3166" i="13"/>
  <c r="E3166" i="13"/>
  <c r="B3166" i="13"/>
  <c r="H3165" i="13"/>
  <c r="G3165" i="13"/>
  <c r="F3165" i="13"/>
  <c r="E3165" i="13"/>
  <c r="B3165" i="13"/>
  <c r="H3164" i="13"/>
  <c r="G3164" i="13"/>
  <c r="F3164" i="13"/>
  <c r="E3164" i="13"/>
  <c r="B3164" i="13"/>
  <c r="H3163" i="13"/>
  <c r="G3163" i="13"/>
  <c r="F3163" i="13"/>
  <c r="E3163" i="13"/>
  <c r="B3163" i="13"/>
  <c r="H3162" i="13"/>
  <c r="G3162" i="13"/>
  <c r="F3162" i="13"/>
  <c r="E3162" i="13"/>
  <c r="B3162" i="13"/>
  <c r="H3161" i="13"/>
  <c r="G3161" i="13"/>
  <c r="F3161" i="13"/>
  <c r="E3161" i="13"/>
  <c r="B3161" i="13"/>
  <c r="H3160" i="13"/>
  <c r="G3160" i="13"/>
  <c r="F3160" i="13"/>
  <c r="E3160" i="13"/>
  <c r="B3160" i="13"/>
  <c r="H3159" i="13"/>
  <c r="G3159" i="13"/>
  <c r="F3159" i="13"/>
  <c r="E3159" i="13"/>
  <c r="B3159" i="13"/>
  <c r="H3158" i="13"/>
  <c r="G3158" i="13"/>
  <c r="F3158" i="13"/>
  <c r="E3158" i="13"/>
  <c r="B3158" i="13"/>
  <c r="H3157" i="13"/>
  <c r="G3157" i="13"/>
  <c r="F3157" i="13"/>
  <c r="E3157" i="13"/>
  <c r="B3157" i="13"/>
  <c r="H3156" i="13"/>
  <c r="G3156" i="13"/>
  <c r="F3156" i="13"/>
  <c r="E3156" i="13"/>
  <c r="B3156" i="13"/>
  <c r="H3155" i="13"/>
  <c r="G3155" i="13"/>
  <c r="F3155" i="13"/>
  <c r="E3155" i="13"/>
  <c r="B3155" i="13"/>
  <c r="H3154" i="13"/>
  <c r="G3154" i="13"/>
  <c r="F3154" i="13"/>
  <c r="E3154" i="13"/>
  <c r="B3154" i="13"/>
  <c r="H3153" i="13"/>
  <c r="G3153" i="13"/>
  <c r="F3153" i="13"/>
  <c r="E3153" i="13"/>
  <c r="B3153" i="13"/>
  <c r="H3152" i="13"/>
  <c r="G3152" i="13"/>
  <c r="F3152" i="13"/>
  <c r="E3152" i="13"/>
  <c r="B3152" i="13"/>
  <c r="H3151" i="13"/>
  <c r="G3151" i="13"/>
  <c r="F3151" i="13"/>
  <c r="E3151" i="13"/>
  <c r="B3151" i="13"/>
  <c r="H3150" i="13"/>
  <c r="G3150" i="13"/>
  <c r="F3150" i="13"/>
  <c r="E3150" i="13"/>
  <c r="B3150" i="13"/>
  <c r="H3149" i="13"/>
  <c r="G3149" i="13"/>
  <c r="F3149" i="13"/>
  <c r="E3149" i="13"/>
  <c r="B3149" i="13"/>
  <c r="H3148" i="13"/>
  <c r="G3148" i="13"/>
  <c r="F3148" i="13"/>
  <c r="E3148" i="13"/>
  <c r="B3148" i="13"/>
  <c r="H3147" i="13"/>
  <c r="G3147" i="13"/>
  <c r="F3147" i="13"/>
  <c r="E3147" i="13"/>
  <c r="B3147" i="13"/>
  <c r="H3146" i="13"/>
  <c r="G3146" i="13"/>
  <c r="F3146" i="13"/>
  <c r="E3146" i="13"/>
  <c r="B3146" i="13"/>
  <c r="H3145" i="13"/>
  <c r="G3145" i="13"/>
  <c r="F3145" i="13"/>
  <c r="E3145" i="13"/>
  <c r="B3145" i="13"/>
  <c r="H3144" i="13"/>
  <c r="G3144" i="13"/>
  <c r="F3144" i="13"/>
  <c r="E3144" i="13"/>
  <c r="B3144" i="13"/>
  <c r="H3143" i="13"/>
  <c r="G3143" i="13"/>
  <c r="F3143" i="13"/>
  <c r="E3143" i="13"/>
  <c r="B3143" i="13"/>
  <c r="H3142" i="13"/>
  <c r="G3142" i="13"/>
  <c r="F3142" i="13"/>
  <c r="E3142" i="13"/>
  <c r="B3142" i="13"/>
  <c r="H3141" i="13"/>
  <c r="G3141" i="13"/>
  <c r="F3141" i="13"/>
  <c r="E3141" i="13"/>
  <c r="B3141" i="13"/>
  <c r="H3140" i="13"/>
  <c r="G3140" i="13"/>
  <c r="F3140" i="13"/>
  <c r="E3140" i="13"/>
  <c r="B3140" i="13"/>
  <c r="H3139" i="13"/>
  <c r="G3139" i="13"/>
  <c r="F3139" i="13"/>
  <c r="E3139" i="13"/>
  <c r="B3139" i="13"/>
  <c r="H3138" i="13"/>
  <c r="G3138" i="13"/>
  <c r="F3138" i="13"/>
  <c r="E3138" i="13"/>
  <c r="B3138" i="13"/>
  <c r="H3137" i="13"/>
  <c r="G3137" i="13"/>
  <c r="F3137" i="13"/>
  <c r="E3137" i="13"/>
  <c r="B3137" i="13"/>
  <c r="H3136" i="13"/>
  <c r="G3136" i="13"/>
  <c r="F3136" i="13"/>
  <c r="E3136" i="13"/>
  <c r="B3136" i="13"/>
  <c r="H3135" i="13"/>
  <c r="G3135" i="13"/>
  <c r="F3135" i="13"/>
  <c r="E3135" i="13"/>
  <c r="B3135" i="13"/>
  <c r="H3134" i="13"/>
  <c r="G3134" i="13"/>
  <c r="F3134" i="13"/>
  <c r="E3134" i="13"/>
  <c r="B3134" i="13"/>
  <c r="H3133" i="13"/>
  <c r="G3133" i="13"/>
  <c r="F3133" i="13"/>
  <c r="E3133" i="13"/>
  <c r="B3133" i="13"/>
  <c r="H3132" i="13"/>
  <c r="G3132" i="13"/>
  <c r="F3132" i="13"/>
  <c r="E3132" i="13"/>
  <c r="B3132" i="13"/>
  <c r="H3131" i="13"/>
  <c r="G3131" i="13"/>
  <c r="F3131" i="13"/>
  <c r="E3131" i="13"/>
  <c r="B3131" i="13"/>
  <c r="H3130" i="13"/>
  <c r="G3130" i="13"/>
  <c r="F3130" i="13"/>
  <c r="E3130" i="13"/>
  <c r="B3130" i="13"/>
  <c r="H3129" i="13"/>
  <c r="G3129" i="13"/>
  <c r="F3129" i="13"/>
  <c r="E3129" i="13"/>
  <c r="B3129" i="13"/>
  <c r="H3128" i="13"/>
  <c r="G3128" i="13"/>
  <c r="F3128" i="13"/>
  <c r="E3128" i="13"/>
  <c r="B3128" i="13"/>
  <c r="H3127" i="13"/>
  <c r="G3127" i="13"/>
  <c r="F3127" i="13"/>
  <c r="E3127" i="13"/>
  <c r="B3127" i="13"/>
  <c r="H3126" i="13"/>
  <c r="G3126" i="13"/>
  <c r="F3126" i="13"/>
  <c r="E3126" i="13"/>
  <c r="B3126" i="13"/>
  <c r="H3125" i="13"/>
  <c r="G3125" i="13"/>
  <c r="F3125" i="13"/>
  <c r="E3125" i="13"/>
  <c r="B3125" i="13"/>
  <c r="H3124" i="13"/>
  <c r="G3124" i="13"/>
  <c r="F3124" i="13"/>
  <c r="E3124" i="13"/>
  <c r="B3124" i="13"/>
  <c r="H3123" i="13"/>
  <c r="G3123" i="13"/>
  <c r="F3123" i="13"/>
  <c r="E3123" i="13"/>
  <c r="B3123" i="13"/>
  <c r="H3122" i="13"/>
  <c r="G3122" i="13"/>
  <c r="F3122" i="13"/>
  <c r="E3122" i="13"/>
  <c r="B3122" i="13"/>
  <c r="H3121" i="13"/>
  <c r="G3121" i="13"/>
  <c r="F3121" i="13"/>
  <c r="E3121" i="13"/>
  <c r="B3121" i="13"/>
  <c r="H3120" i="13"/>
  <c r="G3120" i="13"/>
  <c r="F3120" i="13"/>
  <c r="E3120" i="13"/>
  <c r="B3120" i="13"/>
  <c r="H3119" i="13"/>
  <c r="G3119" i="13"/>
  <c r="F3119" i="13"/>
  <c r="E3119" i="13"/>
  <c r="B3119" i="13"/>
  <c r="H3118" i="13"/>
  <c r="G3118" i="13"/>
  <c r="F3118" i="13"/>
  <c r="E3118" i="13"/>
  <c r="B3118" i="13"/>
  <c r="H3117" i="13"/>
  <c r="G3117" i="13"/>
  <c r="F3117" i="13"/>
  <c r="E3117" i="13"/>
  <c r="B3117" i="13"/>
  <c r="H3116" i="13"/>
  <c r="G3116" i="13"/>
  <c r="F3116" i="13"/>
  <c r="E3116" i="13"/>
  <c r="B3116" i="13"/>
  <c r="H3115" i="13"/>
  <c r="G3115" i="13"/>
  <c r="F3115" i="13"/>
  <c r="E3115" i="13"/>
  <c r="B3115" i="13"/>
  <c r="H3114" i="13"/>
  <c r="G3114" i="13"/>
  <c r="F3114" i="13"/>
  <c r="E3114" i="13"/>
  <c r="B3114" i="13"/>
  <c r="H3113" i="13"/>
  <c r="G3113" i="13"/>
  <c r="F3113" i="13"/>
  <c r="E3113" i="13"/>
  <c r="B3113" i="13"/>
  <c r="H3112" i="13"/>
  <c r="G3112" i="13"/>
  <c r="F3112" i="13"/>
  <c r="E3112" i="13"/>
  <c r="B3112" i="13"/>
  <c r="H3111" i="13"/>
  <c r="G3111" i="13"/>
  <c r="F3111" i="13"/>
  <c r="E3111" i="13"/>
  <c r="B3111" i="13"/>
  <c r="H3110" i="13"/>
  <c r="G3110" i="13"/>
  <c r="F3110" i="13"/>
  <c r="E3110" i="13"/>
  <c r="B3110" i="13"/>
  <c r="H3109" i="13"/>
  <c r="G3109" i="13"/>
  <c r="F3109" i="13"/>
  <c r="E3109" i="13"/>
  <c r="B3109" i="13"/>
  <c r="H3108" i="13"/>
  <c r="G3108" i="13"/>
  <c r="F3108" i="13"/>
  <c r="E3108" i="13"/>
  <c r="B3108" i="13"/>
  <c r="H3107" i="13"/>
  <c r="G3107" i="13"/>
  <c r="F3107" i="13"/>
  <c r="E3107" i="13"/>
  <c r="B3107" i="13"/>
  <c r="H3106" i="13"/>
  <c r="G3106" i="13"/>
  <c r="F3106" i="13"/>
  <c r="E3106" i="13"/>
  <c r="B3106" i="13"/>
  <c r="H3105" i="13"/>
  <c r="G3105" i="13"/>
  <c r="F3105" i="13"/>
  <c r="E3105" i="13"/>
  <c r="B3105" i="13"/>
  <c r="H3104" i="13"/>
  <c r="G3104" i="13"/>
  <c r="F3104" i="13"/>
  <c r="E3104" i="13"/>
  <c r="B3104" i="13"/>
  <c r="H3103" i="13"/>
  <c r="G3103" i="13"/>
  <c r="F3103" i="13"/>
  <c r="E3103" i="13"/>
  <c r="B3103" i="13"/>
  <c r="H3102" i="13"/>
  <c r="G3102" i="13"/>
  <c r="F3102" i="13"/>
  <c r="E3102" i="13"/>
  <c r="B3102" i="13"/>
  <c r="H3101" i="13"/>
  <c r="G3101" i="13"/>
  <c r="F3101" i="13"/>
  <c r="E3101" i="13"/>
  <c r="B3101" i="13"/>
  <c r="H3100" i="13"/>
  <c r="G3100" i="13"/>
  <c r="F3100" i="13"/>
  <c r="E3100" i="13"/>
  <c r="B3100" i="13"/>
  <c r="H3099" i="13"/>
  <c r="G3099" i="13"/>
  <c r="F3099" i="13"/>
  <c r="E3099" i="13"/>
  <c r="B3099" i="13"/>
  <c r="H3098" i="13"/>
  <c r="G3098" i="13"/>
  <c r="F3098" i="13"/>
  <c r="E3098" i="13"/>
  <c r="B3098" i="13"/>
  <c r="H3097" i="13"/>
  <c r="G3097" i="13"/>
  <c r="F3097" i="13"/>
  <c r="E3097" i="13"/>
  <c r="B3097" i="13"/>
  <c r="H3096" i="13"/>
  <c r="G3096" i="13"/>
  <c r="F3096" i="13"/>
  <c r="E3096" i="13"/>
  <c r="B3096" i="13"/>
  <c r="H3095" i="13"/>
  <c r="G3095" i="13"/>
  <c r="F3095" i="13"/>
  <c r="E3095" i="13"/>
  <c r="B3095" i="13"/>
  <c r="H3094" i="13"/>
  <c r="G3094" i="13"/>
  <c r="F3094" i="13"/>
  <c r="E3094" i="13"/>
  <c r="B3094" i="13"/>
  <c r="H3093" i="13"/>
  <c r="G3093" i="13"/>
  <c r="F3093" i="13"/>
  <c r="E3093" i="13"/>
  <c r="B3093" i="13"/>
  <c r="H3092" i="13"/>
  <c r="G3092" i="13"/>
  <c r="F3092" i="13"/>
  <c r="E3092" i="13"/>
  <c r="B3092" i="13"/>
  <c r="H3091" i="13"/>
  <c r="G3091" i="13"/>
  <c r="F3091" i="13"/>
  <c r="E3091" i="13"/>
  <c r="B3091" i="13"/>
  <c r="H3090" i="13"/>
  <c r="G3090" i="13"/>
  <c r="F3090" i="13"/>
  <c r="E3090" i="13"/>
  <c r="B3090" i="13"/>
  <c r="H3089" i="13"/>
  <c r="G3089" i="13"/>
  <c r="F3089" i="13"/>
  <c r="E3089" i="13"/>
  <c r="B3089" i="13"/>
  <c r="H3088" i="13"/>
  <c r="G3088" i="13"/>
  <c r="F3088" i="13"/>
  <c r="E3088" i="13"/>
  <c r="B3088" i="13"/>
  <c r="H3087" i="13"/>
  <c r="G3087" i="13"/>
  <c r="F3087" i="13"/>
  <c r="E3087" i="13"/>
  <c r="B3087" i="13"/>
  <c r="H3086" i="13"/>
  <c r="G3086" i="13"/>
  <c r="F3086" i="13"/>
  <c r="E3086" i="13"/>
  <c r="B3086" i="13"/>
  <c r="H3085" i="13"/>
  <c r="G3085" i="13"/>
  <c r="F3085" i="13"/>
  <c r="E3085" i="13"/>
  <c r="B3085" i="13"/>
  <c r="H3084" i="13"/>
  <c r="G3084" i="13"/>
  <c r="F3084" i="13"/>
  <c r="E3084" i="13"/>
  <c r="B3084" i="13"/>
  <c r="H3083" i="13"/>
  <c r="G3083" i="13"/>
  <c r="F3083" i="13"/>
  <c r="E3083" i="13"/>
  <c r="B3083" i="13"/>
  <c r="H3082" i="13"/>
  <c r="G3082" i="13"/>
  <c r="F3082" i="13"/>
  <c r="E3082" i="13"/>
  <c r="B3082" i="13"/>
  <c r="H3081" i="13"/>
  <c r="G3081" i="13"/>
  <c r="F3081" i="13"/>
  <c r="E3081" i="13"/>
  <c r="B3081" i="13"/>
  <c r="H3080" i="13"/>
  <c r="G3080" i="13"/>
  <c r="F3080" i="13"/>
  <c r="E3080" i="13"/>
  <c r="B3080" i="13"/>
  <c r="H3079" i="13"/>
  <c r="G3079" i="13"/>
  <c r="F3079" i="13"/>
  <c r="E3079" i="13"/>
  <c r="B3079" i="13"/>
  <c r="H3078" i="13"/>
  <c r="G3078" i="13"/>
  <c r="F3078" i="13"/>
  <c r="E3078" i="13"/>
  <c r="B3078" i="13"/>
  <c r="H3077" i="13"/>
  <c r="G3077" i="13"/>
  <c r="F3077" i="13"/>
  <c r="E3077" i="13"/>
  <c r="B3077" i="13"/>
  <c r="H3076" i="13"/>
  <c r="G3076" i="13"/>
  <c r="F3076" i="13"/>
  <c r="E3076" i="13"/>
  <c r="B3076" i="13"/>
  <c r="H3075" i="13"/>
  <c r="G3075" i="13"/>
  <c r="F3075" i="13"/>
  <c r="E3075" i="13"/>
  <c r="B3075" i="13"/>
  <c r="H3074" i="13"/>
  <c r="G3074" i="13"/>
  <c r="F3074" i="13"/>
  <c r="E3074" i="13"/>
  <c r="B3074" i="13"/>
  <c r="H3073" i="13"/>
  <c r="G3073" i="13"/>
  <c r="F3073" i="13"/>
  <c r="E3073" i="13"/>
  <c r="B3073" i="13"/>
  <c r="H3072" i="13"/>
  <c r="G3072" i="13"/>
  <c r="F3072" i="13"/>
  <c r="E3072" i="13"/>
  <c r="B3072" i="13"/>
  <c r="H3071" i="13"/>
  <c r="G3071" i="13"/>
  <c r="F3071" i="13"/>
  <c r="E3071" i="13"/>
  <c r="B3071" i="13"/>
  <c r="H3070" i="13"/>
  <c r="G3070" i="13"/>
  <c r="F3070" i="13"/>
  <c r="E3070" i="13"/>
  <c r="B3070" i="13"/>
  <c r="H3069" i="13"/>
  <c r="G3069" i="13"/>
  <c r="F3069" i="13"/>
  <c r="E3069" i="13"/>
  <c r="B3069" i="13"/>
  <c r="H3068" i="13"/>
  <c r="G3068" i="13"/>
  <c r="F3068" i="13"/>
  <c r="E3068" i="13"/>
  <c r="B3068" i="13"/>
  <c r="H3067" i="13"/>
  <c r="G3067" i="13"/>
  <c r="F3067" i="13"/>
  <c r="E3067" i="13"/>
  <c r="B3067" i="13"/>
  <c r="H3066" i="13"/>
  <c r="G3066" i="13"/>
  <c r="F3066" i="13"/>
  <c r="E3066" i="13"/>
  <c r="B3066" i="13"/>
  <c r="H3065" i="13"/>
  <c r="G3065" i="13"/>
  <c r="F3065" i="13"/>
  <c r="E3065" i="13"/>
  <c r="B3065" i="13"/>
  <c r="H3064" i="13"/>
  <c r="G3064" i="13"/>
  <c r="F3064" i="13"/>
  <c r="E3064" i="13"/>
  <c r="B3064" i="13"/>
  <c r="H3063" i="13"/>
  <c r="G3063" i="13"/>
  <c r="F3063" i="13"/>
  <c r="E3063" i="13"/>
  <c r="B3063" i="13"/>
  <c r="H3062" i="13"/>
  <c r="G3062" i="13"/>
  <c r="F3062" i="13"/>
  <c r="E3062" i="13"/>
  <c r="B3062" i="13"/>
  <c r="H3061" i="13"/>
  <c r="G3061" i="13"/>
  <c r="F3061" i="13"/>
  <c r="E3061" i="13"/>
  <c r="B3061" i="13"/>
  <c r="H3060" i="13"/>
  <c r="G3060" i="13"/>
  <c r="F3060" i="13"/>
  <c r="E3060" i="13"/>
  <c r="B3060" i="13"/>
  <c r="H3059" i="13"/>
  <c r="G3059" i="13"/>
  <c r="F3059" i="13"/>
  <c r="E3059" i="13"/>
  <c r="B3059" i="13"/>
  <c r="H3058" i="13"/>
  <c r="G3058" i="13"/>
  <c r="F3058" i="13"/>
  <c r="E3058" i="13"/>
  <c r="B3058" i="13"/>
  <c r="H3057" i="13"/>
  <c r="G3057" i="13"/>
  <c r="F3057" i="13"/>
  <c r="E3057" i="13"/>
  <c r="B3057" i="13"/>
  <c r="H3056" i="13"/>
  <c r="G3056" i="13"/>
  <c r="F3056" i="13"/>
  <c r="E3056" i="13"/>
  <c r="B3056" i="13"/>
  <c r="H3055" i="13"/>
  <c r="G3055" i="13"/>
  <c r="F3055" i="13"/>
  <c r="E3055" i="13"/>
  <c r="B3055" i="13"/>
  <c r="H3054" i="13"/>
  <c r="G3054" i="13"/>
  <c r="F3054" i="13"/>
  <c r="E3054" i="13"/>
  <c r="B3054" i="13"/>
  <c r="H3053" i="13"/>
  <c r="G3053" i="13"/>
  <c r="F3053" i="13"/>
  <c r="E3053" i="13"/>
  <c r="B3053" i="13"/>
  <c r="H3052" i="13"/>
  <c r="G3052" i="13"/>
  <c r="F3052" i="13"/>
  <c r="E3052" i="13"/>
  <c r="B3052" i="13"/>
  <c r="H3051" i="13"/>
  <c r="G3051" i="13"/>
  <c r="F3051" i="13"/>
  <c r="E3051" i="13"/>
  <c r="B3051" i="13"/>
  <c r="H3050" i="13"/>
  <c r="G3050" i="13"/>
  <c r="F3050" i="13"/>
  <c r="E3050" i="13"/>
  <c r="B3050" i="13"/>
  <c r="H3049" i="13"/>
  <c r="G3049" i="13"/>
  <c r="F3049" i="13"/>
  <c r="E3049" i="13"/>
  <c r="B3049" i="13"/>
  <c r="H3048" i="13"/>
  <c r="G3048" i="13"/>
  <c r="F3048" i="13"/>
  <c r="E3048" i="13"/>
  <c r="B3048" i="13"/>
  <c r="H3047" i="13"/>
  <c r="G3047" i="13"/>
  <c r="F3047" i="13"/>
  <c r="E3047" i="13"/>
  <c r="B3047" i="13"/>
  <c r="H3046" i="13"/>
  <c r="G3046" i="13"/>
  <c r="F3046" i="13"/>
  <c r="E3046" i="13"/>
  <c r="B3046" i="13"/>
  <c r="H3045" i="13"/>
  <c r="G3045" i="13"/>
  <c r="F3045" i="13"/>
  <c r="E3045" i="13"/>
  <c r="B3045" i="13"/>
  <c r="H3044" i="13"/>
  <c r="G3044" i="13"/>
  <c r="F3044" i="13"/>
  <c r="E3044" i="13"/>
  <c r="B3044" i="13"/>
  <c r="H3043" i="13"/>
  <c r="G3043" i="13"/>
  <c r="F3043" i="13"/>
  <c r="E3043" i="13"/>
  <c r="B3043" i="13"/>
  <c r="H3042" i="13"/>
  <c r="G3042" i="13"/>
  <c r="F3042" i="13"/>
  <c r="E3042" i="13"/>
  <c r="B3042" i="13"/>
  <c r="H3041" i="13"/>
  <c r="G3041" i="13"/>
  <c r="F3041" i="13"/>
  <c r="E3041" i="13"/>
  <c r="B3041" i="13"/>
  <c r="H3040" i="13"/>
  <c r="G3040" i="13"/>
  <c r="F3040" i="13"/>
  <c r="E3040" i="13"/>
  <c r="B3040" i="13"/>
  <c r="H3039" i="13"/>
  <c r="G3039" i="13"/>
  <c r="F3039" i="13"/>
  <c r="E3039" i="13"/>
  <c r="B3039" i="13"/>
  <c r="H3038" i="13"/>
  <c r="G3038" i="13"/>
  <c r="F3038" i="13"/>
  <c r="E3038" i="13"/>
  <c r="B3038" i="13"/>
  <c r="H3037" i="13"/>
  <c r="G3037" i="13"/>
  <c r="F3037" i="13"/>
  <c r="E3037" i="13"/>
  <c r="B3037" i="13"/>
  <c r="H3036" i="13"/>
  <c r="G3036" i="13"/>
  <c r="F3036" i="13"/>
  <c r="E3036" i="13"/>
  <c r="B3036" i="13"/>
  <c r="H3035" i="13"/>
  <c r="G3035" i="13"/>
  <c r="F3035" i="13"/>
  <c r="E3035" i="13"/>
  <c r="B3035" i="13"/>
  <c r="H3034" i="13"/>
  <c r="G3034" i="13"/>
  <c r="F3034" i="13"/>
  <c r="E3034" i="13"/>
  <c r="B3034" i="13"/>
  <c r="H3033" i="13"/>
  <c r="G3033" i="13"/>
  <c r="F3033" i="13"/>
  <c r="E3033" i="13"/>
  <c r="B3033" i="13"/>
  <c r="H3032" i="13"/>
  <c r="G3032" i="13"/>
  <c r="F3032" i="13"/>
  <c r="E3032" i="13"/>
  <c r="B3032" i="13"/>
  <c r="H3031" i="13"/>
  <c r="G3031" i="13"/>
  <c r="F3031" i="13"/>
  <c r="E3031" i="13"/>
  <c r="B3031" i="13"/>
  <c r="H3030" i="13"/>
  <c r="G3030" i="13"/>
  <c r="F3030" i="13"/>
  <c r="E3030" i="13"/>
  <c r="B3030" i="13"/>
  <c r="H3029" i="13"/>
  <c r="G3029" i="13"/>
  <c r="F3029" i="13"/>
  <c r="E3029" i="13"/>
  <c r="B3029" i="13"/>
  <c r="H3028" i="13"/>
  <c r="G3028" i="13"/>
  <c r="F3028" i="13"/>
  <c r="E3028" i="13"/>
  <c r="B3028" i="13"/>
  <c r="H3027" i="13"/>
  <c r="G3027" i="13"/>
  <c r="F3027" i="13"/>
  <c r="E3027" i="13"/>
  <c r="B3027" i="13"/>
  <c r="H3026" i="13"/>
  <c r="G3026" i="13"/>
  <c r="F3026" i="13"/>
  <c r="E3026" i="13"/>
  <c r="B3026" i="13"/>
  <c r="H3025" i="13"/>
  <c r="G3025" i="13"/>
  <c r="F3025" i="13"/>
  <c r="E3025" i="13"/>
  <c r="B3025" i="13"/>
  <c r="H3024" i="13"/>
  <c r="G3024" i="13"/>
  <c r="F3024" i="13"/>
  <c r="E3024" i="13"/>
  <c r="B3024" i="13"/>
  <c r="H3023" i="13"/>
  <c r="G3023" i="13"/>
  <c r="F3023" i="13"/>
  <c r="E3023" i="13"/>
  <c r="B3023" i="13"/>
  <c r="H3022" i="13"/>
  <c r="G3022" i="13"/>
  <c r="F3022" i="13"/>
  <c r="E3022" i="13"/>
  <c r="B3022" i="13"/>
  <c r="H3021" i="13"/>
  <c r="G3021" i="13"/>
  <c r="F3021" i="13"/>
  <c r="E3021" i="13"/>
  <c r="B3021" i="13"/>
  <c r="H3020" i="13"/>
  <c r="G3020" i="13"/>
  <c r="F3020" i="13"/>
  <c r="E3020" i="13"/>
  <c r="B3020" i="13"/>
  <c r="H3019" i="13"/>
  <c r="G3019" i="13"/>
  <c r="F3019" i="13"/>
  <c r="E3019" i="13"/>
  <c r="B3019" i="13"/>
  <c r="H3018" i="13"/>
  <c r="G3018" i="13"/>
  <c r="F3018" i="13"/>
  <c r="E3018" i="13"/>
  <c r="B3018" i="13"/>
  <c r="H3017" i="13"/>
  <c r="G3017" i="13"/>
  <c r="F3017" i="13"/>
  <c r="E3017" i="13"/>
  <c r="B3017" i="13"/>
  <c r="H3016" i="13"/>
  <c r="G3016" i="13"/>
  <c r="F3016" i="13"/>
  <c r="E3016" i="13"/>
  <c r="B3016" i="13"/>
  <c r="H3015" i="13"/>
  <c r="G3015" i="13"/>
  <c r="F3015" i="13"/>
  <c r="E3015" i="13"/>
  <c r="B3015" i="13"/>
  <c r="H3014" i="13"/>
  <c r="G3014" i="13"/>
  <c r="F3014" i="13"/>
  <c r="E3014" i="13"/>
  <c r="B3014" i="13"/>
  <c r="H3013" i="13"/>
  <c r="G3013" i="13"/>
  <c r="F3013" i="13"/>
  <c r="E3013" i="13"/>
  <c r="B3013" i="13"/>
  <c r="H3012" i="13"/>
  <c r="G3012" i="13"/>
  <c r="F3012" i="13"/>
  <c r="E3012" i="13"/>
  <c r="B3012" i="13"/>
  <c r="H3011" i="13"/>
  <c r="G3011" i="13"/>
  <c r="F3011" i="13"/>
  <c r="E3011" i="13"/>
  <c r="B3011" i="13"/>
  <c r="H3010" i="13"/>
  <c r="G3010" i="13"/>
  <c r="F3010" i="13"/>
  <c r="E3010" i="13"/>
  <c r="B3010" i="13"/>
  <c r="H3009" i="13"/>
  <c r="G3009" i="13"/>
  <c r="F3009" i="13"/>
  <c r="E3009" i="13"/>
  <c r="B3009" i="13"/>
  <c r="H3008" i="13"/>
  <c r="G3008" i="13"/>
  <c r="F3008" i="13"/>
  <c r="E3008" i="13"/>
  <c r="B3008" i="13"/>
  <c r="H3007" i="13"/>
  <c r="G3007" i="13"/>
  <c r="F3007" i="13"/>
  <c r="E3007" i="13"/>
  <c r="B3007" i="13"/>
  <c r="H3006" i="13"/>
  <c r="G3006" i="13"/>
  <c r="F3006" i="13"/>
  <c r="E3006" i="13"/>
  <c r="B3006" i="13"/>
  <c r="H3005" i="13"/>
  <c r="G3005" i="13"/>
  <c r="F3005" i="13"/>
  <c r="E3005" i="13"/>
  <c r="B3005" i="13"/>
  <c r="H3004" i="13"/>
  <c r="G3004" i="13"/>
  <c r="F3004" i="13"/>
  <c r="E3004" i="13"/>
  <c r="B3004" i="13"/>
  <c r="H3003" i="13"/>
  <c r="G3003" i="13"/>
  <c r="F3003" i="13"/>
  <c r="E3003" i="13"/>
  <c r="B3003" i="13"/>
  <c r="H3002" i="13"/>
  <c r="G3002" i="13"/>
  <c r="F3002" i="13"/>
  <c r="E3002" i="13"/>
  <c r="B3002" i="13"/>
  <c r="H3001" i="13"/>
  <c r="G3001" i="13"/>
  <c r="F3001" i="13"/>
  <c r="E3001" i="13"/>
  <c r="B3001" i="13"/>
  <c r="H3000" i="13"/>
  <c r="G3000" i="13"/>
  <c r="F3000" i="13"/>
  <c r="E3000" i="13"/>
  <c r="B3000" i="13"/>
  <c r="H2999" i="13"/>
  <c r="G2999" i="13"/>
  <c r="F2999" i="13"/>
  <c r="E2999" i="13"/>
  <c r="B2999" i="13"/>
  <c r="H2998" i="13"/>
  <c r="G2998" i="13"/>
  <c r="F2998" i="13"/>
  <c r="E2998" i="13"/>
  <c r="B2998" i="13"/>
  <c r="H2997" i="13"/>
  <c r="G2997" i="13"/>
  <c r="F2997" i="13"/>
  <c r="E2997" i="13"/>
  <c r="B2997" i="13"/>
  <c r="H2996" i="13"/>
  <c r="G2996" i="13"/>
  <c r="F2996" i="13"/>
  <c r="E2996" i="13"/>
  <c r="B2996" i="13"/>
  <c r="H2995" i="13"/>
  <c r="G2995" i="13"/>
  <c r="F2995" i="13"/>
  <c r="E2995" i="13"/>
  <c r="B2995" i="13"/>
  <c r="H2994" i="13"/>
  <c r="G2994" i="13"/>
  <c r="F2994" i="13"/>
  <c r="E2994" i="13"/>
  <c r="B2994" i="13"/>
  <c r="H2993" i="13"/>
  <c r="G2993" i="13"/>
  <c r="F2993" i="13"/>
  <c r="E2993" i="13"/>
  <c r="B2993" i="13"/>
  <c r="H2992" i="13"/>
  <c r="G2992" i="13"/>
  <c r="F2992" i="13"/>
  <c r="E2992" i="13"/>
  <c r="B2992" i="13"/>
  <c r="H2991" i="13"/>
  <c r="G2991" i="13"/>
  <c r="F2991" i="13"/>
  <c r="E2991" i="13"/>
  <c r="B2991" i="13"/>
  <c r="H2990" i="13"/>
  <c r="G2990" i="13"/>
  <c r="F2990" i="13"/>
  <c r="E2990" i="13"/>
  <c r="B2990" i="13"/>
  <c r="H2989" i="13"/>
  <c r="G2989" i="13"/>
  <c r="F2989" i="13"/>
  <c r="E2989" i="13"/>
  <c r="B2989" i="13"/>
  <c r="H2988" i="13"/>
  <c r="G2988" i="13"/>
  <c r="F2988" i="13"/>
  <c r="E2988" i="13"/>
  <c r="B2988" i="13"/>
  <c r="H2987" i="13"/>
  <c r="G2987" i="13"/>
  <c r="F2987" i="13"/>
  <c r="E2987" i="13"/>
  <c r="B2987" i="13"/>
  <c r="H2986" i="13"/>
  <c r="G2986" i="13"/>
  <c r="F2986" i="13"/>
  <c r="E2986" i="13"/>
  <c r="B2986" i="13"/>
  <c r="H2985" i="13"/>
  <c r="G2985" i="13"/>
  <c r="F2985" i="13"/>
  <c r="E2985" i="13"/>
  <c r="B2985" i="13"/>
  <c r="H2984" i="13"/>
  <c r="G2984" i="13"/>
  <c r="F2984" i="13"/>
  <c r="E2984" i="13"/>
  <c r="B2984" i="13"/>
  <c r="H2983" i="13"/>
  <c r="G2983" i="13"/>
  <c r="F2983" i="13"/>
  <c r="E2983" i="13"/>
  <c r="B2983" i="13"/>
  <c r="H2982" i="13"/>
  <c r="G2982" i="13"/>
  <c r="F2982" i="13"/>
  <c r="E2982" i="13"/>
  <c r="B2982" i="13"/>
  <c r="H2981" i="13"/>
  <c r="G2981" i="13"/>
  <c r="F2981" i="13"/>
  <c r="E2981" i="13"/>
  <c r="B2981" i="13"/>
  <c r="H2980" i="13"/>
  <c r="G2980" i="13"/>
  <c r="F2980" i="13"/>
  <c r="E2980" i="13"/>
  <c r="B2980" i="13"/>
  <c r="H2979" i="13"/>
  <c r="G2979" i="13"/>
  <c r="F2979" i="13"/>
  <c r="E2979" i="13"/>
  <c r="B2979" i="13"/>
  <c r="H2978" i="13"/>
  <c r="G2978" i="13"/>
  <c r="F2978" i="13"/>
  <c r="E2978" i="13"/>
  <c r="B2978" i="13"/>
  <c r="H2977" i="13"/>
  <c r="G2977" i="13"/>
  <c r="F2977" i="13"/>
  <c r="E2977" i="13"/>
  <c r="B2977" i="13"/>
  <c r="H2976" i="13"/>
  <c r="G2976" i="13"/>
  <c r="F2976" i="13"/>
  <c r="E2976" i="13"/>
  <c r="B2976" i="13"/>
  <c r="H2975" i="13"/>
  <c r="G2975" i="13"/>
  <c r="F2975" i="13"/>
  <c r="E2975" i="13"/>
  <c r="B2975" i="13"/>
  <c r="H2974" i="13"/>
  <c r="G2974" i="13"/>
  <c r="F2974" i="13"/>
  <c r="E2974" i="13"/>
  <c r="B2974" i="13"/>
  <c r="H2973" i="13"/>
  <c r="G2973" i="13"/>
  <c r="F2973" i="13"/>
  <c r="E2973" i="13"/>
  <c r="B2973" i="13"/>
  <c r="H2972" i="13"/>
  <c r="G2972" i="13"/>
  <c r="F2972" i="13"/>
  <c r="E2972" i="13"/>
  <c r="B2972" i="13"/>
  <c r="H2971" i="13"/>
  <c r="G2971" i="13"/>
  <c r="F2971" i="13"/>
  <c r="E2971" i="13"/>
  <c r="B2971" i="13"/>
  <c r="H2970" i="13"/>
  <c r="G2970" i="13"/>
  <c r="F2970" i="13"/>
  <c r="E2970" i="13"/>
  <c r="B2970" i="13"/>
  <c r="H2969" i="13"/>
  <c r="G2969" i="13"/>
  <c r="F2969" i="13"/>
  <c r="E2969" i="13"/>
  <c r="B2969" i="13"/>
  <c r="H2968" i="13"/>
  <c r="G2968" i="13"/>
  <c r="F2968" i="13"/>
  <c r="E2968" i="13"/>
  <c r="B2968" i="13"/>
  <c r="H2967" i="13"/>
  <c r="G2967" i="13"/>
  <c r="F2967" i="13"/>
  <c r="E2967" i="13"/>
  <c r="B2967" i="13"/>
  <c r="H2966" i="13"/>
  <c r="G2966" i="13"/>
  <c r="F2966" i="13"/>
  <c r="E2966" i="13"/>
  <c r="B2966" i="13"/>
  <c r="H2965" i="13"/>
  <c r="G2965" i="13"/>
  <c r="F2965" i="13"/>
  <c r="E2965" i="13"/>
  <c r="B2965" i="13"/>
  <c r="H2964" i="13"/>
  <c r="G2964" i="13"/>
  <c r="F2964" i="13"/>
  <c r="E2964" i="13"/>
  <c r="B2964" i="13"/>
  <c r="H2963" i="13"/>
  <c r="G2963" i="13"/>
  <c r="F2963" i="13"/>
  <c r="E2963" i="13"/>
  <c r="B2963" i="13"/>
  <c r="H2962" i="13"/>
  <c r="G2962" i="13"/>
  <c r="F2962" i="13"/>
  <c r="E2962" i="13"/>
  <c r="B2962" i="13"/>
  <c r="H2961" i="13"/>
  <c r="G2961" i="13"/>
  <c r="F2961" i="13"/>
  <c r="E2961" i="13"/>
  <c r="B2961" i="13"/>
  <c r="H2960" i="13"/>
  <c r="G2960" i="13"/>
  <c r="F2960" i="13"/>
  <c r="E2960" i="13"/>
  <c r="B2960" i="13"/>
  <c r="H2959" i="13"/>
  <c r="G2959" i="13"/>
  <c r="F2959" i="13"/>
  <c r="E2959" i="13"/>
  <c r="B2959" i="13"/>
  <c r="H2958" i="13"/>
  <c r="G2958" i="13"/>
  <c r="F2958" i="13"/>
  <c r="E2958" i="13"/>
  <c r="B2958" i="13"/>
  <c r="H2957" i="13"/>
  <c r="G2957" i="13"/>
  <c r="F2957" i="13"/>
  <c r="E2957" i="13"/>
  <c r="B2957" i="13"/>
  <c r="H2956" i="13"/>
  <c r="G2956" i="13"/>
  <c r="F2956" i="13"/>
  <c r="E2956" i="13"/>
  <c r="B2956" i="13"/>
  <c r="H2955" i="13"/>
  <c r="G2955" i="13"/>
  <c r="F2955" i="13"/>
  <c r="E2955" i="13"/>
  <c r="B2955" i="13"/>
  <c r="H2954" i="13"/>
  <c r="G2954" i="13"/>
  <c r="F2954" i="13"/>
  <c r="E2954" i="13"/>
  <c r="B2954" i="13"/>
  <c r="H2953" i="13"/>
  <c r="G2953" i="13"/>
  <c r="F2953" i="13"/>
  <c r="E2953" i="13"/>
  <c r="B2953" i="13"/>
  <c r="H2952" i="13"/>
  <c r="G2952" i="13"/>
  <c r="F2952" i="13"/>
  <c r="E2952" i="13"/>
  <c r="B2952" i="13"/>
  <c r="H2951" i="13"/>
  <c r="G2951" i="13"/>
  <c r="F2951" i="13"/>
  <c r="E2951" i="13"/>
  <c r="B2951" i="13"/>
  <c r="H2950" i="13"/>
  <c r="G2950" i="13"/>
  <c r="F2950" i="13"/>
  <c r="E2950" i="13"/>
  <c r="B2950" i="13"/>
  <c r="H2949" i="13"/>
  <c r="G2949" i="13"/>
  <c r="F2949" i="13"/>
  <c r="E2949" i="13"/>
  <c r="B2949" i="13"/>
  <c r="H2948" i="13"/>
  <c r="G2948" i="13"/>
  <c r="F2948" i="13"/>
  <c r="E2948" i="13"/>
  <c r="B2948" i="13"/>
  <c r="H2947" i="13"/>
  <c r="G2947" i="13"/>
  <c r="F2947" i="13"/>
  <c r="E2947" i="13"/>
  <c r="B2947" i="13"/>
  <c r="H2946" i="13"/>
  <c r="G2946" i="13"/>
  <c r="F2946" i="13"/>
  <c r="E2946" i="13"/>
  <c r="B2946" i="13"/>
  <c r="H2945" i="13"/>
  <c r="G2945" i="13"/>
  <c r="F2945" i="13"/>
  <c r="E2945" i="13"/>
  <c r="B2945" i="13"/>
  <c r="H2944" i="13"/>
  <c r="G2944" i="13"/>
  <c r="F2944" i="13"/>
  <c r="E2944" i="13"/>
  <c r="B2944" i="13"/>
  <c r="H2943" i="13"/>
  <c r="G2943" i="13"/>
  <c r="F2943" i="13"/>
  <c r="E2943" i="13"/>
  <c r="B2943" i="13"/>
  <c r="H2942" i="13"/>
  <c r="G2942" i="13"/>
  <c r="F2942" i="13"/>
  <c r="E2942" i="13"/>
  <c r="B2942" i="13"/>
  <c r="H2941" i="13"/>
  <c r="G2941" i="13"/>
  <c r="F2941" i="13"/>
  <c r="E2941" i="13"/>
  <c r="B2941" i="13"/>
  <c r="H2940" i="13"/>
  <c r="G2940" i="13"/>
  <c r="F2940" i="13"/>
  <c r="E2940" i="13"/>
  <c r="B2940" i="13"/>
  <c r="H2939" i="13"/>
  <c r="G2939" i="13"/>
  <c r="F2939" i="13"/>
  <c r="E2939" i="13"/>
  <c r="B2939" i="13"/>
  <c r="H2938" i="13"/>
  <c r="G2938" i="13"/>
  <c r="F2938" i="13"/>
  <c r="E2938" i="13"/>
  <c r="B2938" i="13"/>
  <c r="H2937" i="13"/>
  <c r="G2937" i="13"/>
  <c r="F2937" i="13"/>
  <c r="E2937" i="13"/>
  <c r="B2937" i="13"/>
  <c r="H2936" i="13"/>
  <c r="G2936" i="13"/>
  <c r="F2936" i="13"/>
  <c r="E2936" i="13"/>
  <c r="B2936" i="13"/>
  <c r="H2935" i="13"/>
  <c r="G2935" i="13"/>
  <c r="F2935" i="13"/>
  <c r="E2935" i="13"/>
  <c r="B2935" i="13"/>
  <c r="H2934" i="13"/>
  <c r="G2934" i="13"/>
  <c r="F2934" i="13"/>
  <c r="E2934" i="13"/>
  <c r="B2934" i="13"/>
  <c r="H2933" i="13"/>
  <c r="G2933" i="13"/>
  <c r="F2933" i="13"/>
  <c r="E2933" i="13"/>
  <c r="B2933" i="13"/>
  <c r="H2932" i="13"/>
  <c r="G2932" i="13"/>
  <c r="F2932" i="13"/>
  <c r="E2932" i="13"/>
  <c r="B2932" i="13"/>
  <c r="H2931" i="13"/>
  <c r="G2931" i="13"/>
  <c r="F2931" i="13"/>
  <c r="E2931" i="13"/>
  <c r="B2931" i="13"/>
  <c r="H2930" i="13"/>
  <c r="G2930" i="13"/>
  <c r="F2930" i="13"/>
  <c r="E2930" i="13"/>
  <c r="B2930" i="13"/>
  <c r="H2929" i="13"/>
  <c r="G2929" i="13"/>
  <c r="F2929" i="13"/>
  <c r="E2929" i="13"/>
  <c r="B2929" i="13"/>
  <c r="H2928" i="13"/>
  <c r="G2928" i="13"/>
  <c r="F2928" i="13"/>
  <c r="E2928" i="13"/>
  <c r="B2928" i="13"/>
  <c r="H2927" i="13"/>
  <c r="G2927" i="13"/>
  <c r="F2927" i="13"/>
  <c r="E2927" i="13"/>
  <c r="B2927" i="13"/>
  <c r="H2926" i="13"/>
  <c r="G2926" i="13"/>
  <c r="F2926" i="13"/>
  <c r="E2926" i="13"/>
  <c r="B2926" i="13"/>
  <c r="H2925" i="13"/>
  <c r="G2925" i="13"/>
  <c r="F2925" i="13"/>
  <c r="E2925" i="13"/>
  <c r="B2925" i="13"/>
  <c r="H2924" i="13"/>
  <c r="G2924" i="13"/>
  <c r="F2924" i="13"/>
  <c r="E2924" i="13"/>
  <c r="B2924" i="13"/>
  <c r="H2923" i="13"/>
  <c r="G2923" i="13"/>
  <c r="F2923" i="13"/>
  <c r="E2923" i="13"/>
  <c r="B2923" i="13"/>
  <c r="H2922" i="13"/>
  <c r="G2922" i="13"/>
  <c r="F2922" i="13"/>
  <c r="E2922" i="13"/>
  <c r="B2922" i="13"/>
  <c r="H2921" i="13"/>
  <c r="G2921" i="13"/>
  <c r="F2921" i="13"/>
  <c r="E2921" i="13"/>
  <c r="B2921" i="13"/>
  <c r="H2920" i="13"/>
  <c r="G2920" i="13"/>
  <c r="F2920" i="13"/>
  <c r="E2920" i="13"/>
  <c r="B2920" i="13"/>
  <c r="H2919" i="13"/>
  <c r="G2919" i="13"/>
  <c r="F2919" i="13"/>
  <c r="E2919" i="13"/>
  <c r="B2919" i="13"/>
  <c r="H2918" i="13"/>
  <c r="G2918" i="13"/>
  <c r="F2918" i="13"/>
  <c r="E2918" i="13"/>
  <c r="B2918" i="13"/>
  <c r="H2917" i="13"/>
  <c r="G2917" i="13"/>
  <c r="F2917" i="13"/>
  <c r="E2917" i="13"/>
  <c r="B2917" i="13"/>
  <c r="H2916" i="13"/>
  <c r="G2916" i="13"/>
  <c r="F2916" i="13"/>
  <c r="E2916" i="13"/>
  <c r="B2916" i="13"/>
  <c r="H2915" i="13"/>
  <c r="G2915" i="13"/>
  <c r="F2915" i="13"/>
  <c r="E2915" i="13"/>
  <c r="B2915" i="13"/>
  <c r="H2914" i="13"/>
  <c r="G2914" i="13"/>
  <c r="F2914" i="13"/>
  <c r="E2914" i="13"/>
  <c r="B2914" i="13"/>
  <c r="H2913" i="13"/>
  <c r="G2913" i="13"/>
  <c r="F2913" i="13"/>
  <c r="E2913" i="13"/>
  <c r="B2913" i="13"/>
  <c r="H2912" i="13"/>
  <c r="G2912" i="13"/>
  <c r="F2912" i="13"/>
  <c r="E2912" i="13"/>
  <c r="B2912" i="13"/>
  <c r="H2911" i="13"/>
  <c r="G2911" i="13"/>
  <c r="F2911" i="13"/>
  <c r="E2911" i="13"/>
  <c r="B2911" i="13"/>
  <c r="H2910" i="13"/>
  <c r="G2910" i="13"/>
  <c r="F2910" i="13"/>
  <c r="E2910" i="13"/>
  <c r="B2910" i="13"/>
  <c r="H2909" i="13"/>
  <c r="G2909" i="13"/>
  <c r="F2909" i="13"/>
  <c r="E2909" i="13"/>
  <c r="B2909" i="13"/>
  <c r="H2908" i="13"/>
  <c r="G2908" i="13"/>
  <c r="F2908" i="13"/>
  <c r="E2908" i="13"/>
  <c r="B2908" i="13"/>
  <c r="H2907" i="13"/>
  <c r="G2907" i="13"/>
  <c r="F2907" i="13"/>
  <c r="E2907" i="13"/>
  <c r="B2907" i="13"/>
  <c r="H2906" i="13"/>
  <c r="G2906" i="13"/>
  <c r="F2906" i="13"/>
  <c r="E2906" i="13"/>
  <c r="B2906" i="13"/>
  <c r="H2905" i="13"/>
  <c r="G2905" i="13"/>
  <c r="F2905" i="13"/>
  <c r="E2905" i="13"/>
  <c r="B2905" i="13"/>
  <c r="H2904" i="13"/>
  <c r="G2904" i="13"/>
  <c r="F2904" i="13"/>
  <c r="E2904" i="13"/>
  <c r="B2904" i="13"/>
  <c r="H2903" i="13"/>
  <c r="G2903" i="13"/>
  <c r="F2903" i="13"/>
  <c r="E2903" i="13"/>
  <c r="B2903" i="13"/>
  <c r="H2902" i="13"/>
  <c r="G2902" i="13"/>
  <c r="F2902" i="13"/>
  <c r="E2902" i="13"/>
  <c r="B2902" i="13"/>
  <c r="H2901" i="13"/>
  <c r="G2901" i="13"/>
  <c r="F2901" i="13"/>
  <c r="E2901" i="13"/>
  <c r="B2901" i="13"/>
  <c r="H2900" i="13"/>
  <c r="G2900" i="13"/>
  <c r="F2900" i="13"/>
  <c r="E2900" i="13"/>
  <c r="B2900" i="13"/>
  <c r="H2899" i="13"/>
  <c r="G2899" i="13"/>
  <c r="F2899" i="13"/>
  <c r="E2899" i="13"/>
  <c r="B2899" i="13"/>
  <c r="H2898" i="13"/>
  <c r="G2898" i="13"/>
  <c r="F2898" i="13"/>
  <c r="E2898" i="13"/>
  <c r="B2898" i="13"/>
  <c r="H2897" i="13"/>
  <c r="G2897" i="13"/>
  <c r="F2897" i="13"/>
  <c r="E2897" i="13"/>
  <c r="B2897" i="13"/>
  <c r="H2896" i="13"/>
  <c r="G2896" i="13"/>
  <c r="F2896" i="13"/>
  <c r="E2896" i="13"/>
  <c r="B2896" i="13"/>
  <c r="H2895" i="13"/>
  <c r="G2895" i="13"/>
  <c r="F2895" i="13"/>
  <c r="E2895" i="13"/>
  <c r="B2895" i="13"/>
  <c r="H2894" i="13"/>
  <c r="G2894" i="13"/>
  <c r="F2894" i="13"/>
  <c r="E2894" i="13"/>
  <c r="B2894" i="13"/>
  <c r="H2893" i="13"/>
  <c r="G2893" i="13"/>
  <c r="F2893" i="13"/>
  <c r="E2893" i="13"/>
  <c r="B2893" i="13"/>
  <c r="H2892" i="13"/>
  <c r="G2892" i="13"/>
  <c r="F2892" i="13"/>
  <c r="E2892" i="13"/>
  <c r="B2892" i="13"/>
  <c r="H2891" i="13"/>
  <c r="G2891" i="13"/>
  <c r="F2891" i="13"/>
  <c r="E2891" i="13"/>
  <c r="B2891" i="13"/>
  <c r="H2890" i="13"/>
  <c r="G2890" i="13"/>
  <c r="F2890" i="13"/>
  <c r="E2890" i="13"/>
  <c r="B2890" i="13"/>
  <c r="H2889" i="13"/>
  <c r="G2889" i="13"/>
  <c r="F2889" i="13"/>
  <c r="E2889" i="13"/>
  <c r="B2889" i="13"/>
  <c r="H2888" i="13"/>
  <c r="G2888" i="13"/>
  <c r="F2888" i="13"/>
  <c r="E2888" i="13"/>
  <c r="B2888" i="13"/>
  <c r="H2887" i="13"/>
  <c r="G2887" i="13"/>
  <c r="F2887" i="13"/>
  <c r="E2887" i="13"/>
  <c r="B2887" i="13"/>
  <c r="H2886" i="13"/>
  <c r="G2886" i="13"/>
  <c r="F2886" i="13"/>
  <c r="E2886" i="13"/>
  <c r="B2886" i="13"/>
  <c r="H2885" i="13"/>
  <c r="G2885" i="13"/>
  <c r="F2885" i="13"/>
  <c r="E2885" i="13"/>
  <c r="B2885" i="13"/>
  <c r="H2884" i="13"/>
  <c r="G2884" i="13"/>
  <c r="F2884" i="13"/>
  <c r="E2884" i="13"/>
  <c r="B2884" i="13"/>
  <c r="H2883" i="13"/>
  <c r="G2883" i="13"/>
  <c r="F2883" i="13"/>
  <c r="E2883" i="13"/>
  <c r="B2883" i="13"/>
  <c r="H2882" i="13"/>
  <c r="G2882" i="13"/>
  <c r="F2882" i="13"/>
  <c r="E2882" i="13"/>
  <c r="B2882" i="13"/>
  <c r="H2881" i="13"/>
  <c r="G2881" i="13"/>
  <c r="F2881" i="13"/>
  <c r="E2881" i="13"/>
  <c r="B2881" i="13"/>
  <c r="H2880" i="13"/>
  <c r="G2880" i="13"/>
  <c r="F2880" i="13"/>
  <c r="E2880" i="13"/>
  <c r="B2880" i="13"/>
  <c r="H2879" i="13"/>
  <c r="G2879" i="13"/>
  <c r="F2879" i="13"/>
  <c r="E2879" i="13"/>
  <c r="B2879" i="13"/>
  <c r="H2878" i="13"/>
  <c r="G2878" i="13"/>
  <c r="F2878" i="13"/>
  <c r="E2878" i="13"/>
  <c r="B2878" i="13"/>
  <c r="H2877" i="13"/>
  <c r="G2877" i="13"/>
  <c r="F2877" i="13"/>
  <c r="E2877" i="13"/>
  <c r="B2877" i="13"/>
  <c r="H2876" i="13"/>
  <c r="G2876" i="13"/>
  <c r="F2876" i="13"/>
  <c r="E2876" i="13"/>
  <c r="B2876" i="13"/>
  <c r="H2875" i="13"/>
  <c r="G2875" i="13"/>
  <c r="F2875" i="13"/>
  <c r="E2875" i="13"/>
  <c r="B2875" i="13"/>
  <c r="H2874" i="13"/>
  <c r="G2874" i="13"/>
  <c r="F2874" i="13"/>
  <c r="E2874" i="13"/>
  <c r="B2874" i="13"/>
  <c r="H2873" i="13"/>
  <c r="G2873" i="13"/>
  <c r="F2873" i="13"/>
  <c r="E2873" i="13"/>
  <c r="B2873" i="13"/>
  <c r="H2872" i="13"/>
  <c r="G2872" i="13"/>
  <c r="F2872" i="13"/>
  <c r="E2872" i="13"/>
  <c r="B2872" i="13"/>
  <c r="H2871" i="13"/>
  <c r="G2871" i="13"/>
  <c r="F2871" i="13"/>
  <c r="E2871" i="13"/>
  <c r="B2871" i="13"/>
  <c r="H2870" i="13"/>
  <c r="G2870" i="13"/>
  <c r="F2870" i="13"/>
  <c r="E2870" i="13"/>
  <c r="B2870" i="13"/>
  <c r="H2869" i="13"/>
  <c r="G2869" i="13"/>
  <c r="F2869" i="13"/>
  <c r="E2869" i="13"/>
  <c r="B2869" i="13"/>
  <c r="H2868" i="13"/>
  <c r="G2868" i="13"/>
  <c r="F2868" i="13"/>
  <c r="E2868" i="13"/>
  <c r="B2868" i="13"/>
  <c r="H2867" i="13"/>
  <c r="G2867" i="13"/>
  <c r="F2867" i="13"/>
  <c r="E2867" i="13"/>
  <c r="B2867" i="13"/>
  <c r="H2866" i="13"/>
  <c r="G2866" i="13"/>
  <c r="F2866" i="13"/>
  <c r="E2866" i="13"/>
  <c r="B2866" i="13"/>
  <c r="H2865" i="13"/>
  <c r="G2865" i="13"/>
  <c r="F2865" i="13"/>
  <c r="E2865" i="13"/>
  <c r="B2865" i="13"/>
  <c r="H2864" i="13"/>
  <c r="G2864" i="13"/>
  <c r="F2864" i="13"/>
  <c r="E2864" i="13"/>
  <c r="B2864" i="13"/>
  <c r="H2863" i="13"/>
  <c r="G2863" i="13"/>
  <c r="F2863" i="13"/>
  <c r="E2863" i="13"/>
  <c r="B2863" i="13"/>
  <c r="H2862" i="13"/>
  <c r="G2862" i="13"/>
  <c r="F2862" i="13"/>
  <c r="E2862" i="13"/>
  <c r="B2862" i="13"/>
  <c r="H2861" i="13"/>
  <c r="G2861" i="13"/>
  <c r="F2861" i="13"/>
  <c r="E2861" i="13"/>
  <c r="B2861" i="13"/>
  <c r="H2860" i="13"/>
  <c r="G2860" i="13"/>
  <c r="F2860" i="13"/>
  <c r="E2860" i="13"/>
  <c r="B2860" i="13"/>
  <c r="H2859" i="13"/>
  <c r="G2859" i="13"/>
  <c r="F2859" i="13"/>
  <c r="E2859" i="13"/>
  <c r="B2859" i="13"/>
  <c r="H2858" i="13"/>
  <c r="G2858" i="13"/>
  <c r="F2858" i="13"/>
  <c r="E2858" i="13"/>
  <c r="B2858" i="13"/>
  <c r="H2857" i="13"/>
  <c r="G2857" i="13"/>
  <c r="F2857" i="13"/>
  <c r="E2857" i="13"/>
  <c r="B2857" i="13"/>
  <c r="H2856" i="13"/>
  <c r="G2856" i="13"/>
  <c r="F2856" i="13"/>
  <c r="E2856" i="13"/>
  <c r="B2856" i="13"/>
  <c r="H2855" i="13"/>
  <c r="G2855" i="13"/>
  <c r="F2855" i="13"/>
  <c r="E2855" i="13"/>
  <c r="B2855" i="13"/>
  <c r="H2854" i="13"/>
  <c r="G2854" i="13"/>
  <c r="F2854" i="13"/>
  <c r="E2854" i="13"/>
  <c r="B2854" i="13"/>
  <c r="H2853" i="13"/>
  <c r="G2853" i="13"/>
  <c r="F2853" i="13"/>
  <c r="E2853" i="13"/>
  <c r="B2853" i="13"/>
  <c r="H2852" i="13"/>
  <c r="G2852" i="13"/>
  <c r="F2852" i="13"/>
  <c r="E2852" i="13"/>
  <c r="B2852" i="13"/>
  <c r="H2851" i="13"/>
  <c r="G2851" i="13"/>
  <c r="F2851" i="13"/>
  <c r="E2851" i="13"/>
  <c r="B2851" i="13"/>
  <c r="H2850" i="13"/>
  <c r="G2850" i="13"/>
  <c r="F2850" i="13"/>
  <c r="E2850" i="13"/>
  <c r="B2850" i="13"/>
  <c r="H2849" i="13"/>
  <c r="G2849" i="13"/>
  <c r="F2849" i="13"/>
  <c r="E2849" i="13"/>
  <c r="B2849" i="13"/>
  <c r="H2848" i="13"/>
  <c r="G2848" i="13"/>
  <c r="F2848" i="13"/>
  <c r="E2848" i="13"/>
  <c r="B2848" i="13"/>
  <c r="H2847" i="13"/>
  <c r="G2847" i="13"/>
  <c r="F2847" i="13"/>
  <c r="E2847" i="13"/>
  <c r="B2847" i="13"/>
  <c r="H2846" i="13"/>
  <c r="G2846" i="13"/>
  <c r="F2846" i="13"/>
  <c r="E2846" i="13"/>
  <c r="B2846" i="13"/>
  <c r="H2845" i="13"/>
  <c r="G2845" i="13"/>
  <c r="F2845" i="13"/>
  <c r="E2845" i="13"/>
  <c r="B2845" i="13"/>
  <c r="H2844" i="13"/>
  <c r="G2844" i="13"/>
  <c r="F2844" i="13"/>
  <c r="E2844" i="13"/>
  <c r="B2844" i="13"/>
  <c r="H2843" i="13"/>
  <c r="G2843" i="13"/>
  <c r="F2843" i="13"/>
  <c r="E2843" i="13"/>
  <c r="B2843" i="13"/>
  <c r="H2842" i="13"/>
  <c r="G2842" i="13"/>
  <c r="F2842" i="13"/>
  <c r="E2842" i="13"/>
  <c r="B2842" i="13"/>
  <c r="H2841" i="13"/>
  <c r="G2841" i="13"/>
  <c r="F2841" i="13"/>
  <c r="E2841" i="13"/>
  <c r="B2841" i="13"/>
  <c r="H2840" i="13"/>
  <c r="G2840" i="13"/>
  <c r="F2840" i="13"/>
  <c r="E2840" i="13"/>
  <c r="B2840" i="13"/>
  <c r="H2839" i="13"/>
  <c r="G2839" i="13"/>
  <c r="F2839" i="13"/>
  <c r="E2839" i="13"/>
  <c r="B2839" i="13"/>
  <c r="H2838" i="13"/>
  <c r="G2838" i="13"/>
  <c r="F2838" i="13"/>
  <c r="E2838" i="13"/>
  <c r="B2838" i="13"/>
  <c r="H2837" i="13"/>
  <c r="G2837" i="13"/>
  <c r="F2837" i="13"/>
  <c r="E2837" i="13"/>
  <c r="B2837" i="13"/>
  <c r="H2836" i="13"/>
  <c r="G2836" i="13"/>
  <c r="F2836" i="13"/>
  <c r="E2836" i="13"/>
  <c r="B2836" i="13"/>
  <c r="H2835" i="13"/>
  <c r="G2835" i="13"/>
  <c r="F2835" i="13"/>
  <c r="E2835" i="13"/>
  <c r="B2835" i="13"/>
  <c r="H2834" i="13"/>
  <c r="G2834" i="13"/>
  <c r="F2834" i="13"/>
  <c r="E2834" i="13"/>
  <c r="B2834" i="13"/>
  <c r="H2833" i="13"/>
  <c r="G2833" i="13"/>
  <c r="F2833" i="13"/>
  <c r="E2833" i="13"/>
  <c r="B2833" i="13"/>
  <c r="H2832" i="13"/>
  <c r="G2832" i="13"/>
  <c r="F2832" i="13"/>
  <c r="E2832" i="13"/>
  <c r="B2832" i="13"/>
  <c r="H2831" i="13"/>
  <c r="G2831" i="13"/>
  <c r="F2831" i="13"/>
  <c r="E2831" i="13"/>
  <c r="B2831" i="13"/>
  <c r="H2830" i="13"/>
  <c r="G2830" i="13"/>
  <c r="F2830" i="13"/>
  <c r="E2830" i="13"/>
  <c r="B2830" i="13"/>
  <c r="H2829" i="13"/>
  <c r="G2829" i="13"/>
  <c r="F2829" i="13"/>
  <c r="E2829" i="13"/>
  <c r="B2829" i="13"/>
  <c r="H2828" i="13"/>
  <c r="G2828" i="13"/>
  <c r="F2828" i="13"/>
  <c r="E2828" i="13"/>
  <c r="B2828" i="13"/>
  <c r="H2827" i="13"/>
  <c r="G2827" i="13"/>
  <c r="F2827" i="13"/>
  <c r="E2827" i="13"/>
  <c r="B2827" i="13"/>
  <c r="H2826" i="13"/>
  <c r="G2826" i="13"/>
  <c r="F2826" i="13"/>
  <c r="E2826" i="13"/>
  <c r="B2826" i="13"/>
  <c r="H2825" i="13"/>
  <c r="G2825" i="13"/>
  <c r="F2825" i="13"/>
  <c r="E2825" i="13"/>
  <c r="B2825" i="13"/>
  <c r="H2824" i="13"/>
  <c r="G2824" i="13"/>
  <c r="F2824" i="13"/>
  <c r="E2824" i="13"/>
  <c r="B2824" i="13"/>
  <c r="H2823" i="13"/>
  <c r="G2823" i="13"/>
  <c r="F2823" i="13"/>
  <c r="E2823" i="13"/>
  <c r="B2823" i="13"/>
  <c r="H2822" i="13"/>
  <c r="G2822" i="13"/>
  <c r="F2822" i="13"/>
  <c r="E2822" i="13"/>
  <c r="B2822" i="13"/>
  <c r="H2821" i="13"/>
  <c r="G2821" i="13"/>
  <c r="F2821" i="13"/>
  <c r="E2821" i="13"/>
  <c r="B2821" i="13"/>
  <c r="H2820" i="13"/>
  <c r="G2820" i="13"/>
  <c r="F2820" i="13"/>
  <c r="E2820" i="13"/>
  <c r="B2820" i="13"/>
  <c r="H2819" i="13"/>
  <c r="G2819" i="13"/>
  <c r="F2819" i="13"/>
  <c r="E2819" i="13"/>
  <c r="B2819" i="13"/>
  <c r="H2818" i="13"/>
  <c r="G2818" i="13"/>
  <c r="F2818" i="13"/>
  <c r="E2818" i="13"/>
  <c r="B2818" i="13"/>
  <c r="H2817" i="13"/>
  <c r="G2817" i="13"/>
  <c r="F2817" i="13"/>
  <c r="E2817" i="13"/>
  <c r="B2817" i="13"/>
  <c r="H2816" i="13"/>
  <c r="G2816" i="13"/>
  <c r="F2816" i="13"/>
  <c r="E2816" i="13"/>
  <c r="B2816" i="13"/>
  <c r="H2815" i="13"/>
  <c r="G2815" i="13"/>
  <c r="F2815" i="13"/>
  <c r="E2815" i="13"/>
  <c r="B2815" i="13"/>
  <c r="H2814" i="13"/>
  <c r="G2814" i="13"/>
  <c r="F2814" i="13"/>
  <c r="E2814" i="13"/>
  <c r="B2814" i="13"/>
  <c r="H2813" i="13"/>
  <c r="G2813" i="13"/>
  <c r="F2813" i="13"/>
  <c r="E2813" i="13"/>
  <c r="B2813" i="13"/>
  <c r="H2812" i="13"/>
  <c r="G2812" i="13"/>
  <c r="F2812" i="13"/>
  <c r="E2812" i="13"/>
  <c r="B2812" i="13"/>
  <c r="H2811" i="13"/>
  <c r="G2811" i="13"/>
  <c r="F2811" i="13"/>
  <c r="E2811" i="13"/>
  <c r="B2811" i="13"/>
  <c r="H2810" i="13"/>
  <c r="G2810" i="13"/>
  <c r="F2810" i="13"/>
  <c r="E2810" i="13"/>
  <c r="B2810" i="13"/>
  <c r="H2809" i="13"/>
  <c r="G2809" i="13"/>
  <c r="F2809" i="13"/>
  <c r="E2809" i="13"/>
  <c r="B2809" i="13"/>
  <c r="H2808" i="13"/>
  <c r="G2808" i="13"/>
  <c r="F2808" i="13"/>
  <c r="E2808" i="13"/>
  <c r="B2808" i="13"/>
  <c r="H2807" i="13"/>
  <c r="G2807" i="13"/>
  <c r="F2807" i="13"/>
  <c r="E2807" i="13"/>
  <c r="B2807" i="13"/>
  <c r="H2806" i="13"/>
  <c r="G2806" i="13"/>
  <c r="F2806" i="13"/>
  <c r="E2806" i="13"/>
  <c r="B2806" i="13"/>
  <c r="H2805" i="13"/>
  <c r="G2805" i="13"/>
  <c r="F2805" i="13"/>
  <c r="E2805" i="13"/>
  <c r="B2805" i="13"/>
  <c r="H2804" i="13"/>
  <c r="G2804" i="13"/>
  <c r="F2804" i="13"/>
  <c r="E2804" i="13"/>
  <c r="B2804" i="13"/>
  <c r="H2803" i="13"/>
  <c r="G2803" i="13"/>
  <c r="F2803" i="13"/>
  <c r="E2803" i="13"/>
  <c r="B2803" i="13"/>
  <c r="H2802" i="13"/>
  <c r="G2802" i="13"/>
  <c r="F2802" i="13"/>
  <c r="E2802" i="13"/>
  <c r="B2802" i="13"/>
  <c r="H2801" i="13"/>
  <c r="G2801" i="13"/>
  <c r="F2801" i="13"/>
  <c r="E2801" i="13"/>
  <c r="B2801" i="13"/>
  <c r="H2800" i="13"/>
  <c r="G2800" i="13"/>
  <c r="F2800" i="13"/>
  <c r="E2800" i="13"/>
  <c r="B2800" i="13"/>
  <c r="H2799" i="13"/>
  <c r="G2799" i="13"/>
  <c r="F2799" i="13"/>
  <c r="E2799" i="13"/>
  <c r="B2799" i="13"/>
  <c r="H2798" i="13"/>
  <c r="G2798" i="13"/>
  <c r="F2798" i="13"/>
  <c r="E2798" i="13"/>
  <c r="B2798" i="13"/>
  <c r="H2797" i="13"/>
  <c r="G2797" i="13"/>
  <c r="F2797" i="13"/>
  <c r="E2797" i="13"/>
  <c r="B2797" i="13"/>
  <c r="H2796" i="13"/>
  <c r="G2796" i="13"/>
  <c r="F2796" i="13"/>
  <c r="E2796" i="13"/>
  <c r="B2796" i="13"/>
  <c r="H2795" i="13"/>
  <c r="G2795" i="13"/>
  <c r="F2795" i="13"/>
  <c r="E2795" i="13"/>
  <c r="B2795" i="13"/>
  <c r="H2794" i="13"/>
  <c r="G2794" i="13"/>
  <c r="F2794" i="13"/>
  <c r="E2794" i="13"/>
  <c r="B2794" i="13"/>
  <c r="H2793" i="13"/>
  <c r="G2793" i="13"/>
  <c r="F2793" i="13"/>
  <c r="E2793" i="13"/>
  <c r="B2793" i="13"/>
  <c r="H2792" i="13"/>
  <c r="G2792" i="13"/>
  <c r="F2792" i="13"/>
  <c r="E2792" i="13"/>
  <c r="B2792" i="13"/>
  <c r="H2791" i="13"/>
  <c r="G2791" i="13"/>
  <c r="F2791" i="13"/>
  <c r="E2791" i="13"/>
  <c r="B2791" i="13"/>
  <c r="H2790" i="13"/>
  <c r="G2790" i="13"/>
  <c r="F2790" i="13"/>
  <c r="E2790" i="13"/>
  <c r="B2790" i="13"/>
  <c r="H2789" i="13"/>
  <c r="G2789" i="13"/>
  <c r="F2789" i="13"/>
  <c r="E2789" i="13"/>
  <c r="B2789" i="13"/>
  <c r="H2788" i="13"/>
  <c r="G2788" i="13"/>
  <c r="F2788" i="13"/>
  <c r="E2788" i="13"/>
  <c r="B2788" i="13"/>
  <c r="H2787" i="13"/>
  <c r="G2787" i="13"/>
  <c r="F2787" i="13"/>
  <c r="E2787" i="13"/>
  <c r="B2787" i="13"/>
  <c r="H2786" i="13"/>
  <c r="G2786" i="13"/>
  <c r="F2786" i="13"/>
  <c r="E2786" i="13"/>
  <c r="B2786" i="13"/>
  <c r="H2785" i="13"/>
  <c r="G2785" i="13"/>
  <c r="F2785" i="13"/>
  <c r="E2785" i="13"/>
  <c r="B2785" i="13"/>
  <c r="H2784" i="13"/>
  <c r="G2784" i="13"/>
  <c r="F2784" i="13"/>
  <c r="E2784" i="13"/>
  <c r="B2784" i="13"/>
  <c r="H2783" i="13"/>
  <c r="G2783" i="13"/>
  <c r="F2783" i="13"/>
  <c r="E2783" i="13"/>
  <c r="B2783" i="13"/>
  <c r="H2782" i="13"/>
  <c r="G2782" i="13"/>
  <c r="F2782" i="13"/>
  <c r="E2782" i="13"/>
  <c r="B2782" i="13"/>
  <c r="H2781" i="13"/>
  <c r="G2781" i="13"/>
  <c r="F2781" i="13"/>
  <c r="E2781" i="13"/>
  <c r="B2781" i="13"/>
  <c r="H2780" i="13"/>
  <c r="G2780" i="13"/>
  <c r="F2780" i="13"/>
  <c r="E2780" i="13"/>
  <c r="B2780" i="13"/>
  <c r="H2779" i="13"/>
  <c r="G2779" i="13"/>
  <c r="F2779" i="13"/>
  <c r="E2779" i="13"/>
  <c r="B2779" i="13"/>
  <c r="H2778" i="13"/>
  <c r="G2778" i="13"/>
  <c r="F2778" i="13"/>
  <c r="E2778" i="13"/>
  <c r="B2778" i="13"/>
  <c r="H2777" i="13"/>
  <c r="G2777" i="13"/>
  <c r="F2777" i="13"/>
  <c r="E2777" i="13"/>
  <c r="B2777" i="13"/>
  <c r="H2776" i="13"/>
  <c r="G2776" i="13"/>
  <c r="F2776" i="13"/>
  <c r="E2776" i="13"/>
  <c r="B2776" i="13"/>
  <c r="H2775" i="13"/>
  <c r="G2775" i="13"/>
  <c r="F2775" i="13"/>
  <c r="E2775" i="13"/>
  <c r="B2775" i="13"/>
  <c r="H2774" i="13"/>
  <c r="G2774" i="13"/>
  <c r="F2774" i="13"/>
  <c r="E2774" i="13"/>
  <c r="B2774" i="13"/>
  <c r="H2773" i="13"/>
  <c r="G2773" i="13"/>
  <c r="F2773" i="13"/>
  <c r="E2773" i="13"/>
  <c r="B2773" i="13"/>
  <c r="H2772" i="13"/>
  <c r="G2772" i="13"/>
  <c r="F2772" i="13"/>
  <c r="E2772" i="13"/>
  <c r="B2772" i="13"/>
  <c r="H2771" i="13"/>
  <c r="G2771" i="13"/>
  <c r="F2771" i="13"/>
  <c r="E2771" i="13"/>
  <c r="B2771" i="13"/>
  <c r="H2770" i="13"/>
  <c r="G2770" i="13"/>
  <c r="F2770" i="13"/>
  <c r="E2770" i="13"/>
  <c r="B2770" i="13"/>
  <c r="H2769" i="13"/>
  <c r="G2769" i="13"/>
  <c r="F2769" i="13"/>
  <c r="E2769" i="13"/>
  <c r="B2769" i="13"/>
  <c r="H2768" i="13"/>
  <c r="G2768" i="13"/>
  <c r="F2768" i="13"/>
  <c r="E2768" i="13"/>
  <c r="B2768" i="13"/>
  <c r="H2767" i="13"/>
  <c r="G2767" i="13"/>
  <c r="F2767" i="13"/>
  <c r="E2767" i="13"/>
  <c r="B2767" i="13"/>
  <c r="H2766" i="13"/>
  <c r="G2766" i="13"/>
  <c r="F2766" i="13"/>
  <c r="E2766" i="13"/>
  <c r="B2766" i="13"/>
  <c r="H2765" i="13"/>
  <c r="G2765" i="13"/>
  <c r="F2765" i="13"/>
  <c r="E2765" i="13"/>
  <c r="B2765" i="13"/>
  <c r="H2764" i="13"/>
  <c r="G2764" i="13"/>
  <c r="F2764" i="13"/>
  <c r="E2764" i="13"/>
  <c r="B2764" i="13"/>
  <c r="H2763" i="13"/>
  <c r="G2763" i="13"/>
  <c r="F2763" i="13"/>
  <c r="E2763" i="13"/>
  <c r="B2763" i="13"/>
  <c r="H2762" i="13"/>
  <c r="G2762" i="13"/>
  <c r="F2762" i="13"/>
  <c r="E2762" i="13"/>
  <c r="B2762" i="13"/>
  <c r="H2761" i="13"/>
  <c r="G2761" i="13"/>
  <c r="F2761" i="13"/>
  <c r="E2761" i="13"/>
  <c r="B2761" i="13"/>
  <c r="H2760" i="13"/>
  <c r="G2760" i="13"/>
  <c r="F2760" i="13"/>
  <c r="E2760" i="13"/>
  <c r="B2760" i="13"/>
  <c r="H2759" i="13"/>
  <c r="G2759" i="13"/>
  <c r="F2759" i="13"/>
  <c r="E2759" i="13"/>
  <c r="B2759" i="13"/>
  <c r="H2758" i="13"/>
  <c r="G2758" i="13"/>
  <c r="F2758" i="13"/>
  <c r="E2758" i="13"/>
  <c r="B2758" i="13"/>
  <c r="H2757" i="13"/>
  <c r="G2757" i="13"/>
  <c r="F2757" i="13"/>
  <c r="E2757" i="13"/>
  <c r="B2757" i="13"/>
  <c r="H2756" i="13"/>
  <c r="G2756" i="13"/>
  <c r="F2756" i="13"/>
  <c r="E2756" i="13"/>
  <c r="B2756" i="13"/>
  <c r="H2755" i="13"/>
  <c r="G2755" i="13"/>
  <c r="F2755" i="13"/>
  <c r="E2755" i="13"/>
  <c r="B2755" i="13"/>
  <c r="H2754" i="13"/>
  <c r="G2754" i="13"/>
  <c r="F2754" i="13"/>
  <c r="E2754" i="13"/>
  <c r="B2754" i="13"/>
  <c r="H2753" i="13"/>
  <c r="G2753" i="13"/>
  <c r="F2753" i="13"/>
  <c r="E2753" i="13"/>
  <c r="B2753" i="13"/>
  <c r="H2752" i="13"/>
  <c r="G2752" i="13"/>
  <c r="F2752" i="13"/>
  <c r="E2752" i="13"/>
  <c r="B2752" i="13"/>
  <c r="H2751" i="13"/>
  <c r="G2751" i="13"/>
  <c r="F2751" i="13"/>
  <c r="E2751" i="13"/>
  <c r="B2751" i="13"/>
  <c r="H2750" i="13"/>
  <c r="G2750" i="13"/>
  <c r="F2750" i="13"/>
  <c r="E2750" i="13"/>
  <c r="B2750" i="13"/>
  <c r="H2749" i="13"/>
  <c r="G2749" i="13"/>
  <c r="F2749" i="13"/>
  <c r="E2749" i="13"/>
  <c r="B2749" i="13"/>
  <c r="H2748" i="13"/>
  <c r="G2748" i="13"/>
  <c r="F2748" i="13"/>
  <c r="E2748" i="13"/>
  <c r="B2748" i="13"/>
  <c r="H2747" i="13"/>
  <c r="G2747" i="13"/>
  <c r="F2747" i="13"/>
  <c r="E2747" i="13"/>
  <c r="B2747" i="13"/>
  <c r="H2746" i="13"/>
  <c r="G2746" i="13"/>
  <c r="F2746" i="13"/>
  <c r="E2746" i="13"/>
  <c r="B2746" i="13"/>
  <c r="H2745" i="13"/>
  <c r="G2745" i="13"/>
  <c r="F2745" i="13"/>
  <c r="E2745" i="13"/>
  <c r="B2745" i="13"/>
  <c r="H2744" i="13"/>
  <c r="G2744" i="13"/>
  <c r="F2744" i="13"/>
  <c r="E2744" i="13"/>
  <c r="B2744" i="13"/>
  <c r="H2743" i="13"/>
  <c r="G2743" i="13"/>
  <c r="F2743" i="13"/>
  <c r="E2743" i="13"/>
  <c r="B2743" i="13"/>
  <c r="H2742" i="13"/>
  <c r="G2742" i="13"/>
  <c r="F2742" i="13"/>
  <c r="E2742" i="13"/>
  <c r="B2742" i="13"/>
  <c r="H2741" i="13"/>
  <c r="G2741" i="13"/>
  <c r="F2741" i="13"/>
  <c r="E2741" i="13"/>
  <c r="B2741" i="13"/>
  <c r="H2740" i="13"/>
  <c r="G2740" i="13"/>
  <c r="F2740" i="13"/>
  <c r="E2740" i="13"/>
  <c r="B2740" i="13"/>
  <c r="H2739" i="13"/>
  <c r="G2739" i="13"/>
  <c r="F2739" i="13"/>
  <c r="E2739" i="13"/>
  <c r="B2739" i="13"/>
  <c r="H2738" i="13"/>
  <c r="G2738" i="13"/>
  <c r="F2738" i="13"/>
  <c r="E2738" i="13"/>
  <c r="B2738" i="13"/>
  <c r="H2737" i="13"/>
  <c r="G2737" i="13"/>
  <c r="F2737" i="13"/>
  <c r="E2737" i="13"/>
  <c r="B2737" i="13"/>
  <c r="H2736" i="13"/>
  <c r="G2736" i="13"/>
  <c r="F2736" i="13"/>
  <c r="E2736" i="13"/>
  <c r="B2736" i="13"/>
  <c r="H2735" i="13"/>
  <c r="G2735" i="13"/>
  <c r="F2735" i="13"/>
  <c r="E2735" i="13"/>
  <c r="B2735" i="13"/>
  <c r="H2734" i="13"/>
  <c r="G2734" i="13"/>
  <c r="F2734" i="13"/>
  <c r="E2734" i="13"/>
  <c r="B2734" i="13"/>
  <c r="H2733" i="13"/>
  <c r="G2733" i="13"/>
  <c r="F2733" i="13"/>
  <c r="E2733" i="13"/>
  <c r="B2733" i="13"/>
  <c r="H2732" i="13"/>
  <c r="G2732" i="13"/>
  <c r="F2732" i="13"/>
  <c r="E2732" i="13"/>
  <c r="B2732" i="13"/>
  <c r="H2731" i="13"/>
  <c r="G2731" i="13"/>
  <c r="F2731" i="13"/>
  <c r="E2731" i="13"/>
  <c r="B2731" i="13"/>
  <c r="H2730" i="13"/>
  <c r="G2730" i="13"/>
  <c r="F2730" i="13"/>
  <c r="E2730" i="13"/>
  <c r="B2730" i="13"/>
  <c r="H2729" i="13"/>
  <c r="G2729" i="13"/>
  <c r="F2729" i="13"/>
  <c r="E2729" i="13"/>
  <c r="B2729" i="13"/>
  <c r="H2728" i="13"/>
  <c r="G2728" i="13"/>
  <c r="F2728" i="13"/>
  <c r="E2728" i="13"/>
  <c r="B2728" i="13"/>
  <c r="H2727" i="13"/>
  <c r="G2727" i="13"/>
  <c r="F2727" i="13"/>
  <c r="E2727" i="13"/>
  <c r="B2727" i="13"/>
  <c r="H2726" i="13"/>
  <c r="G2726" i="13"/>
  <c r="F2726" i="13"/>
  <c r="E2726" i="13"/>
  <c r="B2726" i="13"/>
  <c r="H2725" i="13"/>
  <c r="G2725" i="13"/>
  <c r="F2725" i="13"/>
  <c r="E2725" i="13"/>
  <c r="B2725" i="13"/>
  <c r="H2724" i="13"/>
  <c r="G2724" i="13"/>
  <c r="F2724" i="13"/>
  <c r="E2724" i="13"/>
  <c r="B2724" i="13"/>
  <c r="H2723" i="13"/>
  <c r="G2723" i="13"/>
  <c r="F2723" i="13"/>
  <c r="E2723" i="13"/>
  <c r="B2723" i="13"/>
  <c r="H2722" i="13"/>
  <c r="G2722" i="13"/>
  <c r="F2722" i="13"/>
  <c r="E2722" i="13"/>
  <c r="B2722" i="13"/>
  <c r="H2721" i="13"/>
  <c r="G2721" i="13"/>
  <c r="F2721" i="13"/>
  <c r="E2721" i="13"/>
  <c r="B2721" i="13"/>
  <c r="H2720" i="13"/>
  <c r="G2720" i="13"/>
  <c r="F2720" i="13"/>
  <c r="E2720" i="13"/>
  <c r="B2720" i="13"/>
  <c r="H2719" i="13"/>
  <c r="G2719" i="13"/>
  <c r="F2719" i="13"/>
  <c r="E2719" i="13"/>
  <c r="B2719" i="13"/>
  <c r="H2718" i="13"/>
  <c r="G2718" i="13"/>
  <c r="F2718" i="13"/>
  <c r="E2718" i="13"/>
  <c r="B2718" i="13"/>
  <c r="H2717" i="13"/>
  <c r="G2717" i="13"/>
  <c r="F2717" i="13"/>
  <c r="E2717" i="13"/>
  <c r="B2717" i="13"/>
  <c r="H2716" i="13"/>
  <c r="G2716" i="13"/>
  <c r="F2716" i="13"/>
  <c r="E2716" i="13"/>
  <c r="B2716" i="13"/>
  <c r="H2715" i="13"/>
  <c r="G2715" i="13"/>
  <c r="F2715" i="13"/>
  <c r="E2715" i="13"/>
  <c r="B2715" i="13"/>
  <c r="H2714" i="13"/>
  <c r="G2714" i="13"/>
  <c r="F2714" i="13"/>
  <c r="E2714" i="13"/>
  <c r="B2714" i="13"/>
  <c r="H2713" i="13"/>
  <c r="G2713" i="13"/>
  <c r="F2713" i="13"/>
  <c r="E2713" i="13"/>
  <c r="B2713" i="13"/>
  <c r="H2712" i="13"/>
  <c r="G2712" i="13"/>
  <c r="F2712" i="13"/>
  <c r="E2712" i="13"/>
  <c r="B2712" i="13"/>
  <c r="H2711" i="13"/>
  <c r="G2711" i="13"/>
  <c r="F2711" i="13"/>
  <c r="E2711" i="13"/>
  <c r="B2711" i="13"/>
  <c r="H2710" i="13"/>
  <c r="G2710" i="13"/>
  <c r="F2710" i="13"/>
  <c r="E2710" i="13"/>
  <c r="B2710" i="13"/>
  <c r="H2709" i="13"/>
  <c r="G2709" i="13"/>
  <c r="F2709" i="13"/>
  <c r="E2709" i="13"/>
  <c r="B2709" i="13"/>
  <c r="H2708" i="13"/>
  <c r="G2708" i="13"/>
  <c r="F2708" i="13"/>
  <c r="E2708" i="13"/>
  <c r="B2708" i="13"/>
  <c r="H2707" i="13"/>
  <c r="G2707" i="13"/>
  <c r="F2707" i="13"/>
  <c r="E2707" i="13"/>
  <c r="B2707" i="13"/>
  <c r="H2706" i="13"/>
  <c r="G2706" i="13"/>
  <c r="F2706" i="13"/>
  <c r="E2706" i="13"/>
  <c r="B2706" i="13"/>
  <c r="H2705" i="13"/>
  <c r="G2705" i="13"/>
  <c r="F2705" i="13"/>
  <c r="E2705" i="13"/>
  <c r="B2705" i="13"/>
  <c r="H2704" i="13"/>
  <c r="G2704" i="13"/>
  <c r="F2704" i="13"/>
  <c r="E2704" i="13"/>
  <c r="B2704" i="13"/>
  <c r="H2703" i="13"/>
  <c r="G2703" i="13"/>
  <c r="F2703" i="13"/>
  <c r="E2703" i="13"/>
  <c r="B2703" i="13"/>
  <c r="H2702" i="13"/>
  <c r="G2702" i="13"/>
  <c r="F2702" i="13"/>
  <c r="E2702" i="13"/>
  <c r="B2702" i="13"/>
  <c r="H2701" i="13"/>
  <c r="G2701" i="13"/>
  <c r="F2701" i="13"/>
  <c r="E2701" i="13"/>
  <c r="B2701" i="13"/>
  <c r="H2700" i="13"/>
  <c r="G2700" i="13"/>
  <c r="F2700" i="13"/>
  <c r="E2700" i="13"/>
  <c r="B2700" i="13"/>
  <c r="H2699" i="13"/>
  <c r="G2699" i="13"/>
  <c r="F2699" i="13"/>
  <c r="E2699" i="13"/>
  <c r="B2699" i="13"/>
  <c r="H2698" i="13"/>
  <c r="G2698" i="13"/>
  <c r="F2698" i="13"/>
  <c r="E2698" i="13"/>
  <c r="B2698" i="13"/>
  <c r="H2697" i="13"/>
  <c r="G2697" i="13"/>
  <c r="F2697" i="13"/>
  <c r="E2697" i="13"/>
  <c r="B2697" i="13"/>
  <c r="H2696" i="13"/>
  <c r="G2696" i="13"/>
  <c r="F2696" i="13"/>
  <c r="E2696" i="13"/>
  <c r="B2696" i="13"/>
  <c r="H2695" i="13"/>
  <c r="G2695" i="13"/>
  <c r="F2695" i="13"/>
  <c r="E2695" i="13"/>
  <c r="B2695" i="13"/>
  <c r="H2694" i="13"/>
  <c r="G2694" i="13"/>
  <c r="F2694" i="13"/>
  <c r="E2694" i="13"/>
  <c r="B2694" i="13"/>
  <c r="H2693" i="13"/>
  <c r="G2693" i="13"/>
  <c r="F2693" i="13"/>
  <c r="E2693" i="13"/>
  <c r="B2693" i="13"/>
  <c r="H2692" i="13"/>
  <c r="G2692" i="13"/>
  <c r="F2692" i="13"/>
  <c r="E2692" i="13"/>
  <c r="B2692" i="13"/>
  <c r="H2691" i="13"/>
  <c r="G2691" i="13"/>
  <c r="F2691" i="13"/>
  <c r="E2691" i="13"/>
  <c r="B2691" i="13"/>
  <c r="H2690" i="13"/>
  <c r="G2690" i="13"/>
  <c r="F2690" i="13"/>
  <c r="E2690" i="13"/>
  <c r="B2690" i="13"/>
  <c r="H2689" i="13"/>
  <c r="G2689" i="13"/>
  <c r="F2689" i="13"/>
  <c r="E2689" i="13"/>
  <c r="B2689" i="13"/>
  <c r="H2688" i="13"/>
  <c r="G2688" i="13"/>
  <c r="F2688" i="13"/>
  <c r="E2688" i="13"/>
  <c r="B2688" i="13"/>
  <c r="H2687" i="13"/>
  <c r="G2687" i="13"/>
  <c r="F2687" i="13"/>
  <c r="E2687" i="13"/>
  <c r="B2687" i="13"/>
  <c r="H2686" i="13"/>
  <c r="G2686" i="13"/>
  <c r="F2686" i="13"/>
  <c r="E2686" i="13"/>
  <c r="B2686" i="13"/>
  <c r="H2685" i="13"/>
  <c r="G2685" i="13"/>
  <c r="F2685" i="13"/>
  <c r="E2685" i="13"/>
  <c r="B2685" i="13"/>
  <c r="H2684" i="13"/>
  <c r="G2684" i="13"/>
  <c r="F2684" i="13"/>
  <c r="E2684" i="13"/>
  <c r="B2684" i="13"/>
  <c r="H2683" i="13"/>
  <c r="G2683" i="13"/>
  <c r="F2683" i="13"/>
  <c r="E2683" i="13"/>
  <c r="B2683" i="13"/>
  <c r="H2682" i="13"/>
  <c r="G2682" i="13"/>
  <c r="F2682" i="13"/>
  <c r="E2682" i="13"/>
  <c r="B2682" i="13"/>
  <c r="H2681" i="13"/>
  <c r="G2681" i="13"/>
  <c r="F2681" i="13"/>
  <c r="E2681" i="13"/>
  <c r="B2681" i="13"/>
  <c r="H2680" i="13"/>
  <c r="G2680" i="13"/>
  <c r="F2680" i="13"/>
  <c r="E2680" i="13"/>
  <c r="B2680" i="13"/>
  <c r="H2679" i="13"/>
  <c r="G2679" i="13"/>
  <c r="F2679" i="13"/>
  <c r="E2679" i="13"/>
  <c r="B2679" i="13"/>
  <c r="H2678" i="13"/>
  <c r="G2678" i="13"/>
  <c r="F2678" i="13"/>
  <c r="E2678" i="13"/>
  <c r="B2678" i="13"/>
  <c r="H2677" i="13"/>
  <c r="G2677" i="13"/>
  <c r="F2677" i="13"/>
  <c r="E2677" i="13"/>
  <c r="B2677" i="13"/>
  <c r="H2676" i="13"/>
  <c r="G2676" i="13"/>
  <c r="F2676" i="13"/>
  <c r="E2676" i="13"/>
  <c r="B2676" i="13"/>
  <c r="H2675" i="13"/>
  <c r="G2675" i="13"/>
  <c r="F2675" i="13"/>
  <c r="E2675" i="13"/>
  <c r="B2675" i="13"/>
  <c r="H2674" i="13"/>
  <c r="G2674" i="13"/>
  <c r="F2674" i="13"/>
  <c r="E2674" i="13"/>
  <c r="B2674" i="13"/>
  <c r="H2673" i="13"/>
  <c r="G2673" i="13"/>
  <c r="F2673" i="13"/>
  <c r="E2673" i="13"/>
  <c r="B2673" i="13"/>
  <c r="H2672" i="13"/>
  <c r="G2672" i="13"/>
  <c r="F2672" i="13"/>
  <c r="E2672" i="13"/>
  <c r="B2672" i="13"/>
  <c r="H2671" i="13"/>
  <c r="G2671" i="13"/>
  <c r="F2671" i="13"/>
  <c r="E2671" i="13"/>
  <c r="B2671" i="13"/>
  <c r="H2670" i="13"/>
  <c r="G2670" i="13"/>
  <c r="F2670" i="13"/>
  <c r="E2670" i="13"/>
  <c r="B2670" i="13"/>
  <c r="H2669" i="13"/>
  <c r="G2669" i="13"/>
  <c r="F2669" i="13"/>
  <c r="E2669" i="13"/>
  <c r="B2669" i="13"/>
  <c r="H2668" i="13"/>
  <c r="G2668" i="13"/>
  <c r="F2668" i="13"/>
  <c r="E2668" i="13"/>
  <c r="B2668" i="13"/>
  <c r="H2667" i="13"/>
  <c r="G2667" i="13"/>
  <c r="F2667" i="13"/>
  <c r="E2667" i="13"/>
  <c r="B2667" i="13"/>
  <c r="H2666" i="13"/>
  <c r="G2666" i="13"/>
  <c r="F2666" i="13"/>
  <c r="E2666" i="13"/>
  <c r="B2666" i="13"/>
  <c r="H2665" i="13"/>
  <c r="G2665" i="13"/>
  <c r="F2665" i="13"/>
  <c r="E2665" i="13"/>
  <c r="B2665" i="13"/>
  <c r="H2664" i="13"/>
  <c r="G2664" i="13"/>
  <c r="F2664" i="13"/>
  <c r="E2664" i="13"/>
  <c r="B2664" i="13"/>
  <c r="H2663" i="13"/>
  <c r="G2663" i="13"/>
  <c r="F2663" i="13"/>
  <c r="E2663" i="13"/>
  <c r="B2663" i="13"/>
  <c r="H2662" i="13"/>
  <c r="G2662" i="13"/>
  <c r="F2662" i="13"/>
  <c r="E2662" i="13"/>
  <c r="B2662" i="13"/>
  <c r="H2661" i="13"/>
  <c r="G2661" i="13"/>
  <c r="F2661" i="13"/>
  <c r="E2661" i="13"/>
  <c r="B2661" i="13"/>
  <c r="H2660" i="13"/>
  <c r="G2660" i="13"/>
  <c r="F2660" i="13"/>
  <c r="E2660" i="13"/>
  <c r="B2660" i="13"/>
  <c r="H2659" i="13"/>
  <c r="G2659" i="13"/>
  <c r="F2659" i="13"/>
  <c r="E2659" i="13"/>
  <c r="B2659" i="13"/>
  <c r="H2658" i="13"/>
  <c r="G2658" i="13"/>
  <c r="F2658" i="13"/>
  <c r="E2658" i="13"/>
  <c r="B2658" i="13"/>
  <c r="H2657" i="13"/>
  <c r="G2657" i="13"/>
  <c r="F2657" i="13"/>
  <c r="E2657" i="13"/>
  <c r="B2657" i="13"/>
  <c r="H2656" i="13"/>
  <c r="G2656" i="13"/>
  <c r="F2656" i="13"/>
  <c r="E2656" i="13"/>
  <c r="B2656" i="13"/>
  <c r="H2655" i="13"/>
  <c r="G2655" i="13"/>
  <c r="F2655" i="13"/>
  <c r="E2655" i="13"/>
  <c r="B2655" i="13"/>
  <c r="H2654" i="13"/>
  <c r="G2654" i="13"/>
  <c r="F2654" i="13"/>
  <c r="E2654" i="13"/>
  <c r="B2654" i="13"/>
  <c r="H2653" i="13"/>
  <c r="G2653" i="13"/>
  <c r="F2653" i="13"/>
  <c r="E2653" i="13"/>
  <c r="B2653" i="13"/>
  <c r="H2652" i="13"/>
  <c r="G2652" i="13"/>
  <c r="F2652" i="13"/>
  <c r="E2652" i="13"/>
  <c r="B2652" i="13"/>
  <c r="H2651" i="13"/>
  <c r="G2651" i="13"/>
  <c r="F2651" i="13"/>
  <c r="E2651" i="13"/>
  <c r="B2651" i="13"/>
  <c r="H2650" i="13"/>
  <c r="G2650" i="13"/>
  <c r="F2650" i="13"/>
  <c r="E2650" i="13"/>
  <c r="B2650" i="13"/>
  <c r="H2649" i="13"/>
  <c r="G2649" i="13"/>
  <c r="F2649" i="13"/>
  <c r="E2649" i="13"/>
  <c r="B2649" i="13"/>
  <c r="H2648" i="13"/>
  <c r="G2648" i="13"/>
  <c r="F2648" i="13"/>
  <c r="E2648" i="13"/>
  <c r="B2648" i="13"/>
  <c r="H2647" i="13"/>
  <c r="G2647" i="13"/>
  <c r="F2647" i="13"/>
  <c r="E2647" i="13"/>
  <c r="B2647" i="13"/>
  <c r="H2646" i="13"/>
  <c r="G2646" i="13"/>
  <c r="F2646" i="13"/>
  <c r="E2646" i="13"/>
  <c r="B2646" i="13"/>
  <c r="H2645" i="13"/>
  <c r="G2645" i="13"/>
  <c r="F2645" i="13"/>
  <c r="E2645" i="13"/>
  <c r="B2645" i="13"/>
  <c r="H2644" i="13"/>
  <c r="G2644" i="13"/>
  <c r="F2644" i="13"/>
  <c r="E2644" i="13"/>
  <c r="B2644" i="13"/>
  <c r="H2643" i="13"/>
  <c r="G2643" i="13"/>
  <c r="F2643" i="13"/>
  <c r="E2643" i="13"/>
  <c r="B2643" i="13"/>
  <c r="H2642" i="13"/>
  <c r="G2642" i="13"/>
  <c r="F2642" i="13"/>
  <c r="E2642" i="13"/>
  <c r="B2642" i="13"/>
  <c r="H2641" i="13"/>
  <c r="G2641" i="13"/>
  <c r="F2641" i="13"/>
  <c r="E2641" i="13"/>
  <c r="B2641" i="13"/>
  <c r="H2640" i="13"/>
  <c r="G2640" i="13"/>
  <c r="F2640" i="13"/>
  <c r="E2640" i="13"/>
  <c r="B2640" i="13"/>
  <c r="H2639" i="13"/>
  <c r="G2639" i="13"/>
  <c r="F2639" i="13"/>
  <c r="E2639" i="13"/>
  <c r="B2639" i="13"/>
  <c r="H2638" i="13"/>
  <c r="G2638" i="13"/>
  <c r="F2638" i="13"/>
  <c r="E2638" i="13"/>
  <c r="B2638" i="13"/>
  <c r="H2637" i="13"/>
  <c r="G2637" i="13"/>
  <c r="F2637" i="13"/>
  <c r="E2637" i="13"/>
  <c r="B2637" i="13"/>
  <c r="H2636" i="13"/>
  <c r="G2636" i="13"/>
  <c r="F2636" i="13"/>
  <c r="E2636" i="13"/>
  <c r="B2636" i="13"/>
  <c r="H2635" i="13"/>
  <c r="G2635" i="13"/>
  <c r="F2635" i="13"/>
  <c r="E2635" i="13"/>
  <c r="B2635" i="13"/>
  <c r="H2634" i="13"/>
  <c r="G2634" i="13"/>
  <c r="F2634" i="13"/>
  <c r="E2634" i="13"/>
  <c r="B2634" i="13"/>
  <c r="H2633" i="13"/>
  <c r="G2633" i="13"/>
  <c r="F2633" i="13"/>
  <c r="E2633" i="13"/>
  <c r="B2633" i="13"/>
  <c r="H2632" i="13"/>
  <c r="G2632" i="13"/>
  <c r="F2632" i="13"/>
  <c r="E2632" i="13"/>
  <c r="B2632" i="13"/>
  <c r="H2631" i="13"/>
  <c r="G2631" i="13"/>
  <c r="F2631" i="13"/>
  <c r="E2631" i="13"/>
  <c r="B2631" i="13"/>
  <c r="H2630" i="13"/>
  <c r="G2630" i="13"/>
  <c r="F2630" i="13"/>
  <c r="E2630" i="13"/>
  <c r="B2630" i="13"/>
  <c r="H2629" i="13"/>
  <c r="G2629" i="13"/>
  <c r="F2629" i="13"/>
  <c r="E2629" i="13"/>
  <c r="B2629" i="13"/>
  <c r="H2628" i="13"/>
  <c r="G2628" i="13"/>
  <c r="F2628" i="13"/>
  <c r="E2628" i="13"/>
  <c r="B2628" i="13"/>
  <c r="H2627" i="13"/>
  <c r="G2627" i="13"/>
  <c r="F2627" i="13"/>
  <c r="E2627" i="13"/>
  <c r="B2627" i="13"/>
  <c r="H2626" i="13"/>
  <c r="G2626" i="13"/>
  <c r="F2626" i="13"/>
  <c r="E2626" i="13"/>
  <c r="B2626" i="13"/>
  <c r="H2625" i="13"/>
  <c r="G2625" i="13"/>
  <c r="F2625" i="13"/>
  <c r="E2625" i="13"/>
  <c r="B2625" i="13"/>
  <c r="H2624" i="13"/>
  <c r="G2624" i="13"/>
  <c r="F2624" i="13"/>
  <c r="E2624" i="13"/>
  <c r="B2624" i="13"/>
  <c r="H2623" i="13"/>
  <c r="G2623" i="13"/>
  <c r="F2623" i="13"/>
  <c r="E2623" i="13"/>
  <c r="B2623" i="13"/>
  <c r="H2622" i="13"/>
  <c r="G2622" i="13"/>
  <c r="F2622" i="13"/>
  <c r="E2622" i="13"/>
  <c r="B2622" i="13"/>
  <c r="H2621" i="13"/>
  <c r="G2621" i="13"/>
  <c r="F2621" i="13"/>
  <c r="E2621" i="13"/>
  <c r="B2621" i="13"/>
  <c r="H2620" i="13"/>
  <c r="G2620" i="13"/>
  <c r="F2620" i="13"/>
  <c r="E2620" i="13"/>
  <c r="B2620" i="13"/>
  <c r="H2619" i="13"/>
  <c r="G2619" i="13"/>
  <c r="F2619" i="13"/>
  <c r="E2619" i="13"/>
  <c r="B2619" i="13"/>
  <c r="H2618" i="13"/>
  <c r="G2618" i="13"/>
  <c r="F2618" i="13"/>
  <c r="E2618" i="13"/>
  <c r="B2618" i="13"/>
  <c r="H2617" i="13"/>
  <c r="G2617" i="13"/>
  <c r="F2617" i="13"/>
  <c r="E2617" i="13"/>
  <c r="B2617" i="13"/>
  <c r="H2616" i="13"/>
  <c r="G2616" i="13"/>
  <c r="F2616" i="13"/>
  <c r="E2616" i="13"/>
  <c r="B2616" i="13"/>
  <c r="H2615" i="13"/>
  <c r="G2615" i="13"/>
  <c r="F2615" i="13"/>
  <c r="E2615" i="13"/>
  <c r="B2615" i="13"/>
  <c r="H2614" i="13"/>
  <c r="G2614" i="13"/>
  <c r="F2614" i="13"/>
  <c r="E2614" i="13"/>
  <c r="B2614" i="13"/>
  <c r="H2613" i="13"/>
  <c r="G2613" i="13"/>
  <c r="F2613" i="13"/>
  <c r="E2613" i="13"/>
  <c r="B2613" i="13"/>
  <c r="H2612" i="13"/>
  <c r="G2612" i="13"/>
  <c r="F2612" i="13"/>
  <c r="E2612" i="13"/>
  <c r="B2612" i="13"/>
  <c r="H2611" i="13"/>
  <c r="G2611" i="13"/>
  <c r="F2611" i="13"/>
  <c r="E2611" i="13"/>
  <c r="B2611" i="13"/>
  <c r="H2610" i="13"/>
  <c r="G2610" i="13"/>
  <c r="F2610" i="13"/>
  <c r="E2610" i="13"/>
  <c r="B2610" i="13"/>
  <c r="H2609" i="13"/>
  <c r="G2609" i="13"/>
  <c r="F2609" i="13"/>
  <c r="E2609" i="13"/>
  <c r="B2609" i="13"/>
  <c r="H2608" i="13"/>
  <c r="G2608" i="13"/>
  <c r="F2608" i="13"/>
  <c r="E2608" i="13"/>
  <c r="B2608" i="13"/>
  <c r="H2607" i="13"/>
  <c r="G2607" i="13"/>
  <c r="F2607" i="13"/>
  <c r="E2607" i="13"/>
  <c r="B2607" i="13"/>
  <c r="H2606" i="13"/>
  <c r="G2606" i="13"/>
  <c r="F2606" i="13"/>
  <c r="E2606" i="13"/>
  <c r="B2606" i="13"/>
  <c r="H2605" i="13"/>
  <c r="G2605" i="13"/>
  <c r="F2605" i="13"/>
  <c r="E2605" i="13"/>
  <c r="B2605" i="13"/>
  <c r="H2604" i="13"/>
  <c r="G2604" i="13"/>
  <c r="F2604" i="13"/>
  <c r="E2604" i="13"/>
  <c r="B2604" i="13"/>
  <c r="H2603" i="13"/>
  <c r="G2603" i="13"/>
  <c r="F2603" i="13"/>
  <c r="E2603" i="13"/>
  <c r="B2603" i="13"/>
  <c r="H2602" i="13"/>
  <c r="G2602" i="13"/>
  <c r="F2602" i="13"/>
  <c r="E2602" i="13"/>
  <c r="B2602" i="13"/>
  <c r="H2601" i="13"/>
  <c r="G2601" i="13"/>
  <c r="F2601" i="13"/>
  <c r="E2601" i="13"/>
  <c r="B2601" i="13"/>
  <c r="H2600" i="13"/>
  <c r="G2600" i="13"/>
  <c r="F2600" i="13"/>
  <c r="E2600" i="13"/>
  <c r="B2600" i="13"/>
  <c r="H2599" i="13"/>
  <c r="G2599" i="13"/>
  <c r="F2599" i="13"/>
  <c r="E2599" i="13"/>
  <c r="B2599" i="13"/>
  <c r="H2598" i="13"/>
  <c r="G2598" i="13"/>
  <c r="F2598" i="13"/>
  <c r="E2598" i="13"/>
  <c r="B2598" i="13"/>
  <c r="H2597" i="13"/>
  <c r="G2597" i="13"/>
  <c r="F2597" i="13"/>
  <c r="E2597" i="13"/>
  <c r="B2597" i="13"/>
  <c r="H2596" i="13"/>
  <c r="G2596" i="13"/>
  <c r="F2596" i="13"/>
  <c r="E2596" i="13"/>
  <c r="B2596" i="13"/>
  <c r="H2595" i="13"/>
  <c r="G2595" i="13"/>
  <c r="F2595" i="13"/>
  <c r="E2595" i="13"/>
  <c r="B2595" i="13"/>
  <c r="H2594" i="13"/>
  <c r="G2594" i="13"/>
  <c r="F2594" i="13"/>
  <c r="E2594" i="13"/>
  <c r="B2594" i="13"/>
  <c r="H2593" i="13"/>
  <c r="G2593" i="13"/>
  <c r="F2593" i="13"/>
  <c r="E2593" i="13"/>
  <c r="B2593" i="13"/>
  <c r="H2592" i="13"/>
  <c r="G2592" i="13"/>
  <c r="F2592" i="13"/>
  <c r="E2592" i="13"/>
  <c r="B2592" i="13"/>
  <c r="H2591" i="13"/>
  <c r="G2591" i="13"/>
  <c r="F2591" i="13"/>
  <c r="E2591" i="13"/>
  <c r="B2591" i="13"/>
  <c r="H2590" i="13"/>
  <c r="G2590" i="13"/>
  <c r="F2590" i="13"/>
  <c r="E2590" i="13"/>
  <c r="B2590" i="13"/>
  <c r="H2589" i="13"/>
  <c r="G2589" i="13"/>
  <c r="F2589" i="13"/>
  <c r="E2589" i="13"/>
  <c r="B2589" i="13"/>
  <c r="H2588" i="13"/>
  <c r="G2588" i="13"/>
  <c r="F2588" i="13"/>
  <c r="E2588" i="13"/>
  <c r="B2588" i="13"/>
  <c r="H2587" i="13"/>
  <c r="G2587" i="13"/>
  <c r="F2587" i="13"/>
  <c r="E2587" i="13"/>
  <c r="B2587" i="13"/>
  <c r="H2586" i="13"/>
  <c r="G2586" i="13"/>
  <c r="F2586" i="13"/>
  <c r="E2586" i="13"/>
  <c r="B2586" i="13"/>
  <c r="H2585" i="13"/>
  <c r="G2585" i="13"/>
  <c r="F2585" i="13"/>
  <c r="E2585" i="13"/>
  <c r="B2585" i="13"/>
  <c r="H2584" i="13"/>
  <c r="G2584" i="13"/>
  <c r="F2584" i="13"/>
  <c r="E2584" i="13"/>
  <c r="B2584" i="13"/>
  <c r="H2583" i="13"/>
  <c r="G2583" i="13"/>
  <c r="F2583" i="13"/>
  <c r="E2583" i="13"/>
  <c r="B2583" i="13"/>
  <c r="H2582" i="13"/>
  <c r="G2582" i="13"/>
  <c r="F2582" i="13"/>
  <c r="E2582" i="13"/>
  <c r="B2582" i="13"/>
  <c r="H2581" i="13"/>
  <c r="G2581" i="13"/>
  <c r="F2581" i="13"/>
  <c r="E2581" i="13"/>
  <c r="B2581" i="13"/>
  <c r="H2580" i="13"/>
  <c r="G2580" i="13"/>
  <c r="F2580" i="13"/>
  <c r="E2580" i="13"/>
  <c r="B2580" i="13"/>
  <c r="H2579" i="13"/>
  <c r="G2579" i="13"/>
  <c r="F2579" i="13"/>
  <c r="E2579" i="13"/>
  <c r="B2579" i="13"/>
  <c r="H2578" i="13"/>
  <c r="G2578" i="13"/>
  <c r="F2578" i="13"/>
  <c r="E2578" i="13"/>
  <c r="B2578" i="13"/>
  <c r="H2577" i="13"/>
  <c r="G2577" i="13"/>
  <c r="F2577" i="13"/>
  <c r="E2577" i="13"/>
  <c r="B2577" i="13"/>
  <c r="H2576" i="13"/>
  <c r="G2576" i="13"/>
  <c r="F2576" i="13"/>
  <c r="E2576" i="13"/>
  <c r="B2576" i="13"/>
  <c r="H2575" i="13"/>
  <c r="G2575" i="13"/>
  <c r="F2575" i="13"/>
  <c r="E2575" i="13"/>
  <c r="B2575" i="13"/>
  <c r="H2574" i="13"/>
  <c r="G2574" i="13"/>
  <c r="F2574" i="13"/>
  <c r="E2574" i="13"/>
  <c r="B2574" i="13"/>
  <c r="H2573" i="13"/>
  <c r="G2573" i="13"/>
  <c r="F2573" i="13"/>
  <c r="E2573" i="13"/>
  <c r="B2573" i="13"/>
  <c r="H2572" i="13"/>
  <c r="G2572" i="13"/>
  <c r="F2572" i="13"/>
  <c r="E2572" i="13"/>
  <c r="B2572" i="13"/>
  <c r="H2571" i="13"/>
  <c r="G2571" i="13"/>
  <c r="F2571" i="13"/>
  <c r="E2571" i="13"/>
  <c r="B2571" i="13"/>
  <c r="H2570" i="13"/>
  <c r="G2570" i="13"/>
  <c r="F2570" i="13"/>
  <c r="E2570" i="13"/>
  <c r="B2570" i="13"/>
  <c r="H2569" i="13"/>
  <c r="G2569" i="13"/>
  <c r="F2569" i="13"/>
  <c r="E2569" i="13"/>
  <c r="B2569" i="13"/>
  <c r="H2568" i="13"/>
  <c r="G2568" i="13"/>
  <c r="F2568" i="13"/>
  <c r="E2568" i="13"/>
  <c r="B2568" i="13"/>
  <c r="H2567" i="13"/>
  <c r="G2567" i="13"/>
  <c r="F2567" i="13"/>
  <c r="E2567" i="13"/>
  <c r="B2567" i="13"/>
  <c r="H2566" i="13"/>
  <c r="G2566" i="13"/>
  <c r="F2566" i="13"/>
  <c r="E2566" i="13"/>
  <c r="B2566" i="13"/>
  <c r="H2565" i="13"/>
  <c r="G2565" i="13"/>
  <c r="F2565" i="13"/>
  <c r="E2565" i="13"/>
  <c r="B2565" i="13"/>
  <c r="H2564" i="13"/>
  <c r="G2564" i="13"/>
  <c r="F2564" i="13"/>
  <c r="E2564" i="13"/>
  <c r="B2564" i="13"/>
  <c r="H2563" i="13"/>
  <c r="G2563" i="13"/>
  <c r="F2563" i="13"/>
  <c r="E2563" i="13"/>
  <c r="B2563" i="13"/>
  <c r="H2562" i="13"/>
  <c r="G2562" i="13"/>
  <c r="F2562" i="13"/>
  <c r="E2562" i="13"/>
  <c r="B2562" i="13"/>
  <c r="H2561" i="13"/>
  <c r="G2561" i="13"/>
  <c r="F2561" i="13"/>
  <c r="E2561" i="13"/>
  <c r="B2561" i="13"/>
  <c r="H2560" i="13"/>
  <c r="G2560" i="13"/>
  <c r="F2560" i="13"/>
  <c r="E2560" i="13"/>
  <c r="B2560" i="13"/>
  <c r="H2559" i="13"/>
  <c r="G2559" i="13"/>
  <c r="F2559" i="13"/>
  <c r="E2559" i="13"/>
  <c r="B2559" i="13"/>
  <c r="H2558" i="13"/>
  <c r="G2558" i="13"/>
  <c r="F2558" i="13"/>
  <c r="E2558" i="13"/>
  <c r="B2558" i="13"/>
  <c r="H2557" i="13"/>
  <c r="G2557" i="13"/>
  <c r="F2557" i="13"/>
  <c r="E2557" i="13"/>
  <c r="B2557" i="13"/>
  <c r="H2556" i="13"/>
  <c r="G2556" i="13"/>
  <c r="F2556" i="13"/>
  <c r="E2556" i="13"/>
  <c r="B2556" i="13"/>
  <c r="H2555" i="13"/>
  <c r="G2555" i="13"/>
  <c r="F2555" i="13"/>
  <c r="E2555" i="13"/>
  <c r="B2555" i="13"/>
  <c r="H2554" i="13"/>
  <c r="G2554" i="13"/>
  <c r="F2554" i="13"/>
  <c r="E2554" i="13"/>
  <c r="B2554" i="13"/>
  <c r="H2553" i="13"/>
  <c r="G2553" i="13"/>
  <c r="F2553" i="13"/>
  <c r="E2553" i="13"/>
  <c r="B2553" i="13"/>
  <c r="H2552" i="13"/>
  <c r="G2552" i="13"/>
  <c r="F2552" i="13"/>
  <c r="E2552" i="13"/>
  <c r="B2552" i="13"/>
  <c r="H2551" i="13"/>
  <c r="G2551" i="13"/>
  <c r="F2551" i="13"/>
  <c r="E2551" i="13"/>
  <c r="B2551" i="13"/>
  <c r="H2550" i="13"/>
  <c r="G2550" i="13"/>
  <c r="F2550" i="13"/>
  <c r="E2550" i="13"/>
  <c r="B2550" i="13"/>
  <c r="H2549" i="13"/>
  <c r="G2549" i="13"/>
  <c r="F2549" i="13"/>
  <c r="E2549" i="13"/>
  <c r="B2549" i="13"/>
  <c r="H2548" i="13"/>
  <c r="G2548" i="13"/>
  <c r="F2548" i="13"/>
  <c r="E2548" i="13"/>
  <c r="B2548" i="13"/>
  <c r="H2547" i="13"/>
  <c r="G2547" i="13"/>
  <c r="F2547" i="13"/>
  <c r="E2547" i="13"/>
  <c r="B2547" i="13"/>
  <c r="H2546" i="13"/>
  <c r="G2546" i="13"/>
  <c r="F2546" i="13"/>
  <c r="E2546" i="13"/>
  <c r="B2546" i="13"/>
  <c r="H2545" i="13"/>
  <c r="G2545" i="13"/>
  <c r="F2545" i="13"/>
  <c r="E2545" i="13"/>
  <c r="B2545" i="13"/>
  <c r="H2544" i="13"/>
  <c r="G2544" i="13"/>
  <c r="F2544" i="13"/>
  <c r="E2544" i="13"/>
  <c r="B2544" i="13"/>
  <c r="H2543" i="13"/>
  <c r="G2543" i="13"/>
  <c r="F2543" i="13"/>
  <c r="E2543" i="13"/>
  <c r="B2543" i="13"/>
  <c r="H2542" i="13"/>
  <c r="G2542" i="13"/>
  <c r="F2542" i="13"/>
  <c r="E2542" i="13"/>
  <c r="B2542" i="13"/>
  <c r="H2541" i="13"/>
  <c r="G2541" i="13"/>
  <c r="F2541" i="13"/>
  <c r="E2541" i="13"/>
  <c r="B2541" i="13"/>
  <c r="H2540" i="13"/>
  <c r="G2540" i="13"/>
  <c r="F2540" i="13"/>
  <c r="E2540" i="13"/>
  <c r="B2540" i="13"/>
  <c r="H2539" i="13"/>
  <c r="G2539" i="13"/>
  <c r="F2539" i="13"/>
  <c r="E2539" i="13"/>
  <c r="B2539" i="13"/>
  <c r="H2538" i="13"/>
  <c r="G2538" i="13"/>
  <c r="F2538" i="13"/>
  <c r="E2538" i="13"/>
  <c r="B2538" i="13"/>
  <c r="H2537" i="13"/>
  <c r="G2537" i="13"/>
  <c r="F2537" i="13"/>
  <c r="E2537" i="13"/>
  <c r="B2537" i="13"/>
  <c r="H2536" i="13"/>
  <c r="G2536" i="13"/>
  <c r="F2536" i="13"/>
  <c r="E2536" i="13"/>
  <c r="B2536" i="13"/>
  <c r="H2535" i="13"/>
  <c r="G2535" i="13"/>
  <c r="F2535" i="13"/>
  <c r="E2535" i="13"/>
  <c r="B2535" i="13"/>
  <c r="H2534" i="13"/>
  <c r="G2534" i="13"/>
  <c r="F2534" i="13"/>
  <c r="E2534" i="13"/>
  <c r="B2534" i="13"/>
  <c r="H2533" i="13"/>
  <c r="G2533" i="13"/>
  <c r="F2533" i="13"/>
  <c r="E2533" i="13"/>
  <c r="B2533" i="13"/>
  <c r="H2532" i="13"/>
  <c r="G2532" i="13"/>
  <c r="F2532" i="13"/>
  <c r="E2532" i="13"/>
  <c r="B2532" i="13"/>
  <c r="H2531" i="13"/>
  <c r="G2531" i="13"/>
  <c r="F2531" i="13"/>
  <c r="E2531" i="13"/>
  <c r="B2531" i="13"/>
  <c r="H2530" i="13"/>
  <c r="G2530" i="13"/>
  <c r="F2530" i="13"/>
  <c r="E2530" i="13"/>
  <c r="B2530" i="13"/>
  <c r="H2529" i="13"/>
  <c r="G2529" i="13"/>
  <c r="F2529" i="13"/>
  <c r="E2529" i="13"/>
  <c r="B2529" i="13"/>
  <c r="H2528" i="13"/>
  <c r="G2528" i="13"/>
  <c r="F2528" i="13"/>
  <c r="E2528" i="13"/>
  <c r="B2528" i="13"/>
  <c r="H2527" i="13"/>
  <c r="G2527" i="13"/>
  <c r="F2527" i="13"/>
  <c r="E2527" i="13"/>
  <c r="B2527" i="13"/>
  <c r="H2526" i="13"/>
  <c r="G2526" i="13"/>
  <c r="F2526" i="13"/>
  <c r="E2526" i="13"/>
  <c r="B2526" i="13"/>
  <c r="H2525" i="13"/>
  <c r="G2525" i="13"/>
  <c r="F2525" i="13"/>
  <c r="E2525" i="13"/>
  <c r="B2525" i="13"/>
  <c r="H2524" i="13"/>
  <c r="G2524" i="13"/>
  <c r="F2524" i="13"/>
  <c r="E2524" i="13"/>
  <c r="B2524" i="13"/>
  <c r="H2523" i="13"/>
  <c r="G2523" i="13"/>
  <c r="F2523" i="13"/>
  <c r="E2523" i="13"/>
  <c r="B2523" i="13"/>
  <c r="H2522" i="13"/>
  <c r="G2522" i="13"/>
  <c r="F2522" i="13"/>
  <c r="E2522" i="13"/>
  <c r="B2522" i="13"/>
  <c r="H2521" i="13"/>
  <c r="G2521" i="13"/>
  <c r="F2521" i="13"/>
  <c r="E2521" i="13"/>
  <c r="B2521" i="13"/>
  <c r="H2520" i="13"/>
  <c r="G2520" i="13"/>
  <c r="F2520" i="13"/>
  <c r="E2520" i="13"/>
  <c r="B2520" i="13"/>
  <c r="H2519" i="13"/>
  <c r="G2519" i="13"/>
  <c r="F2519" i="13"/>
  <c r="E2519" i="13"/>
  <c r="B2519" i="13"/>
  <c r="H2518" i="13"/>
  <c r="G2518" i="13"/>
  <c r="F2518" i="13"/>
  <c r="E2518" i="13"/>
  <c r="B2518" i="13"/>
  <c r="H2517" i="13"/>
  <c r="G2517" i="13"/>
  <c r="F2517" i="13"/>
  <c r="E2517" i="13"/>
  <c r="B2517" i="13"/>
  <c r="H2516" i="13"/>
  <c r="G2516" i="13"/>
  <c r="F2516" i="13"/>
  <c r="E2516" i="13"/>
  <c r="B2516" i="13"/>
  <c r="H2515" i="13"/>
  <c r="G2515" i="13"/>
  <c r="F2515" i="13"/>
  <c r="E2515" i="13"/>
  <c r="B2515" i="13"/>
  <c r="H2514" i="13"/>
  <c r="G2514" i="13"/>
  <c r="F2514" i="13"/>
  <c r="E2514" i="13"/>
  <c r="B2514" i="13"/>
  <c r="H2513" i="13"/>
  <c r="G2513" i="13"/>
  <c r="F2513" i="13"/>
  <c r="E2513" i="13"/>
  <c r="B2513" i="13"/>
  <c r="H2512" i="13"/>
  <c r="G2512" i="13"/>
  <c r="F2512" i="13"/>
  <c r="E2512" i="13"/>
  <c r="B2512" i="13"/>
  <c r="H2511" i="13"/>
  <c r="G2511" i="13"/>
  <c r="F2511" i="13"/>
  <c r="E2511" i="13"/>
  <c r="B2511" i="13"/>
  <c r="H2510" i="13"/>
  <c r="G2510" i="13"/>
  <c r="F2510" i="13"/>
  <c r="E2510" i="13"/>
  <c r="B2510" i="13"/>
  <c r="H2509" i="13"/>
  <c r="G2509" i="13"/>
  <c r="F2509" i="13"/>
  <c r="E2509" i="13"/>
  <c r="B2509" i="13"/>
  <c r="H2508" i="13"/>
  <c r="G2508" i="13"/>
  <c r="F2508" i="13"/>
  <c r="E2508" i="13"/>
  <c r="B2508" i="13"/>
  <c r="H2507" i="13"/>
  <c r="G2507" i="13"/>
  <c r="F2507" i="13"/>
  <c r="E2507" i="13"/>
  <c r="B2507" i="13"/>
  <c r="H2506" i="13"/>
  <c r="G2506" i="13"/>
  <c r="F2506" i="13"/>
  <c r="E2506" i="13"/>
  <c r="B2506" i="13"/>
  <c r="H2505" i="13"/>
  <c r="G2505" i="13"/>
  <c r="F2505" i="13"/>
  <c r="E2505" i="13"/>
  <c r="B2505" i="13"/>
  <c r="H2504" i="13"/>
  <c r="G2504" i="13"/>
  <c r="F2504" i="13"/>
  <c r="E2504" i="13"/>
  <c r="B2504" i="13"/>
  <c r="H2503" i="13"/>
  <c r="G2503" i="13"/>
  <c r="F2503" i="13"/>
  <c r="E2503" i="13"/>
  <c r="B2503" i="13"/>
  <c r="H2502" i="13"/>
  <c r="G2502" i="13"/>
  <c r="F2502" i="13"/>
  <c r="E2502" i="13"/>
  <c r="B2502" i="13"/>
  <c r="H2501" i="13"/>
  <c r="G2501" i="13"/>
  <c r="F2501" i="13"/>
  <c r="E2501" i="13"/>
  <c r="B2501" i="13"/>
  <c r="H2500" i="13"/>
  <c r="G2500" i="13"/>
  <c r="F2500" i="13"/>
  <c r="E2500" i="13"/>
  <c r="B2500" i="13"/>
  <c r="H2499" i="13"/>
  <c r="G2499" i="13"/>
  <c r="F2499" i="13"/>
  <c r="E2499" i="13"/>
  <c r="B2499" i="13"/>
  <c r="H2498" i="13"/>
  <c r="G2498" i="13"/>
  <c r="F2498" i="13"/>
  <c r="E2498" i="13"/>
  <c r="B2498" i="13"/>
  <c r="H2497" i="13"/>
  <c r="G2497" i="13"/>
  <c r="F2497" i="13"/>
  <c r="E2497" i="13"/>
  <c r="B2497" i="13"/>
  <c r="H2496" i="13"/>
  <c r="G2496" i="13"/>
  <c r="F2496" i="13"/>
  <c r="E2496" i="13"/>
  <c r="B2496" i="13"/>
  <c r="H2495" i="13"/>
  <c r="G2495" i="13"/>
  <c r="F2495" i="13"/>
  <c r="E2495" i="13"/>
  <c r="B2495" i="13"/>
  <c r="H2494" i="13"/>
  <c r="G2494" i="13"/>
  <c r="F2494" i="13"/>
  <c r="E2494" i="13"/>
  <c r="B2494" i="13"/>
  <c r="H2493" i="13"/>
  <c r="G2493" i="13"/>
  <c r="F2493" i="13"/>
  <c r="E2493" i="13"/>
  <c r="B2493" i="13"/>
  <c r="H2492" i="13"/>
  <c r="G2492" i="13"/>
  <c r="F2492" i="13"/>
  <c r="E2492" i="13"/>
  <c r="B2492" i="13"/>
  <c r="H2491" i="13"/>
  <c r="G2491" i="13"/>
  <c r="F2491" i="13"/>
  <c r="E2491" i="13"/>
  <c r="B2491" i="13"/>
  <c r="H2490" i="13"/>
  <c r="G2490" i="13"/>
  <c r="F2490" i="13"/>
  <c r="E2490" i="13"/>
  <c r="B2490" i="13"/>
  <c r="H2489" i="13"/>
  <c r="G2489" i="13"/>
  <c r="F2489" i="13"/>
  <c r="E2489" i="13"/>
  <c r="B2489" i="13"/>
  <c r="H2488" i="13"/>
  <c r="G2488" i="13"/>
  <c r="F2488" i="13"/>
  <c r="E2488" i="13"/>
  <c r="B2488" i="13"/>
  <c r="H2487" i="13"/>
  <c r="G2487" i="13"/>
  <c r="F2487" i="13"/>
  <c r="E2487" i="13"/>
  <c r="B2487" i="13"/>
  <c r="H2486" i="13"/>
  <c r="G2486" i="13"/>
  <c r="F2486" i="13"/>
  <c r="E2486" i="13"/>
  <c r="B2486" i="13"/>
  <c r="H2485" i="13"/>
  <c r="G2485" i="13"/>
  <c r="F2485" i="13"/>
  <c r="E2485" i="13"/>
  <c r="B2485" i="13"/>
  <c r="H2484" i="13"/>
  <c r="G2484" i="13"/>
  <c r="F2484" i="13"/>
  <c r="E2484" i="13"/>
  <c r="B2484" i="13"/>
  <c r="H2483" i="13"/>
  <c r="G2483" i="13"/>
  <c r="F2483" i="13"/>
  <c r="E2483" i="13"/>
  <c r="B2483" i="13"/>
  <c r="H2482" i="13"/>
  <c r="G2482" i="13"/>
  <c r="F2482" i="13"/>
  <c r="E2482" i="13"/>
  <c r="B2482" i="13"/>
  <c r="H2481" i="13"/>
  <c r="G2481" i="13"/>
  <c r="F2481" i="13"/>
  <c r="E2481" i="13"/>
  <c r="B2481" i="13"/>
  <c r="H2480" i="13"/>
  <c r="G2480" i="13"/>
  <c r="F2480" i="13"/>
  <c r="E2480" i="13"/>
  <c r="B2480" i="13"/>
  <c r="H2479" i="13"/>
  <c r="G2479" i="13"/>
  <c r="F2479" i="13"/>
  <c r="E2479" i="13"/>
  <c r="B2479" i="13"/>
  <c r="H2478" i="13"/>
  <c r="G2478" i="13"/>
  <c r="F2478" i="13"/>
  <c r="E2478" i="13"/>
  <c r="B2478" i="13"/>
  <c r="H2477" i="13"/>
  <c r="G2477" i="13"/>
  <c r="F2477" i="13"/>
  <c r="E2477" i="13"/>
  <c r="B2477" i="13"/>
  <c r="H2476" i="13"/>
  <c r="G2476" i="13"/>
  <c r="F2476" i="13"/>
  <c r="E2476" i="13"/>
  <c r="B2476" i="13"/>
  <c r="H2475" i="13"/>
  <c r="G2475" i="13"/>
  <c r="F2475" i="13"/>
  <c r="E2475" i="13"/>
  <c r="B2475" i="13"/>
  <c r="H2474" i="13"/>
  <c r="G2474" i="13"/>
  <c r="F2474" i="13"/>
  <c r="E2474" i="13"/>
  <c r="B2474" i="13"/>
  <c r="H2473" i="13"/>
  <c r="G2473" i="13"/>
  <c r="F2473" i="13"/>
  <c r="E2473" i="13"/>
  <c r="B2473" i="13"/>
  <c r="H2472" i="13"/>
  <c r="G2472" i="13"/>
  <c r="F2472" i="13"/>
  <c r="E2472" i="13"/>
  <c r="B2472" i="13"/>
  <c r="H2471" i="13"/>
  <c r="G2471" i="13"/>
  <c r="F2471" i="13"/>
  <c r="E2471" i="13"/>
  <c r="B2471" i="13"/>
  <c r="H2470" i="13"/>
  <c r="G2470" i="13"/>
  <c r="F2470" i="13"/>
  <c r="E2470" i="13"/>
  <c r="B2470" i="13"/>
  <c r="H2469" i="13"/>
  <c r="G2469" i="13"/>
  <c r="F2469" i="13"/>
  <c r="E2469" i="13"/>
  <c r="B2469" i="13"/>
  <c r="H2468" i="13"/>
  <c r="G2468" i="13"/>
  <c r="F2468" i="13"/>
  <c r="E2468" i="13"/>
  <c r="B2468" i="13"/>
  <c r="H2467" i="13"/>
  <c r="G2467" i="13"/>
  <c r="F2467" i="13"/>
  <c r="E2467" i="13"/>
  <c r="B2467" i="13"/>
  <c r="H2466" i="13"/>
  <c r="G2466" i="13"/>
  <c r="F2466" i="13"/>
  <c r="E2466" i="13"/>
  <c r="B2466" i="13"/>
  <c r="H2465" i="13"/>
  <c r="G2465" i="13"/>
  <c r="F2465" i="13"/>
  <c r="E2465" i="13"/>
  <c r="B2465" i="13"/>
  <c r="H2464" i="13"/>
  <c r="G2464" i="13"/>
  <c r="F2464" i="13"/>
  <c r="E2464" i="13"/>
  <c r="B2464" i="13"/>
  <c r="H2463" i="13"/>
  <c r="G2463" i="13"/>
  <c r="F2463" i="13"/>
  <c r="E2463" i="13"/>
  <c r="B2463" i="13"/>
  <c r="H2462" i="13"/>
  <c r="G2462" i="13"/>
  <c r="F2462" i="13"/>
  <c r="E2462" i="13"/>
  <c r="B2462" i="13"/>
  <c r="H2461" i="13"/>
  <c r="G2461" i="13"/>
  <c r="F2461" i="13"/>
  <c r="E2461" i="13"/>
  <c r="B2461" i="13"/>
  <c r="H2460" i="13"/>
  <c r="G2460" i="13"/>
  <c r="F2460" i="13"/>
  <c r="E2460" i="13"/>
  <c r="B2460" i="13"/>
  <c r="H2459" i="13"/>
  <c r="G2459" i="13"/>
  <c r="F2459" i="13"/>
  <c r="E2459" i="13"/>
  <c r="B2459" i="13"/>
  <c r="H2458" i="13"/>
  <c r="G2458" i="13"/>
  <c r="F2458" i="13"/>
  <c r="E2458" i="13"/>
  <c r="B2458" i="13"/>
  <c r="H2457" i="13"/>
  <c r="G2457" i="13"/>
  <c r="F2457" i="13"/>
  <c r="E2457" i="13"/>
  <c r="B2457" i="13"/>
  <c r="H2456" i="13"/>
  <c r="G2456" i="13"/>
  <c r="F2456" i="13"/>
  <c r="E2456" i="13"/>
  <c r="B2456" i="13"/>
  <c r="H2455" i="13"/>
  <c r="G2455" i="13"/>
  <c r="F2455" i="13"/>
  <c r="E2455" i="13"/>
  <c r="B2455" i="13"/>
  <c r="H2454" i="13"/>
  <c r="G2454" i="13"/>
  <c r="F2454" i="13"/>
  <c r="E2454" i="13"/>
  <c r="B2454" i="13"/>
  <c r="H2453" i="13"/>
  <c r="G2453" i="13"/>
  <c r="F2453" i="13"/>
  <c r="E2453" i="13"/>
  <c r="B2453" i="13"/>
  <c r="H2452" i="13"/>
  <c r="G2452" i="13"/>
  <c r="F2452" i="13"/>
  <c r="E2452" i="13"/>
  <c r="B2452" i="13"/>
  <c r="H2451" i="13"/>
  <c r="G2451" i="13"/>
  <c r="F2451" i="13"/>
  <c r="E2451" i="13"/>
  <c r="B2451" i="13"/>
  <c r="H2450" i="13"/>
  <c r="G2450" i="13"/>
  <c r="F2450" i="13"/>
  <c r="E2450" i="13"/>
  <c r="B2450" i="13"/>
  <c r="H2449" i="13"/>
  <c r="G2449" i="13"/>
  <c r="F2449" i="13"/>
  <c r="E2449" i="13"/>
  <c r="B2449" i="13"/>
  <c r="H2448" i="13"/>
  <c r="G2448" i="13"/>
  <c r="F2448" i="13"/>
  <c r="E2448" i="13"/>
  <c r="B2448" i="13"/>
  <c r="H2447" i="13"/>
  <c r="G2447" i="13"/>
  <c r="F2447" i="13"/>
  <c r="E2447" i="13"/>
  <c r="B2447" i="13"/>
  <c r="H2446" i="13"/>
  <c r="G2446" i="13"/>
  <c r="F2446" i="13"/>
  <c r="E2446" i="13"/>
  <c r="B2446" i="13"/>
  <c r="H2445" i="13"/>
  <c r="G2445" i="13"/>
  <c r="F2445" i="13"/>
  <c r="E2445" i="13"/>
  <c r="B2445" i="13"/>
  <c r="H2444" i="13"/>
  <c r="G2444" i="13"/>
  <c r="F2444" i="13"/>
  <c r="E2444" i="13"/>
  <c r="B2444" i="13"/>
  <c r="H2443" i="13"/>
  <c r="G2443" i="13"/>
  <c r="F2443" i="13"/>
  <c r="E2443" i="13"/>
  <c r="B2443" i="13"/>
  <c r="H2442" i="13"/>
  <c r="G2442" i="13"/>
  <c r="F2442" i="13"/>
  <c r="E2442" i="13"/>
  <c r="B2442" i="13"/>
  <c r="H2441" i="13"/>
  <c r="G2441" i="13"/>
  <c r="F2441" i="13"/>
  <c r="E2441" i="13"/>
  <c r="B2441" i="13"/>
  <c r="H2440" i="13"/>
  <c r="G2440" i="13"/>
  <c r="F2440" i="13"/>
  <c r="E2440" i="13"/>
  <c r="B2440" i="13"/>
  <c r="H2439" i="13"/>
  <c r="G2439" i="13"/>
  <c r="F2439" i="13"/>
  <c r="E2439" i="13"/>
  <c r="B2439" i="13"/>
  <c r="H2438" i="13"/>
  <c r="G2438" i="13"/>
  <c r="F2438" i="13"/>
  <c r="E2438" i="13"/>
  <c r="B2438" i="13"/>
  <c r="H2437" i="13"/>
  <c r="G2437" i="13"/>
  <c r="F2437" i="13"/>
  <c r="E2437" i="13"/>
  <c r="B2437" i="13"/>
  <c r="H2436" i="13"/>
  <c r="G2436" i="13"/>
  <c r="F2436" i="13"/>
  <c r="E2436" i="13"/>
  <c r="B2436" i="13"/>
  <c r="H2435" i="13"/>
  <c r="G2435" i="13"/>
  <c r="F2435" i="13"/>
  <c r="E2435" i="13"/>
  <c r="B2435" i="13"/>
  <c r="H2434" i="13"/>
  <c r="G2434" i="13"/>
  <c r="F2434" i="13"/>
  <c r="E2434" i="13"/>
  <c r="B2434" i="13"/>
  <c r="H2433" i="13"/>
  <c r="G2433" i="13"/>
  <c r="F2433" i="13"/>
  <c r="E2433" i="13"/>
  <c r="B2433" i="13"/>
  <c r="H2432" i="13"/>
  <c r="G2432" i="13"/>
  <c r="F2432" i="13"/>
  <c r="E2432" i="13"/>
  <c r="B2432" i="13"/>
  <c r="H2431" i="13"/>
  <c r="G2431" i="13"/>
  <c r="F2431" i="13"/>
  <c r="E2431" i="13"/>
  <c r="B2431" i="13"/>
  <c r="H2430" i="13"/>
  <c r="G2430" i="13"/>
  <c r="F2430" i="13"/>
  <c r="E2430" i="13"/>
  <c r="B2430" i="13"/>
  <c r="H2429" i="13"/>
  <c r="G2429" i="13"/>
  <c r="F2429" i="13"/>
  <c r="E2429" i="13"/>
  <c r="B2429" i="13"/>
  <c r="H2428" i="13"/>
  <c r="G2428" i="13"/>
  <c r="F2428" i="13"/>
  <c r="E2428" i="13"/>
  <c r="B2428" i="13"/>
  <c r="H2427" i="13"/>
  <c r="G2427" i="13"/>
  <c r="F2427" i="13"/>
  <c r="E2427" i="13"/>
  <c r="B2427" i="13"/>
  <c r="H2426" i="13"/>
  <c r="G2426" i="13"/>
  <c r="F2426" i="13"/>
  <c r="E2426" i="13"/>
  <c r="B2426" i="13"/>
  <c r="H2425" i="13"/>
  <c r="G2425" i="13"/>
  <c r="F2425" i="13"/>
  <c r="E2425" i="13"/>
  <c r="B2425" i="13"/>
  <c r="H2424" i="13"/>
  <c r="G2424" i="13"/>
  <c r="F2424" i="13"/>
  <c r="E2424" i="13"/>
  <c r="B2424" i="13"/>
  <c r="H2423" i="13"/>
  <c r="G2423" i="13"/>
  <c r="F2423" i="13"/>
  <c r="E2423" i="13"/>
  <c r="B2423" i="13"/>
  <c r="H2422" i="13"/>
  <c r="G2422" i="13"/>
  <c r="F2422" i="13"/>
  <c r="E2422" i="13"/>
  <c r="B2422" i="13"/>
  <c r="H2421" i="13"/>
  <c r="G2421" i="13"/>
  <c r="F2421" i="13"/>
  <c r="E2421" i="13"/>
  <c r="B2421" i="13"/>
  <c r="H2420" i="13"/>
  <c r="G2420" i="13"/>
  <c r="F2420" i="13"/>
  <c r="E2420" i="13"/>
  <c r="B2420" i="13"/>
  <c r="H2419" i="13"/>
  <c r="G2419" i="13"/>
  <c r="F2419" i="13"/>
  <c r="E2419" i="13"/>
  <c r="B2419" i="13"/>
  <c r="H2418" i="13"/>
  <c r="G2418" i="13"/>
  <c r="F2418" i="13"/>
  <c r="E2418" i="13"/>
  <c r="B2418" i="13"/>
  <c r="H2417" i="13"/>
  <c r="G2417" i="13"/>
  <c r="F2417" i="13"/>
  <c r="E2417" i="13"/>
  <c r="B2417" i="13"/>
  <c r="H2416" i="13"/>
  <c r="G2416" i="13"/>
  <c r="F2416" i="13"/>
  <c r="E2416" i="13"/>
  <c r="B2416" i="13"/>
  <c r="H2415" i="13"/>
  <c r="G2415" i="13"/>
  <c r="F2415" i="13"/>
  <c r="E2415" i="13"/>
  <c r="B2415" i="13"/>
  <c r="H2414" i="13"/>
  <c r="G2414" i="13"/>
  <c r="F2414" i="13"/>
  <c r="E2414" i="13"/>
  <c r="B2414" i="13"/>
  <c r="H2413" i="13"/>
  <c r="G2413" i="13"/>
  <c r="F2413" i="13"/>
  <c r="E2413" i="13"/>
  <c r="B2413" i="13"/>
  <c r="H2412" i="13"/>
  <c r="G2412" i="13"/>
  <c r="F2412" i="13"/>
  <c r="E2412" i="13"/>
  <c r="B2412" i="13"/>
  <c r="H2411" i="13"/>
  <c r="G2411" i="13"/>
  <c r="F2411" i="13"/>
  <c r="E2411" i="13"/>
  <c r="B2411" i="13"/>
  <c r="H2410" i="13"/>
  <c r="G2410" i="13"/>
  <c r="F2410" i="13"/>
  <c r="E2410" i="13"/>
  <c r="B2410" i="13"/>
  <c r="H2409" i="13"/>
  <c r="G2409" i="13"/>
  <c r="F2409" i="13"/>
  <c r="E2409" i="13"/>
  <c r="B2409" i="13"/>
  <c r="H2408" i="13"/>
  <c r="G2408" i="13"/>
  <c r="F2408" i="13"/>
  <c r="E2408" i="13"/>
  <c r="B2408" i="13"/>
  <c r="H2407" i="13"/>
  <c r="G2407" i="13"/>
  <c r="F2407" i="13"/>
  <c r="E2407" i="13"/>
  <c r="B2407" i="13"/>
  <c r="H2406" i="13"/>
  <c r="G2406" i="13"/>
  <c r="F2406" i="13"/>
  <c r="E2406" i="13"/>
  <c r="B2406" i="13"/>
  <c r="H2405" i="13"/>
  <c r="G2405" i="13"/>
  <c r="F2405" i="13"/>
  <c r="E2405" i="13"/>
  <c r="B2405" i="13"/>
  <c r="H2404" i="13"/>
  <c r="G2404" i="13"/>
  <c r="F2404" i="13"/>
  <c r="E2404" i="13"/>
  <c r="B2404" i="13"/>
  <c r="H2403" i="13"/>
  <c r="G2403" i="13"/>
  <c r="F2403" i="13"/>
  <c r="E2403" i="13"/>
  <c r="B2403" i="13"/>
  <c r="H2402" i="13"/>
  <c r="G2402" i="13"/>
  <c r="F2402" i="13"/>
  <c r="E2402" i="13"/>
  <c r="B2402" i="13"/>
  <c r="H2401" i="13"/>
  <c r="G2401" i="13"/>
  <c r="F2401" i="13"/>
  <c r="E2401" i="13"/>
  <c r="B2401" i="13"/>
  <c r="H2400" i="13"/>
  <c r="G2400" i="13"/>
  <c r="F2400" i="13"/>
  <c r="E2400" i="13"/>
  <c r="B2400" i="13"/>
  <c r="H2399" i="13"/>
  <c r="G2399" i="13"/>
  <c r="F2399" i="13"/>
  <c r="E2399" i="13"/>
  <c r="B2399" i="13"/>
  <c r="H2398" i="13"/>
  <c r="G2398" i="13"/>
  <c r="F2398" i="13"/>
  <c r="E2398" i="13"/>
  <c r="B2398" i="13"/>
  <c r="H2397" i="13"/>
  <c r="G2397" i="13"/>
  <c r="F2397" i="13"/>
  <c r="E2397" i="13"/>
  <c r="B2397" i="13"/>
  <c r="H2396" i="13"/>
  <c r="G2396" i="13"/>
  <c r="F2396" i="13"/>
  <c r="E2396" i="13"/>
  <c r="B2396" i="13"/>
  <c r="H2395" i="13"/>
  <c r="G2395" i="13"/>
  <c r="F2395" i="13"/>
  <c r="E2395" i="13"/>
  <c r="B2395" i="13"/>
  <c r="H2394" i="13"/>
  <c r="G2394" i="13"/>
  <c r="F2394" i="13"/>
  <c r="E2394" i="13"/>
  <c r="B2394" i="13"/>
  <c r="H2393" i="13"/>
  <c r="G2393" i="13"/>
  <c r="F2393" i="13"/>
  <c r="E2393" i="13"/>
  <c r="B2393" i="13"/>
  <c r="H2392" i="13"/>
  <c r="G2392" i="13"/>
  <c r="F2392" i="13"/>
  <c r="E2392" i="13"/>
  <c r="B2392" i="13"/>
  <c r="H2391" i="13"/>
  <c r="G2391" i="13"/>
  <c r="F2391" i="13"/>
  <c r="E2391" i="13"/>
  <c r="B2391" i="13"/>
  <c r="H2390" i="13"/>
  <c r="G2390" i="13"/>
  <c r="F2390" i="13"/>
  <c r="E2390" i="13"/>
  <c r="B2390" i="13"/>
  <c r="H2389" i="13"/>
  <c r="G2389" i="13"/>
  <c r="F2389" i="13"/>
  <c r="E2389" i="13"/>
  <c r="B2389" i="13"/>
  <c r="H2388" i="13"/>
  <c r="G2388" i="13"/>
  <c r="F2388" i="13"/>
  <c r="E2388" i="13"/>
  <c r="B2388" i="13"/>
  <c r="H2387" i="13"/>
  <c r="G2387" i="13"/>
  <c r="F2387" i="13"/>
  <c r="E2387" i="13"/>
  <c r="B2387" i="13"/>
  <c r="H2386" i="13"/>
  <c r="G2386" i="13"/>
  <c r="F2386" i="13"/>
  <c r="E2386" i="13"/>
  <c r="B2386" i="13"/>
  <c r="H2385" i="13"/>
  <c r="G2385" i="13"/>
  <c r="F2385" i="13"/>
  <c r="E2385" i="13"/>
  <c r="B2385" i="13"/>
  <c r="H2384" i="13"/>
  <c r="G2384" i="13"/>
  <c r="F2384" i="13"/>
  <c r="E2384" i="13"/>
  <c r="B2384" i="13"/>
  <c r="H2383" i="13"/>
  <c r="G2383" i="13"/>
  <c r="F2383" i="13"/>
  <c r="E2383" i="13"/>
  <c r="B2383" i="13"/>
  <c r="H2382" i="13"/>
  <c r="G2382" i="13"/>
  <c r="F2382" i="13"/>
  <c r="E2382" i="13"/>
  <c r="B2382" i="13"/>
  <c r="H2381" i="13"/>
  <c r="G2381" i="13"/>
  <c r="F2381" i="13"/>
  <c r="E2381" i="13"/>
  <c r="B2381" i="13"/>
  <c r="H2380" i="13"/>
  <c r="G2380" i="13"/>
  <c r="F2380" i="13"/>
  <c r="E2380" i="13"/>
  <c r="B2380" i="13"/>
  <c r="H2379" i="13"/>
  <c r="G2379" i="13"/>
  <c r="F2379" i="13"/>
  <c r="E2379" i="13"/>
  <c r="B2379" i="13"/>
  <c r="H2378" i="13"/>
  <c r="G2378" i="13"/>
  <c r="F2378" i="13"/>
  <c r="E2378" i="13"/>
  <c r="B2378" i="13"/>
  <c r="H2377" i="13"/>
  <c r="G2377" i="13"/>
  <c r="F2377" i="13"/>
  <c r="E2377" i="13"/>
  <c r="B2377" i="13"/>
  <c r="H2376" i="13"/>
  <c r="G2376" i="13"/>
  <c r="F2376" i="13"/>
  <c r="E2376" i="13"/>
  <c r="B2376" i="13"/>
  <c r="H2375" i="13"/>
  <c r="G2375" i="13"/>
  <c r="F2375" i="13"/>
  <c r="E2375" i="13"/>
  <c r="B2375" i="13"/>
  <c r="H2374" i="13"/>
  <c r="G2374" i="13"/>
  <c r="F2374" i="13"/>
  <c r="E2374" i="13"/>
  <c r="B2374" i="13"/>
  <c r="H2373" i="13"/>
  <c r="G2373" i="13"/>
  <c r="F2373" i="13"/>
  <c r="E2373" i="13"/>
  <c r="B2373" i="13"/>
  <c r="H2372" i="13"/>
  <c r="G2372" i="13"/>
  <c r="F2372" i="13"/>
  <c r="E2372" i="13"/>
  <c r="B2372" i="13"/>
  <c r="H2371" i="13"/>
  <c r="G2371" i="13"/>
  <c r="F2371" i="13"/>
  <c r="E2371" i="13"/>
  <c r="B2371" i="13"/>
  <c r="H2370" i="13"/>
  <c r="G2370" i="13"/>
  <c r="F2370" i="13"/>
  <c r="E2370" i="13"/>
  <c r="B2370" i="13"/>
  <c r="H2369" i="13"/>
  <c r="G2369" i="13"/>
  <c r="F2369" i="13"/>
  <c r="E2369" i="13"/>
  <c r="B2369" i="13"/>
  <c r="H2368" i="13"/>
  <c r="G2368" i="13"/>
  <c r="F2368" i="13"/>
  <c r="E2368" i="13"/>
  <c r="B2368" i="13"/>
  <c r="H2367" i="13"/>
  <c r="G2367" i="13"/>
  <c r="F2367" i="13"/>
  <c r="E2367" i="13"/>
  <c r="B2367" i="13"/>
  <c r="H2366" i="13"/>
  <c r="G2366" i="13"/>
  <c r="F2366" i="13"/>
  <c r="E2366" i="13"/>
  <c r="B2366" i="13"/>
  <c r="H2365" i="13"/>
  <c r="G2365" i="13"/>
  <c r="F2365" i="13"/>
  <c r="E2365" i="13"/>
  <c r="B2365" i="13"/>
  <c r="H2364" i="13"/>
  <c r="G2364" i="13"/>
  <c r="F2364" i="13"/>
  <c r="E2364" i="13"/>
  <c r="B2364" i="13"/>
  <c r="H2363" i="13"/>
  <c r="G2363" i="13"/>
  <c r="F2363" i="13"/>
  <c r="E2363" i="13"/>
  <c r="B2363" i="13"/>
  <c r="H2362" i="13"/>
  <c r="G2362" i="13"/>
  <c r="F2362" i="13"/>
  <c r="E2362" i="13"/>
  <c r="B2362" i="13"/>
  <c r="H2361" i="13"/>
  <c r="G2361" i="13"/>
  <c r="F2361" i="13"/>
  <c r="E2361" i="13"/>
  <c r="B2361" i="13"/>
  <c r="H2360" i="13"/>
  <c r="G2360" i="13"/>
  <c r="F2360" i="13"/>
  <c r="E2360" i="13"/>
  <c r="B2360" i="13"/>
  <c r="H2359" i="13"/>
  <c r="G2359" i="13"/>
  <c r="F2359" i="13"/>
  <c r="E2359" i="13"/>
  <c r="B2359" i="13"/>
  <c r="H2358" i="13"/>
  <c r="G2358" i="13"/>
  <c r="F2358" i="13"/>
  <c r="E2358" i="13"/>
  <c r="B2358" i="13"/>
  <c r="H2357" i="13"/>
  <c r="G2357" i="13"/>
  <c r="F2357" i="13"/>
  <c r="E2357" i="13"/>
  <c r="B2357" i="13"/>
  <c r="H2356" i="13"/>
  <c r="G2356" i="13"/>
  <c r="F2356" i="13"/>
  <c r="E2356" i="13"/>
  <c r="B2356" i="13"/>
  <c r="H2355" i="13"/>
  <c r="G2355" i="13"/>
  <c r="F2355" i="13"/>
  <c r="E2355" i="13"/>
  <c r="B2355" i="13"/>
  <c r="H2354" i="13"/>
  <c r="G2354" i="13"/>
  <c r="F2354" i="13"/>
  <c r="E2354" i="13"/>
  <c r="B2354" i="13"/>
  <c r="H2353" i="13"/>
  <c r="G2353" i="13"/>
  <c r="F2353" i="13"/>
  <c r="E2353" i="13"/>
  <c r="B2353" i="13"/>
  <c r="H2352" i="13"/>
  <c r="G2352" i="13"/>
  <c r="F2352" i="13"/>
  <c r="E2352" i="13"/>
  <c r="B2352" i="13"/>
  <c r="H2351" i="13"/>
  <c r="G2351" i="13"/>
  <c r="F2351" i="13"/>
  <c r="E2351" i="13"/>
  <c r="B2351" i="13"/>
  <c r="H2350" i="13"/>
  <c r="G2350" i="13"/>
  <c r="F2350" i="13"/>
  <c r="E2350" i="13"/>
  <c r="B2350" i="13"/>
  <c r="H2349" i="13"/>
  <c r="G2349" i="13"/>
  <c r="F2349" i="13"/>
  <c r="E2349" i="13"/>
  <c r="B2349" i="13"/>
  <c r="H2348" i="13"/>
  <c r="G2348" i="13"/>
  <c r="F2348" i="13"/>
  <c r="E2348" i="13"/>
  <c r="B2348" i="13"/>
  <c r="H2347" i="13"/>
  <c r="G2347" i="13"/>
  <c r="F2347" i="13"/>
  <c r="E2347" i="13"/>
  <c r="B2347" i="13"/>
  <c r="H2346" i="13"/>
  <c r="G2346" i="13"/>
  <c r="F2346" i="13"/>
  <c r="E2346" i="13"/>
  <c r="B2346" i="13"/>
  <c r="H2345" i="13"/>
  <c r="G2345" i="13"/>
  <c r="F2345" i="13"/>
  <c r="E2345" i="13"/>
  <c r="B2345" i="13"/>
  <c r="H2344" i="13"/>
  <c r="G2344" i="13"/>
  <c r="F2344" i="13"/>
  <c r="E2344" i="13"/>
  <c r="B2344" i="13"/>
  <c r="H2343" i="13"/>
  <c r="G2343" i="13"/>
  <c r="F2343" i="13"/>
  <c r="E2343" i="13"/>
  <c r="B2343" i="13"/>
  <c r="H2342" i="13"/>
  <c r="G2342" i="13"/>
  <c r="F2342" i="13"/>
  <c r="E2342" i="13"/>
  <c r="B2342" i="13"/>
  <c r="H2341" i="13"/>
  <c r="G2341" i="13"/>
  <c r="F2341" i="13"/>
  <c r="E2341" i="13"/>
  <c r="B2341" i="13"/>
  <c r="H2340" i="13"/>
  <c r="G2340" i="13"/>
  <c r="F2340" i="13"/>
  <c r="E2340" i="13"/>
  <c r="B2340" i="13"/>
  <c r="H2339" i="13"/>
  <c r="G2339" i="13"/>
  <c r="F2339" i="13"/>
  <c r="E2339" i="13"/>
  <c r="B2339" i="13"/>
  <c r="H2338" i="13"/>
  <c r="G2338" i="13"/>
  <c r="F2338" i="13"/>
  <c r="E2338" i="13"/>
  <c r="B2338" i="13"/>
  <c r="H2337" i="13"/>
  <c r="G2337" i="13"/>
  <c r="F2337" i="13"/>
  <c r="E2337" i="13"/>
  <c r="B2337" i="13"/>
  <c r="H2336" i="13"/>
  <c r="G2336" i="13"/>
  <c r="F2336" i="13"/>
  <c r="E2336" i="13"/>
  <c r="B2336" i="13"/>
  <c r="H2335" i="13"/>
  <c r="G2335" i="13"/>
  <c r="F2335" i="13"/>
  <c r="E2335" i="13"/>
  <c r="B2335" i="13"/>
  <c r="H2334" i="13"/>
  <c r="G2334" i="13"/>
  <c r="F2334" i="13"/>
  <c r="E2334" i="13"/>
  <c r="B2334" i="13"/>
  <c r="H2333" i="13"/>
  <c r="G2333" i="13"/>
  <c r="F2333" i="13"/>
  <c r="E2333" i="13"/>
  <c r="B2333" i="13"/>
  <c r="H2332" i="13"/>
  <c r="G2332" i="13"/>
  <c r="F2332" i="13"/>
  <c r="E2332" i="13"/>
  <c r="B2332" i="13"/>
  <c r="H2331" i="13"/>
  <c r="G2331" i="13"/>
  <c r="F2331" i="13"/>
  <c r="E2331" i="13"/>
  <c r="B2331" i="13"/>
  <c r="H2330" i="13"/>
  <c r="G2330" i="13"/>
  <c r="F2330" i="13"/>
  <c r="E2330" i="13"/>
  <c r="B2330" i="13"/>
  <c r="H2329" i="13"/>
  <c r="G2329" i="13"/>
  <c r="F2329" i="13"/>
  <c r="E2329" i="13"/>
  <c r="B2329" i="13"/>
  <c r="H2328" i="13"/>
  <c r="G2328" i="13"/>
  <c r="F2328" i="13"/>
  <c r="E2328" i="13"/>
  <c r="B2328" i="13"/>
  <c r="H2327" i="13"/>
  <c r="G2327" i="13"/>
  <c r="F2327" i="13"/>
  <c r="E2327" i="13"/>
  <c r="B2327" i="13"/>
  <c r="H2326" i="13"/>
  <c r="G2326" i="13"/>
  <c r="F2326" i="13"/>
  <c r="E2326" i="13"/>
  <c r="B2326" i="13"/>
  <c r="H2325" i="13"/>
  <c r="G2325" i="13"/>
  <c r="F2325" i="13"/>
  <c r="E2325" i="13"/>
  <c r="B2325" i="13"/>
  <c r="H2324" i="13"/>
  <c r="G2324" i="13"/>
  <c r="F2324" i="13"/>
  <c r="E2324" i="13"/>
  <c r="B2324" i="13"/>
  <c r="H2323" i="13"/>
  <c r="G2323" i="13"/>
  <c r="F2323" i="13"/>
  <c r="E2323" i="13"/>
  <c r="B2323" i="13"/>
  <c r="H2322" i="13"/>
  <c r="G2322" i="13"/>
  <c r="F2322" i="13"/>
  <c r="E2322" i="13"/>
  <c r="B2322" i="13"/>
  <c r="H2321" i="13"/>
  <c r="G2321" i="13"/>
  <c r="F2321" i="13"/>
  <c r="E2321" i="13"/>
  <c r="B2321" i="13"/>
  <c r="H2320" i="13"/>
  <c r="G2320" i="13"/>
  <c r="F2320" i="13"/>
  <c r="E2320" i="13"/>
  <c r="B2320" i="13"/>
  <c r="H2319" i="13"/>
  <c r="G2319" i="13"/>
  <c r="F2319" i="13"/>
  <c r="E2319" i="13"/>
  <c r="B2319" i="13"/>
  <c r="H2318" i="13"/>
  <c r="G2318" i="13"/>
  <c r="F2318" i="13"/>
  <c r="E2318" i="13"/>
  <c r="B2318" i="13"/>
  <c r="H2317" i="13"/>
  <c r="G2317" i="13"/>
  <c r="F2317" i="13"/>
  <c r="E2317" i="13"/>
  <c r="B2317" i="13"/>
  <c r="H2316" i="13"/>
  <c r="G2316" i="13"/>
  <c r="F2316" i="13"/>
  <c r="E2316" i="13"/>
  <c r="B2316" i="13"/>
  <c r="H2315" i="13"/>
  <c r="G2315" i="13"/>
  <c r="F2315" i="13"/>
  <c r="E2315" i="13"/>
  <c r="B2315" i="13"/>
  <c r="H2314" i="13"/>
  <c r="G2314" i="13"/>
  <c r="F2314" i="13"/>
  <c r="E2314" i="13"/>
  <c r="B2314" i="13"/>
  <c r="H2313" i="13"/>
  <c r="G2313" i="13"/>
  <c r="F2313" i="13"/>
  <c r="E2313" i="13"/>
  <c r="B2313" i="13"/>
  <c r="H2312" i="13"/>
  <c r="G2312" i="13"/>
  <c r="F2312" i="13"/>
  <c r="E2312" i="13"/>
  <c r="B2312" i="13"/>
  <c r="H2311" i="13"/>
  <c r="G2311" i="13"/>
  <c r="F2311" i="13"/>
  <c r="E2311" i="13"/>
  <c r="B2311" i="13"/>
  <c r="H2310" i="13"/>
  <c r="G2310" i="13"/>
  <c r="F2310" i="13"/>
  <c r="E2310" i="13"/>
  <c r="B2310" i="13"/>
  <c r="H2309" i="13"/>
  <c r="G2309" i="13"/>
  <c r="F2309" i="13"/>
  <c r="E2309" i="13"/>
  <c r="B2309" i="13"/>
  <c r="H2308" i="13"/>
  <c r="G2308" i="13"/>
  <c r="F2308" i="13"/>
  <c r="E2308" i="13"/>
  <c r="B2308" i="13"/>
  <c r="H2307" i="13"/>
  <c r="G2307" i="13"/>
  <c r="F2307" i="13"/>
  <c r="E2307" i="13"/>
  <c r="B2307" i="13"/>
  <c r="H2306" i="13"/>
  <c r="G2306" i="13"/>
  <c r="F2306" i="13"/>
  <c r="E2306" i="13"/>
  <c r="B2306" i="13"/>
  <c r="H2305" i="13"/>
  <c r="G2305" i="13"/>
  <c r="F2305" i="13"/>
  <c r="E2305" i="13"/>
  <c r="B2305" i="13"/>
  <c r="H2304" i="13"/>
  <c r="G2304" i="13"/>
  <c r="F2304" i="13"/>
  <c r="E2304" i="13"/>
  <c r="B2304" i="13"/>
  <c r="H2303" i="13"/>
  <c r="G2303" i="13"/>
  <c r="F2303" i="13"/>
  <c r="E2303" i="13"/>
  <c r="B2303" i="13"/>
  <c r="H2302" i="13"/>
  <c r="G2302" i="13"/>
  <c r="F2302" i="13"/>
  <c r="E2302" i="13"/>
  <c r="B2302" i="13"/>
  <c r="H2301" i="13"/>
  <c r="G2301" i="13"/>
  <c r="F2301" i="13"/>
  <c r="E2301" i="13"/>
  <c r="B2301" i="13"/>
  <c r="H2300" i="13"/>
  <c r="G2300" i="13"/>
  <c r="F2300" i="13"/>
  <c r="E2300" i="13"/>
  <c r="B2300" i="13"/>
  <c r="H2299" i="13"/>
  <c r="G2299" i="13"/>
  <c r="F2299" i="13"/>
  <c r="E2299" i="13"/>
  <c r="B2299" i="13"/>
  <c r="H2298" i="13"/>
  <c r="G2298" i="13"/>
  <c r="F2298" i="13"/>
  <c r="E2298" i="13"/>
  <c r="B2298" i="13"/>
  <c r="H2297" i="13"/>
  <c r="G2297" i="13"/>
  <c r="F2297" i="13"/>
  <c r="E2297" i="13"/>
  <c r="B2297" i="13"/>
  <c r="H2296" i="13"/>
  <c r="G2296" i="13"/>
  <c r="F2296" i="13"/>
  <c r="E2296" i="13"/>
  <c r="B2296" i="13"/>
  <c r="H2295" i="13"/>
  <c r="G2295" i="13"/>
  <c r="F2295" i="13"/>
  <c r="E2295" i="13"/>
  <c r="B2295" i="13"/>
  <c r="H2294" i="13"/>
  <c r="G2294" i="13"/>
  <c r="F2294" i="13"/>
  <c r="E2294" i="13"/>
  <c r="B2294" i="13"/>
  <c r="H2293" i="13"/>
  <c r="G2293" i="13"/>
  <c r="F2293" i="13"/>
  <c r="E2293" i="13"/>
  <c r="B2293" i="13"/>
  <c r="H2292" i="13"/>
  <c r="G2292" i="13"/>
  <c r="F2292" i="13"/>
  <c r="E2292" i="13"/>
  <c r="B2292" i="13"/>
  <c r="H2291" i="13"/>
  <c r="G2291" i="13"/>
  <c r="F2291" i="13"/>
  <c r="E2291" i="13"/>
  <c r="B2291" i="13"/>
  <c r="H2290" i="13"/>
  <c r="G2290" i="13"/>
  <c r="F2290" i="13"/>
  <c r="E2290" i="13"/>
  <c r="B2290" i="13"/>
  <c r="H2289" i="13"/>
  <c r="G2289" i="13"/>
  <c r="F2289" i="13"/>
  <c r="E2289" i="13"/>
  <c r="B2289" i="13"/>
  <c r="H2288" i="13"/>
  <c r="G2288" i="13"/>
  <c r="F2288" i="13"/>
  <c r="E2288" i="13"/>
  <c r="B2288" i="13"/>
  <c r="H2287" i="13"/>
  <c r="G2287" i="13"/>
  <c r="F2287" i="13"/>
  <c r="E2287" i="13"/>
  <c r="B2287" i="13"/>
  <c r="H2286" i="13"/>
  <c r="G2286" i="13"/>
  <c r="F2286" i="13"/>
  <c r="E2286" i="13"/>
  <c r="B2286" i="13"/>
  <c r="H2285" i="13"/>
  <c r="G2285" i="13"/>
  <c r="F2285" i="13"/>
  <c r="E2285" i="13"/>
  <c r="B2285" i="13"/>
  <c r="H2284" i="13"/>
  <c r="G2284" i="13"/>
  <c r="F2284" i="13"/>
  <c r="E2284" i="13"/>
  <c r="B2284" i="13"/>
  <c r="H2283" i="13"/>
  <c r="G2283" i="13"/>
  <c r="F2283" i="13"/>
  <c r="E2283" i="13"/>
  <c r="B2283" i="13"/>
  <c r="H2282" i="13"/>
  <c r="G2282" i="13"/>
  <c r="F2282" i="13"/>
  <c r="E2282" i="13"/>
  <c r="B2282" i="13"/>
  <c r="H2281" i="13"/>
  <c r="G2281" i="13"/>
  <c r="F2281" i="13"/>
  <c r="E2281" i="13"/>
  <c r="B2281" i="13"/>
  <c r="H2280" i="13"/>
  <c r="G2280" i="13"/>
  <c r="F2280" i="13"/>
  <c r="E2280" i="13"/>
  <c r="B2280" i="13"/>
  <c r="H2279" i="13"/>
  <c r="G2279" i="13"/>
  <c r="F2279" i="13"/>
  <c r="E2279" i="13"/>
  <c r="B2279" i="13"/>
  <c r="H2278" i="13"/>
  <c r="G2278" i="13"/>
  <c r="F2278" i="13"/>
  <c r="E2278" i="13"/>
  <c r="B2278" i="13"/>
  <c r="H2277" i="13"/>
  <c r="G2277" i="13"/>
  <c r="F2277" i="13"/>
  <c r="E2277" i="13"/>
  <c r="B2277" i="13"/>
  <c r="H2276" i="13"/>
  <c r="G2276" i="13"/>
  <c r="F2276" i="13"/>
  <c r="E2276" i="13"/>
  <c r="B2276" i="13"/>
  <c r="H2275" i="13"/>
  <c r="G2275" i="13"/>
  <c r="F2275" i="13"/>
  <c r="E2275" i="13"/>
  <c r="B2275" i="13"/>
  <c r="H2274" i="13"/>
  <c r="G2274" i="13"/>
  <c r="F2274" i="13"/>
  <c r="E2274" i="13"/>
  <c r="B2274" i="13"/>
  <c r="H2273" i="13"/>
  <c r="G2273" i="13"/>
  <c r="F2273" i="13"/>
  <c r="E2273" i="13"/>
  <c r="B2273" i="13"/>
  <c r="H2272" i="13"/>
  <c r="G2272" i="13"/>
  <c r="F2272" i="13"/>
  <c r="E2272" i="13"/>
  <c r="B2272" i="13"/>
  <c r="H2271" i="13"/>
  <c r="G2271" i="13"/>
  <c r="F2271" i="13"/>
  <c r="E2271" i="13"/>
  <c r="B2271" i="13"/>
  <c r="H2270" i="13"/>
  <c r="G2270" i="13"/>
  <c r="F2270" i="13"/>
  <c r="E2270" i="13"/>
  <c r="B2270" i="13"/>
  <c r="H2269" i="13"/>
  <c r="G2269" i="13"/>
  <c r="F2269" i="13"/>
  <c r="E2269" i="13"/>
  <c r="B2269" i="13"/>
  <c r="H2268" i="13"/>
  <c r="G2268" i="13"/>
  <c r="F2268" i="13"/>
  <c r="E2268" i="13"/>
  <c r="B2268" i="13"/>
  <c r="H2267" i="13"/>
  <c r="G2267" i="13"/>
  <c r="F2267" i="13"/>
  <c r="E2267" i="13"/>
  <c r="B2267" i="13"/>
  <c r="H2266" i="13"/>
  <c r="G2266" i="13"/>
  <c r="F2266" i="13"/>
  <c r="E2266" i="13"/>
  <c r="B2266" i="13"/>
  <c r="H2265" i="13"/>
  <c r="G2265" i="13"/>
  <c r="F2265" i="13"/>
  <c r="E2265" i="13"/>
  <c r="B2265" i="13"/>
  <c r="H2264" i="13"/>
  <c r="G2264" i="13"/>
  <c r="F2264" i="13"/>
  <c r="E2264" i="13"/>
  <c r="B2264" i="13"/>
  <c r="H2263" i="13"/>
  <c r="G2263" i="13"/>
  <c r="F2263" i="13"/>
  <c r="E2263" i="13"/>
  <c r="B2263" i="13"/>
  <c r="H2262" i="13"/>
  <c r="G2262" i="13"/>
  <c r="F2262" i="13"/>
  <c r="E2262" i="13"/>
  <c r="B2262" i="13"/>
  <c r="H2261" i="13"/>
  <c r="G2261" i="13"/>
  <c r="F2261" i="13"/>
  <c r="E2261" i="13"/>
  <c r="B2261" i="13"/>
  <c r="H2260" i="13"/>
  <c r="G2260" i="13"/>
  <c r="F2260" i="13"/>
  <c r="E2260" i="13"/>
  <c r="B2260" i="13"/>
  <c r="H2259" i="13"/>
  <c r="G2259" i="13"/>
  <c r="F2259" i="13"/>
  <c r="E2259" i="13"/>
  <c r="B2259" i="13"/>
  <c r="H2258" i="13"/>
  <c r="G2258" i="13"/>
  <c r="F2258" i="13"/>
  <c r="E2258" i="13"/>
  <c r="B2258" i="13"/>
  <c r="H2257" i="13"/>
  <c r="G2257" i="13"/>
  <c r="F2257" i="13"/>
  <c r="E2257" i="13"/>
  <c r="B2257" i="13"/>
  <c r="H2256" i="13"/>
  <c r="G2256" i="13"/>
  <c r="F2256" i="13"/>
  <c r="E2256" i="13"/>
  <c r="B2256" i="13"/>
  <c r="H2255" i="13"/>
  <c r="G2255" i="13"/>
  <c r="F2255" i="13"/>
  <c r="E2255" i="13"/>
  <c r="B2255" i="13"/>
  <c r="H2254" i="13"/>
  <c r="G2254" i="13"/>
  <c r="F2254" i="13"/>
  <c r="E2254" i="13"/>
  <c r="B2254" i="13"/>
  <c r="H2253" i="13"/>
  <c r="G2253" i="13"/>
  <c r="F2253" i="13"/>
  <c r="E2253" i="13"/>
  <c r="B2253" i="13"/>
  <c r="H2252" i="13"/>
  <c r="G2252" i="13"/>
  <c r="F2252" i="13"/>
  <c r="E2252" i="13"/>
  <c r="B2252" i="13"/>
  <c r="H2251" i="13"/>
  <c r="G2251" i="13"/>
  <c r="F2251" i="13"/>
  <c r="E2251" i="13"/>
  <c r="B2251" i="13"/>
  <c r="H2250" i="13"/>
  <c r="G2250" i="13"/>
  <c r="F2250" i="13"/>
  <c r="E2250" i="13"/>
  <c r="B2250" i="13"/>
  <c r="H2249" i="13"/>
  <c r="G2249" i="13"/>
  <c r="F2249" i="13"/>
  <c r="E2249" i="13"/>
  <c r="B2249" i="13"/>
  <c r="H2248" i="13"/>
  <c r="G2248" i="13"/>
  <c r="F2248" i="13"/>
  <c r="E2248" i="13"/>
  <c r="B2248" i="13"/>
  <c r="H2247" i="13"/>
  <c r="G2247" i="13"/>
  <c r="F2247" i="13"/>
  <c r="E2247" i="13"/>
  <c r="B2247" i="13"/>
  <c r="H2246" i="13"/>
  <c r="G2246" i="13"/>
  <c r="F2246" i="13"/>
  <c r="E2246" i="13"/>
  <c r="B2246" i="13"/>
  <c r="H2245" i="13"/>
  <c r="G2245" i="13"/>
  <c r="F2245" i="13"/>
  <c r="E2245" i="13"/>
  <c r="B2245" i="13"/>
  <c r="H2244" i="13"/>
  <c r="G2244" i="13"/>
  <c r="F2244" i="13"/>
  <c r="E2244" i="13"/>
  <c r="B2244" i="13"/>
  <c r="H2243" i="13"/>
  <c r="G2243" i="13"/>
  <c r="F2243" i="13"/>
  <c r="E2243" i="13"/>
  <c r="B2243" i="13"/>
  <c r="H2242" i="13"/>
  <c r="G2242" i="13"/>
  <c r="F2242" i="13"/>
  <c r="E2242" i="13"/>
  <c r="B2242" i="13"/>
  <c r="H2241" i="13"/>
  <c r="G2241" i="13"/>
  <c r="F2241" i="13"/>
  <c r="E2241" i="13"/>
  <c r="B2241" i="13"/>
  <c r="H2240" i="13"/>
  <c r="G2240" i="13"/>
  <c r="F2240" i="13"/>
  <c r="E2240" i="13"/>
  <c r="B2240" i="13"/>
  <c r="H2239" i="13"/>
  <c r="G2239" i="13"/>
  <c r="F2239" i="13"/>
  <c r="E2239" i="13"/>
  <c r="B2239" i="13"/>
  <c r="H2238" i="13"/>
  <c r="G2238" i="13"/>
  <c r="F2238" i="13"/>
  <c r="E2238" i="13"/>
  <c r="B2238" i="13"/>
  <c r="H2237" i="13"/>
  <c r="G2237" i="13"/>
  <c r="F2237" i="13"/>
  <c r="E2237" i="13"/>
  <c r="B2237" i="13"/>
  <c r="H2236" i="13"/>
  <c r="G2236" i="13"/>
  <c r="F2236" i="13"/>
  <c r="E2236" i="13"/>
  <c r="B2236" i="13"/>
  <c r="H2235" i="13"/>
  <c r="G2235" i="13"/>
  <c r="F2235" i="13"/>
  <c r="E2235" i="13"/>
  <c r="B2235" i="13"/>
  <c r="H2234" i="13"/>
  <c r="G2234" i="13"/>
  <c r="F2234" i="13"/>
  <c r="E2234" i="13"/>
  <c r="B2234" i="13"/>
  <c r="H2233" i="13"/>
  <c r="G2233" i="13"/>
  <c r="F2233" i="13"/>
  <c r="E2233" i="13"/>
  <c r="B2233" i="13"/>
  <c r="H2232" i="13"/>
  <c r="G2232" i="13"/>
  <c r="F2232" i="13"/>
  <c r="E2232" i="13"/>
  <c r="B2232" i="13"/>
  <c r="H2231" i="13"/>
  <c r="G2231" i="13"/>
  <c r="F2231" i="13"/>
  <c r="E2231" i="13"/>
  <c r="B2231" i="13"/>
  <c r="H2230" i="13"/>
  <c r="G2230" i="13"/>
  <c r="F2230" i="13"/>
  <c r="E2230" i="13"/>
  <c r="B2230" i="13"/>
  <c r="H2229" i="13"/>
  <c r="G2229" i="13"/>
  <c r="F2229" i="13"/>
  <c r="E2229" i="13"/>
  <c r="B2229" i="13"/>
  <c r="H2228" i="13"/>
  <c r="G2228" i="13"/>
  <c r="F2228" i="13"/>
  <c r="E2228" i="13"/>
  <c r="B2228" i="13"/>
  <c r="H2227" i="13"/>
  <c r="G2227" i="13"/>
  <c r="F2227" i="13"/>
  <c r="E2227" i="13"/>
  <c r="B2227" i="13"/>
  <c r="H2226" i="13"/>
  <c r="G2226" i="13"/>
  <c r="F2226" i="13"/>
  <c r="E2226" i="13"/>
  <c r="B2226" i="13"/>
  <c r="H2225" i="13"/>
  <c r="G2225" i="13"/>
  <c r="F2225" i="13"/>
  <c r="E2225" i="13"/>
  <c r="B2225" i="13"/>
  <c r="H2224" i="13"/>
  <c r="G2224" i="13"/>
  <c r="F2224" i="13"/>
  <c r="E2224" i="13"/>
  <c r="B2224" i="13"/>
  <c r="H2223" i="13"/>
  <c r="G2223" i="13"/>
  <c r="F2223" i="13"/>
  <c r="E2223" i="13"/>
  <c r="B2223" i="13"/>
  <c r="H2222" i="13"/>
  <c r="G2222" i="13"/>
  <c r="F2222" i="13"/>
  <c r="E2222" i="13"/>
  <c r="B2222" i="13"/>
  <c r="H2221" i="13"/>
  <c r="G2221" i="13"/>
  <c r="F2221" i="13"/>
  <c r="E2221" i="13"/>
  <c r="B2221" i="13"/>
  <c r="H2220" i="13"/>
  <c r="G2220" i="13"/>
  <c r="F2220" i="13"/>
  <c r="E2220" i="13"/>
  <c r="B2220" i="13"/>
  <c r="H2219" i="13"/>
  <c r="G2219" i="13"/>
  <c r="F2219" i="13"/>
  <c r="E2219" i="13"/>
  <c r="B2219" i="13"/>
  <c r="H2218" i="13"/>
  <c r="G2218" i="13"/>
  <c r="F2218" i="13"/>
  <c r="E2218" i="13"/>
  <c r="B2218" i="13"/>
  <c r="H2217" i="13"/>
  <c r="G2217" i="13"/>
  <c r="F2217" i="13"/>
  <c r="E2217" i="13"/>
  <c r="B2217" i="13"/>
  <c r="H2216" i="13"/>
  <c r="G2216" i="13"/>
  <c r="F2216" i="13"/>
  <c r="E2216" i="13"/>
  <c r="B2216" i="13"/>
  <c r="H2215" i="13"/>
  <c r="G2215" i="13"/>
  <c r="F2215" i="13"/>
  <c r="E2215" i="13"/>
  <c r="B2215" i="13"/>
  <c r="H2214" i="13"/>
  <c r="G2214" i="13"/>
  <c r="F2214" i="13"/>
  <c r="E2214" i="13"/>
  <c r="B2214" i="13"/>
  <c r="H2213" i="13"/>
  <c r="G2213" i="13"/>
  <c r="F2213" i="13"/>
  <c r="E2213" i="13"/>
  <c r="B2213" i="13"/>
  <c r="H2212" i="13"/>
  <c r="G2212" i="13"/>
  <c r="F2212" i="13"/>
  <c r="E2212" i="13"/>
  <c r="B2212" i="13"/>
  <c r="H2211" i="13"/>
  <c r="G2211" i="13"/>
  <c r="F2211" i="13"/>
  <c r="E2211" i="13"/>
  <c r="B2211" i="13"/>
  <c r="H2210" i="13"/>
  <c r="G2210" i="13"/>
  <c r="F2210" i="13"/>
  <c r="E2210" i="13"/>
  <c r="B2210" i="13"/>
  <c r="H2209" i="13"/>
  <c r="G2209" i="13"/>
  <c r="F2209" i="13"/>
  <c r="E2209" i="13"/>
  <c r="B2209" i="13"/>
  <c r="H2208" i="13"/>
  <c r="G2208" i="13"/>
  <c r="F2208" i="13"/>
  <c r="E2208" i="13"/>
  <c r="B2208" i="13"/>
  <c r="H2207" i="13"/>
  <c r="G2207" i="13"/>
  <c r="F2207" i="13"/>
  <c r="E2207" i="13"/>
  <c r="B2207" i="13"/>
  <c r="H2206" i="13"/>
  <c r="G2206" i="13"/>
  <c r="F2206" i="13"/>
  <c r="E2206" i="13"/>
  <c r="B2206" i="13"/>
  <c r="H2205" i="13"/>
  <c r="G2205" i="13"/>
  <c r="F2205" i="13"/>
  <c r="E2205" i="13"/>
  <c r="B2205" i="13"/>
  <c r="H2204" i="13"/>
  <c r="G2204" i="13"/>
  <c r="F2204" i="13"/>
  <c r="E2204" i="13"/>
  <c r="B2204" i="13"/>
  <c r="H2203" i="13"/>
  <c r="G2203" i="13"/>
  <c r="F2203" i="13"/>
  <c r="E2203" i="13"/>
  <c r="B2203" i="13"/>
  <c r="H2202" i="13"/>
  <c r="G2202" i="13"/>
  <c r="F2202" i="13"/>
  <c r="E2202" i="13"/>
  <c r="B2202" i="13"/>
  <c r="H2201" i="13"/>
  <c r="G2201" i="13"/>
  <c r="F2201" i="13"/>
  <c r="E2201" i="13"/>
  <c r="B2201" i="13"/>
  <c r="H2200" i="13"/>
  <c r="G2200" i="13"/>
  <c r="F2200" i="13"/>
  <c r="E2200" i="13"/>
  <c r="B2200" i="13"/>
  <c r="H2199" i="13"/>
  <c r="G2199" i="13"/>
  <c r="F2199" i="13"/>
  <c r="E2199" i="13"/>
  <c r="B2199" i="13"/>
  <c r="H2198" i="13"/>
  <c r="G2198" i="13"/>
  <c r="F2198" i="13"/>
  <c r="E2198" i="13"/>
  <c r="B2198" i="13"/>
  <c r="H2197" i="13"/>
  <c r="G2197" i="13"/>
  <c r="F2197" i="13"/>
  <c r="E2197" i="13"/>
  <c r="B2197" i="13"/>
  <c r="H2196" i="13"/>
  <c r="G2196" i="13"/>
  <c r="F2196" i="13"/>
  <c r="E2196" i="13"/>
  <c r="B2196" i="13"/>
  <c r="H2195" i="13"/>
  <c r="G2195" i="13"/>
  <c r="F2195" i="13"/>
  <c r="E2195" i="13"/>
  <c r="B2195" i="13"/>
  <c r="H2194" i="13"/>
  <c r="G2194" i="13"/>
  <c r="F2194" i="13"/>
  <c r="E2194" i="13"/>
  <c r="B2194" i="13"/>
  <c r="H2193" i="13"/>
  <c r="G2193" i="13"/>
  <c r="F2193" i="13"/>
  <c r="E2193" i="13"/>
  <c r="B2193" i="13"/>
  <c r="H2192" i="13"/>
  <c r="G2192" i="13"/>
  <c r="F2192" i="13"/>
  <c r="E2192" i="13"/>
  <c r="B2192" i="13"/>
  <c r="H2191" i="13"/>
  <c r="G2191" i="13"/>
  <c r="F2191" i="13"/>
  <c r="E2191" i="13"/>
  <c r="B2191" i="13"/>
  <c r="H2190" i="13"/>
  <c r="G2190" i="13"/>
  <c r="F2190" i="13"/>
  <c r="E2190" i="13"/>
  <c r="B2190" i="13"/>
  <c r="H2189" i="13"/>
  <c r="G2189" i="13"/>
  <c r="F2189" i="13"/>
  <c r="E2189" i="13"/>
  <c r="B2189" i="13"/>
  <c r="H2188" i="13"/>
  <c r="G2188" i="13"/>
  <c r="F2188" i="13"/>
  <c r="E2188" i="13"/>
  <c r="B2188" i="13"/>
  <c r="H2187" i="13"/>
  <c r="G2187" i="13"/>
  <c r="F2187" i="13"/>
  <c r="E2187" i="13"/>
  <c r="B2187" i="13"/>
  <c r="H2186" i="13"/>
  <c r="G2186" i="13"/>
  <c r="F2186" i="13"/>
  <c r="E2186" i="13"/>
  <c r="B2186" i="13"/>
  <c r="H2185" i="13"/>
  <c r="G2185" i="13"/>
  <c r="F2185" i="13"/>
  <c r="E2185" i="13"/>
  <c r="B2185" i="13"/>
  <c r="H2184" i="13"/>
  <c r="G2184" i="13"/>
  <c r="F2184" i="13"/>
  <c r="E2184" i="13"/>
  <c r="B2184" i="13"/>
  <c r="H2183" i="13"/>
  <c r="G2183" i="13"/>
  <c r="F2183" i="13"/>
  <c r="E2183" i="13"/>
  <c r="B2183" i="13"/>
  <c r="H2182" i="13"/>
  <c r="G2182" i="13"/>
  <c r="F2182" i="13"/>
  <c r="E2182" i="13"/>
  <c r="B2182" i="13"/>
  <c r="H2181" i="13"/>
  <c r="G2181" i="13"/>
  <c r="F2181" i="13"/>
  <c r="E2181" i="13"/>
  <c r="B2181" i="13"/>
  <c r="H2180" i="13"/>
  <c r="G2180" i="13"/>
  <c r="F2180" i="13"/>
  <c r="E2180" i="13"/>
  <c r="B2180" i="13"/>
  <c r="H2179" i="13"/>
  <c r="G2179" i="13"/>
  <c r="F2179" i="13"/>
  <c r="E2179" i="13"/>
  <c r="B2179" i="13"/>
  <c r="H2178" i="13"/>
  <c r="G2178" i="13"/>
  <c r="F2178" i="13"/>
  <c r="E2178" i="13"/>
  <c r="B2178" i="13"/>
  <c r="H2177" i="13"/>
  <c r="G2177" i="13"/>
  <c r="F2177" i="13"/>
  <c r="E2177" i="13"/>
  <c r="B2177" i="13"/>
  <c r="H2176" i="13"/>
  <c r="G2176" i="13"/>
  <c r="F2176" i="13"/>
  <c r="E2176" i="13"/>
  <c r="B2176" i="13"/>
  <c r="H2175" i="13"/>
  <c r="G2175" i="13"/>
  <c r="F2175" i="13"/>
  <c r="E2175" i="13"/>
  <c r="B2175" i="13"/>
  <c r="H2174" i="13"/>
  <c r="G2174" i="13"/>
  <c r="F2174" i="13"/>
  <c r="E2174" i="13"/>
  <c r="B2174" i="13"/>
  <c r="H2173" i="13"/>
  <c r="G2173" i="13"/>
  <c r="F2173" i="13"/>
  <c r="E2173" i="13"/>
  <c r="B2173" i="13"/>
  <c r="H2172" i="13"/>
  <c r="G2172" i="13"/>
  <c r="F2172" i="13"/>
  <c r="E2172" i="13"/>
  <c r="B2172" i="13"/>
  <c r="H2171" i="13"/>
  <c r="G2171" i="13"/>
  <c r="F2171" i="13"/>
  <c r="E2171" i="13"/>
  <c r="B2171" i="13"/>
  <c r="H2170" i="13"/>
  <c r="G2170" i="13"/>
  <c r="F2170" i="13"/>
  <c r="E2170" i="13"/>
  <c r="B2170" i="13"/>
  <c r="H2169" i="13"/>
  <c r="G2169" i="13"/>
  <c r="F2169" i="13"/>
  <c r="E2169" i="13"/>
  <c r="B2169" i="13"/>
  <c r="H2168" i="13"/>
  <c r="G2168" i="13"/>
  <c r="F2168" i="13"/>
  <c r="E2168" i="13"/>
  <c r="B2168" i="13"/>
  <c r="H2167" i="13"/>
  <c r="G2167" i="13"/>
  <c r="F2167" i="13"/>
  <c r="E2167" i="13"/>
  <c r="B2167" i="13"/>
  <c r="H2166" i="13"/>
  <c r="G2166" i="13"/>
  <c r="F2166" i="13"/>
  <c r="E2166" i="13"/>
  <c r="B2166" i="13"/>
  <c r="H2165" i="13"/>
  <c r="G2165" i="13"/>
  <c r="F2165" i="13"/>
  <c r="E2165" i="13"/>
  <c r="B2165" i="13"/>
  <c r="H2164" i="13"/>
  <c r="G2164" i="13"/>
  <c r="F2164" i="13"/>
  <c r="E2164" i="13"/>
  <c r="B2164" i="13"/>
  <c r="H2163" i="13"/>
  <c r="G2163" i="13"/>
  <c r="F2163" i="13"/>
  <c r="E2163" i="13"/>
  <c r="B2163" i="13"/>
  <c r="H2162" i="13"/>
  <c r="G2162" i="13"/>
  <c r="F2162" i="13"/>
  <c r="E2162" i="13"/>
  <c r="B2162" i="13"/>
  <c r="H2161" i="13"/>
  <c r="G2161" i="13"/>
  <c r="F2161" i="13"/>
  <c r="E2161" i="13"/>
  <c r="B2161" i="13"/>
  <c r="H2160" i="13"/>
  <c r="G2160" i="13"/>
  <c r="F2160" i="13"/>
  <c r="E2160" i="13"/>
  <c r="B2160" i="13"/>
  <c r="H2159" i="13"/>
  <c r="G2159" i="13"/>
  <c r="F2159" i="13"/>
  <c r="E2159" i="13"/>
  <c r="B2159" i="13"/>
  <c r="H2158" i="13"/>
  <c r="G2158" i="13"/>
  <c r="F2158" i="13"/>
  <c r="E2158" i="13"/>
  <c r="B2158" i="13"/>
  <c r="H2157" i="13"/>
  <c r="G2157" i="13"/>
  <c r="F2157" i="13"/>
  <c r="E2157" i="13"/>
  <c r="B2157" i="13"/>
  <c r="H2156" i="13"/>
  <c r="G2156" i="13"/>
  <c r="F2156" i="13"/>
  <c r="E2156" i="13"/>
  <c r="B2156" i="13"/>
  <c r="H2155" i="13"/>
  <c r="G2155" i="13"/>
  <c r="F2155" i="13"/>
  <c r="E2155" i="13"/>
  <c r="B2155" i="13"/>
  <c r="H2154" i="13"/>
  <c r="G2154" i="13"/>
  <c r="F2154" i="13"/>
  <c r="E2154" i="13"/>
  <c r="B2154" i="13"/>
  <c r="H2153" i="13"/>
  <c r="G2153" i="13"/>
  <c r="F2153" i="13"/>
  <c r="E2153" i="13"/>
  <c r="B2153" i="13"/>
  <c r="H2152" i="13"/>
  <c r="G2152" i="13"/>
  <c r="F2152" i="13"/>
  <c r="E2152" i="13"/>
  <c r="B2152" i="13"/>
  <c r="H2151" i="13"/>
  <c r="G2151" i="13"/>
  <c r="F2151" i="13"/>
  <c r="E2151" i="13"/>
  <c r="B2151" i="13"/>
  <c r="H2150" i="13"/>
  <c r="G2150" i="13"/>
  <c r="F2150" i="13"/>
  <c r="E2150" i="13"/>
  <c r="B2150" i="13"/>
  <c r="H2149" i="13"/>
  <c r="G2149" i="13"/>
  <c r="F2149" i="13"/>
  <c r="E2149" i="13"/>
  <c r="B2149" i="13"/>
  <c r="H2148" i="13"/>
  <c r="G2148" i="13"/>
  <c r="F2148" i="13"/>
  <c r="E2148" i="13"/>
  <c r="B2148" i="13"/>
  <c r="H2147" i="13"/>
  <c r="G2147" i="13"/>
  <c r="F2147" i="13"/>
  <c r="E2147" i="13"/>
  <c r="B2147" i="13"/>
  <c r="H2146" i="13"/>
  <c r="G2146" i="13"/>
  <c r="F2146" i="13"/>
  <c r="E2146" i="13"/>
  <c r="B2146" i="13"/>
  <c r="H2145" i="13"/>
  <c r="G2145" i="13"/>
  <c r="F2145" i="13"/>
  <c r="E2145" i="13"/>
  <c r="B2145" i="13"/>
  <c r="H2144" i="13"/>
  <c r="G2144" i="13"/>
  <c r="F2144" i="13"/>
  <c r="E2144" i="13"/>
  <c r="B2144" i="13"/>
  <c r="H2143" i="13"/>
  <c r="G2143" i="13"/>
  <c r="F2143" i="13"/>
  <c r="E2143" i="13"/>
  <c r="B2143" i="13"/>
  <c r="H2142" i="13"/>
  <c r="G2142" i="13"/>
  <c r="F2142" i="13"/>
  <c r="E2142" i="13"/>
  <c r="B2142" i="13"/>
  <c r="H2141" i="13"/>
  <c r="G2141" i="13"/>
  <c r="F2141" i="13"/>
  <c r="E2141" i="13"/>
  <c r="B2141" i="13"/>
  <c r="H2140" i="13"/>
  <c r="G2140" i="13"/>
  <c r="F2140" i="13"/>
  <c r="E2140" i="13"/>
  <c r="B2140" i="13"/>
  <c r="H2139" i="13"/>
  <c r="G2139" i="13"/>
  <c r="F2139" i="13"/>
  <c r="E2139" i="13"/>
  <c r="B2139" i="13"/>
  <c r="H2138" i="13"/>
  <c r="G2138" i="13"/>
  <c r="F2138" i="13"/>
  <c r="E2138" i="13"/>
  <c r="B2138" i="13"/>
  <c r="H2137" i="13"/>
  <c r="G2137" i="13"/>
  <c r="F2137" i="13"/>
  <c r="E2137" i="13"/>
  <c r="B2137" i="13"/>
  <c r="H2136" i="13"/>
  <c r="G2136" i="13"/>
  <c r="F2136" i="13"/>
  <c r="E2136" i="13"/>
  <c r="B2136" i="13"/>
  <c r="H2135" i="13"/>
  <c r="G2135" i="13"/>
  <c r="F2135" i="13"/>
  <c r="E2135" i="13"/>
  <c r="B2135" i="13"/>
  <c r="H2134" i="13"/>
  <c r="G2134" i="13"/>
  <c r="F2134" i="13"/>
  <c r="E2134" i="13"/>
  <c r="B2134" i="13"/>
  <c r="H2133" i="13"/>
  <c r="G2133" i="13"/>
  <c r="F2133" i="13"/>
  <c r="E2133" i="13"/>
  <c r="B2133" i="13"/>
  <c r="H2132" i="13"/>
  <c r="G2132" i="13"/>
  <c r="F2132" i="13"/>
  <c r="E2132" i="13"/>
  <c r="B2132" i="13"/>
  <c r="H2131" i="13"/>
  <c r="G2131" i="13"/>
  <c r="F2131" i="13"/>
  <c r="E2131" i="13"/>
  <c r="B2131" i="13"/>
  <c r="H2130" i="13"/>
  <c r="G2130" i="13"/>
  <c r="F2130" i="13"/>
  <c r="E2130" i="13"/>
  <c r="B2130" i="13"/>
  <c r="H2129" i="13"/>
  <c r="G2129" i="13"/>
  <c r="F2129" i="13"/>
  <c r="E2129" i="13"/>
  <c r="B2129" i="13"/>
  <c r="H2128" i="13"/>
  <c r="G2128" i="13"/>
  <c r="F2128" i="13"/>
  <c r="E2128" i="13"/>
  <c r="B2128" i="13"/>
  <c r="H2127" i="13"/>
  <c r="G2127" i="13"/>
  <c r="F2127" i="13"/>
  <c r="E2127" i="13"/>
  <c r="B2127" i="13"/>
  <c r="H2126" i="13"/>
  <c r="G2126" i="13"/>
  <c r="F2126" i="13"/>
  <c r="E2126" i="13"/>
  <c r="B2126" i="13"/>
  <c r="H2125" i="13"/>
  <c r="G2125" i="13"/>
  <c r="F2125" i="13"/>
  <c r="E2125" i="13"/>
  <c r="B2125" i="13"/>
  <c r="H2124" i="13"/>
  <c r="G2124" i="13"/>
  <c r="F2124" i="13"/>
  <c r="E2124" i="13"/>
  <c r="B2124" i="13"/>
  <c r="H2123" i="13"/>
  <c r="G2123" i="13"/>
  <c r="F2123" i="13"/>
  <c r="E2123" i="13"/>
  <c r="B2123" i="13"/>
  <c r="H2122" i="13"/>
  <c r="G2122" i="13"/>
  <c r="F2122" i="13"/>
  <c r="E2122" i="13"/>
  <c r="B2122" i="13"/>
  <c r="H2121" i="13"/>
  <c r="G2121" i="13"/>
  <c r="F2121" i="13"/>
  <c r="E2121" i="13"/>
  <c r="B2121" i="13"/>
  <c r="H2120" i="13"/>
  <c r="G2120" i="13"/>
  <c r="F2120" i="13"/>
  <c r="E2120" i="13"/>
  <c r="B2120" i="13"/>
  <c r="H2119" i="13"/>
  <c r="G2119" i="13"/>
  <c r="F2119" i="13"/>
  <c r="E2119" i="13"/>
  <c r="B2119" i="13"/>
  <c r="H2118" i="13"/>
  <c r="G2118" i="13"/>
  <c r="F2118" i="13"/>
  <c r="E2118" i="13"/>
  <c r="B2118" i="13"/>
  <c r="H2117" i="13"/>
  <c r="G2117" i="13"/>
  <c r="F2117" i="13"/>
  <c r="E2117" i="13"/>
  <c r="B2117" i="13"/>
  <c r="H2116" i="13"/>
  <c r="G2116" i="13"/>
  <c r="F2116" i="13"/>
  <c r="E2116" i="13"/>
  <c r="B2116" i="13"/>
  <c r="H2115" i="13"/>
  <c r="G2115" i="13"/>
  <c r="F2115" i="13"/>
  <c r="E2115" i="13"/>
  <c r="B2115" i="13"/>
  <c r="H2114" i="13"/>
  <c r="G2114" i="13"/>
  <c r="F2114" i="13"/>
  <c r="E2114" i="13"/>
  <c r="B2114" i="13"/>
  <c r="H2113" i="13"/>
  <c r="G2113" i="13"/>
  <c r="F2113" i="13"/>
  <c r="E2113" i="13"/>
  <c r="B2113" i="13"/>
  <c r="H2112" i="13"/>
  <c r="G2112" i="13"/>
  <c r="F2112" i="13"/>
  <c r="E2112" i="13"/>
  <c r="B2112" i="13"/>
  <c r="H2111" i="13"/>
  <c r="G2111" i="13"/>
  <c r="F2111" i="13"/>
  <c r="E2111" i="13"/>
  <c r="B2111" i="13"/>
  <c r="H2110" i="13"/>
  <c r="G2110" i="13"/>
  <c r="F2110" i="13"/>
  <c r="E2110" i="13"/>
  <c r="B2110" i="13"/>
  <c r="H2109" i="13"/>
  <c r="G2109" i="13"/>
  <c r="F2109" i="13"/>
  <c r="E2109" i="13"/>
  <c r="B2109" i="13"/>
  <c r="H2108" i="13"/>
  <c r="G2108" i="13"/>
  <c r="F2108" i="13"/>
  <c r="E2108" i="13"/>
  <c r="B2108" i="13"/>
  <c r="H2107" i="13"/>
  <c r="G2107" i="13"/>
  <c r="F2107" i="13"/>
  <c r="E2107" i="13"/>
  <c r="B2107" i="13"/>
  <c r="H2106" i="13"/>
  <c r="G2106" i="13"/>
  <c r="F2106" i="13"/>
  <c r="E2106" i="13"/>
  <c r="B2106" i="13"/>
  <c r="H2105" i="13"/>
  <c r="G2105" i="13"/>
  <c r="F2105" i="13"/>
  <c r="E2105" i="13"/>
  <c r="B2105" i="13"/>
  <c r="H2104" i="13"/>
  <c r="G2104" i="13"/>
  <c r="F2104" i="13"/>
  <c r="E2104" i="13"/>
  <c r="B2104" i="13"/>
  <c r="H2103" i="13"/>
  <c r="G2103" i="13"/>
  <c r="F2103" i="13"/>
  <c r="E2103" i="13"/>
  <c r="B2103" i="13"/>
  <c r="H2102" i="13"/>
  <c r="G2102" i="13"/>
  <c r="F2102" i="13"/>
  <c r="E2102" i="13"/>
  <c r="B2102" i="13"/>
  <c r="H2101" i="13"/>
  <c r="G2101" i="13"/>
  <c r="F2101" i="13"/>
  <c r="E2101" i="13"/>
  <c r="B2101" i="13"/>
  <c r="H2100" i="13"/>
  <c r="G2100" i="13"/>
  <c r="F2100" i="13"/>
  <c r="E2100" i="13"/>
  <c r="B2100" i="13"/>
  <c r="H2099" i="13"/>
  <c r="G2099" i="13"/>
  <c r="F2099" i="13"/>
  <c r="E2099" i="13"/>
  <c r="B2099" i="13"/>
  <c r="H2098" i="13"/>
  <c r="G2098" i="13"/>
  <c r="F2098" i="13"/>
  <c r="E2098" i="13"/>
  <c r="B2098" i="13"/>
  <c r="H2097" i="13"/>
  <c r="G2097" i="13"/>
  <c r="F2097" i="13"/>
  <c r="E2097" i="13"/>
  <c r="B2097" i="13"/>
  <c r="H2096" i="13"/>
  <c r="G2096" i="13"/>
  <c r="F2096" i="13"/>
  <c r="E2096" i="13"/>
  <c r="B2096" i="13"/>
  <c r="H2095" i="13"/>
  <c r="G2095" i="13"/>
  <c r="F2095" i="13"/>
  <c r="E2095" i="13"/>
  <c r="B2095" i="13"/>
  <c r="H2094" i="13"/>
  <c r="G2094" i="13"/>
  <c r="F2094" i="13"/>
  <c r="E2094" i="13"/>
  <c r="B2094" i="13"/>
  <c r="H2093" i="13"/>
  <c r="G2093" i="13"/>
  <c r="F2093" i="13"/>
  <c r="E2093" i="13"/>
  <c r="B2093" i="13"/>
  <c r="H2092" i="13"/>
  <c r="G2092" i="13"/>
  <c r="F2092" i="13"/>
  <c r="E2092" i="13"/>
  <c r="B2092" i="13"/>
  <c r="H2091" i="13"/>
  <c r="G2091" i="13"/>
  <c r="F2091" i="13"/>
  <c r="E2091" i="13"/>
  <c r="B2091" i="13"/>
  <c r="H2090" i="13"/>
  <c r="G2090" i="13"/>
  <c r="F2090" i="13"/>
  <c r="E2090" i="13"/>
  <c r="B2090" i="13"/>
  <c r="H2089" i="13"/>
  <c r="G2089" i="13"/>
  <c r="F2089" i="13"/>
  <c r="E2089" i="13"/>
  <c r="B2089" i="13"/>
  <c r="H2088" i="13"/>
  <c r="G2088" i="13"/>
  <c r="F2088" i="13"/>
  <c r="E2088" i="13"/>
  <c r="B2088" i="13"/>
  <c r="H2087" i="13"/>
  <c r="G2087" i="13"/>
  <c r="F2087" i="13"/>
  <c r="E2087" i="13"/>
  <c r="B2087" i="13"/>
  <c r="H2086" i="13"/>
  <c r="G2086" i="13"/>
  <c r="F2086" i="13"/>
  <c r="E2086" i="13"/>
  <c r="B2086" i="13"/>
  <c r="H2085" i="13"/>
  <c r="G2085" i="13"/>
  <c r="F2085" i="13"/>
  <c r="E2085" i="13"/>
  <c r="B2085" i="13"/>
  <c r="H2084" i="13"/>
  <c r="G2084" i="13"/>
  <c r="F2084" i="13"/>
  <c r="E2084" i="13"/>
  <c r="B2084" i="13"/>
  <c r="H2083" i="13"/>
  <c r="G2083" i="13"/>
  <c r="F2083" i="13"/>
  <c r="E2083" i="13"/>
  <c r="B2083" i="13"/>
  <c r="H2082" i="13"/>
  <c r="G2082" i="13"/>
  <c r="F2082" i="13"/>
  <c r="E2082" i="13"/>
  <c r="B2082" i="13"/>
  <c r="H2081" i="13"/>
  <c r="G2081" i="13"/>
  <c r="F2081" i="13"/>
  <c r="E2081" i="13"/>
  <c r="B2081" i="13"/>
  <c r="H2080" i="13"/>
  <c r="G2080" i="13"/>
  <c r="F2080" i="13"/>
  <c r="E2080" i="13"/>
  <c r="B2080" i="13"/>
  <c r="H2079" i="13"/>
  <c r="G2079" i="13"/>
  <c r="F2079" i="13"/>
  <c r="E2079" i="13"/>
  <c r="B2079" i="13"/>
  <c r="H2078" i="13"/>
  <c r="G2078" i="13"/>
  <c r="F2078" i="13"/>
  <c r="E2078" i="13"/>
  <c r="B2078" i="13"/>
  <c r="H2077" i="13"/>
  <c r="G2077" i="13"/>
  <c r="F2077" i="13"/>
  <c r="E2077" i="13"/>
  <c r="B2077" i="13"/>
  <c r="H2076" i="13"/>
  <c r="G2076" i="13"/>
  <c r="F2076" i="13"/>
  <c r="E2076" i="13"/>
  <c r="B2076" i="13"/>
  <c r="H2075" i="13"/>
  <c r="G2075" i="13"/>
  <c r="F2075" i="13"/>
  <c r="E2075" i="13"/>
  <c r="B2075" i="13"/>
  <c r="H2074" i="13"/>
  <c r="G2074" i="13"/>
  <c r="F2074" i="13"/>
  <c r="E2074" i="13"/>
  <c r="B2074" i="13"/>
  <c r="H2073" i="13"/>
  <c r="G2073" i="13"/>
  <c r="F2073" i="13"/>
  <c r="E2073" i="13"/>
  <c r="B2073" i="13"/>
  <c r="H2072" i="13"/>
  <c r="G2072" i="13"/>
  <c r="F2072" i="13"/>
  <c r="E2072" i="13"/>
  <c r="B2072" i="13"/>
  <c r="H2071" i="13"/>
  <c r="G2071" i="13"/>
  <c r="F2071" i="13"/>
  <c r="E2071" i="13"/>
  <c r="B2071" i="13"/>
  <c r="H2070" i="13"/>
  <c r="G2070" i="13"/>
  <c r="F2070" i="13"/>
  <c r="E2070" i="13"/>
  <c r="B2070" i="13"/>
  <c r="H2069" i="13"/>
  <c r="G2069" i="13"/>
  <c r="F2069" i="13"/>
  <c r="E2069" i="13"/>
  <c r="B2069" i="13"/>
  <c r="H2068" i="13"/>
  <c r="G2068" i="13"/>
  <c r="F2068" i="13"/>
  <c r="E2068" i="13"/>
  <c r="B2068" i="13"/>
  <c r="H2067" i="13"/>
  <c r="G2067" i="13"/>
  <c r="F2067" i="13"/>
  <c r="E2067" i="13"/>
  <c r="B2067" i="13"/>
  <c r="H2066" i="13"/>
  <c r="G2066" i="13"/>
  <c r="F2066" i="13"/>
  <c r="E2066" i="13"/>
  <c r="B2066" i="13"/>
  <c r="H2065" i="13"/>
  <c r="G2065" i="13"/>
  <c r="F2065" i="13"/>
  <c r="E2065" i="13"/>
  <c r="B2065" i="13"/>
  <c r="H2064" i="13"/>
  <c r="G2064" i="13"/>
  <c r="F2064" i="13"/>
  <c r="E2064" i="13"/>
  <c r="B2064" i="13"/>
  <c r="H2063" i="13"/>
  <c r="G2063" i="13"/>
  <c r="F2063" i="13"/>
  <c r="E2063" i="13"/>
  <c r="B2063" i="13"/>
  <c r="H2062" i="13"/>
  <c r="G2062" i="13"/>
  <c r="F2062" i="13"/>
  <c r="E2062" i="13"/>
  <c r="B2062" i="13"/>
  <c r="H2061" i="13"/>
  <c r="G2061" i="13"/>
  <c r="F2061" i="13"/>
  <c r="E2061" i="13"/>
  <c r="B2061" i="13"/>
  <c r="H2060" i="13"/>
  <c r="G2060" i="13"/>
  <c r="F2060" i="13"/>
  <c r="E2060" i="13"/>
  <c r="B2060" i="13"/>
  <c r="H2059" i="13"/>
  <c r="G2059" i="13"/>
  <c r="F2059" i="13"/>
  <c r="E2059" i="13"/>
  <c r="B2059" i="13"/>
  <c r="H2058" i="13"/>
  <c r="G2058" i="13"/>
  <c r="F2058" i="13"/>
  <c r="E2058" i="13"/>
  <c r="B2058" i="13"/>
  <c r="H2057" i="13"/>
  <c r="G2057" i="13"/>
  <c r="F2057" i="13"/>
  <c r="E2057" i="13"/>
  <c r="B2057" i="13"/>
  <c r="H2056" i="13"/>
  <c r="G2056" i="13"/>
  <c r="F2056" i="13"/>
  <c r="E2056" i="13"/>
  <c r="B2056" i="13"/>
  <c r="H2055" i="13"/>
  <c r="G2055" i="13"/>
  <c r="F2055" i="13"/>
  <c r="E2055" i="13"/>
  <c r="B2055" i="13"/>
  <c r="H2054" i="13"/>
  <c r="G2054" i="13"/>
  <c r="F2054" i="13"/>
  <c r="E2054" i="13"/>
  <c r="B2054" i="13"/>
  <c r="H2053" i="13"/>
  <c r="G2053" i="13"/>
  <c r="F2053" i="13"/>
  <c r="E2053" i="13"/>
  <c r="B2053" i="13"/>
  <c r="H2052" i="13"/>
  <c r="G2052" i="13"/>
  <c r="F2052" i="13"/>
  <c r="E2052" i="13"/>
  <c r="B2052" i="13"/>
  <c r="H2051" i="13"/>
  <c r="G2051" i="13"/>
  <c r="F2051" i="13"/>
  <c r="E2051" i="13"/>
  <c r="B2051" i="13"/>
  <c r="H2050" i="13"/>
  <c r="G2050" i="13"/>
  <c r="F2050" i="13"/>
  <c r="E2050" i="13"/>
  <c r="B2050" i="13"/>
  <c r="H2049" i="13"/>
  <c r="G2049" i="13"/>
  <c r="F2049" i="13"/>
  <c r="E2049" i="13"/>
  <c r="B2049" i="13"/>
  <c r="H2048" i="13"/>
  <c r="G2048" i="13"/>
  <c r="F2048" i="13"/>
  <c r="E2048" i="13"/>
  <c r="B2048" i="13"/>
  <c r="H2047" i="13"/>
  <c r="G2047" i="13"/>
  <c r="F2047" i="13"/>
  <c r="E2047" i="13"/>
  <c r="B2047" i="13"/>
  <c r="H2046" i="13"/>
  <c r="G2046" i="13"/>
  <c r="F2046" i="13"/>
  <c r="E2046" i="13"/>
  <c r="B2046" i="13"/>
  <c r="H2045" i="13"/>
  <c r="G2045" i="13"/>
  <c r="F2045" i="13"/>
  <c r="E2045" i="13"/>
  <c r="B2045" i="13"/>
  <c r="H2044" i="13"/>
  <c r="G2044" i="13"/>
  <c r="F2044" i="13"/>
  <c r="E2044" i="13"/>
  <c r="B2044" i="13"/>
  <c r="H2043" i="13"/>
  <c r="G2043" i="13"/>
  <c r="F2043" i="13"/>
  <c r="E2043" i="13"/>
  <c r="B2043" i="13"/>
  <c r="H2042" i="13"/>
  <c r="G2042" i="13"/>
  <c r="F2042" i="13"/>
  <c r="E2042" i="13"/>
  <c r="B2042" i="13"/>
  <c r="H2041" i="13"/>
  <c r="G2041" i="13"/>
  <c r="F2041" i="13"/>
  <c r="E2041" i="13"/>
  <c r="B2041" i="13"/>
  <c r="H2040" i="13"/>
  <c r="G2040" i="13"/>
  <c r="F2040" i="13"/>
  <c r="E2040" i="13"/>
  <c r="B2040" i="13"/>
  <c r="H2039" i="13"/>
  <c r="G2039" i="13"/>
  <c r="F2039" i="13"/>
  <c r="E2039" i="13"/>
  <c r="B2039" i="13"/>
  <c r="H2038" i="13"/>
  <c r="G2038" i="13"/>
  <c r="F2038" i="13"/>
  <c r="E2038" i="13"/>
  <c r="B2038" i="13"/>
  <c r="H2037" i="13"/>
  <c r="G2037" i="13"/>
  <c r="F2037" i="13"/>
  <c r="E2037" i="13"/>
  <c r="B2037" i="13"/>
  <c r="H2036" i="13"/>
  <c r="G2036" i="13"/>
  <c r="F2036" i="13"/>
  <c r="E2036" i="13"/>
  <c r="B2036" i="13"/>
  <c r="H2035" i="13"/>
  <c r="G2035" i="13"/>
  <c r="F2035" i="13"/>
  <c r="E2035" i="13"/>
  <c r="B2035" i="13"/>
  <c r="H2034" i="13"/>
  <c r="G2034" i="13"/>
  <c r="F2034" i="13"/>
  <c r="E2034" i="13"/>
  <c r="B2034" i="13"/>
  <c r="H2033" i="13"/>
  <c r="G2033" i="13"/>
  <c r="F2033" i="13"/>
  <c r="E2033" i="13"/>
  <c r="B2033" i="13"/>
  <c r="H2032" i="13"/>
  <c r="G2032" i="13"/>
  <c r="F2032" i="13"/>
  <c r="E2032" i="13"/>
  <c r="B2032" i="13"/>
  <c r="H2031" i="13"/>
  <c r="G2031" i="13"/>
  <c r="F2031" i="13"/>
  <c r="E2031" i="13"/>
  <c r="B2031" i="13"/>
  <c r="H2030" i="13"/>
  <c r="G2030" i="13"/>
  <c r="F2030" i="13"/>
  <c r="E2030" i="13"/>
  <c r="B2030" i="13"/>
  <c r="H2029" i="13"/>
  <c r="G2029" i="13"/>
  <c r="F2029" i="13"/>
  <c r="E2029" i="13"/>
  <c r="B2029" i="13"/>
  <c r="H2028" i="13"/>
  <c r="G2028" i="13"/>
  <c r="F2028" i="13"/>
  <c r="E2028" i="13"/>
  <c r="B2028" i="13"/>
  <c r="H2027" i="13"/>
  <c r="G2027" i="13"/>
  <c r="F2027" i="13"/>
  <c r="E2027" i="13"/>
  <c r="B2027" i="13"/>
  <c r="H2026" i="13"/>
  <c r="G2026" i="13"/>
  <c r="F2026" i="13"/>
  <c r="E2026" i="13"/>
  <c r="B2026" i="13"/>
  <c r="H2025" i="13"/>
  <c r="G2025" i="13"/>
  <c r="F2025" i="13"/>
  <c r="E2025" i="13"/>
  <c r="B2025" i="13"/>
  <c r="H2024" i="13"/>
  <c r="G2024" i="13"/>
  <c r="F2024" i="13"/>
  <c r="E2024" i="13"/>
  <c r="B2024" i="13"/>
  <c r="H2023" i="13"/>
  <c r="G2023" i="13"/>
  <c r="F2023" i="13"/>
  <c r="E2023" i="13"/>
  <c r="B2023" i="13"/>
  <c r="H2022" i="13"/>
  <c r="G2022" i="13"/>
  <c r="F2022" i="13"/>
  <c r="E2022" i="13"/>
  <c r="B2022" i="13"/>
  <c r="H2021" i="13"/>
  <c r="G2021" i="13"/>
  <c r="F2021" i="13"/>
  <c r="E2021" i="13"/>
  <c r="B2021" i="13"/>
  <c r="H2020" i="13"/>
  <c r="G2020" i="13"/>
  <c r="F2020" i="13"/>
  <c r="E2020" i="13"/>
  <c r="B2020" i="13"/>
  <c r="H2019" i="13"/>
  <c r="G2019" i="13"/>
  <c r="F2019" i="13"/>
  <c r="E2019" i="13"/>
  <c r="B2019" i="13"/>
  <c r="H2018" i="13"/>
  <c r="G2018" i="13"/>
  <c r="F2018" i="13"/>
  <c r="E2018" i="13"/>
  <c r="B2018" i="13"/>
  <c r="H2017" i="13"/>
  <c r="G2017" i="13"/>
  <c r="F2017" i="13"/>
  <c r="E2017" i="13"/>
  <c r="B2017" i="13"/>
  <c r="H2016" i="13"/>
  <c r="G2016" i="13"/>
  <c r="F2016" i="13"/>
  <c r="E2016" i="13"/>
  <c r="B2016" i="13"/>
  <c r="H2015" i="13"/>
  <c r="G2015" i="13"/>
  <c r="F2015" i="13"/>
  <c r="E2015" i="13"/>
  <c r="B2015" i="13"/>
  <c r="H2014" i="13"/>
  <c r="G2014" i="13"/>
  <c r="F2014" i="13"/>
  <c r="E2014" i="13"/>
  <c r="B2014" i="13"/>
  <c r="H2013" i="13"/>
  <c r="G2013" i="13"/>
  <c r="F2013" i="13"/>
  <c r="E2013" i="13"/>
  <c r="B2013" i="13"/>
  <c r="H2012" i="13"/>
  <c r="G2012" i="13"/>
  <c r="F2012" i="13"/>
  <c r="E2012" i="13"/>
  <c r="B2012" i="13"/>
  <c r="H2011" i="13"/>
  <c r="G2011" i="13"/>
  <c r="F2011" i="13"/>
  <c r="E2011" i="13"/>
  <c r="B2011" i="13"/>
  <c r="H2010" i="13"/>
  <c r="G2010" i="13"/>
  <c r="F2010" i="13"/>
  <c r="E2010" i="13"/>
  <c r="B2010" i="13"/>
  <c r="H2009" i="13"/>
  <c r="G2009" i="13"/>
  <c r="F2009" i="13"/>
  <c r="E2009" i="13"/>
  <c r="B2009" i="13"/>
  <c r="H2008" i="13"/>
  <c r="G2008" i="13"/>
  <c r="F2008" i="13"/>
  <c r="E2008" i="13"/>
  <c r="B2008" i="13"/>
  <c r="H2007" i="13"/>
  <c r="G2007" i="13"/>
  <c r="F2007" i="13"/>
  <c r="E2007" i="13"/>
  <c r="B2007" i="13"/>
  <c r="H2006" i="13"/>
  <c r="G2006" i="13"/>
  <c r="F2006" i="13"/>
  <c r="E2006" i="13"/>
  <c r="B2006" i="13"/>
  <c r="H2005" i="13"/>
  <c r="G2005" i="13"/>
  <c r="F2005" i="13"/>
  <c r="E2005" i="13"/>
  <c r="B2005" i="13"/>
  <c r="H2004" i="13"/>
  <c r="G2004" i="13"/>
  <c r="F2004" i="13"/>
  <c r="E2004" i="13"/>
  <c r="B2004" i="13"/>
  <c r="H2003" i="13"/>
  <c r="G2003" i="13"/>
  <c r="F2003" i="13"/>
  <c r="E2003" i="13"/>
  <c r="B2003" i="13"/>
  <c r="H2002" i="13"/>
  <c r="G2002" i="13"/>
  <c r="F2002" i="13"/>
  <c r="E2002" i="13"/>
  <c r="B2002" i="13"/>
  <c r="H2001" i="13"/>
  <c r="G2001" i="13"/>
  <c r="F2001" i="13"/>
  <c r="E2001" i="13"/>
  <c r="B2001" i="13"/>
  <c r="H2000" i="13"/>
  <c r="G2000" i="13"/>
  <c r="F2000" i="13"/>
  <c r="E2000" i="13"/>
  <c r="B2000" i="13"/>
  <c r="H1999" i="13"/>
  <c r="G1999" i="13"/>
  <c r="F1999" i="13"/>
  <c r="E1999" i="13"/>
  <c r="B1999" i="13"/>
  <c r="H1998" i="13"/>
  <c r="G1998" i="13"/>
  <c r="F1998" i="13"/>
  <c r="E1998" i="13"/>
  <c r="B1998" i="13"/>
  <c r="H1997" i="13"/>
  <c r="G1997" i="13"/>
  <c r="F1997" i="13"/>
  <c r="E1997" i="13"/>
  <c r="B1997" i="13"/>
  <c r="H1996" i="13"/>
  <c r="G1996" i="13"/>
  <c r="F1996" i="13"/>
  <c r="E1996" i="13"/>
  <c r="B1996" i="13"/>
  <c r="H1995" i="13"/>
  <c r="G1995" i="13"/>
  <c r="F1995" i="13"/>
  <c r="E1995" i="13"/>
  <c r="B1995" i="13"/>
  <c r="H1994" i="13"/>
  <c r="G1994" i="13"/>
  <c r="F1994" i="13"/>
  <c r="E1994" i="13"/>
  <c r="B1994" i="13"/>
  <c r="H1993" i="13"/>
  <c r="G1993" i="13"/>
  <c r="F1993" i="13"/>
  <c r="E1993" i="13"/>
  <c r="B1993" i="13"/>
  <c r="H1992" i="13"/>
  <c r="G1992" i="13"/>
  <c r="F1992" i="13"/>
  <c r="E1992" i="13"/>
  <c r="B1992" i="13"/>
  <c r="H1991" i="13"/>
  <c r="G1991" i="13"/>
  <c r="F1991" i="13"/>
  <c r="E1991" i="13"/>
  <c r="B1991" i="13"/>
  <c r="H1990" i="13"/>
  <c r="G1990" i="13"/>
  <c r="F1990" i="13"/>
  <c r="E1990" i="13"/>
  <c r="B1990" i="13"/>
  <c r="H1989" i="13"/>
  <c r="G1989" i="13"/>
  <c r="F1989" i="13"/>
  <c r="E1989" i="13"/>
  <c r="B1989" i="13"/>
  <c r="H1988" i="13"/>
  <c r="G1988" i="13"/>
  <c r="F1988" i="13"/>
  <c r="E1988" i="13"/>
  <c r="B1988" i="13"/>
  <c r="H1987" i="13"/>
  <c r="G1987" i="13"/>
  <c r="F1987" i="13"/>
  <c r="E1987" i="13"/>
  <c r="B1987" i="13"/>
  <c r="H1986" i="13"/>
  <c r="G1986" i="13"/>
  <c r="F1986" i="13"/>
  <c r="E1986" i="13"/>
  <c r="B1986" i="13"/>
  <c r="H1985" i="13"/>
  <c r="G1985" i="13"/>
  <c r="F1985" i="13"/>
  <c r="E1985" i="13"/>
  <c r="B1985" i="13"/>
  <c r="H1984" i="13"/>
  <c r="G1984" i="13"/>
  <c r="F1984" i="13"/>
  <c r="E1984" i="13"/>
  <c r="B1984" i="13"/>
  <c r="H1983" i="13"/>
  <c r="G1983" i="13"/>
  <c r="F1983" i="13"/>
  <c r="E1983" i="13"/>
  <c r="B1983" i="13"/>
  <c r="H1982" i="13"/>
  <c r="G1982" i="13"/>
  <c r="F1982" i="13"/>
  <c r="E1982" i="13"/>
  <c r="B1982" i="13"/>
  <c r="H1981" i="13"/>
  <c r="G1981" i="13"/>
  <c r="F1981" i="13"/>
  <c r="E1981" i="13"/>
  <c r="B1981" i="13"/>
  <c r="H1980" i="13"/>
  <c r="G1980" i="13"/>
  <c r="F1980" i="13"/>
  <c r="E1980" i="13"/>
  <c r="B1980" i="13"/>
  <c r="H1979" i="13"/>
  <c r="G1979" i="13"/>
  <c r="F1979" i="13"/>
  <c r="E1979" i="13"/>
  <c r="B1979" i="13"/>
  <c r="H1978" i="13"/>
  <c r="G1978" i="13"/>
  <c r="F1978" i="13"/>
  <c r="E1978" i="13"/>
  <c r="B1978" i="13"/>
  <c r="H1977" i="13"/>
  <c r="G1977" i="13"/>
  <c r="F1977" i="13"/>
  <c r="E1977" i="13"/>
  <c r="B1977" i="13"/>
  <c r="H1976" i="13"/>
  <c r="G1976" i="13"/>
  <c r="F1976" i="13"/>
  <c r="E1976" i="13"/>
  <c r="B1976" i="13"/>
  <c r="H1975" i="13"/>
  <c r="G1975" i="13"/>
  <c r="F1975" i="13"/>
  <c r="E1975" i="13"/>
  <c r="B1975" i="13"/>
  <c r="H1974" i="13"/>
  <c r="G1974" i="13"/>
  <c r="F1974" i="13"/>
  <c r="E1974" i="13"/>
  <c r="B1974" i="13"/>
  <c r="H1973" i="13"/>
  <c r="G1973" i="13"/>
  <c r="F1973" i="13"/>
  <c r="E1973" i="13"/>
  <c r="B1973" i="13"/>
  <c r="H1972" i="13"/>
  <c r="G1972" i="13"/>
  <c r="F1972" i="13"/>
  <c r="E1972" i="13"/>
  <c r="B1972" i="13"/>
  <c r="H1971" i="13"/>
  <c r="G1971" i="13"/>
  <c r="F1971" i="13"/>
  <c r="E1971" i="13"/>
  <c r="B1971" i="13"/>
  <c r="H1970" i="13"/>
  <c r="G1970" i="13"/>
  <c r="F1970" i="13"/>
  <c r="E1970" i="13"/>
  <c r="B1970" i="13"/>
  <c r="H1969" i="13"/>
  <c r="G1969" i="13"/>
  <c r="F1969" i="13"/>
  <c r="E1969" i="13"/>
  <c r="B1969" i="13"/>
  <c r="H1968" i="13"/>
  <c r="G1968" i="13"/>
  <c r="F1968" i="13"/>
  <c r="E1968" i="13"/>
  <c r="B1968" i="13"/>
  <c r="H1967" i="13"/>
  <c r="G1967" i="13"/>
  <c r="F1967" i="13"/>
  <c r="E1967" i="13"/>
  <c r="B1967" i="13"/>
  <c r="H1966" i="13"/>
  <c r="G1966" i="13"/>
  <c r="F1966" i="13"/>
  <c r="E1966" i="13"/>
  <c r="B1966" i="13"/>
  <c r="H1965" i="13"/>
  <c r="G1965" i="13"/>
  <c r="F1965" i="13"/>
  <c r="E1965" i="13"/>
  <c r="B1965" i="13"/>
  <c r="H1964" i="13"/>
  <c r="G1964" i="13"/>
  <c r="F1964" i="13"/>
  <c r="E1964" i="13"/>
  <c r="B1964" i="13"/>
  <c r="H1963" i="13"/>
  <c r="G1963" i="13"/>
  <c r="F1963" i="13"/>
  <c r="E1963" i="13"/>
  <c r="B1963" i="13"/>
  <c r="H1962" i="13"/>
  <c r="G1962" i="13"/>
  <c r="F1962" i="13"/>
  <c r="E1962" i="13"/>
  <c r="B1962" i="13"/>
  <c r="H1961" i="13"/>
  <c r="G1961" i="13"/>
  <c r="F1961" i="13"/>
  <c r="E1961" i="13"/>
  <c r="B1961" i="13"/>
  <c r="H1960" i="13"/>
  <c r="G1960" i="13"/>
  <c r="F1960" i="13"/>
  <c r="E1960" i="13"/>
  <c r="B1960" i="13"/>
  <c r="H1959" i="13"/>
  <c r="G1959" i="13"/>
  <c r="F1959" i="13"/>
  <c r="E1959" i="13"/>
  <c r="B1959" i="13"/>
  <c r="H1958" i="13"/>
  <c r="G1958" i="13"/>
  <c r="F1958" i="13"/>
  <c r="E1958" i="13"/>
  <c r="B1958" i="13"/>
  <c r="H1957" i="13"/>
  <c r="G1957" i="13"/>
  <c r="F1957" i="13"/>
  <c r="E1957" i="13"/>
  <c r="B1957" i="13"/>
  <c r="H1956" i="13"/>
  <c r="G1956" i="13"/>
  <c r="F1956" i="13"/>
  <c r="E1956" i="13"/>
  <c r="B1956" i="13"/>
  <c r="H1955" i="13"/>
  <c r="G1955" i="13"/>
  <c r="F1955" i="13"/>
  <c r="E1955" i="13"/>
  <c r="B1955" i="13"/>
  <c r="H1954" i="13"/>
  <c r="G1954" i="13"/>
  <c r="F1954" i="13"/>
  <c r="E1954" i="13"/>
  <c r="B1954" i="13"/>
  <c r="H1953" i="13"/>
  <c r="G1953" i="13"/>
  <c r="F1953" i="13"/>
  <c r="E1953" i="13"/>
  <c r="B1953" i="13"/>
  <c r="H1952" i="13"/>
  <c r="G1952" i="13"/>
  <c r="F1952" i="13"/>
  <c r="E1952" i="13"/>
  <c r="B1952" i="13"/>
  <c r="H1951" i="13"/>
  <c r="G1951" i="13"/>
  <c r="F1951" i="13"/>
  <c r="E1951" i="13"/>
  <c r="B1951" i="13"/>
  <c r="H1950" i="13"/>
  <c r="G1950" i="13"/>
  <c r="F1950" i="13"/>
  <c r="E1950" i="13"/>
  <c r="B1950" i="13"/>
  <c r="H1949" i="13"/>
  <c r="G1949" i="13"/>
  <c r="F1949" i="13"/>
  <c r="E1949" i="13"/>
  <c r="B1949" i="13"/>
  <c r="H1948" i="13"/>
  <c r="G1948" i="13"/>
  <c r="F1948" i="13"/>
  <c r="E1948" i="13"/>
  <c r="B1948" i="13"/>
  <c r="H1947" i="13"/>
  <c r="G1947" i="13"/>
  <c r="F1947" i="13"/>
  <c r="E1947" i="13"/>
  <c r="B1947" i="13"/>
  <c r="H1946" i="13"/>
  <c r="G1946" i="13"/>
  <c r="F1946" i="13"/>
  <c r="E1946" i="13"/>
  <c r="B1946" i="13"/>
  <c r="H1945" i="13"/>
  <c r="G1945" i="13"/>
  <c r="F1945" i="13"/>
  <c r="E1945" i="13"/>
  <c r="B1945" i="13"/>
  <c r="H1944" i="13"/>
  <c r="G1944" i="13"/>
  <c r="F1944" i="13"/>
  <c r="E1944" i="13"/>
  <c r="B1944" i="13"/>
  <c r="H1943" i="13"/>
  <c r="G1943" i="13"/>
  <c r="F1943" i="13"/>
  <c r="E1943" i="13"/>
  <c r="B1943" i="13"/>
  <c r="H1942" i="13"/>
  <c r="G1942" i="13"/>
  <c r="F1942" i="13"/>
  <c r="E1942" i="13"/>
  <c r="B1942" i="13"/>
  <c r="H1941" i="13"/>
  <c r="G1941" i="13"/>
  <c r="F1941" i="13"/>
  <c r="E1941" i="13"/>
  <c r="B1941" i="13"/>
  <c r="H1940" i="13"/>
  <c r="G1940" i="13"/>
  <c r="F1940" i="13"/>
  <c r="E1940" i="13"/>
  <c r="B1940" i="13"/>
  <c r="H1939" i="13"/>
  <c r="G1939" i="13"/>
  <c r="F1939" i="13"/>
  <c r="E1939" i="13"/>
  <c r="B1939" i="13"/>
  <c r="H1938" i="13"/>
  <c r="G1938" i="13"/>
  <c r="F1938" i="13"/>
  <c r="E1938" i="13"/>
  <c r="B1938" i="13"/>
  <c r="H1937" i="13"/>
  <c r="G1937" i="13"/>
  <c r="F1937" i="13"/>
  <c r="E1937" i="13"/>
  <c r="B1937" i="13"/>
  <c r="H1936" i="13"/>
  <c r="G1936" i="13"/>
  <c r="F1936" i="13"/>
  <c r="E1936" i="13"/>
  <c r="B1936" i="13"/>
  <c r="H1935" i="13"/>
  <c r="G1935" i="13"/>
  <c r="F1935" i="13"/>
  <c r="E1935" i="13"/>
  <c r="B1935" i="13"/>
  <c r="H1934" i="13"/>
  <c r="G1934" i="13"/>
  <c r="F1934" i="13"/>
  <c r="E1934" i="13"/>
  <c r="B1934" i="13"/>
  <c r="H1933" i="13"/>
  <c r="G1933" i="13"/>
  <c r="F1933" i="13"/>
  <c r="E1933" i="13"/>
  <c r="B1933" i="13"/>
  <c r="H1932" i="13"/>
  <c r="G1932" i="13"/>
  <c r="F1932" i="13"/>
  <c r="E1932" i="13"/>
  <c r="B1932" i="13"/>
  <c r="H1931" i="13"/>
  <c r="G1931" i="13"/>
  <c r="F1931" i="13"/>
  <c r="E1931" i="13"/>
  <c r="B1931" i="13"/>
  <c r="H1930" i="13"/>
  <c r="G1930" i="13"/>
  <c r="F1930" i="13"/>
  <c r="E1930" i="13"/>
  <c r="B1930" i="13"/>
  <c r="H1929" i="13"/>
  <c r="G1929" i="13"/>
  <c r="F1929" i="13"/>
  <c r="E1929" i="13"/>
  <c r="B1929" i="13"/>
  <c r="H1928" i="13"/>
  <c r="G1928" i="13"/>
  <c r="F1928" i="13"/>
  <c r="E1928" i="13"/>
  <c r="B1928" i="13"/>
  <c r="H1927" i="13"/>
  <c r="G1927" i="13"/>
  <c r="F1927" i="13"/>
  <c r="E1927" i="13"/>
  <c r="B1927" i="13"/>
  <c r="H1926" i="13"/>
  <c r="G1926" i="13"/>
  <c r="F1926" i="13"/>
  <c r="E1926" i="13"/>
  <c r="B1926" i="13"/>
  <c r="H1925" i="13"/>
  <c r="G1925" i="13"/>
  <c r="F1925" i="13"/>
  <c r="E1925" i="13"/>
  <c r="B1925" i="13"/>
  <c r="H1924" i="13"/>
  <c r="G1924" i="13"/>
  <c r="F1924" i="13"/>
  <c r="E1924" i="13"/>
  <c r="B1924" i="13"/>
  <c r="H1923" i="13"/>
  <c r="G1923" i="13"/>
  <c r="F1923" i="13"/>
  <c r="E1923" i="13"/>
  <c r="B1923" i="13"/>
  <c r="H1922" i="13"/>
  <c r="G1922" i="13"/>
  <c r="F1922" i="13"/>
  <c r="E1922" i="13"/>
  <c r="B1922" i="13"/>
  <c r="H1921" i="13"/>
  <c r="G1921" i="13"/>
  <c r="F1921" i="13"/>
  <c r="E1921" i="13"/>
  <c r="B1921" i="13"/>
  <c r="H1920" i="13"/>
  <c r="G1920" i="13"/>
  <c r="F1920" i="13"/>
  <c r="E1920" i="13"/>
  <c r="B1920" i="13"/>
  <c r="H1919" i="13"/>
  <c r="G1919" i="13"/>
  <c r="F1919" i="13"/>
  <c r="E1919" i="13"/>
  <c r="B1919" i="13"/>
  <c r="H1918" i="13"/>
  <c r="G1918" i="13"/>
  <c r="F1918" i="13"/>
  <c r="E1918" i="13"/>
  <c r="B1918" i="13"/>
  <c r="H1917" i="13"/>
  <c r="G1917" i="13"/>
  <c r="F1917" i="13"/>
  <c r="E1917" i="13"/>
  <c r="B1917" i="13"/>
  <c r="H1916" i="13"/>
  <c r="G1916" i="13"/>
  <c r="F1916" i="13"/>
  <c r="E1916" i="13"/>
  <c r="B1916" i="13"/>
  <c r="H1915" i="13"/>
  <c r="G1915" i="13"/>
  <c r="F1915" i="13"/>
  <c r="E1915" i="13"/>
  <c r="B1915" i="13"/>
  <c r="H1914" i="13"/>
  <c r="G1914" i="13"/>
  <c r="F1914" i="13"/>
  <c r="E1914" i="13"/>
  <c r="B1914" i="13"/>
  <c r="H1913" i="13"/>
  <c r="G1913" i="13"/>
  <c r="F1913" i="13"/>
  <c r="E1913" i="13"/>
  <c r="B1913" i="13"/>
  <c r="H1912" i="13"/>
  <c r="G1912" i="13"/>
  <c r="F1912" i="13"/>
  <c r="E1912" i="13"/>
  <c r="B1912" i="13"/>
  <c r="H1911" i="13"/>
  <c r="G1911" i="13"/>
  <c r="F1911" i="13"/>
  <c r="E1911" i="13"/>
  <c r="B1911" i="13"/>
  <c r="H1910" i="13"/>
  <c r="G1910" i="13"/>
  <c r="F1910" i="13"/>
  <c r="E1910" i="13"/>
  <c r="B1910" i="13"/>
  <c r="H1909" i="13"/>
  <c r="G1909" i="13"/>
  <c r="F1909" i="13"/>
  <c r="E1909" i="13"/>
  <c r="B1909" i="13"/>
  <c r="H1908" i="13"/>
  <c r="G1908" i="13"/>
  <c r="F1908" i="13"/>
  <c r="E1908" i="13"/>
  <c r="B1908" i="13"/>
  <c r="H1907" i="13"/>
  <c r="G1907" i="13"/>
  <c r="F1907" i="13"/>
  <c r="E1907" i="13"/>
  <c r="B1907" i="13"/>
  <c r="H1906" i="13"/>
  <c r="G1906" i="13"/>
  <c r="F1906" i="13"/>
  <c r="E1906" i="13"/>
  <c r="B1906" i="13"/>
  <c r="H1905" i="13"/>
  <c r="G1905" i="13"/>
  <c r="F1905" i="13"/>
  <c r="E1905" i="13"/>
  <c r="B1905" i="13"/>
  <c r="H1904" i="13"/>
  <c r="G1904" i="13"/>
  <c r="F1904" i="13"/>
  <c r="E1904" i="13"/>
  <c r="B1904" i="13"/>
  <c r="H1903" i="13"/>
  <c r="G1903" i="13"/>
  <c r="F1903" i="13"/>
  <c r="E1903" i="13"/>
  <c r="B1903" i="13"/>
  <c r="H1902" i="13"/>
  <c r="G1902" i="13"/>
  <c r="F1902" i="13"/>
  <c r="E1902" i="13"/>
  <c r="B1902" i="13"/>
  <c r="H1901" i="13"/>
  <c r="G1901" i="13"/>
  <c r="F1901" i="13"/>
  <c r="E1901" i="13"/>
  <c r="B1901" i="13"/>
  <c r="H1900" i="13"/>
  <c r="G1900" i="13"/>
  <c r="F1900" i="13"/>
  <c r="E1900" i="13"/>
  <c r="B1900" i="13"/>
  <c r="H1899" i="13"/>
  <c r="G1899" i="13"/>
  <c r="F1899" i="13"/>
  <c r="E1899" i="13"/>
  <c r="B1899" i="13"/>
  <c r="H1898" i="13"/>
  <c r="G1898" i="13"/>
  <c r="F1898" i="13"/>
  <c r="E1898" i="13"/>
  <c r="B1898" i="13"/>
  <c r="H1897" i="13"/>
  <c r="G1897" i="13"/>
  <c r="F1897" i="13"/>
  <c r="E1897" i="13"/>
  <c r="B1897" i="13"/>
  <c r="H1896" i="13"/>
  <c r="G1896" i="13"/>
  <c r="F1896" i="13"/>
  <c r="E1896" i="13"/>
  <c r="B1896" i="13"/>
  <c r="H1895" i="13"/>
  <c r="G1895" i="13"/>
  <c r="F1895" i="13"/>
  <c r="E1895" i="13"/>
  <c r="B1895" i="13"/>
  <c r="H1894" i="13"/>
  <c r="G1894" i="13"/>
  <c r="F1894" i="13"/>
  <c r="E1894" i="13"/>
  <c r="B1894" i="13"/>
  <c r="H1893" i="13"/>
  <c r="G1893" i="13"/>
  <c r="F1893" i="13"/>
  <c r="E1893" i="13"/>
  <c r="B1893" i="13"/>
  <c r="H1892" i="13"/>
  <c r="G1892" i="13"/>
  <c r="F1892" i="13"/>
  <c r="E1892" i="13"/>
  <c r="B1892" i="13"/>
  <c r="H1891" i="13"/>
  <c r="G1891" i="13"/>
  <c r="F1891" i="13"/>
  <c r="E1891" i="13"/>
  <c r="B1891" i="13"/>
  <c r="H1890" i="13"/>
  <c r="G1890" i="13"/>
  <c r="F1890" i="13"/>
  <c r="E1890" i="13"/>
  <c r="B1890" i="13"/>
  <c r="H1889" i="13"/>
  <c r="G1889" i="13"/>
  <c r="F1889" i="13"/>
  <c r="E1889" i="13"/>
  <c r="B1889" i="13"/>
  <c r="H1888" i="13"/>
  <c r="G1888" i="13"/>
  <c r="F1888" i="13"/>
  <c r="E1888" i="13"/>
  <c r="B1888" i="13"/>
  <c r="H1887" i="13"/>
  <c r="G1887" i="13"/>
  <c r="F1887" i="13"/>
  <c r="E1887" i="13"/>
  <c r="B1887" i="13"/>
  <c r="H1886" i="13"/>
  <c r="G1886" i="13"/>
  <c r="F1886" i="13"/>
  <c r="E1886" i="13"/>
  <c r="B1886" i="13"/>
  <c r="H1885" i="13"/>
  <c r="G1885" i="13"/>
  <c r="F1885" i="13"/>
  <c r="E1885" i="13"/>
  <c r="B1885" i="13"/>
  <c r="H1884" i="13"/>
  <c r="G1884" i="13"/>
  <c r="F1884" i="13"/>
  <c r="E1884" i="13"/>
  <c r="B1884" i="13"/>
  <c r="H1883" i="13"/>
  <c r="G1883" i="13"/>
  <c r="F1883" i="13"/>
  <c r="E1883" i="13"/>
  <c r="B1883" i="13"/>
  <c r="H1882" i="13"/>
  <c r="G1882" i="13"/>
  <c r="F1882" i="13"/>
  <c r="E1882" i="13"/>
  <c r="B1882" i="13"/>
  <c r="H1881" i="13"/>
  <c r="G1881" i="13"/>
  <c r="F1881" i="13"/>
  <c r="E1881" i="13"/>
  <c r="B1881" i="13"/>
  <c r="H1880" i="13"/>
  <c r="G1880" i="13"/>
  <c r="F1880" i="13"/>
  <c r="E1880" i="13"/>
  <c r="B1880" i="13"/>
  <c r="H1879" i="13"/>
  <c r="G1879" i="13"/>
  <c r="F1879" i="13"/>
  <c r="E1879" i="13"/>
  <c r="B1879" i="13"/>
  <c r="H1878" i="13"/>
  <c r="G1878" i="13"/>
  <c r="F1878" i="13"/>
  <c r="E1878" i="13"/>
  <c r="B1878" i="13"/>
  <c r="H1877" i="13"/>
  <c r="G1877" i="13"/>
  <c r="F1877" i="13"/>
  <c r="E1877" i="13"/>
  <c r="B1877" i="13"/>
  <c r="H1876" i="13"/>
  <c r="G1876" i="13"/>
  <c r="F1876" i="13"/>
  <c r="E1876" i="13"/>
  <c r="B1876" i="13"/>
  <c r="H1875" i="13"/>
  <c r="G1875" i="13"/>
  <c r="F1875" i="13"/>
  <c r="E1875" i="13"/>
  <c r="B1875" i="13"/>
  <c r="H1874" i="13"/>
  <c r="G1874" i="13"/>
  <c r="F1874" i="13"/>
  <c r="E1874" i="13"/>
  <c r="B1874" i="13"/>
  <c r="H1873" i="13"/>
  <c r="G1873" i="13"/>
  <c r="F1873" i="13"/>
  <c r="E1873" i="13"/>
  <c r="B1873" i="13"/>
  <c r="H1872" i="13"/>
  <c r="G1872" i="13"/>
  <c r="F1872" i="13"/>
  <c r="E1872" i="13"/>
  <c r="B1872" i="13"/>
  <c r="H1871" i="13"/>
  <c r="G1871" i="13"/>
  <c r="F1871" i="13"/>
  <c r="E1871" i="13"/>
  <c r="B1871" i="13"/>
  <c r="H1870" i="13"/>
  <c r="G1870" i="13"/>
  <c r="F1870" i="13"/>
  <c r="E1870" i="13"/>
  <c r="B1870" i="13"/>
  <c r="H1869" i="13"/>
  <c r="G1869" i="13"/>
  <c r="F1869" i="13"/>
  <c r="E1869" i="13"/>
  <c r="B1869" i="13"/>
  <c r="H1868" i="13"/>
  <c r="G1868" i="13"/>
  <c r="F1868" i="13"/>
  <c r="E1868" i="13"/>
  <c r="B1868" i="13"/>
  <c r="H1867" i="13"/>
  <c r="G1867" i="13"/>
  <c r="F1867" i="13"/>
  <c r="E1867" i="13"/>
  <c r="B1867" i="13"/>
  <c r="H1866" i="13"/>
  <c r="G1866" i="13"/>
  <c r="F1866" i="13"/>
  <c r="E1866" i="13"/>
  <c r="B1866" i="13"/>
  <c r="H1865" i="13"/>
  <c r="G1865" i="13"/>
  <c r="F1865" i="13"/>
  <c r="E1865" i="13"/>
  <c r="B1865" i="13"/>
  <c r="H1864" i="13"/>
  <c r="G1864" i="13"/>
  <c r="F1864" i="13"/>
  <c r="E1864" i="13"/>
  <c r="B1864" i="13"/>
  <c r="H1863" i="13"/>
  <c r="G1863" i="13"/>
  <c r="F1863" i="13"/>
  <c r="E1863" i="13"/>
  <c r="B1863" i="13"/>
  <c r="H1862" i="13"/>
  <c r="G1862" i="13"/>
  <c r="F1862" i="13"/>
  <c r="E1862" i="13"/>
  <c r="B1862" i="13"/>
  <c r="H1861" i="13"/>
  <c r="G1861" i="13"/>
  <c r="F1861" i="13"/>
  <c r="E1861" i="13"/>
  <c r="B1861" i="13"/>
  <c r="H1860" i="13"/>
  <c r="G1860" i="13"/>
  <c r="F1860" i="13"/>
  <c r="E1860" i="13"/>
  <c r="B1860" i="13"/>
  <c r="H1859" i="13"/>
  <c r="G1859" i="13"/>
  <c r="F1859" i="13"/>
  <c r="E1859" i="13"/>
  <c r="B1859" i="13"/>
  <c r="H1858" i="13"/>
  <c r="G1858" i="13"/>
  <c r="F1858" i="13"/>
  <c r="E1858" i="13"/>
  <c r="B1858" i="13"/>
  <c r="H1857" i="13"/>
  <c r="G1857" i="13"/>
  <c r="F1857" i="13"/>
  <c r="E1857" i="13"/>
  <c r="B1857" i="13"/>
  <c r="H1856" i="13"/>
  <c r="G1856" i="13"/>
  <c r="F1856" i="13"/>
  <c r="E1856" i="13"/>
  <c r="B1856" i="13"/>
  <c r="H1855" i="13"/>
  <c r="G1855" i="13"/>
  <c r="F1855" i="13"/>
  <c r="E1855" i="13"/>
  <c r="B1855" i="13"/>
  <c r="H1854" i="13"/>
  <c r="G1854" i="13"/>
  <c r="F1854" i="13"/>
  <c r="E1854" i="13"/>
  <c r="B1854" i="13"/>
  <c r="H1853" i="13"/>
  <c r="G1853" i="13"/>
  <c r="F1853" i="13"/>
  <c r="E1853" i="13"/>
  <c r="B1853" i="13"/>
  <c r="H1852" i="13"/>
  <c r="G1852" i="13"/>
  <c r="F1852" i="13"/>
  <c r="E1852" i="13"/>
  <c r="B1852" i="13"/>
  <c r="H1851" i="13"/>
  <c r="G1851" i="13"/>
  <c r="F1851" i="13"/>
  <c r="E1851" i="13"/>
  <c r="B1851" i="13"/>
  <c r="H1850" i="13"/>
  <c r="G1850" i="13"/>
  <c r="F1850" i="13"/>
  <c r="E1850" i="13"/>
  <c r="B1850" i="13"/>
  <c r="H1849" i="13"/>
  <c r="G1849" i="13"/>
  <c r="F1849" i="13"/>
  <c r="E1849" i="13"/>
  <c r="B1849" i="13"/>
  <c r="H1848" i="13"/>
  <c r="G1848" i="13"/>
  <c r="F1848" i="13"/>
  <c r="E1848" i="13"/>
  <c r="B1848" i="13"/>
  <c r="H1847" i="13"/>
  <c r="G1847" i="13"/>
  <c r="F1847" i="13"/>
  <c r="E1847" i="13"/>
  <c r="B1847" i="13"/>
  <c r="H1846" i="13"/>
  <c r="G1846" i="13"/>
  <c r="F1846" i="13"/>
  <c r="E1846" i="13"/>
  <c r="B1846" i="13"/>
  <c r="H1845" i="13"/>
  <c r="G1845" i="13"/>
  <c r="F1845" i="13"/>
  <c r="E1845" i="13"/>
  <c r="B1845" i="13"/>
  <c r="H1844" i="13"/>
  <c r="G1844" i="13"/>
  <c r="F1844" i="13"/>
  <c r="E1844" i="13"/>
  <c r="B1844" i="13"/>
  <c r="H1843" i="13"/>
  <c r="G1843" i="13"/>
  <c r="F1843" i="13"/>
  <c r="E1843" i="13"/>
  <c r="B1843" i="13"/>
  <c r="H1842" i="13"/>
  <c r="G1842" i="13"/>
  <c r="F1842" i="13"/>
  <c r="E1842" i="13"/>
  <c r="B1842" i="13"/>
  <c r="H1841" i="13"/>
  <c r="G1841" i="13"/>
  <c r="F1841" i="13"/>
  <c r="E1841" i="13"/>
  <c r="B1841" i="13"/>
  <c r="H1840" i="13"/>
  <c r="G1840" i="13"/>
  <c r="F1840" i="13"/>
  <c r="E1840" i="13"/>
  <c r="B1840" i="13"/>
  <c r="H1839" i="13"/>
  <c r="G1839" i="13"/>
  <c r="F1839" i="13"/>
  <c r="E1839" i="13"/>
  <c r="B1839" i="13"/>
  <c r="H1838" i="13"/>
  <c r="G1838" i="13"/>
  <c r="F1838" i="13"/>
  <c r="E1838" i="13"/>
  <c r="B1838" i="13"/>
  <c r="H1837" i="13"/>
  <c r="G1837" i="13"/>
  <c r="F1837" i="13"/>
  <c r="E1837" i="13"/>
  <c r="B1837" i="13"/>
  <c r="H1836" i="13"/>
  <c r="G1836" i="13"/>
  <c r="F1836" i="13"/>
  <c r="E1836" i="13"/>
  <c r="B1836" i="13"/>
  <c r="H1835" i="13"/>
  <c r="G1835" i="13"/>
  <c r="F1835" i="13"/>
  <c r="E1835" i="13"/>
  <c r="B1835" i="13"/>
  <c r="H1834" i="13"/>
  <c r="G1834" i="13"/>
  <c r="F1834" i="13"/>
  <c r="E1834" i="13"/>
  <c r="B1834" i="13"/>
  <c r="H1833" i="13"/>
  <c r="G1833" i="13"/>
  <c r="F1833" i="13"/>
  <c r="E1833" i="13"/>
  <c r="B1833" i="13"/>
  <c r="H1832" i="13"/>
  <c r="G1832" i="13"/>
  <c r="F1832" i="13"/>
  <c r="E1832" i="13"/>
  <c r="B1832" i="13"/>
  <c r="H1831" i="13"/>
  <c r="G1831" i="13"/>
  <c r="F1831" i="13"/>
  <c r="E1831" i="13"/>
  <c r="B1831" i="13"/>
  <c r="H1830" i="13"/>
  <c r="G1830" i="13"/>
  <c r="F1830" i="13"/>
  <c r="E1830" i="13"/>
  <c r="B1830" i="13"/>
  <c r="H1829" i="13"/>
  <c r="G1829" i="13"/>
  <c r="F1829" i="13"/>
  <c r="E1829" i="13"/>
  <c r="B1829" i="13"/>
  <c r="H1828" i="13"/>
  <c r="G1828" i="13"/>
  <c r="F1828" i="13"/>
  <c r="E1828" i="13"/>
  <c r="B1828" i="13"/>
  <c r="H1827" i="13"/>
  <c r="G1827" i="13"/>
  <c r="F1827" i="13"/>
  <c r="E1827" i="13"/>
  <c r="B1827" i="13"/>
  <c r="H1826" i="13"/>
  <c r="G1826" i="13"/>
  <c r="F1826" i="13"/>
  <c r="E1826" i="13"/>
  <c r="B1826" i="13"/>
  <c r="H1825" i="13"/>
  <c r="G1825" i="13"/>
  <c r="F1825" i="13"/>
  <c r="E1825" i="13"/>
  <c r="B1825" i="13"/>
  <c r="H1824" i="13"/>
  <c r="G1824" i="13"/>
  <c r="F1824" i="13"/>
  <c r="E1824" i="13"/>
  <c r="B1824" i="13"/>
  <c r="H1823" i="13"/>
  <c r="G1823" i="13"/>
  <c r="F1823" i="13"/>
  <c r="E1823" i="13"/>
  <c r="B1823" i="13"/>
  <c r="H1822" i="13"/>
  <c r="G1822" i="13"/>
  <c r="F1822" i="13"/>
  <c r="E1822" i="13"/>
  <c r="B1822" i="13"/>
  <c r="H1821" i="13"/>
  <c r="G1821" i="13"/>
  <c r="F1821" i="13"/>
  <c r="E1821" i="13"/>
  <c r="B1821" i="13"/>
  <c r="H1820" i="13"/>
  <c r="G1820" i="13"/>
  <c r="F1820" i="13"/>
  <c r="E1820" i="13"/>
  <c r="B1820" i="13"/>
  <c r="H1819" i="13"/>
  <c r="G1819" i="13"/>
  <c r="F1819" i="13"/>
  <c r="E1819" i="13"/>
  <c r="B1819" i="13"/>
  <c r="H1818" i="13"/>
  <c r="G1818" i="13"/>
  <c r="F1818" i="13"/>
  <c r="E1818" i="13"/>
  <c r="B1818" i="13"/>
  <c r="H1817" i="13"/>
  <c r="G1817" i="13"/>
  <c r="F1817" i="13"/>
  <c r="E1817" i="13"/>
  <c r="B1817" i="13"/>
  <c r="H1816" i="13"/>
  <c r="G1816" i="13"/>
  <c r="F1816" i="13"/>
  <c r="E1816" i="13"/>
  <c r="B1816" i="13"/>
  <c r="H1815" i="13"/>
  <c r="G1815" i="13"/>
  <c r="F1815" i="13"/>
  <c r="E1815" i="13"/>
  <c r="B1815" i="13"/>
  <c r="H1814" i="13"/>
  <c r="G1814" i="13"/>
  <c r="F1814" i="13"/>
  <c r="E1814" i="13"/>
  <c r="B1814" i="13"/>
  <c r="H1813" i="13"/>
  <c r="G1813" i="13"/>
  <c r="F1813" i="13"/>
  <c r="E1813" i="13"/>
  <c r="B1813" i="13"/>
  <c r="H1812" i="13"/>
  <c r="G1812" i="13"/>
  <c r="F1812" i="13"/>
  <c r="E1812" i="13"/>
  <c r="B1812" i="13"/>
  <c r="H1811" i="13"/>
  <c r="G1811" i="13"/>
  <c r="F1811" i="13"/>
  <c r="E1811" i="13"/>
  <c r="B1811" i="13"/>
  <c r="H1810" i="13"/>
  <c r="G1810" i="13"/>
  <c r="F1810" i="13"/>
  <c r="E1810" i="13"/>
  <c r="B1810" i="13"/>
  <c r="H1809" i="13"/>
  <c r="G1809" i="13"/>
  <c r="F1809" i="13"/>
  <c r="E1809" i="13"/>
  <c r="B1809" i="13"/>
  <c r="H1808" i="13"/>
  <c r="G1808" i="13"/>
  <c r="F1808" i="13"/>
  <c r="E1808" i="13"/>
  <c r="B1808" i="13"/>
  <c r="H1807" i="13"/>
  <c r="G1807" i="13"/>
  <c r="F1807" i="13"/>
  <c r="E1807" i="13"/>
  <c r="B1807" i="13"/>
  <c r="H1806" i="13"/>
  <c r="G1806" i="13"/>
  <c r="F1806" i="13"/>
  <c r="E1806" i="13"/>
  <c r="B1806" i="13"/>
  <c r="H1805" i="13"/>
  <c r="G1805" i="13"/>
  <c r="F1805" i="13"/>
  <c r="E1805" i="13"/>
  <c r="B1805" i="13"/>
  <c r="H1804" i="13"/>
  <c r="G1804" i="13"/>
  <c r="F1804" i="13"/>
  <c r="E1804" i="13"/>
  <c r="B1804" i="13"/>
  <c r="H1803" i="13"/>
  <c r="G1803" i="13"/>
  <c r="F1803" i="13"/>
  <c r="E1803" i="13"/>
  <c r="B1803" i="13"/>
  <c r="H1802" i="13"/>
  <c r="G1802" i="13"/>
  <c r="F1802" i="13"/>
  <c r="E1802" i="13"/>
  <c r="B1802" i="13"/>
  <c r="H1801" i="13"/>
  <c r="G1801" i="13"/>
  <c r="F1801" i="13"/>
  <c r="E1801" i="13"/>
  <c r="B1801" i="13"/>
  <c r="H1800" i="13"/>
  <c r="G1800" i="13"/>
  <c r="F1800" i="13"/>
  <c r="E1800" i="13"/>
  <c r="B1800" i="13"/>
  <c r="H1799" i="13"/>
  <c r="G1799" i="13"/>
  <c r="F1799" i="13"/>
  <c r="E1799" i="13"/>
  <c r="B1799" i="13"/>
  <c r="H1798" i="13"/>
  <c r="G1798" i="13"/>
  <c r="F1798" i="13"/>
  <c r="E1798" i="13"/>
  <c r="B1798" i="13"/>
  <c r="H1797" i="13"/>
  <c r="G1797" i="13"/>
  <c r="F1797" i="13"/>
  <c r="E1797" i="13"/>
  <c r="B1797" i="13"/>
  <c r="H1796" i="13"/>
  <c r="G1796" i="13"/>
  <c r="F1796" i="13"/>
  <c r="E1796" i="13"/>
  <c r="B1796" i="13"/>
  <c r="H1795" i="13"/>
  <c r="G1795" i="13"/>
  <c r="F1795" i="13"/>
  <c r="E1795" i="13"/>
  <c r="B1795" i="13"/>
  <c r="H1794" i="13"/>
  <c r="G1794" i="13"/>
  <c r="F1794" i="13"/>
  <c r="E1794" i="13"/>
  <c r="B1794" i="13"/>
  <c r="H1793" i="13"/>
  <c r="G1793" i="13"/>
  <c r="F1793" i="13"/>
  <c r="E1793" i="13"/>
  <c r="B1793" i="13"/>
  <c r="H1792" i="13"/>
  <c r="G1792" i="13"/>
  <c r="F1792" i="13"/>
  <c r="E1792" i="13"/>
  <c r="B1792" i="13"/>
  <c r="H1791" i="13"/>
  <c r="G1791" i="13"/>
  <c r="F1791" i="13"/>
  <c r="E1791" i="13"/>
  <c r="B1791" i="13"/>
  <c r="H1790" i="13"/>
  <c r="G1790" i="13"/>
  <c r="F1790" i="13"/>
  <c r="E1790" i="13"/>
  <c r="B1790" i="13"/>
  <c r="H1789" i="13"/>
  <c r="G1789" i="13"/>
  <c r="F1789" i="13"/>
  <c r="E1789" i="13"/>
  <c r="B1789" i="13"/>
  <c r="H1788" i="13"/>
  <c r="G1788" i="13"/>
  <c r="F1788" i="13"/>
  <c r="E1788" i="13"/>
  <c r="B1788" i="13"/>
  <c r="H1787" i="13"/>
  <c r="G1787" i="13"/>
  <c r="F1787" i="13"/>
  <c r="E1787" i="13"/>
  <c r="B1787" i="13"/>
  <c r="H1786" i="13"/>
  <c r="G1786" i="13"/>
  <c r="F1786" i="13"/>
  <c r="E1786" i="13"/>
  <c r="B1786" i="13"/>
  <c r="H1785" i="13"/>
  <c r="G1785" i="13"/>
  <c r="F1785" i="13"/>
  <c r="E1785" i="13"/>
  <c r="B1785" i="13"/>
  <c r="H1784" i="13"/>
  <c r="G1784" i="13"/>
  <c r="F1784" i="13"/>
  <c r="E1784" i="13"/>
  <c r="B1784" i="13"/>
  <c r="H1783" i="13"/>
  <c r="G1783" i="13"/>
  <c r="F1783" i="13"/>
  <c r="E1783" i="13"/>
  <c r="B1783" i="13"/>
  <c r="H1782" i="13"/>
  <c r="G1782" i="13"/>
  <c r="F1782" i="13"/>
  <c r="E1782" i="13"/>
  <c r="B1782" i="13"/>
  <c r="H1781" i="13"/>
  <c r="G1781" i="13"/>
  <c r="F1781" i="13"/>
  <c r="E1781" i="13"/>
  <c r="B1781" i="13"/>
  <c r="H1780" i="13"/>
  <c r="G1780" i="13"/>
  <c r="F1780" i="13"/>
  <c r="E1780" i="13"/>
  <c r="B1780" i="13"/>
  <c r="H1779" i="13"/>
  <c r="G1779" i="13"/>
  <c r="F1779" i="13"/>
  <c r="E1779" i="13"/>
  <c r="B1779" i="13"/>
  <c r="H1778" i="13"/>
  <c r="G1778" i="13"/>
  <c r="F1778" i="13"/>
  <c r="E1778" i="13"/>
  <c r="B1778" i="13"/>
  <c r="H1777" i="13"/>
  <c r="G1777" i="13"/>
  <c r="F1777" i="13"/>
  <c r="E1777" i="13"/>
  <c r="B1777" i="13"/>
  <c r="H1776" i="13"/>
  <c r="G1776" i="13"/>
  <c r="F1776" i="13"/>
  <c r="E1776" i="13"/>
  <c r="B1776" i="13"/>
  <c r="H1775" i="13"/>
  <c r="G1775" i="13"/>
  <c r="F1775" i="13"/>
  <c r="E1775" i="13"/>
  <c r="B1775" i="13"/>
  <c r="H1774" i="13"/>
  <c r="G1774" i="13"/>
  <c r="F1774" i="13"/>
  <c r="E1774" i="13"/>
  <c r="B1774" i="13"/>
  <c r="H1773" i="13"/>
  <c r="G1773" i="13"/>
  <c r="F1773" i="13"/>
  <c r="E1773" i="13"/>
  <c r="B1773" i="13"/>
  <c r="H1772" i="13"/>
  <c r="G1772" i="13"/>
  <c r="F1772" i="13"/>
  <c r="E1772" i="13"/>
  <c r="B1772" i="13"/>
  <c r="H1771" i="13"/>
  <c r="G1771" i="13"/>
  <c r="F1771" i="13"/>
  <c r="E1771" i="13"/>
  <c r="B1771" i="13"/>
  <c r="H1770" i="13"/>
  <c r="G1770" i="13"/>
  <c r="F1770" i="13"/>
  <c r="E1770" i="13"/>
  <c r="B1770" i="13"/>
  <c r="H1769" i="13"/>
  <c r="G1769" i="13"/>
  <c r="F1769" i="13"/>
  <c r="E1769" i="13"/>
  <c r="B1769" i="13"/>
  <c r="H1768" i="13"/>
  <c r="G1768" i="13"/>
  <c r="F1768" i="13"/>
  <c r="E1768" i="13"/>
  <c r="B1768" i="13"/>
  <c r="H1767" i="13"/>
  <c r="G1767" i="13"/>
  <c r="F1767" i="13"/>
  <c r="E1767" i="13"/>
  <c r="B1767" i="13"/>
  <c r="H1766" i="13"/>
  <c r="G1766" i="13"/>
  <c r="F1766" i="13"/>
  <c r="E1766" i="13"/>
  <c r="B1766" i="13"/>
  <c r="H1765" i="13"/>
  <c r="G1765" i="13"/>
  <c r="F1765" i="13"/>
  <c r="E1765" i="13"/>
  <c r="B1765" i="13"/>
  <c r="H1764" i="13"/>
  <c r="G1764" i="13"/>
  <c r="F1764" i="13"/>
  <c r="E1764" i="13"/>
  <c r="B1764" i="13"/>
  <c r="H1763" i="13"/>
  <c r="G1763" i="13"/>
  <c r="F1763" i="13"/>
  <c r="E1763" i="13"/>
  <c r="B1763" i="13"/>
  <c r="H1762" i="13"/>
  <c r="G1762" i="13"/>
  <c r="F1762" i="13"/>
  <c r="E1762" i="13"/>
  <c r="B1762" i="13"/>
  <c r="H1761" i="13"/>
  <c r="G1761" i="13"/>
  <c r="F1761" i="13"/>
  <c r="E1761" i="13"/>
  <c r="B1761" i="13"/>
  <c r="H1760" i="13"/>
  <c r="G1760" i="13"/>
  <c r="F1760" i="13"/>
  <c r="E1760" i="13"/>
  <c r="B1760" i="13"/>
  <c r="H1759" i="13"/>
  <c r="G1759" i="13"/>
  <c r="F1759" i="13"/>
  <c r="E1759" i="13"/>
  <c r="B1759" i="13"/>
  <c r="H1758" i="13"/>
  <c r="G1758" i="13"/>
  <c r="F1758" i="13"/>
  <c r="E1758" i="13"/>
  <c r="B1758" i="13"/>
  <c r="H1757" i="13"/>
  <c r="G1757" i="13"/>
  <c r="F1757" i="13"/>
  <c r="E1757" i="13"/>
  <c r="B1757" i="13"/>
  <c r="H1756" i="13"/>
  <c r="G1756" i="13"/>
  <c r="F1756" i="13"/>
  <c r="E1756" i="13"/>
  <c r="B1756" i="13"/>
  <c r="H1755" i="13"/>
  <c r="G1755" i="13"/>
  <c r="F1755" i="13"/>
  <c r="E1755" i="13"/>
  <c r="B1755" i="13"/>
  <c r="H1754" i="13"/>
  <c r="G1754" i="13"/>
  <c r="F1754" i="13"/>
  <c r="E1754" i="13"/>
  <c r="B1754" i="13"/>
  <c r="H1753" i="13"/>
  <c r="G1753" i="13"/>
  <c r="F1753" i="13"/>
  <c r="E1753" i="13"/>
  <c r="B1753" i="13"/>
  <c r="H1752" i="13"/>
  <c r="G1752" i="13"/>
  <c r="F1752" i="13"/>
  <c r="E1752" i="13"/>
  <c r="B1752" i="13"/>
  <c r="H1751" i="13"/>
  <c r="G1751" i="13"/>
  <c r="F1751" i="13"/>
  <c r="E1751" i="13"/>
  <c r="B1751" i="13"/>
  <c r="H1750" i="13"/>
  <c r="G1750" i="13"/>
  <c r="F1750" i="13"/>
  <c r="E1750" i="13"/>
  <c r="B1750" i="13"/>
  <c r="H1749" i="13"/>
  <c r="G1749" i="13"/>
  <c r="F1749" i="13"/>
  <c r="E1749" i="13"/>
  <c r="B1749" i="13"/>
  <c r="H1748" i="13"/>
  <c r="G1748" i="13"/>
  <c r="F1748" i="13"/>
  <c r="E1748" i="13"/>
  <c r="B1748" i="13"/>
  <c r="H1747" i="13"/>
  <c r="G1747" i="13"/>
  <c r="F1747" i="13"/>
  <c r="E1747" i="13"/>
  <c r="B1747" i="13"/>
  <c r="H1746" i="13"/>
  <c r="G1746" i="13"/>
  <c r="F1746" i="13"/>
  <c r="E1746" i="13"/>
  <c r="B1746" i="13"/>
  <c r="H1745" i="13"/>
  <c r="G1745" i="13"/>
  <c r="F1745" i="13"/>
  <c r="E1745" i="13"/>
  <c r="B1745" i="13"/>
  <c r="H1744" i="13"/>
  <c r="G1744" i="13"/>
  <c r="F1744" i="13"/>
  <c r="E1744" i="13"/>
  <c r="B1744" i="13"/>
  <c r="H1743" i="13"/>
  <c r="G1743" i="13"/>
  <c r="F1743" i="13"/>
  <c r="E1743" i="13"/>
  <c r="B1743" i="13"/>
  <c r="H1742" i="13"/>
  <c r="G1742" i="13"/>
  <c r="F1742" i="13"/>
  <c r="E1742" i="13"/>
  <c r="B1742" i="13"/>
  <c r="H1741" i="13"/>
  <c r="G1741" i="13"/>
  <c r="F1741" i="13"/>
  <c r="E1741" i="13"/>
  <c r="B1741" i="13"/>
  <c r="H1740" i="13"/>
  <c r="G1740" i="13"/>
  <c r="F1740" i="13"/>
  <c r="E1740" i="13"/>
  <c r="B1740" i="13"/>
  <c r="H1739" i="13"/>
  <c r="G1739" i="13"/>
  <c r="F1739" i="13"/>
  <c r="E1739" i="13"/>
  <c r="B1739" i="13"/>
  <c r="H1738" i="13"/>
  <c r="G1738" i="13"/>
  <c r="F1738" i="13"/>
  <c r="E1738" i="13"/>
  <c r="B1738" i="13"/>
  <c r="H1737" i="13"/>
  <c r="G1737" i="13"/>
  <c r="F1737" i="13"/>
  <c r="E1737" i="13"/>
  <c r="B1737" i="13"/>
  <c r="H1736" i="13"/>
  <c r="G1736" i="13"/>
  <c r="F1736" i="13"/>
  <c r="E1736" i="13"/>
  <c r="B1736" i="13"/>
  <c r="H1735" i="13"/>
  <c r="G1735" i="13"/>
  <c r="F1735" i="13"/>
  <c r="E1735" i="13"/>
  <c r="B1735" i="13"/>
  <c r="H1734" i="13"/>
  <c r="G1734" i="13"/>
  <c r="F1734" i="13"/>
  <c r="E1734" i="13"/>
  <c r="B1734" i="13"/>
  <c r="H1733" i="13"/>
  <c r="G1733" i="13"/>
  <c r="F1733" i="13"/>
  <c r="E1733" i="13"/>
  <c r="B1733" i="13"/>
  <c r="H1732" i="13"/>
  <c r="G1732" i="13"/>
  <c r="F1732" i="13"/>
  <c r="E1732" i="13"/>
  <c r="B1732" i="13"/>
  <c r="H1731" i="13"/>
  <c r="G1731" i="13"/>
  <c r="F1731" i="13"/>
  <c r="E1731" i="13"/>
  <c r="B1731" i="13"/>
  <c r="H1730" i="13"/>
  <c r="G1730" i="13"/>
  <c r="F1730" i="13"/>
  <c r="E1730" i="13"/>
  <c r="B1730" i="13"/>
  <c r="H1729" i="13"/>
  <c r="G1729" i="13"/>
  <c r="F1729" i="13"/>
  <c r="E1729" i="13"/>
  <c r="B1729" i="13"/>
  <c r="H1728" i="13"/>
  <c r="G1728" i="13"/>
  <c r="F1728" i="13"/>
  <c r="E1728" i="13"/>
  <c r="B1728" i="13"/>
  <c r="H1727" i="13"/>
  <c r="G1727" i="13"/>
  <c r="F1727" i="13"/>
  <c r="E1727" i="13"/>
  <c r="B1727" i="13"/>
  <c r="H1726" i="13"/>
  <c r="G1726" i="13"/>
  <c r="F1726" i="13"/>
  <c r="E1726" i="13"/>
  <c r="B1726" i="13"/>
  <c r="H1725" i="13"/>
  <c r="G1725" i="13"/>
  <c r="F1725" i="13"/>
  <c r="E1725" i="13"/>
  <c r="B1725" i="13"/>
  <c r="H1724" i="13"/>
  <c r="G1724" i="13"/>
  <c r="F1724" i="13"/>
  <c r="E1724" i="13"/>
  <c r="B1724" i="13"/>
  <c r="H1723" i="13"/>
  <c r="G1723" i="13"/>
  <c r="F1723" i="13"/>
  <c r="E1723" i="13"/>
  <c r="B1723" i="13"/>
  <c r="H1722" i="13"/>
  <c r="G1722" i="13"/>
  <c r="F1722" i="13"/>
  <c r="E1722" i="13"/>
  <c r="B1722" i="13"/>
  <c r="H1721" i="13"/>
  <c r="G1721" i="13"/>
  <c r="F1721" i="13"/>
  <c r="E1721" i="13"/>
  <c r="B1721" i="13"/>
  <c r="H1720" i="13"/>
  <c r="G1720" i="13"/>
  <c r="F1720" i="13"/>
  <c r="E1720" i="13"/>
  <c r="B1720" i="13"/>
  <c r="H1719" i="13"/>
  <c r="G1719" i="13"/>
  <c r="F1719" i="13"/>
  <c r="E1719" i="13"/>
  <c r="B1719" i="13"/>
  <c r="H1718" i="13"/>
  <c r="G1718" i="13"/>
  <c r="F1718" i="13"/>
  <c r="E1718" i="13"/>
  <c r="B1718" i="13"/>
  <c r="H1717" i="13"/>
  <c r="G1717" i="13"/>
  <c r="F1717" i="13"/>
  <c r="E1717" i="13"/>
  <c r="B1717" i="13"/>
  <c r="H1716" i="13"/>
  <c r="G1716" i="13"/>
  <c r="F1716" i="13"/>
  <c r="E1716" i="13"/>
  <c r="B1716" i="13"/>
  <c r="H1715" i="13"/>
  <c r="G1715" i="13"/>
  <c r="F1715" i="13"/>
  <c r="E1715" i="13"/>
  <c r="B1715" i="13"/>
  <c r="H1714" i="13"/>
  <c r="G1714" i="13"/>
  <c r="F1714" i="13"/>
  <c r="E1714" i="13"/>
  <c r="B1714" i="13"/>
  <c r="H1713" i="13"/>
  <c r="G1713" i="13"/>
  <c r="F1713" i="13"/>
  <c r="E1713" i="13"/>
  <c r="B1713" i="13"/>
  <c r="H1712" i="13"/>
  <c r="G1712" i="13"/>
  <c r="F1712" i="13"/>
  <c r="E1712" i="13"/>
  <c r="B1712" i="13"/>
  <c r="H1711" i="13"/>
  <c r="G1711" i="13"/>
  <c r="F1711" i="13"/>
  <c r="E1711" i="13"/>
  <c r="B1711" i="13"/>
  <c r="H1710" i="13"/>
  <c r="G1710" i="13"/>
  <c r="F1710" i="13"/>
  <c r="E1710" i="13"/>
  <c r="B1710" i="13"/>
  <c r="H1709" i="13"/>
  <c r="G1709" i="13"/>
  <c r="F1709" i="13"/>
  <c r="E1709" i="13"/>
  <c r="B1709" i="13"/>
  <c r="H1708" i="13"/>
  <c r="G1708" i="13"/>
  <c r="F1708" i="13"/>
  <c r="E1708" i="13"/>
  <c r="B1708" i="13"/>
  <c r="H1707" i="13"/>
  <c r="G1707" i="13"/>
  <c r="F1707" i="13"/>
  <c r="E1707" i="13"/>
  <c r="B1707" i="13"/>
  <c r="H1706" i="13"/>
  <c r="G1706" i="13"/>
  <c r="F1706" i="13"/>
  <c r="E1706" i="13"/>
  <c r="B1706" i="13"/>
  <c r="H1705" i="13"/>
  <c r="G1705" i="13"/>
  <c r="F1705" i="13"/>
  <c r="E1705" i="13"/>
  <c r="B1705" i="13"/>
  <c r="H1704" i="13"/>
  <c r="G1704" i="13"/>
  <c r="F1704" i="13"/>
  <c r="E1704" i="13"/>
  <c r="B1704" i="13"/>
  <c r="H1703" i="13"/>
  <c r="G1703" i="13"/>
  <c r="F1703" i="13"/>
  <c r="E1703" i="13"/>
  <c r="B1703" i="13"/>
  <c r="H1702" i="13"/>
  <c r="G1702" i="13"/>
  <c r="F1702" i="13"/>
  <c r="E1702" i="13"/>
  <c r="B1702" i="13"/>
  <c r="H1701" i="13"/>
  <c r="G1701" i="13"/>
  <c r="F1701" i="13"/>
  <c r="E1701" i="13"/>
  <c r="B1701" i="13"/>
  <c r="H1700" i="13"/>
  <c r="G1700" i="13"/>
  <c r="F1700" i="13"/>
  <c r="E1700" i="13"/>
  <c r="B1700" i="13"/>
  <c r="H1699" i="13"/>
  <c r="G1699" i="13"/>
  <c r="F1699" i="13"/>
  <c r="E1699" i="13"/>
  <c r="B1699" i="13"/>
  <c r="H1698" i="13"/>
  <c r="G1698" i="13"/>
  <c r="F1698" i="13"/>
  <c r="E1698" i="13"/>
  <c r="B1698" i="13"/>
  <c r="H1697" i="13"/>
  <c r="G1697" i="13"/>
  <c r="F1697" i="13"/>
  <c r="E1697" i="13"/>
  <c r="B1697" i="13"/>
  <c r="H1696" i="13"/>
  <c r="G1696" i="13"/>
  <c r="F1696" i="13"/>
  <c r="E1696" i="13"/>
  <c r="B1696" i="13"/>
  <c r="H1695" i="13"/>
  <c r="G1695" i="13"/>
  <c r="F1695" i="13"/>
  <c r="E1695" i="13"/>
  <c r="B1695" i="13"/>
  <c r="H1694" i="13"/>
  <c r="G1694" i="13"/>
  <c r="F1694" i="13"/>
  <c r="E1694" i="13"/>
  <c r="B1694" i="13"/>
  <c r="H1693" i="13"/>
  <c r="G1693" i="13"/>
  <c r="F1693" i="13"/>
  <c r="E1693" i="13"/>
  <c r="B1693" i="13"/>
  <c r="H1692" i="13"/>
  <c r="G1692" i="13"/>
  <c r="F1692" i="13"/>
  <c r="E1692" i="13"/>
  <c r="B1692" i="13"/>
  <c r="H1691" i="13"/>
  <c r="G1691" i="13"/>
  <c r="F1691" i="13"/>
  <c r="E1691" i="13"/>
  <c r="B1691" i="13"/>
  <c r="H1690" i="13"/>
  <c r="G1690" i="13"/>
  <c r="F1690" i="13"/>
  <c r="E1690" i="13"/>
  <c r="B1690" i="13"/>
  <c r="H1689" i="13"/>
  <c r="G1689" i="13"/>
  <c r="F1689" i="13"/>
  <c r="E1689" i="13"/>
  <c r="B1689" i="13"/>
  <c r="H1688" i="13"/>
  <c r="G1688" i="13"/>
  <c r="F1688" i="13"/>
  <c r="E1688" i="13"/>
  <c r="B1688" i="13"/>
  <c r="H1687" i="13"/>
  <c r="G1687" i="13"/>
  <c r="F1687" i="13"/>
  <c r="E1687" i="13"/>
  <c r="B1687" i="13"/>
  <c r="H1686" i="13"/>
  <c r="G1686" i="13"/>
  <c r="F1686" i="13"/>
  <c r="E1686" i="13"/>
  <c r="B1686" i="13"/>
  <c r="H1685" i="13"/>
  <c r="G1685" i="13"/>
  <c r="F1685" i="13"/>
  <c r="E1685" i="13"/>
  <c r="B1685" i="13"/>
  <c r="H1684" i="13"/>
  <c r="G1684" i="13"/>
  <c r="F1684" i="13"/>
  <c r="E1684" i="13"/>
  <c r="B1684" i="13"/>
  <c r="H1683" i="13"/>
  <c r="G1683" i="13"/>
  <c r="F1683" i="13"/>
  <c r="E1683" i="13"/>
  <c r="B1683" i="13"/>
  <c r="H1682" i="13"/>
  <c r="G1682" i="13"/>
  <c r="F1682" i="13"/>
  <c r="E1682" i="13"/>
  <c r="B1682" i="13"/>
  <c r="H1681" i="13"/>
  <c r="G1681" i="13"/>
  <c r="F1681" i="13"/>
  <c r="E1681" i="13"/>
  <c r="B1681" i="13"/>
  <c r="H1680" i="13"/>
  <c r="G1680" i="13"/>
  <c r="F1680" i="13"/>
  <c r="E1680" i="13"/>
  <c r="B1680" i="13"/>
  <c r="H1679" i="13"/>
  <c r="G1679" i="13"/>
  <c r="F1679" i="13"/>
  <c r="E1679" i="13"/>
  <c r="B1679" i="13"/>
  <c r="H1678" i="13"/>
  <c r="G1678" i="13"/>
  <c r="F1678" i="13"/>
  <c r="E1678" i="13"/>
  <c r="B1678" i="13"/>
  <c r="H1677" i="13"/>
  <c r="G1677" i="13"/>
  <c r="F1677" i="13"/>
  <c r="E1677" i="13"/>
  <c r="B1677" i="13"/>
  <c r="H1676" i="13"/>
  <c r="G1676" i="13"/>
  <c r="F1676" i="13"/>
  <c r="E1676" i="13"/>
  <c r="B1676" i="13"/>
  <c r="H1675" i="13"/>
  <c r="G1675" i="13"/>
  <c r="F1675" i="13"/>
  <c r="E1675" i="13"/>
  <c r="B1675" i="13"/>
  <c r="H1674" i="13"/>
  <c r="G1674" i="13"/>
  <c r="F1674" i="13"/>
  <c r="E1674" i="13"/>
  <c r="B1674" i="13"/>
  <c r="H1673" i="13"/>
  <c r="G1673" i="13"/>
  <c r="F1673" i="13"/>
  <c r="E1673" i="13"/>
  <c r="B1673" i="13"/>
  <c r="H1672" i="13"/>
  <c r="G1672" i="13"/>
  <c r="F1672" i="13"/>
  <c r="E1672" i="13"/>
  <c r="B1672" i="13"/>
  <c r="H1671" i="13"/>
  <c r="G1671" i="13"/>
  <c r="F1671" i="13"/>
  <c r="E1671" i="13"/>
  <c r="B1671" i="13"/>
  <c r="H1670" i="13"/>
  <c r="G1670" i="13"/>
  <c r="F1670" i="13"/>
  <c r="E1670" i="13"/>
  <c r="B1670" i="13"/>
  <c r="H1669" i="13"/>
  <c r="G1669" i="13"/>
  <c r="F1669" i="13"/>
  <c r="E1669" i="13"/>
  <c r="B1669" i="13"/>
  <c r="H1668" i="13"/>
  <c r="G1668" i="13"/>
  <c r="F1668" i="13"/>
  <c r="E1668" i="13"/>
  <c r="B1668" i="13"/>
  <c r="H1667" i="13"/>
  <c r="G1667" i="13"/>
  <c r="F1667" i="13"/>
  <c r="E1667" i="13"/>
  <c r="B1667" i="13"/>
  <c r="H1666" i="13"/>
  <c r="G1666" i="13"/>
  <c r="F1666" i="13"/>
  <c r="E1666" i="13"/>
  <c r="B1666" i="13"/>
  <c r="H1665" i="13"/>
  <c r="G1665" i="13"/>
  <c r="F1665" i="13"/>
  <c r="E1665" i="13"/>
  <c r="B1665" i="13"/>
  <c r="H1664" i="13"/>
  <c r="G1664" i="13"/>
  <c r="F1664" i="13"/>
  <c r="E1664" i="13"/>
  <c r="B1664" i="13"/>
  <c r="H1663" i="13"/>
  <c r="G1663" i="13"/>
  <c r="F1663" i="13"/>
  <c r="E1663" i="13"/>
  <c r="B1663" i="13"/>
  <c r="H1662" i="13"/>
  <c r="G1662" i="13"/>
  <c r="F1662" i="13"/>
  <c r="E1662" i="13"/>
  <c r="B1662" i="13"/>
  <c r="H1661" i="13"/>
  <c r="G1661" i="13"/>
  <c r="F1661" i="13"/>
  <c r="E1661" i="13"/>
  <c r="B1661" i="13"/>
  <c r="H1660" i="13"/>
  <c r="G1660" i="13"/>
  <c r="F1660" i="13"/>
  <c r="E1660" i="13"/>
  <c r="B1660" i="13"/>
  <c r="H1659" i="13"/>
  <c r="G1659" i="13"/>
  <c r="F1659" i="13"/>
  <c r="E1659" i="13"/>
  <c r="B1659" i="13"/>
  <c r="H1658" i="13"/>
  <c r="G1658" i="13"/>
  <c r="F1658" i="13"/>
  <c r="E1658" i="13"/>
  <c r="B1658" i="13"/>
  <c r="H1657" i="13"/>
  <c r="G1657" i="13"/>
  <c r="F1657" i="13"/>
  <c r="E1657" i="13"/>
  <c r="B1657" i="13"/>
  <c r="H1656" i="13"/>
  <c r="G1656" i="13"/>
  <c r="F1656" i="13"/>
  <c r="E1656" i="13"/>
  <c r="B1656" i="13"/>
  <c r="H1655" i="13"/>
  <c r="G1655" i="13"/>
  <c r="F1655" i="13"/>
  <c r="E1655" i="13"/>
  <c r="B1655" i="13"/>
  <c r="H1654" i="13"/>
  <c r="G1654" i="13"/>
  <c r="F1654" i="13"/>
  <c r="E1654" i="13"/>
  <c r="B1654" i="13"/>
  <c r="H1653" i="13"/>
  <c r="G1653" i="13"/>
  <c r="F1653" i="13"/>
  <c r="E1653" i="13"/>
  <c r="B1653" i="13"/>
  <c r="H1652" i="13"/>
  <c r="G1652" i="13"/>
  <c r="F1652" i="13"/>
  <c r="E1652" i="13"/>
  <c r="B1652" i="13"/>
  <c r="H1651" i="13"/>
  <c r="G1651" i="13"/>
  <c r="F1651" i="13"/>
  <c r="E1651" i="13"/>
  <c r="B1651" i="13"/>
  <c r="H1650" i="13"/>
  <c r="G1650" i="13"/>
  <c r="F1650" i="13"/>
  <c r="E1650" i="13"/>
  <c r="B1650" i="13"/>
  <c r="H1649" i="13"/>
  <c r="G1649" i="13"/>
  <c r="F1649" i="13"/>
  <c r="E1649" i="13"/>
  <c r="B1649" i="13"/>
  <c r="H1648" i="13"/>
  <c r="G1648" i="13"/>
  <c r="F1648" i="13"/>
  <c r="E1648" i="13"/>
  <c r="B1648" i="13"/>
  <c r="H1647" i="13"/>
  <c r="G1647" i="13"/>
  <c r="F1647" i="13"/>
  <c r="E1647" i="13"/>
  <c r="B1647" i="13"/>
  <c r="H1646" i="13"/>
  <c r="G1646" i="13"/>
  <c r="F1646" i="13"/>
  <c r="E1646" i="13"/>
  <c r="B1646" i="13"/>
  <c r="H1645" i="13"/>
  <c r="G1645" i="13"/>
  <c r="F1645" i="13"/>
  <c r="E1645" i="13"/>
  <c r="B1645" i="13"/>
  <c r="H1644" i="13"/>
  <c r="G1644" i="13"/>
  <c r="F1644" i="13"/>
  <c r="E1644" i="13"/>
  <c r="B1644" i="13"/>
  <c r="H1643" i="13"/>
  <c r="G1643" i="13"/>
  <c r="F1643" i="13"/>
  <c r="E1643" i="13"/>
  <c r="B1643" i="13"/>
  <c r="H1642" i="13"/>
  <c r="G1642" i="13"/>
  <c r="F1642" i="13"/>
  <c r="E1642" i="13"/>
  <c r="B1642" i="13"/>
  <c r="H1641" i="13"/>
  <c r="G1641" i="13"/>
  <c r="F1641" i="13"/>
  <c r="E1641" i="13"/>
  <c r="B1641" i="13"/>
  <c r="H1640" i="13"/>
  <c r="G1640" i="13"/>
  <c r="F1640" i="13"/>
  <c r="E1640" i="13"/>
  <c r="B1640" i="13"/>
  <c r="H1639" i="13"/>
  <c r="G1639" i="13"/>
  <c r="F1639" i="13"/>
  <c r="E1639" i="13"/>
  <c r="B1639" i="13"/>
  <c r="H1638" i="13"/>
  <c r="G1638" i="13"/>
  <c r="F1638" i="13"/>
  <c r="E1638" i="13"/>
  <c r="B1638" i="13"/>
  <c r="H1637" i="13"/>
  <c r="G1637" i="13"/>
  <c r="F1637" i="13"/>
  <c r="E1637" i="13"/>
  <c r="B1637" i="13"/>
  <c r="H1636" i="13"/>
  <c r="G1636" i="13"/>
  <c r="F1636" i="13"/>
  <c r="E1636" i="13"/>
  <c r="B1636" i="13"/>
  <c r="H1635" i="13"/>
  <c r="G1635" i="13"/>
  <c r="F1635" i="13"/>
  <c r="E1635" i="13"/>
  <c r="B1635" i="13"/>
  <c r="H1634" i="13"/>
  <c r="G1634" i="13"/>
  <c r="F1634" i="13"/>
  <c r="E1634" i="13"/>
  <c r="B1634" i="13"/>
  <c r="H1633" i="13"/>
  <c r="G1633" i="13"/>
  <c r="F1633" i="13"/>
  <c r="E1633" i="13"/>
  <c r="B1633" i="13"/>
  <c r="H1632" i="13"/>
  <c r="G1632" i="13"/>
  <c r="F1632" i="13"/>
  <c r="E1632" i="13"/>
  <c r="B1632" i="13"/>
  <c r="H1631" i="13"/>
  <c r="G1631" i="13"/>
  <c r="F1631" i="13"/>
  <c r="E1631" i="13"/>
  <c r="B1631" i="13"/>
  <c r="H1630" i="13"/>
  <c r="G1630" i="13"/>
  <c r="F1630" i="13"/>
  <c r="E1630" i="13"/>
  <c r="B1630" i="13"/>
  <c r="H1629" i="13"/>
  <c r="G1629" i="13"/>
  <c r="F1629" i="13"/>
  <c r="E1629" i="13"/>
  <c r="B1629" i="13"/>
  <c r="H1628" i="13"/>
  <c r="G1628" i="13"/>
  <c r="F1628" i="13"/>
  <c r="E1628" i="13"/>
  <c r="B1628" i="13"/>
  <c r="H1627" i="13"/>
  <c r="G1627" i="13"/>
  <c r="F1627" i="13"/>
  <c r="E1627" i="13"/>
  <c r="B1627" i="13"/>
  <c r="H1626" i="13"/>
  <c r="G1626" i="13"/>
  <c r="F1626" i="13"/>
  <c r="E1626" i="13"/>
  <c r="B1626" i="13"/>
  <c r="H1625" i="13"/>
  <c r="G1625" i="13"/>
  <c r="F1625" i="13"/>
  <c r="E1625" i="13"/>
  <c r="B1625" i="13"/>
  <c r="H1624" i="13"/>
  <c r="G1624" i="13"/>
  <c r="F1624" i="13"/>
  <c r="E1624" i="13"/>
  <c r="B1624" i="13"/>
  <c r="H1623" i="13"/>
  <c r="G1623" i="13"/>
  <c r="F1623" i="13"/>
  <c r="E1623" i="13"/>
  <c r="B1623" i="13"/>
  <c r="H1622" i="13"/>
  <c r="G1622" i="13"/>
  <c r="F1622" i="13"/>
  <c r="E1622" i="13"/>
  <c r="B1622" i="13"/>
  <c r="H1621" i="13"/>
  <c r="G1621" i="13"/>
  <c r="F1621" i="13"/>
  <c r="E1621" i="13"/>
  <c r="B1621" i="13"/>
  <c r="H1620" i="13"/>
  <c r="G1620" i="13"/>
  <c r="F1620" i="13"/>
  <c r="E1620" i="13"/>
  <c r="B1620" i="13"/>
  <c r="H1619" i="13"/>
  <c r="G1619" i="13"/>
  <c r="F1619" i="13"/>
  <c r="E1619" i="13"/>
  <c r="B1619" i="13"/>
  <c r="H1618" i="13"/>
  <c r="G1618" i="13"/>
  <c r="F1618" i="13"/>
  <c r="E1618" i="13"/>
  <c r="B1618" i="13"/>
  <c r="H1617" i="13"/>
  <c r="G1617" i="13"/>
  <c r="F1617" i="13"/>
  <c r="E1617" i="13"/>
  <c r="B1617" i="13"/>
  <c r="H1616" i="13"/>
  <c r="G1616" i="13"/>
  <c r="F1616" i="13"/>
  <c r="E1616" i="13"/>
  <c r="B1616" i="13"/>
  <c r="H1615" i="13"/>
  <c r="G1615" i="13"/>
  <c r="F1615" i="13"/>
  <c r="E1615" i="13"/>
  <c r="B1615" i="13"/>
  <c r="H1614" i="13"/>
  <c r="G1614" i="13"/>
  <c r="F1614" i="13"/>
  <c r="E1614" i="13"/>
  <c r="B1614" i="13"/>
  <c r="H1613" i="13"/>
  <c r="G1613" i="13"/>
  <c r="F1613" i="13"/>
  <c r="E1613" i="13"/>
  <c r="B1613" i="13"/>
  <c r="H1612" i="13"/>
  <c r="G1612" i="13"/>
  <c r="F1612" i="13"/>
  <c r="E1612" i="13"/>
  <c r="B1612" i="13"/>
  <c r="H1611" i="13"/>
  <c r="G1611" i="13"/>
  <c r="F1611" i="13"/>
  <c r="E1611" i="13"/>
  <c r="B1611" i="13"/>
  <c r="H1610" i="13"/>
  <c r="G1610" i="13"/>
  <c r="F1610" i="13"/>
  <c r="E1610" i="13"/>
  <c r="B1610" i="13"/>
  <c r="H1609" i="13"/>
  <c r="G1609" i="13"/>
  <c r="F1609" i="13"/>
  <c r="E1609" i="13"/>
  <c r="B1609" i="13"/>
  <c r="H1608" i="13"/>
  <c r="G1608" i="13"/>
  <c r="F1608" i="13"/>
  <c r="E1608" i="13"/>
  <c r="B1608" i="13"/>
  <c r="H1607" i="13"/>
  <c r="G1607" i="13"/>
  <c r="F1607" i="13"/>
  <c r="E1607" i="13"/>
  <c r="B1607" i="13"/>
  <c r="H1606" i="13"/>
  <c r="G1606" i="13"/>
  <c r="F1606" i="13"/>
  <c r="E1606" i="13"/>
  <c r="B1606" i="13"/>
  <c r="H1605" i="13"/>
  <c r="G1605" i="13"/>
  <c r="F1605" i="13"/>
  <c r="E1605" i="13"/>
  <c r="B1605" i="13"/>
  <c r="H1604" i="13"/>
  <c r="G1604" i="13"/>
  <c r="F1604" i="13"/>
  <c r="E1604" i="13"/>
  <c r="B1604" i="13"/>
  <c r="H1603" i="13"/>
  <c r="G1603" i="13"/>
  <c r="F1603" i="13"/>
  <c r="E1603" i="13"/>
  <c r="B1603" i="13"/>
  <c r="H1602" i="13"/>
  <c r="G1602" i="13"/>
  <c r="F1602" i="13"/>
  <c r="E1602" i="13"/>
  <c r="B1602" i="13"/>
  <c r="H1601" i="13"/>
  <c r="G1601" i="13"/>
  <c r="F1601" i="13"/>
  <c r="E1601" i="13"/>
  <c r="B1601" i="13"/>
  <c r="H1600" i="13"/>
  <c r="G1600" i="13"/>
  <c r="F1600" i="13"/>
  <c r="E1600" i="13"/>
  <c r="B1600" i="13"/>
  <c r="H1599" i="13"/>
  <c r="G1599" i="13"/>
  <c r="F1599" i="13"/>
  <c r="E1599" i="13"/>
  <c r="B1599" i="13"/>
  <c r="H1598" i="13"/>
  <c r="G1598" i="13"/>
  <c r="F1598" i="13"/>
  <c r="E1598" i="13"/>
  <c r="B1598" i="13"/>
  <c r="H1597" i="13"/>
  <c r="G1597" i="13"/>
  <c r="F1597" i="13"/>
  <c r="E1597" i="13"/>
  <c r="B1597" i="13"/>
  <c r="H1596" i="13"/>
  <c r="G1596" i="13"/>
  <c r="F1596" i="13"/>
  <c r="E1596" i="13"/>
  <c r="B1596" i="13"/>
  <c r="H1595" i="13"/>
  <c r="G1595" i="13"/>
  <c r="F1595" i="13"/>
  <c r="E1595" i="13"/>
  <c r="B1595" i="13"/>
  <c r="H1594" i="13"/>
  <c r="G1594" i="13"/>
  <c r="F1594" i="13"/>
  <c r="E1594" i="13"/>
  <c r="B1594" i="13"/>
  <c r="H1593" i="13"/>
  <c r="G1593" i="13"/>
  <c r="F1593" i="13"/>
  <c r="E1593" i="13"/>
  <c r="B1593" i="13"/>
  <c r="H1592" i="13"/>
  <c r="G1592" i="13"/>
  <c r="F1592" i="13"/>
  <c r="E1592" i="13"/>
  <c r="B1592" i="13"/>
  <c r="H1591" i="13"/>
  <c r="G1591" i="13"/>
  <c r="F1591" i="13"/>
  <c r="E1591" i="13"/>
  <c r="B1591" i="13"/>
  <c r="H1590" i="13"/>
  <c r="G1590" i="13"/>
  <c r="F1590" i="13"/>
  <c r="E1590" i="13"/>
  <c r="B1590" i="13"/>
  <c r="H1589" i="13"/>
  <c r="G1589" i="13"/>
  <c r="F1589" i="13"/>
  <c r="E1589" i="13"/>
  <c r="B1589" i="13"/>
  <c r="H1588" i="13"/>
  <c r="G1588" i="13"/>
  <c r="F1588" i="13"/>
  <c r="E1588" i="13"/>
  <c r="B1588" i="13"/>
  <c r="H1587" i="13"/>
  <c r="G1587" i="13"/>
  <c r="F1587" i="13"/>
  <c r="E1587" i="13"/>
  <c r="B1587" i="13"/>
  <c r="H1586" i="13"/>
  <c r="G1586" i="13"/>
  <c r="F1586" i="13"/>
  <c r="E1586" i="13"/>
  <c r="B1586" i="13"/>
  <c r="H1585" i="13"/>
  <c r="G1585" i="13"/>
  <c r="F1585" i="13"/>
  <c r="E1585" i="13"/>
  <c r="B1585" i="13"/>
  <c r="H1584" i="13"/>
  <c r="G1584" i="13"/>
  <c r="F1584" i="13"/>
  <c r="E1584" i="13"/>
  <c r="B1584" i="13"/>
  <c r="H1583" i="13"/>
  <c r="G1583" i="13"/>
  <c r="F1583" i="13"/>
  <c r="E1583" i="13"/>
  <c r="B1583" i="13"/>
  <c r="H1582" i="13"/>
  <c r="G1582" i="13"/>
  <c r="F1582" i="13"/>
  <c r="E1582" i="13"/>
  <c r="B1582" i="13"/>
  <c r="H1581" i="13"/>
  <c r="G1581" i="13"/>
  <c r="F1581" i="13"/>
  <c r="E1581" i="13"/>
  <c r="B1581" i="13"/>
  <c r="H1580" i="13"/>
  <c r="G1580" i="13"/>
  <c r="F1580" i="13"/>
  <c r="E1580" i="13"/>
  <c r="B1580" i="13"/>
  <c r="H1579" i="13"/>
  <c r="G1579" i="13"/>
  <c r="F1579" i="13"/>
  <c r="E1579" i="13"/>
  <c r="B1579" i="13"/>
  <c r="H1578" i="13"/>
  <c r="G1578" i="13"/>
  <c r="F1578" i="13"/>
  <c r="E1578" i="13"/>
  <c r="B1578" i="13"/>
  <c r="H1577" i="13"/>
  <c r="G1577" i="13"/>
  <c r="F1577" i="13"/>
  <c r="E1577" i="13"/>
  <c r="B1577" i="13"/>
  <c r="H1576" i="13"/>
  <c r="G1576" i="13"/>
  <c r="F1576" i="13"/>
  <c r="E1576" i="13"/>
  <c r="B1576" i="13"/>
  <c r="H1575" i="13"/>
  <c r="G1575" i="13"/>
  <c r="F1575" i="13"/>
  <c r="E1575" i="13"/>
  <c r="B1575" i="13"/>
  <c r="H1574" i="13"/>
  <c r="G1574" i="13"/>
  <c r="F1574" i="13"/>
  <c r="E1574" i="13"/>
  <c r="B1574" i="13"/>
  <c r="H1573" i="13"/>
  <c r="G1573" i="13"/>
  <c r="F1573" i="13"/>
  <c r="E1573" i="13"/>
  <c r="B1573" i="13"/>
  <c r="H1572" i="13"/>
  <c r="G1572" i="13"/>
  <c r="F1572" i="13"/>
  <c r="E1572" i="13"/>
  <c r="B1572" i="13"/>
  <c r="H1571" i="13"/>
  <c r="G1571" i="13"/>
  <c r="F1571" i="13"/>
  <c r="E1571" i="13"/>
  <c r="B1571" i="13"/>
  <c r="H1570" i="13"/>
  <c r="G1570" i="13"/>
  <c r="F1570" i="13"/>
  <c r="E1570" i="13"/>
  <c r="B1570" i="13"/>
  <c r="H1569" i="13"/>
  <c r="G1569" i="13"/>
  <c r="F1569" i="13"/>
  <c r="E1569" i="13"/>
  <c r="B1569" i="13"/>
  <c r="H1568" i="13"/>
  <c r="G1568" i="13"/>
  <c r="F1568" i="13"/>
  <c r="E1568" i="13"/>
  <c r="B1568" i="13"/>
  <c r="H1567" i="13"/>
  <c r="G1567" i="13"/>
  <c r="F1567" i="13"/>
  <c r="E1567" i="13"/>
  <c r="B1567" i="13"/>
  <c r="H1566" i="13"/>
  <c r="G1566" i="13"/>
  <c r="F1566" i="13"/>
  <c r="E1566" i="13"/>
  <c r="B1566" i="13"/>
  <c r="H1565" i="13"/>
  <c r="G1565" i="13"/>
  <c r="F1565" i="13"/>
  <c r="E1565" i="13"/>
  <c r="B1565" i="13"/>
  <c r="H1564" i="13"/>
  <c r="G1564" i="13"/>
  <c r="F1564" i="13"/>
  <c r="E1564" i="13"/>
  <c r="B1564" i="13"/>
  <c r="H1563" i="13"/>
  <c r="G1563" i="13"/>
  <c r="F1563" i="13"/>
  <c r="E1563" i="13"/>
  <c r="B1563" i="13"/>
  <c r="H1562" i="13"/>
  <c r="G1562" i="13"/>
  <c r="F1562" i="13"/>
  <c r="E1562" i="13"/>
  <c r="B1562" i="13"/>
  <c r="H1561" i="13"/>
  <c r="G1561" i="13"/>
  <c r="F1561" i="13"/>
  <c r="E1561" i="13"/>
  <c r="B1561" i="13"/>
  <c r="H1560" i="13"/>
  <c r="G1560" i="13"/>
  <c r="F1560" i="13"/>
  <c r="E1560" i="13"/>
  <c r="B1560" i="13"/>
  <c r="H1559" i="13"/>
  <c r="G1559" i="13"/>
  <c r="F1559" i="13"/>
  <c r="E1559" i="13"/>
  <c r="B1559" i="13"/>
  <c r="H1558" i="13"/>
  <c r="G1558" i="13"/>
  <c r="F1558" i="13"/>
  <c r="E1558" i="13"/>
  <c r="B1558" i="13"/>
  <c r="H1557" i="13"/>
  <c r="G1557" i="13"/>
  <c r="F1557" i="13"/>
  <c r="E1557" i="13"/>
  <c r="B1557" i="13"/>
  <c r="H1556" i="13"/>
  <c r="G1556" i="13"/>
  <c r="F1556" i="13"/>
  <c r="E1556" i="13"/>
  <c r="B1556" i="13"/>
  <c r="H1555" i="13"/>
  <c r="G1555" i="13"/>
  <c r="F1555" i="13"/>
  <c r="E1555" i="13"/>
  <c r="B1555" i="13"/>
  <c r="H1554" i="13"/>
  <c r="G1554" i="13"/>
  <c r="F1554" i="13"/>
  <c r="E1554" i="13"/>
  <c r="B1554" i="13"/>
  <c r="H1553" i="13"/>
  <c r="G1553" i="13"/>
  <c r="F1553" i="13"/>
  <c r="E1553" i="13"/>
  <c r="B1553" i="13"/>
  <c r="H1552" i="13"/>
  <c r="G1552" i="13"/>
  <c r="F1552" i="13"/>
  <c r="E1552" i="13"/>
  <c r="B1552" i="13"/>
  <c r="H1551" i="13"/>
  <c r="G1551" i="13"/>
  <c r="F1551" i="13"/>
  <c r="E1551" i="13"/>
  <c r="B1551" i="13"/>
  <c r="H1550" i="13"/>
  <c r="G1550" i="13"/>
  <c r="F1550" i="13"/>
  <c r="E1550" i="13"/>
  <c r="B1550" i="13"/>
  <c r="H1549" i="13"/>
  <c r="G1549" i="13"/>
  <c r="F1549" i="13"/>
  <c r="E1549" i="13"/>
  <c r="B1549" i="13"/>
  <c r="H1548" i="13"/>
  <c r="G1548" i="13"/>
  <c r="F1548" i="13"/>
  <c r="E1548" i="13"/>
  <c r="B1548" i="13"/>
  <c r="H1547" i="13"/>
  <c r="G1547" i="13"/>
  <c r="F1547" i="13"/>
  <c r="E1547" i="13"/>
  <c r="B1547" i="13"/>
  <c r="H1546" i="13"/>
  <c r="G1546" i="13"/>
  <c r="F1546" i="13"/>
  <c r="E1546" i="13"/>
  <c r="B1546" i="13"/>
  <c r="H1545" i="13"/>
  <c r="G1545" i="13"/>
  <c r="F1545" i="13"/>
  <c r="E1545" i="13"/>
  <c r="B1545" i="13"/>
  <c r="H1544" i="13"/>
  <c r="G1544" i="13"/>
  <c r="F1544" i="13"/>
  <c r="E1544" i="13"/>
  <c r="B1544" i="13"/>
  <c r="H1543" i="13"/>
  <c r="G1543" i="13"/>
  <c r="F1543" i="13"/>
  <c r="E1543" i="13"/>
  <c r="B1543" i="13"/>
  <c r="H1542" i="13"/>
  <c r="G1542" i="13"/>
  <c r="F1542" i="13"/>
  <c r="E1542" i="13"/>
  <c r="B1542" i="13"/>
  <c r="H1541" i="13"/>
  <c r="G1541" i="13"/>
  <c r="F1541" i="13"/>
  <c r="E1541" i="13"/>
  <c r="B1541" i="13"/>
  <c r="H1540" i="13"/>
  <c r="G1540" i="13"/>
  <c r="F1540" i="13"/>
  <c r="E1540" i="13"/>
  <c r="B1540" i="13"/>
  <c r="H1539" i="13"/>
  <c r="G1539" i="13"/>
  <c r="F1539" i="13"/>
  <c r="E1539" i="13"/>
  <c r="B1539" i="13"/>
  <c r="H1538" i="13"/>
  <c r="G1538" i="13"/>
  <c r="F1538" i="13"/>
  <c r="E1538" i="13"/>
  <c r="B1538" i="13"/>
  <c r="H1537" i="13"/>
  <c r="G1537" i="13"/>
  <c r="F1537" i="13"/>
  <c r="E1537" i="13"/>
  <c r="B1537" i="13"/>
  <c r="H1536" i="13"/>
  <c r="G1536" i="13"/>
  <c r="F1536" i="13"/>
  <c r="E1536" i="13"/>
  <c r="B1536" i="13"/>
  <c r="H1535" i="13"/>
  <c r="G1535" i="13"/>
  <c r="F1535" i="13"/>
  <c r="E1535" i="13"/>
  <c r="B1535" i="13"/>
  <c r="H1534" i="13"/>
  <c r="G1534" i="13"/>
  <c r="F1534" i="13"/>
  <c r="E1534" i="13"/>
  <c r="B1534" i="13"/>
  <c r="H1533" i="13"/>
  <c r="G1533" i="13"/>
  <c r="F1533" i="13"/>
  <c r="E1533" i="13"/>
  <c r="B1533" i="13"/>
  <c r="H1532" i="13"/>
  <c r="G1532" i="13"/>
  <c r="F1532" i="13"/>
  <c r="E1532" i="13"/>
  <c r="B1532" i="13"/>
  <c r="H1531" i="13"/>
  <c r="G1531" i="13"/>
  <c r="F1531" i="13"/>
  <c r="E1531" i="13"/>
  <c r="B1531" i="13"/>
  <c r="H1530" i="13"/>
  <c r="G1530" i="13"/>
  <c r="F1530" i="13"/>
  <c r="E1530" i="13"/>
  <c r="B1530" i="13"/>
  <c r="H1529" i="13"/>
  <c r="G1529" i="13"/>
  <c r="F1529" i="13"/>
  <c r="E1529" i="13"/>
  <c r="B1529" i="13"/>
  <c r="H1528" i="13"/>
  <c r="G1528" i="13"/>
  <c r="F1528" i="13"/>
  <c r="E1528" i="13"/>
  <c r="B1528" i="13"/>
  <c r="H1527" i="13"/>
  <c r="G1527" i="13"/>
  <c r="F1527" i="13"/>
  <c r="E1527" i="13"/>
  <c r="B1527" i="13"/>
  <c r="H1526" i="13"/>
  <c r="G1526" i="13"/>
  <c r="F1526" i="13"/>
  <c r="E1526" i="13"/>
  <c r="B1526" i="13"/>
  <c r="H1525" i="13"/>
  <c r="G1525" i="13"/>
  <c r="F1525" i="13"/>
  <c r="E1525" i="13"/>
  <c r="B1525" i="13"/>
  <c r="H1524" i="13"/>
  <c r="G1524" i="13"/>
  <c r="F1524" i="13"/>
  <c r="E1524" i="13"/>
  <c r="B1524" i="13"/>
  <c r="H1523" i="13"/>
  <c r="G1523" i="13"/>
  <c r="F1523" i="13"/>
  <c r="E1523" i="13"/>
  <c r="B1523" i="13"/>
  <c r="H1522" i="13"/>
  <c r="G1522" i="13"/>
  <c r="F1522" i="13"/>
  <c r="E1522" i="13"/>
  <c r="B1522" i="13"/>
  <c r="H1521" i="13"/>
  <c r="G1521" i="13"/>
  <c r="F1521" i="13"/>
  <c r="E1521" i="13"/>
  <c r="B1521" i="13"/>
  <c r="H1520" i="13"/>
  <c r="G1520" i="13"/>
  <c r="F1520" i="13"/>
  <c r="E1520" i="13"/>
  <c r="B1520" i="13"/>
  <c r="H1519" i="13"/>
  <c r="G1519" i="13"/>
  <c r="F1519" i="13"/>
  <c r="E1519" i="13"/>
  <c r="B1519" i="13"/>
  <c r="H1518" i="13"/>
  <c r="G1518" i="13"/>
  <c r="F1518" i="13"/>
  <c r="E1518" i="13"/>
  <c r="B1518" i="13"/>
  <c r="H1517" i="13"/>
  <c r="G1517" i="13"/>
  <c r="F1517" i="13"/>
  <c r="E1517" i="13"/>
  <c r="B1517" i="13"/>
  <c r="H1516" i="13"/>
  <c r="G1516" i="13"/>
  <c r="F1516" i="13"/>
  <c r="E1516" i="13"/>
  <c r="B1516" i="13"/>
  <c r="H1515" i="13"/>
  <c r="G1515" i="13"/>
  <c r="F1515" i="13"/>
  <c r="E1515" i="13"/>
  <c r="B1515" i="13"/>
  <c r="H1514" i="13"/>
  <c r="G1514" i="13"/>
  <c r="F1514" i="13"/>
  <c r="E1514" i="13"/>
  <c r="B1514" i="13"/>
  <c r="H1513" i="13"/>
  <c r="G1513" i="13"/>
  <c r="F1513" i="13"/>
  <c r="E1513" i="13"/>
  <c r="B1513" i="13"/>
  <c r="H1512" i="13"/>
  <c r="G1512" i="13"/>
  <c r="F1512" i="13"/>
  <c r="E1512" i="13"/>
  <c r="B1512" i="13"/>
  <c r="H1511" i="13"/>
  <c r="G1511" i="13"/>
  <c r="F1511" i="13"/>
  <c r="E1511" i="13"/>
  <c r="B1511" i="13"/>
  <c r="H1510" i="13"/>
  <c r="G1510" i="13"/>
  <c r="F1510" i="13"/>
  <c r="E1510" i="13"/>
  <c r="B1510" i="13"/>
  <c r="H1509" i="13"/>
  <c r="G1509" i="13"/>
  <c r="F1509" i="13"/>
  <c r="E1509" i="13"/>
  <c r="B1509" i="13"/>
  <c r="H1508" i="13"/>
  <c r="G1508" i="13"/>
  <c r="F1508" i="13"/>
  <c r="E1508" i="13"/>
  <c r="B1508" i="13"/>
  <c r="H1507" i="13"/>
  <c r="G1507" i="13"/>
  <c r="F1507" i="13"/>
  <c r="E1507" i="13"/>
  <c r="B1507" i="13"/>
  <c r="H1506" i="13"/>
  <c r="G1506" i="13"/>
  <c r="F1506" i="13"/>
  <c r="E1506" i="13"/>
  <c r="B1506" i="13"/>
  <c r="H1505" i="13"/>
  <c r="G1505" i="13"/>
  <c r="F1505" i="13"/>
  <c r="E1505" i="13"/>
  <c r="B1505" i="13"/>
  <c r="H1504" i="13"/>
  <c r="G1504" i="13"/>
  <c r="F1504" i="13"/>
  <c r="E1504" i="13"/>
  <c r="B1504" i="13"/>
  <c r="H1503" i="13"/>
  <c r="G1503" i="13"/>
  <c r="F1503" i="13"/>
  <c r="E1503" i="13"/>
  <c r="B1503" i="13"/>
  <c r="H1502" i="13"/>
  <c r="G1502" i="13"/>
  <c r="F1502" i="13"/>
  <c r="E1502" i="13"/>
  <c r="B1502" i="13"/>
  <c r="H1501" i="13"/>
  <c r="G1501" i="13"/>
  <c r="F1501" i="13"/>
  <c r="E1501" i="13"/>
  <c r="B1501" i="13"/>
  <c r="H1500" i="13"/>
  <c r="G1500" i="13"/>
  <c r="F1500" i="13"/>
  <c r="E1500" i="13"/>
  <c r="B1500" i="13"/>
  <c r="H1499" i="13"/>
  <c r="G1499" i="13"/>
  <c r="F1499" i="13"/>
  <c r="E1499" i="13"/>
  <c r="B1499" i="13"/>
  <c r="H1498" i="13"/>
  <c r="G1498" i="13"/>
  <c r="F1498" i="13"/>
  <c r="E1498" i="13"/>
  <c r="B1498" i="13"/>
  <c r="H1497" i="13"/>
  <c r="G1497" i="13"/>
  <c r="F1497" i="13"/>
  <c r="E1497" i="13"/>
  <c r="B1497" i="13"/>
  <c r="H1496" i="13"/>
  <c r="G1496" i="13"/>
  <c r="F1496" i="13"/>
  <c r="E1496" i="13"/>
  <c r="B1496" i="13"/>
  <c r="H1495" i="13"/>
  <c r="G1495" i="13"/>
  <c r="F1495" i="13"/>
  <c r="E1495" i="13"/>
  <c r="B1495" i="13"/>
  <c r="H1494" i="13"/>
  <c r="G1494" i="13"/>
  <c r="F1494" i="13"/>
  <c r="E1494" i="13"/>
  <c r="B1494" i="13"/>
  <c r="H1493" i="13"/>
  <c r="G1493" i="13"/>
  <c r="F1493" i="13"/>
  <c r="E1493" i="13"/>
  <c r="B1493" i="13"/>
  <c r="H1492" i="13"/>
  <c r="G1492" i="13"/>
  <c r="F1492" i="13"/>
  <c r="E1492" i="13"/>
  <c r="B1492" i="13"/>
  <c r="H1491" i="13"/>
  <c r="G1491" i="13"/>
  <c r="F1491" i="13"/>
  <c r="E1491" i="13"/>
  <c r="B1491" i="13"/>
  <c r="H1490" i="13"/>
  <c r="G1490" i="13"/>
  <c r="F1490" i="13"/>
  <c r="E1490" i="13"/>
  <c r="B1490" i="13"/>
  <c r="H1489" i="13"/>
  <c r="G1489" i="13"/>
  <c r="F1489" i="13"/>
  <c r="E1489" i="13"/>
  <c r="B1489" i="13"/>
  <c r="H1488" i="13"/>
  <c r="G1488" i="13"/>
  <c r="F1488" i="13"/>
  <c r="E1488" i="13"/>
  <c r="B1488" i="13"/>
  <c r="H1487" i="13"/>
  <c r="G1487" i="13"/>
  <c r="F1487" i="13"/>
  <c r="E1487" i="13"/>
  <c r="B1487" i="13"/>
  <c r="H1486" i="13"/>
  <c r="G1486" i="13"/>
  <c r="F1486" i="13"/>
  <c r="E1486" i="13"/>
  <c r="B1486" i="13"/>
  <c r="H1485" i="13"/>
  <c r="G1485" i="13"/>
  <c r="F1485" i="13"/>
  <c r="E1485" i="13"/>
  <c r="B1485" i="13"/>
  <c r="H1484" i="13"/>
  <c r="G1484" i="13"/>
  <c r="F1484" i="13"/>
  <c r="E1484" i="13"/>
  <c r="B1484" i="13"/>
  <c r="H1483" i="13"/>
  <c r="G1483" i="13"/>
  <c r="F1483" i="13"/>
  <c r="E1483" i="13"/>
  <c r="B1483" i="13"/>
  <c r="H1482" i="13"/>
  <c r="G1482" i="13"/>
  <c r="F1482" i="13"/>
  <c r="E1482" i="13"/>
  <c r="B1482" i="13"/>
  <c r="H1481" i="13"/>
  <c r="G1481" i="13"/>
  <c r="F1481" i="13"/>
  <c r="E1481" i="13"/>
  <c r="B1481" i="13"/>
  <c r="H1480" i="13"/>
  <c r="G1480" i="13"/>
  <c r="F1480" i="13"/>
  <c r="E1480" i="13"/>
  <c r="B1480" i="13"/>
  <c r="H1479" i="13"/>
  <c r="G1479" i="13"/>
  <c r="F1479" i="13"/>
  <c r="E1479" i="13"/>
  <c r="B1479" i="13"/>
  <c r="H1478" i="13"/>
  <c r="G1478" i="13"/>
  <c r="F1478" i="13"/>
  <c r="E1478" i="13"/>
  <c r="B1478" i="13"/>
  <c r="H1477" i="13"/>
  <c r="G1477" i="13"/>
  <c r="F1477" i="13"/>
  <c r="E1477" i="13"/>
  <c r="B1477" i="13"/>
  <c r="H1476" i="13"/>
  <c r="G1476" i="13"/>
  <c r="F1476" i="13"/>
  <c r="E1476" i="13"/>
  <c r="B1476" i="13"/>
  <c r="H1475" i="13"/>
  <c r="G1475" i="13"/>
  <c r="F1475" i="13"/>
  <c r="E1475" i="13"/>
  <c r="B1475" i="13"/>
  <c r="H1474" i="13"/>
  <c r="G1474" i="13"/>
  <c r="F1474" i="13"/>
  <c r="E1474" i="13"/>
  <c r="B1474" i="13"/>
  <c r="H1473" i="13"/>
  <c r="G1473" i="13"/>
  <c r="F1473" i="13"/>
  <c r="E1473" i="13"/>
  <c r="B1473" i="13"/>
  <c r="H1472" i="13"/>
  <c r="G1472" i="13"/>
  <c r="F1472" i="13"/>
  <c r="E1472" i="13"/>
  <c r="B1472" i="13"/>
  <c r="H1471" i="13"/>
  <c r="G1471" i="13"/>
  <c r="F1471" i="13"/>
  <c r="E1471" i="13"/>
  <c r="B1471" i="13"/>
  <c r="H1470" i="13"/>
  <c r="G1470" i="13"/>
  <c r="F1470" i="13"/>
  <c r="E1470" i="13"/>
  <c r="B1470" i="13"/>
  <c r="H1469" i="13"/>
  <c r="G1469" i="13"/>
  <c r="F1469" i="13"/>
  <c r="E1469" i="13"/>
  <c r="B1469" i="13"/>
  <c r="H1468" i="13"/>
  <c r="G1468" i="13"/>
  <c r="F1468" i="13"/>
  <c r="E1468" i="13"/>
  <c r="B1468" i="13"/>
  <c r="H1467" i="13"/>
  <c r="G1467" i="13"/>
  <c r="F1467" i="13"/>
  <c r="E1467" i="13"/>
  <c r="B1467" i="13"/>
  <c r="H1466" i="13"/>
  <c r="G1466" i="13"/>
  <c r="F1466" i="13"/>
  <c r="E1466" i="13"/>
  <c r="B1466" i="13"/>
  <c r="H1465" i="13"/>
  <c r="G1465" i="13"/>
  <c r="F1465" i="13"/>
  <c r="E1465" i="13"/>
  <c r="B1465" i="13"/>
  <c r="H1464" i="13"/>
  <c r="G1464" i="13"/>
  <c r="F1464" i="13"/>
  <c r="E1464" i="13"/>
  <c r="B1464" i="13"/>
  <c r="H1463" i="13"/>
  <c r="G1463" i="13"/>
  <c r="F1463" i="13"/>
  <c r="E1463" i="13"/>
  <c r="B1463" i="13"/>
  <c r="H1462" i="13"/>
  <c r="G1462" i="13"/>
  <c r="F1462" i="13"/>
  <c r="E1462" i="13"/>
  <c r="B1462" i="13"/>
  <c r="H1461" i="13"/>
  <c r="G1461" i="13"/>
  <c r="F1461" i="13"/>
  <c r="E1461" i="13"/>
  <c r="B1461" i="13"/>
  <c r="H1460" i="13"/>
  <c r="G1460" i="13"/>
  <c r="F1460" i="13"/>
  <c r="E1460" i="13"/>
  <c r="B1460" i="13"/>
  <c r="H1459" i="13"/>
  <c r="G1459" i="13"/>
  <c r="F1459" i="13"/>
  <c r="E1459" i="13"/>
  <c r="B1459" i="13"/>
  <c r="H1458" i="13"/>
  <c r="G1458" i="13"/>
  <c r="F1458" i="13"/>
  <c r="E1458" i="13"/>
  <c r="B1458" i="13"/>
  <c r="H1457" i="13"/>
  <c r="G1457" i="13"/>
  <c r="F1457" i="13"/>
  <c r="E1457" i="13"/>
  <c r="B1457" i="13"/>
  <c r="H1456" i="13"/>
  <c r="G1456" i="13"/>
  <c r="F1456" i="13"/>
  <c r="E1456" i="13"/>
  <c r="B1456" i="13"/>
  <c r="H1455" i="13"/>
  <c r="G1455" i="13"/>
  <c r="F1455" i="13"/>
  <c r="E1455" i="13"/>
  <c r="B1455" i="13"/>
  <c r="H1454" i="13"/>
  <c r="G1454" i="13"/>
  <c r="F1454" i="13"/>
  <c r="E1454" i="13"/>
  <c r="B1454" i="13"/>
  <c r="H1453" i="13"/>
  <c r="G1453" i="13"/>
  <c r="F1453" i="13"/>
  <c r="E1453" i="13"/>
  <c r="B1453" i="13"/>
  <c r="H1452" i="13"/>
  <c r="G1452" i="13"/>
  <c r="F1452" i="13"/>
  <c r="E1452" i="13"/>
  <c r="B1452" i="13"/>
  <c r="H1451" i="13"/>
  <c r="G1451" i="13"/>
  <c r="F1451" i="13"/>
  <c r="E1451" i="13"/>
  <c r="B1451" i="13"/>
  <c r="H1450" i="13"/>
  <c r="G1450" i="13"/>
  <c r="F1450" i="13"/>
  <c r="E1450" i="13"/>
  <c r="B1450" i="13"/>
  <c r="H1449" i="13"/>
  <c r="G1449" i="13"/>
  <c r="F1449" i="13"/>
  <c r="E1449" i="13"/>
  <c r="B1449" i="13"/>
  <c r="H1448" i="13"/>
  <c r="G1448" i="13"/>
  <c r="F1448" i="13"/>
  <c r="E1448" i="13"/>
  <c r="B1448" i="13"/>
  <c r="H1447" i="13"/>
  <c r="G1447" i="13"/>
  <c r="F1447" i="13"/>
  <c r="E1447" i="13"/>
  <c r="B1447" i="13"/>
  <c r="H1446" i="13"/>
  <c r="G1446" i="13"/>
  <c r="F1446" i="13"/>
  <c r="E1446" i="13"/>
  <c r="B1446" i="13"/>
  <c r="H1445" i="13"/>
  <c r="G1445" i="13"/>
  <c r="F1445" i="13"/>
  <c r="E1445" i="13"/>
  <c r="B1445" i="13"/>
  <c r="H1444" i="13"/>
  <c r="G1444" i="13"/>
  <c r="F1444" i="13"/>
  <c r="E1444" i="13"/>
  <c r="B1444" i="13"/>
  <c r="H1443" i="13"/>
  <c r="G1443" i="13"/>
  <c r="F1443" i="13"/>
  <c r="E1443" i="13"/>
  <c r="B1443" i="13"/>
  <c r="H1442" i="13"/>
  <c r="G1442" i="13"/>
  <c r="F1442" i="13"/>
  <c r="E1442" i="13"/>
  <c r="B1442" i="13"/>
  <c r="H1441" i="13"/>
  <c r="G1441" i="13"/>
  <c r="F1441" i="13"/>
  <c r="E1441" i="13"/>
  <c r="B1441" i="13"/>
  <c r="H1440" i="13"/>
  <c r="G1440" i="13"/>
  <c r="F1440" i="13"/>
  <c r="E1440" i="13"/>
  <c r="B1440" i="13"/>
  <c r="H1439" i="13"/>
  <c r="G1439" i="13"/>
  <c r="F1439" i="13"/>
  <c r="E1439" i="13"/>
  <c r="B1439" i="13"/>
  <c r="H1438" i="13"/>
  <c r="G1438" i="13"/>
  <c r="F1438" i="13"/>
  <c r="E1438" i="13"/>
  <c r="B1438" i="13"/>
  <c r="H1437" i="13"/>
  <c r="G1437" i="13"/>
  <c r="F1437" i="13"/>
  <c r="E1437" i="13"/>
  <c r="B1437" i="13"/>
  <c r="H1436" i="13"/>
  <c r="G1436" i="13"/>
  <c r="F1436" i="13"/>
  <c r="E1436" i="13"/>
  <c r="B1436" i="13"/>
  <c r="H1435" i="13"/>
  <c r="G1435" i="13"/>
  <c r="F1435" i="13"/>
  <c r="E1435" i="13"/>
  <c r="B1435" i="13"/>
  <c r="H1434" i="13"/>
  <c r="G1434" i="13"/>
  <c r="F1434" i="13"/>
  <c r="E1434" i="13"/>
  <c r="B1434" i="13"/>
  <c r="H1433" i="13"/>
  <c r="G1433" i="13"/>
  <c r="F1433" i="13"/>
  <c r="E1433" i="13"/>
  <c r="B1433" i="13"/>
  <c r="H1432" i="13"/>
  <c r="G1432" i="13"/>
  <c r="F1432" i="13"/>
  <c r="E1432" i="13"/>
  <c r="B1432" i="13"/>
  <c r="H1431" i="13"/>
  <c r="G1431" i="13"/>
  <c r="F1431" i="13"/>
  <c r="E1431" i="13"/>
  <c r="B1431" i="13"/>
  <c r="H1430" i="13"/>
  <c r="G1430" i="13"/>
  <c r="F1430" i="13"/>
  <c r="E1430" i="13"/>
  <c r="B1430" i="13"/>
  <c r="H1429" i="13"/>
  <c r="G1429" i="13"/>
  <c r="F1429" i="13"/>
  <c r="E1429" i="13"/>
  <c r="B1429" i="13"/>
  <c r="H1428" i="13"/>
  <c r="G1428" i="13"/>
  <c r="F1428" i="13"/>
  <c r="E1428" i="13"/>
  <c r="B1428" i="13"/>
  <c r="H1427" i="13"/>
  <c r="G1427" i="13"/>
  <c r="F1427" i="13"/>
  <c r="E1427" i="13"/>
  <c r="B1427" i="13"/>
  <c r="H1426" i="13"/>
  <c r="G1426" i="13"/>
  <c r="F1426" i="13"/>
  <c r="E1426" i="13"/>
  <c r="B1426" i="13"/>
  <c r="H1425" i="13"/>
  <c r="G1425" i="13"/>
  <c r="F1425" i="13"/>
  <c r="E1425" i="13"/>
  <c r="B1425" i="13"/>
  <c r="H1424" i="13"/>
  <c r="G1424" i="13"/>
  <c r="F1424" i="13"/>
  <c r="E1424" i="13"/>
  <c r="B1424" i="13"/>
  <c r="H1423" i="13"/>
  <c r="G1423" i="13"/>
  <c r="F1423" i="13"/>
  <c r="E1423" i="13"/>
  <c r="B1423" i="13"/>
  <c r="H1422" i="13"/>
  <c r="G1422" i="13"/>
  <c r="F1422" i="13"/>
  <c r="E1422" i="13"/>
  <c r="B1422" i="13"/>
  <c r="H1421" i="13"/>
  <c r="G1421" i="13"/>
  <c r="F1421" i="13"/>
  <c r="E1421" i="13"/>
  <c r="B1421" i="13"/>
  <c r="H1420" i="13"/>
  <c r="G1420" i="13"/>
  <c r="F1420" i="13"/>
  <c r="E1420" i="13"/>
  <c r="B1420" i="13"/>
  <c r="H1419" i="13"/>
  <c r="G1419" i="13"/>
  <c r="F1419" i="13"/>
  <c r="E1419" i="13"/>
  <c r="B1419" i="13"/>
  <c r="H1418" i="13"/>
  <c r="G1418" i="13"/>
  <c r="F1418" i="13"/>
  <c r="E1418" i="13"/>
  <c r="B1418" i="13"/>
  <c r="H1417" i="13"/>
  <c r="G1417" i="13"/>
  <c r="F1417" i="13"/>
  <c r="E1417" i="13"/>
  <c r="B1417" i="13"/>
  <c r="H1416" i="13"/>
  <c r="G1416" i="13"/>
  <c r="F1416" i="13"/>
  <c r="E1416" i="13"/>
  <c r="B1416" i="13"/>
  <c r="H1415" i="13"/>
  <c r="G1415" i="13"/>
  <c r="F1415" i="13"/>
  <c r="E1415" i="13"/>
  <c r="B1415" i="13"/>
  <c r="H1414" i="13"/>
  <c r="G1414" i="13"/>
  <c r="F1414" i="13"/>
  <c r="E1414" i="13"/>
  <c r="B1414" i="13"/>
  <c r="H1413" i="13"/>
  <c r="G1413" i="13"/>
  <c r="F1413" i="13"/>
  <c r="E1413" i="13"/>
  <c r="B1413" i="13"/>
  <c r="H1412" i="13"/>
  <c r="G1412" i="13"/>
  <c r="F1412" i="13"/>
  <c r="E1412" i="13"/>
  <c r="B1412" i="13"/>
  <c r="H1411" i="13"/>
  <c r="G1411" i="13"/>
  <c r="F1411" i="13"/>
  <c r="E1411" i="13"/>
  <c r="B1411" i="13"/>
  <c r="H1410" i="13"/>
  <c r="G1410" i="13"/>
  <c r="F1410" i="13"/>
  <c r="E1410" i="13"/>
  <c r="B1410" i="13"/>
  <c r="H1409" i="13"/>
  <c r="G1409" i="13"/>
  <c r="F1409" i="13"/>
  <c r="E1409" i="13"/>
  <c r="B1409" i="13"/>
  <c r="H1408" i="13"/>
  <c r="G1408" i="13"/>
  <c r="F1408" i="13"/>
  <c r="E1408" i="13"/>
  <c r="B1408" i="13"/>
  <c r="H1407" i="13"/>
  <c r="G1407" i="13"/>
  <c r="F1407" i="13"/>
  <c r="E1407" i="13"/>
  <c r="B1407" i="13"/>
  <c r="H1406" i="13"/>
  <c r="G1406" i="13"/>
  <c r="F1406" i="13"/>
  <c r="E1406" i="13"/>
  <c r="B1406" i="13"/>
  <c r="H1405" i="13"/>
  <c r="G1405" i="13"/>
  <c r="F1405" i="13"/>
  <c r="E1405" i="13"/>
  <c r="B1405" i="13"/>
  <c r="H1404" i="13"/>
  <c r="G1404" i="13"/>
  <c r="F1404" i="13"/>
  <c r="E1404" i="13"/>
  <c r="B1404" i="13"/>
  <c r="H1403" i="13"/>
  <c r="G1403" i="13"/>
  <c r="F1403" i="13"/>
  <c r="E1403" i="13"/>
  <c r="B1403" i="13"/>
  <c r="H1402" i="13"/>
  <c r="G1402" i="13"/>
  <c r="F1402" i="13"/>
  <c r="E1402" i="13"/>
  <c r="B1402" i="13"/>
  <c r="H1401" i="13"/>
  <c r="G1401" i="13"/>
  <c r="F1401" i="13"/>
  <c r="E1401" i="13"/>
  <c r="B1401" i="13"/>
  <c r="H1400" i="13"/>
  <c r="G1400" i="13"/>
  <c r="F1400" i="13"/>
  <c r="E1400" i="13"/>
  <c r="B1400" i="13"/>
  <c r="H1399" i="13"/>
  <c r="G1399" i="13"/>
  <c r="F1399" i="13"/>
  <c r="E1399" i="13"/>
  <c r="B1399" i="13"/>
  <c r="H1398" i="13"/>
  <c r="G1398" i="13"/>
  <c r="F1398" i="13"/>
  <c r="E1398" i="13"/>
  <c r="B1398" i="13"/>
  <c r="H1397" i="13"/>
  <c r="G1397" i="13"/>
  <c r="F1397" i="13"/>
  <c r="E1397" i="13"/>
  <c r="B1397" i="13"/>
  <c r="H1396" i="13"/>
  <c r="G1396" i="13"/>
  <c r="F1396" i="13"/>
  <c r="E1396" i="13"/>
  <c r="B1396" i="13"/>
  <c r="H1395" i="13"/>
  <c r="G1395" i="13"/>
  <c r="F1395" i="13"/>
  <c r="E1395" i="13"/>
  <c r="B1395" i="13"/>
  <c r="H1394" i="13"/>
  <c r="G1394" i="13"/>
  <c r="F1394" i="13"/>
  <c r="E1394" i="13"/>
  <c r="B1394" i="13"/>
  <c r="H1393" i="13"/>
  <c r="G1393" i="13"/>
  <c r="F1393" i="13"/>
  <c r="E1393" i="13"/>
  <c r="B1393" i="13"/>
  <c r="H1392" i="13"/>
  <c r="G1392" i="13"/>
  <c r="F1392" i="13"/>
  <c r="E1392" i="13"/>
  <c r="B1392" i="13"/>
  <c r="H1391" i="13"/>
  <c r="G1391" i="13"/>
  <c r="F1391" i="13"/>
  <c r="E1391" i="13"/>
  <c r="B1391" i="13"/>
  <c r="H1390" i="13"/>
  <c r="G1390" i="13"/>
  <c r="F1390" i="13"/>
  <c r="E1390" i="13"/>
  <c r="B1390" i="13"/>
  <c r="H1389" i="13"/>
  <c r="G1389" i="13"/>
  <c r="F1389" i="13"/>
  <c r="E1389" i="13"/>
  <c r="B1389" i="13"/>
  <c r="H1388" i="13"/>
  <c r="G1388" i="13"/>
  <c r="F1388" i="13"/>
  <c r="E1388" i="13"/>
  <c r="B1388" i="13"/>
  <c r="H1387" i="13"/>
  <c r="G1387" i="13"/>
  <c r="F1387" i="13"/>
  <c r="E1387" i="13"/>
  <c r="B1387" i="13"/>
  <c r="H1386" i="13"/>
  <c r="G1386" i="13"/>
  <c r="F1386" i="13"/>
  <c r="E1386" i="13"/>
  <c r="B1386" i="13"/>
  <c r="H1385" i="13"/>
  <c r="G1385" i="13"/>
  <c r="F1385" i="13"/>
  <c r="E1385" i="13"/>
  <c r="B1385" i="13"/>
  <c r="H1384" i="13"/>
  <c r="G1384" i="13"/>
  <c r="F1384" i="13"/>
  <c r="E1384" i="13"/>
  <c r="B1384" i="13"/>
  <c r="H1383" i="13"/>
  <c r="G1383" i="13"/>
  <c r="F1383" i="13"/>
  <c r="E1383" i="13"/>
  <c r="B1383" i="13"/>
  <c r="H1382" i="13"/>
  <c r="G1382" i="13"/>
  <c r="F1382" i="13"/>
  <c r="E1382" i="13"/>
  <c r="B1382" i="13"/>
  <c r="H1381" i="13"/>
  <c r="G1381" i="13"/>
  <c r="F1381" i="13"/>
  <c r="E1381" i="13"/>
  <c r="B1381" i="13"/>
  <c r="H1380" i="13"/>
  <c r="G1380" i="13"/>
  <c r="F1380" i="13"/>
  <c r="E1380" i="13"/>
  <c r="B1380" i="13"/>
  <c r="H1379" i="13"/>
  <c r="G1379" i="13"/>
  <c r="F1379" i="13"/>
  <c r="E1379" i="13"/>
  <c r="B1379" i="13"/>
  <c r="H1378" i="13"/>
  <c r="G1378" i="13"/>
  <c r="F1378" i="13"/>
  <c r="E1378" i="13"/>
  <c r="B1378" i="13"/>
  <c r="H1377" i="13"/>
  <c r="G1377" i="13"/>
  <c r="F1377" i="13"/>
  <c r="E1377" i="13"/>
  <c r="B1377" i="13"/>
  <c r="H1376" i="13"/>
  <c r="G1376" i="13"/>
  <c r="F1376" i="13"/>
  <c r="E1376" i="13"/>
  <c r="B1376" i="13"/>
  <c r="H1375" i="13"/>
  <c r="G1375" i="13"/>
  <c r="F1375" i="13"/>
  <c r="E1375" i="13"/>
  <c r="B1375" i="13"/>
  <c r="H1374" i="13"/>
  <c r="G1374" i="13"/>
  <c r="F1374" i="13"/>
  <c r="E1374" i="13"/>
  <c r="B1374" i="13"/>
  <c r="H1373" i="13"/>
  <c r="G1373" i="13"/>
  <c r="F1373" i="13"/>
  <c r="E1373" i="13"/>
  <c r="B1373" i="13"/>
  <c r="H1372" i="13"/>
  <c r="G1372" i="13"/>
  <c r="F1372" i="13"/>
  <c r="E1372" i="13"/>
  <c r="B1372" i="13"/>
  <c r="H1371" i="13"/>
  <c r="G1371" i="13"/>
  <c r="F1371" i="13"/>
  <c r="E1371" i="13"/>
  <c r="B1371" i="13"/>
  <c r="H1370" i="13"/>
  <c r="G1370" i="13"/>
  <c r="F1370" i="13"/>
  <c r="E1370" i="13"/>
  <c r="B1370" i="13"/>
  <c r="H1369" i="13"/>
  <c r="G1369" i="13"/>
  <c r="F1369" i="13"/>
  <c r="E1369" i="13"/>
  <c r="B1369" i="13"/>
  <c r="H1368" i="13"/>
  <c r="G1368" i="13"/>
  <c r="F1368" i="13"/>
  <c r="E1368" i="13"/>
  <c r="B1368" i="13"/>
  <c r="H1367" i="13"/>
  <c r="G1367" i="13"/>
  <c r="F1367" i="13"/>
  <c r="E1367" i="13"/>
  <c r="B1367" i="13"/>
  <c r="H1366" i="13"/>
  <c r="G1366" i="13"/>
  <c r="F1366" i="13"/>
  <c r="E1366" i="13"/>
  <c r="B1366" i="13"/>
  <c r="H1365" i="13"/>
  <c r="G1365" i="13"/>
  <c r="F1365" i="13"/>
  <c r="E1365" i="13"/>
  <c r="B1365" i="13"/>
  <c r="H1364" i="13"/>
  <c r="G1364" i="13"/>
  <c r="F1364" i="13"/>
  <c r="E1364" i="13"/>
  <c r="B1364" i="13"/>
  <c r="H1363" i="13"/>
  <c r="G1363" i="13"/>
  <c r="F1363" i="13"/>
  <c r="E1363" i="13"/>
  <c r="B1363" i="13"/>
  <c r="H1362" i="13"/>
  <c r="G1362" i="13"/>
  <c r="F1362" i="13"/>
  <c r="E1362" i="13"/>
  <c r="B1362" i="13"/>
  <c r="H1361" i="13"/>
  <c r="G1361" i="13"/>
  <c r="F1361" i="13"/>
  <c r="E1361" i="13"/>
  <c r="B1361" i="13"/>
  <c r="H1360" i="13"/>
  <c r="G1360" i="13"/>
  <c r="F1360" i="13"/>
  <c r="E1360" i="13"/>
  <c r="B1360" i="13"/>
  <c r="H1359" i="13"/>
  <c r="G1359" i="13"/>
  <c r="F1359" i="13"/>
  <c r="E1359" i="13"/>
  <c r="B1359" i="13"/>
  <c r="H1358" i="13"/>
  <c r="G1358" i="13"/>
  <c r="F1358" i="13"/>
  <c r="E1358" i="13"/>
  <c r="B1358" i="13"/>
  <c r="H1357" i="13"/>
  <c r="G1357" i="13"/>
  <c r="F1357" i="13"/>
  <c r="E1357" i="13"/>
  <c r="B1357" i="13"/>
  <c r="H1356" i="13"/>
  <c r="G1356" i="13"/>
  <c r="F1356" i="13"/>
  <c r="E1356" i="13"/>
  <c r="B1356" i="13"/>
  <c r="H1355" i="13"/>
  <c r="G1355" i="13"/>
  <c r="F1355" i="13"/>
  <c r="E1355" i="13"/>
  <c r="B1355" i="13"/>
  <c r="H1354" i="13"/>
  <c r="G1354" i="13"/>
  <c r="F1354" i="13"/>
  <c r="E1354" i="13"/>
  <c r="B1354" i="13"/>
  <c r="H1353" i="13"/>
  <c r="G1353" i="13"/>
  <c r="F1353" i="13"/>
  <c r="E1353" i="13"/>
  <c r="B1353" i="13"/>
  <c r="H1352" i="13"/>
  <c r="G1352" i="13"/>
  <c r="F1352" i="13"/>
  <c r="E1352" i="13"/>
  <c r="B1352" i="13"/>
  <c r="H1351" i="13"/>
  <c r="G1351" i="13"/>
  <c r="F1351" i="13"/>
  <c r="E1351" i="13"/>
  <c r="B1351" i="13"/>
  <c r="H1350" i="13"/>
  <c r="G1350" i="13"/>
  <c r="F1350" i="13"/>
  <c r="E1350" i="13"/>
  <c r="B1350" i="13"/>
  <c r="H1349" i="13"/>
  <c r="G1349" i="13"/>
  <c r="F1349" i="13"/>
  <c r="E1349" i="13"/>
  <c r="B1349" i="13"/>
  <c r="H1348" i="13"/>
  <c r="G1348" i="13"/>
  <c r="F1348" i="13"/>
  <c r="E1348" i="13"/>
  <c r="B1348" i="13"/>
  <c r="H1347" i="13"/>
  <c r="G1347" i="13"/>
  <c r="F1347" i="13"/>
  <c r="E1347" i="13"/>
  <c r="B1347" i="13"/>
  <c r="H1346" i="13"/>
  <c r="G1346" i="13"/>
  <c r="F1346" i="13"/>
  <c r="E1346" i="13"/>
  <c r="B1346" i="13"/>
  <c r="H1345" i="13"/>
  <c r="G1345" i="13"/>
  <c r="F1345" i="13"/>
  <c r="E1345" i="13"/>
  <c r="B1345" i="13"/>
  <c r="H1344" i="13"/>
  <c r="G1344" i="13"/>
  <c r="F1344" i="13"/>
  <c r="E1344" i="13"/>
  <c r="B1344" i="13"/>
  <c r="H1343" i="13"/>
  <c r="G1343" i="13"/>
  <c r="F1343" i="13"/>
  <c r="E1343" i="13"/>
  <c r="B1343" i="13"/>
  <c r="H1342" i="13"/>
  <c r="G1342" i="13"/>
  <c r="F1342" i="13"/>
  <c r="E1342" i="13"/>
  <c r="B1342" i="13"/>
  <c r="H1341" i="13"/>
  <c r="G1341" i="13"/>
  <c r="F1341" i="13"/>
  <c r="E1341" i="13"/>
  <c r="B1341" i="13"/>
  <c r="H1340" i="13"/>
  <c r="G1340" i="13"/>
  <c r="F1340" i="13"/>
  <c r="E1340" i="13"/>
  <c r="B1340" i="13"/>
  <c r="H1339" i="13"/>
  <c r="G1339" i="13"/>
  <c r="F1339" i="13"/>
  <c r="E1339" i="13"/>
  <c r="B1339" i="13"/>
  <c r="H1338" i="13"/>
  <c r="G1338" i="13"/>
  <c r="F1338" i="13"/>
  <c r="E1338" i="13"/>
  <c r="B1338" i="13"/>
  <c r="H1337" i="13"/>
  <c r="G1337" i="13"/>
  <c r="F1337" i="13"/>
  <c r="E1337" i="13"/>
  <c r="B1337" i="13"/>
  <c r="H1336" i="13"/>
  <c r="G1336" i="13"/>
  <c r="F1336" i="13"/>
  <c r="E1336" i="13"/>
  <c r="B1336" i="13"/>
  <c r="H1335" i="13"/>
  <c r="G1335" i="13"/>
  <c r="F1335" i="13"/>
  <c r="E1335" i="13"/>
  <c r="B1335" i="13"/>
  <c r="H1334" i="13"/>
  <c r="G1334" i="13"/>
  <c r="F1334" i="13"/>
  <c r="E1334" i="13"/>
  <c r="B1334" i="13"/>
  <c r="H1333" i="13"/>
  <c r="G1333" i="13"/>
  <c r="F1333" i="13"/>
  <c r="E1333" i="13"/>
  <c r="B1333" i="13"/>
  <c r="H1332" i="13"/>
  <c r="G1332" i="13"/>
  <c r="F1332" i="13"/>
  <c r="E1332" i="13"/>
  <c r="B1332" i="13"/>
  <c r="H1331" i="13"/>
  <c r="G1331" i="13"/>
  <c r="F1331" i="13"/>
  <c r="E1331" i="13"/>
  <c r="B1331" i="13"/>
  <c r="H1330" i="13"/>
  <c r="G1330" i="13"/>
  <c r="F1330" i="13"/>
  <c r="E1330" i="13"/>
  <c r="B1330" i="13"/>
  <c r="H1329" i="13"/>
  <c r="G1329" i="13"/>
  <c r="F1329" i="13"/>
  <c r="E1329" i="13"/>
  <c r="B1329" i="13"/>
  <c r="H1328" i="13"/>
  <c r="G1328" i="13"/>
  <c r="F1328" i="13"/>
  <c r="E1328" i="13"/>
  <c r="B1328" i="13"/>
  <c r="H1327" i="13"/>
  <c r="G1327" i="13"/>
  <c r="F1327" i="13"/>
  <c r="E1327" i="13"/>
  <c r="B1327" i="13"/>
  <c r="H1326" i="13"/>
  <c r="G1326" i="13"/>
  <c r="F1326" i="13"/>
  <c r="E1326" i="13"/>
  <c r="B1326" i="13"/>
  <c r="H1325" i="13"/>
  <c r="G1325" i="13"/>
  <c r="F1325" i="13"/>
  <c r="E1325" i="13"/>
  <c r="B1325" i="13"/>
  <c r="H1324" i="13"/>
  <c r="G1324" i="13"/>
  <c r="F1324" i="13"/>
  <c r="E1324" i="13"/>
  <c r="B1324" i="13"/>
  <c r="H1323" i="13"/>
  <c r="G1323" i="13"/>
  <c r="F1323" i="13"/>
  <c r="E1323" i="13"/>
  <c r="B1323" i="13"/>
  <c r="H1322" i="13"/>
  <c r="G1322" i="13"/>
  <c r="F1322" i="13"/>
  <c r="E1322" i="13"/>
  <c r="B1322" i="13"/>
  <c r="H1321" i="13"/>
  <c r="G1321" i="13"/>
  <c r="F1321" i="13"/>
  <c r="E1321" i="13"/>
  <c r="B1321" i="13"/>
  <c r="H1320" i="13"/>
  <c r="G1320" i="13"/>
  <c r="F1320" i="13"/>
  <c r="E1320" i="13"/>
  <c r="B1320" i="13"/>
  <c r="H1319" i="13"/>
  <c r="G1319" i="13"/>
  <c r="F1319" i="13"/>
  <c r="E1319" i="13"/>
  <c r="B1319" i="13"/>
  <c r="H1318" i="13"/>
  <c r="G1318" i="13"/>
  <c r="F1318" i="13"/>
  <c r="E1318" i="13"/>
  <c r="B1318" i="13"/>
  <c r="H1317" i="13"/>
  <c r="G1317" i="13"/>
  <c r="F1317" i="13"/>
  <c r="E1317" i="13"/>
  <c r="B1317" i="13"/>
  <c r="H1316" i="13"/>
  <c r="G1316" i="13"/>
  <c r="F1316" i="13"/>
  <c r="E1316" i="13"/>
  <c r="B1316" i="13"/>
  <c r="H1315" i="13"/>
  <c r="G1315" i="13"/>
  <c r="F1315" i="13"/>
  <c r="E1315" i="13"/>
  <c r="B1315" i="13"/>
  <c r="H1314" i="13"/>
  <c r="G1314" i="13"/>
  <c r="F1314" i="13"/>
  <c r="E1314" i="13"/>
  <c r="B1314" i="13"/>
  <c r="H1313" i="13"/>
  <c r="G1313" i="13"/>
  <c r="F1313" i="13"/>
  <c r="E1313" i="13"/>
  <c r="B1313" i="13"/>
  <c r="H1312" i="13"/>
  <c r="G1312" i="13"/>
  <c r="F1312" i="13"/>
  <c r="E1312" i="13"/>
  <c r="B1312" i="13"/>
  <c r="H1311" i="13"/>
  <c r="G1311" i="13"/>
  <c r="F1311" i="13"/>
  <c r="E1311" i="13"/>
  <c r="B1311" i="13"/>
  <c r="H1310" i="13"/>
  <c r="G1310" i="13"/>
  <c r="F1310" i="13"/>
  <c r="E1310" i="13"/>
  <c r="B1310" i="13"/>
  <c r="H1309" i="13"/>
  <c r="G1309" i="13"/>
  <c r="F1309" i="13"/>
  <c r="E1309" i="13"/>
  <c r="B1309" i="13"/>
  <c r="H1308" i="13"/>
  <c r="G1308" i="13"/>
  <c r="F1308" i="13"/>
  <c r="E1308" i="13"/>
  <c r="B1308" i="13"/>
  <c r="H1307" i="13"/>
  <c r="G1307" i="13"/>
  <c r="F1307" i="13"/>
  <c r="E1307" i="13"/>
  <c r="B1307" i="13"/>
  <c r="H1306" i="13"/>
  <c r="G1306" i="13"/>
  <c r="F1306" i="13"/>
  <c r="E1306" i="13"/>
  <c r="B1306" i="13"/>
  <c r="H1305" i="13"/>
  <c r="G1305" i="13"/>
  <c r="F1305" i="13"/>
  <c r="E1305" i="13"/>
  <c r="B1305" i="13"/>
  <c r="H1304" i="13"/>
  <c r="G1304" i="13"/>
  <c r="F1304" i="13"/>
  <c r="E1304" i="13"/>
  <c r="B1304" i="13"/>
  <c r="H1303" i="13"/>
  <c r="G1303" i="13"/>
  <c r="F1303" i="13"/>
  <c r="E1303" i="13"/>
  <c r="B1303" i="13"/>
  <c r="H1302" i="13"/>
  <c r="G1302" i="13"/>
  <c r="F1302" i="13"/>
  <c r="E1302" i="13"/>
  <c r="B1302" i="13"/>
  <c r="H1301" i="13"/>
  <c r="G1301" i="13"/>
  <c r="F1301" i="13"/>
  <c r="E1301" i="13"/>
  <c r="B1301" i="13"/>
  <c r="H1300" i="13"/>
  <c r="G1300" i="13"/>
  <c r="F1300" i="13"/>
  <c r="E1300" i="13"/>
  <c r="B1300" i="13"/>
  <c r="H1299" i="13"/>
  <c r="G1299" i="13"/>
  <c r="F1299" i="13"/>
  <c r="E1299" i="13"/>
  <c r="B1299" i="13"/>
  <c r="H1298" i="13"/>
  <c r="G1298" i="13"/>
  <c r="F1298" i="13"/>
  <c r="E1298" i="13"/>
  <c r="B1298" i="13"/>
  <c r="H1297" i="13"/>
  <c r="G1297" i="13"/>
  <c r="F1297" i="13"/>
  <c r="E1297" i="13"/>
  <c r="B1297" i="13"/>
  <c r="H1296" i="13"/>
  <c r="G1296" i="13"/>
  <c r="F1296" i="13"/>
  <c r="E1296" i="13"/>
  <c r="B1296" i="13"/>
  <c r="H1295" i="13"/>
  <c r="G1295" i="13"/>
  <c r="F1295" i="13"/>
  <c r="E1295" i="13"/>
  <c r="B1295" i="13"/>
  <c r="H1294" i="13"/>
  <c r="G1294" i="13"/>
  <c r="F1294" i="13"/>
  <c r="E1294" i="13"/>
  <c r="B1294" i="13"/>
  <c r="H1293" i="13"/>
  <c r="G1293" i="13"/>
  <c r="F1293" i="13"/>
  <c r="E1293" i="13"/>
  <c r="B1293" i="13"/>
  <c r="H1292" i="13"/>
  <c r="G1292" i="13"/>
  <c r="F1292" i="13"/>
  <c r="E1292" i="13"/>
  <c r="B1292" i="13"/>
  <c r="H1291" i="13"/>
  <c r="G1291" i="13"/>
  <c r="F1291" i="13"/>
  <c r="E1291" i="13"/>
  <c r="B1291" i="13"/>
  <c r="H1290" i="13"/>
  <c r="G1290" i="13"/>
  <c r="F1290" i="13"/>
  <c r="E1290" i="13"/>
  <c r="B1290" i="13"/>
  <c r="H1289" i="13"/>
  <c r="G1289" i="13"/>
  <c r="F1289" i="13"/>
  <c r="E1289" i="13"/>
  <c r="B1289" i="13"/>
  <c r="H1288" i="13"/>
  <c r="G1288" i="13"/>
  <c r="F1288" i="13"/>
  <c r="E1288" i="13"/>
  <c r="B1288" i="13"/>
  <c r="H1287" i="13"/>
  <c r="G1287" i="13"/>
  <c r="F1287" i="13"/>
  <c r="E1287" i="13"/>
  <c r="B1287" i="13"/>
  <c r="H1286" i="13"/>
  <c r="G1286" i="13"/>
  <c r="F1286" i="13"/>
  <c r="E1286" i="13"/>
  <c r="B1286" i="13"/>
  <c r="H1285" i="13"/>
  <c r="G1285" i="13"/>
  <c r="F1285" i="13"/>
  <c r="E1285" i="13"/>
  <c r="B1285" i="13"/>
  <c r="H1284" i="13"/>
  <c r="G1284" i="13"/>
  <c r="F1284" i="13"/>
  <c r="E1284" i="13"/>
  <c r="B1284" i="13"/>
  <c r="H1283" i="13"/>
  <c r="G1283" i="13"/>
  <c r="F1283" i="13"/>
  <c r="E1283" i="13"/>
  <c r="B1283" i="13"/>
  <c r="H1282" i="13"/>
  <c r="G1282" i="13"/>
  <c r="F1282" i="13"/>
  <c r="E1282" i="13"/>
  <c r="B1282" i="13"/>
  <c r="H1281" i="13"/>
  <c r="G1281" i="13"/>
  <c r="F1281" i="13"/>
  <c r="E1281" i="13"/>
  <c r="B1281" i="13"/>
  <c r="H1280" i="13"/>
  <c r="G1280" i="13"/>
  <c r="F1280" i="13"/>
  <c r="E1280" i="13"/>
  <c r="B1280" i="13"/>
  <c r="H1279" i="13"/>
  <c r="G1279" i="13"/>
  <c r="F1279" i="13"/>
  <c r="E1279" i="13"/>
  <c r="B1279" i="13"/>
  <c r="H1278" i="13"/>
  <c r="G1278" i="13"/>
  <c r="F1278" i="13"/>
  <c r="E1278" i="13"/>
  <c r="B1278" i="13"/>
  <c r="H1277" i="13"/>
  <c r="G1277" i="13"/>
  <c r="F1277" i="13"/>
  <c r="E1277" i="13"/>
  <c r="B1277" i="13"/>
  <c r="H1276" i="13"/>
  <c r="G1276" i="13"/>
  <c r="F1276" i="13"/>
  <c r="E1276" i="13"/>
  <c r="B1276" i="13"/>
  <c r="H1275" i="13"/>
  <c r="G1275" i="13"/>
  <c r="F1275" i="13"/>
  <c r="E1275" i="13"/>
  <c r="B1275" i="13"/>
  <c r="H1274" i="13"/>
  <c r="G1274" i="13"/>
  <c r="F1274" i="13"/>
  <c r="E1274" i="13"/>
  <c r="B1274" i="13"/>
  <c r="H1273" i="13"/>
  <c r="G1273" i="13"/>
  <c r="F1273" i="13"/>
  <c r="E1273" i="13"/>
  <c r="B1273" i="13"/>
  <c r="H1272" i="13"/>
  <c r="G1272" i="13"/>
  <c r="F1272" i="13"/>
  <c r="E1272" i="13"/>
  <c r="B1272" i="13"/>
  <c r="H1271" i="13"/>
  <c r="G1271" i="13"/>
  <c r="F1271" i="13"/>
  <c r="E1271" i="13"/>
  <c r="B1271" i="13"/>
  <c r="H1270" i="13"/>
  <c r="G1270" i="13"/>
  <c r="F1270" i="13"/>
  <c r="E1270" i="13"/>
  <c r="B1270" i="13"/>
  <c r="H1269" i="13"/>
  <c r="G1269" i="13"/>
  <c r="F1269" i="13"/>
  <c r="E1269" i="13"/>
  <c r="B1269" i="13"/>
  <c r="H1268" i="13"/>
  <c r="G1268" i="13"/>
  <c r="F1268" i="13"/>
  <c r="E1268" i="13"/>
  <c r="B1268" i="13"/>
  <c r="H1267" i="13"/>
  <c r="G1267" i="13"/>
  <c r="F1267" i="13"/>
  <c r="E1267" i="13"/>
  <c r="B1267" i="13"/>
  <c r="H1266" i="13"/>
  <c r="G1266" i="13"/>
  <c r="F1266" i="13"/>
  <c r="E1266" i="13"/>
  <c r="B1266" i="13"/>
  <c r="H1265" i="13"/>
  <c r="G1265" i="13"/>
  <c r="F1265" i="13"/>
  <c r="E1265" i="13"/>
  <c r="B1265" i="13"/>
  <c r="H1264" i="13"/>
  <c r="G1264" i="13"/>
  <c r="F1264" i="13"/>
  <c r="E1264" i="13"/>
  <c r="B1264" i="13"/>
  <c r="H1263" i="13"/>
  <c r="G1263" i="13"/>
  <c r="F1263" i="13"/>
  <c r="E1263" i="13"/>
  <c r="B1263" i="13"/>
  <c r="H1262" i="13"/>
  <c r="G1262" i="13"/>
  <c r="F1262" i="13"/>
  <c r="E1262" i="13"/>
  <c r="B1262" i="13"/>
  <c r="H1261" i="13"/>
  <c r="G1261" i="13"/>
  <c r="F1261" i="13"/>
  <c r="E1261" i="13"/>
  <c r="B1261" i="13"/>
  <c r="H1260" i="13"/>
  <c r="G1260" i="13"/>
  <c r="F1260" i="13"/>
  <c r="E1260" i="13"/>
  <c r="B1260" i="13"/>
  <c r="H1259" i="13"/>
  <c r="G1259" i="13"/>
  <c r="F1259" i="13"/>
  <c r="E1259" i="13"/>
  <c r="B1259" i="13"/>
  <c r="H1258" i="13"/>
  <c r="G1258" i="13"/>
  <c r="F1258" i="13"/>
  <c r="E1258" i="13"/>
  <c r="B1258" i="13"/>
  <c r="H1257" i="13"/>
  <c r="G1257" i="13"/>
  <c r="F1257" i="13"/>
  <c r="E1257" i="13"/>
  <c r="B1257" i="13"/>
  <c r="H1256" i="13"/>
  <c r="G1256" i="13"/>
  <c r="F1256" i="13"/>
  <c r="E1256" i="13"/>
  <c r="B1256" i="13"/>
  <c r="H1255" i="13"/>
  <c r="G1255" i="13"/>
  <c r="F1255" i="13"/>
  <c r="E1255" i="13"/>
  <c r="B1255" i="13"/>
  <c r="H1254" i="13"/>
  <c r="G1254" i="13"/>
  <c r="F1254" i="13"/>
  <c r="E1254" i="13"/>
  <c r="B1254" i="13"/>
  <c r="H1253" i="13"/>
  <c r="G1253" i="13"/>
  <c r="F1253" i="13"/>
  <c r="E1253" i="13"/>
  <c r="B1253" i="13"/>
  <c r="H1252" i="13"/>
  <c r="G1252" i="13"/>
  <c r="F1252" i="13"/>
  <c r="E1252" i="13"/>
  <c r="B1252" i="13"/>
  <c r="H1251" i="13"/>
  <c r="G1251" i="13"/>
  <c r="F1251" i="13"/>
  <c r="E1251" i="13"/>
  <c r="B1251" i="13"/>
  <c r="H1250" i="13"/>
  <c r="G1250" i="13"/>
  <c r="F1250" i="13"/>
  <c r="E1250" i="13"/>
  <c r="B1250" i="13"/>
  <c r="H1249" i="13"/>
  <c r="G1249" i="13"/>
  <c r="F1249" i="13"/>
  <c r="E1249" i="13"/>
  <c r="B1249" i="13"/>
  <c r="H1248" i="13"/>
  <c r="G1248" i="13"/>
  <c r="F1248" i="13"/>
  <c r="E1248" i="13"/>
  <c r="B1248" i="13"/>
  <c r="H1247" i="13"/>
  <c r="G1247" i="13"/>
  <c r="F1247" i="13"/>
  <c r="E1247" i="13"/>
  <c r="B1247" i="13"/>
  <c r="H1246" i="13"/>
  <c r="G1246" i="13"/>
  <c r="F1246" i="13"/>
  <c r="E1246" i="13"/>
  <c r="B1246" i="13"/>
  <c r="H1245" i="13"/>
  <c r="G1245" i="13"/>
  <c r="F1245" i="13"/>
  <c r="E1245" i="13"/>
  <c r="B1245" i="13"/>
  <c r="H1244" i="13"/>
  <c r="G1244" i="13"/>
  <c r="F1244" i="13"/>
  <c r="E1244" i="13"/>
  <c r="B1244" i="13"/>
  <c r="H1243" i="13"/>
  <c r="G1243" i="13"/>
  <c r="F1243" i="13"/>
  <c r="E1243" i="13"/>
  <c r="B1243" i="13"/>
  <c r="H1242" i="13"/>
  <c r="G1242" i="13"/>
  <c r="F1242" i="13"/>
  <c r="E1242" i="13"/>
  <c r="B1242" i="13"/>
  <c r="H1241" i="13"/>
  <c r="G1241" i="13"/>
  <c r="F1241" i="13"/>
  <c r="E1241" i="13"/>
  <c r="B1241" i="13"/>
  <c r="H1240" i="13"/>
  <c r="G1240" i="13"/>
  <c r="F1240" i="13"/>
  <c r="E1240" i="13"/>
  <c r="B1240" i="13"/>
  <c r="H1239" i="13"/>
  <c r="G1239" i="13"/>
  <c r="F1239" i="13"/>
  <c r="E1239" i="13"/>
  <c r="B1239" i="13"/>
  <c r="H1238" i="13"/>
  <c r="G1238" i="13"/>
  <c r="F1238" i="13"/>
  <c r="E1238" i="13"/>
  <c r="B1238" i="13"/>
  <c r="H1237" i="13"/>
  <c r="G1237" i="13"/>
  <c r="F1237" i="13"/>
  <c r="E1237" i="13"/>
  <c r="B1237" i="13"/>
  <c r="H1236" i="13"/>
  <c r="G1236" i="13"/>
  <c r="F1236" i="13"/>
  <c r="E1236" i="13"/>
  <c r="B1236" i="13"/>
  <c r="H1235" i="13"/>
  <c r="G1235" i="13"/>
  <c r="F1235" i="13"/>
  <c r="E1235" i="13"/>
  <c r="B1235" i="13"/>
  <c r="H1234" i="13"/>
  <c r="G1234" i="13"/>
  <c r="F1234" i="13"/>
  <c r="E1234" i="13"/>
  <c r="B1234" i="13"/>
  <c r="H1233" i="13"/>
  <c r="G1233" i="13"/>
  <c r="F1233" i="13"/>
  <c r="E1233" i="13"/>
  <c r="B1233" i="13"/>
  <c r="H1232" i="13"/>
  <c r="G1232" i="13"/>
  <c r="F1232" i="13"/>
  <c r="E1232" i="13"/>
  <c r="B1232" i="13"/>
  <c r="H1231" i="13"/>
  <c r="G1231" i="13"/>
  <c r="F1231" i="13"/>
  <c r="E1231" i="13"/>
  <c r="B1231" i="13"/>
  <c r="H1230" i="13"/>
  <c r="G1230" i="13"/>
  <c r="F1230" i="13"/>
  <c r="E1230" i="13"/>
  <c r="B1230" i="13"/>
  <c r="H1229" i="13"/>
  <c r="G1229" i="13"/>
  <c r="F1229" i="13"/>
  <c r="E1229" i="13"/>
  <c r="B1229" i="13"/>
  <c r="H1228" i="13"/>
  <c r="G1228" i="13"/>
  <c r="F1228" i="13"/>
  <c r="E1228" i="13"/>
  <c r="B1228" i="13"/>
  <c r="H1227" i="13"/>
  <c r="G1227" i="13"/>
  <c r="F1227" i="13"/>
  <c r="E1227" i="13"/>
  <c r="B1227" i="13"/>
  <c r="H1226" i="13"/>
  <c r="G1226" i="13"/>
  <c r="F1226" i="13"/>
  <c r="E1226" i="13"/>
  <c r="B1226" i="13"/>
  <c r="H1225" i="13"/>
  <c r="G1225" i="13"/>
  <c r="F1225" i="13"/>
  <c r="E1225" i="13"/>
  <c r="B1225" i="13"/>
  <c r="H1224" i="13"/>
  <c r="G1224" i="13"/>
  <c r="F1224" i="13"/>
  <c r="E1224" i="13"/>
  <c r="B1224" i="13"/>
  <c r="H1223" i="13"/>
  <c r="G1223" i="13"/>
  <c r="F1223" i="13"/>
  <c r="E1223" i="13"/>
  <c r="B1223" i="13"/>
  <c r="H1222" i="13"/>
  <c r="G1222" i="13"/>
  <c r="F1222" i="13"/>
  <c r="E1222" i="13"/>
  <c r="B1222" i="13"/>
  <c r="H1221" i="13"/>
  <c r="G1221" i="13"/>
  <c r="F1221" i="13"/>
  <c r="E1221" i="13"/>
  <c r="B1221" i="13"/>
  <c r="H1220" i="13"/>
  <c r="G1220" i="13"/>
  <c r="F1220" i="13"/>
  <c r="E1220" i="13"/>
  <c r="B1220" i="13"/>
  <c r="H1219" i="13"/>
  <c r="G1219" i="13"/>
  <c r="F1219" i="13"/>
  <c r="E1219" i="13"/>
  <c r="B1219" i="13"/>
  <c r="H1218" i="13"/>
  <c r="G1218" i="13"/>
  <c r="F1218" i="13"/>
  <c r="E1218" i="13"/>
  <c r="B1218" i="13"/>
  <c r="H1217" i="13"/>
  <c r="G1217" i="13"/>
  <c r="F1217" i="13"/>
  <c r="E1217" i="13"/>
  <c r="B1217" i="13"/>
  <c r="H1216" i="13"/>
  <c r="G1216" i="13"/>
  <c r="F1216" i="13"/>
  <c r="E1216" i="13"/>
  <c r="B1216" i="13"/>
  <c r="H1215" i="13"/>
  <c r="G1215" i="13"/>
  <c r="F1215" i="13"/>
  <c r="E1215" i="13"/>
  <c r="B1215" i="13"/>
  <c r="H1214" i="13"/>
  <c r="G1214" i="13"/>
  <c r="F1214" i="13"/>
  <c r="E1214" i="13"/>
  <c r="B1214" i="13"/>
  <c r="H1213" i="13"/>
  <c r="G1213" i="13"/>
  <c r="F1213" i="13"/>
  <c r="E1213" i="13"/>
  <c r="B1213" i="13"/>
  <c r="H1212" i="13"/>
  <c r="G1212" i="13"/>
  <c r="F1212" i="13"/>
  <c r="E1212" i="13"/>
  <c r="B1212" i="13"/>
  <c r="H1211" i="13"/>
  <c r="G1211" i="13"/>
  <c r="F1211" i="13"/>
  <c r="E1211" i="13"/>
  <c r="B1211" i="13"/>
  <c r="H1210" i="13"/>
  <c r="G1210" i="13"/>
  <c r="F1210" i="13"/>
  <c r="E1210" i="13"/>
  <c r="B1210" i="13"/>
  <c r="H1209" i="13"/>
  <c r="G1209" i="13"/>
  <c r="F1209" i="13"/>
  <c r="E1209" i="13"/>
  <c r="B1209" i="13"/>
  <c r="H1208" i="13"/>
  <c r="G1208" i="13"/>
  <c r="F1208" i="13"/>
  <c r="E1208" i="13"/>
  <c r="B1208" i="13"/>
  <c r="H1207" i="13"/>
  <c r="G1207" i="13"/>
  <c r="F1207" i="13"/>
  <c r="E1207" i="13"/>
  <c r="B1207" i="13"/>
  <c r="H1206" i="13"/>
  <c r="G1206" i="13"/>
  <c r="F1206" i="13"/>
  <c r="E1206" i="13"/>
  <c r="B1206" i="13"/>
  <c r="H1205" i="13"/>
  <c r="G1205" i="13"/>
  <c r="F1205" i="13"/>
  <c r="E1205" i="13"/>
  <c r="B1205" i="13"/>
  <c r="H1204" i="13"/>
  <c r="G1204" i="13"/>
  <c r="F1204" i="13"/>
  <c r="E1204" i="13"/>
  <c r="B1204" i="13"/>
  <c r="H1203" i="13"/>
  <c r="G1203" i="13"/>
  <c r="F1203" i="13"/>
  <c r="E1203" i="13"/>
  <c r="B1203" i="13"/>
  <c r="H1202" i="13"/>
  <c r="G1202" i="13"/>
  <c r="F1202" i="13"/>
  <c r="E1202" i="13"/>
  <c r="B1202" i="13"/>
  <c r="H1201" i="13"/>
  <c r="G1201" i="13"/>
  <c r="F1201" i="13"/>
  <c r="E1201" i="13"/>
  <c r="B1201" i="13"/>
  <c r="H1200" i="13"/>
  <c r="G1200" i="13"/>
  <c r="F1200" i="13"/>
  <c r="E1200" i="13"/>
  <c r="B1200" i="13"/>
  <c r="H1199" i="13"/>
  <c r="G1199" i="13"/>
  <c r="F1199" i="13"/>
  <c r="E1199" i="13"/>
  <c r="B1199" i="13"/>
  <c r="H1198" i="13"/>
  <c r="G1198" i="13"/>
  <c r="F1198" i="13"/>
  <c r="E1198" i="13"/>
  <c r="B1198" i="13"/>
  <c r="H1197" i="13"/>
  <c r="G1197" i="13"/>
  <c r="F1197" i="13"/>
  <c r="E1197" i="13"/>
  <c r="B1197" i="13"/>
  <c r="H1196" i="13"/>
  <c r="G1196" i="13"/>
  <c r="F1196" i="13"/>
  <c r="E1196" i="13"/>
  <c r="B1196" i="13"/>
  <c r="H1195" i="13"/>
  <c r="G1195" i="13"/>
  <c r="F1195" i="13"/>
  <c r="E1195" i="13"/>
  <c r="B1195" i="13"/>
  <c r="H1194" i="13"/>
  <c r="G1194" i="13"/>
  <c r="F1194" i="13"/>
  <c r="E1194" i="13"/>
  <c r="B1194" i="13"/>
  <c r="H1193" i="13"/>
  <c r="G1193" i="13"/>
  <c r="F1193" i="13"/>
  <c r="E1193" i="13"/>
  <c r="B1193" i="13"/>
  <c r="H1192" i="13"/>
  <c r="G1192" i="13"/>
  <c r="F1192" i="13"/>
  <c r="E1192" i="13"/>
  <c r="B1192" i="13"/>
  <c r="H1191" i="13"/>
  <c r="G1191" i="13"/>
  <c r="F1191" i="13"/>
  <c r="E1191" i="13"/>
  <c r="B1191" i="13"/>
  <c r="H1190" i="13"/>
  <c r="G1190" i="13"/>
  <c r="F1190" i="13"/>
  <c r="E1190" i="13"/>
  <c r="B1190" i="13"/>
  <c r="H1189" i="13"/>
  <c r="G1189" i="13"/>
  <c r="F1189" i="13"/>
  <c r="E1189" i="13"/>
  <c r="B1189" i="13"/>
  <c r="H1188" i="13"/>
  <c r="G1188" i="13"/>
  <c r="F1188" i="13"/>
  <c r="E1188" i="13"/>
  <c r="B1188" i="13"/>
  <c r="H1187" i="13"/>
  <c r="G1187" i="13"/>
  <c r="F1187" i="13"/>
  <c r="E1187" i="13"/>
  <c r="B1187" i="13"/>
  <c r="H1186" i="13"/>
  <c r="G1186" i="13"/>
  <c r="F1186" i="13"/>
  <c r="E1186" i="13"/>
  <c r="B1186" i="13"/>
  <c r="H1185" i="13"/>
  <c r="G1185" i="13"/>
  <c r="F1185" i="13"/>
  <c r="E1185" i="13"/>
  <c r="B1185" i="13"/>
  <c r="H1184" i="13"/>
  <c r="G1184" i="13"/>
  <c r="F1184" i="13"/>
  <c r="E1184" i="13"/>
  <c r="B1184" i="13"/>
  <c r="H1183" i="13"/>
  <c r="G1183" i="13"/>
  <c r="F1183" i="13"/>
  <c r="E1183" i="13"/>
  <c r="B1183" i="13"/>
  <c r="H1182" i="13"/>
  <c r="G1182" i="13"/>
  <c r="F1182" i="13"/>
  <c r="E1182" i="13"/>
  <c r="B1182" i="13"/>
  <c r="H1181" i="13"/>
  <c r="G1181" i="13"/>
  <c r="F1181" i="13"/>
  <c r="E1181" i="13"/>
  <c r="B1181" i="13"/>
  <c r="H1180" i="13"/>
  <c r="G1180" i="13"/>
  <c r="F1180" i="13"/>
  <c r="E1180" i="13"/>
  <c r="B1180" i="13"/>
  <c r="H1179" i="13"/>
  <c r="G1179" i="13"/>
  <c r="F1179" i="13"/>
  <c r="E1179" i="13"/>
  <c r="B1179" i="13"/>
  <c r="H1178" i="13"/>
  <c r="G1178" i="13"/>
  <c r="F1178" i="13"/>
  <c r="E1178" i="13"/>
  <c r="B1178" i="13"/>
  <c r="H1177" i="13"/>
  <c r="G1177" i="13"/>
  <c r="F1177" i="13"/>
  <c r="E1177" i="13"/>
  <c r="B1177" i="13"/>
  <c r="H1176" i="13"/>
  <c r="G1176" i="13"/>
  <c r="F1176" i="13"/>
  <c r="E1176" i="13"/>
  <c r="B1176" i="13"/>
  <c r="H1175" i="13"/>
  <c r="G1175" i="13"/>
  <c r="F1175" i="13"/>
  <c r="E1175" i="13"/>
  <c r="B1175" i="13"/>
  <c r="H1174" i="13"/>
  <c r="G1174" i="13"/>
  <c r="F1174" i="13"/>
  <c r="E1174" i="13"/>
  <c r="B1174" i="13"/>
  <c r="H1173" i="13"/>
  <c r="G1173" i="13"/>
  <c r="F1173" i="13"/>
  <c r="E1173" i="13"/>
  <c r="B1173" i="13"/>
  <c r="H1172" i="13"/>
  <c r="G1172" i="13"/>
  <c r="F1172" i="13"/>
  <c r="E1172" i="13"/>
  <c r="B1172" i="13"/>
  <c r="H1171" i="13"/>
  <c r="G1171" i="13"/>
  <c r="F1171" i="13"/>
  <c r="E1171" i="13"/>
  <c r="B1171" i="13"/>
  <c r="H1170" i="13"/>
  <c r="G1170" i="13"/>
  <c r="F1170" i="13"/>
  <c r="E1170" i="13"/>
  <c r="B1170" i="13"/>
  <c r="H1169" i="13"/>
  <c r="G1169" i="13"/>
  <c r="F1169" i="13"/>
  <c r="E1169" i="13"/>
  <c r="B1169" i="13"/>
  <c r="H1168" i="13"/>
  <c r="G1168" i="13"/>
  <c r="F1168" i="13"/>
  <c r="E1168" i="13"/>
  <c r="B1168" i="13"/>
  <c r="H1167" i="13"/>
  <c r="G1167" i="13"/>
  <c r="F1167" i="13"/>
  <c r="E1167" i="13"/>
  <c r="B1167" i="13"/>
  <c r="H1166" i="13"/>
  <c r="G1166" i="13"/>
  <c r="F1166" i="13"/>
  <c r="E1166" i="13"/>
  <c r="B1166" i="13"/>
  <c r="H1165" i="13"/>
  <c r="G1165" i="13"/>
  <c r="F1165" i="13"/>
  <c r="E1165" i="13"/>
  <c r="B1165" i="13"/>
  <c r="H1164" i="13"/>
  <c r="G1164" i="13"/>
  <c r="F1164" i="13"/>
  <c r="E1164" i="13"/>
  <c r="B1164" i="13"/>
  <c r="H1163" i="13"/>
  <c r="G1163" i="13"/>
  <c r="F1163" i="13"/>
  <c r="E1163" i="13"/>
  <c r="B1163" i="13"/>
  <c r="H1162" i="13"/>
  <c r="G1162" i="13"/>
  <c r="F1162" i="13"/>
  <c r="E1162" i="13"/>
  <c r="B1162" i="13"/>
  <c r="H1161" i="13"/>
  <c r="G1161" i="13"/>
  <c r="F1161" i="13"/>
  <c r="E1161" i="13"/>
  <c r="B1161" i="13"/>
  <c r="H1160" i="13"/>
  <c r="G1160" i="13"/>
  <c r="F1160" i="13"/>
  <c r="E1160" i="13"/>
  <c r="B1160" i="13"/>
  <c r="H1159" i="13"/>
  <c r="G1159" i="13"/>
  <c r="F1159" i="13"/>
  <c r="E1159" i="13"/>
  <c r="B1159" i="13"/>
  <c r="H1158" i="13"/>
  <c r="G1158" i="13"/>
  <c r="F1158" i="13"/>
  <c r="E1158" i="13"/>
  <c r="B1158" i="13"/>
  <c r="H1157" i="13"/>
  <c r="G1157" i="13"/>
  <c r="F1157" i="13"/>
  <c r="E1157" i="13"/>
  <c r="B1157" i="13"/>
  <c r="H1156" i="13"/>
  <c r="G1156" i="13"/>
  <c r="F1156" i="13"/>
  <c r="E1156" i="13"/>
  <c r="B1156" i="13"/>
  <c r="H1155" i="13"/>
  <c r="G1155" i="13"/>
  <c r="F1155" i="13"/>
  <c r="E1155" i="13"/>
  <c r="B1155" i="13"/>
  <c r="H1154" i="13"/>
  <c r="G1154" i="13"/>
  <c r="F1154" i="13"/>
  <c r="E1154" i="13"/>
  <c r="B1154" i="13"/>
  <c r="H1153" i="13"/>
  <c r="G1153" i="13"/>
  <c r="F1153" i="13"/>
  <c r="E1153" i="13"/>
  <c r="B1153" i="13"/>
  <c r="H1152" i="13"/>
  <c r="G1152" i="13"/>
  <c r="F1152" i="13"/>
  <c r="E1152" i="13"/>
  <c r="B1152" i="13"/>
  <c r="H1151" i="13"/>
  <c r="G1151" i="13"/>
  <c r="F1151" i="13"/>
  <c r="E1151" i="13"/>
  <c r="B1151" i="13"/>
  <c r="H1150" i="13"/>
  <c r="G1150" i="13"/>
  <c r="F1150" i="13"/>
  <c r="E1150" i="13"/>
  <c r="B1150" i="13"/>
  <c r="H1149" i="13"/>
  <c r="G1149" i="13"/>
  <c r="F1149" i="13"/>
  <c r="E1149" i="13"/>
  <c r="B1149" i="13"/>
  <c r="H1148" i="13"/>
  <c r="G1148" i="13"/>
  <c r="F1148" i="13"/>
  <c r="E1148" i="13"/>
  <c r="B1148" i="13"/>
  <c r="H1147" i="13"/>
  <c r="G1147" i="13"/>
  <c r="F1147" i="13"/>
  <c r="E1147" i="13"/>
  <c r="B1147" i="13"/>
  <c r="H1146" i="13"/>
  <c r="G1146" i="13"/>
  <c r="F1146" i="13"/>
  <c r="E1146" i="13"/>
  <c r="B1146" i="13"/>
  <c r="H1145" i="13"/>
  <c r="G1145" i="13"/>
  <c r="F1145" i="13"/>
  <c r="E1145" i="13"/>
  <c r="B1145" i="13"/>
  <c r="H1144" i="13"/>
  <c r="G1144" i="13"/>
  <c r="F1144" i="13"/>
  <c r="E1144" i="13"/>
  <c r="B1144" i="13"/>
  <c r="H1143" i="13"/>
  <c r="G1143" i="13"/>
  <c r="F1143" i="13"/>
  <c r="E1143" i="13"/>
  <c r="B1143" i="13"/>
  <c r="H1142" i="13"/>
  <c r="G1142" i="13"/>
  <c r="F1142" i="13"/>
  <c r="E1142" i="13"/>
  <c r="B1142" i="13"/>
  <c r="H1141" i="13"/>
  <c r="G1141" i="13"/>
  <c r="F1141" i="13"/>
  <c r="E1141" i="13"/>
  <c r="B1141" i="13"/>
  <c r="H1140" i="13"/>
  <c r="G1140" i="13"/>
  <c r="F1140" i="13"/>
  <c r="E1140" i="13"/>
  <c r="B1140" i="13"/>
  <c r="H1139" i="13"/>
  <c r="G1139" i="13"/>
  <c r="F1139" i="13"/>
  <c r="E1139" i="13"/>
  <c r="B1139" i="13"/>
  <c r="H1138" i="13"/>
  <c r="G1138" i="13"/>
  <c r="F1138" i="13"/>
  <c r="E1138" i="13"/>
  <c r="B1138" i="13"/>
  <c r="H1137" i="13"/>
  <c r="G1137" i="13"/>
  <c r="F1137" i="13"/>
  <c r="E1137" i="13"/>
  <c r="B1137" i="13"/>
  <c r="H1136" i="13"/>
  <c r="G1136" i="13"/>
  <c r="F1136" i="13"/>
  <c r="E1136" i="13"/>
  <c r="B1136" i="13"/>
  <c r="H1135" i="13"/>
  <c r="G1135" i="13"/>
  <c r="F1135" i="13"/>
  <c r="E1135" i="13"/>
  <c r="B1135" i="13"/>
  <c r="H1134" i="13"/>
  <c r="G1134" i="13"/>
  <c r="F1134" i="13"/>
  <c r="E1134" i="13"/>
  <c r="B1134" i="13"/>
  <c r="H1133" i="13"/>
  <c r="G1133" i="13"/>
  <c r="F1133" i="13"/>
  <c r="E1133" i="13"/>
  <c r="B1133" i="13"/>
  <c r="H1132" i="13"/>
  <c r="G1132" i="13"/>
  <c r="F1132" i="13"/>
  <c r="E1132" i="13"/>
  <c r="B1132" i="13"/>
  <c r="H1131" i="13"/>
  <c r="G1131" i="13"/>
  <c r="F1131" i="13"/>
  <c r="E1131" i="13"/>
  <c r="B1131" i="13"/>
  <c r="H1130" i="13"/>
  <c r="G1130" i="13"/>
  <c r="F1130" i="13"/>
  <c r="E1130" i="13"/>
  <c r="B1130" i="13"/>
  <c r="H1129" i="13"/>
  <c r="G1129" i="13"/>
  <c r="F1129" i="13"/>
  <c r="E1129" i="13"/>
  <c r="B1129" i="13"/>
  <c r="H1128" i="13"/>
  <c r="G1128" i="13"/>
  <c r="F1128" i="13"/>
  <c r="E1128" i="13"/>
  <c r="B1128" i="13"/>
  <c r="H1127" i="13"/>
  <c r="G1127" i="13"/>
  <c r="F1127" i="13"/>
  <c r="E1127" i="13"/>
  <c r="B1127" i="13"/>
  <c r="H1126" i="13"/>
  <c r="G1126" i="13"/>
  <c r="F1126" i="13"/>
  <c r="E1126" i="13"/>
  <c r="B1126" i="13"/>
  <c r="H1125" i="13"/>
  <c r="G1125" i="13"/>
  <c r="F1125" i="13"/>
  <c r="E1125" i="13"/>
  <c r="B1125" i="13"/>
  <c r="H1124" i="13"/>
  <c r="G1124" i="13"/>
  <c r="F1124" i="13"/>
  <c r="E1124" i="13"/>
  <c r="B1124" i="13"/>
  <c r="H1123" i="13"/>
  <c r="G1123" i="13"/>
  <c r="F1123" i="13"/>
  <c r="E1123" i="13"/>
  <c r="B1123" i="13"/>
  <c r="H1122" i="13"/>
  <c r="G1122" i="13"/>
  <c r="F1122" i="13"/>
  <c r="E1122" i="13"/>
  <c r="B1122" i="13"/>
  <c r="H1121" i="13"/>
  <c r="G1121" i="13"/>
  <c r="F1121" i="13"/>
  <c r="E1121" i="13"/>
  <c r="B1121" i="13"/>
  <c r="H1120" i="13"/>
  <c r="G1120" i="13"/>
  <c r="F1120" i="13"/>
  <c r="E1120" i="13"/>
  <c r="B1120" i="13"/>
  <c r="H1119" i="13"/>
  <c r="G1119" i="13"/>
  <c r="F1119" i="13"/>
  <c r="E1119" i="13"/>
  <c r="B1119" i="13"/>
  <c r="H1118" i="13"/>
  <c r="G1118" i="13"/>
  <c r="F1118" i="13"/>
  <c r="E1118" i="13"/>
  <c r="B1118" i="13"/>
  <c r="H1117" i="13"/>
  <c r="G1117" i="13"/>
  <c r="F1117" i="13"/>
  <c r="E1117" i="13"/>
  <c r="B1117" i="13"/>
  <c r="H1116" i="13"/>
  <c r="G1116" i="13"/>
  <c r="F1116" i="13"/>
  <c r="E1116" i="13"/>
  <c r="B1116" i="13"/>
  <c r="H1115" i="13"/>
  <c r="G1115" i="13"/>
  <c r="F1115" i="13"/>
  <c r="E1115" i="13"/>
  <c r="B1115" i="13"/>
  <c r="H1114" i="13"/>
  <c r="G1114" i="13"/>
  <c r="F1114" i="13"/>
  <c r="E1114" i="13"/>
  <c r="B1114" i="13"/>
  <c r="H1113" i="13"/>
  <c r="G1113" i="13"/>
  <c r="F1113" i="13"/>
  <c r="E1113" i="13"/>
  <c r="B1113" i="13"/>
  <c r="H1112" i="13"/>
  <c r="G1112" i="13"/>
  <c r="F1112" i="13"/>
  <c r="E1112" i="13"/>
  <c r="B1112" i="13"/>
  <c r="H1111" i="13"/>
  <c r="G1111" i="13"/>
  <c r="F1111" i="13"/>
  <c r="E1111" i="13"/>
  <c r="B1111" i="13"/>
  <c r="H1110" i="13"/>
  <c r="G1110" i="13"/>
  <c r="F1110" i="13"/>
  <c r="E1110" i="13"/>
  <c r="B1110" i="13"/>
  <c r="H1109" i="13"/>
  <c r="G1109" i="13"/>
  <c r="F1109" i="13"/>
  <c r="E1109" i="13"/>
  <c r="B1109" i="13"/>
  <c r="H1108" i="13"/>
  <c r="G1108" i="13"/>
  <c r="F1108" i="13"/>
  <c r="E1108" i="13"/>
  <c r="B1108" i="13"/>
  <c r="H1107" i="13"/>
  <c r="G1107" i="13"/>
  <c r="F1107" i="13"/>
  <c r="E1107" i="13"/>
  <c r="B1107" i="13"/>
  <c r="H1106" i="13"/>
  <c r="G1106" i="13"/>
  <c r="F1106" i="13"/>
  <c r="E1106" i="13"/>
  <c r="B1106" i="13"/>
  <c r="H1105" i="13"/>
  <c r="G1105" i="13"/>
  <c r="F1105" i="13"/>
  <c r="E1105" i="13"/>
  <c r="B1105" i="13"/>
  <c r="H1104" i="13"/>
  <c r="G1104" i="13"/>
  <c r="F1104" i="13"/>
  <c r="E1104" i="13"/>
  <c r="B1104" i="13"/>
  <c r="H1103" i="13"/>
  <c r="G1103" i="13"/>
  <c r="F1103" i="13"/>
  <c r="E1103" i="13"/>
  <c r="B1103" i="13"/>
  <c r="H1102" i="13"/>
  <c r="G1102" i="13"/>
  <c r="F1102" i="13"/>
  <c r="E1102" i="13"/>
  <c r="B1102" i="13"/>
  <c r="H1101" i="13"/>
  <c r="G1101" i="13"/>
  <c r="F1101" i="13"/>
  <c r="E1101" i="13"/>
  <c r="B1101" i="13"/>
  <c r="H1100" i="13"/>
  <c r="G1100" i="13"/>
  <c r="F1100" i="13"/>
  <c r="E1100" i="13"/>
  <c r="B1100" i="13"/>
  <c r="H1099" i="13"/>
  <c r="G1099" i="13"/>
  <c r="F1099" i="13"/>
  <c r="E1099" i="13"/>
  <c r="B1099" i="13"/>
  <c r="H1098" i="13"/>
  <c r="G1098" i="13"/>
  <c r="F1098" i="13"/>
  <c r="E1098" i="13"/>
  <c r="B1098" i="13"/>
  <c r="H1097" i="13"/>
  <c r="G1097" i="13"/>
  <c r="F1097" i="13"/>
  <c r="E1097" i="13"/>
  <c r="B1097" i="13"/>
  <c r="H1096" i="13"/>
  <c r="G1096" i="13"/>
  <c r="F1096" i="13"/>
  <c r="E1096" i="13"/>
  <c r="B1096" i="13"/>
  <c r="H1095" i="13"/>
  <c r="G1095" i="13"/>
  <c r="F1095" i="13"/>
  <c r="E1095" i="13"/>
  <c r="B1095" i="13"/>
  <c r="H1094" i="13"/>
  <c r="G1094" i="13"/>
  <c r="F1094" i="13"/>
  <c r="E1094" i="13"/>
  <c r="B1094" i="13"/>
  <c r="H1093" i="13"/>
  <c r="G1093" i="13"/>
  <c r="F1093" i="13"/>
  <c r="E1093" i="13"/>
  <c r="B1093" i="13"/>
  <c r="H1092" i="13"/>
  <c r="G1092" i="13"/>
  <c r="F1092" i="13"/>
  <c r="E1092" i="13"/>
  <c r="B1092" i="13"/>
  <c r="H1091" i="13"/>
  <c r="G1091" i="13"/>
  <c r="F1091" i="13"/>
  <c r="E1091" i="13"/>
  <c r="B1091" i="13"/>
  <c r="H1090" i="13"/>
  <c r="G1090" i="13"/>
  <c r="F1090" i="13"/>
  <c r="E1090" i="13"/>
  <c r="B1090" i="13"/>
  <c r="H1089" i="13"/>
  <c r="G1089" i="13"/>
  <c r="F1089" i="13"/>
  <c r="E1089" i="13"/>
  <c r="B1089" i="13"/>
  <c r="H1088" i="13"/>
  <c r="G1088" i="13"/>
  <c r="F1088" i="13"/>
  <c r="E1088" i="13"/>
  <c r="B1088" i="13"/>
  <c r="H1087" i="13"/>
  <c r="G1087" i="13"/>
  <c r="F1087" i="13"/>
  <c r="E1087" i="13"/>
  <c r="B1087" i="13"/>
  <c r="H1086" i="13"/>
  <c r="G1086" i="13"/>
  <c r="F1086" i="13"/>
  <c r="E1086" i="13"/>
  <c r="B1086" i="13"/>
  <c r="H1085" i="13"/>
  <c r="G1085" i="13"/>
  <c r="F1085" i="13"/>
  <c r="E1085" i="13"/>
  <c r="B1085" i="13"/>
  <c r="H1084" i="13"/>
  <c r="G1084" i="13"/>
  <c r="F1084" i="13"/>
  <c r="E1084" i="13"/>
  <c r="B1084" i="13"/>
  <c r="H1083" i="13"/>
  <c r="G1083" i="13"/>
  <c r="F1083" i="13"/>
  <c r="E1083" i="13"/>
  <c r="B1083" i="13"/>
  <c r="H1082" i="13"/>
  <c r="G1082" i="13"/>
  <c r="F1082" i="13"/>
  <c r="E1082" i="13"/>
  <c r="B1082" i="13"/>
  <c r="H1081" i="13"/>
  <c r="G1081" i="13"/>
  <c r="F1081" i="13"/>
  <c r="E1081" i="13"/>
  <c r="B1081" i="13"/>
  <c r="H1080" i="13"/>
  <c r="G1080" i="13"/>
  <c r="F1080" i="13"/>
  <c r="E1080" i="13"/>
  <c r="B1080" i="13"/>
  <c r="H1079" i="13"/>
  <c r="G1079" i="13"/>
  <c r="F1079" i="13"/>
  <c r="E1079" i="13"/>
  <c r="B1079" i="13"/>
  <c r="H1078" i="13"/>
  <c r="G1078" i="13"/>
  <c r="F1078" i="13"/>
  <c r="E1078" i="13"/>
  <c r="B1078" i="13"/>
  <c r="H1077" i="13"/>
  <c r="G1077" i="13"/>
  <c r="F1077" i="13"/>
  <c r="E1077" i="13"/>
  <c r="B1077" i="13"/>
  <c r="H1076" i="13"/>
  <c r="G1076" i="13"/>
  <c r="F1076" i="13"/>
  <c r="E1076" i="13"/>
  <c r="B1076" i="13"/>
  <c r="H1075" i="13"/>
  <c r="G1075" i="13"/>
  <c r="F1075" i="13"/>
  <c r="E1075" i="13"/>
  <c r="B1075" i="13"/>
  <c r="H1074" i="13"/>
  <c r="G1074" i="13"/>
  <c r="F1074" i="13"/>
  <c r="E1074" i="13"/>
  <c r="B1074" i="13"/>
  <c r="H1073" i="13"/>
  <c r="G1073" i="13"/>
  <c r="F1073" i="13"/>
  <c r="E1073" i="13"/>
  <c r="B1073" i="13"/>
  <c r="H1072" i="13"/>
  <c r="G1072" i="13"/>
  <c r="F1072" i="13"/>
  <c r="E1072" i="13"/>
  <c r="B1072" i="13"/>
  <c r="H1071" i="13"/>
  <c r="G1071" i="13"/>
  <c r="F1071" i="13"/>
  <c r="E1071" i="13"/>
  <c r="B1071" i="13"/>
  <c r="H1070" i="13"/>
  <c r="G1070" i="13"/>
  <c r="F1070" i="13"/>
  <c r="E1070" i="13"/>
  <c r="B1070" i="13"/>
  <c r="H1069" i="13"/>
  <c r="G1069" i="13"/>
  <c r="F1069" i="13"/>
  <c r="E1069" i="13"/>
  <c r="B1069" i="13"/>
  <c r="H1068" i="13"/>
  <c r="G1068" i="13"/>
  <c r="F1068" i="13"/>
  <c r="E1068" i="13"/>
  <c r="B1068" i="13"/>
  <c r="H1067" i="13"/>
  <c r="G1067" i="13"/>
  <c r="F1067" i="13"/>
  <c r="E1067" i="13"/>
  <c r="B1067" i="13"/>
  <c r="H1066" i="13"/>
  <c r="G1066" i="13"/>
  <c r="F1066" i="13"/>
  <c r="E1066" i="13"/>
  <c r="B1066" i="13"/>
  <c r="H1065" i="13"/>
  <c r="G1065" i="13"/>
  <c r="F1065" i="13"/>
  <c r="E1065" i="13"/>
  <c r="B1065" i="13"/>
  <c r="H1064" i="13"/>
  <c r="G1064" i="13"/>
  <c r="F1064" i="13"/>
  <c r="E1064" i="13"/>
  <c r="B1064" i="13"/>
  <c r="H1063" i="13"/>
  <c r="G1063" i="13"/>
  <c r="F1063" i="13"/>
  <c r="E1063" i="13"/>
  <c r="B1063" i="13"/>
  <c r="H1062" i="13"/>
  <c r="G1062" i="13"/>
  <c r="F1062" i="13"/>
  <c r="E1062" i="13"/>
  <c r="B1062" i="13"/>
  <c r="H1061" i="13"/>
  <c r="G1061" i="13"/>
  <c r="F1061" i="13"/>
  <c r="E1061" i="13"/>
  <c r="B1061" i="13"/>
  <c r="H1060" i="13"/>
  <c r="G1060" i="13"/>
  <c r="F1060" i="13"/>
  <c r="E1060" i="13"/>
  <c r="B1060" i="13"/>
  <c r="H1059" i="13"/>
  <c r="G1059" i="13"/>
  <c r="F1059" i="13"/>
  <c r="E1059" i="13"/>
  <c r="B1059" i="13"/>
  <c r="H1058" i="13"/>
  <c r="G1058" i="13"/>
  <c r="F1058" i="13"/>
  <c r="E1058" i="13"/>
  <c r="B1058" i="13"/>
  <c r="H1057" i="13"/>
  <c r="G1057" i="13"/>
  <c r="F1057" i="13"/>
  <c r="E1057" i="13"/>
  <c r="B1057" i="13"/>
  <c r="H1056" i="13"/>
  <c r="G1056" i="13"/>
  <c r="F1056" i="13"/>
  <c r="E1056" i="13"/>
  <c r="B1056" i="13"/>
  <c r="H1055" i="13"/>
  <c r="G1055" i="13"/>
  <c r="F1055" i="13"/>
  <c r="E1055" i="13"/>
  <c r="B1055" i="13"/>
  <c r="H1054" i="13"/>
  <c r="G1054" i="13"/>
  <c r="F1054" i="13"/>
  <c r="E1054" i="13"/>
  <c r="B1054" i="13"/>
  <c r="H1053" i="13"/>
  <c r="G1053" i="13"/>
  <c r="F1053" i="13"/>
  <c r="E1053" i="13"/>
  <c r="B1053" i="13"/>
  <c r="H1052" i="13"/>
  <c r="G1052" i="13"/>
  <c r="F1052" i="13"/>
  <c r="E1052" i="13"/>
  <c r="B1052" i="13"/>
  <c r="H1051" i="13"/>
  <c r="G1051" i="13"/>
  <c r="F1051" i="13"/>
  <c r="E1051" i="13"/>
  <c r="B1051" i="13"/>
  <c r="H1050" i="13"/>
  <c r="G1050" i="13"/>
  <c r="F1050" i="13"/>
  <c r="E1050" i="13"/>
  <c r="B1050" i="13"/>
  <c r="H1049" i="13"/>
  <c r="G1049" i="13"/>
  <c r="F1049" i="13"/>
  <c r="E1049" i="13"/>
  <c r="B1049" i="13"/>
  <c r="H1048" i="13"/>
  <c r="G1048" i="13"/>
  <c r="F1048" i="13"/>
  <c r="E1048" i="13"/>
  <c r="B1048" i="13"/>
  <c r="H1047" i="13"/>
  <c r="G1047" i="13"/>
  <c r="F1047" i="13"/>
  <c r="E1047" i="13"/>
  <c r="B1047" i="13"/>
  <c r="H1046" i="13"/>
  <c r="G1046" i="13"/>
  <c r="F1046" i="13"/>
  <c r="E1046" i="13"/>
  <c r="B1046" i="13"/>
  <c r="H1045" i="13"/>
  <c r="G1045" i="13"/>
  <c r="F1045" i="13"/>
  <c r="E1045" i="13"/>
  <c r="B1045" i="13"/>
  <c r="H1044" i="13"/>
  <c r="G1044" i="13"/>
  <c r="F1044" i="13"/>
  <c r="E1044" i="13"/>
  <c r="B1044" i="13"/>
  <c r="H1043" i="13"/>
  <c r="G1043" i="13"/>
  <c r="F1043" i="13"/>
  <c r="E1043" i="13"/>
  <c r="B1043" i="13"/>
  <c r="H1042" i="13"/>
  <c r="G1042" i="13"/>
  <c r="F1042" i="13"/>
  <c r="E1042" i="13"/>
  <c r="B1042" i="13"/>
  <c r="H1041" i="13"/>
  <c r="G1041" i="13"/>
  <c r="F1041" i="13"/>
  <c r="E1041" i="13"/>
  <c r="B1041" i="13"/>
  <c r="H1040" i="13"/>
  <c r="G1040" i="13"/>
  <c r="F1040" i="13"/>
  <c r="E1040" i="13"/>
  <c r="B1040" i="13"/>
  <c r="H1039" i="13"/>
  <c r="G1039" i="13"/>
  <c r="F1039" i="13"/>
  <c r="E1039" i="13"/>
  <c r="B1039" i="13"/>
  <c r="H1038" i="13"/>
  <c r="G1038" i="13"/>
  <c r="F1038" i="13"/>
  <c r="E1038" i="13"/>
  <c r="B1038" i="13"/>
  <c r="H1037" i="13"/>
  <c r="G1037" i="13"/>
  <c r="F1037" i="13"/>
  <c r="E1037" i="13"/>
  <c r="B1037" i="13"/>
  <c r="H1036" i="13"/>
  <c r="G1036" i="13"/>
  <c r="F1036" i="13"/>
  <c r="E1036" i="13"/>
  <c r="B1036" i="13"/>
  <c r="H1035" i="13"/>
  <c r="G1035" i="13"/>
  <c r="F1035" i="13"/>
  <c r="E1035" i="13"/>
  <c r="B1035" i="13"/>
  <c r="H1034" i="13"/>
  <c r="G1034" i="13"/>
  <c r="F1034" i="13"/>
  <c r="E1034" i="13"/>
  <c r="B1034" i="13"/>
  <c r="H1033" i="13"/>
  <c r="G1033" i="13"/>
  <c r="F1033" i="13"/>
  <c r="E1033" i="13"/>
  <c r="B1033" i="13"/>
  <c r="H1032" i="13"/>
  <c r="G1032" i="13"/>
  <c r="F1032" i="13"/>
  <c r="E1032" i="13"/>
  <c r="B1032" i="13"/>
  <c r="H1031" i="13"/>
  <c r="G1031" i="13"/>
  <c r="F1031" i="13"/>
  <c r="E1031" i="13"/>
  <c r="B1031" i="13"/>
  <c r="H1030" i="13"/>
  <c r="G1030" i="13"/>
  <c r="F1030" i="13"/>
  <c r="E1030" i="13"/>
  <c r="B1030" i="13"/>
  <c r="H1029" i="13"/>
  <c r="G1029" i="13"/>
  <c r="F1029" i="13"/>
  <c r="E1029" i="13"/>
  <c r="B1029" i="13"/>
  <c r="H1028" i="13"/>
  <c r="G1028" i="13"/>
  <c r="F1028" i="13"/>
  <c r="E1028" i="13"/>
  <c r="B1028" i="13"/>
  <c r="H1027" i="13"/>
  <c r="G1027" i="13"/>
  <c r="F1027" i="13"/>
  <c r="E1027" i="13"/>
  <c r="B1027" i="13"/>
  <c r="H1026" i="13"/>
  <c r="G1026" i="13"/>
  <c r="F1026" i="13"/>
  <c r="E1026" i="13"/>
  <c r="B1026" i="13"/>
  <c r="H1025" i="13"/>
  <c r="G1025" i="13"/>
  <c r="F1025" i="13"/>
  <c r="E1025" i="13"/>
  <c r="B1025" i="13"/>
  <c r="H1024" i="13"/>
  <c r="G1024" i="13"/>
  <c r="F1024" i="13"/>
  <c r="E1024" i="13"/>
  <c r="B1024" i="13"/>
  <c r="H1023" i="13"/>
  <c r="G1023" i="13"/>
  <c r="F1023" i="13"/>
  <c r="E1023" i="13"/>
  <c r="B1023" i="13"/>
  <c r="H1022" i="13"/>
  <c r="G1022" i="13"/>
  <c r="F1022" i="13"/>
  <c r="E1022" i="13"/>
  <c r="B1022" i="13"/>
  <c r="H1021" i="13"/>
  <c r="G1021" i="13"/>
  <c r="F1021" i="13"/>
  <c r="E1021" i="13"/>
  <c r="B1021" i="13"/>
  <c r="H1020" i="13"/>
  <c r="G1020" i="13"/>
  <c r="F1020" i="13"/>
  <c r="E1020" i="13"/>
  <c r="B1020" i="13"/>
  <c r="H1019" i="13"/>
  <c r="G1019" i="13"/>
  <c r="F1019" i="13"/>
  <c r="E1019" i="13"/>
  <c r="B1019" i="13"/>
  <c r="H1018" i="13"/>
  <c r="G1018" i="13"/>
  <c r="F1018" i="13"/>
  <c r="E1018" i="13"/>
  <c r="B1018" i="13"/>
  <c r="H1017" i="13"/>
  <c r="G1017" i="13"/>
  <c r="F1017" i="13"/>
  <c r="E1017" i="13"/>
  <c r="B1017" i="13"/>
  <c r="H1016" i="13"/>
  <c r="G1016" i="13"/>
  <c r="F1016" i="13"/>
  <c r="E1016" i="13"/>
  <c r="B1016" i="13"/>
  <c r="H1015" i="13"/>
  <c r="G1015" i="13"/>
  <c r="F1015" i="13"/>
  <c r="E1015" i="13"/>
  <c r="B1015" i="13"/>
  <c r="H1014" i="13"/>
  <c r="G1014" i="13"/>
  <c r="F1014" i="13"/>
  <c r="E1014" i="13"/>
  <c r="B1014" i="13"/>
  <c r="H1013" i="13"/>
  <c r="G1013" i="13"/>
  <c r="F1013" i="13"/>
  <c r="E1013" i="13"/>
  <c r="B1013" i="13"/>
  <c r="H1012" i="13"/>
  <c r="G1012" i="13"/>
  <c r="F1012" i="13"/>
  <c r="E1012" i="13"/>
  <c r="B1012" i="13"/>
  <c r="H1011" i="13"/>
  <c r="G1011" i="13"/>
  <c r="F1011" i="13"/>
  <c r="E1011" i="13"/>
  <c r="B1011" i="13"/>
  <c r="H1010" i="13"/>
  <c r="G1010" i="13"/>
  <c r="F1010" i="13"/>
  <c r="E1010" i="13"/>
  <c r="B1010" i="13"/>
  <c r="H1009" i="13"/>
  <c r="G1009" i="13"/>
  <c r="F1009" i="13"/>
  <c r="E1009" i="13"/>
  <c r="B1009" i="13"/>
  <c r="H1008" i="13"/>
  <c r="G1008" i="13"/>
  <c r="F1008" i="13"/>
  <c r="E1008" i="13"/>
  <c r="B1008" i="13"/>
  <c r="H1007" i="13"/>
  <c r="G1007" i="13"/>
  <c r="F1007" i="13"/>
  <c r="E1007" i="13"/>
  <c r="B1007" i="13"/>
  <c r="H1006" i="13"/>
  <c r="G1006" i="13"/>
  <c r="F1006" i="13"/>
  <c r="E1006" i="13"/>
  <c r="B1006" i="13"/>
  <c r="H1005" i="13"/>
  <c r="G1005" i="13"/>
  <c r="F1005" i="13"/>
  <c r="E1005" i="13"/>
  <c r="B1005" i="13"/>
  <c r="H1004" i="13"/>
  <c r="G1004" i="13"/>
  <c r="F1004" i="13"/>
  <c r="E1004" i="13"/>
  <c r="B1004" i="13"/>
  <c r="H1003" i="13"/>
  <c r="G1003" i="13"/>
  <c r="F1003" i="13"/>
  <c r="E1003" i="13"/>
  <c r="B1003" i="13"/>
  <c r="H1002" i="13"/>
  <c r="G1002" i="13"/>
  <c r="F1002" i="13"/>
  <c r="E1002" i="13"/>
  <c r="B1002" i="13"/>
  <c r="H1001" i="13"/>
  <c r="G1001" i="13"/>
  <c r="F1001" i="13"/>
  <c r="E1001" i="13"/>
  <c r="B1001" i="13"/>
  <c r="H1000" i="13"/>
  <c r="G1000" i="13"/>
  <c r="F1000" i="13"/>
  <c r="E1000" i="13"/>
  <c r="B1000" i="13"/>
  <c r="H999" i="13"/>
  <c r="G999" i="13"/>
  <c r="F999" i="13"/>
  <c r="E999" i="13"/>
  <c r="B999" i="13"/>
  <c r="H998" i="13"/>
  <c r="G998" i="13"/>
  <c r="F998" i="13"/>
  <c r="E998" i="13"/>
  <c r="B998" i="13"/>
  <c r="H997" i="13"/>
  <c r="G997" i="13"/>
  <c r="F997" i="13"/>
  <c r="E997" i="13"/>
  <c r="B997" i="13"/>
  <c r="H996" i="13"/>
  <c r="G996" i="13"/>
  <c r="F996" i="13"/>
  <c r="E996" i="13"/>
  <c r="B996" i="13"/>
  <c r="H995" i="13"/>
  <c r="G995" i="13"/>
  <c r="F995" i="13"/>
  <c r="E995" i="13"/>
  <c r="B995" i="13"/>
  <c r="H994" i="13"/>
  <c r="G994" i="13"/>
  <c r="F994" i="13"/>
  <c r="E994" i="13"/>
  <c r="B994" i="13"/>
  <c r="H993" i="13"/>
  <c r="G993" i="13"/>
  <c r="F993" i="13"/>
  <c r="E993" i="13"/>
  <c r="B993" i="13"/>
  <c r="H992" i="13"/>
  <c r="G992" i="13"/>
  <c r="F992" i="13"/>
  <c r="E992" i="13"/>
  <c r="B992" i="13"/>
  <c r="H991" i="13"/>
  <c r="G991" i="13"/>
  <c r="F991" i="13"/>
  <c r="E991" i="13"/>
  <c r="B991" i="13"/>
  <c r="H990" i="13"/>
  <c r="G990" i="13"/>
  <c r="F990" i="13"/>
  <c r="E990" i="13"/>
  <c r="B990" i="13"/>
  <c r="H989" i="13"/>
  <c r="G989" i="13"/>
  <c r="F989" i="13"/>
  <c r="E989" i="13"/>
  <c r="B989" i="13"/>
  <c r="H988" i="13"/>
  <c r="G988" i="13"/>
  <c r="F988" i="13"/>
  <c r="E988" i="13"/>
  <c r="B988" i="13"/>
  <c r="H987" i="13"/>
  <c r="G987" i="13"/>
  <c r="F987" i="13"/>
  <c r="E987" i="13"/>
  <c r="B987" i="13"/>
  <c r="H986" i="13"/>
  <c r="G986" i="13"/>
  <c r="F986" i="13"/>
  <c r="E986" i="13"/>
  <c r="B986" i="13"/>
  <c r="H985" i="13"/>
  <c r="G985" i="13"/>
  <c r="F985" i="13"/>
  <c r="E985" i="13"/>
  <c r="B985" i="13"/>
  <c r="H984" i="13"/>
  <c r="G984" i="13"/>
  <c r="F984" i="13"/>
  <c r="E984" i="13"/>
  <c r="B984" i="13"/>
  <c r="H983" i="13"/>
  <c r="G983" i="13"/>
  <c r="F983" i="13"/>
  <c r="E983" i="13"/>
  <c r="B983" i="13"/>
  <c r="H982" i="13"/>
  <c r="G982" i="13"/>
  <c r="F982" i="13"/>
  <c r="E982" i="13"/>
  <c r="B982" i="13"/>
  <c r="H981" i="13"/>
  <c r="G981" i="13"/>
  <c r="F981" i="13"/>
  <c r="E981" i="13"/>
  <c r="B981" i="13"/>
  <c r="H980" i="13"/>
  <c r="G980" i="13"/>
  <c r="F980" i="13"/>
  <c r="E980" i="13"/>
  <c r="B980" i="13"/>
  <c r="H979" i="13"/>
  <c r="G979" i="13"/>
  <c r="F979" i="13"/>
  <c r="E979" i="13"/>
  <c r="B979" i="13"/>
  <c r="H978" i="13"/>
  <c r="G978" i="13"/>
  <c r="F978" i="13"/>
  <c r="E978" i="13"/>
  <c r="B978" i="13"/>
  <c r="H977" i="13"/>
  <c r="G977" i="13"/>
  <c r="F977" i="13"/>
  <c r="E977" i="13"/>
  <c r="B977" i="13"/>
  <c r="H976" i="13"/>
  <c r="G976" i="13"/>
  <c r="F976" i="13"/>
  <c r="E976" i="13"/>
  <c r="B976" i="13"/>
  <c r="H975" i="13"/>
  <c r="G975" i="13"/>
  <c r="F975" i="13"/>
  <c r="E975" i="13"/>
  <c r="B975" i="13"/>
  <c r="H974" i="13"/>
  <c r="G974" i="13"/>
  <c r="F974" i="13"/>
  <c r="E974" i="13"/>
  <c r="B974" i="13"/>
  <c r="H973" i="13"/>
  <c r="G973" i="13"/>
  <c r="F973" i="13"/>
  <c r="E973" i="13"/>
  <c r="B973" i="13"/>
  <c r="H972" i="13"/>
  <c r="G972" i="13"/>
  <c r="F972" i="13"/>
  <c r="E972" i="13"/>
  <c r="B972" i="13"/>
  <c r="H971" i="13"/>
  <c r="G971" i="13"/>
  <c r="F971" i="13"/>
  <c r="E971" i="13"/>
  <c r="B971" i="13"/>
  <c r="H970" i="13"/>
  <c r="G970" i="13"/>
  <c r="F970" i="13"/>
  <c r="E970" i="13"/>
  <c r="B970" i="13"/>
  <c r="H969" i="13"/>
  <c r="G969" i="13"/>
  <c r="F969" i="13"/>
  <c r="E969" i="13"/>
  <c r="B969" i="13"/>
  <c r="H968" i="13"/>
  <c r="G968" i="13"/>
  <c r="F968" i="13"/>
  <c r="E968" i="13"/>
  <c r="B968" i="13"/>
  <c r="H967" i="13"/>
  <c r="G967" i="13"/>
  <c r="F967" i="13"/>
  <c r="E967" i="13"/>
  <c r="B967" i="13"/>
  <c r="H966" i="13"/>
  <c r="G966" i="13"/>
  <c r="F966" i="13"/>
  <c r="E966" i="13"/>
  <c r="B966" i="13"/>
  <c r="H965" i="13"/>
  <c r="G965" i="13"/>
  <c r="F965" i="13"/>
  <c r="E965" i="13"/>
  <c r="B965" i="13"/>
  <c r="H964" i="13"/>
  <c r="G964" i="13"/>
  <c r="F964" i="13"/>
  <c r="E964" i="13"/>
  <c r="B964" i="13"/>
  <c r="H963" i="13"/>
  <c r="G963" i="13"/>
  <c r="F963" i="13"/>
  <c r="E963" i="13"/>
  <c r="B963" i="13"/>
  <c r="H962" i="13"/>
  <c r="G962" i="13"/>
  <c r="F962" i="13"/>
  <c r="E962" i="13"/>
  <c r="B962" i="13"/>
  <c r="H961" i="13"/>
  <c r="G961" i="13"/>
  <c r="F961" i="13"/>
  <c r="E961" i="13"/>
  <c r="B961" i="13"/>
  <c r="H960" i="13"/>
  <c r="G960" i="13"/>
  <c r="F960" i="13"/>
  <c r="E960" i="13"/>
  <c r="B960" i="13"/>
  <c r="H959" i="13"/>
  <c r="G959" i="13"/>
  <c r="F959" i="13"/>
  <c r="E959" i="13"/>
  <c r="B959" i="13"/>
  <c r="H958" i="13"/>
  <c r="G958" i="13"/>
  <c r="F958" i="13"/>
  <c r="E958" i="13"/>
  <c r="B958" i="13"/>
  <c r="H957" i="13"/>
  <c r="G957" i="13"/>
  <c r="F957" i="13"/>
  <c r="E957" i="13"/>
  <c r="B957" i="13"/>
  <c r="H956" i="13"/>
  <c r="G956" i="13"/>
  <c r="F956" i="13"/>
  <c r="E956" i="13"/>
  <c r="B956" i="13"/>
  <c r="H955" i="13"/>
  <c r="G955" i="13"/>
  <c r="F955" i="13"/>
  <c r="E955" i="13"/>
  <c r="B955" i="13"/>
  <c r="H954" i="13"/>
  <c r="G954" i="13"/>
  <c r="F954" i="13"/>
  <c r="E954" i="13"/>
  <c r="B954" i="13"/>
  <c r="H953" i="13"/>
  <c r="G953" i="13"/>
  <c r="F953" i="13"/>
  <c r="E953" i="13"/>
  <c r="B953" i="13"/>
  <c r="H952" i="13"/>
  <c r="G952" i="13"/>
  <c r="F952" i="13"/>
  <c r="E952" i="13"/>
  <c r="B952" i="13"/>
  <c r="H951" i="13"/>
  <c r="G951" i="13"/>
  <c r="F951" i="13"/>
  <c r="E951" i="13"/>
  <c r="B951" i="13"/>
  <c r="H950" i="13"/>
  <c r="G950" i="13"/>
  <c r="F950" i="13"/>
  <c r="E950" i="13"/>
  <c r="B950" i="13"/>
  <c r="H949" i="13"/>
  <c r="G949" i="13"/>
  <c r="F949" i="13"/>
  <c r="E949" i="13"/>
  <c r="B949" i="13"/>
  <c r="H948" i="13"/>
  <c r="G948" i="13"/>
  <c r="F948" i="13"/>
  <c r="E948" i="13"/>
  <c r="B948" i="13"/>
  <c r="H947" i="13"/>
  <c r="G947" i="13"/>
  <c r="F947" i="13"/>
  <c r="E947" i="13"/>
  <c r="B947" i="13"/>
  <c r="H946" i="13"/>
  <c r="G946" i="13"/>
  <c r="F946" i="13"/>
  <c r="E946" i="13"/>
  <c r="B946" i="13"/>
  <c r="H945" i="13"/>
  <c r="G945" i="13"/>
  <c r="F945" i="13"/>
  <c r="E945" i="13"/>
  <c r="B945" i="13"/>
  <c r="H944" i="13"/>
  <c r="G944" i="13"/>
  <c r="F944" i="13"/>
  <c r="E944" i="13"/>
  <c r="B944" i="13"/>
  <c r="H943" i="13"/>
  <c r="G943" i="13"/>
  <c r="F943" i="13"/>
  <c r="E943" i="13"/>
  <c r="B943" i="13"/>
  <c r="H942" i="13"/>
  <c r="G942" i="13"/>
  <c r="F942" i="13"/>
  <c r="E942" i="13"/>
  <c r="B942" i="13"/>
  <c r="H941" i="13"/>
  <c r="G941" i="13"/>
  <c r="F941" i="13"/>
  <c r="E941" i="13"/>
  <c r="B941" i="13"/>
  <c r="H940" i="13"/>
  <c r="G940" i="13"/>
  <c r="F940" i="13"/>
  <c r="E940" i="13"/>
  <c r="B940" i="13"/>
  <c r="H939" i="13"/>
  <c r="G939" i="13"/>
  <c r="F939" i="13"/>
  <c r="E939" i="13"/>
  <c r="B939" i="13"/>
  <c r="H938" i="13"/>
  <c r="G938" i="13"/>
  <c r="F938" i="13"/>
  <c r="E938" i="13"/>
  <c r="B938" i="13"/>
  <c r="H937" i="13"/>
  <c r="G937" i="13"/>
  <c r="F937" i="13"/>
  <c r="E937" i="13"/>
  <c r="B937" i="13"/>
  <c r="H936" i="13"/>
  <c r="G936" i="13"/>
  <c r="F936" i="13"/>
  <c r="E936" i="13"/>
  <c r="B936" i="13"/>
  <c r="H935" i="13"/>
  <c r="G935" i="13"/>
  <c r="F935" i="13"/>
  <c r="E935" i="13"/>
  <c r="B935" i="13"/>
  <c r="H934" i="13"/>
  <c r="G934" i="13"/>
  <c r="F934" i="13"/>
  <c r="E934" i="13"/>
  <c r="B934" i="13"/>
  <c r="H933" i="13"/>
  <c r="G933" i="13"/>
  <c r="F933" i="13"/>
  <c r="E933" i="13"/>
  <c r="B933" i="13"/>
  <c r="H932" i="13"/>
  <c r="G932" i="13"/>
  <c r="F932" i="13"/>
  <c r="E932" i="13"/>
  <c r="B932" i="13"/>
  <c r="H931" i="13"/>
  <c r="G931" i="13"/>
  <c r="F931" i="13"/>
  <c r="E931" i="13"/>
  <c r="B931" i="13"/>
  <c r="H930" i="13"/>
  <c r="G930" i="13"/>
  <c r="F930" i="13"/>
  <c r="E930" i="13"/>
  <c r="B930" i="13"/>
  <c r="H929" i="13"/>
  <c r="G929" i="13"/>
  <c r="F929" i="13"/>
  <c r="E929" i="13"/>
  <c r="B929" i="13"/>
  <c r="H928" i="13"/>
  <c r="G928" i="13"/>
  <c r="F928" i="13"/>
  <c r="E928" i="13"/>
  <c r="B928" i="13"/>
  <c r="H927" i="13"/>
  <c r="G927" i="13"/>
  <c r="F927" i="13"/>
  <c r="E927" i="13"/>
  <c r="B927" i="13"/>
  <c r="H926" i="13"/>
  <c r="G926" i="13"/>
  <c r="F926" i="13"/>
  <c r="E926" i="13"/>
  <c r="B926" i="13"/>
  <c r="H925" i="13"/>
  <c r="G925" i="13"/>
  <c r="F925" i="13"/>
  <c r="E925" i="13"/>
  <c r="B925" i="13"/>
  <c r="H924" i="13"/>
  <c r="G924" i="13"/>
  <c r="F924" i="13"/>
  <c r="E924" i="13"/>
  <c r="B924" i="13"/>
  <c r="H923" i="13"/>
  <c r="G923" i="13"/>
  <c r="F923" i="13"/>
  <c r="E923" i="13"/>
  <c r="B923" i="13"/>
  <c r="H922" i="13"/>
  <c r="G922" i="13"/>
  <c r="F922" i="13"/>
  <c r="E922" i="13"/>
  <c r="B922" i="13"/>
  <c r="H921" i="13"/>
  <c r="G921" i="13"/>
  <c r="F921" i="13"/>
  <c r="E921" i="13"/>
  <c r="B921" i="13"/>
  <c r="H920" i="13"/>
  <c r="G920" i="13"/>
  <c r="F920" i="13"/>
  <c r="E920" i="13"/>
  <c r="B920" i="13"/>
  <c r="H919" i="13"/>
  <c r="G919" i="13"/>
  <c r="F919" i="13"/>
  <c r="E919" i="13"/>
  <c r="B919" i="13"/>
  <c r="H918" i="13"/>
  <c r="G918" i="13"/>
  <c r="F918" i="13"/>
  <c r="E918" i="13"/>
  <c r="B918" i="13"/>
  <c r="H917" i="13"/>
  <c r="G917" i="13"/>
  <c r="F917" i="13"/>
  <c r="E917" i="13"/>
  <c r="B917" i="13"/>
  <c r="H916" i="13"/>
  <c r="G916" i="13"/>
  <c r="F916" i="13"/>
  <c r="E916" i="13"/>
  <c r="B916" i="13"/>
  <c r="H915" i="13"/>
  <c r="G915" i="13"/>
  <c r="F915" i="13"/>
  <c r="E915" i="13"/>
  <c r="B915" i="13"/>
  <c r="H914" i="13"/>
  <c r="G914" i="13"/>
  <c r="F914" i="13"/>
  <c r="E914" i="13"/>
  <c r="B914" i="13"/>
  <c r="H913" i="13"/>
  <c r="G913" i="13"/>
  <c r="F913" i="13"/>
  <c r="E913" i="13"/>
  <c r="B913" i="13"/>
  <c r="H912" i="13"/>
  <c r="G912" i="13"/>
  <c r="F912" i="13"/>
  <c r="E912" i="13"/>
  <c r="B912" i="13"/>
  <c r="H911" i="13"/>
  <c r="G911" i="13"/>
  <c r="F911" i="13"/>
  <c r="E911" i="13"/>
  <c r="B911" i="13"/>
  <c r="H910" i="13"/>
  <c r="G910" i="13"/>
  <c r="F910" i="13"/>
  <c r="E910" i="13"/>
  <c r="B910" i="13"/>
  <c r="H909" i="13"/>
  <c r="G909" i="13"/>
  <c r="F909" i="13"/>
  <c r="E909" i="13"/>
  <c r="B909" i="13"/>
  <c r="H908" i="13"/>
  <c r="G908" i="13"/>
  <c r="F908" i="13"/>
  <c r="E908" i="13"/>
  <c r="B908" i="13"/>
  <c r="H907" i="13"/>
  <c r="G907" i="13"/>
  <c r="F907" i="13"/>
  <c r="E907" i="13"/>
  <c r="B907" i="13"/>
  <c r="H906" i="13"/>
  <c r="G906" i="13"/>
  <c r="F906" i="13"/>
  <c r="E906" i="13"/>
  <c r="B906" i="13"/>
  <c r="H905" i="13"/>
  <c r="G905" i="13"/>
  <c r="F905" i="13"/>
  <c r="E905" i="13"/>
  <c r="B905" i="13"/>
  <c r="H904" i="13"/>
  <c r="G904" i="13"/>
  <c r="F904" i="13"/>
  <c r="E904" i="13"/>
  <c r="B904" i="13"/>
  <c r="H903" i="13"/>
  <c r="G903" i="13"/>
  <c r="F903" i="13"/>
  <c r="E903" i="13"/>
  <c r="B903" i="13"/>
  <c r="H902" i="13"/>
  <c r="G902" i="13"/>
  <c r="F902" i="13"/>
  <c r="E902" i="13"/>
  <c r="B902" i="13"/>
  <c r="H901" i="13"/>
  <c r="G901" i="13"/>
  <c r="F901" i="13"/>
  <c r="E901" i="13"/>
  <c r="B901" i="13"/>
  <c r="H900" i="13"/>
  <c r="G900" i="13"/>
  <c r="F900" i="13"/>
  <c r="E900" i="13"/>
  <c r="B900" i="13"/>
  <c r="H899" i="13"/>
  <c r="G899" i="13"/>
  <c r="F899" i="13"/>
  <c r="E899" i="13"/>
  <c r="B899" i="13"/>
  <c r="H898" i="13"/>
  <c r="G898" i="13"/>
  <c r="F898" i="13"/>
  <c r="E898" i="13"/>
  <c r="B898" i="13"/>
  <c r="H897" i="13"/>
  <c r="G897" i="13"/>
  <c r="F897" i="13"/>
  <c r="E897" i="13"/>
  <c r="B897" i="13"/>
  <c r="H896" i="13"/>
  <c r="G896" i="13"/>
  <c r="F896" i="13"/>
  <c r="E896" i="13"/>
  <c r="B896" i="13"/>
  <c r="H895" i="13"/>
  <c r="G895" i="13"/>
  <c r="F895" i="13"/>
  <c r="E895" i="13"/>
  <c r="B895" i="13"/>
  <c r="H894" i="13"/>
  <c r="G894" i="13"/>
  <c r="F894" i="13"/>
  <c r="E894" i="13"/>
  <c r="B894" i="13"/>
  <c r="H893" i="13"/>
  <c r="G893" i="13"/>
  <c r="F893" i="13"/>
  <c r="E893" i="13"/>
  <c r="B893" i="13"/>
  <c r="H892" i="13"/>
  <c r="G892" i="13"/>
  <c r="F892" i="13"/>
  <c r="E892" i="13"/>
  <c r="B892" i="13"/>
  <c r="H891" i="13"/>
  <c r="G891" i="13"/>
  <c r="F891" i="13"/>
  <c r="E891" i="13"/>
  <c r="B891" i="13"/>
  <c r="H890" i="13"/>
  <c r="G890" i="13"/>
  <c r="F890" i="13"/>
  <c r="E890" i="13"/>
  <c r="B890" i="13"/>
  <c r="H889" i="13"/>
  <c r="G889" i="13"/>
  <c r="F889" i="13"/>
  <c r="E889" i="13"/>
  <c r="B889" i="13"/>
  <c r="H888" i="13"/>
  <c r="G888" i="13"/>
  <c r="F888" i="13"/>
  <c r="E888" i="13"/>
  <c r="B888" i="13"/>
  <c r="H887" i="13"/>
  <c r="G887" i="13"/>
  <c r="F887" i="13"/>
  <c r="E887" i="13"/>
  <c r="B887" i="13"/>
  <c r="H886" i="13"/>
  <c r="G886" i="13"/>
  <c r="F886" i="13"/>
  <c r="E886" i="13"/>
  <c r="B886" i="13"/>
  <c r="H885" i="13"/>
  <c r="G885" i="13"/>
  <c r="F885" i="13"/>
  <c r="E885" i="13"/>
  <c r="B885" i="13"/>
  <c r="H884" i="13"/>
  <c r="G884" i="13"/>
  <c r="F884" i="13"/>
  <c r="E884" i="13"/>
  <c r="B884" i="13"/>
  <c r="H883" i="13"/>
  <c r="G883" i="13"/>
  <c r="F883" i="13"/>
  <c r="E883" i="13"/>
  <c r="B883" i="13"/>
  <c r="H882" i="13"/>
  <c r="G882" i="13"/>
  <c r="F882" i="13"/>
  <c r="E882" i="13"/>
  <c r="B882" i="13"/>
  <c r="H881" i="13"/>
  <c r="G881" i="13"/>
  <c r="F881" i="13"/>
  <c r="E881" i="13"/>
  <c r="B881" i="13"/>
  <c r="H880" i="13"/>
  <c r="G880" i="13"/>
  <c r="F880" i="13"/>
  <c r="E880" i="13"/>
  <c r="B880" i="13"/>
  <c r="H879" i="13"/>
  <c r="G879" i="13"/>
  <c r="F879" i="13"/>
  <c r="E879" i="13"/>
  <c r="B879" i="13"/>
  <c r="H878" i="13"/>
  <c r="G878" i="13"/>
  <c r="F878" i="13"/>
  <c r="E878" i="13"/>
  <c r="B878" i="13"/>
  <c r="H877" i="13"/>
  <c r="G877" i="13"/>
  <c r="F877" i="13"/>
  <c r="E877" i="13"/>
  <c r="B877" i="13"/>
  <c r="H876" i="13"/>
  <c r="G876" i="13"/>
  <c r="F876" i="13"/>
  <c r="E876" i="13"/>
  <c r="B876" i="13"/>
  <c r="H875" i="13"/>
  <c r="G875" i="13"/>
  <c r="F875" i="13"/>
  <c r="E875" i="13"/>
  <c r="B875" i="13"/>
  <c r="H874" i="13"/>
  <c r="G874" i="13"/>
  <c r="F874" i="13"/>
  <c r="E874" i="13"/>
  <c r="B874" i="13"/>
  <c r="H873" i="13"/>
  <c r="G873" i="13"/>
  <c r="F873" i="13"/>
  <c r="E873" i="13"/>
  <c r="B873" i="13"/>
  <c r="H872" i="13"/>
  <c r="G872" i="13"/>
  <c r="F872" i="13"/>
  <c r="E872" i="13"/>
  <c r="B872" i="13"/>
  <c r="H871" i="13"/>
  <c r="G871" i="13"/>
  <c r="F871" i="13"/>
  <c r="E871" i="13"/>
  <c r="B871" i="13"/>
  <c r="H870" i="13"/>
  <c r="G870" i="13"/>
  <c r="F870" i="13"/>
  <c r="E870" i="13"/>
  <c r="B870" i="13"/>
  <c r="H869" i="13"/>
  <c r="G869" i="13"/>
  <c r="F869" i="13"/>
  <c r="E869" i="13"/>
  <c r="B869" i="13"/>
  <c r="H868" i="13"/>
  <c r="G868" i="13"/>
  <c r="F868" i="13"/>
  <c r="E868" i="13"/>
  <c r="B868" i="13"/>
  <c r="H867" i="13"/>
  <c r="G867" i="13"/>
  <c r="F867" i="13"/>
  <c r="E867" i="13"/>
  <c r="B867" i="13"/>
  <c r="H866" i="13"/>
  <c r="G866" i="13"/>
  <c r="F866" i="13"/>
  <c r="E866" i="13"/>
  <c r="B866" i="13"/>
  <c r="H865" i="13"/>
  <c r="G865" i="13"/>
  <c r="F865" i="13"/>
  <c r="E865" i="13"/>
  <c r="B865" i="13"/>
  <c r="H864" i="13"/>
  <c r="G864" i="13"/>
  <c r="F864" i="13"/>
  <c r="E864" i="13"/>
  <c r="B864" i="13"/>
  <c r="H863" i="13"/>
  <c r="G863" i="13"/>
  <c r="F863" i="13"/>
  <c r="E863" i="13"/>
  <c r="B863" i="13"/>
  <c r="H862" i="13"/>
  <c r="G862" i="13"/>
  <c r="F862" i="13"/>
  <c r="E862" i="13"/>
  <c r="B862" i="13"/>
  <c r="H861" i="13"/>
  <c r="G861" i="13"/>
  <c r="F861" i="13"/>
  <c r="E861" i="13"/>
  <c r="B861" i="13"/>
  <c r="H860" i="13"/>
  <c r="G860" i="13"/>
  <c r="F860" i="13"/>
  <c r="E860" i="13"/>
  <c r="B860" i="13"/>
  <c r="H859" i="13"/>
  <c r="G859" i="13"/>
  <c r="F859" i="13"/>
  <c r="E859" i="13"/>
  <c r="B859" i="13"/>
  <c r="H858" i="13"/>
  <c r="G858" i="13"/>
  <c r="F858" i="13"/>
  <c r="E858" i="13"/>
  <c r="B858" i="13"/>
  <c r="H857" i="13"/>
  <c r="G857" i="13"/>
  <c r="F857" i="13"/>
  <c r="E857" i="13"/>
  <c r="B857" i="13"/>
  <c r="H856" i="13"/>
  <c r="G856" i="13"/>
  <c r="F856" i="13"/>
  <c r="E856" i="13"/>
  <c r="B856" i="13"/>
  <c r="H855" i="13"/>
  <c r="G855" i="13"/>
  <c r="F855" i="13"/>
  <c r="E855" i="13"/>
  <c r="B855" i="13"/>
  <c r="H854" i="13"/>
  <c r="G854" i="13"/>
  <c r="F854" i="13"/>
  <c r="E854" i="13"/>
  <c r="B854" i="13"/>
  <c r="H853" i="13"/>
  <c r="G853" i="13"/>
  <c r="F853" i="13"/>
  <c r="E853" i="13"/>
  <c r="B853" i="13"/>
  <c r="H852" i="13"/>
  <c r="G852" i="13"/>
  <c r="F852" i="13"/>
  <c r="E852" i="13"/>
  <c r="B852" i="13"/>
  <c r="H851" i="13"/>
  <c r="G851" i="13"/>
  <c r="F851" i="13"/>
  <c r="E851" i="13"/>
  <c r="B851" i="13"/>
  <c r="H850" i="13"/>
  <c r="G850" i="13"/>
  <c r="F850" i="13"/>
  <c r="E850" i="13"/>
  <c r="B850" i="13"/>
  <c r="H849" i="13"/>
  <c r="G849" i="13"/>
  <c r="F849" i="13"/>
  <c r="E849" i="13"/>
  <c r="B849" i="13"/>
  <c r="H848" i="13"/>
  <c r="G848" i="13"/>
  <c r="F848" i="13"/>
  <c r="E848" i="13"/>
  <c r="B848" i="13"/>
  <c r="H847" i="13"/>
  <c r="G847" i="13"/>
  <c r="F847" i="13"/>
  <c r="E847" i="13"/>
  <c r="B847" i="13"/>
  <c r="H846" i="13"/>
  <c r="G846" i="13"/>
  <c r="F846" i="13"/>
  <c r="E846" i="13"/>
  <c r="B846" i="13"/>
  <c r="H845" i="13"/>
  <c r="G845" i="13"/>
  <c r="F845" i="13"/>
  <c r="E845" i="13"/>
  <c r="B845" i="13"/>
  <c r="H844" i="13"/>
  <c r="G844" i="13"/>
  <c r="F844" i="13"/>
  <c r="E844" i="13"/>
  <c r="B844" i="13"/>
  <c r="H843" i="13"/>
  <c r="G843" i="13"/>
  <c r="F843" i="13"/>
  <c r="E843" i="13"/>
  <c r="B843" i="13"/>
  <c r="H842" i="13"/>
  <c r="G842" i="13"/>
  <c r="F842" i="13"/>
  <c r="E842" i="13"/>
  <c r="B842" i="13"/>
  <c r="H841" i="13"/>
  <c r="G841" i="13"/>
  <c r="F841" i="13"/>
  <c r="E841" i="13"/>
  <c r="B841" i="13"/>
  <c r="H840" i="13"/>
  <c r="G840" i="13"/>
  <c r="F840" i="13"/>
  <c r="E840" i="13"/>
  <c r="B840" i="13"/>
  <c r="H839" i="13"/>
  <c r="G839" i="13"/>
  <c r="F839" i="13"/>
  <c r="E839" i="13"/>
  <c r="B839" i="13"/>
  <c r="H838" i="13"/>
  <c r="G838" i="13"/>
  <c r="F838" i="13"/>
  <c r="E838" i="13"/>
  <c r="B838" i="13"/>
  <c r="H837" i="13"/>
  <c r="G837" i="13"/>
  <c r="F837" i="13"/>
  <c r="E837" i="13"/>
  <c r="B837" i="13"/>
  <c r="H836" i="13"/>
  <c r="G836" i="13"/>
  <c r="F836" i="13"/>
  <c r="E836" i="13"/>
  <c r="B836" i="13"/>
  <c r="H835" i="13"/>
  <c r="G835" i="13"/>
  <c r="F835" i="13"/>
  <c r="E835" i="13"/>
  <c r="B835" i="13"/>
  <c r="H834" i="13"/>
  <c r="G834" i="13"/>
  <c r="F834" i="13"/>
  <c r="E834" i="13"/>
  <c r="B834" i="13"/>
  <c r="H833" i="13"/>
  <c r="G833" i="13"/>
  <c r="F833" i="13"/>
  <c r="E833" i="13"/>
  <c r="B833" i="13"/>
  <c r="H832" i="13"/>
  <c r="G832" i="13"/>
  <c r="F832" i="13"/>
  <c r="E832" i="13"/>
  <c r="B832" i="13"/>
  <c r="H831" i="13"/>
  <c r="G831" i="13"/>
  <c r="F831" i="13"/>
  <c r="E831" i="13"/>
  <c r="B831" i="13"/>
  <c r="H830" i="13"/>
  <c r="G830" i="13"/>
  <c r="F830" i="13"/>
  <c r="E830" i="13"/>
  <c r="B830" i="13"/>
  <c r="H829" i="13"/>
  <c r="G829" i="13"/>
  <c r="F829" i="13"/>
  <c r="E829" i="13"/>
  <c r="B829" i="13"/>
  <c r="H828" i="13"/>
  <c r="G828" i="13"/>
  <c r="F828" i="13"/>
  <c r="E828" i="13"/>
  <c r="B828" i="13"/>
  <c r="H827" i="13"/>
  <c r="G827" i="13"/>
  <c r="F827" i="13"/>
  <c r="E827" i="13"/>
  <c r="B827" i="13"/>
  <c r="H826" i="13"/>
  <c r="G826" i="13"/>
  <c r="F826" i="13"/>
  <c r="E826" i="13"/>
  <c r="B826" i="13"/>
  <c r="H825" i="13"/>
  <c r="G825" i="13"/>
  <c r="F825" i="13"/>
  <c r="E825" i="13"/>
  <c r="B825" i="13"/>
  <c r="H824" i="13"/>
  <c r="G824" i="13"/>
  <c r="F824" i="13"/>
  <c r="E824" i="13"/>
  <c r="B824" i="13"/>
  <c r="H823" i="13"/>
  <c r="G823" i="13"/>
  <c r="F823" i="13"/>
  <c r="E823" i="13"/>
  <c r="B823" i="13"/>
  <c r="H822" i="13"/>
  <c r="G822" i="13"/>
  <c r="F822" i="13"/>
  <c r="E822" i="13"/>
  <c r="B822" i="13"/>
  <c r="H821" i="13"/>
  <c r="G821" i="13"/>
  <c r="F821" i="13"/>
  <c r="E821" i="13"/>
  <c r="B821" i="13"/>
  <c r="H820" i="13"/>
  <c r="G820" i="13"/>
  <c r="F820" i="13"/>
  <c r="E820" i="13"/>
  <c r="B820" i="13"/>
  <c r="H819" i="13"/>
  <c r="G819" i="13"/>
  <c r="F819" i="13"/>
  <c r="E819" i="13"/>
  <c r="B819" i="13"/>
  <c r="H818" i="13"/>
  <c r="G818" i="13"/>
  <c r="F818" i="13"/>
  <c r="E818" i="13"/>
  <c r="B818" i="13"/>
  <c r="H817" i="13"/>
  <c r="G817" i="13"/>
  <c r="F817" i="13"/>
  <c r="E817" i="13"/>
  <c r="B817" i="13"/>
  <c r="H816" i="13"/>
  <c r="G816" i="13"/>
  <c r="F816" i="13"/>
  <c r="E816" i="13"/>
  <c r="B816" i="13"/>
  <c r="H815" i="13"/>
  <c r="G815" i="13"/>
  <c r="F815" i="13"/>
  <c r="E815" i="13"/>
  <c r="B815" i="13"/>
  <c r="H814" i="13"/>
  <c r="G814" i="13"/>
  <c r="F814" i="13"/>
  <c r="E814" i="13"/>
  <c r="B814" i="13"/>
  <c r="H813" i="13"/>
  <c r="G813" i="13"/>
  <c r="F813" i="13"/>
  <c r="E813" i="13"/>
  <c r="B813" i="13"/>
  <c r="H812" i="13"/>
  <c r="G812" i="13"/>
  <c r="F812" i="13"/>
  <c r="E812" i="13"/>
  <c r="B812" i="13"/>
  <c r="H811" i="13"/>
  <c r="G811" i="13"/>
  <c r="F811" i="13"/>
  <c r="E811" i="13"/>
  <c r="B811" i="13"/>
  <c r="H810" i="13"/>
  <c r="G810" i="13"/>
  <c r="F810" i="13"/>
  <c r="E810" i="13"/>
  <c r="B810" i="13"/>
  <c r="H809" i="13"/>
  <c r="G809" i="13"/>
  <c r="F809" i="13"/>
  <c r="E809" i="13"/>
  <c r="B809" i="13"/>
  <c r="H808" i="13"/>
  <c r="G808" i="13"/>
  <c r="F808" i="13"/>
  <c r="E808" i="13"/>
  <c r="B808" i="13"/>
  <c r="H807" i="13"/>
  <c r="G807" i="13"/>
  <c r="F807" i="13"/>
  <c r="E807" i="13"/>
  <c r="B807" i="13"/>
  <c r="H806" i="13"/>
  <c r="G806" i="13"/>
  <c r="F806" i="13"/>
  <c r="E806" i="13"/>
  <c r="B806" i="13"/>
  <c r="H805" i="13"/>
  <c r="G805" i="13"/>
  <c r="F805" i="13"/>
  <c r="E805" i="13"/>
  <c r="B805" i="13"/>
  <c r="H804" i="13"/>
  <c r="G804" i="13"/>
  <c r="F804" i="13"/>
  <c r="E804" i="13"/>
  <c r="B804" i="13"/>
  <c r="H803" i="13"/>
  <c r="G803" i="13"/>
  <c r="F803" i="13"/>
  <c r="E803" i="13"/>
  <c r="B803" i="13"/>
  <c r="H802" i="13"/>
  <c r="G802" i="13"/>
  <c r="F802" i="13"/>
  <c r="E802" i="13"/>
  <c r="B802" i="13"/>
  <c r="H801" i="13"/>
  <c r="G801" i="13"/>
  <c r="F801" i="13"/>
  <c r="E801" i="13"/>
  <c r="B801" i="13"/>
  <c r="H800" i="13"/>
  <c r="G800" i="13"/>
  <c r="F800" i="13"/>
  <c r="E800" i="13"/>
  <c r="B800" i="13"/>
  <c r="H799" i="13"/>
  <c r="G799" i="13"/>
  <c r="F799" i="13"/>
  <c r="E799" i="13"/>
  <c r="B799" i="13"/>
  <c r="H798" i="13"/>
  <c r="G798" i="13"/>
  <c r="F798" i="13"/>
  <c r="E798" i="13"/>
  <c r="B798" i="13"/>
  <c r="H797" i="13"/>
  <c r="G797" i="13"/>
  <c r="F797" i="13"/>
  <c r="E797" i="13"/>
  <c r="B797" i="13"/>
  <c r="H796" i="13"/>
  <c r="G796" i="13"/>
  <c r="F796" i="13"/>
  <c r="E796" i="13"/>
  <c r="B796" i="13"/>
  <c r="H795" i="13"/>
  <c r="G795" i="13"/>
  <c r="F795" i="13"/>
  <c r="E795" i="13"/>
  <c r="B795" i="13"/>
  <c r="H794" i="13"/>
  <c r="G794" i="13"/>
  <c r="F794" i="13"/>
  <c r="E794" i="13"/>
  <c r="B794" i="13"/>
  <c r="H793" i="13"/>
  <c r="G793" i="13"/>
  <c r="F793" i="13"/>
  <c r="E793" i="13"/>
  <c r="B793" i="13"/>
  <c r="H792" i="13"/>
  <c r="G792" i="13"/>
  <c r="F792" i="13"/>
  <c r="E792" i="13"/>
  <c r="B792" i="13"/>
  <c r="H791" i="13"/>
  <c r="G791" i="13"/>
  <c r="F791" i="13"/>
  <c r="E791" i="13"/>
  <c r="B791" i="13"/>
  <c r="H790" i="13"/>
  <c r="G790" i="13"/>
  <c r="F790" i="13"/>
  <c r="E790" i="13"/>
  <c r="B790" i="13"/>
  <c r="H789" i="13"/>
  <c r="G789" i="13"/>
  <c r="F789" i="13"/>
  <c r="E789" i="13"/>
  <c r="B789" i="13"/>
  <c r="H788" i="13"/>
  <c r="G788" i="13"/>
  <c r="F788" i="13"/>
  <c r="E788" i="13"/>
  <c r="B788" i="13"/>
  <c r="H787" i="13"/>
  <c r="G787" i="13"/>
  <c r="F787" i="13"/>
  <c r="E787" i="13"/>
  <c r="B787" i="13"/>
  <c r="H786" i="13"/>
  <c r="G786" i="13"/>
  <c r="F786" i="13"/>
  <c r="E786" i="13"/>
  <c r="B786" i="13"/>
  <c r="H785" i="13"/>
  <c r="G785" i="13"/>
  <c r="F785" i="13"/>
  <c r="E785" i="13"/>
  <c r="B785" i="13"/>
  <c r="H784" i="13"/>
  <c r="G784" i="13"/>
  <c r="F784" i="13"/>
  <c r="E784" i="13"/>
  <c r="B784" i="13"/>
  <c r="H783" i="13"/>
  <c r="G783" i="13"/>
  <c r="F783" i="13"/>
  <c r="E783" i="13"/>
  <c r="B783" i="13"/>
  <c r="H782" i="13"/>
  <c r="G782" i="13"/>
  <c r="F782" i="13"/>
  <c r="E782" i="13"/>
  <c r="B782" i="13"/>
  <c r="H781" i="13"/>
  <c r="G781" i="13"/>
  <c r="F781" i="13"/>
  <c r="E781" i="13"/>
  <c r="B781" i="13"/>
  <c r="H780" i="13"/>
  <c r="G780" i="13"/>
  <c r="F780" i="13"/>
  <c r="E780" i="13"/>
  <c r="B780" i="13"/>
  <c r="H779" i="13"/>
  <c r="G779" i="13"/>
  <c r="F779" i="13"/>
  <c r="E779" i="13"/>
  <c r="B779" i="13"/>
  <c r="H778" i="13"/>
  <c r="G778" i="13"/>
  <c r="F778" i="13"/>
  <c r="E778" i="13"/>
  <c r="B778" i="13"/>
  <c r="H777" i="13"/>
  <c r="G777" i="13"/>
  <c r="F777" i="13"/>
  <c r="E777" i="13"/>
  <c r="B777" i="13"/>
  <c r="H776" i="13"/>
  <c r="G776" i="13"/>
  <c r="F776" i="13"/>
  <c r="E776" i="13"/>
  <c r="B776" i="13"/>
  <c r="H775" i="13"/>
  <c r="G775" i="13"/>
  <c r="F775" i="13"/>
  <c r="E775" i="13"/>
  <c r="B775" i="13"/>
  <c r="H774" i="13"/>
  <c r="G774" i="13"/>
  <c r="F774" i="13"/>
  <c r="E774" i="13"/>
  <c r="B774" i="13"/>
  <c r="H773" i="13"/>
  <c r="G773" i="13"/>
  <c r="F773" i="13"/>
  <c r="E773" i="13"/>
  <c r="B773" i="13"/>
  <c r="H772" i="13"/>
  <c r="G772" i="13"/>
  <c r="F772" i="13"/>
  <c r="E772" i="13"/>
  <c r="B772" i="13"/>
  <c r="H771" i="13"/>
  <c r="G771" i="13"/>
  <c r="F771" i="13"/>
  <c r="E771" i="13"/>
  <c r="B771" i="13"/>
  <c r="H770" i="13"/>
  <c r="G770" i="13"/>
  <c r="F770" i="13"/>
  <c r="E770" i="13"/>
  <c r="B770" i="13"/>
  <c r="H769" i="13"/>
  <c r="G769" i="13"/>
  <c r="F769" i="13"/>
  <c r="E769" i="13"/>
  <c r="B769" i="13"/>
  <c r="H768" i="13"/>
  <c r="G768" i="13"/>
  <c r="F768" i="13"/>
  <c r="E768" i="13"/>
  <c r="B768" i="13"/>
  <c r="H767" i="13"/>
  <c r="G767" i="13"/>
  <c r="F767" i="13"/>
  <c r="E767" i="13"/>
  <c r="B767" i="13"/>
  <c r="H766" i="13"/>
  <c r="G766" i="13"/>
  <c r="F766" i="13"/>
  <c r="E766" i="13"/>
  <c r="B766" i="13"/>
  <c r="H765" i="13"/>
  <c r="G765" i="13"/>
  <c r="F765" i="13"/>
  <c r="E765" i="13"/>
  <c r="B765" i="13"/>
  <c r="H764" i="13"/>
  <c r="G764" i="13"/>
  <c r="F764" i="13"/>
  <c r="E764" i="13"/>
  <c r="B764" i="13"/>
  <c r="H763" i="13"/>
  <c r="G763" i="13"/>
  <c r="F763" i="13"/>
  <c r="E763" i="13"/>
  <c r="B763" i="13"/>
  <c r="H762" i="13"/>
  <c r="G762" i="13"/>
  <c r="F762" i="13"/>
  <c r="E762" i="13"/>
  <c r="B762" i="13"/>
  <c r="H761" i="13"/>
  <c r="G761" i="13"/>
  <c r="F761" i="13"/>
  <c r="E761" i="13"/>
  <c r="B761" i="13"/>
  <c r="H760" i="13"/>
  <c r="G760" i="13"/>
  <c r="F760" i="13"/>
  <c r="E760" i="13"/>
  <c r="B760" i="13"/>
  <c r="H759" i="13"/>
  <c r="G759" i="13"/>
  <c r="F759" i="13"/>
  <c r="E759" i="13"/>
  <c r="B759" i="13"/>
  <c r="H758" i="13"/>
  <c r="G758" i="13"/>
  <c r="F758" i="13"/>
  <c r="E758" i="13"/>
  <c r="B758" i="13"/>
  <c r="H757" i="13"/>
  <c r="G757" i="13"/>
  <c r="F757" i="13"/>
  <c r="E757" i="13"/>
  <c r="B757" i="13"/>
  <c r="H756" i="13"/>
  <c r="G756" i="13"/>
  <c r="F756" i="13"/>
  <c r="E756" i="13"/>
  <c r="B756" i="13"/>
  <c r="H755" i="13"/>
  <c r="G755" i="13"/>
  <c r="F755" i="13"/>
  <c r="E755" i="13"/>
  <c r="B755" i="13"/>
  <c r="H754" i="13"/>
  <c r="G754" i="13"/>
  <c r="F754" i="13"/>
  <c r="E754" i="13"/>
  <c r="B754" i="13"/>
  <c r="H753" i="13"/>
  <c r="G753" i="13"/>
  <c r="F753" i="13"/>
  <c r="E753" i="13"/>
  <c r="B753" i="13"/>
  <c r="H752" i="13"/>
  <c r="G752" i="13"/>
  <c r="F752" i="13"/>
  <c r="E752" i="13"/>
  <c r="B752" i="13"/>
  <c r="H751" i="13"/>
  <c r="G751" i="13"/>
  <c r="F751" i="13"/>
  <c r="E751" i="13"/>
  <c r="B751" i="13"/>
  <c r="H750" i="13"/>
  <c r="G750" i="13"/>
  <c r="F750" i="13"/>
  <c r="E750" i="13"/>
  <c r="B750" i="13"/>
  <c r="H749" i="13"/>
  <c r="G749" i="13"/>
  <c r="F749" i="13"/>
  <c r="E749" i="13"/>
  <c r="B749" i="13"/>
  <c r="H748" i="13"/>
  <c r="G748" i="13"/>
  <c r="F748" i="13"/>
  <c r="E748" i="13"/>
  <c r="B748" i="13"/>
  <c r="H747" i="13"/>
  <c r="G747" i="13"/>
  <c r="F747" i="13"/>
  <c r="E747" i="13"/>
  <c r="B747" i="13"/>
  <c r="H746" i="13"/>
  <c r="G746" i="13"/>
  <c r="F746" i="13"/>
  <c r="E746" i="13"/>
  <c r="B746" i="13"/>
  <c r="H745" i="13"/>
  <c r="G745" i="13"/>
  <c r="F745" i="13"/>
  <c r="E745" i="13"/>
  <c r="B745" i="13"/>
  <c r="H744" i="13"/>
  <c r="G744" i="13"/>
  <c r="F744" i="13"/>
  <c r="E744" i="13"/>
  <c r="B744" i="13"/>
  <c r="H743" i="13"/>
  <c r="G743" i="13"/>
  <c r="F743" i="13"/>
  <c r="E743" i="13"/>
  <c r="B743" i="13"/>
  <c r="H742" i="13"/>
  <c r="G742" i="13"/>
  <c r="F742" i="13"/>
  <c r="E742" i="13"/>
  <c r="B742" i="13"/>
  <c r="H741" i="13"/>
  <c r="G741" i="13"/>
  <c r="F741" i="13"/>
  <c r="E741" i="13"/>
  <c r="B741" i="13"/>
  <c r="H740" i="13"/>
  <c r="G740" i="13"/>
  <c r="F740" i="13"/>
  <c r="E740" i="13"/>
  <c r="B740" i="13"/>
  <c r="H739" i="13"/>
  <c r="G739" i="13"/>
  <c r="F739" i="13"/>
  <c r="E739" i="13"/>
  <c r="B739" i="13"/>
  <c r="H738" i="13"/>
  <c r="G738" i="13"/>
  <c r="F738" i="13"/>
  <c r="E738" i="13"/>
  <c r="B738" i="13"/>
  <c r="H737" i="13"/>
  <c r="G737" i="13"/>
  <c r="F737" i="13"/>
  <c r="E737" i="13"/>
  <c r="B737" i="13"/>
  <c r="H736" i="13"/>
  <c r="G736" i="13"/>
  <c r="F736" i="13"/>
  <c r="E736" i="13"/>
  <c r="B736" i="13"/>
  <c r="H735" i="13"/>
  <c r="G735" i="13"/>
  <c r="F735" i="13"/>
  <c r="E735" i="13"/>
  <c r="B735" i="13"/>
  <c r="H734" i="13"/>
  <c r="G734" i="13"/>
  <c r="F734" i="13"/>
  <c r="E734" i="13"/>
  <c r="B734" i="13"/>
  <c r="H733" i="13"/>
  <c r="G733" i="13"/>
  <c r="F733" i="13"/>
  <c r="E733" i="13"/>
  <c r="B733" i="13"/>
  <c r="H732" i="13"/>
  <c r="G732" i="13"/>
  <c r="F732" i="13"/>
  <c r="E732" i="13"/>
  <c r="B732" i="13"/>
  <c r="H731" i="13"/>
  <c r="G731" i="13"/>
  <c r="F731" i="13"/>
  <c r="E731" i="13"/>
  <c r="B731" i="13"/>
  <c r="H730" i="13"/>
  <c r="G730" i="13"/>
  <c r="F730" i="13"/>
  <c r="E730" i="13"/>
  <c r="B730" i="13"/>
  <c r="H729" i="13"/>
  <c r="G729" i="13"/>
  <c r="F729" i="13"/>
  <c r="E729" i="13"/>
  <c r="B729" i="13"/>
  <c r="H728" i="13"/>
  <c r="G728" i="13"/>
  <c r="F728" i="13"/>
  <c r="E728" i="13"/>
  <c r="B728" i="13"/>
  <c r="H727" i="13"/>
  <c r="G727" i="13"/>
  <c r="F727" i="13"/>
  <c r="E727" i="13"/>
  <c r="B727" i="13"/>
  <c r="H726" i="13"/>
  <c r="G726" i="13"/>
  <c r="F726" i="13"/>
  <c r="E726" i="13"/>
  <c r="B726" i="13"/>
  <c r="H725" i="13"/>
  <c r="G725" i="13"/>
  <c r="F725" i="13"/>
  <c r="E725" i="13"/>
  <c r="B725" i="13"/>
  <c r="H724" i="13"/>
  <c r="G724" i="13"/>
  <c r="F724" i="13"/>
  <c r="E724" i="13"/>
  <c r="B724" i="13"/>
  <c r="H723" i="13"/>
  <c r="G723" i="13"/>
  <c r="F723" i="13"/>
  <c r="E723" i="13"/>
  <c r="B723" i="13"/>
  <c r="H722" i="13"/>
  <c r="G722" i="13"/>
  <c r="F722" i="13"/>
  <c r="E722" i="13"/>
  <c r="B722" i="13"/>
  <c r="H721" i="13"/>
  <c r="G721" i="13"/>
  <c r="F721" i="13"/>
  <c r="E721" i="13"/>
  <c r="B721" i="13"/>
  <c r="H720" i="13"/>
  <c r="G720" i="13"/>
  <c r="F720" i="13"/>
  <c r="E720" i="13"/>
  <c r="B720" i="13"/>
  <c r="H719" i="13"/>
  <c r="G719" i="13"/>
  <c r="F719" i="13"/>
  <c r="E719" i="13"/>
  <c r="B719" i="13"/>
  <c r="H718" i="13"/>
  <c r="G718" i="13"/>
  <c r="F718" i="13"/>
  <c r="E718" i="13"/>
  <c r="B718" i="13"/>
  <c r="H717" i="13"/>
  <c r="G717" i="13"/>
  <c r="F717" i="13"/>
  <c r="E717" i="13"/>
  <c r="B717" i="13"/>
  <c r="H716" i="13"/>
  <c r="G716" i="13"/>
  <c r="F716" i="13"/>
  <c r="E716" i="13"/>
  <c r="B716" i="13"/>
  <c r="H715" i="13"/>
  <c r="G715" i="13"/>
  <c r="F715" i="13"/>
  <c r="E715" i="13"/>
  <c r="B715" i="13"/>
  <c r="H714" i="13"/>
  <c r="G714" i="13"/>
  <c r="F714" i="13"/>
  <c r="E714" i="13"/>
  <c r="B714" i="13"/>
  <c r="H713" i="13"/>
  <c r="G713" i="13"/>
  <c r="F713" i="13"/>
  <c r="E713" i="13"/>
  <c r="B713" i="13"/>
  <c r="H712" i="13"/>
  <c r="G712" i="13"/>
  <c r="F712" i="13"/>
  <c r="E712" i="13"/>
  <c r="B712" i="13"/>
  <c r="H711" i="13"/>
  <c r="G711" i="13"/>
  <c r="F711" i="13"/>
  <c r="E711" i="13"/>
  <c r="B711" i="13"/>
  <c r="H710" i="13"/>
  <c r="G710" i="13"/>
  <c r="F710" i="13"/>
  <c r="E710" i="13"/>
  <c r="B710" i="13"/>
  <c r="H709" i="13"/>
  <c r="G709" i="13"/>
  <c r="F709" i="13"/>
  <c r="E709" i="13"/>
  <c r="B709" i="13"/>
  <c r="H708" i="13"/>
  <c r="G708" i="13"/>
  <c r="F708" i="13"/>
  <c r="E708" i="13"/>
  <c r="B708" i="13"/>
  <c r="H707" i="13"/>
  <c r="G707" i="13"/>
  <c r="F707" i="13"/>
  <c r="E707" i="13"/>
  <c r="B707" i="13"/>
  <c r="H706" i="13"/>
  <c r="G706" i="13"/>
  <c r="F706" i="13"/>
  <c r="E706" i="13"/>
  <c r="B706" i="13"/>
  <c r="H705" i="13"/>
  <c r="G705" i="13"/>
  <c r="F705" i="13"/>
  <c r="E705" i="13"/>
  <c r="B705" i="13"/>
  <c r="H704" i="13"/>
  <c r="G704" i="13"/>
  <c r="F704" i="13"/>
  <c r="E704" i="13"/>
  <c r="B704" i="13"/>
  <c r="H703" i="13"/>
  <c r="G703" i="13"/>
  <c r="F703" i="13"/>
  <c r="E703" i="13"/>
  <c r="B703" i="13"/>
  <c r="H702" i="13"/>
  <c r="G702" i="13"/>
  <c r="F702" i="13"/>
  <c r="E702" i="13"/>
  <c r="B702" i="13"/>
  <c r="H701" i="13"/>
  <c r="G701" i="13"/>
  <c r="F701" i="13"/>
  <c r="E701" i="13"/>
  <c r="B701" i="13"/>
  <c r="H700" i="13"/>
  <c r="G700" i="13"/>
  <c r="F700" i="13"/>
  <c r="E700" i="13"/>
  <c r="B700" i="13"/>
  <c r="H699" i="13"/>
  <c r="G699" i="13"/>
  <c r="F699" i="13"/>
  <c r="E699" i="13"/>
  <c r="B699" i="13"/>
  <c r="H698" i="13"/>
  <c r="G698" i="13"/>
  <c r="F698" i="13"/>
  <c r="E698" i="13"/>
  <c r="B698" i="13"/>
  <c r="H697" i="13"/>
  <c r="G697" i="13"/>
  <c r="F697" i="13"/>
  <c r="E697" i="13"/>
  <c r="B697" i="13"/>
  <c r="H696" i="13"/>
  <c r="G696" i="13"/>
  <c r="F696" i="13"/>
  <c r="E696" i="13"/>
  <c r="B696" i="13"/>
  <c r="H695" i="13"/>
  <c r="G695" i="13"/>
  <c r="F695" i="13"/>
  <c r="E695" i="13"/>
  <c r="B695" i="13"/>
  <c r="H694" i="13"/>
  <c r="G694" i="13"/>
  <c r="F694" i="13"/>
  <c r="E694" i="13"/>
  <c r="B694" i="13"/>
  <c r="H693" i="13"/>
  <c r="G693" i="13"/>
  <c r="F693" i="13"/>
  <c r="E693" i="13"/>
  <c r="B693" i="13"/>
  <c r="H692" i="13"/>
  <c r="G692" i="13"/>
  <c r="F692" i="13"/>
  <c r="E692" i="13"/>
  <c r="B692" i="13"/>
  <c r="H691" i="13"/>
  <c r="G691" i="13"/>
  <c r="F691" i="13"/>
  <c r="E691" i="13"/>
  <c r="B691" i="13"/>
  <c r="H690" i="13"/>
  <c r="G690" i="13"/>
  <c r="F690" i="13"/>
  <c r="E690" i="13"/>
  <c r="B690" i="13"/>
  <c r="H689" i="13"/>
  <c r="G689" i="13"/>
  <c r="F689" i="13"/>
  <c r="E689" i="13"/>
  <c r="B689" i="13"/>
  <c r="H688" i="13"/>
  <c r="G688" i="13"/>
  <c r="F688" i="13"/>
  <c r="E688" i="13"/>
  <c r="B688" i="13"/>
  <c r="H687" i="13"/>
  <c r="G687" i="13"/>
  <c r="F687" i="13"/>
  <c r="E687" i="13"/>
  <c r="B687" i="13"/>
  <c r="H686" i="13"/>
  <c r="G686" i="13"/>
  <c r="F686" i="13"/>
  <c r="E686" i="13"/>
  <c r="B686" i="13"/>
  <c r="H685" i="13"/>
  <c r="G685" i="13"/>
  <c r="F685" i="13"/>
  <c r="E685" i="13"/>
  <c r="B685" i="13"/>
  <c r="H684" i="13"/>
  <c r="G684" i="13"/>
  <c r="F684" i="13"/>
  <c r="E684" i="13"/>
  <c r="B684" i="13"/>
  <c r="H683" i="13"/>
  <c r="G683" i="13"/>
  <c r="F683" i="13"/>
  <c r="E683" i="13"/>
  <c r="B683" i="13"/>
  <c r="H682" i="13"/>
  <c r="G682" i="13"/>
  <c r="F682" i="13"/>
  <c r="E682" i="13"/>
  <c r="B682" i="13"/>
  <c r="H681" i="13"/>
  <c r="G681" i="13"/>
  <c r="F681" i="13"/>
  <c r="E681" i="13"/>
  <c r="B681" i="13"/>
  <c r="H680" i="13"/>
  <c r="G680" i="13"/>
  <c r="F680" i="13"/>
  <c r="E680" i="13"/>
  <c r="B680" i="13"/>
  <c r="H679" i="13"/>
  <c r="G679" i="13"/>
  <c r="F679" i="13"/>
  <c r="E679" i="13"/>
  <c r="B679" i="13"/>
  <c r="H678" i="13"/>
  <c r="G678" i="13"/>
  <c r="F678" i="13"/>
  <c r="E678" i="13"/>
  <c r="B678" i="13"/>
  <c r="H677" i="13"/>
  <c r="G677" i="13"/>
  <c r="F677" i="13"/>
  <c r="E677" i="13"/>
  <c r="B677" i="13"/>
  <c r="H676" i="13"/>
  <c r="G676" i="13"/>
  <c r="F676" i="13"/>
  <c r="E676" i="13"/>
  <c r="B676" i="13"/>
  <c r="H675" i="13"/>
  <c r="G675" i="13"/>
  <c r="F675" i="13"/>
  <c r="E675" i="13"/>
  <c r="B675" i="13"/>
  <c r="H674" i="13"/>
  <c r="G674" i="13"/>
  <c r="F674" i="13"/>
  <c r="E674" i="13"/>
  <c r="B674" i="13"/>
  <c r="H673" i="13"/>
  <c r="G673" i="13"/>
  <c r="F673" i="13"/>
  <c r="E673" i="13"/>
  <c r="B673" i="13"/>
  <c r="H672" i="13"/>
  <c r="G672" i="13"/>
  <c r="F672" i="13"/>
  <c r="E672" i="13"/>
  <c r="B672" i="13"/>
  <c r="H671" i="13"/>
  <c r="G671" i="13"/>
  <c r="F671" i="13"/>
  <c r="E671" i="13"/>
  <c r="B671" i="13"/>
  <c r="H670" i="13"/>
  <c r="G670" i="13"/>
  <c r="F670" i="13"/>
  <c r="E670" i="13"/>
  <c r="B670" i="13"/>
  <c r="H669" i="13"/>
  <c r="G669" i="13"/>
  <c r="F669" i="13"/>
  <c r="E669" i="13"/>
  <c r="B669" i="13"/>
  <c r="H668" i="13"/>
  <c r="G668" i="13"/>
  <c r="F668" i="13"/>
  <c r="E668" i="13"/>
  <c r="B668" i="13"/>
  <c r="H667" i="13"/>
  <c r="G667" i="13"/>
  <c r="F667" i="13"/>
  <c r="E667" i="13"/>
  <c r="B667" i="13"/>
  <c r="H666" i="13"/>
  <c r="G666" i="13"/>
  <c r="F666" i="13"/>
  <c r="E666" i="13"/>
  <c r="B666" i="13"/>
  <c r="H665" i="13"/>
  <c r="G665" i="13"/>
  <c r="F665" i="13"/>
  <c r="E665" i="13"/>
  <c r="B665" i="13"/>
  <c r="H664" i="13"/>
  <c r="G664" i="13"/>
  <c r="F664" i="13"/>
  <c r="E664" i="13"/>
  <c r="B664" i="13"/>
  <c r="H663" i="13"/>
  <c r="G663" i="13"/>
  <c r="F663" i="13"/>
  <c r="E663" i="13"/>
  <c r="B663" i="13"/>
  <c r="H662" i="13"/>
  <c r="G662" i="13"/>
  <c r="F662" i="13"/>
  <c r="E662" i="13"/>
  <c r="B662" i="13"/>
  <c r="H661" i="13"/>
  <c r="G661" i="13"/>
  <c r="F661" i="13"/>
  <c r="E661" i="13"/>
  <c r="B661" i="13"/>
  <c r="H660" i="13"/>
  <c r="G660" i="13"/>
  <c r="F660" i="13"/>
  <c r="E660" i="13"/>
  <c r="B660" i="13"/>
  <c r="H659" i="13"/>
  <c r="G659" i="13"/>
  <c r="F659" i="13"/>
  <c r="E659" i="13"/>
  <c r="B659" i="13"/>
  <c r="H658" i="13"/>
  <c r="G658" i="13"/>
  <c r="F658" i="13"/>
  <c r="E658" i="13"/>
  <c r="B658" i="13"/>
  <c r="H657" i="13"/>
  <c r="G657" i="13"/>
  <c r="F657" i="13"/>
  <c r="E657" i="13"/>
  <c r="B657" i="13"/>
  <c r="H656" i="13"/>
  <c r="G656" i="13"/>
  <c r="F656" i="13"/>
  <c r="E656" i="13"/>
  <c r="B656" i="13"/>
  <c r="H655" i="13"/>
  <c r="G655" i="13"/>
  <c r="F655" i="13"/>
  <c r="E655" i="13"/>
  <c r="B655" i="13"/>
  <c r="H654" i="13"/>
  <c r="G654" i="13"/>
  <c r="F654" i="13"/>
  <c r="E654" i="13"/>
  <c r="B654" i="13"/>
  <c r="H653" i="13"/>
  <c r="G653" i="13"/>
  <c r="F653" i="13"/>
  <c r="E653" i="13"/>
  <c r="B653" i="13"/>
  <c r="H652" i="13"/>
  <c r="G652" i="13"/>
  <c r="F652" i="13"/>
  <c r="E652" i="13"/>
  <c r="B652" i="13"/>
  <c r="H651" i="13"/>
  <c r="G651" i="13"/>
  <c r="F651" i="13"/>
  <c r="E651" i="13"/>
  <c r="B651" i="13"/>
  <c r="H650" i="13"/>
  <c r="G650" i="13"/>
  <c r="F650" i="13"/>
  <c r="E650" i="13"/>
  <c r="B650" i="13"/>
  <c r="H649" i="13"/>
  <c r="G649" i="13"/>
  <c r="F649" i="13"/>
  <c r="E649" i="13"/>
  <c r="B649" i="13"/>
  <c r="H648" i="13"/>
  <c r="G648" i="13"/>
  <c r="F648" i="13"/>
  <c r="E648" i="13"/>
  <c r="B648" i="13"/>
  <c r="H647" i="13"/>
  <c r="G647" i="13"/>
  <c r="F647" i="13"/>
  <c r="E647" i="13"/>
  <c r="B647" i="13"/>
  <c r="H646" i="13"/>
  <c r="G646" i="13"/>
  <c r="F646" i="13"/>
  <c r="E646" i="13"/>
  <c r="B646" i="13"/>
  <c r="H645" i="13"/>
  <c r="G645" i="13"/>
  <c r="F645" i="13"/>
  <c r="E645" i="13"/>
  <c r="B645" i="13"/>
  <c r="H644" i="13"/>
  <c r="G644" i="13"/>
  <c r="F644" i="13"/>
  <c r="E644" i="13"/>
  <c r="B644" i="13"/>
  <c r="H643" i="13"/>
  <c r="G643" i="13"/>
  <c r="F643" i="13"/>
  <c r="E643" i="13"/>
  <c r="B643" i="13"/>
  <c r="H642" i="13"/>
  <c r="G642" i="13"/>
  <c r="F642" i="13"/>
  <c r="E642" i="13"/>
  <c r="B642" i="13"/>
  <c r="H641" i="13"/>
  <c r="G641" i="13"/>
  <c r="F641" i="13"/>
  <c r="E641" i="13"/>
  <c r="B641" i="13"/>
  <c r="H640" i="13"/>
  <c r="G640" i="13"/>
  <c r="F640" i="13"/>
  <c r="E640" i="13"/>
  <c r="B640" i="13"/>
  <c r="H639" i="13"/>
  <c r="G639" i="13"/>
  <c r="F639" i="13"/>
  <c r="E639" i="13"/>
  <c r="B639" i="13"/>
  <c r="H638" i="13"/>
  <c r="G638" i="13"/>
  <c r="F638" i="13"/>
  <c r="E638" i="13"/>
  <c r="B638" i="13"/>
  <c r="H637" i="13"/>
  <c r="G637" i="13"/>
  <c r="F637" i="13"/>
  <c r="E637" i="13"/>
  <c r="B637" i="13"/>
  <c r="H636" i="13"/>
  <c r="G636" i="13"/>
  <c r="F636" i="13"/>
  <c r="E636" i="13"/>
  <c r="B636" i="13"/>
  <c r="H635" i="13"/>
  <c r="G635" i="13"/>
  <c r="F635" i="13"/>
  <c r="E635" i="13"/>
  <c r="B635" i="13"/>
  <c r="H634" i="13"/>
  <c r="G634" i="13"/>
  <c r="F634" i="13"/>
  <c r="E634" i="13"/>
  <c r="B634" i="13"/>
  <c r="H633" i="13"/>
  <c r="G633" i="13"/>
  <c r="F633" i="13"/>
  <c r="E633" i="13"/>
  <c r="B633" i="13"/>
  <c r="H632" i="13"/>
  <c r="G632" i="13"/>
  <c r="F632" i="13"/>
  <c r="E632" i="13"/>
  <c r="B632" i="13"/>
  <c r="H631" i="13"/>
  <c r="G631" i="13"/>
  <c r="F631" i="13"/>
  <c r="E631" i="13"/>
  <c r="B631" i="13"/>
  <c r="H630" i="13"/>
  <c r="G630" i="13"/>
  <c r="F630" i="13"/>
  <c r="E630" i="13"/>
  <c r="B630" i="13"/>
  <c r="H629" i="13"/>
  <c r="G629" i="13"/>
  <c r="F629" i="13"/>
  <c r="E629" i="13"/>
  <c r="B629" i="13"/>
  <c r="H628" i="13"/>
  <c r="G628" i="13"/>
  <c r="F628" i="13"/>
  <c r="E628" i="13"/>
  <c r="B628" i="13"/>
  <c r="H627" i="13"/>
  <c r="G627" i="13"/>
  <c r="F627" i="13"/>
  <c r="E627" i="13"/>
  <c r="B627" i="13"/>
  <c r="H626" i="13"/>
  <c r="G626" i="13"/>
  <c r="F626" i="13"/>
  <c r="E626" i="13"/>
  <c r="B626" i="13"/>
  <c r="H625" i="13"/>
  <c r="G625" i="13"/>
  <c r="F625" i="13"/>
  <c r="E625" i="13"/>
  <c r="B625" i="13"/>
  <c r="H624" i="13"/>
  <c r="G624" i="13"/>
  <c r="F624" i="13"/>
  <c r="E624" i="13"/>
  <c r="B624" i="13"/>
  <c r="H623" i="13"/>
  <c r="G623" i="13"/>
  <c r="F623" i="13"/>
  <c r="E623" i="13"/>
  <c r="B623" i="13"/>
  <c r="H622" i="13"/>
  <c r="G622" i="13"/>
  <c r="F622" i="13"/>
  <c r="E622" i="13"/>
  <c r="B622" i="13"/>
  <c r="H621" i="13"/>
  <c r="G621" i="13"/>
  <c r="F621" i="13"/>
  <c r="E621" i="13"/>
  <c r="B621" i="13"/>
  <c r="H620" i="13"/>
  <c r="G620" i="13"/>
  <c r="F620" i="13"/>
  <c r="E620" i="13"/>
  <c r="B620" i="13"/>
  <c r="H619" i="13"/>
  <c r="G619" i="13"/>
  <c r="F619" i="13"/>
  <c r="E619" i="13"/>
  <c r="B619" i="13"/>
  <c r="H618" i="13"/>
  <c r="G618" i="13"/>
  <c r="F618" i="13"/>
  <c r="E618" i="13"/>
  <c r="B618" i="13"/>
  <c r="H617" i="13"/>
  <c r="G617" i="13"/>
  <c r="F617" i="13"/>
  <c r="E617" i="13"/>
  <c r="B617" i="13"/>
  <c r="H616" i="13"/>
  <c r="G616" i="13"/>
  <c r="F616" i="13"/>
  <c r="E616" i="13"/>
  <c r="B616" i="13"/>
  <c r="H615" i="13"/>
  <c r="G615" i="13"/>
  <c r="F615" i="13"/>
  <c r="E615" i="13"/>
  <c r="B615" i="13"/>
  <c r="H614" i="13"/>
  <c r="G614" i="13"/>
  <c r="F614" i="13"/>
  <c r="E614" i="13"/>
  <c r="B614" i="13"/>
  <c r="H613" i="13"/>
  <c r="G613" i="13"/>
  <c r="F613" i="13"/>
  <c r="E613" i="13"/>
  <c r="B613" i="13"/>
  <c r="H612" i="13"/>
  <c r="G612" i="13"/>
  <c r="F612" i="13"/>
  <c r="E612" i="13"/>
  <c r="B612" i="13"/>
  <c r="H611" i="13"/>
  <c r="G611" i="13"/>
  <c r="F611" i="13"/>
  <c r="E611" i="13"/>
  <c r="B611" i="13"/>
  <c r="H610" i="13"/>
  <c r="G610" i="13"/>
  <c r="F610" i="13"/>
  <c r="E610" i="13"/>
  <c r="B610" i="13"/>
  <c r="H609" i="13"/>
  <c r="G609" i="13"/>
  <c r="F609" i="13"/>
  <c r="E609" i="13"/>
  <c r="B609" i="13"/>
  <c r="H608" i="13"/>
  <c r="G608" i="13"/>
  <c r="F608" i="13"/>
  <c r="E608" i="13"/>
  <c r="B608" i="13"/>
  <c r="H607" i="13"/>
  <c r="G607" i="13"/>
  <c r="F607" i="13"/>
  <c r="E607" i="13"/>
  <c r="B607" i="13"/>
  <c r="H606" i="13"/>
  <c r="G606" i="13"/>
  <c r="F606" i="13"/>
  <c r="E606" i="13"/>
  <c r="B606" i="13"/>
  <c r="H605" i="13"/>
  <c r="G605" i="13"/>
  <c r="F605" i="13"/>
  <c r="E605" i="13"/>
  <c r="B605" i="13"/>
  <c r="H604" i="13"/>
  <c r="G604" i="13"/>
  <c r="F604" i="13"/>
  <c r="E604" i="13"/>
  <c r="B604" i="13"/>
  <c r="H603" i="13"/>
  <c r="G603" i="13"/>
  <c r="F603" i="13"/>
  <c r="E603" i="13"/>
  <c r="B603" i="13"/>
  <c r="H602" i="13"/>
  <c r="G602" i="13"/>
  <c r="F602" i="13"/>
  <c r="E602" i="13"/>
  <c r="B602" i="13"/>
  <c r="H601" i="13"/>
  <c r="G601" i="13"/>
  <c r="F601" i="13"/>
  <c r="E601" i="13"/>
  <c r="B601" i="13"/>
  <c r="H600" i="13"/>
  <c r="G600" i="13"/>
  <c r="F600" i="13"/>
  <c r="E600" i="13"/>
  <c r="B600" i="13"/>
  <c r="H599" i="13"/>
  <c r="G599" i="13"/>
  <c r="F599" i="13"/>
  <c r="E599" i="13"/>
  <c r="B599" i="13"/>
  <c r="H598" i="13"/>
  <c r="G598" i="13"/>
  <c r="F598" i="13"/>
  <c r="E598" i="13"/>
  <c r="B598" i="13"/>
  <c r="H597" i="13"/>
  <c r="G597" i="13"/>
  <c r="F597" i="13"/>
  <c r="E597" i="13"/>
  <c r="B597" i="13"/>
  <c r="H596" i="13"/>
  <c r="G596" i="13"/>
  <c r="F596" i="13"/>
  <c r="E596" i="13"/>
  <c r="B596" i="13"/>
  <c r="H595" i="13"/>
  <c r="G595" i="13"/>
  <c r="F595" i="13"/>
  <c r="E595" i="13"/>
  <c r="B595" i="13"/>
  <c r="H594" i="13"/>
  <c r="G594" i="13"/>
  <c r="F594" i="13"/>
  <c r="E594" i="13"/>
  <c r="B594" i="13"/>
  <c r="H593" i="13"/>
  <c r="G593" i="13"/>
  <c r="F593" i="13"/>
  <c r="E593" i="13"/>
  <c r="B593" i="13"/>
  <c r="H592" i="13"/>
  <c r="G592" i="13"/>
  <c r="F592" i="13"/>
  <c r="E592" i="13"/>
  <c r="B592" i="13"/>
  <c r="H591" i="13"/>
  <c r="G591" i="13"/>
  <c r="F591" i="13"/>
  <c r="E591" i="13"/>
  <c r="B591" i="13"/>
  <c r="H590" i="13"/>
  <c r="G590" i="13"/>
  <c r="F590" i="13"/>
  <c r="E590" i="13"/>
  <c r="B590" i="13"/>
  <c r="H589" i="13"/>
  <c r="G589" i="13"/>
  <c r="F589" i="13"/>
  <c r="E589" i="13"/>
  <c r="B589" i="13"/>
  <c r="H588" i="13"/>
  <c r="G588" i="13"/>
  <c r="F588" i="13"/>
  <c r="E588" i="13"/>
  <c r="B588" i="13"/>
  <c r="H587" i="13"/>
  <c r="G587" i="13"/>
  <c r="F587" i="13"/>
  <c r="E587" i="13"/>
  <c r="B587" i="13"/>
  <c r="H586" i="13"/>
  <c r="G586" i="13"/>
  <c r="F586" i="13"/>
  <c r="E586" i="13"/>
  <c r="B586" i="13"/>
  <c r="H585" i="13"/>
  <c r="G585" i="13"/>
  <c r="F585" i="13"/>
  <c r="E585" i="13"/>
  <c r="B585" i="13"/>
  <c r="H584" i="13"/>
  <c r="G584" i="13"/>
  <c r="F584" i="13"/>
  <c r="E584" i="13"/>
  <c r="B584" i="13"/>
  <c r="H583" i="13"/>
  <c r="G583" i="13"/>
  <c r="F583" i="13"/>
  <c r="E583" i="13"/>
  <c r="B583" i="13"/>
  <c r="H582" i="13"/>
  <c r="G582" i="13"/>
  <c r="F582" i="13"/>
  <c r="E582" i="13"/>
  <c r="B582" i="13"/>
  <c r="H581" i="13"/>
  <c r="G581" i="13"/>
  <c r="F581" i="13"/>
  <c r="E581" i="13"/>
  <c r="B581" i="13"/>
  <c r="H580" i="13"/>
  <c r="G580" i="13"/>
  <c r="F580" i="13"/>
  <c r="E580" i="13"/>
  <c r="B580" i="13"/>
  <c r="H579" i="13"/>
  <c r="G579" i="13"/>
  <c r="F579" i="13"/>
  <c r="E579" i="13"/>
  <c r="B579" i="13"/>
  <c r="H578" i="13"/>
  <c r="G578" i="13"/>
  <c r="F578" i="13"/>
  <c r="E578" i="13"/>
  <c r="B578" i="13"/>
  <c r="H577" i="13"/>
  <c r="G577" i="13"/>
  <c r="F577" i="13"/>
  <c r="E577" i="13"/>
  <c r="B577" i="13"/>
  <c r="H576" i="13"/>
  <c r="G576" i="13"/>
  <c r="F576" i="13"/>
  <c r="E576" i="13"/>
  <c r="B576" i="13"/>
  <c r="H575" i="13"/>
  <c r="G575" i="13"/>
  <c r="F575" i="13"/>
  <c r="E575" i="13"/>
  <c r="B575" i="13"/>
  <c r="H574" i="13"/>
  <c r="G574" i="13"/>
  <c r="F574" i="13"/>
  <c r="E574" i="13"/>
  <c r="B574" i="13"/>
  <c r="H573" i="13"/>
  <c r="G573" i="13"/>
  <c r="F573" i="13"/>
  <c r="E573" i="13"/>
  <c r="B573" i="13"/>
  <c r="H572" i="13"/>
  <c r="G572" i="13"/>
  <c r="F572" i="13"/>
  <c r="E572" i="13"/>
  <c r="B572" i="13"/>
  <c r="H571" i="13"/>
  <c r="G571" i="13"/>
  <c r="F571" i="13"/>
  <c r="E571" i="13"/>
  <c r="B571" i="13"/>
  <c r="H570" i="13"/>
  <c r="G570" i="13"/>
  <c r="F570" i="13"/>
  <c r="E570" i="13"/>
  <c r="B570" i="13"/>
  <c r="H569" i="13"/>
  <c r="G569" i="13"/>
  <c r="F569" i="13"/>
  <c r="E569" i="13"/>
  <c r="B569" i="13"/>
  <c r="H568" i="13"/>
  <c r="G568" i="13"/>
  <c r="F568" i="13"/>
  <c r="E568" i="13"/>
  <c r="B568" i="13"/>
  <c r="H567" i="13"/>
  <c r="G567" i="13"/>
  <c r="F567" i="13"/>
  <c r="E567" i="13"/>
  <c r="B567" i="13"/>
  <c r="H566" i="13"/>
  <c r="G566" i="13"/>
  <c r="F566" i="13"/>
  <c r="E566" i="13"/>
  <c r="B566" i="13"/>
  <c r="H565" i="13"/>
  <c r="G565" i="13"/>
  <c r="F565" i="13"/>
  <c r="E565" i="13"/>
  <c r="B565" i="13"/>
  <c r="H564" i="13"/>
  <c r="G564" i="13"/>
  <c r="F564" i="13"/>
  <c r="E564" i="13"/>
  <c r="B564" i="13"/>
  <c r="H563" i="13"/>
  <c r="G563" i="13"/>
  <c r="F563" i="13"/>
  <c r="E563" i="13"/>
  <c r="B563" i="13"/>
  <c r="H562" i="13"/>
  <c r="G562" i="13"/>
  <c r="F562" i="13"/>
  <c r="E562" i="13"/>
  <c r="B562" i="13"/>
  <c r="H561" i="13"/>
  <c r="G561" i="13"/>
  <c r="F561" i="13"/>
  <c r="E561" i="13"/>
  <c r="B561" i="13"/>
  <c r="H560" i="13"/>
  <c r="G560" i="13"/>
  <c r="F560" i="13"/>
  <c r="E560" i="13"/>
  <c r="B560" i="13"/>
  <c r="H559" i="13"/>
  <c r="G559" i="13"/>
  <c r="F559" i="13"/>
  <c r="E559" i="13"/>
  <c r="B559" i="13"/>
  <c r="H558" i="13"/>
  <c r="G558" i="13"/>
  <c r="F558" i="13"/>
  <c r="E558" i="13"/>
  <c r="B558" i="13"/>
  <c r="H557" i="13"/>
  <c r="G557" i="13"/>
  <c r="F557" i="13"/>
  <c r="E557" i="13"/>
  <c r="B557" i="13"/>
  <c r="H556" i="13"/>
  <c r="G556" i="13"/>
  <c r="F556" i="13"/>
  <c r="E556" i="13"/>
  <c r="B556" i="13"/>
  <c r="H555" i="13"/>
  <c r="G555" i="13"/>
  <c r="F555" i="13"/>
  <c r="E555" i="13"/>
  <c r="B555" i="13"/>
  <c r="H554" i="13"/>
  <c r="G554" i="13"/>
  <c r="F554" i="13"/>
  <c r="E554" i="13"/>
  <c r="B554" i="13"/>
  <c r="H553" i="13"/>
  <c r="G553" i="13"/>
  <c r="F553" i="13"/>
  <c r="E553" i="13"/>
  <c r="B553" i="13"/>
  <c r="H552" i="13"/>
  <c r="G552" i="13"/>
  <c r="F552" i="13"/>
  <c r="E552" i="13"/>
  <c r="B552" i="13"/>
  <c r="H551" i="13"/>
  <c r="G551" i="13"/>
  <c r="F551" i="13"/>
  <c r="E551" i="13"/>
  <c r="B551" i="13"/>
  <c r="H550" i="13"/>
  <c r="G550" i="13"/>
  <c r="F550" i="13"/>
  <c r="E550" i="13"/>
  <c r="B550" i="13"/>
  <c r="H549" i="13"/>
  <c r="G549" i="13"/>
  <c r="F549" i="13"/>
  <c r="E549" i="13"/>
  <c r="B549" i="13"/>
  <c r="H548" i="13"/>
  <c r="G548" i="13"/>
  <c r="F548" i="13"/>
  <c r="E548" i="13"/>
  <c r="B548" i="13"/>
  <c r="H547" i="13"/>
  <c r="G547" i="13"/>
  <c r="F547" i="13"/>
  <c r="E547" i="13"/>
  <c r="B547" i="13"/>
  <c r="H546" i="13"/>
  <c r="G546" i="13"/>
  <c r="F546" i="13"/>
  <c r="E546" i="13"/>
  <c r="B546" i="13"/>
  <c r="H545" i="13"/>
  <c r="G545" i="13"/>
  <c r="F545" i="13"/>
  <c r="E545" i="13"/>
  <c r="B545" i="13"/>
  <c r="H544" i="13"/>
  <c r="G544" i="13"/>
  <c r="F544" i="13"/>
  <c r="E544" i="13"/>
  <c r="B544" i="13"/>
  <c r="H543" i="13"/>
  <c r="G543" i="13"/>
  <c r="F543" i="13"/>
  <c r="E543" i="13"/>
  <c r="B543" i="13"/>
  <c r="H542" i="13"/>
  <c r="G542" i="13"/>
  <c r="F542" i="13"/>
  <c r="E542" i="13"/>
  <c r="B542" i="13"/>
  <c r="H541" i="13"/>
  <c r="G541" i="13"/>
  <c r="F541" i="13"/>
  <c r="E541" i="13"/>
  <c r="B541" i="13"/>
  <c r="H540" i="13"/>
  <c r="G540" i="13"/>
  <c r="F540" i="13"/>
  <c r="E540" i="13"/>
  <c r="B540" i="13"/>
  <c r="H539" i="13"/>
  <c r="G539" i="13"/>
  <c r="F539" i="13"/>
  <c r="E539" i="13"/>
  <c r="B539" i="13"/>
  <c r="H538" i="13"/>
  <c r="G538" i="13"/>
  <c r="F538" i="13"/>
  <c r="E538" i="13"/>
  <c r="B538" i="13"/>
  <c r="H537" i="13"/>
  <c r="G537" i="13"/>
  <c r="F537" i="13"/>
  <c r="E537" i="13"/>
  <c r="B537" i="13"/>
  <c r="H536" i="13"/>
  <c r="G536" i="13"/>
  <c r="F536" i="13"/>
  <c r="E536" i="13"/>
  <c r="B536" i="13"/>
  <c r="H535" i="13"/>
  <c r="G535" i="13"/>
  <c r="F535" i="13"/>
  <c r="E535" i="13"/>
  <c r="B535" i="13"/>
  <c r="H534" i="13"/>
  <c r="G534" i="13"/>
  <c r="F534" i="13"/>
  <c r="E534" i="13"/>
  <c r="B534" i="13"/>
  <c r="H533" i="13"/>
  <c r="G533" i="13"/>
  <c r="F533" i="13"/>
  <c r="E533" i="13"/>
  <c r="B533" i="13"/>
  <c r="H532" i="13"/>
  <c r="G532" i="13"/>
  <c r="F532" i="13"/>
  <c r="E532" i="13"/>
  <c r="B532" i="13"/>
  <c r="H531" i="13"/>
  <c r="G531" i="13"/>
  <c r="F531" i="13"/>
  <c r="E531" i="13"/>
  <c r="B531" i="13"/>
  <c r="H530" i="13"/>
  <c r="G530" i="13"/>
  <c r="F530" i="13"/>
  <c r="E530" i="13"/>
  <c r="B530" i="13"/>
  <c r="H529" i="13"/>
  <c r="G529" i="13"/>
  <c r="F529" i="13"/>
  <c r="E529" i="13"/>
  <c r="B529" i="13"/>
  <c r="H528" i="13"/>
  <c r="G528" i="13"/>
  <c r="F528" i="13"/>
  <c r="E528" i="13"/>
  <c r="B528" i="13"/>
  <c r="H527" i="13"/>
  <c r="G527" i="13"/>
  <c r="F527" i="13"/>
  <c r="E527" i="13"/>
  <c r="B527" i="13"/>
  <c r="H526" i="13"/>
  <c r="G526" i="13"/>
  <c r="F526" i="13"/>
  <c r="E526" i="13"/>
  <c r="B526" i="13"/>
  <c r="H525" i="13"/>
  <c r="G525" i="13"/>
  <c r="F525" i="13"/>
  <c r="E525" i="13"/>
  <c r="B525" i="13"/>
  <c r="H524" i="13"/>
  <c r="G524" i="13"/>
  <c r="F524" i="13"/>
  <c r="E524" i="13"/>
  <c r="B524" i="13"/>
  <c r="H523" i="13"/>
  <c r="G523" i="13"/>
  <c r="F523" i="13"/>
  <c r="E523" i="13"/>
  <c r="B523" i="13"/>
  <c r="H522" i="13"/>
  <c r="G522" i="13"/>
  <c r="F522" i="13"/>
  <c r="E522" i="13"/>
  <c r="B522" i="13"/>
  <c r="H521" i="13"/>
  <c r="G521" i="13"/>
  <c r="F521" i="13"/>
  <c r="E521" i="13"/>
  <c r="B521" i="13"/>
  <c r="H520" i="13"/>
  <c r="G520" i="13"/>
  <c r="F520" i="13"/>
  <c r="E520" i="13"/>
  <c r="B520" i="13"/>
  <c r="H519" i="13"/>
  <c r="G519" i="13"/>
  <c r="F519" i="13"/>
  <c r="E519" i="13"/>
  <c r="B519" i="13"/>
  <c r="H518" i="13"/>
  <c r="G518" i="13"/>
  <c r="F518" i="13"/>
  <c r="E518" i="13"/>
  <c r="B518" i="13"/>
  <c r="H517" i="13"/>
  <c r="G517" i="13"/>
  <c r="F517" i="13"/>
  <c r="E517" i="13"/>
  <c r="B517" i="13"/>
  <c r="H516" i="13"/>
  <c r="G516" i="13"/>
  <c r="F516" i="13"/>
  <c r="E516" i="13"/>
  <c r="B516" i="13"/>
  <c r="H515" i="13"/>
  <c r="G515" i="13"/>
  <c r="F515" i="13"/>
  <c r="E515" i="13"/>
  <c r="B515" i="13"/>
  <c r="H514" i="13"/>
  <c r="G514" i="13"/>
  <c r="F514" i="13"/>
  <c r="E514" i="13"/>
  <c r="B514" i="13"/>
  <c r="H513" i="13"/>
  <c r="G513" i="13"/>
  <c r="F513" i="13"/>
  <c r="E513" i="13"/>
  <c r="B513" i="13"/>
  <c r="H512" i="13"/>
  <c r="G512" i="13"/>
  <c r="F512" i="13"/>
  <c r="E512" i="13"/>
  <c r="B512" i="13"/>
  <c r="H511" i="13"/>
  <c r="G511" i="13"/>
  <c r="F511" i="13"/>
  <c r="E511" i="13"/>
  <c r="B511" i="13"/>
  <c r="H510" i="13"/>
  <c r="G510" i="13"/>
  <c r="F510" i="13"/>
  <c r="E510" i="13"/>
  <c r="B510" i="13"/>
  <c r="H509" i="13"/>
  <c r="G509" i="13"/>
  <c r="F509" i="13"/>
  <c r="E509" i="13"/>
  <c r="B509" i="13"/>
  <c r="H508" i="13"/>
  <c r="G508" i="13"/>
  <c r="F508" i="13"/>
  <c r="E508" i="13"/>
  <c r="B508" i="13"/>
  <c r="H507" i="13"/>
  <c r="G507" i="13"/>
  <c r="F507" i="13"/>
  <c r="E507" i="13"/>
  <c r="B507" i="13"/>
  <c r="H506" i="13"/>
  <c r="G506" i="13"/>
  <c r="F506" i="13"/>
  <c r="E506" i="13"/>
  <c r="B506" i="13"/>
  <c r="H505" i="13"/>
  <c r="G505" i="13"/>
  <c r="F505" i="13"/>
  <c r="E505" i="13"/>
  <c r="B505" i="13"/>
  <c r="H504" i="13"/>
  <c r="G504" i="13"/>
  <c r="F504" i="13"/>
  <c r="E504" i="13"/>
  <c r="B504" i="13"/>
  <c r="H503" i="13"/>
  <c r="G503" i="13"/>
  <c r="F503" i="13"/>
  <c r="E503" i="13"/>
  <c r="B503" i="13"/>
  <c r="H502" i="13"/>
  <c r="G502" i="13"/>
  <c r="F502" i="13"/>
  <c r="E502" i="13"/>
  <c r="B502" i="13"/>
  <c r="H501" i="13"/>
  <c r="G501" i="13"/>
  <c r="F501" i="13"/>
  <c r="E501" i="13"/>
  <c r="B501" i="13"/>
  <c r="H500" i="13"/>
  <c r="G500" i="13"/>
  <c r="F500" i="13"/>
  <c r="E500" i="13"/>
  <c r="B500" i="13"/>
  <c r="H499" i="13"/>
  <c r="G499" i="13"/>
  <c r="F499" i="13"/>
  <c r="E499" i="13"/>
  <c r="B499" i="13"/>
  <c r="H498" i="13"/>
  <c r="G498" i="13"/>
  <c r="F498" i="13"/>
  <c r="E498" i="13"/>
  <c r="B498" i="13"/>
  <c r="H497" i="13"/>
  <c r="G497" i="13"/>
  <c r="F497" i="13"/>
  <c r="E497" i="13"/>
  <c r="B497" i="13"/>
  <c r="H496" i="13"/>
  <c r="G496" i="13"/>
  <c r="F496" i="13"/>
  <c r="E496" i="13"/>
  <c r="B496" i="13"/>
  <c r="H495" i="13"/>
  <c r="G495" i="13"/>
  <c r="F495" i="13"/>
  <c r="E495" i="13"/>
  <c r="B495" i="13"/>
  <c r="H494" i="13"/>
  <c r="G494" i="13"/>
  <c r="F494" i="13"/>
  <c r="E494" i="13"/>
  <c r="B494" i="13"/>
  <c r="H493" i="13"/>
  <c r="G493" i="13"/>
  <c r="F493" i="13"/>
  <c r="E493" i="13"/>
  <c r="B493" i="13"/>
  <c r="H492" i="13"/>
  <c r="G492" i="13"/>
  <c r="F492" i="13"/>
  <c r="E492" i="13"/>
  <c r="B492" i="13"/>
  <c r="H491" i="13"/>
  <c r="G491" i="13"/>
  <c r="F491" i="13"/>
  <c r="E491" i="13"/>
  <c r="B491" i="13"/>
  <c r="H490" i="13"/>
  <c r="G490" i="13"/>
  <c r="F490" i="13"/>
  <c r="E490" i="13"/>
  <c r="B490" i="13"/>
  <c r="H489" i="13"/>
  <c r="G489" i="13"/>
  <c r="F489" i="13"/>
  <c r="E489" i="13"/>
  <c r="B489" i="13"/>
  <c r="H488" i="13"/>
  <c r="G488" i="13"/>
  <c r="F488" i="13"/>
  <c r="E488" i="13"/>
  <c r="B488" i="13"/>
  <c r="H487" i="13"/>
  <c r="G487" i="13"/>
  <c r="F487" i="13"/>
  <c r="E487" i="13"/>
  <c r="B487" i="13"/>
  <c r="H486" i="13"/>
  <c r="G486" i="13"/>
  <c r="F486" i="13"/>
  <c r="E486" i="13"/>
  <c r="B486" i="13"/>
  <c r="H485" i="13"/>
  <c r="G485" i="13"/>
  <c r="F485" i="13"/>
  <c r="E485" i="13"/>
  <c r="B485" i="13"/>
  <c r="H484" i="13"/>
  <c r="G484" i="13"/>
  <c r="F484" i="13"/>
  <c r="E484" i="13"/>
  <c r="B484" i="13"/>
  <c r="H483" i="13"/>
  <c r="G483" i="13"/>
  <c r="F483" i="13"/>
  <c r="E483" i="13"/>
  <c r="B483" i="13"/>
  <c r="H482" i="13"/>
  <c r="G482" i="13"/>
  <c r="F482" i="13"/>
  <c r="E482" i="13"/>
  <c r="B482" i="13"/>
  <c r="H481" i="13"/>
  <c r="G481" i="13"/>
  <c r="F481" i="13"/>
  <c r="E481" i="13"/>
  <c r="B481" i="13"/>
  <c r="H480" i="13"/>
  <c r="G480" i="13"/>
  <c r="F480" i="13"/>
  <c r="E480" i="13"/>
  <c r="B480" i="13"/>
  <c r="H479" i="13"/>
  <c r="G479" i="13"/>
  <c r="F479" i="13"/>
  <c r="E479" i="13"/>
  <c r="B479" i="13"/>
  <c r="H478" i="13"/>
  <c r="G478" i="13"/>
  <c r="F478" i="13"/>
  <c r="E478" i="13"/>
  <c r="B478" i="13"/>
  <c r="H477" i="13"/>
  <c r="G477" i="13"/>
  <c r="F477" i="13"/>
  <c r="E477" i="13"/>
  <c r="B477" i="13"/>
  <c r="H476" i="13"/>
  <c r="G476" i="13"/>
  <c r="F476" i="13"/>
  <c r="E476" i="13"/>
  <c r="B476" i="13"/>
  <c r="H475" i="13"/>
  <c r="G475" i="13"/>
  <c r="F475" i="13"/>
  <c r="E475" i="13"/>
  <c r="B475" i="13"/>
  <c r="H474" i="13"/>
  <c r="G474" i="13"/>
  <c r="F474" i="13"/>
  <c r="E474" i="13"/>
  <c r="B474" i="13"/>
  <c r="H473" i="13"/>
  <c r="G473" i="13"/>
  <c r="F473" i="13"/>
  <c r="E473" i="13"/>
  <c r="B473" i="13"/>
  <c r="H472" i="13"/>
  <c r="G472" i="13"/>
  <c r="F472" i="13"/>
  <c r="E472" i="13"/>
  <c r="B472" i="13"/>
  <c r="H471" i="13"/>
  <c r="G471" i="13"/>
  <c r="F471" i="13"/>
  <c r="E471" i="13"/>
  <c r="B471" i="13"/>
  <c r="H470" i="13"/>
  <c r="G470" i="13"/>
  <c r="F470" i="13"/>
  <c r="E470" i="13"/>
  <c r="B470" i="13"/>
  <c r="H469" i="13"/>
  <c r="G469" i="13"/>
  <c r="F469" i="13"/>
  <c r="E469" i="13"/>
  <c r="B469" i="13"/>
  <c r="H468" i="13"/>
  <c r="G468" i="13"/>
  <c r="F468" i="13"/>
  <c r="E468" i="13"/>
  <c r="B468" i="13"/>
  <c r="H467" i="13"/>
  <c r="G467" i="13"/>
  <c r="F467" i="13"/>
  <c r="E467" i="13"/>
  <c r="B467" i="13"/>
  <c r="H466" i="13"/>
  <c r="G466" i="13"/>
  <c r="F466" i="13"/>
  <c r="E466" i="13"/>
  <c r="B466" i="13"/>
  <c r="H465" i="13"/>
  <c r="G465" i="13"/>
  <c r="F465" i="13"/>
  <c r="E465" i="13"/>
  <c r="B465" i="13"/>
  <c r="H464" i="13"/>
  <c r="G464" i="13"/>
  <c r="F464" i="13"/>
  <c r="E464" i="13"/>
  <c r="B464" i="13"/>
  <c r="H463" i="13"/>
  <c r="G463" i="13"/>
  <c r="F463" i="13"/>
  <c r="E463" i="13"/>
  <c r="B463" i="13"/>
  <c r="H462" i="13"/>
  <c r="G462" i="13"/>
  <c r="F462" i="13"/>
  <c r="E462" i="13"/>
  <c r="B462" i="13"/>
  <c r="H461" i="13"/>
  <c r="G461" i="13"/>
  <c r="F461" i="13"/>
  <c r="E461" i="13"/>
  <c r="B461" i="13"/>
  <c r="H460" i="13"/>
  <c r="G460" i="13"/>
  <c r="F460" i="13"/>
  <c r="E460" i="13"/>
  <c r="B460" i="13"/>
  <c r="H459" i="13"/>
  <c r="G459" i="13"/>
  <c r="F459" i="13"/>
  <c r="E459" i="13"/>
  <c r="B459" i="13"/>
  <c r="H458" i="13"/>
  <c r="G458" i="13"/>
  <c r="F458" i="13"/>
  <c r="E458" i="13"/>
  <c r="B458" i="13"/>
  <c r="H457" i="13"/>
  <c r="G457" i="13"/>
  <c r="F457" i="13"/>
  <c r="E457" i="13"/>
  <c r="B457" i="13"/>
  <c r="H456" i="13"/>
  <c r="G456" i="13"/>
  <c r="F456" i="13"/>
  <c r="E456" i="13"/>
  <c r="B456" i="13"/>
  <c r="H455" i="13"/>
  <c r="G455" i="13"/>
  <c r="F455" i="13"/>
  <c r="E455" i="13"/>
  <c r="B455" i="13"/>
  <c r="H454" i="13"/>
  <c r="G454" i="13"/>
  <c r="F454" i="13"/>
  <c r="E454" i="13"/>
  <c r="B454" i="13"/>
  <c r="H453" i="13"/>
  <c r="G453" i="13"/>
  <c r="F453" i="13"/>
  <c r="E453" i="13"/>
  <c r="B453" i="13"/>
  <c r="H452" i="13"/>
  <c r="G452" i="13"/>
  <c r="F452" i="13"/>
  <c r="E452" i="13"/>
  <c r="B452" i="13"/>
  <c r="H451" i="13"/>
  <c r="G451" i="13"/>
  <c r="F451" i="13"/>
  <c r="E451" i="13"/>
  <c r="B451" i="13"/>
  <c r="H450" i="13"/>
  <c r="G450" i="13"/>
  <c r="F450" i="13"/>
  <c r="E450" i="13"/>
  <c r="B450" i="13"/>
  <c r="H449" i="13"/>
  <c r="G449" i="13"/>
  <c r="F449" i="13"/>
  <c r="E449" i="13"/>
  <c r="B449" i="13"/>
  <c r="H448" i="13"/>
  <c r="G448" i="13"/>
  <c r="F448" i="13"/>
  <c r="E448" i="13"/>
  <c r="B448" i="13"/>
  <c r="H447" i="13"/>
  <c r="G447" i="13"/>
  <c r="F447" i="13"/>
  <c r="E447" i="13"/>
  <c r="B447" i="13"/>
  <c r="H446" i="13"/>
  <c r="G446" i="13"/>
  <c r="F446" i="13"/>
  <c r="E446" i="13"/>
  <c r="B446" i="13"/>
  <c r="H445" i="13"/>
  <c r="G445" i="13"/>
  <c r="F445" i="13"/>
  <c r="E445" i="13"/>
  <c r="B445" i="13"/>
  <c r="H444" i="13"/>
  <c r="G444" i="13"/>
  <c r="F444" i="13"/>
  <c r="E444" i="13"/>
  <c r="B444" i="13"/>
  <c r="H443" i="13"/>
  <c r="G443" i="13"/>
  <c r="F443" i="13"/>
  <c r="E443" i="13"/>
  <c r="B443" i="13"/>
  <c r="H442" i="13"/>
  <c r="G442" i="13"/>
  <c r="F442" i="13"/>
  <c r="E442" i="13"/>
  <c r="B442" i="13"/>
  <c r="H441" i="13"/>
  <c r="G441" i="13"/>
  <c r="F441" i="13"/>
  <c r="E441" i="13"/>
  <c r="B441" i="13"/>
  <c r="H440" i="13"/>
  <c r="G440" i="13"/>
  <c r="F440" i="13"/>
  <c r="E440" i="13"/>
  <c r="B440" i="13"/>
  <c r="H439" i="13"/>
  <c r="G439" i="13"/>
  <c r="F439" i="13"/>
  <c r="E439" i="13"/>
  <c r="B439" i="13"/>
  <c r="H438" i="13"/>
  <c r="G438" i="13"/>
  <c r="F438" i="13"/>
  <c r="E438" i="13"/>
  <c r="B438" i="13"/>
  <c r="H437" i="13"/>
  <c r="G437" i="13"/>
  <c r="F437" i="13"/>
  <c r="E437" i="13"/>
  <c r="B437" i="13"/>
  <c r="H436" i="13"/>
  <c r="G436" i="13"/>
  <c r="F436" i="13"/>
  <c r="E436" i="13"/>
  <c r="B436" i="13"/>
  <c r="H435" i="13"/>
  <c r="G435" i="13"/>
  <c r="F435" i="13"/>
  <c r="E435" i="13"/>
  <c r="B435" i="13"/>
  <c r="H434" i="13"/>
  <c r="G434" i="13"/>
  <c r="F434" i="13"/>
  <c r="E434" i="13"/>
  <c r="B434" i="13"/>
  <c r="H433" i="13"/>
  <c r="G433" i="13"/>
  <c r="F433" i="13"/>
  <c r="E433" i="13"/>
  <c r="B433" i="13"/>
  <c r="H432" i="13"/>
  <c r="G432" i="13"/>
  <c r="F432" i="13"/>
  <c r="E432" i="13"/>
  <c r="B432" i="13"/>
  <c r="H431" i="13"/>
  <c r="G431" i="13"/>
  <c r="F431" i="13"/>
  <c r="E431" i="13"/>
  <c r="B431" i="13"/>
  <c r="H430" i="13"/>
  <c r="G430" i="13"/>
  <c r="F430" i="13"/>
  <c r="E430" i="13"/>
  <c r="B430" i="13"/>
  <c r="H429" i="13"/>
  <c r="G429" i="13"/>
  <c r="F429" i="13"/>
  <c r="E429" i="13"/>
  <c r="B429" i="13"/>
  <c r="H428" i="13"/>
  <c r="G428" i="13"/>
  <c r="F428" i="13"/>
  <c r="E428" i="13"/>
  <c r="B428" i="13"/>
  <c r="H427" i="13"/>
  <c r="G427" i="13"/>
  <c r="F427" i="13"/>
  <c r="E427" i="13"/>
  <c r="B427" i="13"/>
  <c r="H426" i="13"/>
  <c r="G426" i="13"/>
  <c r="F426" i="13"/>
  <c r="E426" i="13"/>
  <c r="B426" i="13"/>
  <c r="H425" i="13"/>
  <c r="G425" i="13"/>
  <c r="F425" i="13"/>
  <c r="E425" i="13"/>
  <c r="B425" i="13"/>
  <c r="H424" i="13"/>
  <c r="G424" i="13"/>
  <c r="F424" i="13"/>
  <c r="E424" i="13"/>
  <c r="B424" i="13"/>
  <c r="H423" i="13"/>
  <c r="G423" i="13"/>
  <c r="F423" i="13"/>
  <c r="E423" i="13"/>
  <c r="B423" i="13"/>
  <c r="H422" i="13"/>
  <c r="G422" i="13"/>
  <c r="F422" i="13"/>
  <c r="E422" i="13"/>
  <c r="B422" i="13"/>
  <c r="H421" i="13"/>
  <c r="G421" i="13"/>
  <c r="F421" i="13"/>
  <c r="E421" i="13"/>
  <c r="B421" i="13"/>
  <c r="H420" i="13"/>
  <c r="G420" i="13"/>
  <c r="F420" i="13"/>
  <c r="E420" i="13"/>
  <c r="B420" i="13"/>
  <c r="H419" i="13"/>
  <c r="G419" i="13"/>
  <c r="F419" i="13"/>
  <c r="E419" i="13"/>
  <c r="B419" i="13"/>
  <c r="H418" i="13"/>
  <c r="G418" i="13"/>
  <c r="F418" i="13"/>
  <c r="E418" i="13"/>
  <c r="B418" i="13"/>
  <c r="H417" i="13"/>
  <c r="G417" i="13"/>
  <c r="F417" i="13"/>
  <c r="E417" i="13"/>
  <c r="B417" i="13"/>
  <c r="H416" i="13"/>
  <c r="G416" i="13"/>
  <c r="F416" i="13"/>
  <c r="E416" i="13"/>
  <c r="B416" i="13"/>
  <c r="H415" i="13"/>
  <c r="G415" i="13"/>
  <c r="F415" i="13"/>
  <c r="E415" i="13"/>
  <c r="B415" i="13"/>
  <c r="H414" i="13"/>
  <c r="G414" i="13"/>
  <c r="F414" i="13"/>
  <c r="E414" i="13"/>
  <c r="B414" i="13"/>
  <c r="H413" i="13"/>
  <c r="G413" i="13"/>
  <c r="F413" i="13"/>
  <c r="E413" i="13"/>
  <c r="B413" i="13"/>
  <c r="H412" i="13"/>
  <c r="G412" i="13"/>
  <c r="F412" i="13"/>
  <c r="E412" i="13"/>
  <c r="B412" i="13"/>
  <c r="H411" i="13"/>
  <c r="G411" i="13"/>
  <c r="F411" i="13"/>
  <c r="E411" i="13"/>
  <c r="B411" i="13"/>
  <c r="H410" i="13"/>
  <c r="G410" i="13"/>
  <c r="F410" i="13"/>
  <c r="E410" i="13"/>
  <c r="B410" i="13"/>
  <c r="H409" i="13"/>
  <c r="G409" i="13"/>
  <c r="F409" i="13"/>
  <c r="E409" i="13"/>
  <c r="B409" i="13"/>
  <c r="H408" i="13"/>
  <c r="G408" i="13"/>
  <c r="F408" i="13"/>
  <c r="E408" i="13"/>
  <c r="B408" i="13"/>
  <c r="H407" i="13"/>
  <c r="G407" i="13"/>
  <c r="F407" i="13"/>
  <c r="E407" i="13"/>
  <c r="B407" i="13"/>
  <c r="H406" i="13"/>
  <c r="G406" i="13"/>
  <c r="F406" i="13"/>
  <c r="E406" i="13"/>
  <c r="B406" i="13"/>
  <c r="H405" i="13"/>
  <c r="G405" i="13"/>
  <c r="F405" i="13"/>
  <c r="E405" i="13"/>
  <c r="B405" i="13"/>
  <c r="H404" i="13"/>
  <c r="G404" i="13"/>
  <c r="F404" i="13"/>
  <c r="E404" i="13"/>
  <c r="B404" i="13"/>
  <c r="H403" i="13"/>
  <c r="G403" i="13"/>
  <c r="F403" i="13"/>
  <c r="E403" i="13"/>
  <c r="B403" i="13"/>
  <c r="H402" i="13"/>
  <c r="G402" i="13"/>
  <c r="F402" i="13"/>
  <c r="E402" i="13"/>
  <c r="B402" i="13"/>
  <c r="H401" i="13"/>
  <c r="G401" i="13"/>
  <c r="F401" i="13"/>
  <c r="E401" i="13"/>
  <c r="B401" i="13"/>
  <c r="H400" i="13"/>
  <c r="G400" i="13"/>
  <c r="F400" i="13"/>
  <c r="E400" i="13"/>
  <c r="B400" i="13"/>
  <c r="H399" i="13"/>
  <c r="G399" i="13"/>
  <c r="F399" i="13"/>
  <c r="E399" i="13"/>
  <c r="B399" i="13"/>
  <c r="H398" i="13"/>
  <c r="G398" i="13"/>
  <c r="F398" i="13"/>
  <c r="E398" i="13"/>
  <c r="B398" i="13"/>
  <c r="H397" i="13"/>
  <c r="G397" i="13"/>
  <c r="F397" i="13"/>
  <c r="E397" i="13"/>
  <c r="B397" i="13"/>
  <c r="H396" i="13"/>
  <c r="G396" i="13"/>
  <c r="F396" i="13"/>
  <c r="E396" i="13"/>
  <c r="B396" i="13"/>
  <c r="H395" i="13"/>
  <c r="G395" i="13"/>
  <c r="F395" i="13"/>
  <c r="E395" i="13"/>
  <c r="B395" i="13"/>
  <c r="H394" i="13"/>
  <c r="G394" i="13"/>
  <c r="F394" i="13"/>
  <c r="E394" i="13"/>
  <c r="B394" i="13"/>
  <c r="H393" i="13"/>
  <c r="G393" i="13"/>
  <c r="F393" i="13"/>
  <c r="E393" i="13"/>
  <c r="B393" i="13"/>
  <c r="H392" i="13"/>
  <c r="G392" i="13"/>
  <c r="F392" i="13"/>
  <c r="E392" i="13"/>
  <c r="B392" i="13"/>
  <c r="H391" i="13"/>
  <c r="G391" i="13"/>
  <c r="F391" i="13"/>
  <c r="E391" i="13"/>
  <c r="B391" i="13"/>
  <c r="H390" i="13"/>
  <c r="G390" i="13"/>
  <c r="F390" i="13"/>
  <c r="E390" i="13"/>
  <c r="B390" i="13"/>
  <c r="H389" i="13"/>
  <c r="G389" i="13"/>
  <c r="F389" i="13"/>
  <c r="E389" i="13"/>
  <c r="B389" i="13"/>
  <c r="H388" i="13"/>
  <c r="G388" i="13"/>
  <c r="F388" i="13"/>
  <c r="E388" i="13"/>
  <c r="B388" i="13"/>
  <c r="H387" i="13"/>
  <c r="G387" i="13"/>
  <c r="F387" i="13"/>
  <c r="E387" i="13"/>
  <c r="B387" i="13"/>
  <c r="H386" i="13"/>
  <c r="G386" i="13"/>
  <c r="F386" i="13"/>
  <c r="E386" i="13"/>
  <c r="B386" i="13"/>
  <c r="H385" i="13"/>
  <c r="G385" i="13"/>
  <c r="F385" i="13"/>
  <c r="E385" i="13"/>
  <c r="B385" i="13"/>
  <c r="H384" i="13"/>
  <c r="G384" i="13"/>
  <c r="F384" i="13"/>
  <c r="E384" i="13"/>
  <c r="B384" i="13"/>
  <c r="H383" i="13"/>
  <c r="G383" i="13"/>
  <c r="F383" i="13"/>
  <c r="E383" i="13"/>
  <c r="B383" i="13"/>
  <c r="H382" i="13"/>
  <c r="G382" i="13"/>
  <c r="F382" i="13"/>
  <c r="E382" i="13"/>
  <c r="B382" i="13"/>
  <c r="H381" i="13"/>
  <c r="G381" i="13"/>
  <c r="F381" i="13"/>
  <c r="E381" i="13"/>
  <c r="B381" i="13"/>
  <c r="H380" i="13"/>
  <c r="G380" i="13"/>
  <c r="F380" i="13"/>
  <c r="E380" i="13"/>
  <c r="B380" i="13"/>
  <c r="H379" i="13"/>
  <c r="G379" i="13"/>
  <c r="F379" i="13"/>
  <c r="E379" i="13"/>
  <c r="B379" i="13"/>
  <c r="H378" i="13"/>
  <c r="G378" i="13"/>
  <c r="F378" i="13"/>
  <c r="E378" i="13"/>
  <c r="B378" i="13"/>
  <c r="H377" i="13"/>
  <c r="G377" i="13"/>
  <c r="F377" i="13"/>
  <c r="E377" i="13"/>
  <c r="B377" i="13"/>
  <c r="H376" i="13"/>
  <c r="G376" i="13"/>
  <c r="F376" i="13"/>
  <c r="E376" i="13"/>
  <c r="B376" i="13"/>
  <c r="H375" i="13"/>
  <c r="G375" i="13"/>
  <c r="F375" i="13"/>
  <c r="E375" i="13"/>
  <c r="B375" i="13"/>
  <c r="H374" i="13"/>
  <c r="G374" i="13"/>
  <c r="F374" i="13"/>
  <c r="E374" i="13"/>
  <c r="B374" i="13"/>
  <c r="H373" i="13"/>
  <c r="G373" i="13"/>
  <c r="F373" i="13"/>
  <c r="E373" i="13"/>
  <c r="B373" i="13"/>
  <c r="H372" i="13"/>
  <c r="G372" i="13"/>
  <c r="F372" i="13"/>
  <c r="E372" i="13"/>
  <c r="B372" i="13"/>
  <c r="H371" i="13"/>
  <c r="G371" i="13"/>
  <c r="F371" i="13"/>
  <c r="E371" i="13"/>
  <c r="B371" i="13"/>
  <c r="H370" i="13"/>
  <c r="G370" i="13"/>
  <c r="F370" i="13"/>
  <c r="E370" i="13"/>
  <c r="B370" i="13"/>
  <c r="H369" i="13"/>
  <c r="G369" i="13"/>
  <c r="F369" i="13"/>
  <c r="E369" i="13"/>
  <c r="B369" i="13"/>
  <c r="H368" i="13"/>
  <c r="G368" i="13"/>
  <c r="F368" i="13"/>
  <c r="E368" i="13"/>
  <c r="B368" i="13"/>
  <c r="H367" i="13"/>
  <c r="G367" i="13"/>
  <c r="F367" i="13"/>
  <c r="E367" i="13"/>
  <c r="B367" i="13"/>
  <c r="H366" i="13"/>
  <c r="G366" i="13"/>
  <c r="F366" i="13"/>
  <c r="E366" i="13"/>
  <c r="B366" i="13"/>
  <c r="H365" i="13"/>
  <c r="G365" i="13"/>
  <c r="F365" i="13"/>
  <c r="E365" i="13"/>
  <c r="B365" i="13"/>
  <c r="H364" i="13"/>
  <c r="G364" i="13"/>
  <c r="F364" i="13"/>
  <c r="E364" i="13"/>
  <c r="B364" i="13"/>
  <c r="H363" i="13"/>
  <c r="G363" i="13"/>
  <c r="F363" i="13"/>
  <c r="E363" i="13"/>
  <c r="B363" i="13"/>
  <c r="H362" i="13"/>
  <c r="G362" i="13"/>
  <c r="F362" i="13"/>
  <c r="E362" i="13"/>
  <c r="B362" i="13"/>
  <c r="H361" i="13"/>
  <c r="G361" i="13"/>
  <c r="F361" i="13"/>
  <c r="E361" i="13"/>
  <c r="B361" i="13"/>
  <c r="H360" i="13"/>
  <c r="G360" i="13"/>
  <c r="F360" i="13"/>
  <c r="E360" i="13"/>
  <c r="B360" i="13"/>
  <c r="H359" i="13"/>
  <c r="G359" i="13"/>
  <c r="F359" i="13"/>
  <c r="E359" i="13"/>
  <c r="B359" i="13"/>
  <c r="H358" i="13"/>
  <c r="G358" i="13"/>
  <c r="F358" i="13"/>
  <c r="E358" i="13"/>
  <c r="B358" i="13"/>
  <c r="H357" i="13"/>
  <c r="G357" i="13"/>
  <c r="F357" i="13"/>
  <c r="E357" i="13"/>
  <c r="B357" i="13"/>
  <c r="H356" i="13"/>
  <c r="G356" i="13"/>
  <c r="F356" i="13"/>
  <c r="E356" i="13"/>
  <c r="B356" i="13"/>
  <c r="H355" i="13"/>
  <c r="G355" i="13"/>
  <c r="F355" i="13"/>
  <c r="E355" i="13"/>
  <c r="B355" i="13"/>
  <c r="H354" i="13"/>
  <c r="G354" i="13"/>
  <c r="F354" i="13"/>
  <c r="E354" i="13"/>
  <c r="B354" i="13"/>
  <c r="H353" i="13"/>
  <c r="G353" i="13"/>
  <c r="F353" i="13"/>
  <c r="E353" i="13"/>
  <c r="B353" i="13"/>
  <c r="H352" i="13"/>
  <c r="G352" i="13"/>
  <c r="F352" i="13"/>
  <c r="E352" i="13"/>
  <c r="B352" i="13"/>
  <c r="H351" i="13"/>
  <c r="G351" i="13"/>
  <c r="F351" i="13"/>
  <c r="E351" i="13"/>
  <c r="B351" i="13"/>
  <c r="H350" i="13"/>
  <c r="G350" i="13"/>
  <c r="F350" i="13"/>
  <c r="E350" i="13"/>
  <c r="B350" i="13"/>
  <c r="H349" i="13"/>
  <c r="G349" i="13"/>
  <c r="F349" i="13"/>
  <c r="E349" i="13"/>
  <c r="B349" i="13"/>
  <c r="H348" i="13"/>
  <c r="G348" i="13"/>
  <c r="F348" i="13"/>
  <c r="E348" i="13"/>
  <c r="B348" i="13"/>
  <c r="H347" i="13"/>
  <c r="G347" i="13"/>
  <c r="F347" i="13"/>
  <c r="E347" i="13"/>
  <c r="B347" i="13"/>
  <c r="H346" i="13"/>
  <c r="G346" i="13"/>
  <c r="F346" i="13"/>
  <c r="E346" i="13"/>
  <c r="B346" i="13"/>
  <c r="H345" i="13"/>
  <c r="G345" i="13"/>
  <c r="F345" i="13"/>
  <c r="E345" i="13"/>
  <c r="B345" i="13"/>
  <c r="H344" i="13"/>
  <c r="G344" i="13"/>
  <c r="F344" i="13"/>
  <c r="E344" i="13"/>
  <c r="B344" i="13"/>
  <c r="H343" i="13"/>
  <c r="G343" i="13"/>
  <c r="F343" i="13"/>
  <c r="E343" i="13"/>
  <c r="B343" i="13"/>
  <c r="H342" i="13"/>
  <c r="G342" i="13"/>
  <c r="F342" i="13"/>
  <c r="E342" i="13"/>
  <c r="B342" i="13"/>
  <c r="H341" i="13"/>
  <c r="G341" i="13"/>
  <c r="F341" i="13"/>
  <c r="E341" i="13"/>
  <c r="B341" i="13"/>
  <c r="H340" i="13"/>
  <c r="G340" i="13"/>
  <c r="F340" i="13"/>
  <c r="E340" i="13"/>
  <c r="B340" i="13"/>
  <c r="H339" i="13"/>
  <c r="G339" i="13"/>
  <c r="F339" i="13"/>
  <c r="E339" i="13"/>
  <c r="B339" i="13"/>
  <c r="H338" i="13"/>
  <c r="G338" i="13"/>
  <c r="F338" i="13"/>
  <c r="E338" i="13"/>
  <c r="B338" i="13"/>
  <c r="H337" i="13"/>
  <c r="G337" i="13"/>
  <c r="F337" i="13"/>
  <c r="E337" i="13"/>
  <c r="B337" i="13"/>
  <c r="H336" i="13"/>
  <c r="G336" i="13"/>
  <c r="F336" i="13"/>
  <c r="E336" i="13"/>
  <c r="B336" i="13"/>
  <c r="H335" i="13"/>
  <c r="G335" i="13"/>
  <c r="F335" i="13"/>
  <c r="E335" i="13"/>
  <c r="B335" i="13"/>
  <c r="H334" i="13"/>
  <c r="G334" i="13"/>
  <c r="F334" i="13"/>
  <c r="E334" i="13"/>
  <c r="B334" i="13"/>
  <c r="H333" i="13"/>
  <c r="G333" i="13"/>
  <c r="F333" i="13"/>
  <c r="E333" i="13"/>
  <c r="B333" i="13"/>
  <c r="H332" i="13"/>
  <c r="G332" i="13"/>
  <c r="F332" i="13"/>
  <c r="E332" i="13"/>
  <c r="B332" i="13"/>
  <c r="H331" i="13"/>
  <c r="G331" i="13"/>
  <c r="F331" i="13"/>
  <c r="E331" i="13"/>
  <c r="B331" i="13"/>
  <c r="H330" i="13"/>
  <c r="G330" i="13"/>
  <c r="F330" i="13"/>
  <c r="E330" i="13"/>
  <c r="B330" i="13"/>
  <c r="H329" i="13"/>
  <c r="G329" i="13"/>
  <c r="F329" i="13"/>
  <c r="E329" i="13"/>
  <c r="B329" i="13"/>
  <c r="H328" i="13"/>
  <c r="G328" i="13"/>
  <c r="F328" i="13"/>
  <c r="E328" i="13"/>
  <c r="B328" i="13"/>
  <c r="H327" i="13"/>
  <c r="G327" i="13"/>
  <c r="F327" i="13"/>
  <c r="E327" i="13"/>
  <c r="B327" i="13"/>
  <c r="H326" i="13"/>
  <c r="G326" i="13"/>
  <c r="F326" i="13"/>
  <c r="E326" i="13"/>
  <c r="B326" i="13"/>
  <c r="H325" i="13"/>
  <c r="G325" i="13"/>
  <c r="F325" i="13"/>
  <c r="E325" i="13"/>
  <c r="B325" i="13"/>
  <c r="H324" i="13"/>
  <c r="G324" i="13"/>
  <c r="F324" i="13"/>
  <c r="E324" i="13"/>
  <c r="B324" i="13"/>
  <c r="H323" i="13"/>
  <c r="G323" i="13"/>
  <c r="F323" i="13"/>
  <c r="E323" i="13"/>
  <c r="B323" i="13"/>
  <c r="H322" i="13"/>
  <c r="G322" i="13"/>
  <c r="F322" i="13"/>
  <c r="E322" i="13"/>
  <c r="B322" i="13"/>
  <c r="H321" i="13"/>
  <c r="G321" i="13"/>
  <c r="F321" i="13"/>
  <c r="E321" i="13"/>
  <c r="B321" i="13"/>
  <c r="H320" i="13"/>
  <c r="G320" i="13"/>
  <c r="F320" i="13"/>
  <c r="E320" i="13"/>
  <c r="B320" i="13"/>
  <c r="H319" i="13"/>
  <c r="G319" i="13"/>
  <c r="F319" i="13"/>
  <c r="E319" i="13"/>
  <c r="B319" i="13"/>
  <c r="H318" i="13"/>
  <c r="G318" i="13"/>
  <c r="F318" i="13"/>
  <c r="E318" i="13"/>
  <c r="B318" i="13"/>
  <c r="H317" i="13"/>
  <c r="G317" i="13"/>
  <c r="F317" i="13"/>
  <c r="E317" i="13"/>
  <c r="B317" i="13"/>
  <c r="H316" i="13"/>
  <c r="G316" i="13"/>
  <c r="F316" i="13"/>
  <c r="E316" i="13"/>
  <c r="B316" i="13"/>
  <c r="H315" i="13"/>
  <c r="G315" i="13"/>
  <c r="F315" i="13"/>
  <c r="E315" i="13"/>
  <c r="B315" i="13"/>
  <c r="H314" i="13"/>
  <c r="G314" i="13"/>
  <c r="F314" i="13"/>
  <c r="E314" i="13"/>
  <c r="B314" i="13"/>
  <c r="H313" i="13"/>
  <c r="G313" i="13"/>
  <c r="F313" i="13"/>
  <c r="E313" i="13"/>
  <c r="B313" i="13"/>
  <c r="H312" i="13"/>
  <c r="G312" i="13"/>
  <c r="F312" i="13"/>
  <c r="E312" i="13"/>
  <c r="B312" i="13"/>
  <c r="H311" i="13"/>
  <c r="G311" i="13"/>
  <c r="F311" i="13"/>
  <c r="E311" i="13"/>
  <c r="B311" i="13"/>
  <c r="H310" i="13"/>
  <c r="G310" i="13"/>
  <c r="F310" i="13"/>
  <c r="E310" i="13"/>
  <c r="B310" i="13"/>
  <c r="H309" i="13"/>
  <c r="G309" i="13"/>
  <c r="F309" i="13"/>
  <c r="E309" i="13"/>
  <c r="B309" i="13"/>
  <c r="H308" i="13"/>
  <c r="G308" i="13"/>
  <c r="F308" i="13"/>
  <c r="E308" i="13"/>
  <c r="B308" i="13"/>
  <c r="H307" i="13"/>
  <c r="G307" i="13"/>
  <c r="F307" i="13"/>
  <c r="E307" i="13"/>
  <c r="B307" i="13"/>
  <c r="H306" i="13"/>
  <c r="G306" i="13"/>
  <c r="F306" i="13"/>
  <c r="E306" i="13"/>
  <c r="B306" i="13"/>
  <c r="H305" i="13"/>
  <c r="G305" i="13"/>
  <c r="F305" i="13"/>
  <c r="E305" i="13"/>
  <c r="B305" i="13"/>
  <c r="H304" i="13"/>
  <c r="G304" i="13"/>
  <c r="F304" i="13"/>
  <c r="E304" i="13"/>
  <c r="B304" i="13"/>
  <c r="H303" i="13"/>
  <c r="G303" i="13"/>
  <c r="F303" i="13"/>
  <c r="E303" i="13"/>
  <c r="B303" i="13"/>
  <c r="H302" i="13"/>
  <c r="G302" i="13"/>
  <c r="F302" i="13"/>
  <c r="E302" i="13"/>
  <c r="B302" i="13"/>
  <c r="H301" i="13"/>
  <c r="G301" i="13"/>
  <c r="F301" i="13"/>
  <c r="E301" i="13"/>
  <c r="B301" i="13"/>
  <c r="H300" i="13"/>
  <c r="G300" i="13"/>
  <c r="F300" i="13"/>
  <c r="E300" i="13"/>
  <c r="B300" i="13"/>
  <c r="H299" i="13"/>
  <c r="G299" i="13"/>
  <c r="F299" i="13"/>
  <c r="E299" i="13"/>
  <c r="B299" i="13"/>
  <c r="H298" i="13"/>
  <c r="G298" i="13"/>
  <c r="F298" i="13"/>
  <c r="E298" i="13"/>
  <c r="B298" i="13"/>
  <c r="H297" i="13"/>
  <c r="G297" i="13"/>
  <c r="F297" i="13"/>
  <c r="E297" i="13"/>
  <c r="B297" i="13"/>
  <c r="H296" i="13"/>
  <c r="G296" i="13"/>
  <c r="F296" i="13"/>
  <c r="E296" i="13"/>
  <c r="B296" i="13"/>
  <c r="H295" i="13"/>
  <c r="G295" i="13"/>
  <c r="F295" i="13"/>
  <c r="E295" i="13"/>
  <c r="B295" i="13"/>
  <c r="H294" i="13"/>
  <c r="G294" i="13"/>
  <c r="F294" i="13"/>
  <c r="E294" i="13"/>
  <c r="B294" i="13"/>
  <c r="H293" i="13"/>
  <c r="G293" i="13"/>
  <c r="F293" i="13"/>
  <c r="E293" i="13"/>
  <c r="B293" i="13"/>
  <c r="H292" i="13"/>
  <c r="G292" i="13"/>
  <c r="F292" i="13"/>
  <c r="E292" i="13"/>
  <c r="B292" i="13"/>
  <c r="H291" i="13"/>
  <c r="G291" i="13"/>
  <c r="F291" i="13"/>
  <c r="E291" i="13"/>
  <c r="B291" i="13"/>
  <c r="H290" i="13"/>
  <c r="G290" i="13"/>
  <c r="F290" i="13"/>
  <c r="E290" i="13"/>
  <c r="B290" i="13"/>
  <c r="H289" i="13"/>
  <c r="G289" i="13"/>
  <c r="F289" i="13"/>
  <c r="E289" i="13"/>
  <c r="B289" i="13"/>
  <c r="H288" i="13"/>
  <c r="G288" i="13"/>
  <c r="F288" i="13"/>
  <c r="E288" i="13"/>
  <c r="B288" i="13"/>
  <c r="H287" i="13"/>
  <c r="G287" i="13"/>
  <c r="F287" i="13"/>
  <c r="E287" i="13"/>
  <c r="B287" i="13"/>
  <c r="H286" i="13"/>
  <c r="G286" i="13"/>
  <c r="F286" i="13"/>
  <c r="E286" i="13"/>
  <c r="B286" i="13"/>
  <c r="H285" i="13"/>
  <c r="G285" i="13"/>
  <c r="F285" i="13"/>
  <c r="E285" i="13"/>
  <c r="B285" i="13"/>
  <c r="H284" i="13"/>
  <c r="G284" i="13"/>
  <c r="F284" i="13"/>
  <c r="E284" i="13"/>
  <c r="B284" i="13"/>
  <c r="H283" i="13"/>
  <c r="G283" i="13"/>
  <c r="F283" i="13"/>
  <c r="E283" i="13"/>
  <c r="B283" i="13"/>
  <c r="H282" i="13"/>
  <c r="G282" i="13"/>
  <c r="F282" i="13"/>
  <c r="E282" i="13"/>
  <c r="B282" i="13"/>
  <c r="H281" i="13"/>
  <c r="G281" i="13"/>
  <c r="F281" i="13"/>
  <c r="E281" i="13"/>
  <c r="B281" i="13"/>
  <c r="H280" i="13"/>
  <c r="G280" i="13"/>
  <c r="F280" i="13"/>
  <c r="E280" i="13"/>
  <c r="B280" i="13"/>
  <c r="H279" i="13"/>
  <c r="G279" i="13"/>
  <c r="F279" i="13"/>
  <c r="E279" i="13"/>
  <c r="B279" i="13"/>
  <c r="H278" i="13"/>
  <c r="G278" i="13"/>
  <c r="F278" i="13"/>
  <c r="E278" i="13"/>
  <c r="B278" i="13"/>
  <c r="H277" i="13"/>
  <c r="G277" i="13"/>
  <c r="F277" i="13"/>
  <c r="E277" i="13"/>
  <c r="B277" i="13"/>
  <c r="H276" i="13"/>
  <c r="G276" i="13"/>
  <c r="F276" i="13"/>
  <c r="E276" i="13"/>
  <c r="B276" i="13"/>
  <c r="H275" i="13"/>
  <c r="G275" i="13"/>
  <c r="F275" i="13"/>
  <c r="E275" i="13"/>
  <c r="B275" i="13"/>
  <c r="H274" i="13"/>
  <c r="G274" i="13"/>
  <c r="F274" i="13"/>
  <c r="E274" i="13"/>
  <c r="B274" i="13"/>
  <c r="H273" i="13"/>
  <c r="G273" i="13"/>
  <c r="F273" i="13"/>
  <c r="E273" i="13"/>
  <c r="B273" i="13"/>
  <c r="H272" i="13"/>
  <c r="G272" i="13"/>
  <c r="F272" i="13"/>
  <c r="E272" i="13"/>
  <c r="B272" i="13"/>
  <c r="H271" i="13"/>
  <c r="G271" i="13"/>
  <c r="F271" i="13"/>
  <c r="E271" i="13"/>
  <c r="B271" i="13"/>
  <c r="H270" i="13"/>
  <c r="G270" i="13"/>
  <c r="F270" i="13"/>
  <c r="E270" i="13"/>
  <c r="B270" i="13"/>
  <c r="H269" i="13"/>
  <c r="G269" i="13"/>
  <c r="F269" i="13"/>
  <c r="E269" i="13"/>
  <c r="B269" i="13"/>
  <c r="H268" i="13"/>
  <c r="G268" i="13"/>
  <c r="F268" i="13"/>
  <c r="E268" i="13"/>
  <c r="B268" i="13"/>
  <c r="H267" i="13"/>
  <c r="G267" i="13"/>
  <c r="F267" i="13"/>
  <c r="E267" i="13"/>
  <c r="B267" i="13"/>
  <c r="H266" i="13"/>
  <c r="G266" i="13"/>
  <c r="F266" i="13"/>
  <c r="E266" i="13"/>
  <c r="B266" i="13"/>
  <c r="H265" i="13"/>
  <c r="G265" i="13"/>
  <c r="F265" i="13"/>
  <c r="E265" i="13"/>
  <c r="B265" i="13"/>
  <c r="H264" i="13"/>
  <c r="G264" i="13"/>
  <c r="F264" i="13"/>
  <c r="E264" i="13"/>
  <c r="B264" i="13"/>
  <c r="H263" i="13"/>
  <c r="G263" i="13"/>
  <c r="F263" i="13"/>
  <c r="E263" i="13"/>
  <c r="B263" i="13"/>
  <c r="H262" i="13"/>
  <c r="G262" i="13"/>
  <c r="F262" i="13"/>
  <c r="E262" i="13"/>
  <c r="B262" i="13"/>
  <c r="H261" i="13"/>
  <c r="G261" i="13"/>
  <c r="F261" i="13"/>
  <c r="E261" i="13"/>
  <c r="B261" i="13"/>
  <c r="H260" i="13"/>
  <c r="G260" i="13"/>
  <c r="F260" i="13"/>
  <c r="E260" i="13"/>
  <c r="B260" i="13"/>
  <c r="H259" i="13"/>
  <c r="G259" i="13"/>
  <c r="F259" i="13"/>
  <c r="E259" i="13"/>
  <c r="B259" i="13"/>
  <c r="H258" i="13"/>
  <c r="G258" i="13"/>
  <c r="F258" i="13"/>
  <c r="E258" i="13"/>
  <c r="B258" i="13"/>
  <c r="H257" i="13"/>
  <c r="G257" i="13"/>
  <c r="F257" i="13"/>
  <c r="E257" i="13"/>
  <c r="B257" i="13"/>
  <c r="H256" i="13"/>
  <c r="G256" i="13"/>
  <c r="F256" i="13"/>
  <c r="E256" i="13"/>
  <c r="B256" i="13"/>
  <c r="H255" i="13"/>
  <c r="G255" i="13"/>
  <c r="F255" i="13"/>
  <c r="E255" i="13"/>
  <c r="B255" i="13"/>
  <c r="H254" i="13"/>
  <c r="G254" i="13"/>
  <c r="F254" i="13"/>
  <c r="E254" i="13"/>
  <c r="B254" i="13"/>
  <c r="H253" i="13"/>
  <c r="G253" i="13"/>
  <c r="F253" i="13"/>
  <c r="E253" i="13"/>
  <c r="B253" i="13"/>
  <c r="H252" i="13"/>
  <c r="G252" i="13"/>
  <c r="F252" i="13"/>
  <c r="E252" i="13"/>
  <c r="B252" i="13"/>
  <c r="H251" i="13"/>
  <c r="G251" i="13"/>
  <c r="F251" i="13"/>
  <c r="E251" i="13"/>
  <c r="B251" i="13"/>
  <c r="H250" i="13"/>
  <c r="G250" i="13"/>
  <c r="F250" i="13"/>
  <c r="E250" i="13"/>
  <c r="B250" i="13"/>
  <c r="H249" i="13"/>
  <c r="G249" i="13"/>
  <c r="F249" i="13"/>
  <c r="E249" i="13"/>
  <c r="B249" i="13"/>
  <c r="H248" i="13"/>
  <c r="G248" i="13"/>
  <c r="F248" i="13"/>
  <c r="E248" i="13"/>
  <c r="B248" i="13"/>
  <c r="H247" i="13"/>
  <c r="G247" i="13"/>
  <c r="F247" i="13"/>
  <c r="E247" i="13"/>
  <c r="B247" i="13"/>
  <c r="H246" i="13"/>
  <c r="G246" i="13"/>
  <c r="F246" i="13"/>
  <c r="E246" i="13"/>
  <c r="B246" i="13"/>
  <c r="H245" i="13"/>
  <c r="G245" i="13"/>
  <c r="F245" i="13"/>
  <c r="E245" i="13"/>
  <c r="B245" i="13"/>
  <c r="H244" i="13"/>
  <c r="G244" i="13"/>
  <c r="F244" i="13"/>
  <c r="E244" i="13"/>
  <c r="B244" i="13"/>
  <c r="H243" i="13"/>
  <c r="G243" i="13"/>
  <c r="F243" i="13"/>
  <c r="E243" i="13"/>
  <c r="B243" i="13"/>
  <c r="H242" i="13"/>
  <c r="G242" i="13"/>
  <c r="F242" i="13"/>
  <c r="E242" i="13"/>
  <c r="B242" i="13"/>
  <c r="H241" i="13"/>
  <c r="G241" i="13"/>
  <c r="F241" i="13"/>
  <c r="E241" i="13"/>
  <c r="B241" i="13"/>
  <c r="H240" i="13"/>
  <c r="G240" i="13"/>
  <c r="F240" i="13"/>
  <c r="E240" i="13"/>
  <c r="B240" i="13"/>
  <c r="H239" i="13"/>
  <c r="G239" i="13"/>
  <c r="F239" i="13"/>
  <c r="E239" i="13"/>
  <c r="B239" i="13"/>
  <c r="H238" i="13"/>
  <c r="G238" i="13"/>
  <c r="F238" i="13"/>
  <c r="E238" i="13"/>
  <c r="B238" i="13"/>
  <c r="H237" i="13"/>
  <c r="G237" i="13"/>
  <c r="F237" i="13"/>
  <c r="E237" i="13"/>
  <c r="B237" i="13"/>
  <c r="H236" i="13"/>
  <c r="G236" i="13"/>
  <c r="F236" i="13"/>
  <c r="E236" i="13"/>
  <c r="B236" i="13"/>
  <c r="H235" i="13"/>
  <c r="G235" i="13"/>
  <c r="F235" i="13"/>
  <c r="E235" i="13"/>
  <c r="B235" i="13"/>
  <c r="H234" i="13"/>
  <c r="G234" i="13"/>
  <c r="F234" i="13"/>
  <c r="E234" i="13"/>
  <c r="B234" i="13"/>
  <c r="H233" i="13"/>
  <c r="G233" i="13"/>
  <c r="F233" i="13"/>
  <c r="E233" i="13"/>
  <c r="B233" i="13"/>
  <c r="H232" i="13"/>
  <c r="G232" i="13"/>
  <c r="F232" i="13"/>
  <c r="E232" i="13"/>
  <c r="B232" i="13"/>
  <c r="H231" i="13"/>
  <c r="G231" i="13"/>
  <c r="F231" i="13"/>
  <c r="E231" i="13"/>
  <c r="B231" i="13"/>
  <c r="H230" i="13"/>
  <c r="G230" i="13"/>
  <c r="F230" i="13"/>
  <c r="E230" i="13"/>
  <c r="B230" i="13"/>
  <c r="H229" i="13"/>
  <c r="G229" i="13"/>
  <c r="F229" i="13"/>
  <c r="E229" i="13"/>
  <c r="B229" i="13"/>
  <c r="H228" i="13"/>
  <c r="G228" i="13"/>
  <c r="F228" i="13"/>
  <c r="E228" i="13"/>
  <c r="B228" i="13"/>
  <c r="H227" i="13"/>
  <c r="G227" i="13"/>
  <c r="F227" i="13"/>
  <c r="E227" i="13"/>
  <c r="B227" i="13"/>
  <c r="H226" i="13"/>
  <c r="G226" i="13"/>
  <c r="F226" i="13"/>
  <c r="E226" i="13"/>
  <c r="B226" i="13"/>
  <c r="H225" i="13"/>
  <c r="G225" i="13"/>
  <c r="F225" i="13"/>
  <c r="E225" i="13"/>
  <c r="B225" i="13"/>
  <c r="H224" i="13"/>
  <c r="G224" i="13"/>
  <c r="F224" i="13"/>
  <c r="E224" i="13"/>
  <c r="B224" i="13"/>
  <c r="H223" i="13"/>
  <c r="G223" i="13"/>
  <c r="F223" i="13"/>
  <c r="E223" i="13"/>
  <c r="B223" i="13"/>
  <c r="H222" i="13"/>
  <c r="G222" i="13"/>
  <c r="F222" i="13"/>
  <c r="E222" i="13"/>
  <c r="B222" i="13"/>
  <c r="H221" i="13"/>
  <c r="G221" i="13"/>
  <c r="F221" i="13"/>
  <c r="E221" i="13"/>
  <c r="B221" i="13"/>
  <c r="H220" i="13"/>
  <c r="G220" i="13"/>
  <c r="F220" i="13"/>
  <c r="E220" i="13"/>
  <c r="B220" i="13"/>
  <c r="H219" i="13"/>
  <c r="G219" i="13"/>
  <c r="F219" i="13"/>
  <c r="E219" i="13"/>
  <c r="B219" i="13"/>
  <c r="H218" i="13"/>
  <c r="G218" i="13"/>
  <c r="F218" i="13"/>
  <c r="E218" i="13"/>
  <c r="B218" i="13"/>
  <c r="H217" i="13"/>
  <c r="G217" i="13"/>
  <c r="F217" i="13"/>
  <c r="E217" i="13"/>
  <c r="B217" i="13"/>
  <c r="H216" i="13"/>
  <c r="G216" i="13"/>
  <c r="F216" i="13"/>
  <c r="E216" i="13"/>
  <c r="B216" i="13"/>
  <c r="H215" i="13"/>
  <c r="G215" i="13"/>
  <c r="F215" i="13"/>
  <c r="E215" i="13"/>
  <c r="B215" i="13"/>
  <c r="H214" i="13"/>
  <c r="G214" i="13"/>
  <c r="F214" i="13"/>
  <c r="E214" i="13"/>
  <c r="B214" i="13"/>
  <c r="H213" i="13"/>
  <c r="G213" i="13"/>
  <c r="F213" i="13"/>
  <c r="E213" i="13"/>
  <c r="B213" i="13"/>
  <c r="H212" i="13"/>
  <c r="G212" i="13"/>
  <c r="F212" i="13"/>
  <c r="E212" i="13"/>
  <c r="B212" i="13"/>
  <c r="H211" i="13"/>
  <c r="G211" i="13"/>
  <c r="F211" i="13"/>
  <c r="E211" i="13"/>
  <c r="B211" i="13"/>
  <c r="H210" i="13"/>
  <c r="G210" i="13"/>
  <c r="F210" i="13"/>
  <c r="E210" i="13"/>
  <c r="B210" i="13"/>
  <c r="H209" i="13"/>
  <c r="G209" i="13"/>
  <c r="F209" i="13"/>
  <c r="E209" i="13"/>
  <c r="B209" i="13"/>
  <c r="H208" i="13"/>
  <c r="G208" i="13"/>
  <c r="F208" i="13"/>
  <c r="E208" i="13"/>
  <c r="B208" i="13"/>
  <c r="H207" i="13"/>
  <c r="G207" i="13"/>
  <c r="F207" i="13"/>
  <c r="E207" i="13"/>
  <c r="B207" i="13"/>
  <c r="H206" i="13"/>
  <c r="G206" i="13"/>
  <c r="F206" i="13"/>
  <c r="E206" i="13"/>
  <c r="B206" i="13"/>
  <c r="H205" i="13"/>
  <c r="G205" i="13"/>
  <c r="F205" i="13"/>
  <c r="E205" i="13"/>
  <c r="B205" i="13"/>
  <c r="H204" i="13"/>
  <c r="G204" i="13"/>
  <c r="F204" i="13"/>
  <c r="E204" i="13"/>
  <c r="B204" i="13"/>
  <c r="H203" i="13"/>
  <c r="G203" i="13"/>
  <c r="F203" i="13"/>
  <c r="E203" i="13"/>
  <c r="B203" i="13"/>
  <c r="H202" i="13"/>
  <c r="G202" i="13"/>
  <c r="F202" i="13"/>
  <c r="E202" i="13"/>
  <c r="B202" i="13"/>
  <c r="H201" i="13"/>
  <c r="G201" i="13"/>
  <c r="F201" i="13"/>
  <c r="E201" i="13"/>
  <c r="B201" i="13"/>
  <c r="H200" i="13"/>
  <c r="G200" i="13"/>
  <c r="F200" i="13"/>
  <c r="E200" i="13"/>
  <c r="B200" i="13"/>
  <c r="H199" i="13"/>
  <c r="G199" i="13"/>
  <c r="F199" i="13"/>
  <c r="E199" i="13"/>
  <c r="B199" i="13"/>
  <c r="H198" i="13"/>
  <c r="G198" i="13"/>
  <c r="F198" i="13"/>
  <c r="E198" i="13"/>
  <c r="B198" i="13"/>
  <c r="H197" i="13"/>
  <c r="G197" i="13"/>
  <c r="F197" i="13"/>
  <c r="E197" i="13"/>
  <c r="B197" i="13"/>
  <c r="H196" i="13"/>
  <c r="G196" i="13"/>
  <c r="F196" i="13"/>
  <c r="E196" i="13"/>
  <c r="B196" i="13"/>
  <c r="H195" i="13"/>
  <c r="G195" i="13"/>
  <c r="F195" i="13"/>
  <c r="E195" i="13"/>
  <c r="B195" i="13"/>
  <c r="H194" i="13"/>
  <c r="G194" i="13"/>
  <c r="F194" i="13"/>
  <c r="E194" i="13"/>
  <c r="B194" i="13"/>
  <c r="H193" i="13"/>
  <c r="G193" i="13"/>
  <c r="F193" i="13"/>
  <c r="E193" i="13"/>
  <c r="B193" i="13"/>
  <c r="H192" i="13"/>
  <c r="G192" i="13"/>
  <c r="F192" i="13"/>
  <c r="E192" i="13"/>
  <c r="B192" i="13"/>
  <c r="H191" i="13"/>
  <c r="G191" i="13"/>
  <c r="F191" i="13"/>
  <c r="E191" i="13"/>
  <c r="B191" i="13"/>
  <c r="H190" i="13"/>
  <c r="G190" i="13"/>
  <c r="F190" i="13"/>
  <c r="E190" i="13"/>
  <c r="B190" i="13"/>
  <c r="H189" i="13"/>
  <c r="G189" i="13"/>
  <c r="F189" i="13"/>
  <c r="E189" i="13"/>
  <c r="B189" i="13"/>
  <c r="H188" i="13"/>
  <c r="G188" i="13"/>
  <c r="F188" i="13"/>
  <c r="E188" i="13"/>
  <c r="B188" i="13"/>
  <c r="H187" i="13"/>
  <c r="G187" i="13"/>
  <c r="F187" i="13"/>
  <c r="E187" i="13"/>
  <c r="B187" i="13"/>
  <c r="H186" i="13"/>
  <c r="G186" i="13"/>
  <c r="F186" i="13"/>
  <c r="E186" i="13"/>
  <c r="B186" i="13"/>
  <c r="H185" i="13"/>
  <c r="G185" i="13"/>
  <c r="F185" i="13"/>
  <c r="E185" i="13"/>
  <c r="B185" i="13"/>
  <c r="H184" i="13"/>
  <c r="G184" i="13"/>
  <c r="F184" i="13"/>
  <c r="E184" i="13"/>
  <c r="B184" i="13"/>
  <c r="H183" i="13"/>
  <c r="G183" i="13"/>
  <c r="F183" i="13"/>
  <c r="E183" i="13"/>
  <c r="B183" i="13"/>
  <c r="H182" i="13"/>
  <c r="G182" i="13"/>
  <c r="F182" i="13"/>
  <c r="E182" i="13"/>
  <c r="B182" i="13"/>
  <c r="H181" i="13"/>
  <c r="G181" i="13"/>
  <c r="F181" i="13"/>
  <c r="E181" i="13"/>
  <c r="B181" i="13"/>
  <c r="H180" i="13"/>
  <c r="G180" i="13"/>
  <c r="F180" i="13"/>
  <c r="E180" i="13"/>
  <c r="B180" i="13"/>
  <c r="H179" i="13"/>
  <c r="G179" i="13"/>
  <c r="F179" i="13"/>
  <c r="E179" i="13"/>
  <c r="B179" i="13"/>
  <c r="H178" i="13"/>
  <c r="G178" i="13"/>
  <c r="F178" i="13"/>
  <c r="E178" i="13"/>
  <c r="B178" i="13"/>
  <c r="H177" i="13"/>
  <c r="G177" i="13"/>
  <c r="F177" i="13"/>
  <c r="E177" i="13"/>
  <c r="B177" i="13"/>
  <c r="H176" i="13"/>
  <c r="G176" i="13"/>
  <c r="F176" i="13"/>
  <c r="E176" i="13"/>
  <c r="B176" i="13"/>
  <c r="H175" i="13"/>
  <c r="G175" i="13"/>
  <c r="F175" i="13"/>
  <c r="E175" i="13"/>
  <c r="B175" i="13"/>
  <c r="H174" i="13"/>
  <c r="G174" i="13"/>
  <c r="F174" i="13"/>
  <c r="E174" i="13"/>
  <c r="B174" i="13"/>
  <c r="H173" i="13"/>
  <c r="G173" i="13"/>
  <c r="F173" i="13"/>
  <c r="E173" i="13"/>
  <c r="B173" i="13"/>
  <c r="H172" i="13"/>
  <c r="G172" i="13"/>
  <c r="F172" i="13"/>
  <c r="E172" i="13"/>
  <c r="B172" i="13"/>
  <c r="H171" i="13"/>
  <c r="G171" i="13"/>
  <c r="F171" i="13"/>
  <c r="E171" i="13"/>
  <c r="B171" i="13"/>
  <c r="H170" i="13"/>
  <c r="G170" i="13"/>
  <c r="F170" i="13"/>
  <c r="E170" i="13"/>
  <c r="B170" i="13"/>
  <c r="H169" i="13"/>
  <c r="G169" i="13"/>
  <c r="F169" i="13"/>
  <c r="E169" i="13"/>
  <c r="B169" i="13"/>
  <c r="H168" i="13"/>
  <c r="G168" i="13"/>
  <c r="F168" i="13"/>
  <c r="E168" i="13"/>
  <c r="B168" i="13"/>
  <c r="H167" i="13"/>
  <c r="G167" i="13"/>
  <c r="F167" i="13"/>
  <c r="E167" i="13"/>
  <c r="B167" i="13"/>
  <c r="H166" i="13"/>
  <c r="G166" i="13"/>
  <c r="F166" i="13"/>
  <c r="E166" i="13"/>
  <c r="B166" i="13"/>
  <c r="H165" i="13"/>
  <c r="G165" i="13"/>
  <c r="F165" i="13"/>
  <c r="E165" i="13"/>
  <c r="B165" i="13"/>
  <c r="H164" i="13"/>
  <c r="G164" i="13"/>
  <c r="F164" i="13"/>
  <c r="E164" i="13"/>
  <c r="B164" i="13"/>
  <c r="H163" i="13"/>
  <c r="G163" i="13"/>
  <c r="F163" i="13"/>
  <c r="E163" i="13"/>
  <c r="B163" i="13"/>
  <c r="H162" i="13"/>
  <c r="G162" i="13"/>
  <c r="F162" i="13"/>
  <c r="E162" i="13"/>
  <c r="B162" i="13"/>
  <c r="H161" i="13"/>
  <c r="G161" i="13"/>
  <c r="F161" i="13"/>
  <c r="E161" i="13"/>
  <c r="B161" i="13"/>
  <c r="H160" i="13"/>
  <c r="G160" i="13"/>
  <c r="F160" i="13"/>
  <c r="E160" i="13"/>
  <c r="B160" i="13"/>
  <c r="H159" i="13"/>
  <c r="G159" i="13"/>
  <c r="F159" i="13"/>
  <c r="E159" i="13"/>
  <c r="B159" i="13"/>
  <c r="H158" i="13"/>
  <c r="G158" i="13"/>
  <c r="F158" i="13"/>
  <c r="E158" i="13"/>
  <c r="B158" i="13"/>
  <c r="H157" i="13"/>
  <c r="G157" i="13"/>
  <c r="F157" i="13"/>
  <c r="E157" i="13"/>
  <c r="B157" i="13"/>
  <c r="H156" i="13"/>
  <c r="G156" i="13"/>
  <c r="F156" i="13"/>
  <c r="E156" i="13"/>
  <c r="B156" i="13"/>
  <c r="H155" i="13"/>
  <c r="G155" i="13"/>
  <c r="F155" i="13"/>
  <c r="E155" i="13"/>
  <c r="B155" i="13"/>
  <c r="H154" i="13"/>
  <c r="G154" i="13"/>
  <c r="F154" i="13"/>
  <c r="E154" i="13"/>
  <c r="B154" i="13"/>
  <c r="H153" i="13"/>
  <c r="G153" i="13"/>
  <c r="F153" i="13"/>
  <c r="E153" i="13"/>
  <c r="B153" i="13"/>
  <c r="H152" i="13"/>
  <c r="G152" i="13"/>
  <c r="F152" i="13"/>
  <c r="E152" i="13"/>
  <c r="B152" i="13"/>
  <c r="H151" i="13"/>
  <c r="G151" i="13"/>
  <c r="F151" i="13"/>
  <c r="E151" i="13"/>
  <c r="B151" i="13"/>
  <c r="H150" i="13"/>
  <c r="G150" i="13"/>
  <c r="F150" i="13"/>
  <c r="E150" i="13"/>
  <c r="B150" i="13"/>
  <c r="H149" i="13"/>
  <c r="G149" i="13"/>
  <c r="F149" i="13"/>
  <c r="E149" i="13"/>
  <c r="B149" i="13"/>
  <c r="H148" i="13"/>
  <c r="G148" i="13"/>
  <c r="F148" i="13"/>
  <c r="E148" i="13"/>
  <c r="B148" i="13"/>
  <c r="H147" i="13"/>
  <c r="G147" i="13"/>
  <c r="F147" i="13"/>
  <c r="E147" i="13"/>
  <c r="B147" i="13"/>
  <c r="H146" i="13"/>
  <c r="G146" i="13"/>
  <c r="F146" i="13"/>
  <c r="E146" i="13"/>
  <c r="B146" i="13"/>
  <c r="H145" i="13"/>
  <c r="G145" i="13"/>
  <c r="F145" i="13"/>
  <c r="E145" i="13"/>
  <c r="B145" i="13"/>
  <c r="H144" i="13"/>
  <c r="G144" i="13"/>
  <c r="F144" i="13"/>
  <c r="E144" i="13"/>
  <c r="B144" i="13"/>
  <c r="H143" i="13"/>
  <c r="G143" i="13"/>
  <c r="F143" i="13"/>
  <c r="E143" i="13"/>
  <c r="B143" i="13"/>
  <c r="H142" i="13"/>
  <c r="G142" i="13"/>
  <c r="F142" i="13"/>
  <c r="E142" i="13"/>
  <c r="B142" i="13"/>
  <c r="H141" i="13"/>
  <c r="G141" i="13"/>
  <c r="F141" i="13"/>
  <c r="E141" i="13"/>
  <c r="B141" i="13"/>
  <c r="H140" i="13"/>
  <c r="G140" i="13"/>
  <c r="F140" i="13"/>
  <c r="E140" i="13"/>
  <c r="B140" i="13"/>
  <c r="H139" i="13"/>
  <c r="G139" i="13"/>
  <c r="F139" i="13"/>
  <c r="E139" i="13"/>
  <c r="B139" i="13"/>
  <c r="H138" i="13"/>
  <c r="G138" i="13"/>
  <c r="F138" i="13"/>
  <c r="E138" i="13"/>
  <c r="B138" i="13"/>
  <c r="H137" i="13"/>
  <c r="G137" i="13"/>
  <c r="F137" i="13"/>
  <c r="E137" i="13"/>
  <c r="B137" i="13"/>
  <c r="H136" i="13"/>
  <c r="G136" i="13"/>
  <c r="F136" i="13"/>
  <c r="E136" i="13"/>
  <c r="B136" i="13"/>
  <c r="H135" i="13"/>
  <c r="G135" i="13"/>
  <c r="F135" i="13"/>
  <c r="E135" i="13"/>
  <c r="B135" i="13"/>
  <c r="H134" i="13"/>
  <c r="G134" i="13"/>
  <c r="F134" i="13"/>
  <c r="E134" i="13"/>
  <c r="B134" i="13"/>
  <c r="H133" i="13"/>
  <c r="G133" i="13"/>
  <c r="F133" i="13"/>
  <c r="E133" i="13"/>
  <c r="B133" i="13"/>
  <c r="H132" i="13"/>
  <c r="G132" i="13"/>
  <c r="F132" i="13"/>
  <c r="E132" i="13"/>
  <c r="B132" i="13"/>
  <c r="H131" i="13"/>
  <c r="G131" i="13"/>
  <c r="F131" i="13"/>
  <c r="E131" i="13"/>
  <c r="B131" i="13"/>
  <c r="H130" i="13"/>
  <c r="G130" i="13"/>
  <c r="F130" i="13"/>
  <c r="E130" i="13"/>
  <c r="B130" i="13"/>
  <c r="H129" i="13"/>
  <c r="G129" i="13"/>
  <c r="F129" i="13"/>
  <c r="E129" i="13"/>
  <c r="B129" i="13"/>
  <c r="H128" i="13"/>
  <c r="G128" i="13"/>
  <c r="F128" i="13"/>
  <c r="E128" i="13"/>
  <c r="B128" i="13"/>
  <c r="H127" i="13"/>
  <c r="G127" i="13"/>
  <c r="F127" i="13"/>
  <c r="E127" i="13"/>
  <c r="B127" i="13"/>
  <c r="H126" i="13"/>
  <c r="G126" i="13"/>
  <c r="F126" i="13"/>
  <c r="E126" i="13"/>
  <c r="B126" i="13"/>
  <c r="H125" i="13"/>
  <c r="G125" i="13"/>
  <c r="F125" i="13"/>
  <c r="E125" i="13"/>
  <c r="B125" i="13"/>
  <c r="H124" i="13"/>
  <c r="G124" i="13"/>
  <c r="F124" i="13"/>
  <c r="E124" i="13"/>
  <c r="B124" i="13"/>
  <c r="H123" i="13"/>
  <c r="G123" i="13"/>
  <c r="F123" i="13"/>
  <c r="E123" i="13"/>
  <c r="B123" i="13"/>
  <c r="H122" i="13"/>
  <c r="G122" i="13"/>
  <c r="F122" i="13"/>
  <c r="E122" i="13"/>
  <c r="B122" i="13"/>
  <c r="H121" i="13"/>
  <c r="G121" i="13"/>
  <c r="F121" i="13"/>
  <c r="E121" i="13"/>
  <c r="B121" i="13"/>
  <c r="H120" i="13"/>
  <c r="G120" i="13"/>
  <c r="F120" i="13"/>
  <c r="E120" i="13"/>
  <c r="B120" i="13"/>
  <c r="H119" i="13"/>
  <c r="G119" i="13"/>
  <c r="F119" i="13"/>
  <c r="E119" i="13"/>
  <c r="B119" i="13"/>
  <c r="H118" i="13"/>
  <c r="G118" i="13"/>
  <c r="F118" i="13"/>
  <c r="E118" i="13"/>
  <c r="B118" i="13"/>
  <c r="H117" i="13"/>
  <c r="G117" i="13"/>
  <c r="F117" i="13"/>
  <c r="E117" i="13"/>
  <c r="B117" i="13"/>
  <c r="H116" i="13"/>
  <c r="G116" i="13"/>
  <c r="F116" i="13"/>
  <c r="E116" i="13"/>
  <c r="B116" i="13"/>
  <c r="H115" i="13"/>
  <c r="G115" i="13"/>
  <c r="F115" i="13"/>
  <c r="E115" i="13"/>
  <c r="B115" i="13"/>
  <c r="H114" i="13"/>
  <c r="G114" i="13"/>
  <c r="F114" i="13"/>
  <c r="E114" i="13"/>
  <c r="B114" i="13"/>
  <c r="H113" i="13"/>
  <c r="G113" i="13"/>
  <c r="F113" i="13"/>
  <c r="E113" i="13"/>
  <c r="B113" i="13"/>
  <c r="H112" i="13"/>
  <c r="G112" i="13"/>
  <c r="F112" i="13"/>
  <c r="E112" i="13"/>
  <c r="B112" i="13"/>
  <c r="H111" i="13"/>
  <c r="G111" i="13"/>
  <c r="F111" i="13"/>
  <c r="E111" i="13"/>
  <c r="B111" i="13"/>
  <c r="H110" i="13"/>
  <c r="G110" i="13"/>
  <c r="F110" i="13"/>
  <c r="E110" i="13"/>
  <c r="B110" i="13"/>
  <c r="H109" i="13"/>
  <c r="G109" i="13"/>
  <c r="F109" i="13"/>
  <c r="E109" i="13"/>
  <c r="B109" i="13"/>
  <c r="H108" i="13"/>
  <c r="G108" i="13"/>
  <c r="F108" i="13"/>
  <c r="E108" i="13"/>
  <c r="B108" i="13"/>
  <c r="H107" i="13"/>
  <c r="G107" i="13"/>
  <c r="F107" i="13"/>
  <c r="E107" i="13"/>
  <c r="B107" i="13"/>
  <c r="H106" i="13"/>
  <c r="G106" i="13"/>
  <c r="F106" i="13"/>
  <c r="E106" i="13"/>
  <c r="B106" i="13"/>
  <c r="H105" i="13"/>
  <c r="G105" i="13"/>
  <c r="F105" i="13"/>
  <c r="E105" i="13"/>
  <c r="B105" i="13"/>
  <c r="H104" i="13"/>
  <c r="G104" i="13"/>
  <c r="F104" i="13"/>
  <c r="E104" i="13"/>
  <c r="B104" i="13"/>
  <c r="H103" i="13"/>
  <c r="G103" i="13"/>
  <c r="F103" i="13"/>
  <c r="E103" i="13"/>
  <c r="B103" i="13"/>
  <c r="H102" i="13"/>
  <c r="G102" i="13"/>
  <c r="F102" i="13"/>
  <c r="E102" i="13"/>
  <c r="B102" i="13"/>
  <c r="H101" i="13"/>
  <c r="G101" i="13"/>
  <c r="F101" i="13"/>
  <c r="E101" i="13"/>
  <c r="B101" i="13"/>
  <c r="H100" i="13"/>
  <c r="G100" i="13"/>
  <c r="F100" i="13"/>
  <c r="E100" i="13"/>
  <c r="B100" i="13"/>
  <c r="H99" i="13"/>
  <c r="G99" i="13"/>
  <c r="F99" i="13"/>
  <c r="E99" i="13"/>
  <c r="B99" i="13"/>
  <c r="H98" i="13"/>
  <c r="G98" i="13"/>
  <c r="F98" i="13"/>
  <c r="E98" i="13"/>
  <c r="B98" i="13"/>
  <c r="H97" i="13"/>
  <c r="G97" i="13"/>
  <c r="F97" i="13"/>
  <c r="E97" i="13"/>
  <c r="B97" i="13"/>
  <c r="H96" i="13"/>
  <c r="G96" i="13"/>
  <c r="F96" i="13"/>
  <c r="E96" i="13"/>
  <c r="B96" i="13"/>
  <c r="H95" i="13"/>
  <c r="G95" i="13"/>
  <c r="F95" i="13"/>
  <c r="E95" i="13"/>
  <c r="B95" i="13"/>
  <c r="H94" i="13"/>
  <c r="G94" i="13"/>
  <c r="F94" i="13"/>
  <c r="E94" i="13"/>
  <c r="B94" i="13"/>
  <c r="H93" i="13"/>
  <c r="G93" i="13"/>
  <c r="F93" i="13"/>
  <c r="E93" i="13"/>
  <c r="B93" i="13"/>
  <c r="H92" i="13"/>
  <c r="G92" i="13"/>
  <c r="F92" i="13"/>
  <c r="E92" i="13"/>
  <c r="B92" i="13"/>
  <c r="H91" i="13"/>
  <c r="G91" i="13"/>
  <c r="F91" i="13"/>
  <c r="E91" i="13"/>
  <c r="B91" i="13"/>
  <c r="H90" i="13"/>
  <c r="G90" i="13"/>
  <c r="F90" i="13"/>
  <c r="E90" i="13"/>
  <c r="B90" i="13"/>
  <c r="H89" i="13"/>
  <c r="G89" i="13"/>
  <c r="F89" i="13"/>
  <c r="E89" i="13"/>
  <c r="B89" i="13"/>
  <c r="H88" i="13"/>
  <c r="G88" i="13"/>
  <c r="F88" i="13"/>
  <c r="E88" i="13"/>
  <c r="B88" i="13"/>
  <c r="H87" i="13"/>
  <c r="G87" i="13"/>
  <c r="F87" i="13"/>
  <c r="E87" i="13"/>
  <c r="B87" i="13"/>
  <c r="H86" i="13"/>
  <c r="G86" i="13"/>
  <c r="F86" i="13"/>
  <c r="E86" i="13"/>
  <c r="B86" i="13"/>
  <c r="H85" i="13"/>
  <c r="G85" i="13"/>
  <c r="F85" i="13"/>
  <c r="E85" i="13"/>
  <c r="B85" i="13"/>
  <c r="H84" i="13"/>
  <c r="G84" i="13"/>
  <c r="F84" i="13"/>
  <c r="E84" i="13"/>
  <c r="B84" i="13"/>
  <c r="H83" i="13"/>
  <c r="G83" i="13"/>
  <c r="F83" i="13"/>
  <c r="E83" i="13"/>
  <c r="B83" i="13"/>
  <c r="H82" i="13"/>
  <c r="G82" i="13"/>
  <c r="F82" i="13"/>
  <c r="E82" i="13"/>
  <c r="B82" i="13"/>
  <c r="H81" i="13"/>
  <c r="G81" i="13"/>
  <c r="F81" i="13"/>
  <c r="E81" i="13"/>
  <c r="B81" i="13"/>
  <c r="H80" i="13"/>
  <c r="G80" i="13"/>
  <c r="F80" i="13"/>
  <c r="E80" i="13"/>
  <c r="B80" i="13"/>
  <c r="H79" i="13"/>
  <c r="G79" i="13"/>
  <c r="F79" i="13"/>
  <c r="E79" i="13"/>
  <c r="B79" i="13"/>
  <c r="H78" i="13"/>
  <c r="G78" i="13"/>
  <c r="F78" i="13"/>
  <c r="E78" i="13"/>
  <c r="B78" i="13"/>
  <c r="H77" i="13"/>
  <c r="G77" i="13"/>
  <c r="F77" i="13"/>
  <c r="E77" i="13"/>
  <c r="B77" i="13"/>
  <c r="H76" i="13"/>
  <c r="G76" i="13"/>
  <c r="F76" i="13"/>
  <c r="E76" i="13"/>
  <c r="B76" i="13"/>
  <c r="H75" i="13"/>
  <c r="G75" i="13"/>
  <c r="F75" i="13"/>
  <c r="E75" i="13"/>
  <c r="B75" i="13"/>
  <c r="H74" i="13"/>
  <c r="G74" i="13"/>
  <c r="F74" i="13"/>
  <c r="E74" i="13"/>
  <c r="B74" i="13"/>
  <c r="H73" i="13"/>
  <c r="G73" i="13"/>
  <c r="F73" i="13"/>
  <c r="E73" i="13"/>
  <c r="B73" i="13"/>
  <c r="H72" i="13"/>
  <c r="G72" i="13"/>
  <c r="F72" i="13"/>
  <c r="E72" i="13"/>
  <c r="B72" i="13"/>
  <c r="H71" i="13"/>
  <c r="G71" i="13"/>
  <c r="F71" i="13"/>
  <c r="E71" i="13"/>
  <c r="B71" i="13"/>
  <c r="H70" i="13"/>
  <c r="G70" i="13"/>
  <c r="F70" i="13"/>
  <c r="E70" i="13"/>
  <c r="B70" i="13"/>
  <c r="H69" i="13"/>
  <c r="G69" i="13"/>
  <c r="F69" i="13"/>
  <c r="E69" i="13"/>
  <c r="B69" i="13"/>
  <c r="H68" i="13"/>
  <c r="G68" i="13"/>
  <c r="F68" i="13"/>
  <c r="E68" i="13"/>
  <c r="B68" i="13"/>
  <c r="H67" i="13"/>
  <c r="G67" i="13"/>
  <c r="F67" i="13"/>
  <c r="E67" i="13"/>
  <c r="B67" i="13"/>
  <c r="H66" i="13"/>
  <c r="G66" i="13"/>
  <c r="F66" i="13"/>
  <c r="E66" i="13"/>
  <c r="B66" i="13"/>
  <c r="H65" i="13"/>
  <c r="G65" i="13"/>
  <c r="F65" i="13"/>
  <c r="E65" i="13"/>
  <c r="B65" i="13"/>
  <c r="H64" i="13"/>
  <c r="G64" i="13"/>
  <c r="F64" i="13"/>
  <c r="E64" i="13"/>
  <c r="B64" i="13"/>
  <c r="H63" i="13"/>
  <c r="G63" i="13"/>
  <c r="F63" i="13"/>
  <c r="E63" i="13"/>
  <c r="B63" i="13"/>
  <c r="H62" i="13"/>
  <c r="G62" i="13"/>
  <c r="F62" i="13"/>
  <c r="E62" i="13"/>
  <c r="B62" i="13"/>
  <c r="H61" i="13"/>
  <c r="G61" i="13"/>
  <c r="F61" i="13"/>
  <c r="E61" i="13"/>
  <c r="B61" i="13"/>
  <c r="H60" i="13"/>
  <c r="G60" i="13"/>
  <c r="F60" i="13"/>
  <c r="E60" i="13"/>
  <c r="B60" i="13"/>
  <c r="H59" i="13"/>
  <c r="G59" i="13"/>
  <c r="F59" i="13"/>
  <c r="E59" i="13"/>
  <c r="B59" i="13"/>
  <c r="H58" i="13"/>
  <c r="G58" i="13"/>
  <c r="F58" i="13"/>
  <c r="E58" i="13"/>
  <c r="B58" i="13"/>
  <c r="H57" i="13"/>
  <c r="G57" i="13"/>
  <c r="F57" i="13"/>
  <c r="E57" i="13"/>
  <c r="B57" i="13"/>
  <c r="H56" i="13"/>
  <c r="G56" i="13"/>
  <c r="F56" i="13"/>
  <c r="E56" i="13"/>
  <c r="B56" i="13"/>
  <c r="H55" i="13"/>
  <c r="G55" i="13"/>
  <c r="F55" i="13"/>
  <c r="E55" i="13"/>
  <c r="B55" i="13"/>
  <c r="H54" i="13"/>
  <c r="G54" i="13"/>
  <c r="F54" i="13"/>
  <c r="E54" i="13"/>
  <c r="B54" i="13"/>
  <c r="H53" i="13"/>
  <c r="G53" i="13"/>
  <c r="F53" i="13"/>
  <c r="E53" i="13"/>
  <c r="B53" i="13"/>
  <c r="H52" i="13"/>
  <c r="G52" i="13"/>
  <c r="F52" i="13"/>
  <c r="E52" i="13"/>
  <c r="B52" i="13"/>
  <c r="H51" i="13"/>
  <c r="G51" i="13"/>
  <c r="F51" i="13"/>
  <c r="E51" i="13"/>
  <c r="B51" i="13"/>
  <c r="H50" i="13"/>
  <c r="G50" i="13"/>
  <c r="F50" i="13"/>
  <c r="E50" i="13"/>
  <c r="B50" i="13"/>
  <c r="H49" i="13"/>
  <c r="G49" i="13"/>
  <c r="F49" i="13"/>
  <c r="E49" i="13"/>
  <c r="B49" i="13"/>
  <c r="H48" i="13"/>
  <c r="G48" i="13"/>
  <c r="F48" i="13"/>
  <c r="E48" i="13"/>
  <c r="B48" i="13"/>
  <c r="H47" i="13"/>
  <c r="G47" i="13"/>
  <c r="F47" i="13"/>
  <c r="E47" i="13"/>
  <c r="B47" i="13"/>
  <c r="H46" i="13"/>
  <c r="G46" i="13"/>
  <c r="F46" i="13"/>
  <c r="E46" i="13"/>
  <c r="B46" i="13"/>
  <c r="H45" i="13"/>
  <c r="G45" i="13"/>
  <c r="F45" i="13"/>
  <c r="E45" i="13"/>
  <c r="B45" i="13"/>
  <c r="H44" i="13"/>
  <c r="G44" i="13"/>
  <c r="F44" i="13"/>
  <c r="E44" i="13"/>
  <c r="B44" i="13"/>
  <c r="H43" i="13"/>
  <c r="G43" i="13"/>
  <c r="F43" i="13"/>
  <c r="E43" i="13"/>
  <c r="B43" i="13"/>
  <c r="H42" i="13"/>
  <c r="G42" i="13"/>
  <c r="F42" i="13"/>
  <c r="E42" i="13"/>
  <c r="B42" i="13"/>
  <c r="H41" i="13"/>
  <c r="G41" i="13"/>
  <c r="F41" i="13"/>
  <c r="E41" i="13"/>
  <c r="B41" i="13"/>
  <c r="H40" i="13"/>
  <c r="G40" i="13"/>
  <c r="F40" i="13"/>
  <c r="E40" i="13"/>
  <c r="B40" i="13"/>
  <c r="H39" i="13"/>
  <c r="G39" i="13"/>
  <c r="F39" i="13"/>
  <c r="E39" i="13"/>
  <c r="B39" i="13"/>
  <c r="H38" i="13"/>
  <c r="G38" i="13"/>
  <c r="F38" i="13"/>
  <c r="E38" i="13"/>
  <c r="B38" i="13"/>
  <c r="H37" i="13"/>
  <c r="G37" i="13"/>
  <c r="F37" i="13"/>
  <c r="E37" i="13"/>
  <c r="B37" i="13"/>
  <c r="H36" i="13"/>
  <c r="G36" i="13"/>
  <c r="F36" i="13"/>
  <c r="E36" i="13"/>
  <c r="B36" i="13"/>
  <c r="H35" i="13"/>
  <c r="G35" i="13"/>
  <c r="F35" i="13"/>
  <c r="E35" i="13"/>
  <c r="B35" i="13"/>
  <c r="H34" i="13"/>
  <c r="G34" i="13"/>
  <c r="F34" i="13"/>
  <c r="E34" i="13"/>
  <c r="B34" i="13"/>
  <c r="H33" i="13"/>
  <c r="G33" i="13"/>
  <c r="F33" i="13"/>
  <c r="E33" i="13"/>
  <c r="B33" i="13"/>
  <c r="H32" i="13"/>
  <c r="G32" i="13"/>
  <c r="F32" i="13"/>
  <c r="E32" i="13"/>
  <c r="B32" i="13"/>
  <c r="H31" i="13"/>
  <c r="G31" i="13"/>
  <c r="F31" i="13"/>
  <c r="E31" i="13"/>
  <c r="B31" i="13"/>
  <c r="H30" i="13"/>
  <c r="G30" i="13"/>
  <c r="F30" i="13"/>
  <c r="E30" i="13"/>
  <c r="B30" i="13"/>
  <c r="H29" i="13"/>
  <c r="G29" i="13"/>
  <c r="F29" i="13"/>
  <c r="E29" i="13"/>
  <c r="B29" i="13"/>
  <c r="H28" i="13"/>
  <c r="G28" i="13"/>
  <c r="F28" i="13"/>
  <c r="E28" i="13"/>
  <c r="B28" i="13"/>
  <c r="H27" i="13"/>
  <c r="G27" i="13"/>
  <c r="F27" i="13"/>
  <c r="E27" i="13"/>
  <c r="B27" i="13"/>
  <c r="H26" i="13"/>
  <c r="G26" i="13"/>
  <c r="F26" i="13"/>
  <c r="E26" i="13"/>
  <c r="B26" i="13"/>
  <c r="H25" i="13"/>
  <c r="G25" i="13"/>
  <c r="F25" i="13"/>
  <c r="E25" i="13"/>
  <c r="B25" i="13"/>
  <c r="H24" i="13"/>
  <c r="G24" i="13"/>
  <c r="F24" i="13"/>
  <c r="E24" i="13"/>
  <c r="B24" i="13"/>
  <c r="H23" i="13"/>
  <c r="G23" i="13"/>
  <c r="F23" i="13"/>
  <c r="E23" i="13"/>
  <c r="B23" i="13"/>
  <c r="H22" i="13"/>
  <c r="G22" i="13"/>
  <c r="F22" i="13"/>
  <c r="E22" i="13"/>
  <c r="B22" i="13"/>
  <c r="H21" i="13"/>
  <c r="G21" i="13"/>
  <c r="F21" i="13"/>
  <c r="E21" i="13"/>
  <c r="B21" i="13"/>
  <c r="H20" i="13"/>
  <c r="G20" i="13"/>
  <c r="F20" i="13"/>
  <c r="E20" i="13"/>
  <c r="B20" i="13"/>
  <c r="H19" i="13"/>
  <c r="G19" i="13"/>
  <c r="F19" i="13"/>
  <c r="E19" i="13"/>
  <c r="B19" i="13"/>
  <c r="H18" i="13"/>
  <c r="G18" i="13"/>
  <c r="F18" i="13"/>
  <c r="E18" i="13"/>
  <c r="B18" i="13"/>
  <c r="H17" i="13"/>
  <c r="G17" i="13"/>
  <c r="F17" i="13"/>
  <c r="E17" i="13"/>
  <c r="B17" i="13"/>
  <c r="H16" i="13"/>
  <c r="G16" i="13"/>
  <c r="F16" i="13"/>
  <c r="E16" i="13"/>
  <c r="B16" i="13"/>
  <c r="H15" i="13"/>
  <c r="G15" i="13"/>
  <c r="F15" i="13"/>
  <c r="E15" i="13"/>
  <c r="B15" i="13"/>
  <c r="H14" i="13"/>
  <c r="G14" i="13"/>
  <c r="F14" i="13"/>
  <c r="E14" i="13"/>
  <c r="B14" i="13"/>
  <c r="H13" i="13"/>
  <c r="G13" i="13"/>
  <c r="F13" i="13"/>
  <c r="E13" i="13"/>
  <c r="B13" i="13"/>
  <c r="H12" i="13"/>
  <c r="G12" i="13"/>
  <c r="F12" i="13"/>
  <c r="E12" i="13"/>
  <c r="B12" i="13"/>
  <c r="H11" i="13"/>
  <c r="G11" i="13"/>
  <c r="F11" i="13"/>
  <c r="E11" i="13"/>
  <c r="B11" i="13"/>
  <c r="H10" i="13"/>
  <c r="G10" i="13"/>
  <c r="F10" i="13"/>
  <c r="E10" i="13"/>
  <c r="B10" i="13"/>
  <c r="H9" i="13"/>
  <c r="G9" i="13"/>
  <c r="F9" i="13"/>
  <c r="E9" i="13"/>
  <c r="B9" i="13"/>
  <c r="H8" i="13"/>
  <c r="G8" i="13"/>
  <c r="F8" i="13"/>
  <c r="E8" i="13"/>
  <c r="B8" i="13"/>
  <c r="H7" i="13"/>
  <c r="G7" i="13"/>
  <c r="F7" i="13"/>
  <c r="E7" i="13"/>
  <c r="B7" i="13"/>
  <c r="H6" i="13"/>
  <c r="G6" i="13"/>
  <c r="F6" i="13"/>
  <c r="E6" i="13"/>
  <c r="B6" i="13"/>
  <c r="H5" i="13"/>
  <c r="G5" i="13"/>
  <c r="F5" i="13"/>
  <c r="E5" i="13"/>
  <c r="B5" i="13"/>
  <c r="H4" i="13"/>
  <c r="G4" i="13"/>
  <c r="F4" i="13"/>
  <c r="E4" i="13"/>
  <c r="B4" i="13"/>
  <c r="H3" i="13"/>
  <c r="G3" i="13"/>
  <c r="F3" i="13"/>
  <c r="E3" i="13"/>
  <c r="B3" i="13"/>
  <c r="H2" i="13"/>
  <c r="G2" i="13"/>
  <c r="F2" i="13"/>
  <c r="E2" i="13"/>
  <c r="B2" i="13"/>
  <c r="F3" i="9"/>
  <c r="G3" i="9"/>
  <c r="H3" i="9"/>
  <c r="F4" i="9"/>
  <c r="G4" i="9"/>
  <c r="H4" i="9"/>
  <c r="F5" i="9"/>
  <c r="G5" i="9"/>
  <c r="H5" i="9"/>
  <c r="F6" i="9"/>
  <c r="G6" i="9"/>
  <c r="H6" i="9"/>
  <c r="F7" i="9"/>
  <c r="G7" i="9"/>
  <c r="H7" i="9"/>
  <c r="F8" i="9"/>
  <c r="G8" i="9"/>
  <c r="H8" i="9"/>
  <c r="F9" i="9"/>
  <c r="G9" i="9"/>
  <c r="H9" i="9"/>
  <c r="F10" i="9"/>
  <c r="G10" i="9"/>
  <c r="H10" i="9"/>
  <c r="F11" i="9"/>
  <c r="G11" i="9"/>
  <c r="H11" i="9"/>
  <c r="F12" i="9"/>
  <c r="G12" i="9"/>
  <c r="H12" i="9"/>
  <c r="F13" i="9"/>
  <c r="G13" i="9"/>
  <c r="H13" i="9"/>
  <c r="F14" i="9"/>
  <c r="G14" i="9"/>
  <c r="H14" i="9"/>
  <c r="F15" i="9"/>
  <c r="G15" i="9"/>
  <c r="H15" i="9"/>
  <c r="F16" i="9"/>
  <c r="G16" i="9"/>
  <c r="H16" i="9"/>
  <c r="F17" i="9"/>
  <c r="G17" i="9"/>
  <c r="H17" i="9"/>
  <c r="F18" i="9"/>
  <c r="G18" i="9"/>
  <c r="H18" i="9"/>
  <c r="F19" i="9"/>
  <c r="G19" i="9"/>
  <c r="H19" i="9"/>
  <c r="F20" i="9"/>
  <c r="G20" i="9"/>
  <c r="H20" i="9"/>
  <c r="F21" i="9"/>
  <c r="G21" i="9"/>
  <c r="H21" i="9"/>
  <c r="F22" i="9"/>
  <c r="G22" i="9"/>
  <c r="H22" i="9"/>
  <c r="F23" i="9"/>
  <c r="G23" i="9"/>
  <c r="H23" i="9"/>
  <c r="F24" i="9"/>
  <c r="G24" i="9"/>
  <c r="H24" i="9"/>
  <c r="F25" i="9"/>
  <c r="G25" i="9"/>
  <c r="H25" i="9"/>
  <c r="F26" i="9"/>
  <c r="G26" i="9"/>
  <c r="H26" i="9"/>
  <c r="F27" i="9"/>
  <c r="G27" i="9"/>
  <c r="H27" i="9"/>
  <c r="F28" i="9"/>
  <c r="G28" i="9"/>
  <c r="H28" i="9"/>
  <c r="F29" i="9"/>
  <c r="G29" i="9"/>
  <c r="H29" i="9"/>
  <c r="F30" i="9"/>
  <c r="G30" i="9"/>
  <c r="H30" i="9"/>
  <c r="F31" i="9"/>
  <c r="G31" i="9"/>
  <c r="H31" i="9"/>
  <c r="F32" i="9"/>
  <c r="G32" i="9"/>
  <c r="H32" i="9"/>
  <c r="F33" i="9"/>
  <c r="G33" i="9"/>
  <c r="H33" i="9"/>
  <c r="F34" i="9"/>
  <c r="G34" i="9"/>
  <c r="H34" i="9"/>
  <c r="F35" i="9"/>
  <c r="G35" i="9"/>
  <c r="H35" i="9"/>
  <c r="F36" i="9"/>
  <c r="G36" i="9"/>
  <c r="H36" i="9"/>
  <c r="F37" i="9"/>
  <c r="G37" i="9"/>
  <c r="H37" i="9"/>
  <c r="F38" i="9"/>
  <c r="G38" i="9"/>
  <c r="H38" i="9"/>
  <c r="F39" i="9"/>
  <c r="G39" i="9"/>
  <c r="H39" i="9"/>
  <c r="F40" i="9"/>
  <c r="G40" i="9"/>
  <c r="H40" i="9"/>
  <c r="F41" i="9"/>
  <c r="G41" i="9"/>
  <c r="H41" i="9"/>
  <c r="F42" i="9"/>
  <c r="G42" i="9"/>
  <c r="H42" i="9"/>
  <c r="F43" i="9"/>
  <c r="G43" i="9"/>
  <c r="H43" i="9"/>
  <c r="F44" i="9"/>
  <c r="G44" i="9"/>
  <c r="H44" i="9"/>
  <c r="F45" i="9"/>
  <c r="G45" i="9"/>
  <c r="H45" i="9"/>
  <c r="F46" i="9"/>
  <c r="G46" i="9"/>
  <c r="H46" i="9"/>
  <c r="F47" i="9"/>
  <c r="G47" i="9"/>
  <c r="H47" i="9"/>
  <c r="F48" i="9"/>
  <c r="G48" i="9"/>
  <c r="H48" i="9"/>
  <c r="F49" i="9"/>
  <c r="G49" i="9"/>
  <c r="H49" i="9"/>
  <c r="F50" i="9"/>
  <c r="G50" i="9"/>
  <c r="H50" i="9"/>
  <c r="F51" i="9"/>
  <c r="G51" i="9"/>
  <c r="H51" i="9"/>
  <c r="F52" i="9"/>
  <c r="G52" i="9"/>
  <c r="H52" i="9"/>
  <c r="F53" i="9"/>
  <c r="G53" i="9"/>
  <c r="H53" i="9"/>
  <c r="F54" i="9"/>
  <c r="G54" i="9"/>
  <c r="H54" i="9"/>
  <c r="F55" i="9"/>
  <c r="G55" i="9"/>
  <c r="H55" i="9"/>
  <c r="F56" i="9"/>
  <c r="G56" i="9"/>
  <c r="H56" i="9"/>
  <c r="F57" i="9"/>
  <c r="G57" i="9"/>
  <c r="H57" i="9"/>
  <c r="F58" i="9"/>
  <c r="G58" i="9"/>
  <c r="H58" i="9"/>
  <c r="F59" i="9"/>
  <c r="G59" i="9"/>
  <c r="H59" i="9"/>
  <c r="F60" i="9"/>
  <c r="G60" i="9"/>
  <c r="H60" i="9"/>
  <c r="F61" i="9"/>
  <c r="G61" i="9"/>
  <c r="H61" i="9"/>
  <c r="F62" i="9"/>
  <c r="G62" i="9"/>
  <c r="H62" i="9"/>
  <c r="F63" i="9"/>
  <c r="G63" i="9"/>
  <c r="H63" i="9"/>
  <c r="F64" i="9"/>
  <c r="G64" i="9"/>
  <c r="H64" i="9"/>
  <c r="F65" i="9"/>
  <c r="G65" i="9"/>
  <c r="H65" i="9"/>
  <c r="F66" i="9"/>
  <c r="G66" i="9"/>
  <c r="H66" i="9"/>
  <c r="F67" i="9"/>
  <c r="G67" i="9"/>
  <c r="H67" i="9"/>
  <c r="F68" i="9"/>
  <c r="G68" i="9"/>
  <c r="H68" i="9"/>
  <c r="F69" i="9"/>
  <c r="G69" i="9"/>
  <c r="H69" i="9"/>
  <c r="F70" i="9"/>
  <c r="G70" i="9"/>
  <c r="H70" i="9"/>
  <c r="F71" i="9"/>
  <c r="G71" i="9"/>
  <c r="H71" i="9"/>
  <c r="F72" i="9"/>
  <c r="G72" i="9"/>
  <c r="H72" i="9"/>
  <c r="F73" i="9"/>
  <c r="G73" i="9"/>
  <c r="H73" i="9"/>
  <c r="F74" i="9"/>
  <c r="G74" i="9"/>
  <c r="H74" i="9"/>
  <c r="F75" i="9"/>
  <c r="G75" i="9"/>
  <c r="H75" i="9"/>
  <c r="F76" i="9"/>
  <c r="G76" i="9"/>
  <c r="H76" i="9"/>
  <c r="F77" i="9"/>
  <c r="G77" i="9"/>
  <c r="H77" i="9"/>
  <c r="F78" i="9"/>
  <c r="G78" i="9"/>
  <c r="H78" i="9"/>
  <c r="F79" i="9"/>
  <c r="G79" i="9"/>
  <c r="H79" i="9"/>
  <c r="F80" i="9"/>
  <c r="G80" i="9"/>
  <c r="H80" i="9"/>
  <c r="F81" i="9"/>
  <c r="G81" i="9"/>
  <c r="H81" i="9"/>
  <c r="F82" i="9"/>
  <c r="G82" i="9"/>
  <c r="H82" i="9"/>
  <c r="F83" i="9"/>
  <c r="G83" i="9"/>
  <c r="H83" i="9"/>
  <c r="F84" i="9"/>
  <c r="G84" i="9"/>
  <c r="H84" i="9"/>
  <c r="F85" i="9"/>
  <c r="G85" i="9"/>
  <c r="H85" i="9"/>
  <c r="F86" i="9"/>
  <c r="G86" i="9"/>
  <c r="H86" i="9"/>
  <c r="F87" i="9"/>
  <c r="G87" i="9"/>
  <c r="H87" i="9"/>
  <c r="F88" i="9"/>
  <c r="G88" i="9"/>
  <c r="H88" i="9"/>
  <c r="F89" i="9"/>
  <c r="G89" i="9"/>
  <c r="H89" i="9"/>
  <c r="F90" i="9"/>
  <c r="G90" i="9"/>
  <c r="H90" i="9"/>
  <c r="F91" i="9"/>
  <c r="G91" i="9"/>
  <c r="H91" i="9"/>
  <c r="F92" i="9"/>
  <c r="G92" i="9"/>
  <c r="H92" i="9"/>
  <c r="F93" i="9"/>
  <c r="G93" i="9"/>
  <c r="H93" i="9"/>
  <c r="F94" i="9"/>
  <c r="G94" i="9"/>
  <c r="H94" i="9"/>
  <c r="F95" i="9"/>
  <c r="G95" i="9"/>
  <c r="H95" i="9"/>
  <c r="F96" i="9"/>
  <c r="G96" i="9"/>
  <c r="H96" i="9"/>
  <c r="F97" i="9"/>
  <c r="G97" i="9"/>
  <c r="H97" i="9"/>
  <c r="F98" i="9"/>
  <c r="G98" i="9"/>
  <c r="H98" i="9"/>
  <c r="F99" i="9"/>
  <c r="G99" i="9"/>
  <c r="H99" i="9"/>
  <c r="F100" i="9"/>
  <c r="G100" i="9"/>
  <c r="H100" i="9"/>
  <c r="F101" i="9"/>
  <c r="G101" i="9"/>
  <c r="H101" i="9"/>
  <c r="F102" i="9"/>
  <c r="G102" i="9"/>
  <c r="H102" i="9"/>
  <c r="F103" i="9"/>
  <c r="G103" i="9"/>
  <c r="H103" i="9"/>
  <c r="F104" i="9"/>
  <c r="G104" i="9"/>
  <c r="H104" i="9"/>
  <c r="F105" i="9"/>
  <c r="G105" i="9"/>
  <c r="H105" i="9"/>
  <c r="F106" i="9"/>
  <c r="G106" i="9"/>
  <c r="H106" i="9"/>
  <c r="F107" i="9"/>
  <c r="G107" i="9"/>
  <c r="H107" i="9"/>
  <c r="F108" i="9"/>
  <c r="G108" i="9"/>
  <c r="H108" i="9"/>
  <c r="F109" i="9"/>
  <c r="G109" i="9"/>
  <c r="H109" i="9"/>
  <c r="F110" i="9"/>
  <c r="G110" i="9"/>
  <c r="H110" i="9"/>
  <c r="F111" i="9"/>
  <c r="G111" i="9"/>
  <c r="H111" i="9"/>
  <c r="F112" i="9"/>
  <c r="G112" i="9"/>
  <c r="H112" i="9"/>
  <c r="F113" i="9"/>
  <c r="G113" i="9"/>
  <c r="H113" i="9"/>
  <c r="F114" i="9"/>
  <c r="G114" i="9"/>
  <c r="H114" i="9"/>
  <c r="F115" i="9"/>
  <c r="G115" i="9"/>
  <c r="H115" i="9"/>
  <c r="F116" i="9"/>
  <c r="G116" i="9"/>
  <c r="H116" i="9"/>
  <c r="F117" i="9"/>
  <c r="G117" i="9"/>
  <c r="H117" i="9"/>
  <c r="F118" i="9"/>
  <c r="G118" i="9"/>
  <c r="H118" i="9"/>
  <c r="F119" i="9"/>
  <c r="G119" i="9"/>
  <c r="H119" i="9"/>
  <c r="F120" i="9"/>
  <c r="G120" i="9"/>
  <c r="H120" i="9"/>
  <c r="F121" i="9"/>
  <c r="G121" i="9"/>
  <c r="H121" i="9"/>
  <c r="F122" i="9"/>
  <c r="G122" i="9"/>
  <c r="H122" i="9"/>
  <c r="F123" i="9"/>
  <c r="G123" i="9"/>
  <c r="H123" i="9"/>
  <c r="F124" i="9"/>
  <c r="G124" i="9"/>
  <c r="H124" i="9"/>
  <c r="F125" i="9"/>
  <c r="G125" i="9"/>
  <c r="H125" i="9"/>
  <c r="F126" i="9"/>
  <c r="G126" i="9"/>
  <c r="H126" i="9"/>
  <c r="F127" i="9"/>
  <c r="G127" i="9"/>
  <c r="H127" i="9"/>
  <c r="F128" i="9"/>
  <c r="G128" i="9"/>
  <c r="H128" i="9"/>
  <c r="F129" i="9"/>
  <c r="G129" i="9"/>
  <c r="H129" i="9"/>
  <c r="F130" i="9"/>
  <c r="G130" i="9"/>
  <c r="H130" i="9"/>
  <c r="F131" i="9"/>
  <c r="G131" i="9"/>
  <c r="H131" i="9"/>
  <c r="F132" i="9"/>
  <c r="G132" i="9"/>
  <c r="H132" i="9"/>
  <c r="F133" i="9"/>
  <c r="G133" i="9"/>
  <c r="H133" i="9"/>
  <c r="F134" i="9"/>
  <c r="G134" i="9"/>
  <c r="H134" i="9"/>
  <c r="F135" i="9"/>
  <c r="G135" i="9"/>
  <c r="H135" i="9"/>
  <c r="F136" i="9"/>
  <c r="G136" i="9"/>
  <c r="H136" i="9"/>
  <c r="F137" i="9"/>
  <c r="G137" i="9"/>
  <c r="H137" i="9"/>
  <c r="F138" i="9"/>
  <c r="G138" i="9"/>
  <c r="H138" i="9"/>
  <c r="F139" i="9"/>
  <c r="G139" i="9"/>
  <c r="H139" i="9"/>
  <c r="F140" i="9"/>
  <c r="G140" i="9"/>
  <c r="H140" i="9"/>
  <c r="F141" i="9"/>
  <c r="G141" i="9"/>
  <c r="H141" i="9"/>
  <c r="F142" i="9"/>
  <c r="G142" i="9"/>
  <c r="H142" i="9"/>
  <c r="F143" i="9"/>
  <c r="G143" i="9"/>
  <c r="H143" i="9"/>
  <c r="F144" i="9"/>
  <c r="G144" i="9"/>
  <c r="H144" i="9"/>
  <c r="F145" i="9"/>
  <c r="G145" i="9"/>
  <c r="H145" i="9"/>
  <c r="F146" i="9"/>
  <c r="G146" i="9"/>
  <c r="H146" i="9"/>
  <c r="F147" i="9"/>
  <c r="G147" i="9"/>
  <c r="H147" i="9"/>
  <c r="F148" i="9"/>
  <c r="G148" i="9"/>
  <c r="H148" i="9"/>
  <c r="F149" i="9"/>
  <c r="G149" i="9"/>
  <c r="H149" i="9"/>
  <c r="F150" i="9"/>
  <c r="G150" i="9"/>
  <c r="H150" i="9"/>
  <c r="F151" i="9"/>
  <c r="G151" i="9"/>
  <c r="H151" i="9"/>
  <c r="F152" i="9"/>
  <c r="G152" i="9"/>
  <c r="H152" i="9"/>
  <c r="F153" i="9"/>
  <c r="G153" i="9"/>
  <c r="H153" i="9"/>
  <c r="F154" i="9"/>
  <c r="G154" i="9"/>
  <c r="H154" i="9"/>
  <c r="F155" i="9"/>
  <c r="G155" i="9"/>
  <c r="H155" i="9"/>
  <c r="F156" i="9"/>
  <c r="G156" i="9"/>
  <c r="H156" i="9"/>
  <c r="F157" i="9"/>
  <c r="G157" i="9"/>
  <c r="H157" i="9"/>
  <c r="F158" i="9"/>
  <c r="G158" i="9"/>
  <c r="H158" i="9"/>
  <c r="F159" i="9"/>
  <c r="G159" i="9"/>
  <c r="H159" i="9"/>
  <c r="F160" i="9"/>
  <c r="G160" i="9"/>
  <c r="H160" i="9"/>
  <c r="F161" i="9"/>
  <c r="G161" i="9"/>
  <c r="H161" i="9"/>
  <c r="F162" i="9"/>
  <c r="G162" i="9"/>
  <c r="H162" i="9"/>
  <c r="F163" i="9"/>
  <c r="G163" i="9"/>
  <c r="H163" i="9"/>
  <c r="F164" i="9"/>
  <c r="G164" i="9"/>
  <c r="H164" i="9"/>
  <c r="F165" i="9"/>
  <c r="G165" i="9"/>
  <c r="H165" i="9"/>
  <c r="F166" i="9"/>
  <c r="G166" i="9"/>
  <c r="H166" i="9"/>
  <c r="F167" i="9"/>
  <c r="G167" i="9"/>
  <c r="H167" i="9"/>
  <c r="F168" i="9"/>
  <c r="G168" i="9"/>
  <c r="H168" i="9"/>
  <c r="F169" i="9"/>
  <c r="G169" i="9"/>
  <c r="H169" i="9"/>
  <c r="F170" i="9"/>
  <c r="G170" i="9"/>
  <c r="H170" i="9"/>
  <c r="F171" i="9"/>
  <c r="G171" i="9"/>
  <c r="H171" i="9"/>
  <c r="F172" i="9"/>
  <c r="G172" i="9"/>
  <c r="H172" i="9"/>
  <c r="F173" i="9"/>
  <c r="G173" i="9"/>
  <c r="H173" i="9"/>
  <c r="F174" i="9"/>
  <c r="G174" i="9"/>
  <c r="H174" i="9"/>
  <c r="F175" i="9"/>
  <c r="G175" i="9"/>
  <c r="H175" i="9"/>
  <c r="F176" i="9"/>
  <c r="G176" i="9"/>
  <c r="H176" i="9"/>
  <c r="F177" i="9"/>
  <c r="G177" i="9"/>
  <c r="H177" i="9"/>
  <c r="F178" i="9"/>
  <c r="G178" i="9"/>
  <c r="H178" i="9"/>
  <c r="F179" i="9"/>
  <c r="G179" i="9"/>
  <c r="H179" i="9"/>
  <c r="F180" i="9"/>
  <c r="G180" i="9"/>
  <c r="H180" i="9"/>
  <c r="F181" i="9"/>
  <c r="G181" i="9"/>
  <c r="H181" i="9"/>
  <c r="F182" i="9"/>
  <c r="G182" i="9"/>
  <c r="H182" i="9"/>
  <c r="F183" i="9"/>
  <c r="G183" i="9"/>
  <c r="H183" i="9"/>
  <c r="F184" i="9"/>
  <c r="G184" i="9"/>
  <c r="H184" i="9"/>
  <c r="F185" i="9"/>
  <c r="G185" i="9"/>
  <c r="H185" i="9"/>
  <c r="F186" i="9"/>
  <c r="G186" i="9"/>
  <c r="H186" i="9"/>
  <c r="F187" i="9"/>
  <c r="G187" i="9"/>
  <c r="H187" i="9"/>
  <c r="F188" i="9"/>
  <c r="G188" i="9"/>
  <c r="H188" i="9"/>
  <c r="F189" i="9"/>
  <c r="G189" i="9"/>
  <c r="H189" i="9"/>
  <c r="F190" i="9"/>
  <c r="G190" i="9"/>
  <c r="H190" i="9"/>
  <c r="F191" i="9"/>
  <c r="G191" i="9"/>
  <c r="H191" i="9"/>
  <c r="F192" i="9"/>
  <c r="G192" i="9"/>
  <c r="H192" i="9"/>
  <c r="F193" i="9"/>
  <c r="G193" i="9"/>
  <c r="H193" i="9"/>
  <c r="F194" i="9"/>
  <c r="G194" i="9"/>
  <c r="H194" i="9"/>
  <c r="F195" i="9"/>
  <c r="G195" i="9"/>
  <c r="H195" i="9"/>
  <c r="F196" i="9"/>
  <c r="G196" i="9"/>
  <c r="H196" i="9"/>
  <c r="F197" i="9"/>
  <c r="G197" i="9"/>
  <c r="H197" i="9"/>
  <c r="F198" i="9"/>
  <c r="G198" i="9"/>
  <c r="H198" i="9"/>
  <c r="F199" i="9"/>
  <c r="G199" i="9"/>
  <c r="H199" i="9"/>
  <c r="F200" i="9"/>
  <c r="G200" i="9"/>
  <c r="H200" i="9"/>
  <c r="F201" i="9"/>
  <c r="G201" i="9"/>
  <c r="H201" i="9"/>
  <c r="F202" i="9"/>
  <c r="G202" i="9"/>
  <c r="H202" i="9"/>
  <c r="F203" i="9"/>
  <c r="G203" i="9"/>
  <c r="H203" i="9"/>
  <c r="F204" i="9"/>
  <c r="G204" i="9"/>
  <c r="H204" i="9"/>
  <c r="F205" i="9"/>
  <c r="G205" i="9"/>
  <c r="H205" i="9"/>
  <c r="F206" i="9"/>
  <c r="G206" i="9"/>
  <c r="H206" i="9"/>
  <c r="F207" i="9"/>
  <c r="G207" i="9"/>
  <c r="H207" i="9"/>
  <c r="F208" i="9"/>
  <c r="G208" i="9"/>
  <c r="H208" i="9"/>
  <c r="F209" i="9"/>
  <c r="G209" i="9"/>
  <c r="H209" i="9"/>
  <c r="F210" i="9"/>
  <c r="G210" i="9"/>
  <c r="H210" i="9"/>
  <c r="F211" i="9"/>
  <c r="G211" i="9"/>
  <c r="H211" i="9"/>
  <c r="F212" i="9"/>
  <c r="G212" i="9"/>
  <c r="H212" i="9"/>
  <c r="F213" i="9"/>
  <c r="G213" i="9"/>
  <c r="H213" i="9"/>
  <c r="F214" i="9"/>
  <c r="G214" i="9"/>
  <c r="H214" i="9"/>
  <c r="F215" i="9"/>
  <c r="G215" i="9"/>
  <c r="H215" i="9"/>
  <c r="F216" i="9"/>
  <c r="G216" i="9"/>
  <c r="H216" i="9"/>
  <c r="F217" i="9"/>
  <c r="G217" i="9"/>
  <c r="H217" i="9"/>
  <c r="F218" i="9"/>
  <c r="G218" i="9"/>
  <c r="H218" i="9"/>
  <c r="F219" i="9"/>
  <c r="G219" i="9"/>
  <c r="H219" i="9"/>
  <c r="F220" i="9"/>
  <c r="G220" i="9"/>
  <c r="H220" i="9"/>
  <c r="F221" i="9"/>
  <c r="G221" i="9"/>
  <c r="H221" i="9"/>
  <c r="F222" i="9"/>
  <c r="G222" i="9"/>
  <c r="H222" i="9"/>
  <c r="F223" i="9"/>
  <c r="G223" i="9"/>
  <c r="H223" i="9"/>
  <c r="F224" i="9"/>
  <c r="G224" i="9"/>
  <c r="H224" i="9"/>
  <c r="F225" i="9"/>
  <c r="G225" i="9"/>
  <c r="H225" i="9"/>
  <c r="F226" i="9"/>
  <c r="G226" i="9"/>
  <c r="H226" i="9"/>
  <c r="F227" i="9"/>
  <c r="G227" i="9"/>
  <c r="H227" i="9"/>
  <c r="F228" i="9"/>
  <c r="G228" i="9"/>
  <c r="H228" i="9"/>
  <c r="F229" i="9"/>
  <c r="G229" i="9"/>
  <c r="H229" i="9"/>
  <c r="F230" i="9"/>
  <c r="G230" i="9"/>
  <c r="H230" i="9"/>
  <c r="F231" i="9"/>
  <c r="G231" i="9"/>
  <c r="H231" i="9"/>
  <c r="F232" i="9"/>
  <c r="G232" i="9"/>
  <c r="H232" i="9"/>
  <c r="F233" i="9"/>
  <c r="G233" i="9"/>
  <c r="H233" i="9"/>
  <c r="F234" i="9"/>
  <c r="G234" i="9"/>
  <c r="H234" i="9"/>
  <c r="F235" i="9"/>
  <c r="G235" i="9"/>
  <c r="H235" i="9"/>
  <c r="F236" i="9"/>
  <c r="G236" i="9"/>
  <c r="H236" i="9"/>
  <c r="F237" i="9"/>
  <c r="G237" i="9"/>
  <c r="H237" i="9"/>
  <c r="F238" i="9"/>
  <c r="G238" i="9"/>
  <c r="H238" i="9"/>
  <c r="F239" i="9"/>
  <c r="G239" i="9"/>
  <c r="H239" i="9"/>
  <c r="F240" i="9"/>
  <c r="G240" i="9"/>
  <c r="H240" i="9"/>
  <c r="F241" i="9"/>
  <c r="G241" i="9"/>
  <c r="H241" i="9"/>
  <c r="F242" i="9"/>
  <c r="G242" i="9"/>
  <c r="H242" i="9"/>
  <c r="F243" i="9"/>
  <c r="G243" i="9"/>
  <c r="H243" i="9"/>
  <c r="F244" i="9"/>
  <c r="G244" i="9"/>
  <c r="H244" i="9"/>
  <c r="F245" i="9"/>
  <c r="G245" i="9"/>
  <c r="H245" i="9"/>
  <c r="F246" i="9"/>
  <c r="G246" i="9"/>
  <c r="H246" i="9"/>
  <c r="F247" i="9"/>
  <c r="G247" i="9"/>
  <c r="H247" i="9"/>
  <c r="F248" i="9"/>
  <c r="G248" i="9"/>
  <c r="H248" i="9"/>
  <c r="F249" i="9"/>
  <c r="G249" i="9"/>
  <c r="H249" i="9"/>
  <c r="F250" i="9"/>
  <c r="G250" i="9"/>
  <c r="H250" i="9"/>
  <c r="F251" i="9"/>
  <c r="G251" i="9"/>
  <c r="H251" i="9"/>
  <c r="F252" i="9"/>
  <c r="G252" i="9"/>
  <c r="H252" i="9"/>
  <c r="F253" i="9"/>
  <c r="G253" i="9"/>
  <c r="H253" i="9"/>
  <c r="F254" i="9"/>
  <c r="G254" i="9"/>
  <c r="H254" i="9"/>
  <c r="F255" i="9"/>
  <c r="G255" i="9"/>
  <c r="H255" i="9"/>
  <c r="F256" i="9"/>
  <c r="G256" i="9"/>
  <c r="H256" i="9"/>
  <c r="F257" i="9"/>
  <c r="G257" i="9"/>
  <c r="H257" i="9"/>
  <c r="F258" i="9"/>
  <c r="G258" i="9"/>
  <c r="H258" i="9"/>
  <c r="F259" i="9"/>
  <c r="G259" i="9"/>
  <c r="H259" i="9"/>
  <c r="F260" i="9"/>
  <c r="G260" i="9"/>
  <c r="H260" i="9"/>
  <c r="F261" i="9"/>
  <c r="G261" i="9"/>
  <c r="H261" i="9"/>
  <c r="F262" i="9"/>
  <c r="G262" i="9"/>
  <c r="H262" i="9"/>
  <c r="F263" i="9"/>
  <c r="G263" i="9"/>
  <c r="H263" i="9"/>
  <c r="F264" i="9"/>
  <c r="G264" i="9"/>
  <c r="H264" i="9"/>
  <c r="F265" i="9"/>
  <c r="G265" i="9"/>
  <c r="H265" i="9"/>
  <c r="F266" i="9"/>
  <c r="G266" i="9"/>
  <c r="H266" i="9"/>
  <c r="F267" i="9"/>
  <c r="G267" i="9"/>
  <c r="H267" i="9"/>
  <c r="F268" i="9"/>
  <c r="G268" i="9"/>
  <c r="H268" i="9"/>
  <c r="F269" i="9"/>
  <c r="G269" i="9"/>
  <c r="H269" i="9"/>
  <c r="F270" i="9"/>
  <c r="G270" i="9"/>
  <c r="H270" i="9"/>
  <c r="F271" i="9"/>
  <c r="G271" i="9"/>
  <c r="H271" i="9"/>
  <c r="F272" i="9"/>
  <c r="G272" i="9"/>
  <c r="H272" i="9"/>
  <c r="F273" i="9"/>
  <c r="G273" i="9"/>
  <c r="H273" i="9"/>
  <c r="F274" i="9"/>
  <c r="G274" i="9"/>
  <c r="H274" i="9"/>
  <c r="F275" i="9"/>
  <c r="G275" i="9"/>
  <c r="H275" i="9"/>
  <c r="F276" i="9"/>
  <c r="G276" i="9"/>
  <c r="H276" i="9"/>
  <c r="F277" i="9"/>
  <c r="G277" i="9"/>
  <c r="H277" i="9"/>
  <c r="F278" i="9"/>
  <c r="G278" i="9"/>
  <c r="H278" i="9"/>
  <c r="F279" i="9"/>
  <c r="G279" i="9"/>
  <c r="H279" i="9"/>
  <c r="F280" i="9"/>
  <c r="G280" i="9"/>
  <c r="H280" i="9"/>
  <c r="F281" i="9"/>
  <c r="G281" i="9"/>
  <c r="H281" i="9"/>
  <c r="F282" i="9"/>
  <c r="G282" i="9"/>
  <c r="H282" i="9"/>
  <c r="F283" i="9"/>
  <c r="G283" i="9"/>
  <c r="H283" i="9"/>
  <c r="F284" i="9"/>
  <c r="G284" i="9"/>
  <c r="H284" i="9"/>
  <c r="F285" i="9"/>
  <c r="G285" i="9"/>
  <c r="H285" i="9"/>
  <c r="F286" i="9"/>
  <c r="G286" i="9"/>
  <c r="H286" i="9"/>
  <c r="F287" i="9"/>
  <c r="G287" i="9"/>
  <c r="H287" i="9"/>
  <c r="F288" i="9"/>
  <c r="G288" i="9"/>
  <c r="H288" i="9"/>
  <c r="F289" i="9"/>
  <c r="G289" i="9"/>
  <c r="H289" i="9"/>
  <c r="F290" i="9"/>
  <c r="G290" i="9"/>
  <c r="H290" i="9"/>
  <c r="F291" i="9"/>
  <c r="G291" i="9"/>
  <c r="H291" i="9"/>
  <c r="F292" i="9"/>
  <c r="G292" i="9"/>
  <c r="H292" i="9"/>
  <c r="F293" i="9"/>
  <c r="G293" i="9"/>
  <c r="H293" i="9"/>
  <c r="F294" i="9"/>
  <c r="G294" i="9"/>
  <c r="H294" i="9"/>
  <c r="F295" i="9"/>
  <c r="G295" i="9"/>
  <c r="H295" i="9"/>
  <c r="F296" i="9"/>
  <c r="G296" i="9"/>
  <c r="H296" i="9"/>
  <c r="F297" i="9"/>
  <c r="G297" i="9"/>
  <c r="H297" i="9"/>
  <c r="F298" i="9"/>
  <c r="G298" i="9"/>
  <c r="H298" i="9"/>
  <c r="F299" i="9"/>
  <c r="G299" i="9"/>
  <c r="H299" i="9"/>
  <c r="F300" i="9"/>
  <c r="G300" i="9"/>
  <c r="H300" i="9"/>
  <c r="F301" i="9"/>
  <c r="G301" i="9"/>
  <c r="H301" i="9"/>
  <c r="F302" i="9"/>
  <c r="G302" i="9"/>
  <c r="H302" i="9"/>
  <c r="F303" i="9"/>
  <c r="G303" i="9"/>
  <c r="H303" i="9"/>
  <c r="F304" i="9"/>
  <c r="G304" i="9"/>
  <c r="H304" i="9"/>
  <c r="F305" i="9"/>
  <c r="G305" i="9"/>
  <c r="H305" i="9"/>
  <c r="F306" i="9"/>
  <c r="G306" i="9"/>
  <c r="H306" i="9"/>
  <c r="F307" i="9"/>
  <c r="G307" i="9"/>
  <c r="H307" i="9"/>
  <c r="F308" i="9"/>
  <c r="G308" i="9"/>
  <c r="H308" i="9"/>
  <c r="F309" i="9"/>
  <c r="G309" i="9"/>
  <c r="H309" i="9"/>
  <c r="F310" i="9"/>
  <c r="G310" i="9"/>
  <c r="H310" i="9"/>
  <c r="F311" i="9"/>
  <c r="G311" i="9"/>
  <c r="H311" i="9"/>
  <c r="F312" i="9"/>
  <c r="G312" i="9"/>
  <c r="H312" i="9"/>
  <c r="F313" i="9"/>
  <c r="G313" i="9"/>
  <c r="H313" i="9"/>
  <c r="F314" i="9"/>
  <c r="G314" i="9"/>
  <c r="H314" i="9"/>
  <c r="F315" i="9"/>
  <c r="G315" i="9"/>
  <c r="H315" i="9"/>
  <c r="F316" i="9"/>
  <c r="G316" i="9"/>
  <c r="H316" i="9"/>
  <c r="F317" i="9"/>
  <c r="G317" i="9"/>
  <c r="H317" i="9"/>
  <c r="F318" i="9"/>
  <c r="G318" i="9"/>
  <c r="H318" i="9"/>
  <c r="F319" i="9"/>
  <c r="G319" i="9"/>
  <c r="H319" i="9"/>
  <c r="F320" i="9"/>
  <c r="G320" i="9"/>
  <c r="H320" i="9"/>
  <c r="F321" i="9"/>
  <c r="G321" i="9"/>
  <c r="H321" i="9"/>
  <c r="F322" i="9"/>
  <c r="G322" i="9"/>
  <c r="H322" i="9"/>
  <c r="F323" i="9"/>
  <c r="G323" i="9"/>
  <c r="H323" i="9"/>
  <c r="F324" i="9"/>
  <c r="G324" i="9"/>
  <c r="H324" i="9"/>
  <c r="F325" i="9"/>
  <c r="G325" i="9"/>
  <c r="H325" i="9"/>
  <c r="F326" i="9"/>
  <c r="G326" i="9"/>
  <c r="H326" i="9"/>
  <c r="F327" i="9"/>
  <c r="G327" i="9"/>
  <c r="H327" i="9"/>
  <c r="F328" i="9"/>
  <c r="G328" i="9"/>
  <c r="H328" i="9"/>
  <c r="F329" i="9"/>
  <c r="G329" i="9"/>
  <c r="H329" i="9"/>
  <c r="F330" i="9"/>
  <c r="G330" i="9"/>
  <c r="H330" i="9"/>
  <c r="F331" i="9"/>
  <c r="G331" i="9"/>
  <c r="H331" i="9"/>
  <c r="F332" i="9"/>
  <c r="G332" i="9"/>
  <c r="H332" i="9"/>
  <c r="F333" i="9"/>
  <c r="G333" i="9"/>
  <c r="H333" i="9"/>
  <c r="F334" i="9"/>
  <c r="G334" i="9"/>
  <c r="H334" i="9"/>
  <c r="F335" i="9"/>
  <c r="G335" i="9"/>
  <c r="H335" i="9"/>
  <c r="F336" i="9"/>
  <c r="G336" i="9"/>
  <c r="H336" i="9"/>
  <c r="F337" i="9"/>
  <c r="G337" i="9"/>
  <c r="H337" i="9"/>
  <c r="F338" i="9"/>
  <c r="G338" i="9"/>
  <c r="H338" i="9"/>
  <c r="F339" i="9"/>
  <c r="G339" i="9"/>
  <c r="H339" i="9"/>
  <c r="F340" i="9"/>
  <c r="G340" i="9"/>
  <c r="H340" i="9"/>
  <c r="F341" i="9"/>
  <c r="G341" i="9"/>
  <c r="H341" i="9"/>
  <c r="F342" i="9"/>
  <c r="G342" i="9"/>
  <c r="H342" i="9"/>
  <c r="F343" i="9"/>
  <c r="G343" i="9"/>
  <c r="H343" i="9"/>
  <c r="F344" i="9"/>
  <c r="G344" i="9"/>
  <c r="H344" i="9"/>
  <c r="F345" i="9"/>
  <c r="G345" i="9"/>
  <c r="H345" i="9"/>
  <c r="F346" i="9"/>
  <c r="G346" i="9"/>
  <c r="H346" i="9"/>
  <c r="F347" i="9"/>
  <c r="G347" i="9"/>
  <c r="H347" i="9"/>
  <c r="F348" i="9"/>
  <c r="G348" i="9"/>
  <c r="H348" i="9"/>
  <c r="F349" i="9"/>
  <c r="G349" i="9"/>
  <c r="H349" i="9"/>
  <c r="F350" i="9"/>
  <c r="G350" i="9"/>
  <c r="H350" i="9"/>
  <c r="F351" i="9"/>
  <c r="G351" i="9"/>
  <c r="H351" i="9"/>
  <c r="F352" i="9"/>
  <c r="G352" i="9"/>
  <c r="H352" i="9"/>
  <c r="F353" i="9"/>
  <c r="G353" i="9"/>
  <c r="H353" i="9"/>
  <c r="F354" i="9"/>
  <c r="G354" i="9"/>
  <c r="H354" i="9"/>
  <c r="F355" i="9"/>
  <c r="G355" i="9"/>
  <c r="H355" i="9"/>
  <c r="F356" i="9"/>
  <c r="G356" i="9"/>
  <c r="H356" i="9"/>
  <c r="F357" i="9"/>
  <c r="G357" i="9"/>
  <c r="H357" i="9"/>
  <c r="F358" i="9"/>
  <c r="G358" i="9"/>
  <c r="H358" i="9"/>
  <c r="F359" i="9"/>
  <c r="G359" i="9"/>
  <c r="H359" i="9"/>
  <c r="F360" i="9"/>
  <c r="G360" i="9"/>
  <c r="H360" i="9"/>
  <c r="F361" i="9"/>
  <c r="G361" i="9"/>
  <c r="H361" i="9"/>
  <c r="F362" i="9"/>
  <c r="G362" i="9"/>
  <c r="H362" i="9"/>
  <c r="F363" i="9"/>
  <c r="G363" i="9"/>
  <c r="H363" i="9"/>
  <c r="F364" i="9"/>
  <c r="G364" i="9"/>
  <c r="H364" i="9"/>
  <c r="F365" i="9"/>
  <c r="G365" i="9"/>
  <c r="H365" i="9"/>
  <c r="F366" i="9"/>
  <c r="G366" i="9"/>
  <c r="H366" i="9"/>
  <c r="F367" i="9"/>
  <c r="G367" i="9"/>
  <c r="H367" i="9"/>
  <c r="F368" i="9"/>
  <c r="G368" i="9"/>
  <c r="H368" i="9"/>
  <c r="F369" i="9"/>
  <c r="G369" i="9"/>
  <c r="H369" i="9"/>
  <c r="F370" i="9"/>
  <c r="G370" i="9"/>
  <c r="H370" i="9"/>
  <c r="F371" i="9"/>
  <c r="G371" i="9"/>
  <c r="H371" i="9"/>
  <c r="F372" i="9"/>
  <c r="G372" i="9"/>
  <c r="H372" i="9"/>
  <c r="F373" i="9"/>
  <c r="G373" i="9"/>
  <c r="H373" i="9"/>
  <c r="F374" i="9"/>
  <c r="G374" i="9"/>
  <c r="H374" i="9"/>
  <c r="F375" i="9"/>
  <c r="G375" i="9"/>
  <c r="H375" i="9"/>
  <c r="F376" i="9"/>
  <c r="G376" i="9"/>
  <c r="H376" i="9"/>
  <c r="F377" i="9"/>
  <c r="G377" i="9"/>
  <c r="H377" i="9"/>
  <c r="F378" i="9"/>
  <c r="G378" i="9"/>
  <c r="H378" i="9"/>
  <c r="F379" i="9"/>
  <c r="G379" i="9"/>
  <c r="H379" i="9"/>
  <c r="F380" i="9"/>
  <c r="G380" i="9"/>
  <c r="H380" i="9"/>
  <c r="F381" i="9"/>
  <c r="G381" i="9"/>
  <c r="H381" i="9"/>
  <c r="F382" i="9"/>
  <c r="G382" i="9"/>
  <c r="H382" i="9"/>
  <c r="F383" i="9"/>
  <c r="G383" i="9"/>
  <c r="H383" i="9"/>
  <c r="F384" i="9"/>
  <c r="G384" i="9"/>
  <c r="H384" i="9"/>
  <c r="F385" i="9"/>
  <c r="G385" i="9"/>
  <c r="H385" i="9"/>
  <c r="F386" i="9"/>
  <c r="G386" i="9"/>
  <c r="H386" i="9"/>
  <c r="F387" i="9"/>
  <c r="G387" i="9"/>
  <c r="H387" i="9"/>
  <c r="F388" i="9"/>
  <c r="G388" i="9"/>
  <c r="H388" i="9"/>
  <c r="F389" i="9"/>
  <c r="G389" i="9"/>
  <c r="H389" i="9"/>
  <c r="F390" i="9"/>
  <c r="G390" i="9"/>
  <c r="H390" i="9"/>
  <c r="F391" i="9"/>
  <c r="G391" i="9"/>
  <c r="H391" i="9"/>
  <c r="F392" i="9"/>
  <c r="G392" i="9"/>
  <c r="H392" i="9"/>
  <c r="F393" i="9"/>
  <c r="G393" i="9"/>
  <c r="H393" i="9"/>
  <c r="F394" i="9"/>
  <c r="G394" i="9"/>
  <c r="H394" i="9"/>
  <c r="F395" i="9"/>
  <c r="G395" i="9"/>
  <c r="H395" i="9"/>
  <c r="F396" i="9"/>
  <c r="G396" i="9"/>
  <c r="H396" i="9"/>
  <c r="F397" i="9"/>
  <c r="G397" i="9"/>
  <c r="H397" i="9"/>
  <c r="F398" i="9"/>
  <c r="G398" i="9"/>
  <c r="H398" i="9"/>
  <c r="F399" i="9"/>
  <c r="G399" i="9"/>
  <c r="H399" i="9"/>
  <c r="F400" i="9"/>
  <c r="G400" i="9"/>
  <c r="H400" i="9"/>
  <c r="F401" i="9"/>
  <c r="G401" i="9"/>
  <c r="H401" i="9"/>
  <c r="F402" i="9"/>
  <c r="G402" i="9"/>
  <c r="H402" i="9"/>
  <c r="F403" i="9"/>
  <c r="G403" i="9"/>
  <c r="H403" i="9"/>
  <c r="F404" i="9"/>
  <c r="G404" i="9"/>
  <c r="H404" i="9"/>
  <c r="F405" i="9"/>
  <c r="G405" i="9"/>
  <c r="H405" i="9"/>
  <c r="F406" i="9"/>
  <c r="G406" i="9"/>
  <c r="H406" i="9"/>
  <c r="F407" i="9"/>
  <c r="G407" i="9"/>
  <c r="H407" i="9"/>
  <c r="F408" i="9"/>
  <c r="G408" i="9"/>
  <c r="H408" i="9"/>
  <c r="F409" i="9"/>
  <c r="G409" i="9"/>
  <c r="H409" i="9"/>
  <c r="F410" i="9"/>
  <c r="G410" i="9"/>
  <c r="H410" i="9"/>
  <c r="F411" i="9"/>
  <c r="G411" i="9"/>
  <c r="H411" i="9"/>
  <c r="F412" i="9"/>
  <c r="G412" i="9"/>
  <c r="H412" i="9"/>
  <c r="F413" i="9"/>
  <c r="G413" i="9"/>
  <c r="H413" i="9"/>
  <c r="F414" i="9"/>
  <c r="G414" i="9"/>
  <c r="H414" i="9"/>
  <c r="F415" i="9"/>
  <c r="G415" i="9"/>
  <c r="H415" i="9"/>
  <c r="F416" i="9"/>
  <c r="G416" i="9"/>
  <c r="H416" i="9"/>
  <c r="F417" i="9"/>
  <c r="G417" i="9"/>
  <c r="H417" i="9"/>
  <c r="F418" i="9"/>
  <c r="G418" i="9"/>
  <c r="H418" i="9"/>
  <c r="F419" i="9"/>
  <c r="G419" i="9"/>
  <c r="H419" i="9"/>
  <c r="F420" i="9"/>
  <c r="G420" i="9"/>
  <c r="H420" i="9"/>
  <c r="F421" i="9"/>
  <c r="G421" i="9"/>
  <c r="H421" i="9"/>
  <c r="F422" i="9"/>
  <c r="G422" i="9"/>
  <c r="H422" i="9"/>
  <c r="F423" i="9"/>
  <c r="G423" i="9"/>
  <c r="H423" i="9"/>
  <c r="F424" i="9"/>
  <c r="G424" i="9"/>
  <c r="H424" i="9"/>
  <c r="F425" i="9"/>
  <c r="G425" i="9"/>
  <c r="H425" i="9"/>
  <c r="F426" i="9"/>
  <c r="G426" i="9"/>
  <c r="H426" i="9"/>
  <c r="F427" i="9"/>
  <c r="G427" i="9"/>
  <c r="H427" i="9"/>
  <c r="F428" i="9"/>
  <c r="G428" i="9"/>
  <c r="H428" i="9"/>
  <c r="F429" i="9"/>
  <c r="G429" i="9"/>
  <c r="H429" i="9"/>
  <c r="F430" i="9"/>
  <c r="G430" i="9"/>
  <c r="H430" i="9"/>
  <c r="F431" i="9"/>
  <c r="G431" i="9"/>
  <c r="H431" i="9"/>
  <c r="F432" i="9"/>
  <c r="G432" i="9"/>
  <c r="H432" i="9"/>
  <c r="F433" i="9"/>
  <c r="G433" i="9"/>
  <c r="H433" i="9"/>
  <c r="F434" i="9"/>
  <c r="G434" i="9"/>
  <c r="H434" i="9"/>
  <c r="F435" i="9"/>
  <c r="G435" i="9"/>
  <c r="H435" i="9"/>
  <c r="F436" i="9"/>
  <c r="G436" i="9"/>
  <c r="H436" i="9"/>
  <c r="F437" i="9"/>
  <c r="G437" i="9"/>
  <c r="H437" i="9"/>
  <c r="F438" i="9"/>
  <c r="G438" i="9"/>
  <c r="H438" i="9"/>
  <c r="F439" i="9"/>
  <c r="G439" i="9"/>
  <c r="H439" i="9"/>
  <c r="F440" i="9"/>
  <c r="G440" i="9"/>
  <c r="H440" i="9"/>
  <c r="F441" i="9"/>
  <c r="G441" i="9"/>
  <c r="H441" i="9"/>
  <c r="F442" i="9"/>
  <c r="G442" i="9"/>
  <c r="H442" i="9"/>
  <c r="F443" i="9"/>
  <c r="G443" i="9"/>
  <c r="H443" i="9"/>
  <c r="F444" i="9"/>
  <c r="G444" i="9"/>
  <c r="H444" i="9"/>
  <c r="F445" i="9"/>
  <c r="G445" i="9"/>
  <c r="H445" i="9"/>
  <c r="F446" i="9"/>
  <c r="G446" i="9"/>
  <c r="H446" i="9"/>
  <c r="F447" i="9"/>
  <c r="G447" i="9"/>
  <c r="H447" i="9"/>
  <c r="F448" i="9"/>
  <c r="G448" i="9"/>
  <c r="H448" i="9"/>
  <c r="F449" i="9"/>
  <c r="G449" i="9"/>
  <c r="H449" i="9"/>
  <c r="F450" i="9"/>
  <c r="G450" i="9"/>
  <c r="H450" i="9"/>
  <c r="F451" i="9"/>
  <c r="G451" i="9"/>
  <c r="H451" i="9"/>
  <c r="F452" i="9"/>
  <c r="G452" i="9"/>
  <c r="H452" i="9"/>
  <c r="F453" i="9"/>
  <c r="G453" i="9"/>
  <c r="H453" i="9"/>
  <c r="F454" i="9"/>
  <c r="G454" i="9"/>
  <c r="H454" i="9"/>
  <c r="F455" i="9"/>
  <c r="G455" i="9"/>
  <c r="H455" i="9"/>
  <c r="F456" i="9"/>
  <c r="G456" i="9"/>
  <c r="H456" i="9"/>
  <c r="F457" i="9"/>
  <c r="G457" i="9"/>
  <c r="H457" i="9"/>
  <c r="F458" i="9"/>
  <c r="G458" i="9"/>
  <c r="H458" i="9"/>
  <c r="F459" i="9"/>
  <c r="G459" i="9"/>
  <c r="H459" i="9"/>
  <c r="F460" i="9"/>
  <c r="G460" i="9"/>
  <c r="H460" i="9"/>
  <c r="F461" i="9"/>
  <c r="G461" i="9"/>
  <c r="H461" i="9"/>
  <c r="F462" i="9"/>
  <c r="G462" i="9"/>
  <c r="H462" i="9"/>
  <c r="F463" i="9"/>
  <c r="G463" i="9"/>
  <c r="H463" i="9"/>
  <c r="F464" i="9"/>
  <c r="G464" i="9"/>
  <c r="H464" i="9"/>
  <c r="F465" i="9"/>
  <c r="G465" i="9"/>
  <c r="H465" i="9"/>
  <c r="F466" i="9"/>
  <c r="G466" i="9"/>
  <c r="H466" i="9"/>
  <c r="F467" i="9"/>
  <c r="G467" i="9"/>
  <c r="H467" i="9"/>
  <c r="F468" i="9"/>
  <c r="G468" i="9"/>
  <c r="H468" i="9"/>
  <c r="F469" i="9"/>
  <c r="G469" i="9"/>
  <c r="H469" i="9"/>
  <c r="F470" i="9"/>
  <c r="G470" i="9"/>
  <c r="H470" i="9"/>
  <c r="F471" i="9"/>
  <c r="G471" i="9"/>
  <c r="H471" i="9"/>
  <c r="F472" i="9"/>
  <c r="G472" i="9"/>
  <c r="H472" i="9"/>
  <c r="F473" i="9"/>
  <c r="G473" i="9"/>
  <c r="H473" i="9"/>
  <c r="F474" i="9"/>
  <c r="G474" i="9"/>
  <c r="H474" i="9"/>
  <c r="F475" i="9"/>
  <c r="G475" i="9"/>
  <c r="H475" i="9"/>
  <c r="F476" i="9"/>
  <c r="G476" i="9"/>
  <c r="H476" i="9"/>
  <c r="F477" i="9"/>
  <c r="G477" i="9"/>
  <c r="H477" i="9"/>
  <c r="F478" i="9"/>
  <c r="G478" i="9"/>
  <c r="H478" i="9"/>
  <c r="F479" i="9"/>
  <c r="G479" i="9"/>
  <c r="H479" i="9"/>
  <c r="F480" i="9"/>
  <c r="G480" i="9"/>
  <c r="H480" i="9"/>
  <c r="F481" i="9"/>
  <c r="G481" i="9"/>
  <c r="H481" i="9"/>
  <c r="F482" i="9"/>
  <c r="G482" i="9"/>
  <c r="H482" i="9"/>
  <c r="F483" i="9"/>
  <c r="G483" i="9"/>
  <c r="H483" i="9"/>
  <c r="F484" i="9"/>
  <c r="G484" i="9"/>
  <c r="H484" i="9"/>
  <c r="F485" i="9"/>
  <c r="G485" i="9"/>
  <c r="H485" i="9"/>
  <c r="F486" i="9"/>
  <c r="G486" i="9"/>
  <c r="H486" i="9"/>
  <c r="F487" i="9"/>
  <c r="G487" i="9"/>
  <c r="H487" i="9"/>
  <c r="F488" i="9"/>
  <c r="G488" i="9"/>
  <c r="H488" i="9"/>
  <c r="F489" i="9"/>
  <c r="G489" i="9"/>
  <c r="H489" i="9"/>
  <c r="F490" i="9"/>
  <c r="G490" i="9"/>
  <c r="H490" i="9"/>
  <c r="F491" i="9"/>
  <c r="G491" i="9"/>
  <c r="H491" i="9"/>
  <c r="F492" i="9"/>
  <c r="G492" i="9"/>
  <c r="H492" i="9"/>
  <c r="F493" i="9"/>
  <c r="G493" i="9"/>
  <c r="H493" i="9"/>
  <c r="F494" i="9"/>
  <c r="G494" i="9"/>
  <c r="H494" i="9"/>
  <c r="F495" i="9"/>
  <c r="G495" i="9"/>
  <c r="H495" i="9"/>
  <c r="F496" i="9"/>
  <c r="G496" i="9"/>
  <c r="H496" i="9"/>
  <c r="F497" i="9"/>
  <c r="G497" i="9"/>
  <c r="H497" i="9"/>
  <c r="F498" i="9"/>
  <c r="G498" i="9"/>
  <c r="H498" i="9"/>
  <c r="F499" i="9"/>
  <c r="G499" i="9"/>
  <c r="H499" i="9"/>
  <c r="F500" i="9"/>
  <c r="G500" i="9"/>
  <c r="H500" i="9"/>
  <c r="F501" i="9"/>
  <c r="G501" i="9"/>
  <c r="H501" i="9"/>
  <c r="F502" i="9"/>
  <c r="G502" i="9"/>
  <c r="H502" i="9"/>
  <c r="F503" i="9"/>
  <c r="G503" i="9"/>
  <c r="H503" i="9"/>
  <c r="F504" i="9"/>
  <c r="G504" i="9"/>
  <c r="H504" i="9"/>
  <c r="F505" i="9"/>
  <c r="G505" i="9"/>
  <c r="H505" i="9"/>
  <c r="F506" i="9"/>
  <c r="G506" i="9"/>
  <c r="H506" i="9"/>
  <c r="F507" i="9"/>
  <c r="G507" i="9"/>
  <c r="H507" i="9"/>
  <c r="F508" i="9"/>
  <c r="G508" i="9"/>
  <c r="H508" i="9"/>
  <c r="F509" i="9"/>
  <c r="G509" i="9"/>
  <c r="H509" i="9"/>
  <c r="F510" i="9"/>
  <c r="G510" i="9"/>
  <c r="H510" i="9"/>
  <c r="F511" i="9"/>
  <c r="G511" i="9"/>
  <c r="H511" i="9"/>
  <c r="F512" i="9"/>
  <c r="G512" i="9"/>
  <c r="H512" i="9"/>
  <c r="F513" i="9"/>
  <c r="G513" i="9"/>
  <c r="H513" i="9"/>
  <c r="F514" i="9"/>
  <c r="G514" i="9"/>
  <c r="H514" i="9"/>
  <c r="F515" i="9"/>
  <c r="G515" i="9"/>
  <c r="H515" i="9"/>
  <c r="F516" i="9"/>
  <c r="G516" i="9"/>
  <c r="H516" i="9"/>
  <c r="F517" i="9"/>
  <c r="G517" i="9"/>
  <c r="H517" i="9"/>
  <c r="F518" i="9"/>
  <c r="G518" i="9"/>
  <c r="H518" i="9"/>
  <c r="F519" i="9"/>
  <c r="G519" i="9"/>
  <c r="H519" i="9"/>
  <c r="F520" i="9"/>
  <c r="G520" i="9"/>
  <c r="H520" i="9"/>
  <c r="F521" i="9"/>
  <c r="G521" i="9"/>
  <c r="H521" i="9"/>
  <c r="F522" i="9"/>
  <c r="G522" i="9"/>
  <c r="H522" i="9"/>
  <c r="F523" i="9"/>
  <c r="G523" i="9"/>
  <c r="H523" i="9"/>
  <c r="F524" i="9"/>
  <c r="G524" i="9"/>
  <c r="H524" i="9"/>
  <c r="F525" i="9"/>
  <c r="G525" i="9"/>
  <c r="H525" i="9"/>
  <c r="F526" i="9"/>
  <c r="G526" i="9"/>
  <c r="H526" i="9"/>
  <c r="F527" i="9"/>
  <c r="G527" i="9"/>
  <c r="H527" i="9"/>
  <c r="F528" i="9"/>
  <c r="G528" i="9"/>
  <c r="H528" i="9"/>
  <c r="F529" i="9"/>
  <c r="G529" i="9"/>
  <c r="H529" i="9"/>
  <c r="F530" i="9"/>
  <c r="G530" i="9"/>
  <c r="H530" i="9"/>
  <c r="F531" i="9"/>
  <c r="G531" i="9"/>
  <c r="H531" i="9"/>
  <c r="F532" i="9"/>
  <c r="G532" i="9"/>
  <c r="H532" i="9"/>
  <c r="F533" i="9"/>
  <c r="G533" i="9"/>
  <c r="H533" i="9"/>
  <c r="F534" i="9"/>
  <c r="G534" i="9"/>
  <c r="H534" i="9"/>
  <c r="F535" i="9"/>
  <c r="G535" i="9"/>
  <c r="H535" i="9"/>
  <c r="F536" i="9"/>
  <c r="G536" i="9"/>
  <c r="H536" i="9"/>
  <c r="F537" i="9"/>
  <c r="G537" i="9"/>
  <c r="H537" i="9"/>
  <c r="F538" i="9"/>
  <c r="G538" i="9"/>
  <c r="H538" i="9"/>
  <c r="F539" i="9"/>
  <c r="G539" i="9"/>
  <c r="H539" i="9"/>
  <c r="F540" i="9"/>
  <c r="G540" i="9"/>
  <c r="H540" i="9"/>
  <c r="F541" i="9"/>
  <c r="G541" i="9"/>
  <c r="H541" i="9"/>
  <c r="F542" i="9"/>
  <c r="G542" i="9"/>
  <c r="H542" i="9"/>
  <c r="F543" i="9"/>
  <c r="G543" i="9"/>
  <c r="H543" i="9"/>
  <c r="F544" i="9"/>
  <c r="G544" i="9"/>
  <c r="H544" i="9"/>
  <c r="F545" i="9"/>
  <c r="G545" i="9"/>
  <c r="H545" i="9"/>
  <c r="F546" i="9"/>
  <c r="G546" i="9"/>
  <c r="H546" i="9"/>
  <c r="F547" i="9"/>
  <c r="G547" i="9"/>
  <c r="H547" i="9"/>
  <c r="F548" i="9"/>
  <c r="G548" i="9"/>
  <c r="H548" i="9"/>
  <c r="F549" i="9"/>
  <c r="G549" i="9"/>
  <c r="H549" i="9"/>
  <c r="F550" i="9"/>
  <c r="G550" i="9"/>
  <c r="H550" i="9"/>
  <c r="F551" i="9"/>
  <c r="G551" i="9"/>
  <c r="H551" i="9"/>
  <c r="F552" i="9"/>
  <c r="G552" i="9"/>
  <c r="H552" i="9"/>
  <c r="F553" i="9"/>
  <c r="G553" i="9"/>
  <c r="H553" i="9"/>
  <c r="F554" i="9"/>
  <c r="G554" i="9"/>
  <c r="H554" i="9"/>
  <c r="F555" i="9"/>
  <c r="G555" i="9"/>
  <c r="H555" i="9"/>
  <c r="F556" i="9"/>
  <c r="G556" i="9"/>
  <c r="H556" i="9"/>
  <c r="F557" i="9"/>
  <c r="G557" i="9"/>
  <c r="H557" i="9"/>
  <c r="F558" i="9"/>
  <c r="G558" i="9"/>
  <c r="H558" i="9"/>
  <c r="F559" i="9"/>
  <c r="G559" i="9"/>
  <c r="H559" i="9"/>
  <c r="F560" i="9"/>
  <c r="G560" i="9"/>
  <c r="H560" i="9"/>
  <c r="F561" i="9"/>
  <c r="G561" i="9"/>
  <c r="H561" i="9"/>
  <c r="F562" i="9"/>
  <c r="G562" i="9"/>
  <c r="H562" i="9"/>
  <c r="F563" i="9"/>
  <c r="G563" i="9"/>
  <c r="H563" i="9"/>
  <c r="F564" i="9"/>
  <c r="G564" i="9"/>
  <c r="H564" i="9"/>
  <c r="F565" i="9"/>
  <c r="G565" i="9"/>
  <c r="H565" i="9"/>
  <c r="F566" i="9"/>
  <c r="G566" i="9"/>
  <c r="H566" i="9"/>
  <c r="F567" i="9"/>
  <c r="G567" i="9"/>
  <c r="H567" i="9"/>
  <c r="F568" i="9"/>
  <c r="G568" i="9"/>
  <c r="H568" i="9"/>
  <c r="F569" i="9"/>
  <c r="G569" i="9"/>
  <c r="H569" i="9"/>
  <c r="F570" i="9"/>
  <c r="G570" i="9"/>
  <c r="H570" i="9"/>
  <c r="F571" i="9"/>
  <c r="G571" i="9"/>
  <c r="H571" i="9"/>
  <c r="F572" i="9"/>
  <c r="G572" i="9"/>
  <c r="H572" i="9"/>
  <c r="F573" i="9"/>
  <c r="G573" i="9"/>
  <c r="H573" i="9"/>
  <c r="F574" i="9"/>
  <c r="G574" i="9"/>
  <c r="H574" i="9"/>
  <c r="F575" i="9"/>
  <c r="G575" i="9"/>
  <c r="H575" i="9"/>
  <c r="F576" i="9"/>
  <c r="G576" i="9"/>
  <c r="H576" i="9"/>
  <c r="F577" i="9"/>
  <c r="G577" i="9"/>
  <c r="H577" i="9"/>
  <c r="F578" i="9"/>
  <c r="G578" i="9"/>
  <c r="H578" i="9"/>
  <c r="F579" i="9"/>
  <c r="G579" i="9"/>
  <c r="H579" i="9"/>
  <c r="F580" i="9"/>
  <c r="G580" i="9"/>
  <c r="H580" i="9"/>
  <c r="F581" i="9"/>
  <c r="G581" i="9"/>
  <c r="H581" i="9"/>
  <c r="F582" i="9"/>
  <c r="G582" i="9"/>
  <c r="H582" i="9"/>
  <c r="F583" i="9"/>
  <c r="G583" i="9"/>
  <c r="H583" i="9"/>
  <c r="F584" i="9"/>
  <c r="G584" i="9"/>
  <c r="H584" i="9"/>
  <c r="F585" i="9"/>
  <c r="G585" i="9"/>
  <c r="H585" i="9"/>
  <c r="F586" i="9"/>
  <c r="G586" i="9"/>
  <c r="H586" i="9"/>
  <c r="F587" i="9"/>
  <c r="G587" i="9"/>
  <c r="H587" i="9"/>
  <c r="F588" i="9"/>
  <c r="G588" i="9"/>
  <c r="H588" i="9"/>
  <c r="F589" i="9"/>
  <c r="G589" i="9"/>
  <c r="H589" i="9"/>
  <c r="F590" i="9"/>
  <c r="G590" i="9"/>
  <c r="H590" i="9"/>
  <c r="F591" i="9"/>
  <c r="G591" i="9"/>
  <c r="H591" i="9"/>
  <c r="F592" i="9"/>
  <c r="G592" i="9"/>
  <c r="H592" i="9"/>
  <c r="F593" i="9"/>
  <c r="G593" i="9"/>
  <c r="H593" i="9"/>
  <c r="F594" i="9"/>
  <c r="G594" i="9"/>
  <c r="H594" i="9"/>
  <c r="F595" i="9"/>
  <c r="G595" i="9"/>
  <c r="H595" i="9"/>
  <c r="F596" i="9"/>
  <c r="G596" i="9"/>
  <c r="H596" i="9"/>
  <c r="F597" i="9"/>
  <c r="G597" i="9"/>
  <c r="H597" i="9"/>
  <c r="F598" i="9"/>
  <c r="G598" i="9"/>
  <c r="H598" i="9"/>
  <c r="F599" i="9"/>
  <c r="G599" i="9"/>
  <c r="H599" i="9"/>
  <c r="F600" i="9"/>
  <c r="G600" i="9"/>
  <c r="H600" i="9"/>
  <c r="F601" i="9"/>
  <c r="G601" i="9"/>
  <c r="H601" i="9"/>
  <c r="F602" i="9"/>
  <c r="G602" i="9"/>
  <c r="H602" i="9"/>
  <c r="F603" i="9"/>
  <c r="G603" i="9"/>
  <c r="H603" i="9"/>
  <c r="F604" i="9"/>
  <c r="G604" i="9"/>
  <c r="H604" i="9"/>
  <c r="F605" i="9"/>
  <c r="G605" i="9"/>
  <c r="H605" i="9"/>
  <c r="F606" i="9"/>
  <c r="G606" i="9"/>
  <c r="H606" i="9"/>
  <c r="F607" i="9"/>
  <c r="G607" i="9"/>
  <c r="H607" i="9"/>
  <c r="F608" i="9"/>
  <c r="G608" i="9"/>
  <c r="H608" i="9"/>
  <c r="F609" i="9"/>
  <c r="G609" i="9"/>
  <c r="H609" i="9"/>
  <c r="F610" i="9"/>
  <c r="G610" i="9"/>
  <c r="H610" i="9"/>
  <c r="F611" i="9"/>
  <c r="G611" i="9"/>
  <c r="H611" i="9"/>
  <c r="F612" i="9"/>
  <c r="G612" i="9"/>
  <c r="H612" i="9"/>
  <c r="F613" i="9"/>
  <c r="G613" i="9"/>
  <c r="H613" i="9"/>
  <c r="F614" i="9"/>
  <c r="G614" i="9"/>
  <c r="H614" i="9"/>
  <c r="F615" i="9"/>
  <c r="G615" i="9"/>
  <c r="H615" i="9"/>
  <c r="F616" i="9"/>
  <c r="G616" i="9"/>
  <c r="H616" i="9"/>
  <c r="F617" i="9"/>
  <c r="G617" i="9"/>
  <c r="H617" i="9"/>
  <c r="F618" i="9"/>
  <c r="G618" i="9"/>
  <c r="H618" i="9"/>
  <c r="F619" i="9"/>
  <c r="G619" i="9"/>
  <c r="H619" i="9"/>
  <c r="F620" i="9"/>
  <c r="G620" i="9"/>
  <c r="H620" i="9"/>
  <c r="F621" i="9"/>
  <c r="G621" i="9"/>
  <c r="H621" i="9"/>
  <c r="F622" i="9"/>
  <c r="G622" i="9"/>
  <c r="H622" i="9"/>
  <c r="F623" i="9"/>
  <c r="G623" i="9"/>
  <c r="H623" i="9"/>
  <c r="F624" i="9"/>
  <c r="G624" i="9"/>
  <c r="H624" i="9"/>
  <c r="F625" i="9"/>
  <c r="G625" i="9"/>
  <c r="H625" i="9"/>
  <c r="F626" i="9"/>
  <c r="G626" i="9"/>
  <c r="H626" i="9"/>
  <c r="F627" i="9"/>
  <c r="G627" i="9"/>
  <c r="H627" i="9"/>
  <c r="F628" i="9"/>
  <c r="G628" i="9"/>
  <c r="H628" i="9"/>
  <c r="F629" i="9"/>
  <c r="G629" i="9"/>
  <c r="H629" i="9"/>
  <c r="F630" i="9"/>
  <c r="G630" i="9"/>
  <c r="H630" i="9"/>
  <c r="F631" i="9"/>
  <c r="G631" i="9"/>
  <c r="H631" i="9"/>
  <c r="F632" i="9"/>
  <c r="G632" i="9"/>
  <c r="H632" i="9"/>
  <c r="F633" i="9"/>
  <c r="G633" i="9"/>
  <c r="H633" i="9"/>
  <c r="F634" i="9"/>
  <c r="G634" i="9"/>
  <c r="H634" i="9"/>
  <c r="F635" i="9"/>
  <c r="G635" i="9"/>
  <c r="H635" i="9"/>
  <c r="F636" i="9"/>
  <c r="G636" i="9"/>
  <c r="H636" i="9"/>
  <c r="F637" i="9"/>
  <c r="G637" i="9"/>
  <c r="H637" i="9"/>
  <c r="F638" i="9"/>
  <c r="G638" i="9"/>
  <c r="H638" i="9"/>
  <c r="F639" i="9"/>
  <c r="G639" i="9"/>
  <c r="H639" i="9"/>
  <c r="F640" i="9"/>
  <c r="G640" i="9"/>
  <c r="H640" i="9"/>
  <c r="F641" i="9"/>
  <c r="G641" i="9"/>
  <c r="H641" i="9"/>
  <c r="F642" i="9"/>
  <c r="G642" i="9"/>
  <c r="H642" i="9"/>
  <c r="F643" i="9"/>
  <c r="G643" i="9"/>
  <c r="H643" i="9"/>
  <c r="F644" i="9"/>
  <c r="G644" i="9"/>
  <c r="H644" i="9"/>
  <c r="F645" i="9"/>
  <c r="G645" i="9"/>
  <c r="H645" i="9"/>
  <c r="F646" i="9"/>
  <c r="G646" i="9"/>
  <c r="H646" i="9"/>
  <c r="F647" i="9"/>
  <c r="G647" i="9"/>
  <c r="H647" i="9"/>
  <c r="F648" i="9"/>
  <c r="G648" i="9"/>
  <c r="H648" i="9"/>
  <c r="F649" i="9"/>
  <c r="G649" i="9"/>
  <c r="H649" i="9"/>
  <c r="F650" i="9"/>
  <c r="G650" i="9"/>
  <c r="H650" i="9"/>
  <c r="F651" i="9"/>
  <c r="G651" i="9"/>
  <c r="H651" i="9"/>
  <c r="F652" i="9"/>
  <c r="G652" i="9"/>
  <c r="H652" i="9"/>
  <c r="F653" i="9"/>
  <c r="G653" i="9"/>
  <c r="H653" i="9"/>
  <c r="F654" i="9"/>
  <c r="G654" i="9"/>
  <c r="H654" i="9"/>
  <c r="F655" i="9"/>
  <c r="G655" i="9"/>
  <c r="H655" i="9"/>
  <c r="F656" i="9"/>
  <c r="G656" i="9"/>
  <c r="H656" i="9"/>
  <c r="F657" i="9"/>
  <c r="G657" i="9"/>
  <c r="H657" i="9"/>
  <c r="F658" i="9"/>
  <c r="G658" i="9"/>
  <c r="H658" i="9"/>
  <c r="F659" i="9"/>
  <c r="G659" i="9"/>
  <c r="H659" i="9"/>
  <c r="F660" i="9"/>
  <c r="G660" i="9"/>
  <c r="H660" i="9"/>
  <c r="F661" i="9"/>
  <c r="G661" i="9"/>
  <c r="H661" i="9"/>
  <c r="F662" i="9"/>
  <c r="G662" i="9"/>
  <c r="H662" i="9"/>
  <c r="F663" i="9"/>
  <c r="G663" i="9"/>
  <c r="H663" i="9"/>
  <c r="F664" i="9"/>
  <c r="G664" i="9"/>
  <c r="H664" i="9"/>
  <c r="F665" i="9"/>
  <c r="G665" i="9"/>
  <c r="H665" i="9"/>
  <c r="F666" i="9"/>
  <c r="G666" i="9"/>
  <c r="H666" i="9"/>
  <c r="F667" i="9"/>
  <c r="G667" i="9"/>
  <c r="H667" i="9"/>
  <c r="F668" i="9"/>
  <c r="G668" i="9"/>
  <c r="H668" i="9"/>
  <c r="F669" i="9"/>
  <c r="G669" i="9"/>
  <c r="H669" i="9"/>
  <c r="F670" i="9"/>
  <c r="G670" i="9"/>
  <c r="H670" i="9"/>
  <c r="F671" i="9"/>
  <c r="G671" i="9"/>
  <c r="H671" i="9"/>
  <c r="F672" i="9"/>
  <c r="G672" i="9"/>
  <c r="H672" i="9"/>
  <c r="F673" i="9"/>
  <c r="G673" i="9"/>
  <c r="H673" i="9"/>
  <c r="F674" i="9"/>
  <c r="G674" i="9"/>
  <c r="H674" i="9"/>
  <c r="F675" i="9"/>
  <c r="G675" i="9"/>
  <c r="H675" i="9"/>
  <c r="F676" i="9"/>
  <c r="G676" i="9"/>
  <c r="H676" i="9"/>
  <c r="F677" i="9"/>
  <c r="G677" i="9"/>
  <c r="H677" i="9"/>
  <c r="F678" i="9"/>
  <c r="G678" i="9"/>
  <c r="H678" i="9"/>
  <c r="F679" i="9"/>
  <c r="G679" i="9"/>
  <c r="H679" i="9"/>
  <c r="F680" i="9"/>
  <c r="G680" i="9"/>
  <c r="H680" i="9"/>
  <c r="F681" i="9"/>
  <c r="G681" i="9"/>
  <c r="H681" i="9"/>
  <c r="F682" i="9"/>
  <c r="G682" i="9"/>
  <c r="H682" i="9"/>
  <c r="F683" i="9"/>
  <c r="G683" i="9"/>
  <c r="H683" i="9"/>
  <c r="F684" i="9"/>
  <c r="G684" i="9"/>
  <c r="H684" i="9"/>
  <c r="F685" i="9"/>
  <c r="G685" i="9"/>
  <c r="H685" i="9"/>
  <c r="F686" i="9"/>
  <c r="G686" i="9"/>
  <c r="H686" i="9"/>
  <c r="F687" i="9"/>
  <c r="G687" i="9"/>
  <c r="H687" i="9"/>
  <c r="F688" i="9"/>
  <c r="G688" i="9"/>
  <c r="H688" i="9"/>
  <c r="F689" i="9"/>
  <c r="G689" i="9"/>
  <c r="H689" i="9"/>
  <c r="F690" i="9"/>
  <c r="G690" i="9"/>
  <c r="H690" i="9"/>
  <c r="F691" i="9"/>
  <c r="G691" i="9"/>
  <c r="H691" i="9"/>
  <c r="F692" i="9"/>
  <c r="G692" i="9"/>
  <c r="H692" i="9"/>
  <c r="F693" i="9"/>
  <c r="G693" i="9"/>
  <c r="H693" i="9"/>
  <c r="F694" i="9"/>
  <c r="G694" i="9"/>
  <c r="H694" i="9"/>
  <c r="F695" i="9"/>
  <c r="G695" i="9"/>
  <c r="H695" i="9"/>
  <c r="F696" i="9"/>
  <c r="G696" i="9"/>
  <c r="H696" i="9"/>
  <c r="F697" i="9"/>
  <c r="G697" i="9"/>
  <c r="H697" i="9"/>
  <c r="F698" i="9"/>
  <c r="G698" i="9"/>
  <c r="H698" i="9"/>
  <c r="F699" i="9"/>
  <c r="G699" i="9"/>
  <c r="H699" i="9"/>
  <c r="F700" i="9"/>
  <c r="G700" i="9"/>
  <c r="H700" i="9"/>
  <c r="F701" i="9"/>
  <c r="G701" i="9"/>
  <c r="H701" i="9"/>
  <c r="F702" i="9"/>
  <c r="G702" i="9"/>
  <c r="H702" i="9"/>
  <c r="F703" i="9"/>
  <c r="G703" i="9"/>
  <c r="H703" i="9"/>
  <c r="F704" i="9"/>
  <c r="G704" i="9"/>
  <c r="H704" i="9"/>
  <c r="F705" i="9"/>
  <c r="G705" i="9"/>
  <c r="H705" i="9"/>
  <c r="F706" i="9"/>
  <c r="G706" i="9"/>
  <c r="H706" i="9"/>
  <c r="F707" i="9"/>
  <c r="G707" i="9"/>
  <c r="H707" i="9"/>
  <c r="F708" i="9"/>
  <c r="G708" i="9"/>
  <c r="H708" i="9"/>
  <c r="F709" i="9"/>
  <c r="G709" i="9"/>
  <c r="H709" i="9"/>
  <c r="F710" i="9"/>
  <c r="G710" i="9"/>
  <c r="H710" i="9"/>
  <c r="F711" i="9"/>
  <c r="G711" i="9"/>
  <c r="H711" i="9"/>
  <c r="F712" i="9"/>
  <c r="G712" i="9"/>
  <c r="H712" i="9"/>
  <c r="F713" i="9"/>
  <c r="G713" i="9"/>
  <c r="H713" i="9"/>
  <c r="F714" i="9"/>
  <c r="G714" i="9"/>
  <c r="H714" i="9"/>
  <c r="F715" i="9"/>
  <c r="G715" i="9"/>
  <c r="H715" i="9"/>
  <c r="F716" i="9"/>
  <c r="G716" i="9"/>
  <c r="H716" i="9"/>
  <c r="F717" i="9"/>
  <c r="G717" i="9"/>
  <c r="H717" i="9"/>
  <c r="F718" i="9"/>
  <c r="G718" i="9"/>
  <c r="H718" i="9"/>
  <c r="F719" i="9"/>
  <c r="G719" i="9"/>
  <c r="H719" i="9"/>
  <c r="F720" i="9"/>
  <c r="G720" i="9"/>
  <c r="H720" i="9"/>
  <c r="F721" i="9"/>
  <c r="G721" i="9"/>
  <c r="H721" i="9"/>
  <c r="F722" i="9"/>
  <c r="G722" i="9"/>
  <c r="H722" i="9"/>
  <c r="F723" i="9"/>
  <c r="G723" i="9"/>
  <c r="H723" i="9"/>
  <c r="F724" i="9"/>
  <c r="G724" i="9"/>
  <c r="H724" i="9"/>
  <c r="F725" i="9"/>
  <c r="G725" i="9"/>
  <c r="H725" i="9"/>
  <c r="F726" i="9"/>
  <c r="G726" i="9"/>
  <c r="H726" i="9"/>
  <c r="F727" i="9"/>
  <c r="G727" i="9"/>
  <c r="H727" i="9"/>
  <c r="F728" i="9"/>
  <c r="G728" i="9"/>
  <c r="H728" i="9"/>
  <c r="F729" i="9"/>
  <c r="G729" i="9"/>
  <c r="H729" i="9"/>
  <c r="F730" i="9"/>
  <c r="G730" i="9"/>
  <c r="H730" i="9"/>
  <c r="F731" i="9"/>
  <c r="G731" i="9"/>
  <c r="H731" i="9"/>
  <c r="F732" i="9"/>
  <c r="G732" i="9"/>
  <c r="H732" i="9"/>
  <c r="F733" i="9"/>
  <c r="G733" i="9"/>
  <c r="H733" i="9"/>
  <c r="F734" i="9"/>
  <c r="G734" i="9"/>
  <c r="H734" i="9"/>
  <c r="F735" i="9"/>
  <c r="G735" i="9"/>
  <c r="H735" i="9"/>
  <c r="F736" i="9"/>
  <c r="G736" i="9"/>
  <c r="H736" i="9"/>
  <c r="F737" i="9"/>
  <c r="G737" i="9"/>
  <c r="H737" i="9"/>
  <c r="F738" i="9"/>
  <c r="G738" i="9"/>
  <c r="H738" i="9"/>
  <c r="F739" i="9"/>
  <c r="G739" i="9"/>
  <c r="H739" i="9"/>
  <c r="F740" i="9"/>
  <c r="G740" i="9"/>
  <c r="H740" i="9"/>
  <c r="F741" i="9"/>
  <c r="G741" i="9"/>
  <c r="H741" i="9"/>
  <c r="F742" i="9"/>
  <c r="G742" i="9"/>
  <c r="H742" i="9"/>
  <c r="F743" i="9"/>
  <c r="G743" i="9"/>
  <c r="H743" i="9"/>
  <c r="F744" i="9"/>
  <c r="G744" i="9"/>
  <c r="H744" i="9"/>
  <c r="F745" i="9"/>
  <c r="G745" i="9"/>
  <c r="H745" i="9"/>
  <c r="F746" i="9"/>
  <c r="G746" i="9"/>
  <c r="H746" i="9"/>
  <c r="F747" i="9"/>
  <c r="G747" i="9"/>
  <c r="H747" i="9"/>
  <c r="F748" i="9"/>
  <c r="G748" i="9"/>
  <c r="H748" i="9"/>
  <c r="F749" i="9"/>
  <c r="G749" i="9"/>
  <c r="H749" i="9"/>
  <c r="F750" i="9"/>
  <c r="G750" i="9"/>
  <c r="H750" i="9"/>
  <c r="F751" i="9"/>
  <c r="G751" i="9"/>
  <c r="H751" i="9"/>
  <c r="F752" i="9"/>
  <c r="G752" i="9"/>
  <c r="H752" i="9"/>
  <c r="F753" i="9"/>
  <c r="G753" i="9"/>
  <c r="H753" i="9"/>
  <c r="F754" i="9"/>
  <c r="G754" i="9"/>
  <c r="H754" i="9"/>
  <c r="F755" i="9"/>
  <c r="G755" i="9"/>
  <c r="H755" i="9"/>
  <c r="F756" i="9"/>
  <c r="G756" i="9"/>
  <c r="H756" i="9"/>
  <c r="F757" i="9"/>
  <c r="G757" i="9"/>
  <c r="H757" i="9"/>
  <c r="F758" i="9"/>
  <c r="G758" i="9"/>
  <c r="H758" i="9"/>
  <c r="F759" i="9"/>
  <c r="G759" i="9"/>
  <c r="H759" i="9"/>
  <c r="F760" i="9"/>
  <c r="G760" i="9"/>
  <c r="H760" i="9"/>
  <c r="F761" i="9"/>
  <c r="G761" i="9"/>
  <c r="H761" i="9"/>
  <c r="F762" i="9"/>
  <c r="G762" i="9"/>
  <c r="H762" i="9"/>
  <c r="F763" i="9"/>
  <c r="G763" i="9"/>
  <c r="H763" i="9"/>
  <c r="F764" i="9"/>
  <c r="G764" i="9"/>
  <c r="H764" i="9"/>
  <c r="F765" i="9"/>
  <c r="G765" i="9"/>
  <c r="H765" i="9"/>
  <c r="F766" i="9"/>
  <c r="G766" i="9"/>
  <c r="H766" i="9"/>
  <c r="F767" i="9"/>
  <c r="G767" i="9"/>
  <c r="H767" i="9"/>
  <c r="F768" i="9"/>
  <c r="G768" i="9"/>
  <c r="H768" i="9"/>
  <c r="F769" i="9"/>
  <c r="G769" i="9"/>
  <c r="H769" i="9"/>
  <c r="F770" i="9"/>
  <c r="G770" i="9"/>
  <c r="H770" i="9"/>
  <c r="F771" i="9"/>
  <c r="G771" i="9"/>
  <c r="H771" i="9"/>
  <c r="F772" i="9"/>
  <c r="G772" i="9"/>
  <c r="H772" i="9"/>
  <c r="F773" i="9"/>
  <c r="G773" i="9"/>
  <c r="H773" i="9"/>
  <c r="F774" i="9"/>
  <c r="G774" i="9"/>
  <c r="H774" i="9"/>
  <c r="F775" i="9"/>
  <c r="G775" i="9"/>
  <c r="H775" i="9"/>
  <c r="F776" i="9"/>
  <c r="G776" i="9"/>
  <c r="H776" i="9"/>
  <c r="F777" i="9"/>
  <c r="G777" i="9"/>
  <c r="H777" i="9"/>
  <c r="F778" i="9"/>
  <c r="G778" i="9"/>
  <c r="H778" i="9"/>
  <c r="F779" i="9"/>
  <c r="G779" i="9"/>
  <c r="H779" i="9"/>
  <c r="F780" i="9"/>
  <c r="G780" i="9"/>
  <c r="H780" i="9"/>
  <c r="F781" i="9"/>
  <c r="G781" i="9"/>
  <c r="H781" i="9"/>
  <c r="F782" i="9"/>
  <c r="G782" i="9"/>
  <c r="H782" i="9"/>
  <c r="F783" i="9"/>
  <c r="G783" i="9"/>
  <c r="H783" i="9"/>
  <c r="F784" i="9"/>
  <c r="G784" i="9"/>
  <c r="H784" i="9"/>
  <c r="F785" i="9"/>
  <c r="G785" i="9"/>
  <c r="H785" i="9"/>
  <c r="F786" i="9"/>
  <c r="G786" i="9"/>
  <c r="H786" i="9"/>
  <c r="F787" i="9"/>
  <c r="G787" i="9"/>
  <c r="H787" i="9"/>
  <c r="F788" i="9"/>
  <c r="G788" i="9"/>
  <c r="H788" i="9"/>
  <c r="F789" i="9"/>
  <c r="G789" i="9"/>
  <c r="H789" i="9"/>
  <c r="F790" i="9"/>
  <c r="G790" i="9"/>
  <c r="H790" i="9"/>
  <c r="F791" i="9"/>
  <c r="G791" i="9"/>
  <c r="H791" i="9"/>
  <c r="F792" i="9"/>
  <c r="G792" i="9"/>
  <c r="H792" i="9"/>
  <c r="F793" i="9"/>
  <c r="G793" i="9"/>
  <c r="H793" i="9"/>
  <c r="F794" i="9"/>
  <c r="G794" i="9"/>
  <c r="H794" i="9"/>
  <c r="F795" i="9"/>
  <c r="G795" i="9"/>
  <c r="H795" i="9"/>
  <c r="F796" i="9"/>
  <c r="G796" i="9"/>
  <c r="H796" i="9"/>
  <c r="F797" i="9"/>
  <c r="G797" i="9"/>
  <c r="H797" i="9"/>
  <c r="F798" i="9"/>
  <c r="G798" i="9"/>
  <c r="H798" i="9"/>
  <c r="F799" i="9"/>
  <c r="G799" i="9"/>
  <c r="H799" i="9"/>
  <c r="F800" i="9"/>
  <c r="G800" i="9"/>
  <c r="H800" i="9"/>
  <c r="F801" i="9"/>
  <c r="G801" i="9"/>
  <c r="H801" i="9"/>
  <c r="F802" i="9"/>
  <c r="G802" i="9"/>
  <c r="H802" i="9"/>
  <c r="F803" i="9"/>
  <c r="G803" i="9"/>
  <c r="H803" i="9"/>
  <c r="F804" i="9"/>
  <c r="G804" i="9"/>
  <c r="H804" i="9"/>
  <c r="F805" i="9"/>
  <c r="G805" i="9"/>
  <c r="H805" i="9"/>
  <c r="F806" i="9"/>
  <c r="G806" i="9"/>
  <c r="H806" i="9"/>
  <c r="F807" i="9"/>
  <c r="G807" i="9"/>
  <c r="H807" i="9"/>
  <c r="F808" i="9"/>
  <c r="G808" i="9"/>
  <c r="H808" i="9"/>
  <c r="F809" i="9"/>
  <c r="G809" i="9"/>
  <c r="H809" i="9"/>
  <c r="F810" i="9"/>
  <c r="G810" i="9"/>
  <c r="H810" i="9"/>
  <c r="F811" i="9"/>
  <c r="G811" i="9"/>
  <c r="H811" i="9"/>
  <c r="F812" i="9"/>
  <c r="G812" i="9"/>
  <c r="H812" i="9"/>
  <c r="F813" i="9"/>
  <c r="G813" i="9"/>
  <c r="H813" i="9"/>
  <c r="F814" i="9"/>
  <c r="G814" i="9"/>
  <c r="H814" i="9"/>
  <c r="F815" i="9"/>
  <c r="G815" i="9"/>
  <c r="H815" i="9"/>
  <c r="F816" i="9"/>
  <c r="G816" i="9"/>
  <c r="H816" i="9"/>
  <c r="F817" i="9"/>
  <c r="G817" i="9"/>
  <c r="H817" i="9"/>
  <c r="F818" i="9"/>
  <c r="G818" i="9"/>
  <c r="H818" i="9"/>
  <c r="F819" i="9"/>
  <c r="G819" i="9"/>
  <c r="H819" i="9"/>
  <c r="F820" i="9"/>
  <c r="G820" i="9"/>
  <c r="H820" i="9"/>
  <c r="F821" i="9"/>
  <c r="G821" i="9"/>
  <c r="H821" i="9"/>
  <c r="F822" i="9"/>
  <c r="G822" i="9"/>
  <c r="H822" i="9"/>
  <c r="F823" i="9"/>
  <c r="G823" i="9"/>
  <c r="H823" i="9"/>
  <c r="F824" i="9"/>
  <c r="G824" i="9"/>
  <c r="H824" i="9"/>
  <c r="F825" i="9"/>
  <c r="G825" i="9"/>
  <c r="H825" i="9"/>
  <c r="F826" i="9"/>
  <c r="G826" i="9"/>
  <c r="H826" i="9"/>
  <c r="F827" i="9"/>
  <c r="G827" i="9"/>
  <c r="H827" i="9"/>
  <c r="F828" i="9"/>
  <c r="G828" i="9"/>
  <c r="H828" i="9"/>
  <c r="F829" i="9"/>
  <c r="G829" i="9"/>
  <c r="H829" i="9"/>
  <c r="F830" i="9"/>
  <c r="G830" i="9"/>
  <c r="H830" i="9"/>
  <c r="F831" i="9"/>
  <c r="G831" i="9"/>
  <c r="H831" i="9"/>
  <c r="F832" i="9"/>
  <c r="G832" i="9"/>
  <c r="H832" i="9"/>
  <c r="F833" i="9"/>
  <c r="G833" i="9"/>
  <c r="H833" i="9"/>
  <c r="F834" i="9"/>
  <c r="G834" i="9"/>
  <c r="H834" i="9"/>
  <c r="F835" i="9"/>
  <c r="G835" i="9"/>
  <c r="H835" i="9"/>
  <c r="F836" i="9"/>
  <c r="G836" i="9"/>
  <c r="H836" i="9"/>
  <c r="F837" i="9"/>
  <c r="G837" i="9"/>
  <c r="H837" i="9"/>
  <c r="F838" i="9"/>
  <c r="G838" i="9"/>
  <c r="H838" i="9"/>
  <c r="F839" i="9"/>
  <c r="G839" i="9"/>
  <c r="H839" i="9"/>
  <c r="F840" i="9"/>
  <c r="G840" i="9"/>
  <c r="H840" i="9"/>
  <c r="F841" i="9"/>
  <c r="G841" i="9"/>
  <c r="H841" i="9"/>
  <c r="F842" i="9"/>
  <c r="G842" i="9"/>
  <c r="H842" i="9"/>
  <c r="F843" i="9"/>
  <c r="G843" i="9"/>
  <c r="H843" i="9"/>
  <c r="F844" i="9"/>
  <c r="G844" i="9"/>
  <c r="H844" i="9"/>
  <c r="F845" i="9"/>
  <c r="G845" i="9"/>
  <c r="H845" i="9"/>
  <c r="F846" i="9"/>
  <c r="G846" i="9"/>
  <c r="H846" i="9"/>
  <c r="F847" i="9"/>
  <c r="G847" i="9"/>
  <c r="H847" i="9"/>
  <c r="F848" i="9"/>
  <c r="G848" i="9"/>
  <c r="H848" i="9"/>
  <c r="F849" i="9"/>
  <c r="G849" i="9"/>
  <c r="H849" i="9"/>
  <c r="F850" i="9"/>
  <c r="G850" i="9"/>
  <c r="H850" i="9"/>
  <c r="F851" i="9"/>
  <c r="G851" i="9"/>
  <c r="H851" i="9"/>
  <c r="F852" i="9"/>
  <c r="G852" i="9"/>
  <c r="H852" i="9"/>
  <c r="F853" i="9"/>
  <c r="G853" i="9"/>
  <c r="H853" i="9"/>
  <c r="F854" i="9"/>
  <c r="G854" i="9"/>
  <c r="H854" i="9"/>
  <c r="F855" i="9"/>
  <c r="G855" i="9"/>
  <c r="H855" i="9"/>
  <c r="F856" i="9"/>
  <c r="G856" i="9"/>
  <c r="H856" i="9"/>
  <c r="F857" i="9"/>
  <c r="G857" i="9"/>
  <c r="H857" i="9"/>
  <c r="F858" i="9"/>
  <c r="G858" i="9"/>
  <c r="H858" i="9"/>
  <c r="F859" i="9"/>
  <c r="G859" i="9"/>
  <c r="H859" i="9"/>
  <c r="F860" i="9"/>
  <c r="G860" i="9"/>
  <c r="H860" i="9"/>
  <c r="F861" i="9"/>
  <c r="G861" i="9"/>
  <c r="H861" i="9"/>
  <c r="F862" i="9"/>
  <c r="G862" i="9"/>
  <c r="H862" i="9"/>
  <c r="F863" i="9"/>
  <c r="G863" i="9"/>
  <c r="H863" i="9"/>
  <c r="F864" i="9"/>
  <c r="G864" i="9"/>
  <c r="H864" i="9"/>
  <c r="F865" i="9"/>
  <c r="G865" i="9"/>
  <c r="H865" i="9"/>
  <c r="F866" i="9"/>
  <c r="G866" i="9"/>
  <c r="H866" i="9"/>
  <c r="F867" i="9"/>
  <c r="G867" i="9"/>
  <c r="H867" i="9"/>
  <c r="F868" i="9"/>
  <c r="G868" i="9"/>
  <c r="H868" i="9"/>
  <c r="F869" i="9"/>
  <c r="G869" i="9"/>
  <c r="H869" i="9"/>
  <c r="F870" i="9"/>
  <c r="G870" i="9"/>
  <c r="H870" i="9"/>
  <c r="F871" i="9"/>
  <c r="G871" i="9"/>
  <c r="H871" i="9"/>
  <c r="F872" i="9"/>
  <c r="G872" i="9"/>
  <c r="H872" i="9"/>
  <c r="F873" i="9"/>
  <c r="G873" i="9"/>
  <c r="H873" i="9"/>
  <c r="F874" i="9"/>
  <c r="G874" i="9"/>
  <c r="H874" i="9"/>
  <c r="F875" i="9"/>
  <c r="G875" i="9"/>
  <c r="H875" i="9"/>
  <c r="F876" i="9"/>
  <c r="G876" i="9"/>
  <c r="H876" i="9"/>
  <c r="F877" i="9"/>
  <c r="G877" i="9"/>
  <c r="H877" i="9"/>
  <c r="F878" i="9"/>
  <c r="G878" i="9"/>
  <c r="H878" i="9"/>
  <c r="F879" i="9"/>
  <c r="G879" i="9"/>
  <c r="H879" i="9"/>
  <c r="F880" i="9"/>
  <c r="G880" i="9"/>
  <c r="H880" i="9"/>
  <c r="F881" i="9"/>
  <c r="G881" i="9"/>
  <c r="H881" i="9"/>
  <c r="F882" i="9"/>
  <c r="G882" i="9"/>
  <c r="H882" i="9"/>
  <c r="F883" i="9"/>
  <c r="G883" i="9"/>
  <c r="H883" i="9"/>
  <c r="F884" i="9"/>
  <c r="G884" i="9"/>
  <c r="H884" i="9"/>
  <c r="F885" i="9"/>
  <c r="G885" i="9"/>
  <c r="H885" i="9"/>
  <c r="F886" i="9"/>
  <c r="G886" i="9"/>
  <c r="H886" i="9"/>
  <c r="F887" i="9"/>
  <c r="G887" i="9"/>
  <c r="H887" i="9"/>
  <c r="F888" i="9"/>
  <c r="G888" i="9"/>
  <c r="H888" i="9"/>
  <c r="F889" i="9"/>
  <c r="G889" i="9"/>
  <c r="H889" i="9"/>
  <c r="F890" i="9"/>
  <c r="G890" i="9"/>
  <c r="H890" i="9"/>
  <c r="F891" i="9"/>
  <c r="G891" i="9"/>
  <c r="H891" i="9"/>
  <c r="F892" i="9"/>
  <c r="G892" i="9"/>
  <c r="H892" i="9"/>
  <c r="F893" i="9"/>
  <c r="G893" i="9"/>
  <c r="H893" i="9"/>
  <c r="F894" i="9"/>
  <c r="G894" i="9"/>
  <c r="H894" i="9"/>
  <c r="F895" i="9"/>
  <c r="G895" i="9"/>
  <c r="H895" i="9"/>
  <c r="F896" i="9"/>
  <c r="G896" i="9"/>
  <c r="H896" i="9"/>
  <c r="F897" i="9"/>
  <c r="G897" i="9"/>
  <c r="H897" i="9"/>
  <c r="F898" i="9"/>
  <c r="G898" i="9"/>
  <c r="H898" i="9"/>
  <c r="F899" i="9"/>
  <c r="G899" i="9"/>
  <c r="H899" i="9"/>
  <c r="F900" i="9"/>
  <c r="G900" i="9"/>
  <c r="H900" i="9"/>
  <c r="F901" i="9"/>
  <c r="G901" i="9"/>
  <c r="H901" i="9"/>
  <c r="F902" i="9"/>
  <c r="G902" i="9"/>
  <c r="H902" i="9"/>
  <c r="F903" i="9"/>
  <c r="G903" i="9"/>
  <c r="H903" i="9"/>
  <c r="F904" i="9"/>
  <c r="G904" i="9"/>
  <c r="H904" i="9"/>
  <c r="F905" i="9"/>
  <c r="G905" i="9"/>
  <c r="H905" i="9"/>
  <c r="F906" i="9"/>
  <c r="G906" i="9"/>
  <c r="H906" i="9"/>
  <c r="F907" i="9"/>
  <c r="G907" i="9"/>
  <c r="H907" i="9"/>
  <c r="F908" i="9"/>
  <c r="G908" i="9"/>
  <c r="H908" i="9"/>
  <c r="F909" i="9"/>
  <c r="G909" i="9"/>
  <c r="H909" i="9"/>
  <c r="F910" i="9"/>
  <c r="G910" i="9"/>
  <c r="H910" i="9"/>
  <c r="F911" i="9"/>
  <c r="G911" i="9"/>
  <c r="H911" i="9"/>
  <c r="F912" i="9"/>
  <c r="G912" i="9"/>
  <c r="H912" i="9"/>
  <c r="F913" i="9"/>
  <c r="G913" i="9"/>
  <c r="H913" i="9"/>
  <c r="F914" i="9"/>
  <c r="G914" i="9"/>
  <c r="H914" i="9"/>
  <c r="F915" i="9"/>
  <c r="G915" i="9"/>
  <c r="H915" i="9"/>
  <c r="F916" i="9"/>
  <c r="G916" i="9"/>
  <c r="H916" i="9"/>
  <c r="F917" i="9"/>
  <c r="G917" i="9"/>
  <c r="H917" i="9"/>
  <c r="F918" i="9"/>
  <c r="G918" i="9"/>
  <c r="H918" i="9"/>
  <c r="F919" i="9"/>
  <c r="G919" i="9"/>
  <c r="H919" i="9"/>
  <c r="F920" i="9"/>
  <c r="G920" i="9"/>
  <c r="H920" i="9"/>
  <c r="F921" i="9"/>
  <c r="G921" i="9"/>
  <c r="H921" i="9"/>
  <c r="F922" i="9"/>
  <c r="G922" i="9"/>
  <c r="H922" i="9"/>
  <c r="F923" i="9"/>
  <c r="G923" i="9"/>
  <c r="H923" i="9"/>
  <c r="F924" i="9"/>
  <c r="G924" i="9"/>
  <c r="H924" i="9"/>
  <c r="F925" i="9"/>
  <c r="G925" i="9"/>
  <c r="H925" i="9"/>
  <c r="F926" i="9"/>
  <c r="G926" i="9"/>
  <c r="H926" i="9"/>
  <c r="F927" i="9"/>
  <c r="G927" i="9"/>
  <c r="H927" i="9"/>
  <c r="F928" i="9"/>
  <c r="G928" i="9"/>
  <c r="H928" i="9"/>
  <c r="F929" i="9"/>
  <c r="G929" i="9"/>
  <c r="H929" i="9"/>
  <c r="F930" i="9"/>
  <c r="G930" i="9"/>
  <c r="H930" i="9"/>
  <c r="F931" i="9"/>
  <c r="G931" i="9"/>
  <c r="H931" i="9"/>
  <c r="F932" i="9"/>
  <c r="G932" i="9"/>
  <c r="H932" i="9"/>
  <c r="F933" i="9"/>
  <c r="G933" i="9"/>
  <c r="H933" i="9"/>
  <c r="F934" i="9"/>
  <c r="G934" i="9"/>
  <c r="H934" i="9"/>
  <c r="F935" i="9"/>
  <c r="G935" i="9"/>
  <c r="H935" i="9"/>
  <c r="F936" i="9"/>
  <c r="G936" i="9"/>
  <c r="H936" i="9"/>
  <c r="F937" i="9"/>
  <c r="G937" i="9"/>
  <c r="H937" i="9"/>
  <c r="F938" i="9"/>
  <c r="G938" i="9"/>
  <c r="H938" i="9"/>
  <c r="F939" i="9"/>
  <c r="G939" i="9"/>
  <c r="H939" i="9"/>
  <c r="F940" i="9"/>
  <c r="G940" i="9"/>
  <c r="H940" i="9"/>
  <c r="F941" i="9"/>
  <c r="G941" i="9"/>
  <c r="H941" i="9"/>
  <c r="F942" i="9"/>
  <c r="G942" i="9"/>
  <c r="H942" i="9"/>
  <c r="F943" i="9"/>
  <c r="G943" i="9"/>
  <c r="H943" i="9"/>
  <c r="F944" i="9"/>
  <c r="G944" i="9"/>
  <c r="H944" i="9"/>
  <c r="F945" i="9"/>
  <c r="G945" i="9"/>
  <c r="H945" i="9"/>
  <c r="F946" i="9"/>
  <c r="G946" i="9"/>
  <c r="H946" i="9"/>
  <c r="F947" i="9"/>
  <c r="G947" i="9"/>
  <c r="H947" i="9"/>
  <c r="F948" i="9"/>
  <c r="G948" i="9"/>
  <c r="H948" i="9"/>
  <c r="F949" i="9"/>
  <c r="G949" i="9"/>
  <c r="H949" i="9"/>
  <c r="F950" i="9"/>
  <c r="G950" i="9"/>
  <c r="H950" i="9"/>
  <c r="F951" i="9"/>
  <c r="G951" i="9"/>
  <c r="H951" i="9"/>
  <c r="F952" i="9"/>
  <c r="G952" i="9"/>
  <c r="H952" i="9"/>
  <c r="F953" i="9"/>
  <c r="G953" i="9"/>
  <c r="H953" i="9"/>
  <c r="F954" i="9"/>
  <c r="G954" i="9"/>
  <c r="H954" i="9"/>
  <c r="F955" i="9"/>
  <c r="G955" i="9"/>
  <c r="H955" i="9"/>
  <c r="F956" i="9"/>
  <c r="G956" i="9"/>
  <c r="H956" i="9"/>
  <c r="F957" i="9"/>
  <c r="G957" i="9"/>
  <c r="H957" i="9"/>
  <c r="F958" i="9"/>
  <c r="G958" i="9"/>
  <c r="H958" i="9"/>
  <c r="F959" i="9"/>
  <c r="G959" i="9"/>
  <c r="H959" i="9"/>
  <c r="F960" i="9"/>
  <c r="G960" i="9"/>
  <c r="H960" i="9"/>
  <c r="F961" i="9"/>
  <c r="G961" i="9"/>
  <c r="H961" i="9"/>
  <c r="F962" i="9"/>
  <c r="G962" i="9"/>
  <c r="H962" i="9"/>
  <c r="F963" i="9"/>
  <c r="G963" i="9"/>
  <c r="H963" i="9"/>
  <c r="F964" i="9"/>
  <c r="G964" i="9"/>
  <c r="H964" i="9"/>
  <c r="F965" i="9"/>
  <c r="G965" i="9"/>
  <c r="H965" i="9"/>
  <c r="F966" i="9"/>
  <c r="G966" i="9"/>
  <c r="H966" i="9"/>
  <c r="F967" i="9"/>
  <c r="G967" i="9"/>
  <c r="H967" i="9"/>
  <c r="F968" i="9"/>
  <c r="G968" i="9"/>
  <c r="H968" i="9"/>
  <c r="F969" i="9"/>
  <c r="G969" i="9"/>
  <c r="H969" i="9"/>
  <c r="F970" i="9"/>
  <c r="G970" i="9"/>
  <c r="H970" i="9"/>
  <c r="F971" i="9"/>
  <c r="G971" i="9"/>
  <c r="H971" i="9"/>
  <c r="F972" i="9"/>
  <c r="G972" i="9"/>
  <c r="H972" i="9"/>
  <c r="F973" i="9"/>
  <c r="G973" i="9"/>
  <c r="H973" i="9"/>
  <c r="F974" i="9"/>
  <c r="G974" i="9"/>
  <c r="H974" i="9"/>
  <c r="F975" i="9"/>
  <c r="G975" i="9"/>
  <c r="H975" i="9"/>
  <c r="F976" i="9"/>
  <c r="G976" i="9"/>
  <c r="H976" i="9"/>
  <c r="F977" i="9"/>
  <c r="G977" i="9"/>
  <c r="H977" i="9"/>
  <c r="F978" i="9"/>
  <c r="G978" i="9"/>
  <c r="H978" i="9"/>
  <c r="F979" i="9"/>
  <c r="G979" i="9"/>
  <c r="H979" i="9"/>
  <c r="F980" i="9"/>
  <c r="G980" i="9"/>
  <c r="H980" i="9"/>
  <c r="F981" i="9"/>
  <c r="G981" i="9"/>
  <c r="H981" i="9"/>
  <c r="F982" i="9"/>
  <c r="G982" i="9"/>
  <c r="H982" i="9"/>
  <c r="F983" i="9"/>
  <c r="G983" i="9"/>
  <c r="H983" i="9"/>
  <c r="F984" i="9"/>
  <c r="G984" i="9"/>
  <c r="H984" i="9"/>
  <c r="F985" i="9"/>
  <c r="G985" i="9"/>
  <c r="H985" i="9"/>
  <c r="F986" i="9"/>
  <c r="G986" i="9"/>
  <c r="H986" i="9"/>
  <c r="F987" i="9"/>
  <c r="G987" i="9"/>
  <c r="H987" i="9"/>
  <c r="F988" i="9"/>
  <c r="G988" i="9"/>
  <c r="H988" i="9"/>
  <c r="F989" i="9"/>
  <c r="G989" i="9"/>
  <c r="H989" i="9"/>
  <c r="F990" i="9"/>
  <c r="G990" i="9"/>
  <c r="H990" i="9"/>
  <c r="F991" i="9"/>
  <c r="G991" i="9"/>
  <c r="H991" i="9"/>
  <c r="F992" i="9"/>
  <c r="G992" i="9"/>
  <c r="H992" i="9"/>
  <c r="F993" i="9"/>
  <c r="G993" i="9"/>
  <c r="H993" i="9"/>
  <c r="F994" i="9"/>
  <c r="G994" i="9"/>
  <c r="H994" i="9"/>
  <c r="F995" i="9"/>
  <c r="G995" i="9"/>
  <c r="H995" i="9"/>
  <c r="F996" i="9"/>
  <c r="G996" i="9"/>
  <c r="H996" i="9"/>
  <c r="F997" i="9"/>
  <c r="G997" i="9"/>
  <c r="H997" i="9"/>
  <c r="F998" i="9"/>
  <c r="G998" i="9"/>
  <c r="H998" i="9"/>
  <c r="F999" i="9"/>
  <c r="G999" i="9"/>
  <c r="H999" i="9"/>
  <c r="F1000" i="9"/>
  <c r="G1000" i="9"/>
  <c r="H1000" i="9"/>
  <c r="F1001" i="9"/>
  <c r="G1001" i="9"/>
  <c r="H1001" i="9"/>
  <c r="F1002" i="9"/>
  <c r="G1002" i="9"/>
  <c r="H1002" i="9"/>
  <c r="F1003" i="9"/>
  <c r="G1003" i="9"/>
  <c r="H1003" i="9"/>
  <c r="F1004" i="9"/>
  <c r="G1004" i="9"/>
  <c r="H1004" i="9"/>
  <c r="F1005" i="9"/>
  <c r="G1005" i="9"/>
  <c r="H1005" i="9"/>
  <c r="F1006" i="9"/>
  <c r="G1006" i="9"/>
  <c r="H1006" i="9"/>
  <c r="F1007" i="9"/>
  <c r="G1007" i="9"/>
  <c r="H1007" i="9"/>
  <c r="F1008" i="9"/>
  <c r="G1008" i="9"/>
  <c r="H1008" i="9"/>
  <c r="F1009" i="9"/>
  <c r="G1009" i="9"/>
  <c r="H1009" i="9"/>
  <c r="F1010" i="9"/>
  <c r="G1010" i="9"/>
  <c r="H1010" i="9"/>
  <c r="F1011" i="9"/>
  <c r="G1011" i="9"/>
  <c r="H1011" i="9"/>
  <c r="F1012" i="9"/>
  <c r="G1012" i="9"/>
  <c r="H1012" i="9"/>
  <c r="F1013" i="9"/>
  <c r="G1013" i="9"/>
  <c r="H1013" i="9"/>
  <c r="F1014" i="9"/>
  <c r="G1014" i="9"/>
  <c r="H1014" i="9"/>
  <c r="F1015" i="9"/>
  <c r="G1015" i="9"/>
  <c r="H1015" i="9"/>
  <c r="F1016" i="9"/>
  <c r="G1016" i="9"/>
  <c r="H1016" i="9"/>
  <c r="F1017" i="9"/>
  <c r="G1017" i="9"/>
  <c r="H1017" i="9"/>
  <c r="F1018" i="9"/>
  <c r="G1018" i="9"/>
  <c r="H1018" i="9"/>
  <c r="F1019" i="9"/>
  <c r="G1019" i="9"/>
  <c r="H1019" i="9"/>
  <c r="F1020" i="9"/>
  <c r="G1020" i="9"/>
  <c r="H1020" i="9"/>
  <c r="F1021" i="9"/>
  <c r="G1021" i="9"/>
  <c r="H1021" i="9"/>
  <c r="F1022" i="9"/>
  <c r="G1022" i="9"/>
  <c r="H1022" i="9"/>
  <c r="F1023" i="9"/>
  <c r="G1023" i="9"/>
  <c r="H1023" i="9"/>
  <c r="F1024" i="9"/>
  <c r="G1024" i="9"/>
  <c r="H1024" i="9"/>
  <c r="F1025" i="9"/>
  <c r="G1025" i="9"/>
  <c r="H1025" i="9"/>
  <c r="F1026" i="9"/>
  <c r="G1026" i="9"/>
  <c r="H1026" i="9"/>
  <c r="F1027" i="9"/>
  <c r="G1027" i="9"/>
  <c r="H1027" i="9"/>
  <c r="F1028" i="9"/>
  <c r="G1028" i="9"/>
  <c r="H1028" i="9"/>
  <c r="F1029" i="9"/>
  <c r="G1029" i="9"/>
  <c r="H1029" i="9"/>
  <c r="F1030" i="9"/>
  <c r="G1030" i="9"/>
  <c r="H1030" i="9"/>
  <c r="F1031" i="9"/>
  <c r="G1031" i="9"/>
  <c r="H1031" i="9"/>
  <c r="F1032" i="9"/>
  <c r="G1032" i="9"/>
  <c r="H1032" i="9"/>
  <c r="F1033" i="9"/>
  <c r="G1033" i="9"/>
  <c r="H1033" i="9"/>
  <c r="F1034" i="9"/>
  <c r="G1034" i="9"/>
  <c r="H1034" i="9"/>
  <c r="F1035" i="9"/>
  <c r="G1035" i="9"/>
  <c r="H1035" i="9"/>
  <c r="F1036" i="9"/>
  <c r="G1036" i="9"/>
  <c r="H1036" i="9"/>
  <c r="F1037" i="9"/>
  <c r="G1037" i="9"/>
  <c r="H1037" i="9"/>
  <c r="F1038" i="9"/>
  <c r="G1038" i="9"/>
  <c r="H1038" i="9"/>
  <c r="F1039" i="9"/>
  <c r="G1039" i="9"/>
  <c r="H1039" i="9"/>
  <c r="F1040" i="9"/>
  <c r="G1040" i="9"/>
  <c r="H1040" i="9"/>
  <c r="F1041" i="9"/>
  <c r="G1041" i="9"/>
  <c r="H1041" i="9"/>
  <c r="F1042" i="9"/>
  <c r="G1042" i="9"/>
  <c r="H1042" i="9"/>
  <c r="F1043" i="9"/>
  <c r="G1043" i="9"/>
  <c r="H1043" i="9"/>
  <c r="F1044" i="9"/>
  <c r="G1044" i="9"/>
  <c r="H1044" i="9"/>
  <c r="F1045" i="9"/>
  <c r="G1045" i="9"/>
  <c r="H1045" i="9"/>
  <c r="F1046" i="9"/>
  <c r="G1046" i="9"/>
  <c r="H1046" i="9"/>
  <c r="F1047" i="9"/>
  <c r="G1047" i="9"/>
  <c r="H1047" i="9"/>
  <c r="F1048" i="9"/>
  <c r="G1048" i="9"/>
  <c r="H1048" i="9"/>
  <c r="F1049" i="9"/>
  <c r="G1049" i="9"/>
  <c r="H1049" i="9"/>
  <c r="F1050" i="9"/>
  <c r="G1050" i="9"/>
  <c r="H1050" i="9"/>
  <c r="F1051" i="9"/>
  <c r="G1051" i="9"/>
  <c r="H1051" i="9"/>
  <c r="F1052" i="9"/>
  <c r="G1052" i="9"/>
  <c r="H1052" i="9"/>
  <c r="F1053" i="9"/>
  <c r="G1053" i="9"/>
  <c r="H1053" i="9"/>
  <c r="F1054" i="9"/>
  <c r="G1054" i="9"/>
  <c r="H1054" i="9"/>
  <c r="F1055" i="9"/>
  <c r="G1055" i="9"/>
  <c r="H1055" i="9"/>
  <c r="F1056" i="9"/>
  <c r="G1056" i="9"/>
  <c r="H1056" i="9"/>
  <c r="F1057" i="9"/>
  <c r="G1057" i="9"/>
  <c r="H1057" i="9"/>
  <c r="F1058" i="9"/>
  <c r="G1058" i="9"/>
  <c r="H1058" i="9"/>
  <c r="F1059" i="9"/>
  <c r="G1059" i="9"/>
  <c r="H1059" i="9"/>
  <c r="F1060" i="9"/>
  <c r="G1060" i="9"/>
  <c r="H1060" i="9"/>
  <c r="F1061" i="9"/>
  <c r="G1061" i="9"/>
  <c r="H1061" i="9"/>
  <c r="F1062" i="9"/>
  <c r="G1062" i="9"/>
  <c r="H1062" i="9"/>
  <c r="F1063" i="9"/>
  <c r="G1063" i="9"/>
  <c r="H1063" i="9"/>
  <c r="F1064" i="9"/>
  <c r="G1064" i="9"/>
  <c r="H1064" i="9"/>
  <c r="F1065" i="9"/>
  <c r="G1065" i="9"/>
  <c r="H1065" i="9"/>
  <c r="F1066" i="9"/>
  <c r="G1066" i="9"/>
  <c r="H1066" i="9"/>
  <c r="F1067" i="9"/>
  <c r="G1067" i="9"/>
  <c r="H1067" i="9"/>
  <c r="F1068" i="9"/>
  <c r="G1068" i="9"/>
  <c r="H1068" i="9"/>
  <c r="F1069" i="9"/>
  <c r="G1069" i="9"/>
  <c r="H1069" i="9"/>
  <c r="F1070" i="9"/>
  <c r="G1070" i="9"/>
  <c r="H1070" i="9"/>
  <c r="F1071" i="9"/>
  <c r="G1071" i="9"/>
  <c r="H1071" i="9"/>
  <c r="F1072" i="9"/>
  <c r="G1072" i="9"/>
  <c r="H1072" i="9"/>
  <c r="F1073" i="9"/>
  <c r="G1073" i="9"/>
  <c r="H1073" i="9"/>
  <c r="F1074" i="9"/>
  <c r="G1074" i="9"/>
  <c r="H1074" i="9"/>
  <c r="F1075" i="9"/>
  <c r="G1075" i="9"/>
  <c r="H1075" i="9"/>
  <c r="F1076" i="9"/>
  <c r="G1076" i="9"/>
  <c r="H1076" i="9"/>
  <c r="F1077" i="9"/>
  <c r="G1077" i="9"/>
  <c r="H1077" i="9"/>
  <c r="F1078" i="9"/>
  <c r="G1078" i="9"/>
  <c r="H1078" i="9"/>
  <c r="F1079" i="9"/>
  <c r="G1079" i="9"/>
  <c r="H1079" i="9"/>
  <c r="F1080" i="9"/>
  <c r="G1080" i="9"/>
  <c r="H1080" i="9"/>
  <c r="F1081" i="9"/>
  <c r="G1081" i="9"/>
  <c r="H1081" i="9"/>
  <c r="F1082" i="9"/>
  <c r="G1082" i="9"/>
  <c r="H1082" i="9"/>
  <c r="F1083" i="9"/>
  <c r="G1083" i="9"/>
  <c r="H1083" i="9"/>
  <c r="F1084" i="9"/>
  <c r="G1084" i="9"/>
  <c r="H1084" i="9"/>
  <c r="F1085" i="9"/>
  <c r="G1085" i="9"/>
  <c r="H1085" i="9"/>
  <c r="F1086" i="9"/>
  <c r="G1086" i="9"/>
  <c r="H1086" i="9"/>
  <c r="F1087" i="9"/>
  <c r="G1087" i="9"/>
  <c r="H1087" i="9"/>
  <c r="F1088" i="9"/>
  <c r="G1088" i="9"/>
  <c r="H1088" i="9"/>
  <c r="F1089" i="9"/>
  <c r="G1089" i="9"/>
  <c r="H1089" i="9"/>
  <c r="F1090" i="9"/>
  <c r="G1090" i="9"/>
  <c r="H1090" i="9"/>
  <c r="F1091" i="9"/>
  <c r="G1091" i="9"/>
  <c r="H1091" i="9"/>
  <c r="F1092" i="9"/>
  <c r="G1092" i="9"/>
  <c r="H1092" i="9"/>
  <c r="F1093" i="9"/>
  <c r="G1093" i="9"/>
  <c r="H1093" i="9"/>
  <c r="F1094" i="9"/>
  <c r="G1094" i="9"/>
  <c r="H1094" i="9"/>
  <c r="F1095" i="9"/>
  <c r="G1095" i="9"/>
  <c r="H1095" i="9"/>
  <c r="F1096" i="9"/>
  <c r="G1096" i="9"/>
  <c r="H1096" i="9"/>
  <c r="F1097" i="9"/>
  <c r="G1097" i="9"/>
  <c r="H1097" i="9"/>
  <c r="F1098" i="9"/>
  <c r="G1098" i="9"/>
  <c r="H1098" i="9"/>
  <c r="F1099" i="9"/>
  <c r="G1099" i="9"/>
  <c r="H1099" i="9"/>
  <c r="F1100" i="9"/>
  <c r="G1100" i="9"/>
  <c r="H1100" i="9"/>
  <c r="F1101" i="9"/>
  <c r="G1101" i="9"/>
  <c r="H1101" i="9"/>
  <c r="F1102" i="9"/>
  <c r="G1102" i="9"/>
  <c r="H1102" i="9"/>
  <c r="F1103" i="9"/>
  <c r="G1103" i="9"/>
  <c r="H1103" i="9"/>
  <c r="F1104" i="9"/>
  <c r="G1104" i="9"/>
  <c r="H1104" i="9"/>
  <c r="F1105" i="9"/>
  <c r="G1105" i="9"/>
  <c r="H1105" i="9"/>
  <c r="F1106" i="9"/>
  <c r="G1106" i="9"/>
  <c r="H1106" i="9"/>
  <c r="F1107" i="9"/>
  <c r="G1107" i="9"/>
  <c r="H1107" i="9"/>
  <c r="F1108" i="9"/>
  <c r="G1108" i="9"/>
  <c r="H1108" i="9"/>
  <c r="F1109" i="9"/>
  <c r="G1109" i="9"/>
  <c r="H1109" i="9"/>
  <c r="F1110" i="9"/>
  <c r="G1110" i="9"/>
  <c r="H1110" i="9"/>
  <c r="F1111" i="9"/>
  <c r="G1111" i="9"/>
  <c r="H1111" i="9"/>
  <c r="F1112" i="9"/>
  <c r="G1112" i="9"/>
  <c r="H1112" i="9"/>
  <c r="F1113" i="9"/>
  <c r="G1113" i="9"/>
  <c r="H1113" i="9"/>
  <c r="F1114" i="9"/>
  <c r="G1114" i="9"/>
  <c r="H1114" i="9"/>
  <c r="F1115" i="9"/>
  <c r="G1115" i="9"/>
  <c r="H1115" i="9"/>
  <c r="F1116" i="9"/>
  <c r="G1116" i="9"/>
  <c r="H1116" i="9"/>
  <c r="F1117" i="9"/>
  <c r="G1117" i="9"/>
  <c r="H1117" i="9"/>
  <c r="F1118" i="9"/>
  <c r="G1118" i="9"/>
  <c r="H1118" i="9"/>
  <c r="F1119" i="9"/>
  <c r="G1119" i="9"/>
  <c r="H1119" i="9"/>
  <c r="F1120" i="9"/>
  <c r="G1120" i="9"/>
  <c r="H1120" i="9"/>
  <c r="F1121" i="9"/>
  <c r="G1121" i="9"/>
  <c r="H1121" i="9"/>
  <c r="F1122" i="9"/>
  <c r="G1122" i="9"/>
  <c r="H1122" i="9"/>
  <c r="F1123" i="9"/>
  <c r="G1123" i="9"/>
  <c r="H1123" i="9"/>
  <c r="F1124" i="9"/>
  <c r="G1124" i="9"/>
  <c r="H1124" i="9"/>
  <c r="F1125" i="9"/>
  <c r="G1125" i="9"/>
  <c r="H1125" i="9"/>
  <c r="F1126" i="9"/>
  <c r="G1126" i="9"/>
  <c r="H1126" i="9"/>
  <c r="F1127" i="9"/>
  <c r="G1127" i="9"/>
  <c r="H1127" i="9"/>
  <c r="F1128" i="9"/>
  <c r="G1128" i="9"/>
  <c r="H1128" i="9"/>
  <c r="F1129" i="9"/>
  <c r="G1129" i="9"/>
  <c r="H1129" i="9"/>
  <c r="F1130" i="9"/>
  <c r="G1130" i="9"/>
  <c r="H1130" i="9"/>
  <c r="F1131" i="9"/>
  <c r="G1131" i="9"/>
  <c r="H1131" i="9"/>
  <c r="F1132" i="9"/>
  <c r="G1132" i="9"/>
  <c r="H1132" i="9"/>
  <c r="F1133" i="9"/>
  <c r="G1133" i="9"/>
  <c r="H1133" i="9"/>
  <c r="F1134" i="9"/>
  <c r="G1134" i="9"/>
  <c r="H1134" i="9"/>
  <c r="F1135" i="9"/>
  <c r="G1135" i="9"/>
  <c r="H1135" i="9"/>
  <c r="F1136" i="9"/>
  <c r="G1136" i="9"/>
  <c r="H1136" i="9"/>
  <c r="F1137" i="9"/>
  <c r="G1137" i="9"/>
  <c r="H1137" i="9"/>
  <c r="F1138" i="9"/>
  <c r="G1138" i="9"/>
  <c r="H1138" i="9"/>
  <c r="F1139" i="9"/>
  <c r="G1139" i="9"/>
  <c r="H1139" i="9"/>
  <c r="F1140" i="9"/>
  <c r="G1140" i="9"/>
  <c r="H1140" i="9"/>
  <c r="F1141" i="9"/>
  <c r="G1141" i="9"/>
  <c r="H1141" i="9"/>
  <c r="F1142" i="9"/>
  <c r="G1142" i="9"/>
  <c r="H1142" i="9"/>
  <c r="F1143" i="9"/>
  <c r="G1143" i="9"/>
  <c r="H1143" i="9"/>
  <c r="F1144" i="9"/>
  <c r="G1144" i="9"/>
  <c r="H1144" i="9"/>
  <c r="F1145" i="9"/>
  <c r="G1145" i="9"/>
  <c r="H1145" i="9"/>
  <c r="F1146" i="9"/>
  <c r="G1146" i="9"/>
  <c r="H1146" i="9"/>
  <c r="F1147" i="9"/>
  <c r="G1147" i="9"/>
  <c r="H1147" i="9"/>
  <c r="F1148" i="9"/>
  <c r="G1148" i="9"/>
  <c r="H1148" i="9"/>
  <c r="F1149" i="9"/>
  <c r="G1149" i="9"/>
  <c r="H1149" i="9"/>
  <c r="F1150" i="9"/>
  <c r="G1150" i="9"/>
  <c r="H1150" i="9"/>
  <c r="F1151" i="9"/>
  <c r="G1151" i="9"/>
  <c r="H1151" i="9"/>
  <c r="F1152" i="9"/>
  <c r="G1152" i="9"/>
  <c r="H1152" i="9"/>
  <c r="F1153" i="9"/>
  <c r="G1153" i="9"/>
  <c r="H1153" i="9"/>
  <c r="F1154" i="9"/>
  <c r="G1154" i="9"/>
  <c r="H1154" i="9"/>
  <c r="F1155" i="9"/>
  <c r="G1155" i="9"/>
  <c r="H1155" i="9"/>
  <c r="F1156" i="9"/>
  <c r="G1156" i="9"/>
  <c r="H1156" i="9"/>
  <c r="F1157" i="9"/>
  <c r="G1157" i="9"/>
  <c r="H1157" i="9"/>
  <c r="F1158" i="9"/>
  <c r="G1158" i="9"/>
  <c r="H1158" i="9"/>
  <c r="F1159" i="9"/>
  <c r="G1159" i="9"/>
  <c r="H1159" i="9"/>
  <c r="F1160" i="9"/>
  <c r="G1160" i="9"/>
  <c r="H1160" i="9"/>
  <c r="F1161" i="9"/>
  <c r="G1161" i="9"/>
  <c r="H1161" i="9"/>
  <c r="F1162" i="9"/>
  <c r="G1162" i="9"/>
  <c r="H1162" i="9"/>
  <c r="F1163" i="9"/>
  <c r="G1163" i="9"/>
  <c r="H1163" i="9"/>
  <c r="F1164" i="9"/>
  <c r="G1164" i="9"/>
  <c r="H1164" i="9"/>
  <c r="F1165" i="9"/>
  <c r="G1165" i="9"/>
  <c r="H1165" i="9"/>
  <c r="F1166" i="9"/>
  <c r="G1166" i="9"/>
  <c r="H1166" i="9"/>
  <c r="F1167" i="9"/>
  <c r="G1167" i="9"/>
  <c r="H1167" i="9"/>
  <c r="F1168" i="9"/>
  <c r="G1168" i="9"/>
  <c r="H1168" i="9"/>
  <c r="F1169" i="9"/>
  <c r="G1169" i="9"/>
  <c r="H1169" i="9"/>
  <c r="F1170" i="9"/>
  <c r="G1170" i="9"/>
  <c r="H1170" i="9"/>
  <c r="F1171" i="9"/>
  <c r="G1171" i="9"/>
  <c r="H1171" i="9"/>
  <c r="F1172" i="9"/>
  <c r="G1172" i="9"/>
  <c r="H1172" i="9"/>
  <c r="F1173" i="9"/>
  <c r="G1173" i="9"/>
  <c r="H1173" i="9"/>
  <c r="F1174" i="9"/>
  <c r="G1174" i="9"/>
  <c r="H1174" i="9"/>
  <c r="F1175" i="9"/>
  <c r="G1175" i="9"/>
  <c r="H1175" i="9"/>
  <c r="F1176" i="9"/>
  <c r="G1176" i="9"/>
  <c r="H1176" i="9"/>
  <c r="F1177" i="9"/>
  <c r="G1177" i="9"/>
  <c r="H1177" i="9"/>
  <c r="F1178" i="9"/>
  <c r="G1178" i="9"/>
  <c r="H1178" i="9"/>
  <c r="F1179" i="9"/>
  <c r="G1179" i="9"/>
  <c r="H1179" i="9"/>
  <c r="F1180" i="9"/>
  <c r="G1180" i="9"/>
  <c r="H1180" i="9"/>
  <c r="F1181" i="9"/>
  <c r="G1181" i="9"/>
  <c r="H1181" i="9"/>
  <c r="F1182" i="9"/>
  <c r="G1182" i="9"/>
  <c r="H1182" i="9"/>
  <c r="F1183" i="9"/>
  <c r="G1183" i="9"/>
  <c r="H1183" i="9"/>
  <c r="F1184" i="9"/>
  <c r="G1184" i="9"/>
  <c r="H1184" i="9"/>
  <c r="F1185" i="9"/>
  <c r="G1185" i="9"/>
  <c r="H1185" i="9"/>
  <c r="F1186" i="9"/>
  <c r="G1186" i="9"/>
  <c r="H1186" i="9"/>
  <c r="F1187" i="9"/>
  <c r="G1187" i="9"/>
  <c r="H1187" i="9"/>
  <c r="F1188" i="9"/>
  <c r="G1188" i="9"/>
  <c r="H1188" i="9"/>
  <c r="F1189" i="9"/>
  <c r="G1189" i="9"/>
  <c r="H1189" i="9"/>
  <c r="F1190" i="9"/>
  <c r="G1190" i="9"/>
  <c r="H1190" i="9"/>
  <c r="F1191" i="9"/>
  <c r="G1191" i="9"/>
  <c r="H1191" i="9"/>
  <c r="F1192" i="9"/>
  <c r="G1192" i="9"/>
  <c r="H1192" i="9"/>
  <c r="F1193" i="9"/>
  <c r="G1193" i="9"/>
  <c r="H1193" i="9"/>
  <c r="F1194" i="9"/>
  <c r="G1194" i="9"/>
  <c r="H1194" i="9"/>
  <c r="F1195" i="9"/>
  <c r="G1195" i="9"/>
  <c r="H1195" i="9"/>
  <c r="F1196" i="9"/>
  <c r="G1196" i="9"/>
  <c r="H1196" i="9"/>
  <c r="F1197" i="9"/>
  <c r="G1197" i="9"/>
  <c r="H1197" i="9"/>
  <c r="F1198" i="9"/>
  <c r="G1198" i="9"/>
  <c r="H1198" i="9"/>
  <c r="F1199" i="9"/>
  <c r="G1199" i="9"/>
  <c r="H1199" i="9"/>
  <c r="F1200" i="9"/>
  <c r="G1200" i="9"/>
  <c r="H1200" i="9"/>
  <c r="F1201" i="9"/>
  <c r="G1201" i="9"/>
  <c r="H1201" i="9"/>
  <c r="F1202" i="9"/>
  <c r="G1202" i="9"/>
  <c r="H1202" i="9"/>
  <c r="F1203" i="9"/>
  <c r="G1203" i="9"/>
  <c r="H1203" i="9"/>
  <c r="F1204" i="9"/>
  <c r="G1204" i="9"/>
  <c r="H1204" i="9"/>
  <c r="F1205" i="9"/>
  <c r="G1205" i="9"/>
  <c r="H1205" i="9"/>
  <c r="F1206" i="9"/>
  <c r="G1206" i="9"/>
  <c r="H1206" i="9"/>
  <c r="F1207" i="9"/>
  <c r="G1207" i="9"/>
  <c r="H1207" i="9"/>
  <c r="F1208" i="9"/>
  <c r="G1208" i="9"/>
  <c r="H1208" i="9"/>
  <c r="F1209" i="9"/>
  <c r="G1209" i="9"/>
  <c r="H1209" i="9"/>
  <c r="F1210" i="9"/>
  <c r="G1210" i="9"/>
  <c r="H1210" i="9"/>
  <c r="F1211" i="9"/>
  <c r="G1211" i="9"/>
  <c r="H1211" i="9"/>
  <c r="F1212" i="9"/>
  <c r="G1212" i="9"/>
  <c r="H1212" i="9"/>
  <c r="F1213" i="9"/>
  <c r="G1213" i="9"/>
  <c r="H1213" i="9"/>
  <c r="F1214" i="9"/>
  <c r="G1214" i="9"/>
  <c r="H1214" i="9"/>
  <c r="F1215" i="9"/>
  <c r="G1215" i="9"/>
  <c r="H1215" i="9"/>
  <c r="F1216" i="9"/>
  <c r="G1216" i="9"/>
  <c r="H1216" i="9"/>
  <c r="F1217" i="9"/>
  <c r="G1217" i="9"/>
  <c r="H1217" i="9"/>
  <c r="F1218" i="9"/>
  <c r="G1218" i="9"/>
  <c r="H1218" i="9"/>
  <c r="F1219" i="9"/>
  <c r="G1219" i="9"/>
  <c r="H1219" i="9"/>
  <c r="F1220" i="9"/>
  <c r="G1220" i="9"/>
  <c r="H1220" i="9"/>
  <c r="F1221" i="9"/>
  <c r="G1221" i="9"/>
  <c r="H1221" i="9"/>
  <c r="F1222" i="9"/>
  <c r="G1222" i="9"/>
  <c r="H1222" i="9"/>
  <c r="F1223" i="9"/>
  <c r="G1223" i="9"/>
  <c r="H1223" i="9"/>
  <c r="F1224" i="9"/>
  <c r="G1224" i="9"/>
  <c r="H1224" i="9"/>
  <c r="F1225" i="9"/>
  <c r="G1225" i="9"/>
  <c r="H1225" i="9"/>
  <c r="F1226" i="9"/>
  <c r="G1226" i="9"/>
  <c r="H1226" i="9"/>
  <c r="F1227" i="9"/>
  <c r="G1227" i="9"/>
  <c r="H1227" i="9"/>
  <c r="F1228" i="9"/>
  <c r="G1228" i="9"/>
  <c r="H1228" i="9"/>
  <c r="F1229" i="9"/>
  <c r="G1229" i="9"/>
  <c r="H1229" i="9"/>
  <c r="F1230" i="9"/>
  <c r="G1230" i="9"/>
  <c r="H1230" i="9"/>
  <c r="F1231" i="9"/>
  <c r="G1231" i="9"/>
  <c r="H1231" i="9"/>
  <c r="F1232" i="9"/>
  <c r="G1232" i="9"/>
  <c r="H1232" i="9"/>
  <c r="F1233" i="9"/>
  <c r="G1233" i="9"/>
  <c r="H1233" i="9"/>
  <c r="F1234" i="9"/>
  <c r="G1234" i="9"/>
  <c r="H1234" i="9"/>
  <c r="F1235" i="9"/>
  <c r="G1235" i="9"/>
  <c r="H1235" i="9"/>
  <c r="F1236" i="9"/>
  <c r="G1236" i="9"/>
  <c r="H1236" i="9"/>
  <c r="F1237" i="9"/>
  <c r="G1237" i="9"/>
  <c r="H1237" i="9"/>
  <c r="F1238" i="9"/>
  <c r="G1238" i="9"/>
  <c r="H1238" i="9"/>
  <c r="F1239" i="9"/>
  <c r="G1239" i="9"/>
  <c r="H1239" i="9"/>
  <c r="F1240" i="9"/>
  <c r="G1240" i="9"/>
  <c r="H1240" i="9"/>
  <c r="F1241" i="9"/>
  <c r="G1241" i="9"/>
  <c r="H1241" i="9"/>
  <c r="F1242" i="9"/>
  <c r="G1242" i="9"/>
  <c r="H1242" i="9"/>
  <c r="F1243" i="9"/>
  <c r="G1243" i="9"/>
  <c r="H1243" i="9"/>
  <c r="F1244" i="9"/>
  <c r="G1244" i="9"/>
  <c r="H1244" i="9"/>
  <c r="F1245" i="9"/>
  <c r="G1245" i="9"/>
  <c r="H1245" i="9"/>
  <c r="F1246" i="9"/>
  <c r="G1246" i="9"/>
  <c r="H1246" i="9"/>
  <c r="F1247" i="9"/>
  <c r="G1247" i="9"/>
  <c r="H1247" i="9"/>
  <c r="F1248" i="9"/>
  <c r="G1248" i="9"/>
  <c r="H1248" i="9"/>
  <c r="F1249" i="9"/>
  <c r="G1249" i="9"/>
  <c r="H1249" i="9"/>
  <c r="F1250" i="9"/>
  <c r="G1250" i="9"/>
  <c r="H1250" i="9"/>
  <c r="F1251" i="9"/>
  <c r="G1251" i="9"/>
  <c r="H1251" i="9"/>
  <c r="F1252" i="9"/>
  <c r="G1252" i="9"/>
  <c r="H1252" i="9"/>
  <c r="F1253" i="9"/>
  <c r="G1253" i="9"/>
  <c r="H1253" i="9"/>
  <c r="F1254" i="9"/>
  <c r="G1254" i="9"/>
  <c r="H1254" i="9"/>
  <c r="F1255" i="9"/>
  <c r="G1255" i="9"/>
  <c r="H1255" i="9"/>
  <c r="F1256" i="9"/>
  <c r="G1256" i="9"/>
  <c r="H1256" i="9"/>
  <c r="F1257" i="9"/>
  <c r="G1257" i="9"/>
  <c r="H1257" i="9"/>
  <c r="F1258" i="9"/>
  <c r="G1258" i="9"/>
  <c r="H1258" i="9"/>
  <c r="F1259" i="9"/>
  <c r="G1259" i="9"/>
  <c r="H1259" i="9"/>
  <c r="F1260" i="9"/>
  <c r="G1260" i="9"/>
  <c r="H1260" i="9"/>
  <c r="F1261" i="9"/>
  <c r="G1261" i="9"/>
  <c r="H1261" i="9"/>
  <c r="F1262" i="9"/>
  <c r="G1262" i="9"/>
  <c r="H1262" i="9"/>
  <c r="F1263" i="9"/>
  <c r="G1263" i="9"/>
  <c r="H1263" i="9"/>
  <c r="F1264" i="9"/>
  <c r="G1264" i="9"/>
  <c r="H1264" i="9"/>
  <c r="F1265" i="9"/>
  <c r="G1265" i="9"/>
  <c r="H1265" i="9"/>
  <c r="F1266" i="9"/>
  <c r="G1266" i="9"/>
  <c r="H1266" i="9"/>
  <c r="F1267" i="9"/>
  <c r="G1267" i="9"/>
  <c r="H1267" i="9"/>
  <c r="F1268" i="9"/>
  <c r="G1268" i="9"/>
  <c r="H1268" i="9"/>
  <c r="F1269" i="9"/>
  <c r="G1269" i="9"/>
  <c r="H1269" i="9"/>
  <c r="F1270" i="9"/>
  <c r="G1270" i="9"/>
  <c r="H1270" i="9"/>
  <c r="F1271" i="9"/>
  <c r="G1271" i="9"/>
  <c r="H1271" i="9"/>
  <c r="F1272" i="9"/>
  <c r="G1272" i="9"/>
  <c r="H1272" i="9"/>
  <c r="F1273" i="9"/>
  <c r="G1273" i="9"/>
  <c r="H1273" i="9"/>
  <c r="F1274" i="9"/>
  <c r="G1274" i="9"/>
  <c r="H1274" i="9"/>
  <c r="F1275" i="9"/>
  <c r="G1275" i="9"/>
  <c r="H1275" i="9"/>
  <c r="F1276" i="9"/>
  <c r="G1276" i="9"/>
  <c r="H1276" i="9"/>
  <c r="F1277" i="9"/>
  <c r="G1277" i="9"/>
  <c r="H1277" i="9"/>
  <c r="F1278" i="9"/>
  <c r="G1278" i="9"/>
  <c r="H1278" i="9"/>
  <c r="F1279" i="9"/>
  <c r="G1279" i="9"/>
  <c r="H1279" i="9"/>
  <c r="F1280" i="9"/>
  <c r="G1280" i="9"/>
  <c r="H1280" i="9"/>
  <c r="F1281" i="9"/>
  <c r="G1281" i="9"/>
  <c r="H1281" i="9"/>
  <c r="F1282" i="9"/>
  <c r="G1282" i="9"/>
  <c r="H1282" i="9"/>
  <c r="F1283" i="9"/>
  <c r="G1283" i="9"/>
  <c r="H1283" i="9"/>
  <c r="F1284" i="9"/>
  <c r="G1284" i="9"/>
  <c r="H1284" i="9"/>
  <c r="F1285" i="9"/>
  <c r="G1285" i="9"/>
  <c r="H1285" i="9"/>
  <c r="F1286" i="9"/>
  <c r="G1286" i="9"/>
  <c r="H1286" i="9"/>
  <c r="F1287" i="9"/>
  <c r="G1287" i="9"/>
  <c r="H1287" i="9"/>
  <c r="F1288" i="9"/>
  <c r="G1288" i="9"/>
  <c r="H1288" i="9"/>
  <c r="F1289" i="9"/>
  <c r="G1289" i="9"/>
  <c r="H1289" i="9"/>
  <c r="F1290" i="9"/>
  <c r="G1290" i="9"/>
  <c r="H1290" i="9"/>
  <c r="F1291" i="9"/>
  <c r="G1291" i="9"/>
  <c r="H1291" i="9"/>
  <c r="F1292" i="9"/>
  <c r="G1292" i="9"/>
  <c r="H1292" i="9"/>
  <c r="F1293" i="9"/>
  <c r="G1293" i="9"/>
  <c r="H1293" i="9"/>
  <c r="F1294" i="9"/>
  <c r="G1294" i="9"/>
  <c r="H1294" i="9"/>
  <c r="F1295" i="9"/>
  <c r="G1295" i="9"/>
  <c r="H1295" i="9"/>
  <c r="F1296" i="9"/>
  <c r="G1296" i="9"/>
  <c r="H1296" i="9"/>
  <c r="F1297" i="9"/>
  <c r="G1297" i="9"/>
  <c r="H1297" i="9"/>
  <c r="F1298" i="9"/>
  <c r="G1298" i="9"/>
  <c r="H1298" i="9"/>
  <c r="F1299" i="9"/>
  <c r="G1299" i="9"/>
  <c r="H1299" i="9"/>
  <c r="F1300" i="9"/>
  <c r="G1300" i="9"/>
  <c r="H1300" i="9"/>
  <c r="F1301" i="9"/>
  <c r="G1301" i="9"/>
  <c r="H1301" i="9"/>
  <c r="F1302" i="9"/>
  <c r="G1302" i="9"/>
  <c r="H1302" i="9"/>
  <c r="F1303" i="9"/>
  <c r="G1303" i="9"/>
  <c r="H1303" i="9"/>
  <c r="F1304" i="9"/>
  <c r="G1304" i="9"/>
  <c r="H1304" i="9"/>
  <c r="F1305" i="9"/>
  <c r="G1305" i="9"/>
  <c r="H1305" i="9"/>
  <c r="F1306" i="9"/>
  <c r="G1306" i="9"/>
  <c r="H1306" i="9"/>
  <c r="F1307" i="9"/>
  <c r="G1307" i="9"/>
  <c r="H1307" i="9"/>
  <c r="F1308" i="9"/>
  <c r="G1308" i="9"/>
  <c r="H1308" i="9"/>
  <c r="F1309" i="9"/>
  <c r="G1309" i="9"/>
  <c r="H1309" i="9"/>
  <c r="F1310" i="9"/>
  <c r="G1310" i="9"/>
  <c r="H1310" i="9"/>
  <c r="F1311" i="9"/>
  <c r="G1311" i="9"/>
  <c r="H1311" i="9"/>
  <c r="F1312" i="9"/>
  <c r="G1312" i="9"/>
  <c r="H1312" i="9"/>
  <c r="F1313" i="9"/>
  <c r="G1313" i="9"/>
  <c r="H1313" i="9"/>
  <c r="F1314" i="9"/>
  <c r="G1314" i="9"/>
  <c r="H1314" i="9"/>
  <c r="F1315" i="9"/>
  <c r="G1315" i="9"/>
  <c r="H1315" i="9"/>
  <c r="F1316" i="9"/>
  <c r="G1316" i="9"/>
  <c r="H1316" i="9"/>
  <c r="F1317" i="9"/>
  <c r="G1317" i="9"/>
  <c r="H1317" i="9"/>
  <c r="F1318" i="9"/>
  <c r="G1318" i="9"/>
  <c r="H1318" i="9"/>
  <c r="F1319" i="9"/>
  <c r="G1319" i="9"/>
  <c r="H1319" i="9"/>
  <c r="F1320" i="9"/>
  <c r="G1320" i="9"/>
  <c r="H1320" i="9"/>
  <c r="F1321" i="9"/>
  <c r="G1321" i="9"/>
  <c r="H1321" i="9"/>
  <c r="F1322" i="9"/>
  <c r="G1322" i="9"/>
  <c r="H1322" i="9"/>
  <c r="F1323" i="9"/>
  <c r="G1323" i="9"/>
  <c r="H1323" i="9"/>
  <c r="F1324" i="9"/>
  <c r="G1324" i="9"/>
  <c r="H1324" i="9"/>
  <c r="F1325" i="9"/>
  <c r="G1325" i="9"/>
  <c r="H1325" i="9"/>
  <c r="F1326" i="9"/>
  <c r="G1326" i="9"/>
  <c r="H1326" i="9"/>
  <c r="F1327" i="9"/>
  <c r="G1327" i="9"/>
  <c r="H1327" i="9"/>
  <c r="F1328" i="9"/>
  <c r="G1328" i="9"/>
  <c r="H1328" i="9"/>
  <c r="F1329" i="9"/>
  <c r="G1329" i="9"/>
  <c r="H1329" i="9"/>
  <c r="F1330" i="9"/>
  <c r="G1330" i="9"/>
  <c r="H1330" i="9"/>
  <c r="F1331" i="9"/>
  <c r="G1331" i="9"/>
  <c r="H1331" i="9"/>
  <c r="F1332" i="9"/>
  <c r="G1332" i="9"/>
  <c r="H1332" i="9"/>
  <c r="F1333" i="9"/>
  <c r="G1333" i="9"/>
  <c r="H1333" i="9"/>
  <c r="F1334" i="9"/>
  <c r="G1334" i="9"/>
  <c r="H1334" i="9"/>
  <c r="F1335" i="9"/>
  <c r="G1335" i="9"/>
  <c r="H1335" i="9"/>
  <c r="F1336" i="9"/>
  <c r="G1336" i="9"/>
  <c r="H1336" i="9"/>
  <c r="F1337" i="9"/>
  <c r="G1337" i="9"/>
  <c r="H1337" i="9"/>
  <c r="F1338" i="9"/>
  <c r="G1338" i="9"/>
  <c r="H1338" i="9"/>
  <c r="F1339" i="9"/>
  <c r="G1339" i="9"/>
  <c r="H1339" i="9"/>
  <c r="F1340" i="9"/>
  <c r="G1340" i="9"/>
  <c r="H1340" i="9"/>
  <c r="F1341" i="9"/>
  <c r="G1341" i="9"/>
  <c r="H1341" i="9"/>
  <c r="F1342" i="9"/>
  <c r="G1342" i="9"/>
  <c r="H1342" i="9"/>
  <c r="F1343" i="9"/>
  <c r="G1343" i="9"/>
  <c r="H1343" i="9"/>
  <c r="F1344" i="9"/>
  <c r="G1344" i="9"/>
  <c r="H1344" i="9"/>
  <c r="F1345" i="9"/>
  <c r="G1345" i="9"/>
  <c r="H1345" i="9"/>
  <c r="F1346" i="9"/>
  <c r="G1346" i="9"/>
  <c r="H1346" i="9"/>
  <c r="F1347" i="9"/>
  <c r="G1347" i="9"/>
  <c r="H1347" i="9"/>
  <c r="F1348" i="9"/>
  <c r="G1348" i="9"/>
  <c r="H1348" i="9"/>
  <c r="F1349" i="9"/>
  <c r="G1349" i="9"/>
  <c r="H1349" i="9"/>
  <c r="F1350" i="9"/>
  <c r="G1350" i="9"/>
  <c r="H1350" i="9"/>
  <c r="F1351" i="9"/>
  <c r="G1351" i="9"/>
  <c r="H1351" i="9"/>
  <c r="F1352" i="9"/>
  <c r="G1352" i="9"/>
  <c r="H1352" i="9"/>
  <c r="F1353" i="9"/>
  <c r="G1353" i="9"/>
  <c r="H1353" i="9"/>
  <c r="F1354" i="9"/>
  <c r="G1354" i="9"/>
  <c r="H1354" i="9"/>
  <c r="F1355" i="9"/>
  <c r="G1355" i="9"/>
  <c r="H1355" i="9"/>
  <c r="F1356" i="9"/>
  <c r="G1356" i="9"/>
  <c r="H1356" i="9"/>
  <c r="F1357" i="9"/>
  <c r="G1357" i="9"/>
  <c r="H1357" i="9"/>
  <c r="F1358" i="9"/>
  <c r="G1358" i="9"/>
  <c r="H1358" i="9"/>
  <c r="F1359" i="9"/>
  <c r="G1359" i="9"/>
  <c r="H1359" i="9"/>
  <c r="F1360" i="9"/>
  <c r="G1360" i="9"/>
  <c r="H1360" i="9"/>
  <c r="F1361" i="9"/>
  <c r="G1361" i="9"/>
  <c r="H1361" i="9"/>
  <c r="F1362" i="9"/>
  <c r="G1362" i="9"/>
  <c r="H1362" i="9"/>
  <c r="F1363" i="9"/>
  <c r="G1363" i="9"/>
  <c r="H1363" i="9"/>
  <c r="F1364" i="9"/>
  <c r="G1364" i="9"/>
  <c r="H1364" i="9"/>
  <c r="F1365" i="9"/>
  <c r="G1365" i="9"/>
  <c r="H1365" i="9"/>
  <c r="F1366" i="9"/>
  <c r="G1366" i="9"/>
  <c r="H1366" i="9"/>
  <c r="F1367" i="9"/>
  <c r="G1367" i="9"/>
  <c r="H1367" i="9"/>
  <c r="F1368" i="9"/>
  <c r="G1368" i="9"/>
  <c r="H1368" i="9"/>
  <c r="F1369" i="9"/>
  <c r="G1369" i="9"/>
  <c r="H1369" i="9"/>
  <c r="F1370" i="9"/>
  <c r="G1370" i="9"/>
  <c r="H1370" i="9"/>
  <c r="F1371" i="9"/>
  <c r="G1371" i="9"/>
  <c r="H1371" i="9"/>
  <c r="F1372" i="9"/>
  <c r="G1372" i="9"/>
  <c r="H1372" i="9"/>
  <c r="F1373" i="9"/>
  <c r="G1373" i="9"/>
  <c r="H1373" i="9"/>
  <c r="F1374" i="9"/>
  <c r="G1374" i="9"/>
  <c r="H1374" i="9"/>
  <c r="F1375" i="9"/>
  <c r="G1375" i="9"/>
  <c r="H1375" i="9"/>
  <c r="F1376" i="9"/>
  <c r="G1376" i="9"/>
  <c r="H1376" i="9"/>
  <c r="F1377" i="9"/>
  <c r="G1377" i="9"/>
  <c r="H1377" i="9"/>
  <c r="F1378" i="9"/>
  <c r="G1378" i="9"/>
  <c r="H1378" i="9"/>
  <c r="F1379" i="9"/>
  <c r="G1379" i="9"/>
  <c r="H1379" i="9"/>
  <c r="F1380" i="9"/>
  <c r="G1380" i="9"/>
  <c r="H1380" i="9"/>
  <c r="F1381" i="9"/>
  <c r="G1381" i="9"/>
  <c r="H1381" i="9"/>
  <c r="F1382" i="9"/>
  <c r="G1382" i="9"/>
  <c r="H1382" i="9"/>
  <c r="F1383" i="9"/>
  <c r="G1383" i="9"/>
  <c r="H1383" i="9"/>
  <c r="F1384" i="9"/>
  <c r="G1384" i="9"/>
  <c r="H1384" i="9"/>
  <c r="F1385" i="9"/>
  <c r="G1385" i="9"/>
  <c r="H1385" i="9"/>
  <c r="F1386" i="9"/>
  <c r="G1386" i="9"/>
  <c r="H1386" i="9"/>
  <c r="F1387" i="9"/>
  <c r="G1387" i="9"/>
  <c r="H1387" i="9"/>
  <c r="F1388" i="9"/>
  <c r="G1388" i="9"/>
  <c r="H1388" i="9"/>
  <c r="F1389" i="9"/>
  <c r="G1389" i="9"/>
  <c r="H1389" i="9"/>
  <c r="F1390" i="9"/>
  <c r="G1390" i="9"/>
  <c r="H1390" i="9"/>
  <c r="F1391" i="9"/>
  <c r="G1391" i="9"/>
  <c r="H1391" i="9"/>
  <c r="F1392" i="9"/>
  <c r="G1392" i="9"/>
  <c r="H1392" i="9"/>
  <c r="F1393" i="9"/>
  <c r="G1393" i="9"/>
  <c r="H1393" i="9"/>
  <c r="F1394" i="9"/>
  <c r="G1394" i="9"/>
  <c r="H1394" i="9"/>
  <c r="F1395" i="9"/>
  <c r="G1395" i="9"/>
  <c r="H1395" i="9"/>
  <c r="F1396" i="9"/>
  <c r="G1396" i="9"/>
  <c r="H1396" i="9"/>
  <c r="F1397" i="9"/>
  <c r="G1397" i="9"/>
  <c r="H1397" i="9"/>
  <c r="F1398" i="9"/>
  <c r="G1398" i="9"/>
  <c r="H1398" i="9"/>
  <c r="F1399" i="9"/>
  <c r="G1399" i="9"/>
  <c r="H1399" i="9"/>
  <c r="F1400" i="9"/>
  <c r="G1400" i="9"/>
  <c r="H1400" i="9"/>
  <c r="F1401" i="9"/>
  <c r="G1401" i="9"/>
  <c r="H1401" i="9"/>
  <c r="F1402" i="9"/>
  <c r="G1402" i="9"/>
  <c r="H1402" i="9"/>
  <c r="F1403" i="9"/>
  <c r="G1403" i="9"/>
  <c r="H1403" i="9"/>
  <c r="F1404" i="9"/>
  <c r="G1404" i="9"/>
  <c r="H1404" i="9"/>
  <c r="F1405" i="9"/>
  <c r="G1405" i="9"/>
  <c r="H1405" i="9"/>
  <c r="F1406" i="9"/>
  <c r="G1406" i="9"/>
  <c r="H1406" i="9"/>
  <c r="F1407" i="9"/>
  <c r="G1407" i="9"/>
  <c r="H1407" i="9"/>
  <c r="F1408" i="9"/>
  <c r="G1408" i="9"/>
  <c r="H1408" i="9"/>
  <c r="F1409" i="9"/>
  <c r="G1409" i="9"/>
  <c r="H1409" i="9"/>
  <c r="F1410" i="9"/>
  <c r="G1410" i="9"/>
  <c r="H1410" i="9"/>
  <c r="F1411" i="9"/>
  <c r="G1411" i="9"/>
  <c r="H1411" i="9"/>
  <c r="F1412" i="9"/>
  <c r="G1412" i="9"/>
  <c r="H1412" i="9"/>
  <c r="F1413" i="9"/>
  <c r="G1413" i="9"/>
  <c r="H1413" i="9"/>
  <c r="F1414" i="9"/>
  <c r="G1414" i="9"/>
  <c r="H1414" i="9"/>
  <c r="F1415" i="9"/>
  <c r="G1415" i="9"/>
  <c r="H1415" i="9"/>
  <c r="F1416" i="9"/>
  <c r="G1416" i="9"/>
  <c r="H1416" i="9"/>
  <c r="F1417" i="9"/>
  <c r="G1417" i="9"/>
  <c r="H1417" i="9"/>
  <c r="F1418" i="9"/>
  <c r="G1418" i="9"/>
  <c r="H1418" i="9"/>
  <c r="F1419" i="9"/>
  <c r="G1419" i="9"/>
  <c r="H1419" i="9"/>
  <c r="F1420" i="9"/>
  <c r="G1420" i="9"/>
  <c r="H1420" i="9"/>
  <c r="F1421" i="9"/>
  <c r="G1421" i="9"/>
  <c r="H1421" i="9"/>
  <c r="F1422" i="9"/>
  <c r="G1422" i="9"/>
  <c r="H1422" i="9"/>
  <c r="F1423" i="9"/>
  <c r="G1423" i="9"/>
  <c r="H1423" i="9"/>
  <c r="F1424" i="9"/>
  <c r="G1424" i="9"/>
  <c r="H1424" i="9"/>
  <c r="F1425" i="9"/>
  <c r="G1425" i="9"/>
  <c r="H1425" i="9"/>
  <c r="F1426" i="9"/>
  <c r="G1426" i="9"/>
  <c r="H1426" i="9"/>
  <c r="F1427" i="9"/>
  <c r="G1427" i="9"/>
  <c r="H1427" i="9"/>
  <c r="F1428" i="9"/>
  <c r="G1428" i="9"/>
  <c r="H1428" i="9"/>
  <c r="F1429" i="9"/>
  <c r="G1429" i="9"/>
  <c r="H1429" i="9"/>
  <c r="F1430" i="9"/>
  <c r="G1430" i="9"/>
  <c r="H1430" i="9"/>
  <c r="F1431" i="9"/>
  <c r="G1431" i="9"/>
  <c r="H1431" i="9"/>
  <c r="F1432" i="9"/>
  <c r="G1432" i="9"/>
  <c r="H1432" i="9"/>
  <c r="F1433" i="9"/>
  <c r="G1433" i="9"/>
  <c r="H1433" i="9"/>
  <c r="F1434" i="9"/>
  <c r="G1434" i="9"/>
  <c r="H1434" i="9"/>
  <c r="F1435" i="9"/>
  <c r="G1435" i="9"/>
  <c r="H1435" i="9"/>
  <c r="F1436" i="9"/>
  <c r="G1436" i="9"/>
  <c r="H1436" i="9"/>
  <c r="F1437" i="9"/>
  <c r="G1437" i="9"/>
  <c r="H1437" i="9"/>
  <c r="F1438" i="9"/>
  <c r="G1438" i="9"/>
  <c r="H1438" i="9"/>
  <c r="F1439" i="9"/>
  <c r="G1439" i="9"/>
  <c r="H1439" i="9"/>
  <c r="F1440" i="9"/>
  <c r="G1440" i="9"/>
  <c r="H1440" i="9"/>
  <c r="F1441" i="9"/>
  <c r="G1441" i="9"/>
  <c r="H1441" i="9"/>
  <c r="F1442" i="9"/>
  <c r="G1442" i="9"/>
  <c r="H1442" i="9"/>
  <c r="F1443" i="9"/>
  <c r="G1443" i="9"/>
  <c r="H1443" i="9"/>
  <c r="F1444" i="9"/>
  <c r="G1444" i="9"/>
  <c r="H1444" i="9"/>
  <c r="F1445" i="9"/>
  <c r="G1445" i="9"/>
  <c r="H1445" i="9"/>
  <c r="F1446" i="9"/>
  <c r="G1446" i="9"/>
  <c r="H1446" i="9"/>
  <c r="F1447" i="9"/>
  <c r="G1447" i="9"/>
  <c r="H1447" i="9"/>
  <c r="F1448" i="9"/>
  <c r="G1448" i="9"/>
  <c r="H1448" i="9"/>
  <c r="F1449" i="9"/>
  <c r="G1449" i="9"/>
  <c r="H1449" i="9"/>
  <c r="F1450" i="9"/>
  <c r="G1450" i="9"/>
  <c r="H1450" i="9"/>
  <c r="F1451" i="9"/>
  <c r="G1451" i="9"/>
  <c r="H1451" i="9"/>
  <c r="F1452" i="9"/>
  <c r="G1452" i="9"/>
  <c r="H1452" i="9"/>
  <c r="F1453" i="9"/>
  <c r="G1453" i="9"/>
  <c r="H1453" i="9"/>
  <c r="F1454" i="9"/>
  <c r="G1454" i="9"/>
  <c r="H1454" i="9"/>
  <c r="F1455" i="9"/>
  <c r="G1455" i="9"/>
  <c r="H1455" i="9"/>
  <c r="F1456" i="9"/>
  <c r="G1456" i="9"/>
  <c r="H1456" i="9"/>
  <c r="F1457" i="9"/>
  <c r="G1457" i="9"/>
  <c r="H1457" i="9"/>
  <c r="F1458" i="9"/>
  <c r="G1458" i="9"/>
  <c r="H1458" i="9"/>
  <c r="F1459" i="9"/>
  <c r="G1459" i="9"/>
  <c r="H1459" i="9"/>
  <c r="F1460" i="9"/>
  <c r="G1460" i="9"/>
  <c r="H1460" i="9"/>
  <c r="F1461" i="9"/>
  <c r="G1461" i="9"/>
  <c r="H1461" i="9"/>
  <c r="F1462" i="9"/>
  <c r="G1462" i="9"/>
  <c r="H1462" i="9"/>
  <c r="F1463" i="9"/>
  <c r="G1463" i="9"/>
  <c r="H1463" i="9"/>
  <c r="F1464" i="9"/>
  <c r="G1464" i="9"/>
  <c r="H1464" i="9"/>
  <c r="F1465" i="9"/>
  <c r="G1465" i="9"/>
  <c r="H1465" i="9"/>
  <c r="F1466" i="9"/>
  <c r="G1466" i="9"/>
  <c r="H1466" i="9"/>
  <c r="F1467" i="9"/>
  <c r="G1467" i="9"/>
  <c r="H1467" i="9"/>
  <c r="F1468" i="9"/>
  <c r="G1468" i="9"/>
  <c r="H1468" i="9"/>
  <c r="F1469" i="9"/>
  <c r="G1469" i="9"/>
  <c r="H1469" i="9"/>
  <c r="F1470" i="9"/>
  <c r="G1470" i="9"/>
  <c r="H1470" i="9"/>
  <c r="F1471" i="9"/>
  <c r="G1471" i="9"/>
  <c r="H1471" i="9"/>
  <c r="F1472" i="9"/>
  <c r="G1472" i="9"/>
  <c r="H1472" i="9"/>
  <c r="F1473" i="9"/>
  <c r="G1473" i="9"/>
  <c r="H1473" i="9"/>
  <c r="F1474" i="9"/>
  <c r="G1474" i="9"/>
  <c r="H1474" i="9"/>
  <c r="F1475" i="9"/>
  <c r="G1475" i="9"/>
  <c r="H1475" i="9"/>
  <c r="F1476" i="9"/>
  <c r="G1476" i="9"/>
  <c r="H1476" i="9"/>
  <c r="F1477" i="9"/>
  <c r="G1477" i="9"/>
  <c r="H1477" i="9"/>
  <c r="F1478" i="9"/>
  <c r="G1478" i="9"/>
  <c r="H1478" i="9"/>
  <c r="F1479" i="9"/>
  <c r="G1479" i="9"/>
  <c r="H1479" i="9"/>
  <c r="F1480" i="9"/>
  <c r="G1480" i="9"/>
  <c r="H1480" i="9"/>
  <c r="F1481" i="9"/>
  <c r="G1481" i="9"/>
  <c r="H1481" i="9"/>
  <c r="F1482" i="9"/>
  <c r="G1482" i="9"/>
  <c r="H1482" i="9"/>
  <c r="F1483" i="9"/>
  <c r="G1483" i="9"/>
  <c r="H1483" i="9"/>
  <c r="F1484" i="9"/>
  <c r="G1484" i="9"/>
  <c r="H1484" i="9"/>
  <c r="F1485" i="9"/>
  <c r="G1485" i="9"/>
  <c r="H1485" i="9"/>
  <c r="F1486" i="9"/>
  <c r="G1486" i="9"/>
  <c r="H1486" i="9"/>
  <c r="F1487" i="9"/>
  <c r="G1487" i="9"/>
  <c r="H1487" i="9"/>
  <c r="F1488" i="9"/>
  <c r="G1488" i="9"/>
  <c r="H1488" i="9"/>
  <c r="F1489" i="9"/>
  <c r="G1489" i="9"/>
  <c r="H1489" i="9"/>
  <c r="F1490" i="9"/>
  <c r="G1490" i="9"/>
  <c r="H1490" i="9"/>
  <c r="F1491" i="9"/>
  <c r="G1491" i="9"/>
  <c r="H1491" i="9"/>
  <c r="F1492" i="9"/>
  <c r="G1492" i="9"/>
  <c r="H1492" i="9"/>
  <c r="F1493" i="9"/>
  <c r="G1493" i="9"/>
  <c r="H1493" i="9"/>
  <c r="F1494" i="9"/>
  <c r="G1494" i="9"/>
  <c r="H1494" i="9"/>
  <c r="F1495" i="9"/>
  <c r="G1495" i="9"/>
  <c r="H1495" i="9"/>
  <c r="F1496" i="9"/>
  <c r="G1496" i="9"/>
  <c r="H1496" i="9"/>
  <c r="F1497" i="9"/>
  <c r="G1497" i="9"/>
  <c r="H1497" i="9"/>
  <c r="F1498" i="9"/>
  <c r="G1498" i="9"/>
  <c r="H1498" i="9"/>
  <c r="F1499" i="9"/>
  <c r="G1499" i="9"/>
  <c r="H1499" i="9"/>
  <c r="F1500" i="9"/>
  <c r="G1500" i="9"/>
  <c r="H1500" i="9"/>
  <c r="F1501" i="9"/>
  <c r="G1501" i="9"/>
  <c r="H1501" i="9"/>
  <c r="F1502" i="9"/>
  <c r="G1502" i="9"/>
  <c r="H1502" i="9"/>
  <c r="F1503" i="9"/>
  <c r="G1503" i="9"/>
  <c r="H1503" i="9"/>
  <c r="F1504" i="9"/>
  <c r="G1504" i="9"/>
  <c r="H1504" i="9"/>
  <c r="F1505" i="9"/>
  <c r="G1505" i="9"/>
  <c r="H1505" i="9"/>
  <c r="F1506" i="9"/>
  <c r="G1506" i="9"/>
  <c r="H1506" i="9"/>
  <c r="F1507" i="9"/>
  <c r="G1507" i="9"/>
  <c r="H1507" i="9"/>
  <c r="F1508" i="9"/>
  <c r="G1508" i="9"/>
  <c r="H1508" i="9"/>
  <c r="F1509" i="9"/>
  <c r="G1509" i="9"/>
  <c r="H1509" i="9"/>
  <c r="F1510" i="9"/>
  <c r="G1510" i="9"/>
  <c r="H1510" i="9"/>
  <c r="F1511" i="9"/>
  <c r="G1511" i="9"/>
  <c r="H1511" i="9"/>
  <c r="F1512" i="9"/>
  <c r="G1512" i="9"/>
  <c r="H1512" i="9"/>
  <c r="F1513" i="9"/>
  <c r="G1513" i="9"/>
  <c r="H1513" i="9"/>
  <c r="F1514" i="9"/>
  <c r="G1514" i="9"/>
  <c r="H1514" i="9"/>
  <c r="F1515" i="9"/>
  <c r="G1515" i="9"/>
  <c r="H1515" i="9"/>
  <c r="F1516" i="9"/>
  <c r="G1516" i="9"/>
  <c r="H1516" i="9"/>
  <c r="F1517" i="9"/>
  <c r="G1517" i="9"/>
  <c r="H1517" i="9"/>
  <c r="F1518" i="9"/>
  <c r="G1518" i="9"/>
  <c r="H1518" i="9"/>
  <c r="F1519" i="9"/>
  <c r="G1519" i="9"/>
  <c r="H1519" i="9"/>
  <c r="F1520" i="9"/>
  <c r="G1520" i="9"/>
  <c r="H1520" i="9"/>
  <c r="F1521" i="9"/>
  <c r="G1521" i="9"/>
  <c r="H1521" i="9"/>
  <c r="F1522" i="9"/>
  <c r="G1522" i="9"/>
  <c r="H1522" i="9"/>
  <c r="F1523" i="9"/>
  <c r="G1523" i="9"/>
  <c r="H1523" i="9"/>
  <c r="F1524" i="9"/>
  <c r="G1524" i="9"/>
  <c r="H1524" i="9"/>
  <c r="F1525" i="9"/>
  <c r="G1525" i="9"/>
  <c r="H1525" i="9"/>
  <c r="F1526" i="9"/>
  <c r="G1526" i="9"/>
  <c r="H1526" i="9"/>
  <c r="F1527" i="9"/>
  <c r="G1527" i="9"/>
  <c r="H1527" i="9"/>
  <c r="F1528" i="9"/>
  <c r="G1528" i="9"/>
  <c r="H1528" i="9"/>
  <c r="F1529" i="9"/>
  <c r="G1529" i="9"/>
  <c r="H1529" i="9"/>
  <c r="F1530" i="9"/>
  <c r="G1530" i="9"/>
  <c r="H1530" i="9"/>
  <c r="F1531" i="9"/>
  <c r="G1531" i="9"/>
  <c r="H1531" i="9"/>
  <c r="F1532" i="9"/>
  <c r="G1532" i="9"/>
  <c r="H1532" i="9"/>
  <c r="F1533" i="9"/>
  <c r="G1533" i="9"/>
  <c r="H1533" i="9"/>
  <c r="F1534" i="9"/>
  <c r="G1534" i="9"/>
  <c r="H1534" i="9"/>
  <c r="F1535" i="9"/>
  <c r="G1535" i="9"/>
  <c r="H1535" i="9"/>
  <c r="F1536" i="9"/>
  <c r="G1536" i="9"/>
  <c r="H1536" i="9"/>
  <c r="F1537" i="9"/>
  <c r="G1537" i="9"/>
  <c r="H1537" i="9"/>
  <c r="F1538" i="9"/>
  <c r="G1538" i="9"/>
  <c r="H1538" i="9"/>
  <c r="F1539" i="9"/>
  <c r="G1539" i="9"/>
  <c r="H1539" i="9"/>
  <c r="F1540" i="9"/>
  <c r="G1540" i="9"/>
  <c r="H1540" i="9"/>
  <c r="F1541" i="9"/>
  <c r="G1541" i="9"/>
  <c r="H1541" i="9"/>
  <c r="F1542" i="9"/>
  <c r="G1542" i="9"/>
  <c r="H1542" i="9"/>
  <c r="F1543" i="9"/>
  <c r="G1543" i="9"/>
  <c r="H1543" i="9"/>
  <c r="F1544" i="9"/>
  <c r="G1544" i="9"/>
  <c r="H1544" i="9"/>
  <c r="F1545" i="9"/>
  <c r="G1545" i="9"/>
  <c r="H1545" i="9"/>
  <c r="F1546" i="9"/>
  <c r="G1546" i="9"/>
  <c r="H1546" i="9"/>
  <c r="F1547" i="9"/>
  <c r="G1547" i="9"/>
  <c r="H1547" i="9"/>
  <c r="F1548" i="9"/>
  <c r="G1548" i="9"/>
  <c r="H1548" i="9"/>
  <c r="F1549" i="9"/>
  <c r="G1549" i="9"/>
  <c r="H1549" i="9"/>
  <c r="F1550" i="9"/>
  <c r="G1550" i="9"/>
  <c r="H1550" i="9"/>
  <c r="F1551" i="9"/>
  <c r="G1551" i="9"/>
  <c r="H1551" i="9"/>
  <c r="F1552" i="9"/>
  <c r="G1552" i="9"/>
  <c r="H1552" i="9"/>
  <c r="F1553" i="9"/>
  <c r="G1553" i="9"/>
  <c r="H1553" i="9"/>
  <c r="F1554" i="9"/>
  <c r="G1554" i="9"/>
  <c r="H1554" i="9"/>
  <c r="F1555" i="9"/>
  <c r="G1555" i="9"/>
  <c r="H1555" i="9"/>
  <c r="F1556" i="9"/>
  <c r="G1556" i="9"/>
  <c r="H1556" i="9"/>
  <c r="F1557" i="9"/>
  <c r="G1557" i="9"/>
  <c r="H1557" i="9"/>
  <c r="F1558" i="9"/>
  <c r="G1558" i="9"/>
  <c r="H1558" i="9"/>
  <c r="F1559" i="9"/>
  <c r="G1559" i="9"/>
  <c r="H1559" i="9"/>
  <c r="F1560" i="9"/>
  <c r="G1560" i="9"/>
  <c r="H1560" i="9"/>
  <c r="F1561" i="9"/>
  <c r="G1561" i="9"/>
  <c r="H1561" i="9"/>
  <c r="F1562" i="9"/>
  <c r="G1562" i="9"/>
  <c r="H1562" i="9"/>
  <c r="F1563" i="9"/>
  <c r="G1563" i="9"/>
  <c r="H1563" i="9"/>
  <c r="F1564" i="9"/>
  <c r="G1564" i="9"/>
  <c r="H1564" i="9"/>
  <c r="F1565" i="9"/>
  <c r="G1565" i="9"/>
  <c r="H1565" i="9"/>
  <c r="F1566" i="9"/>
  <c r="G1566" i="9"/>
  <c r="H1566" i="9"/>
  <c r="F1567" i="9"/>
  <c r="G1567" i="9"/>
  <c r="H1567" i="9"/>
  <c r="F1568" i="9"/>
  <c r="G1568" i="9"/>
  <c r="H1568" i="9"/>
  <c r="F1569" i="9"/>
  <c r="G1569" i="9"/>
  <c r="H1569" i="9"/>
  <c r="F1570" i="9"/>
  <c r="G1570" i="9"/>
  <c r="H1570" i="9"/>
  <c r="F1571" i="9"/>
  <c r="G1571" i="9"/>
  <c r="H1571" i="9"/>
  <c r="F1572" i="9"/>
  <c r="G1572" i="9"/>
  <c r="H1572" i="9"/>
  <c r="F1573" i="9"/>
  <c r="G1573" i="9"/>
  <c r="H1573" i="9"/>
  <c r="F1574" i="9"/>
  <c r="G1574" i="9"/>
  <c r="H1574" i="9"/>
  <c r="F1575" i="9"/>
  <c r="G1575" i="9"/>
  <c r="H1575" i="9"/>
  <c r="F1576" i="9"/>
  <c r="G1576" i="9"/>
  <c r="H1576" i="9"/>
  <c r="F1577" i="9"/>
  <c r="G1577" i="9"/>
  <c r="H1577" i="9"/>
  <c r="F1578" i="9"/>
  <c r="G1578" i="9"/>
  <c r="H1578" i="9"/>
  <c r="F1579" i="9"/>
  <c r="G1579" i="9"/>
  <c r="H1579" i="9"/>
  <c r="F1580" i="9"/>
  <c r="G1580" i="9"/>
  <c r="H1580" i="9"/>
  <c r="F1581" i="9"/>
  <c r="G1581" i="9"/>
  <c r="H1581" i="9"/>
  <c r="F1582" i="9"/>
  <c r="G1582" i="9"/>
  <c r="H1582" i="9"/>
  <c r="F1583" i="9"/>
  <c r="G1583" i="9"/>
  <c r="H1583" i="9"/>
  <c r="F1584" i="9"/>
  <c r="G1584" i="9"/>
  <c r="H1584" i="9"/>
  <c r="F1585" i="9"/>
  <c r="G1585" i="9"/>
  <c r="H1585" i="9"/>
  <c r="F1586" i="9"/>
  <c r="G1586" i="9"/>
  <c r="H1586" i="9"/>
  <c r="F1587" i="9"/>
  <c r="G1587" i="9"/>
  <c r="H1587" i="9"/>
  <c r="F1588" i="9"/>
  <c r="G1588" i="9"/>
  <c r="H1588" i="9"/>
  <c r="F1589" i="9"/>
  <c r="G1589" i="9"/>
  <c r="H1589" i="9"/>
  <c r="F1590" i="9"/>
  <c r="G1590" i="9"/>
  <c r="H1590" i="9"/>
  <c r="F1591" i="9"/>
  <c r="G1591" i="9"/>
  <c r="H1591" i="9"/>
  <c r="F1592" i="9"/>
  <c r="G1592" i="9"/>
  <c r="H1592" i="9"/>
  <c r="F1593" i="9"/>
  <c r="G1593" i="9"/>
  <c r="H1593" i="9"/>
  <c r="F1594" i="9"/>
  <c r="G1594" i="9"/>
  <c r="H1594" i="9"/>
  <c r="F1595" i="9"/>
  <c r="G1595" i="9"/>
  <c r="H1595" i="9"/>
  <c r="F1596" i="9"/>
  <c r="G1596" i="9"/>
  <c r="H1596" i="9"/>
  <c r="F1597" i="9"/>
  <c r="G1597" i="9"/>
  <c r="H1597" i="9"/>
  <c r="F1598" i="9"/>
  <c r="G1598" i="9"/>
  <c r="H1598" i="9"/>
  <c r="F1599" i="9"/>
  <c r="G1599" i="9"/>
  <c r="H1599" i="9"/>
  <c r="F1600" i="9"/>
  <c r="G1600" i="9"/>
  <c r="H1600" i="9"/>
  <c r="F1601" i="9"/>
  <c r="G1601" i="9"/>
  <c r="H1601" i="9"/>
  <c r="F1602" i="9"/>
  <c r="G1602" i="9"/>
  <c r="H1602" i="9"/>
  <c r="F1603" i="9"/>
  <c r="G1603" i="9"/>
  <c r="H1603" i="9"/>
  <c r="F1604" i="9"/>
  <c r="G1604" i="9"/>
  <c r="H1604" i="9"/>
  <c r="F1605" i="9"/>
  <c r="G1605" i="9"/>
  <c r="H1605" i="9"/>
  <c r="F1606" i="9"/>
  <c r="G1606" i="9"/>
  <c r="H1606" i="9"/>
  <c r="F1607" i="9"/>
  <c r="G1607" i="9"/>
  <c r="H1607" i="9"/>
  <c r="F1608" i="9"/>
  <c r="G1608" i="9"/>
  <c r="H1608" i="9"/>
  <c r="F1609" i="9"/>
  <c r="G1609" i="9"/>
  <c r="H1609" i="9"/>
  <c r="F1610" i="9"/>
  <c r="G1610" i="9"/>
  <c r="H1610" i="9"/>
  <c r="F1611" i="9"/>
  <c r="G1611" i="9"/>
  <c r="H1611" i="9"/>
  <c r="F1612" i="9"/>
  <c r="G1612" i="9"/>
  <c r="H1612" i="9"/>
  <c r="F1613" i="9"/>
  <c r="G1613" i="9"/>
  <c r="H1613" i="9"/>
  <c r="F1614" i="9"/>
  <c r="G1614" i="9"/>
  <c r="H1614" i="9"/>
  <c r="F1615" i="9"/>
  <c r="G1615" i="9"/>
  <c r="H1615" i="9"/>
  <c r="F1616" i="9"/>
  <c r="G1616" i="9"/>
  <c r="H1616" i="9"/>
  <c r="F1617" i="9"/>
  <c r="G1617" i="9"/>
  <c r="H1617" i="9"/>
  <c r="F1618" i="9"/>
  <c r="G1618" i="9"/>
  <c r="H1618" i="9"/>
  <c r="F1619" i="9"/>
  <c r="G1619" i="9"/>
  <c r="H1619" i="9"/>
  <c r="F1620" i="9"/>
  <c r="G1620" i="9"/>
  <c r="H1620" i="9"/>
  <c r="F1621" i="9"/>
  <c r="G1621" i="9"/>
  <c r="H1621" i="9"/>
  <c r="F1622" i="9"/>
  <c r="G1622" i="9"/>
  <c r="H1622" i="9"/>
  <c r="F1623" i="9"/>
  <c r="G1623" i="9"/>
  <c r="H1623" i="9"/>
  <c r="F1624" i="9"/>
  <c r="G1624" i="9"/>
  <c r="H1624" i="9"/>
  <c r="F1625" i="9"/>
  <c r="G1625" i="9"/>
  <c r="H1625" i="9"/>
  <c r="F1626" i="9"/>
  <c r="G1626" i="9"/>
  <c r="H1626" i="9"/>
  <c r="F1627" i="9"/>
  <c r="G1627" i="9"/>
  <c r="H1627" i="9"/>
  <c r="F1628" i="9"/>
  <c r="G1628" i="9"/>
  <c r="H1628" i="9"/>
  <c r="F1629" i="9"/>
  <c r="G1629" i="9"/>
  <c r="H1629" i="9"/>
  <c r="F1630" i="9"/>
  <c r="G1630" i="9"/>
  <c r="H1630" i="9"/>
  <c r="F1631" i="9"/>
  <c r="G1631" i="9"/>
  <c r="H1631" i="9"/>
  <c r="F1632" i="9"/>
  <c r="G1632" i="9"/>
  <c r="H1632" i="9"/>
  <c r="F1633" i="9"/>
  <c r="G1633" i="9"/>
  <c r="H1633" i="9"/>
  <c r="F1634" i="9"/>
  <c r="G1634" i="9"/>
  <c r="H1634" i="9"/>
  <c r="F1635" i="9"/>
  <c r="G1635" i="9"/>
  <c r="H1635" i="9"/>
  <c r="F1636" i="9"/>
  <c r="G1636" i="9"/>
  <c r="H1636" i="9"/>
  <c r="F1637" i="9"/>
  <c r="G1637" i="9"/>
  <c r="H1637" i="9"/>
  <c r="F1638" i="9"/>
  <c r="G1638" i="9"/>
  <c r="H1638" i="9"/>
  <c r="F1639" i="9"/>
  <c r="G1639" i="9"/>
  <c r="H1639" i="9"/>
  <c r="F1640" i="9"/>
  <c r="G1640" i="9"/>
  <c r="H1640" i="9"/>
  <c r="F1641" i="9"/>
  <c r="G1641" i="9"/>
  <c r="H1641" i="9"/>
  <c r="F1642" i="9"/>
  <c r="G1642" i="9"/>
  <c r="H1642" i="9"/>
  <c r="F1643" i="9"/>
  <c r="G1643" i="9"/>
  <c r="H1643" i="9"/>
  <c r="F1644" i="9"/>
  <c r="G1644" i="9"/>
  <c r="H1644" i="9"/>
  <c r="F1645" i="9"/>
  <c r="G1645" i="9"/>
  <c r="H1645" i="9"/>
  <c r="F1646" i="9"/>
  <c r="G1646" i="9"/>
  <c r="H1646" i="9"/>
  <c r="F1647" i="9"/>
  <c r="G1647" i="9"/>
  <c r="H1647" i="9"/>
  <c r="F1648" i="9"/>
  <c r="G1648" i="9"/>
  <c r="H1648" i="9"/>
  <c r="F1649" i="9"/>
  <c r="G1649" i="9"/>
  <c r="H1649" i="9"/>
  <c r="F1650" i="9"/>
  <c r="G1650" i="9"/>
  <c r="H1650" i="9"/>
  <c r="F1651" i="9"/>
  <c r="G1651" i="9"/>
  <c r="H1651" i="9"/>
  <c r="F1652" i="9"/>
  <c r="G1652" i="9"/>
  <c r="H1652" i="9"/>
  <c r="F1653" i="9"/>
  <c r="G1653" i="9"/>
  <c r="H1653" i="9"/>
  <c r="F1654" i="9"/>
  <c r="G1654" i="9"/>
  <c r="H1654" i="9"/>
  <c r="F1655" i="9"/>
  <c r="G1655" i="9"/>
  <c r="H1655" i="9"/>
  <c r="F1656" i="9"/>
  <c r="G1656" i="9"/>
  <c r="H1656" i="9"/>
  <c r="F1657" i="9"/>
  <c r="G1657" i="9"/>
  <c r="H1657" i="9"/>
  <c r="F1658" i="9"/>
  <c r="G1658" i="9"/>
  <c r="H1658" i="9"/>
  <c r="F1659" i="9"/>
  <c r="G1659" i="9"/>
  <c r="H1659" i="9"/>
  <c r="F1660" i="9"/>
  <c r="G1660" i="9"/>
  <c r="H1660" i="9"/>
  <c r="F1661" i="9"/>
  <c r="G1661" i="9"/>
  <c r="H1661" i="9"/>
  <c r="F1662" i="9"/>
  <c r="G1662" i="9"/>
  <c r="H1662" i="9"/>
  <c r="F1663" i="9"/>
  <c r="G1663" i="9"/>
  <c r="H1663" i="9"/>
  <c r="F1664" i="9"/>
  <c r="G1664" i="9"/>
  <c r="H1664" i="9"/>
  <c r="F1665" i="9"/>
  <c r="G1665" i="9"/>
  <c r="H1665" i="9"/>
  <c r="F1666" i="9"/>
  <c r="G1666" i="9"/>
  <c r="H1666" i="9"/>
  <c r="F1667" i="9"/>
  <c r="G1667" i="9"/>
  <c r="H1667" i="9"/>
  <c r="F1668" i="9"/>
  <c r="G1668" i="9"/>
  <c r="H1668" i="9"/>
  <c r="F1669" i="9"/>
  <c r="G1669" i="9"/>
  <c r="H1669" i="9"/>
  <c r="F1670" i="9"/>
  <c r="G1670" i="9"/>
  <c r="H1670" i="9"/>
  <c r="F1671" i="9"/>
  <c r="G1671" i="9"/>
  <c r="H1671" i="9"/>
  <c r="F1672" i="9"/>
  <c r="G1672" i="9"/>
  <c r="H1672" i="9"/>
  <c r="F1673" i="9"/>
  <c r="G1673" i="9"/>
  <c r="H1673" i="9"/>
  <c r="F1674" i="9"/>
  <c r="G1674" i="9"/>
  <c r="H1674" i="9"/>
  <c r="F1675" i="9"/>
  <c r="G1675" i="9"/>
  <c r="H1675" i="9"/>
  <c r="F1676" i="9"/>
  <c r="G1676" i="9"/>
  <c r="H1676" i="9"/>
  <c r="F1677" i="9"/>
  <c r="G1677" i="9"/>
  <c r="H1677" i="9"/>
  <c r="F1678" i="9"/>
  <c r="G1678" i="9"/>
  <c r="H1678" i="9"/>
  <c r="F1679" i="9"/>
  <c r="G1679" i="9"/>
  <c r="H1679" i="9"/>
  <c r="F1680" i="9"/>
  <c r="G1680" i="9"/>
  <c r="H1680" i="9"/>
  <c r="F1681" i="9"/>
  <c r="G1681" i="9"/>
  <c r="H1681" i="9"/>
  <c r="F1682" i="9"/>
  <c r="G1682" i="9"/>
  <c r="H1682" i="9"/>
  <c r="F1683" i="9"/>
  <c r="G1683" i="9"/>
  <c r="H1683" i="9"/>
  <c r="F1684" i="9"/>
  <c r="G1684" i="9"/>
  <c r="H1684" i="9"/>
  <c r="F1685" i="9"/>
  <c r="G1685" i="9"/>
  <c r="H1685" i="9"/>
  <c r="F1686" i="9"/>
  <c r="G1686" i="9"/>
  <c r="H1686" i="9"/>
  <c r="F1687" i="9"/>
  <c r="G1687" i="9"/>
  <c r="H1687" i="9"/>
  <c r="F1688" i="9"/>
  <c r="G1688" i="9"/>
  <c r="H1688" i="9"/>
  <c r="F1689" i="9"/>
  <c r="G1689" i="9"/>
  <c r="H1689" i="9"/>
  <c r="F1690" i="9"/>
  <c r="G1690" i="9"/>
  <c r="H1690" i="9"/>
  <c r="F1691" i="9"/>
  <c r="G1691" i="9"/>
  <c r="H1691" i="9"/>
  <c r="F1692" i="9"/>
  <c r="G1692" i="9"/>
  <c r="H1692" i="9"/>
  <c r="F1693" i="9"/>
  <c r="G1693" i="9"/>
  <c r="H1693" i="9"/>
  <c r="F1694" i="9"/>
  <c r="G1694" i="9"/>
  <c r="H1694" i="9"/>
  <c r="F1695" i="9"/>
  <c r="G1695" i="9"/>
  <c r="H1695" i="9"/>
  <c r="F1696" i="9"/>
  <c r="G1696" i="9"/>
  <c r="H1696" i="9"/>
  <c r="F1697" i="9"/>
  <c r="G1697" i="9"/>
  <c r="H1697" i="9"/>
  <c r="F1698" i="9"/>
  <c r="G1698" i="9"/>
  <c r="H1698" i="9"/>
  <c r="F1699" i="9"/>
  <c r="G1699" i="9"/>
  <c r="H1699" i="9"/>
  <c r="F1700" i="9"/>
  <c r="G1700" i="9"/>
  <c r="H1700" i="9"/>
  <c r="F1701" i="9"/>
  <c r="G1701" i="9"/>
  <c r="H1701" i="9"/>
  <c r="F1702" i="9"/>
  <c r="G1702" i="9"/>
  <c r="H1702" i="9"/>
  <c r="F1703" i="9"/>
  <c r="G1703" i="9"/>
  <c r="H1703" i="9"/>
  <c r="F1704" i="9"/>
  <c r="G1704" i="9"/>
  <c r="H1704" i="9"/>
  <c r="F1705" i="9"/>
  <c r="G1705" i="9"/>
  <c r="H1705" i="9"/>
  <c r="F1706" i="9"/>
  <c r="G1706" i="9"/>
  <c r="H1706" i="9"/>
  <c r="F1707" i="9"/>
  <c r="G1707" i="9"/>
  <c r="H1707" i="9"/>
  <c r="F1708" i="9"/>
  <c r="G1708" i="9"/>
  <c r="H1708" i="9"/>
  <c r="F1709" i="9"/>
  <c r="G1709" i="9"/>
  <c r="H1709" i="9"/>
  <c r="F1710" i="9"/>
  <c r="G1710" i="9"/>
  <c r="H1710" i="9"/>
  <c r="F1711" i="9"/>
  <c r="G1711" i="9"/>
  <c r="H1711" i="9"/>
  <c r="F1712" i="9"/>
  <c r="G1712" i="9"/>
  <c r="H1712" i="9"/>
  <c r="F1713" i="9"/>
  <c r="G1713" i="9"/>
  <c r="H1713" i="9"/>
  <c r="F1714" i="9"/>
  <c r="G1714" i="9"/>
  <c r="H1714" i="9"/>
  <c r="F1715" i="9"/>
  <c r="G1715" i="9"/>
  <c r="H1715" i="9"/>
  <c r="F1716" i="9"/>
  <c r="G1716" i="9"/>
  <c r="H1716" i="9"/>
  <c r="F1717" i="9"/>
  <c r="G1717" i="9"/>
  <c r="H1717" i="9"/>
  <c r="F1718" i="9"/>
  <c r="G1718" i="9"/>
  <c r="H1718" i="9"/>
  <c r="F1719" i="9"/>
  <c r="G1719" i="9"/>
  <c r="H1719" i="9"/>
  <c r="F1720" i="9"/>
  <c r="G1720" i="9"/>
  <c r="H1720" i="9"/>
  <c r="F1721" i="9"/>
  <c r="G1721" i="9"/>
  <c r="H1721" i="9"/>
  <c r="F1722" i="9"/>
  <c r="G1722" i="9"/>
  <c r="H1722" i="9"/>
  <c r="F1723" i="9"/>
  <c r="G1723" i="9"/>
  <c r="H1723" i="9"/>
  <c r="F1724" i="9"/>
  <c r="G1724" i="9"/>
  <c r="H1724" i="9"/>
  <c r="F1725" i="9"/>
  <c r="G1725" i="9"/>
  <c r="H1725" i="9"/>
  <c r="F1726" i="9"/>
  <c r="G1726" i="9"/>
  <c r="H1726" i="9"/>
  <c r="F1727" i="9"/>
  <c r="G1727" i="9"/>
  <c r="H1727" i="9"/>
  <c r="F1728" i="9"/>
  <c r="G1728" i="9"/>
  <c r="H1728" i="9"/>
  <c r="F1729" i="9"/>
  <c r="G1729" i="9"/>
  <c r="H1729" i="9"/>
  <c r="F1730" i="9"/>
  <c r="G1730" i="9"/>
  <c r="H1730" i="9"/>
  <c r="F1731" i="9"/>
  <c r="G1731" i="9"/>
  <c r="H1731" i="9"/>
  <c r="F1732" i="9"/>
  <c r="G1732" i="9"/>
  <c r="H1732" i="9"/>
  <c r="F1733" i="9"/>
  <c r="G1733" i="9"/>
  <c r="H1733" i="9"/>
  <c r="F1734" i="9"/>
  <c r="G1734" i="9"/>
  <c r="H1734" i="9"/>
  <c r="F1735" i="9"/>
  <c r="G1735" i="9"/>
  <c r="H1735" i="9"/>
  <c r="F1736" i="9"/>
  <c r="G1736" i="9"/>
  <c r="H1736" i="9"/>
  <c r="F1737" i="9"/>
  <c r="G1737" i="9"/>
  <c r="H1737" i="9"/>
  <c r="F1738" i="9"/>
  <c r="G1738" i="9"/>
  <c r="H1738" i="9"/>
  <c r="F1739" i="9"/>
  <c r="G1739" i="9"/>
  <c r="H1739" i="9"/>
  <c r="F1740" i="9"/>
  <c r="G1740" i="9"/>
  <c r="H1740" i="9"/>
  <c r="F1741" i="9"/>
  <c r="G1741" i="9"/>
  <c r="H1741" i="9"/>
  <c r="F1742" i="9"/>
  <c r="G1742" i="9"/>
  <c r="H1742" i="9"/>
  <c r="F1743" i="9"/>
  <c r="G1743" i="9"/>
  <c r="H1743" i="9"/>
  <c r="F1744" i="9"/>
  <c r="G1744" i="9"/>
  <c r="H1744" i="9"/>
  <c r="F1745" i="9"/>
  <c r="G1745" i="9"/>
  <c r="H1745" i="9"/>
  <c r="F1746" i="9"/>
  <c r="G1746" i="9"/>
  <c r="H1746" i="9"/>
  <c r="F1747" i="9"/>
  <c r="G1747" i="9"/>
  <c r="H1747" i="9"/>
  <c r="F1748" i="9"/>
  <c r="G1748" i="9"/>
  <c r="H1748" i="9"/>
  <c r="F1749" i="9"/>
  <c r="G1749" i="9"/>
  <c r="H1749" i="9"/>
  <c r="F1750" i="9"/>
  <c r="G1750" i="9"/>
  <c r="H1750" i="9"/>
  <c r="F1751" i="9"/>
  <c r="G1751" i="9"/>
  <c r="H1751" i="9"/>
  <c r="F1752" i="9"/>
  <c r="G1752" i="9"/>
  <c r="H1752" i="9"/>
  <c r="F1753" i="9"/>
  <c r="G1753" i="9"/>
  <c r="H1753" i="9"/>
  <c r="F1754" i="9"/>
  <c r="G1754" i="9"/>
  <c r="H1754" i="9"/>
  <c r="F1755" i="9"/>
  <c r="G1755" i="9"/>
  <c r="H1755" i="9"/>
  <c r="F1756" i="9"/>
  <c r="G1756" i="9"/>
  <c r="H1756" i="9"/>
  <c r="F1757" i="9"/>
  <c r="G1757" i="9"/>
  <c r="H1757" i="9"/>
  <c r="F1758" i="9"/>
  <c r="G1758" i="9"/>
  <c r="H1758" i="9"/>
  <c r="F1759" i="9"/>
  <c r="G1759" i="9"/>
  <c r="H1759" i="9"/>
  <c r="F1760" i="9"/>
  <c r="G1760" i="9"/>
  <c r="H1760" i="9"/>
  <c r="F1761" i="9"/>
  <c r="G1761" i="9"/>
  <c r="H1761" i="9"/>
  <c r="F1762" i="9"/>
  <c r="G1762" i="9"/>
  <c r="H1762" i="9"/>
  <c r="F1763" i="9"/>
  <c r="G1763" i="9"/>
  <c r="H1763" i="9"/>
  <c r="F1764" i="9"/>
  <c r="G1764" i="9"/>
  <c r="H1764" i="9"/>
  <c r="F1765" i="9"/>
  <c r="G1765" i="9"/>
  <c r="H1765" i="9"/>
  <c r="F1766" i="9"/>
  <c r="G1766" i="9"/>
  <c r="H1766" i="9"/>
  <c r="F1767" i="9"/>
  <c r="G1767" i="9"/>
  <c r="H1767" i="9"/>
  <c r="F1768" i="9"/>
  <c r="G1768" i="9"/>
  <c r="H1768" i="9"/>
  <c r="F1769" i="9"/>
  <c r="G1769" i="9"/>
  <c r="H1769" i="9"/>
  <c r="F1770" i="9"/>
  <c r="G1770" i="9"/>
  <c r="H1770" i="9"/>
  <c r="F1771" i="9"/>
  <c r="G1771" i="9"/>
  <c r="H1771" i="9"/>
  <c r="F1772" i="9"/>
  <c r="G1772" i="9"/>
  <c r="H1772" i="9"/>
  <c r="F1773" i="9"/>
  <c r="G1773" i="9"/>
  <c r="H1773" i="9"/>
  <c r="F1774" i="9"/>
  <c r="G1774" i="9"/>
  <c r="H1774" i="9"/>
  <c r="F1775" i="9"/>
  <c r="G1775" i="9"/>
  <c r="H1775" i="9"/>
  <c r="F1776" i="9"/>
  <c r="G1776" i="9"/>
  <c r="H1776" i="9"/>
  <c r="F1777" i="9"/>
  <c r="G1777" i="9"/>
  <c r="H1777" i="9"/>
  <c r="F1778" i="9"/>
  <c r="G1778" i="9"/>
  <c r="H1778" i="9"/>
  <c r="F1779" i="9"/>
  <c r="G1779" i="9"/>
  <c r="H1779" i="9"/>
  <c r="F1780" i="9"/>
  <c r="G1780" i="9"/>
  <c r="H1780" i="9"/>
  <c r="F1781" i="9"/>
  <c r="G1781" i="9"/>
  <c r="H1781" i="9"/>
  <c r="F1782" i="9"/>
  <c r="G1782" i="9"/>
  <c r="H1782" i="9"/>
  <c r="F1783" i="9"/>
  <c r="G1783" i="9"/>
  <c r="H1783" i="9"/>
  <c r="F1784" i="9"/>
  <c r="G1784" i="9"/>
  <c r="H1784" i="9"/>
  <c r="F1785" i="9"/>
  <c r="G1785" i="9"/>
  <c r="H1785" i="9"/>
  <c r="F1786" i="9"/>
  <c r="G1786" i="9"/>
  <c r="H1786" i="9"/>
  <c r="F1787" i="9"/>
  <c r="G1787" i="9"/>
  <c r="H1787" i="9"/>
  <c r="F1788" i="9"/>
  <c r="G1788" i="9"/>
  <c r="H1788" i="9"/>
  <c r="F1789" i="9"/>
  <c r="G1789" i="9"/>
  <c r="H1789" i="9"/>
  <c r="F1790" i="9"/>
  <c r="G1790" i="9"/>
  <c r="H1790" i="9"/>
  <c r="F1791" i="9"/>
  <c r="G1791" i="9"/>
  <c r="H1791" i="9"/>
  <c r="F1792" i="9"/>
  <c r="G1792" i="9"/>
  <c r="H1792" i="9"/>
  <c r="F1793" i="9"/>
  <c r="G1793" i="9"/>
  <c r="H1793" i="9"/>
  <c r="F1794" i="9"/>
  <c r="G1794" i="9"/>
  <c r="H1794" i="9"/>
  <c r="F1795" i="9"/>
  <c r="G1795" i="9"/>
  <c r="H1795" i="9"/>
  <c r="F1796" i="9"/>
  <c r="G1796" i="9"/>
  <c r="H1796" i="9"/>
  <c r="F1797" i="9"/>
  <c r="G1797" i="9"/>
  <c r="H1797" i="9"/>
  <c r="F1798" i="9"/>
  <c r="G1798" i="9"/>
  <c r="H1798" i="9"/>
  <c r="F1799" i="9"/>
  <c r="G1799" i="9"/>
  <c r="H1799" i="9"/>
  <c r="F1800" i="9"/>
  <c r="G1800" i="9"/>
  <c r="H1800" i="9"/>
  <c r="F1801" i="9"/>
  <c r="G1801" i="9"/>
  <c r="H1801" i="9"/>
  <c r="F1802" i="9"/>
  <c r="G1802" i="9"/>
  <c r="H1802" i="9"/>
  <c r="F1803" i="9"/>
  <c r="G1803" i="9"/>
  <c r="H1803" i="9"/>
  <c r="F1804" i="9"/>
  <c r="G1804" i="9"/>
  <c r="H1804" i="9"/>
  <c r="F1805" i="9"/>
  <c r="G1805" i="9"/>
  <c r="H1805" i="9"/>
  <c r="F1806" i="9"/>
  <c r="G1806" i="9"/>
  <c r="H1806" i="9"/>
  <c r="F1807" i="9"/>
  <c r="G1807" i="9"/>
  <c r="H1807" i="9"/>
  <c r="F1808" i="9"/>
  <c r="G1808" i="9"/>
  <c r="H1808" i="9"/>
  <c r="F1809" i="9"/>
  <c r="G1809" i="9"/>
  <c r="H1809" i="9"/>
  <c r="F1810" i="9"/>
  <c r="G1810" i="9"/>
  <c r="H1810" i="9"/>
  <c r="F1811" i="9"/>
  <c r="G1811" i="9"/>
  <c r="H1811" i="9"/>
  <c r="F1812" i="9"/>
  <c r="G1812" i="9"/>
  <c r="H1812" i="9"/>
  <c r="F1813" i="9"/>
  <c r="G1813" i="9"/>
  <c r="H1813" i="9"/>
  <c r="F1814" i="9"/>
  <c r="G1814" i="9"/>
  <c r="H1814" i="9"/>
  <c r="F1815" i="9"/>
  <c r="G1815" i="9"/>
  <c r="H1815" i="9"/>
  <c r="F1816" i="9"/>
  <c r="G1816" i="9"/>
  <c r="H1816" i="9"/>
  <c r="F1817" i="9"/>
  <c r="G1817" i="9"/>
  <c r="H1817" i="9"/>
  <c r="F1818" i="9"/>
  <c r="G1818" i="9"/>
  <c r="H1818" i="9"/>
  <c r="F1819" i="9"/>
  <c r="G1819" i="9"/>
  <c r="H1819" i="9"/>
  <c r="F1820" i="9"/>
  <c r="G1820" i="9"/>
  <c r="H1820" i="9"/>
  <c r="F1821" i="9"/>
  <c r="G1821" i="9"/>
  <c r="H1821" i="9"/>
  <c r="F1822" i="9"/>
  <c r="G1822" i="9"/>
  <c r="H1822" i="9"/>
  <c r="F1823" i="9"/>
  <c r="G1823" i="9"/>
  <c r="H1823" i="9"/>
  <c r="F1824" i="9"/>
  <c r="G1824" i="9"/>
  <c r="H1824" i="9"/>
  <c r="F1825" i="9"/>
  <c r="G1825" i="9"/>
  <c r="H1825" i="9"/>
  <c r="F1826" i="9"/>
  <c r="G1826" i="9"/>
  <c r="H1826" i="9"/>
  <c r="F1827" i="9"/>
  <c r="G1827" i="9"/>
  <c r="H1827" i="9"/>
  <c r="F1828" i="9"/>
  <c r="G1828" i="9"/>
  <c r="H1828" i="9"/>
  <c r="F1829" i="9"/>
  <c r="G1829" i="9"/>
  <c r="H1829" i="9"/>
  <c r="F1830" i="9"/>
  <c r="G1830" i="9"/>
  <c r="H1830" i="9"/>
  <c r="F1831" i="9"/>
  <c r="G1831" i="9"/>
  <c r="H1831" i="9"/>
  <c r="F1832" i="9"/>
  <c r="G1832" i="9"/>
  <c r="H1832" i="9"/>
  <c r="F1833" i="9"/>
  <c r="G1833" i="9"/>
  <c r="H1833" i="9"/>
  <c r="F1834" i="9"/>
  <c r="G1834" i="9"/>
  <c r="H1834" i="9"/>
  <c r="F1835" i="9"/>
  <c r="G1835" i="9"/>
  <c r="H1835" i="9"/>
  <c r="F1836" i="9"/>
  <c r="G1836" i="9"/>
  <c r="H1836" i="9"/>
  <c r="F1837" i="9"/>
  <c r="G1837" i="9"/>
  <c r="H1837" i="9"/>
  <c r="F1838" i="9"/>
  <c r="G1838" i="9"/>
  <c r="H1838" i="9"/>
  <c r="F1839" i="9"/>
  <c r="G1839" i="9"/>
  <c r="H1839" i="9"/>
  <c r="F1840" i="9"/>
  <c r="G1840" i="9"/>
  <c r="H1840" i="9"/>
  <c r="F1841" i="9"/>
  <c r="G1841" i="9"/>
  <c r="H1841" i="9"/>
  <c r="F1842" i="9"/>
  <c r="G1842" i="9"/>
  <c r="H1842" i="9"/>
  <c r="F1843" i="9"/>
  <c r="G1843" i="9"/>
  <c r="H1843" i="9"/>
  <c r="F1844" i="9"/>
  <c r="G1844" i="9"/>
  <c r="H1844" i="9"/>
  <c r="F1845" i="9"/>
  <c r="G1845" i="9"/>
  <c r="H1845" i="9"/>
  <c r="F1846" i="9"/>
  <c r="G1846" i="9"/>
  <c r="H1846" i="9"/>
  <c r="F1847" i="9"/>
  <c r="G1847" i="9"/>
  <c r="H1847" i="9"/>
  <c r="F1848" i="9"/>
  <c r="G1848" i="9"/>
  <c r="H1848" i="9"/>
  <c r="F1849" i="9"/>
  <c r="G1849" i="9"/>
  <c r="H1849" i="9"/>
  <c r="F1850" i="9"/>
  <c r="G1850" i="9"/>
  <c r="H1850" i="9"/>
  <c r="F1851" i="9"/>
  <c r="G1851" i="9"/>
  <c r="H1851" i="9"/>
  <c r="F1852" i="9"/>
  <c r="G1852" i="9"/>
  <c r="H1852" i="9"/>
  <c r="F1853" i="9"/>
  <c r="G1853" i="9"/>
  <c r="H1853" i="9"/>
  <c r="F1854" i="9"/>
  <c r="G1854" i="9"/>
  <c r="H1854" i="9"/>
  <c r="F1855" i="9"/>
  <c r="G1855" i="9"/>
  <c r="H1855" i="9"/>
  <c r="F1856" i="9"/>
  <c r="G1856" i="9"/>
  <c r="H1856" i="9"/>
  <c r="F1857" i="9"/>
  <c r="G1857" i="9"/>
  <c r="H1857" i="9"/>
  <c r="F1858" i="9"/>
  <c r="G1858" i="9"/>
  <c r="H1858" i="9"/>
  <c r="F1859" i="9"/>
  <c r="G1859" i="9"/>
  <c r="H1859" i="9"/>
  <c r="F1860" i="9"/>
  <c r="G1860" i="9"/>
  <c r="H1860" i="9"/>
  <c r="F1861" i="9"/>
  <c r="G1861" i="9"/>
  <c r="H1861" i="9"/>
  <c r="F1862" i="9"/>
  <c r="G1862" i="9"/>
  <c r="H1862" i="9"/>
  <c r="F1863" i="9"/>
  <c r="G1863" i="9"/>
  <c r="H1863" i="9"/>
  <c r="F1864" i="9"/>
  <c r="G1864" i="9"/>
  <c r="H1864" i="9"/>
  <c r="F1865" i="9"/>
  <c r="G1865" i="9"/>
  <c r="H1865" i="9"/>
  <c r="F1866" i="9"/>
  <c r="G1866" i="9"/>
  <c r="H1866" i="9"/>
  <c r="F1867" i="9"/>
  <c r="G1867" i="9"/>
  <c r="H1867" i="9"/>
  <c r="F1868" i="9"/>
  <c r="G1868" i="9"/>
  <c r="H1868" i="9"/>
  <c r="F1869" i="9"/>
  <c r="G1869" i="9"/>
  <c r="H1869" i="9"/>
  <c r="F1870" i="9"/>
  <c r="G1870" i="9"/>
  <c r="H1870" i="9"/>
  <c r="F1871" i="9"/>
  <c r="G1871" i="9"/>
  <c r="H1871" i="9"/>
  <c r="F1872" i="9"/>
  <c r="G1872" i="9"/>
  <c r="H1872" i="9"/>
  <c r="F1873" i="9"/>
  <c r="G1873" i="9"/>
  <c r="H1873" i="9"/>
  <c r="F1874" i="9"/>
  <c r="G1874" i="9"/>
  <c r="H1874" i="9"/>
  <c r="F1875" i="9"/>
  <c r="G1875" i="9"/>
  <c r="H1875" i="9"/>
  <c r="F1876" i="9"/>
  <c r="G1876" i="9"/>
  <c r="H1876" i="9"/>
  <c r="F1877" i="9"/>
  <c r="G1877" i="9"/>
  <c r="H1877" i="9"/>
  <c r="F1878" i="9"/>
  <c r="G1878" i="9"/>
  <c r="H1878" i="9"/>
  <c r="F1879" i="9"/>
  <c r="G1879" i="9"/>
  <c r="H1879" i="9"/>
  <c r="F1880" i="9"/>
  <c r="G1880" i="9"/>
  <c r="H1880" i="9"/>
  <c r="F1881" i="9"/>
  <c r="G1881" i="9"/>
  <c r="H1881" i="9"/>
  <c r="F1882" i="9"/>
  <c r="G1882" i="9"/>
  <c r="H1882" i="9"/>
  <c r="F1883" i="9"/>
  <c r="G1883" i="9"/>
  <c r="H1883" i="9"/>
  <c r="F1884" i="9"/>
  <c r="G1884" i="9"/>
  <c r="H1884" i="9"/>
  <c r="F1885" i="9"/>
  <c r="G1885" i="9"/>
  <c r="H1885" i="9"/>
  <c r="F1886" i="9"/>
  <c r="G1886" i="9"/>
  <c r="H1886" i="9"/>
  <c r="F1887" i="9"/>
  <c r="G1887" i="9"/>
  <c r="H1887" i="9"/>
  <c r="F1888" i="9"/>
  <c r="G1888" i="9"/>
  <c r="H1888" i="9"/>
  <c r="F1889" i="9"/>
  <c r="G1889" i="9"/>
  <c r="H1889" i="9"/>
  <c r="F1890" i="9"/>
  <c r="G1890" i="9"/>
  <c r="H1890" i="9"/>
  <c r="F1891" i="9"/>
  <c r="G1891" i="9"/>
  <c r="H1891" i="9"/>
  <c r="F1892" i="9"/>
  <c r="G1892" i="9"/>
  <c r="H1892" i="9"/>
  <c r="F1893" i="9"/>
  <c r="G1893" i="9"/>
  <c r="H1893" i="9"/>
  <c r="F1894" i="9"/>
  <c r="G1894" i="9"/>
  <c r="H1894" i="9"/>
  <c r="F1895" i="9"/>
  <c r="G1895" i="9"/>
  <c r="H1895" i="9"/>
  <c r="F1896" i="9"/>
  <c r="G1896" i="9"/>
  <c r="H1896" i="9"/>
  <c r="F1897" i="9"/>
  <c r="G1897" i="9"/>
  <c r="H1897" i="9"/>
  <c r="F1898" i="9"/>
  <c r="G1898" i="9"/>
  <c r="H1898" i="9"/>
  <c r="F1899" i="9"/>
  <c r="G1899" i="9"/>
  <c r="H1899" i="9"/>
  <c r="F1900" i="9"/>
  <c r="G1900" i="9"/>
  <c r="H1900" i="9"/>
  <c r="F1901" i="9"/>
  <c r="G1901" i="9"/>
  <c r="H1901" i="9"/>
  <c r="F1902" i="9"/>
  <c r="G1902" i="9"/>
  <c r="H1902" i="9"/>
  <c r="F1903" i="9"/>
  <c r="G1903" i="9"/>
  <c r="H1903" i="9"/>
  <c r="F1904" i="9"/>
  <c r="G1904" i="9"/>
  <c r="H1904" i="9"/>
  <c r="F1905" i="9"/>
  <c r="G1905" i="9"/>
  <c r="H1905" i="9"/>
  <c r="F1906" i="9"/>
  <c r="G1906" i="9"/>
  <c r="H1906" i="9"/>
  <c r="F1907" i="9"/>
  <c r="G1907" i="9"/>
  <c r="H1907" i="9"/>
  <c r="F1908" i="9"/>
  <c r="G1908" i="9"/>
  <c r="H1908" i="9"/>
  <c r="F1909" i="9"/>
  <c r="G1909" i="9"/>
  <c r="H1909" i="9"/>
  <c r="F1910" i="9"/>
  <c r="G1910" i="9"/>
  <c r="H1910" i="9"/>
  <c r="F1911" i="9"/>
  <c r="G1911" i="9"/>
  <c r="H1911" i="9"/>
  <c r="F1912" i="9"/>
  <c r="G1912" i="9"/>
  <c r="H1912" i="9"/>
  <c r="F1913" i="9"/>
  <c r="G1913" i="9"/>
  <c r="H1913" i="9"/>
  <c r="F1914" i="9"/>
  <c r="G1914" i="9"/>
  <c r="H1914" i="9"/>
  <c r="F1915" i="9"/>
  <c r="G1915" i="9"/>
  <c r="H1915" i="9"/>
  <c r="F1916" i="9"/>
  <c r="G1916" i="9"/>
  <c r="H1916" i="9"/>
  <c r="F1917" i="9"/>
  <c r="G1917" i="9"/>
  <c r="H1917" i="9"/>
  <c r="F1918" i="9"/>
  <c r="G1918" i="9"/>
  <c r="H1918" i="9"/>
  <c r="F1919" i="9"/>
  <c r="G1919" i="9"/>
  <c r="H1919" i="9"/>
  <c r="F1920" i="9"/>
  <c r="G1920" i="9"/>
  <c r="H1920" i="9"/>
  <c r="F1921" i="9"/>
  <c r="G1921" i="9"/>
  <c r="H1921" i="9"/>
  <c r="F1922" i="9"/>
  <c r="G1922" i="9"/>
  <c r="H1922" i="9"/>
  <c r="F1923" i="9"/>
  <c r="G1923" i="9"/>
  <c r="H1923" i="9"/>
  <c r="F1924" i="9"/>
  <c r="G1924" i="9"/>
  <c r="H1924" i="9"/>
  <c r="F1925" i="9"/>
  <c r="G1925" i="9"/>
  <c r="H1925" i="9"/>
  <c r="F1926" i="9"/>
  <c r="G1926" i="9"/>
  <c r="H1926" i="9"/>
  <c r="F1927" i="9"/>
  <c r="G1927" i="9"/>
  <c r="H1927" i="9"/>
  <c r="F1928" i="9"/>
  <c r="G1928" i="9"/>
  <c r="H1928" i="9"/>
  <c r="F1929" i="9"/>
  <c r="G1929" i="9"/>
  <c r="H1929" i="9"/>
  <c r="F1930" i="9"/>
  <c r="G1930" i="9"/>
  <c r="H1930" i="9"/>
  <c r="F1931" i="9"/>
  <c r="G1931" i="9"/>
  <c r="H1931" i="9"/>
  <c r="F1932" i="9"/>
  <c r="G1932" i="9"/>
  <c r="H1932" i="9"/>
  <c r="F1933" i="9"/>
  <c r="G1933" i="9"/>
  <c r="H1933" i="9"/>
  <c r="F1934" i="9"/>
  <c r="G1934" i="9"/>
  <c r="H1934" i="9"/>
  <c r="F1935" i="9"/>
  <c r="G1935" i="9"/>
  <c r="H1935" i="9"/>
  <c r="F1936" i="9"/>
  <c r="G1936" i="9"/>
  <c r="H1936" i="9"/>
  <c r="F1937" i="9"/>
  <c r="G1937" i="9"/>
  <c r="H1937" i="9"/>
  <c r="F1938" i="9"/>
  <c r="G1938" i="9"/>
  <c r="H1938" i="9"/>
  <c r="F1939" i="9"/>
  <c r="G1939" i="9"/>
  <c r="H1939" i="9"/>
  <c r="F1940" i="9"/>
  <c r="G1940" i="9"/>
  <c r="H1940" i="9"/>
  <c r="F1941" i="9"/>
  <c r="G1941" i="9"/>
  <c r="H1941" i="9"/>
  <c r="F1942" i="9"/>
  <c r="G1942" i="9"/>
  <c r="H1942" i="9"/>
  <c r="F1943" i="9"/>
  <c r="G1943" i="9"/>
  <c r="H1943" i="9"/>
  <c r="F1944" i="9"/>
  <c r="G1944" i="9"/>
  <c r="H1944" i="9"/>
  <c r="F1945" i="9"/>
  <c r="G1945" i="9"/>
  <c r="H1945" i="9"/>
  <c r="F1946" i="9"/>
  <c r="G1946" i="9"/>
  <c r="H1946" i="9"/>
  <c r="F1947" i="9"/>
  <c r="G1947" i="9"/>
  <c r="H1947" i="9"/>
  <c r="F1948" i="9"/>
  <c r="G1948" i="9"/>
  <c r="H1948" i="9"/>
  <c r="F1949" i="9"/>
  <c r="G1949" i="9"/>
  <c r="H1949" i="9"/>
  <c r="F1950" i="9"/>
  <c r="G1950" i="9"/>
  <c r="H1950" i="9"/>
  <c r="F1951" i="9"/>
  <c r="G1951" i="9"/>
  <c r="H1951" i="9"/>
  <c r="F1952" i="9"/>
  <c r="G1952" i="9"/>
  <c r="H1952" i="9"/>
  <c r="F1953" i="9"/>
  <c r="G1953" i="9"/>
  <c r="H1953" i="9"/>
  <c r="F1954" i="9"/>
  <c r="G1954" i="9"/>
  <c r="H1954" i="9"/>
  <c r="F1955" i="9"/>
  <c r="G1955" i="9"/>
  <c r="H1955" i="9"/>
  <c r="F1956" i="9"/>
  <c r="G1956" i="9"/>
  <c r="H1956" i="9"/>
  <c r="F1957" i="9"/>
  <c r="G1957" i="9"/>
  <c r="H1957" i="9"/>
  <c r="F1958" i="9"/>
  <c r="G1958" i="9"/>
  <c r="H1958" i="9"/>
  <c r="F1959" i="9"/>
  <c r="G1959" i="9"/>
  <c r="H1959" i="9"/>
  <c r="F1960" i="9"/>
  <c r="G1960" i="9"/>
  <c r="H1960" i="9"/>
  <c r="F1961" i="9"/>
  <c r="G1961" i="9"/>
  <c r="H1961" i="9"/>
  <c r="F1962" i="9"/>
  <c r="G1962" i="9"/>
  <c r="H1962" i="9"/>
  <c r="F1963" i="9"/>
  <c r="G1963" i="9"/>
  <c r="H1963" i="9"/>
  <c r="F1964" i="9"/>
  <c r="G1964" i="9"/>
  <c r="H1964" i="9"/>
  <c r="F1965" i="9"/>
  <c r="G1965" i="9"/>
  <c r="H1965" i="9"/>
  <c r="F1966" i="9"/>
  <c r="G1966" i="9"/>
  <c r="H1966" i="9"/>
  <c r="F1967" i="9"/>
  <c r="G1967" i="9"/>
  <c r="H1967" i="9"/>
  <c r="F1968" i="9"/>
  <c r="G1968" i="9"/>
  <c r="H1968" i="9"/>
  <c r="F1969" i="9"/>
  <c r="G1969" i="9"/>
  <c r="H1969" i="9"/>
  <c r="F1970" i="9"/>
  <c r="G1970" i="9"/>
  <c r="H1970" i="9"/>
  <c r="F1971" i="9"/>
  <c r="G1971" i="9"/>
  <c r="H1971" i="9"/>
  <c r="F1972" i="9"/>
  <c r="G1972" i="9"/>
  <c r="H1972" i="9"/>
  <c r="F1973" i="9"/>
  <c r="G1973" i="9"/>
  <c r="H1973" i="9"/>
  <c r="F1974" i="9"/>
  <c r="G1974" i="9"/>
  <c r="H1974" i="9"/>
  <c r="F1975" i="9"/>
  <c r="G1975" i="9"/>
  <c r="H1975" i="9"/>
  <c r="F1976" i="9"/>
  <c r="G1976" i="9"/>
  <c r="H1976" i="9"/>
  <c r="F1977" i="9"/>
  <c r="G1977" i="9"/>
  <c r="H1977" i="9"/>
  <c r="F1978" i="9"/>
  <c r="G1978" i="9"/>
  <c r="H1978" i="9"/>
  <c r="F1979" i="9"/>
  <c r="G1979" i="9"/>
  <c r="H1979" i="9"/>
  <c r="F1980" i="9"/>
  <c r="G1980" i="9"/>
  <c r="H1980" i="9"/>
  <c r="F1981" i="9"/>
  <c r="G1981" i="9"/>
  <c r="H1981" i="9"/>
  <c r="F1982" i="9"/>
  <c r="G1982" i="9"/>
  <c r="H1982" i="9"/>
  <c r="F1983" i="9"/>
  <c r="G1983" i="9"/>
  <c r="H1983" i="9"/>
  <c r="F1984" i="9"/>
  <c r="G1984" i="9"/>
  <c r="H1984" i="9"/>
  <c r="F1985" i="9"/>
  <c r="G1985" i="9"/>
  <c r="H1985" i="9"/>
  <c r="F1986" i="9"/>
  <c r="G1986" i="9"/>
  <c r="H1986" i="9"/>
  <c r="F1987" i="9"/>
  <c r="G1987" i="9"/>
  <c r="H1987" i="9"/>
  <c r="F1988" i="9"/>
  <c r="G1988" i="9"/>
  <c r="H1988" i="9"/>
  <c r="F1989" i="9"/>
  <c r="G1989" i="9"/>
  <c r="H1989" i="9"/>
  <c r="F1990" i="9"/>
  <c r="G1990" i="9"/>
  <c r="H1990" i="9"/>
  <c r="F1991" i="9"/>
  <c r="G1991" i="9"/>
  <c r="H1991" i="9"/>
  <c r="F1992" i="9"/>
  <c r="G1992" i="9"/>
  <c r="H1992" i="9"/>
  <c r="F1993" i="9"/>
  <c r="G1993" i="9"/>
  <c r="H1993" i="9"/>
  <c r="F1994" i="9"/>
  <c r="G1994" i="9"/>
  <c r="H1994" i="9"/>
  <c r="F1995" i="9"/>
  <c r="G1995" i="9"/>
  <c r="H1995" i="9"/>
  <c r="F1996" i="9"/>
  <c r="G1996" i="9"/>
  <c r="H1996" i="9"/>
  <c r="F1997" i="9"/>
  <c r="G1997" i="9"/>
  <c r="H1997" i="9"/>
  <c r="F1998" i="9"/>
  <c r="G1998" i="9"/>
  <c r="H1998" i="9"/>
  <c r="F1999" i="9"/>
  <c r="G1999" i="9"/>
  <c r="H1999" i="9"/>
  <c r="F2000" i="9"/>
  <c r="G2000" i="9"/>
  <c r="H2000" i="9"/>
  <c r="F2001" i="9"/>
  <c r="G2001" i="9"/>
  <c r="H2001" i="9"/>
  <c r="F2002" i="9"/>
  <c r="G2002" i="9"/>
  <c r="H2002" i="9"/>
  <c r="F2003" i="9"/>
  <c r="G2003" i="9"/>
  <c r="H2003" i="9"/>
  <c r="F2004" i="9"/>
  <c r="G2004" i="9"/>
  <c r="H2004" i="9"/>
  <c r="F2005" i="9"/>
  <c r="G2005" i="9"/>
  <c r="H2005" i="9"/>
  <c r="F2006" i="9"/>
  <c r="G2006" i="9"/>
  <c r="H2006" i="9"/>
  <c r="F2007" i="9"/>
  <c r="G2007" i="9"/>
  <c r="H2007" i="9"/>
  <c r="F2008" i="9"/>
  <c r="G2008" i="9"/>
  <c r="H2008" i="9"/>
  <c r="F2009" i="9"/>
  <c r="G2009" i="9"/>
  <c r="H2009" i="9"/>
  <c r="F2010" i="9"/>
  <c r="G2010" i="9"/>
  <c r="H2010" i="9"/>
  <c r="F2011" i="9"/>
  <c r="G2011" i="9"/>
  <c r="H2011" i="9"/>
  <c r="F2012" i="9"/>
  <c r="G2012" i="9"/>
  <c r="H2012" i="9"/>
  <c r="F2013" i="9"/>
  <c r="G2013" i="9"/>
  <c r="H2013" i="9"/>
  <c r="F2014" i="9"/>
  <c r="G2014" i="9"/>
  <c r="H2014" i="9"/>
  <c r="F2015" i="9"/>
  <c r="G2015" i="9"/>
  <c r="H2015" i="9"/>
  <c r="F2016" i="9"/>
  <c r="G2016" i="9"/>
  <c r="H2016" i="9"/>
  <c r="F2017" i="9"/>
  <c r="G2017" i="9"/>
  <c r="H2017" i="9"/>
  <c r="F2018" i="9"/>
  <c r="G2018" i="9"/>
  <c r="H2018" i="9"/>
  <c r="F2019" i="9"/>
  <c r="G2019" i="9"/>
  <c r="H2019" i="9"/>
  <c r="F2020" i="9"/>
  <c r="G2020" i="9"/>
  <c r="H2020" i="9"/>
  <c r="F2021" i="9"/>
  <c r="G2021" i="9"/>
  <c r="H2021" i="9"/>
  <c r="F2022" i="9"/>
  <c r="G2022" i="9"/>
  <c r="H2022" i="9"/>
  <c r="F2023" i="9"/>
  <c r="G2023" i="9"/>
  <c r="H2023" i="9"/>
  <c r="F2024" i="9"/>
  <c r="G2024" i="9"/>
  <c r="H2024" i="9"/>
  <c r="F2025" i="9"/>
  <c r="G2025" i="9"/>
  <c r="H2025" i="9"/>
  <c r="F2026" i="9"/>
  <c r="G2026" i="9"/>
  <c r="H2026" i="9"/>
  <c r="F2027" i="9"/>
  <c r="G2027" i="9"/>
  <c r="H2027" i="9"/>
  <c r="F2028" i="9"/>
  <c r="G2028" i="9"/>
  <c r="H2028" i="9"/>
  <c r="F2029" i="9"/>
  <c r="G2029" i="9"/>
  <c r="H2029" i="9"/>
  <c r="F2030" i="9"/>
  <c r="G2030" i="9"/>
  <c r="H2030" i="9"/>
  <c r="F2031" i="9"/>
  <c r="G2031" i="9"/>
  <c r="H2031" i="9"/>
  <c r="F2032" i="9"/>
  <c r="G2032" i="9"/>
  <c r="H2032" i="9"/>
  <c r="F2033" i="9"/>
  <c r="G2033" i="9"/>
  <c r="H2033" i="9"/>
  <c r="F2034" i="9"/>
  <c r="G2034" i="9"/>
  <c r="H2034" i="9"/>
  <c r="F2035" i="9"/>
  <c r="G2035" i="9"/>
  <c r="H2035" i="9"/>
  <c r="F2036" i="9"/>
  <c r="G2036" i="9"/>
  <c r="H2036" i="9"/>
  <c r="F2037" i="9"/>
  <c r="G2037" i="9"/>
  <c r="H2037" i="9"/>
  <c r="F2038" i="9"/>
  <c r="G2038" i="9"/>
  <c r="H2038" i="9"/>
  <c r="F2039" i="9"/>
  <c r="G2039" i="9"/>
  <c r="H2039" i="9"/>
  <c r="F2040" i="9"/>
  <c r="G2040" i="9"/>
  <c r="H2040" i="9"/>
  <c r="F2041" i="9"/>
  <c r="G2041" i="9"/>
  <c r="H2041" i="9"/>
  <c r="F2042" i="9"/>
  <c r="G2042" i="9"/>
  <c r="H2042" i="9"/>
  <c r="F2043" i="9"/>
  <c r="G2043" i="9"/>
  <c r="H2043" i="9"/>
  <c r="F2044" i="9"/>
  <c r="G2044" i="9"/>
  <c r="H2044" i="9"/>
  <c r="F2045" i="9"/>
  <c r="G2045" i="9"/>
  <c r="H2045" i="9"/>
  <c r="F2046" i="9"/>
  <c r="G2046" i="9"/>
  <c r="H2046" i="9"/>
  <c r="F2047" i="9"/>
  <c r="G2047" i="9"/>
  <c r="H2047" i="9"/>
  <c r="F2048" i="9"/>
  <c r="G2048" i="9"/>
  <c r="H2048" i="9"/>
  <c r="F2049" i="9"/>
  <c r="G2049" i="9"/>
  <c r="H2049" i="9"/>
  <c r="F2050" i="9"/>
  <c r="G2050" i="9"/>
  <c r="H2050" i="9"/>
  <c r="F2051" i="9"/>
  <c r="G2051" i="9"/>
  <c r="H2051" i="9"/>
  <c r="F2052" i="9"/>
  <c r="G2052" i="9"/>
  <c r="H2052" i="9"/>
  <c r="F2053" i="9"/>
  <c r="G2053" i="9"/>
  <c r="H2053" i="9"/>
  <c r="F2054" i="9"/>
  <c r="G2054" i="9"/>
  <c r="H2054" i="9"/>
  <c r="F2055" i="9"/>
  <c r="G2055" i="9"/>
  <c r="H2055" i="9"/>
  <c r="F2056" i="9"/>
  <c r="G2056" i="9"/>
  <c r="H2056" i="9"/>
  <c r="F2057" i="9"/>
  <c r="G2057" i="9"/>
  <c r="H2057" i="9"/>
  <c r="F2058" i="9"/>
  <c r="G2058" i="9"/>
  <c r="H2058" i="9"/>
  <c r="F2059" i="9"/>
  <c r="G2059" i="9"/>
  <c r="H2059" i="9"/>
  <c r="F2060" i="9"/>
  <c r="G2060" i="9"/>
  <c r="H2060" i="9"/>
  <c r="F2061" i="9"/>
  <c r="G2061" i="9"/>
  <c r="H2061" i="9"/>
  <c r="F2062" i="9"/>
  <c r="G2062" i="9"/>
  <c r="H2062" i="9"/>
  <c r="F2063" i="9"/>
  <c r="G2063" i="9"/>
  <c r="H2063" i="9"/>
  <c r="F2064" i="9"/>
  <c r="G2064" i="9"/>
  <c r="H2064" i="9"/>
  <c r="F2065" i="9"/>
  <c r="G2065" i="9"/>
  <c r="H2065" i="9"/>
  <c r="F2066" i="9"/>
  <c r="G2066" i="9"/>
  <c r="H2066" i="9"/>
  <c r="F2067" i="9"/>
  <c r="G2067" i="9"/>
  <c r="H2067" i="9"/>
  <c r="F2068" i="9"/>
  <c r="G2068" i="9"/>
  <c r="H2068" i="9"/>
  <c r="F2069" i="9"/>
  <c r="G2069" i="9"/>
  <c r="H2069" i="9"/>
  <c r="F2070" i="9"/>
  <c r="G2070" i="9"/>
  <c r="H2070" i="9"/>
  <c r="F2071" i="9"/>
  <c r="G2071" i="9"/>
  <c r="H2071" i="9"/>
  <c r="F2072" i="9"/>
  <c r="G2072" i="9"/>
  <c r="H2072" i="9"/>
  <c r="F2073" i="9"/>
  <c r="G2073" i="9"/>
  <c r="H2073" i="9"/>
  <c r="F2074" i="9"/>
  <c r="G2074" i="9"/>
  <c r="H2074" i="9"/>
  <c r="F2075" i="9"/>
  <c r="G2075" i="9"/>
  <c r="H2075" i="9"/>
  <c r="F2076" i="9"/>
  <c r="G2076" i="9"/>
  <c r="H2076" i="9"/>
  <c r="F2077" i="9"/>
  <c r="G2077" i="9"/>
  <c r="H2077" i="9"/>
  <c r="F2078" i="9"/>
  <c r="G2078" i="9"/>
  <c r="H2078" i="9"/>
  <c r="F2079" i="9"/>
  <c r="G2079" i="9"/>
  <c r="H2079" i="9"/>
  <c r="F2080" i="9"/>
  <c r="G2080" i="9"/>
  <c r="H2080" i="9"/>
  <c r="F2081" i="9"/>
  <c r="G2081" i="9"/>
  <c r="H2081" i="9"/>
  <c r="F2082" i="9"/>
  <c r="G2082" i="9"/>
  <c r="H2082" i="9"/>
  <c r="F2083" i="9"/>
  <c r="G2083" i="9"/>
  <c r="H2083" i="9"/>
  <c r="F2084" i="9"/>
  <c r="G2084" i="9"/>
  <c r="H2084" i="9"/>
  <c r="F2085" i="9"/>
  <c r="G2085" i="9"/>
  <c r="H2085" i="9"/>
  <c r="F2086" i="9"/>
  <c r="G2086" i="9"/>
  <c r="H2086" i="9"/>
  <c r="F2087" i="9"/>
  <c r="G2087" i="9"/>
  <c r="H2087" i="9"/>
  <c r="F2088" i="9"/>
  <c r="G2088" i="9"/>
  <c r="H2088" i="9"/>
  <c r="F2089" i="9"/>
  <c r="G2089" i="9"/>
  <c r="H2089" i="9"/>
  <c r="F2090" i="9"/>
  <c r="G2090" i="9"/>
  <c r="H2090" i="9"/>
  <c r="F2091" i="9"/>
  <c r="G2091" i="9"/>
  <c r="H2091" i="9"/>
  <c r="F2092" i="9"/>
  <c r="G2092" i="9"/>
  <c r="H2092" i="9"/>
  <c r="F2093" i="9"/>
  <c r="G2093" i="9"/>
  <c r="H2093" i="9"/>
  <c r="F2094" i="9"/>
  <c r="G2094" i="9"/>
  <c r="H2094" i="9"/>
  <c r="F2095" i="9"/>
  <c r="G2095" i="9"/>
  <c r="H2095" i="9"/>
  <c r="F2096" i="9"/>
  <c r="G2096" i="9"/>
  <c r="H2096" i="9"/>
  <c r="F2097" i="9"/>
  <c r="G2097" i="9"/>
  <c r="H2097" i="9"/>
  <c r="F2098" i="9"/>
  <c r="G2098" i="9"/>
  <c r="H2098" i="9"/>
  <c r="F2099" i="9"/>
  <c r="G2099" i="9"/>
  <c r="H2099" i="9"/>
  <c r="F2100" i="9"/>
  <c r="G2100" i="9"/>
  <c r="H2100" i="9"/>
  <c r="F2101" i="9"/>
  <c r="G2101" i="9"/>
  <c r="H2101" i="9"/>
  <c r="F2102" i="9"/>
  <c r="G2102" i="9"/>
  <c r="H2102" i="9"/>
  <c r="F2103" i="9"/>
  <c r="G2103" i="9"/>
  <c r="H2103" i="9"/>
  <c r="F2104" i="9"/>
  <c r="G2104" i="9"/>
  <c r="H2104" i="9"/>
  <c r="F2105" i="9"/>
  <c r="G2105" i="9"/>
  <c r="H2105" i="9"/>
  <c r="F2106" i="9"/>
  <c r="G2106" i="9"/>
  <c r="H2106" i="9"/>
  <c r="F2107" i="9"/>
  <c r="G2107" i="9"/>
  <c r="H2107" i="9"/>
  <c r="F2108" i="9"/>
  <c r="G2108" i="9"/>
  <c r="H2108" i="9"/>
  <c r="F2109" i="9"/>
  <c r="G2109" i="9"/>
  <c r="H2109" i="9"/>
  <c r="F2110" i="9"/>
  <c r="G2110" i="9"/>
  <c r="H2110" i="9"/>
  <c r="F2111" i="9"/>
  <c r="G2111" i="9"/>
  <c r="H2111" i="9"/>
  <c r="F2112" i="9"/>
  <c r="G2112" i="9"/>
  <c r="H2112" i="9"/>
  <c r="F2113" i="9"/>
  <c r="G2113" i="9"/>
  <c r="H2113" i="9"/>
  <c r="F2114" i="9"/>
  <c r="G2114" i="9"/>
  <c r="H2114" i="9"/>
  <c r="F2115" i="9"/>
  <c r="G2115" i="9"/>
  <c r="H2115" i="9"/>
  <c r="F2116" i="9"/>
  <c r="G2116" i="9"/>
  <c r="H2116" i="9"/>
  <c r="F2117" i="9"/>
  <c r="G2117" i="9"/>
  <c r="H2117" i="9"/>
  <c r="F2118" i="9"/>
  <c r="G2118" i="9"/>
  <c r="H2118" i="9"/>
  <c r="F2119" i="9"/>
  <c r="G2119" i="9"/>
  <c r="H2119" i="9"/>
  <c r="F2120" i="9"/>
  <c r="G2120" i="9"/>
  <c r="H2120" i="9"/>
  <c r="F2121" i="9"/>
  <c r="G2121" i="9"/>
  <c r="H2121" i="9"/>
  <c r="F2122" i="9"/>
  <c r="G2122" i="9"/>
  <c r="H2122" i="9"/>
  <c r="F2123" i="9"/>
  <c r="G2123" i="9"/>
  <c r="H2123" i="9"/>
  <c r="F2124" i="9"/>
  <c r="G2124" i="9"/>
  <c r="H2124" i="9"/>
  <c r="F2125" i="9"/>
  <c r="G2125" i="9"/>
  <c r="H2125" i="9"/>
  <c r="F2126" i="9"/>
  <c r="G2126" i="9"/>
  <c r="H2126" i="9"/>
  <c r="F2127" i="9"/>
  <c r="G2127" i="9"/>
  <c r="H2127" i="9"/>
  <c r="F2128" i="9"/>
  <c r="G2128" i="9"/>
  <c r="H2128" i="9"/>
  <c r="F2129" i="9"/>
  <c r="G2129" i="9"/>
  <c r="H2129" i="9"/>
  <c r="F2130" i="9"/>
  <c r="G2130" i="9"/>
  <c r="H2130" i="9"/>
  <c r="F2131" i="9"/>
  <c r="G2131" i="9"/>
  <c r="H2131" i="9"/>
  <c r="F2132" i="9"/>
  <c r="G2132" i="9"/>
  <c r="H2132" i="9"/>
  <c r="F2133" i="9"/>
  <c r="G2133" i="9"/>
  <c r="H2133" i="9"/>
  <c r="F2134" i="9"/>
  <c r="G2134" i="9"/>
  <c r="H2134" i="9"/>
  <c r="F2135" i="9"/>
  <c r="G2135" i="9"/>
  <c r="H2135" i="9"/>
  <c r="F2136" i="9"/>
  <c r="G2136" i="9"/>
  <c r="H2136" i="9"/>
  <c r="F2137" i="9"/>
  <c r="G2137" i="9"/>
  <c r="H2137" i="9"/>
  <c r="F2138" i="9"/>
  <c r="G2138" i="9"/>
  <c r="H2138" i="9"/>
  <c r="F2139" i="9"/>
  <c r="G2139" i="9"/>
  <c r="H2139" i="9"/>
  <c r="F2140" i="9"/>
  <c r="G2140" i="9"/>
  <c r="H2140" i="9"/>
  <c r="F2141" i="9"/>
  <c r="G2141" i="9"/>
  <c r="H2141" i="9"/>
  <c r="F2142" i="9"/>
  <c r="G2142" i="9"/>
  <c r="H2142" i="9"/>
  <c r="F2143" i="9"/>
  <c r="G2143" i="9"/>
  <c r="H2143" i="9"/>
  <c r="F2144" i="9"/>
  <c r="G2144" i="9"/>
  <c r="H2144" i="9"/>
  <c r="F2145" i="9"/>
  <c r="G2145" i="9"/>
  <c r="H2145" i="9"/>
  <c r="F2146" i="9"/>
  <c r="G2146" i="9"/>
  <c r="H2146" i="9"/>
  <c r="F2147" i="9"/>
  <c r="G2147" i="9"/>
  <c r="H2147" i="9"/>
  <c r="F2148" i="9"/>
  <c r="G2148" i="9"/>
  <c r="H2148" i="9"/>
  <c r="F2149" i="9"/>
  <c r="G2149" i="9"/>
  <c r="H2149" i="9"/>
  <c r="F2150" i="9"/>
  <c r="G2150" i="9"/>
  <c r="H2150" i="9"/>
  <c r="F2151" i="9"/>
  <c r="G2151" i="9"/>
  <c r="H2151" i="9"/>
  <c r="F2152" i="9"/>
  <c r="G2152" i="9"/>
  <c r="H2152" i="9"/>
  <c r="F2153" i="9"/>
  <c r="G2153" i="9"/>
  <c r="H2153" i="9"/>
  <c r="F2154" i="9"/>
  <c r="G2154" i="9"/>
  <c r="H2154" i="9"/>
  <c r="F2155" i="9"/>
  <c r="G2155" i="9"/>
  <c r="H2155" i="9"/>
  <c r="F2156" i="9"/>
  <c r="G2156" i="9"/>
  <c r="H2156" i="9"/>
  <c r="F2157" i="9"/>
  <c r="G2157" i="9"/>
  <c r="H2157" i="9"/>
  <c r="F2158" i="9"/>
  <c r="G2158" i="9"/>
  <c r="H2158" i="9"/>
  <c r="F2159" i="9"/>
  <c r="G2159" i="9"/>
  <c r="H2159" i="9"/>
  <c r="F2160" i="9"/>
  <c r="G2160" i="9"/>
  <c r="H2160" i="9"/>
  <c r="F2161" i="9"/>
  <c r="G2161" i="9"/>
  <c r="H2161" i="9"/>
  <c r="F2162" i="9"/>
  <c r="G2162" i="9"/>
  <c r="H2162" i="9"/>
  <c r="F2163" i="9"/>
  <c r="G2163" i="9"/>
  <c r="H2163" i="9"/>
  <c r="F2164" i="9"/>
  <c r="G2164" i="9"/>
  <c r="H2164" i="9"/>
  <c r="F2165" i="9"/>
  <c r="G2165" i="9"/>
  <c r="H2165" i="9"/>
  <c r="F2166" i="9"/>
  <c r="G2166" i="9"/>
  <c r="H2166" i="9"/>
  <c r="F2167" i="9"/>
  <c r="G2167" i="9"/>
  <c r="H2167" i="9"/>
  <c r="F2168" i="9"/>
  <c r="G2168" i="9"/>
  <c r="H2168" i="9"/>
  <c r="F2169" i="9"/>
  <c r="G2169" i="9"/>
  <c r="H2169" i="9"/>
  <c r="F2170" i="9"/>
  <c r="G2170" i="9"/>
  <c r="H2170" i="9"/>
  <c r="F2171" i="9"/>
  <c r="G2171" i="9"/>
  <c r="H2171" i="9"/>
  <c r="F2172" i="9"/>
  <c r="G2172" i="9"/>
  <c r="H2172" i="9"/>
  <c r="F2173" i="9"/>
  <c r="G2173" i="9"/>
  <c r="H2173" i="9"/>
  <c r="F2174" i="9"/>
  <c r="G2174" i="9"/>
  <c r="H2174" i="9"/>
  <c r="F2175" i="9"/>
  <c r="G2175" i="9"/>
  <c r="H2175" i="9"/>
  <c r="F2176" i="9"/>
  <c r="G2176" i="9"/>
  <c r="H2176" i="9"/>
  <c r="F2177" i="9"/>
  <c r="G2177" i="9"/>
  <c r="H2177" i="9"/>
  <c r="F2178" i="9"/>
  <c r="G2178" i="9"/>
  <c r="H2178" i="9"/>
  <c r="F2179" i="9"/>
  <c r="G2179" i="9"/>
  <c r="H2179" i="9"/>
  <c r="F2180" i="9"/>
  <c r="G2180" i="9"/>
  <c r="H2180" i="9"/>
  <c r="F2181" i="9"/>
  <c r="G2181" i="9"/>
  <c r="H2181" i="9"/>
  <c r="F2182" i="9"/>
  <c r="G2182" i="9"/>
  <c r="H2182" i="9"/>
  <c r="F2183" i="9"/>
  <c r="G2183" i="9"/>
  <c r="H2183" i="9"/>
  <c r="F2184" i="9"/>
  <c r="G2184" i="9"/>
  <c r="H2184" i="9"/>
  <c r="F2185" i="9"/>
  <c r="G2185" i="9"/>
  <c r="H2185" i="9"/>
  <c r="F2186" i="9"/>
  <c r="G2186" i="9"/>
  <c r="H2186" i="9"/>
  <c r="F2187" i="9"/>
  <c r="G2187" i="9"/>
  <c r="H2187" i="9"/>
  <c r="F2188" i="9"/>
  <c r="G2188" i="9"/>
  <c r="H2188" i="9"/>
  <c r="F2189" i="9"/>
  <c r="G2189" i="9"/>
  <c r="H2189" i="9"/>
  <c r="F2190" i="9"/>
  <c r="G2190" i="9"/>
  <c r="H2190" i="9"/>
  <c r="F2191" i="9"/>
  <c r="G2191" i="9"/>
  <c r="H2191" i="9"/>
  <c r="F2192" i="9"/>
  <c r="G2192" i="9"/>
  <c r="H2192" i="9"/>
  <c r="F2193" i="9"/>
  <c r="G2193" i="9"/>
  <c r="H2193" i="9"/>
  <c r="F2194" i="9"/>
  <c r="G2194" i="9"/>
  <c r="H2194" i="9"/>
  <c r="F2195" i="9"/>
  <c r="G2195" i="9"/>
  <c r="H2195" i="9"/>
  <c r="F2196" i="9"/>
  <c r="G2196" i="9"/>
  <c r="H2196" i="9"/>
  <c r="F2197" i="9"/>
  <c r="G2197" i="9"/>
  <c r="H2197" i="9"/>
  <c r="F2198" i="9"/>
  <c r="G2198" i="9"/>
  <c r="H2198" i="9"/>
  <c r="F2199" i="9"/>
  <c r="G2199" i="9"/>
  <c r="H2199" i="9"/>
  <c r="F2200" i="9"/>
  <c r="G2200" i="9"/>
  <c r="H2200" i="9"/>
  <c r="F2201" i="9"/>
  <c r="G2201" i="9"/>
  <c r="H2201" i="9"/>
  <c r="F2202" i="9"/>
  <c r="G2202" i="9"/>
  <c r="H2202" i="9"/>
  <c r="F2203" i="9"/>
  <c r="G2203" i="9"/>
  <c r="H2203" i="9"/>
  <c r="F2204" i="9"/>
  <c r="G2204" i="9"/>
  <c r="H2204" i="9"/>
  <c r="F2205" i="9"/>
  <c r="G2205" i="9"/>
  <c r="H2205" i="9"/>
  <c r="F2206" i="9"/>
  <c r="G2206" i="9"/>
  <c r="H2206" i="9"/>
  <c r="F2207" i="9"/>
  <c r="G2207" i="9"/>
  <c r="H2207" i="9"/>
  <c r="F2208" i="9"/>
  <c r="G2208" i="9"/>
  <c r="H2208" i="9"/>
  <c r="F2209" i="9"/>
  <c r="G2209" i="9"/>
  <c r="H2209" i="9"/>
  <c r="F2210" i="9"/>
  <c r="G2210" i="9"/>
  <c r="H2210" i="9"/>
  <c r="F2211" i="9"/>
  <c r="G2211" i="9"/>
  <c r="H2211" i="9"/>
  <c r="F2212" i="9"/>
  <c r="G2212" i="9"/>
  <c r="H2212" i="9"/>
  <c r="F2213" i="9"/>
  <c r="G2213" i="9"/>
  <c r="H2213" i="9"/>
  <c r="F2214" i="9"/>
  <c r="G2214" i="9"/>
  <c r="H2214" i="9"/>
  <c r="F2215" i="9"/>
  <c r="G2215" i="9"/>
  <c r="H2215" i="9"/>
  <c r="F2216" i="9"/>
  <c r="G2216" i="9"/>
  <c r="H2216" i="9"/>
  <c r="F2217" i="9"/>
  <c r="G2217" i="9"/>
  <c r="H2217" i="9"/>
  <c r="F2218" i="9"/>
  <c r="G2218" i="9"/>
  <c r="H2218" i="9"/>
  <c r="F2219" i="9"/>
  <c r="G2219" i="9"/>
  <c r="H2219" i="9"/>
  <c r="F2220" i="9"/>
  <c r="G2220" i="9"/>
  <c r="H2220" i="9"/>
  <c r="F2221" i="9"/>
  <c r="G2221" i="9"/>
  <c r="H2221" i="9"/>
  <c r="F2222" i="9"/>
  <c r="G2222" i="9"/>
  <c r="H2222" i="9"/>
  <c r="F2223" i="9"/>
  <c r="G2223" i="9"/>
  <c r="H2223" i="9"/>
  <c r="F2224" i="9"/>
  <c r="G2224" i="9"/>
  <c r="H2224" i="9"/>
  <c r="F2225" i="9"/>
  <c r="G2225" i="9"/>
  <c r="H2225" i="9"/>
  <c r="F2226" i="9"/>
  <c r="G2226" i="9"/>
  <c r="H2226" i="9"/>
  <c r="F2227" i="9"/>
  <c r="G2227" i="9"/>
  <c r="H2227" i="9"/>
  <c r="F2228" i="9"/>
  <c r="G2228" i="9"/>
  <c r="H2228" i="9"/>
  <c r="F2229" i="9"/>
  <c r="G2229" i="9"/>
  <c r="H2229" i="9"/>
  <c r="F2230" i="9"/>
  <c r="G2230" i="9"/>
  <c r="H2230" i="9"/>
  <c r="F2231" i="9"/>
  <c r="G2231" i="9"/>
  <c r="H2231" i="9"/>
  <c r="F2232" i="9"/>
  <c r="G2232" i="9"/>
  <c r="H2232" i="9"/>
  <c r="F2233" i="9"/>
  <c r="G2233" i="9"/>
  <c r="H2233" i="9"/>
  <c r="F2234" i="9"/>
  <c r="G2234" i="9"/>
  <c r="H2234" i="9"/>
  <c r="F2235" i="9"/>
  <c r="G2235" i="9"/>
  <c r="H2235" i="9"/>
  <c r="F2236" i="9"/>
  <c r="G2236" i="9"/>
  <c r="H2236" i="9"/>
  <c r="F2237" i="9"/>
  <c r="G2237" i="9"/>
  <c r="H2237" i="9"/>
  <c r="F2238" i="9"/>
  <c r="G2238" i="9"/>
  <c r="H2238" i="9"/>
  <c r="F2239" i="9"/>
  <c r="G2239" i="9"/>
  <c r="H2239" i="9"/>
  <c r="F2240" i="9"/>
  <c r="G2240" i="9"/>
  <c r="H2240" i="9"/>
  <c r="F2241" i="9"/>
  <c r="G2241" i="9"/>
  <c r="H2241" i="9"/>
  <c r="F2242" i="9"/>
  <c r="G2242" i="9"/>
  <c r="H2242" i="9"/>
  <c r="F2243" i="9"/>
  <c r="G2243" i="9"/>
  <c r="H2243" i="9"/>
  <c r="F2244" i="9"/>
  <c r="G2244" i="9"/>
  <c r="H2244" i="9"/>
  <c r="F2245" i="9"/>
  <c r="G2245" i="9"/>
  <c r="H2245" i="9"/>
  <c r="F2246" i="9"/>
  <c r="G2246" i="9"/>
  <c r="H2246" i="9"/>
  <c r="F2247" i="9"/>
  <c r="G2247" i="9"/>
  <c r="H2247" i="9"/>
  <c r="F2248" i="9"/>
  <c r="G2248" i="9"/>
  <c r="H2248" i="9"/>
  <c r="F2249" i="9"/>
  <c r="G2249" i="9"/>
  <c r="H2249" i="9"/>
  <c r="F2250" i="9"/>
  <c r="G2250" i="9"/>
  <c r="H2250" i="9"/>
  <c r="F2251" i="9"/>
  <c r="G2251" i="9"/>
  <c r="H2251" i="9"/>
  <c r="F2252" i="9"/>
  <c r="G2252" i="9"/>
  <c r="H2252" i="9"/>
  <c r="F2253" i="9"/>
  <c r="G2253" i="9"/>
  <c r="H2253" i="9"/>
  <c r="F2254" i="9"/>
  <c r="G2254" i="9"/>
  <c r="H2254" i="9"/>
  <c r="F2255" i="9"/>
  <c r="G2255" i="9"/>
  <c r="H2255" i="9"/>
  <c r="F2256" i="9"/>
  <c r="G2256" i="9"/>
  <c r="H2256" i="9"/>
  <c r="F2257" i="9"/>
  <c r="G2257" i="9"/>
  <c r="H2257" i="9"/>
  <c r="F2258" i="9"/>
  <c r="G2258" i="9"/>
  <c r="H2258" i="9"/>
  <c r="F2259" i="9"/>
  <c r="G2259" i="9"/>
  <c r="H2259" i="9"/>
  <c r="F2260" i="9"/>
  <c r="G2260" i="9"/>
  <c r="H2260" i="9"/>
  <c r="F2261" i="9"/>
  <c r="G2261" i="9"/>
  <c r="H2261" i="9"/>
  <c r="F2262" i="9"/>
  <c r="G2262" i="9"/>
  <c r="H2262" i="9"/>
  <c r="F2263" i="9"/>
  <c r="G2263" i="9"/>
  <c r="H2263" i="9"/>
  <c r="F2264" i="9"/>
  <c r="G2264" i="9"/>
  <c r="H2264" i="9"/>
  <c r="F2265" i="9"/>
  <c r="G2265" i="9"/>
  <c r="H2265" i="9"/>
  <c r="F2266" i="9"/>
  <c r="G2266" i="9"/>
  <c r="H2266" i="9"/>
  <c r="F2267" i="9"/>
  <c r="G2267" i="9"/>
  <c r="H2267" i="9"/>
  <c r="F2268" i="9"/>
  <c r="G2268" i="9"/>
  <c r="H2268" i="9"/>
  <c r="F2269" i="9"/>
  <c r="G2269" i="9"/>
  <c r="H2269" i="9"/>
  <c r="F2270" i="9"/>
  <c r="G2270" i="9"/>
  <c r="H2270" i="9"/>
  <c r="F2271" i="9"/>
  <c r="G2271" i="9"/>
  <c r="H2271" i="9"/>
  <c r="F2272" i="9"/>
  <c r="G2272" i="9"/>
  <c r="H2272" i="9"/>
  <c r="F2273" i="9"/>
  <c r="G2273" i="9"/>
  <c r="H2273" i="9"/>
  <c r="F2274" i="9"/>
  <c r="G2274" i="9"/>
  <c r="H2274" i="9"/>
  <c r="F2275" i="9"/>
  <c r="G2275" i="9"/>
  <c r="H2275" i="9"/>
  <c r="F2276" i="9"/>
  <c r="G2276" i="9"/>
  <c r="H2276" i="9"/>
  <c r="F2277" i="9"/>
  <c r="G2277" i="9"/>
  <c r="H2277" i="9"/>
  <c r="F2278" i="9"/>
  <c r="G2278" i="9"/>
  <c r="H2278" i="9"/>
  <c r="F2279" i="9"/>
  <c r="G2279" i="9"/>
  <c r="H2279" i="9"/>
  <c r="F2280" i="9"/>
  <c r="G2280" i="9"/>
  <c r="H2280" i="9"/>
  <c r="F2281" i="9"/>
  <c r="G2281" i="9"/>
  <c r="H2281" i="9"/>
  <c r="F2282" i="9"/>
  <c r="G2282" i="9"/>
  <c r="H2282" i="9"/>
  <c r="F2283" i="9"/>
  <c r="G2283" i="9"/>
  <c r="H2283" i="9"/>
  <c r="F2284" i="9"/>
  <c r="G2284" i="9"/>
  <c r="H2284" i="9"/>
  <c r="F2285" i="9"/>
  <c r="G2285" i="9"/>
  <c r="H2285" i="9"/>
  <c r="F2286" i="9"/>
  <c r="G2286" i="9"/>
  <c r="H2286" i="9"/>
  <c r="F2287" i="9"/>
  <c r="G2287" i="9"/>
  <c r="H2287" i="9"/>
  <c r="F2288" i="9"/>
  <c r="G2288" i="9"/>
  <c r="H2288" i="9"/>
  <c r="F2289" i="9"/>
  <c r="G2289" i="9"/>
  <c r="H2289" i="9"/>
  <c r="F2290" i="9"/>
  <c r="G2290" i="9"/>
  <c r="H2290" i="9"/>
  <c r="F2291" i="9"/>
  <c r="G2291" i="9"/>
  <c r="H2291" i="9"/>
  <c r="F2292" i="9"/>
  <c r="G2292" i="9"/>
  <c r="H2292" i="9"/>
  <c r="F2293" i="9"/>
  <c r="G2293" i="9"/>
  <c r="H2293" i="9"/>
  <c r="F2294" i="9"/>
  <c r="G2294" i="9"/>
  <c r="H2294" i="9"/>
  <c r="F2295" i="9"/>
  <c r="G2295" i="9"/>
  <c r="H2295" i="9"/>
  <c r="F2296" i="9"/>
  <c r="G2296" i="9"/>
  <c r="H2296" i="9"/>
  <c r="F2297" i="9"/>
  <c r="G2297" i="9"/>
  <c r="H2297" i="9"/>
  <c r="F2298" i="9"/>
  <c r="G2298" i="9"/>
  <c r="H2298" i="9"/>
  <c r="F2299" i="9"/>
  <c r="G2299" i="9"/>
  <c r="H2299" i="9"/>
  <c r="F2300" i="9"/>
  <c r="G2300" i="9"/>
  <c r="H2300" i="9"/>
  <c r="F2301" i="9"/>
  <c r="G2301" i="9"/>
  <c r="H2301" i="9"/>
  <c r="F2302" i="9"/>
  <c r="G2302" i="9"/>
  <c r="H2302" i="9"/>
  <c r="F2303" i="9"/>
  <c r="G2303" i="9"/>
  <c r="H2303" i="9"/>
  <c r="F2304" i="9"/>
  <c r="G2304" i="9"/>
  <c r="H2304" i="9"/>
  <c r="F2305" i="9"/>
  <c r="G2305" i="9"/>
  <c r="H2305" i="9"/>
  <c r="F2306" i="9"/>
  <c r="G2306" i="9"/>
  <c r="H2306" i="9"/>
  <c r="F2307" i="9"/>
  <c r="G2307" i="9"/>
  <c r="H2307" i="9"/>
  <c r="F2308" i="9"/>
  <c r="G2308" i="9"/>
  <c r="H2308" i="9"/>
  <c r="F2309" i="9"/>
  <c r="G2309" i="9"/>
  <c r="H2309" i="9"/>
  <c r="F2310" i="9"/>
  <c r="G2310" i="9"/>
  <c r="H2310" i="9"/>
  <c r="F2311" i="9"/>
  <c r="G2311" i="9"/>
  <c r="H2311" i="9"/>
  <c r="F2312" i="9"/>
  <c r="G2312" i="9"/>
  <c r="H2312" i="9"/>
  <c r="F2313" i="9"/>
  <c r="G2313" i="9"/>
  <c r="H2313" i="9"/>
  <c r="F2314" i="9"/>
  <c r="G2314" i="9"/>
  <c r="H2314" i="9"/>
  <c r="F2315" i="9"/>
  <c r="G2315" i="9"/>
  <c r="H2315" i="9"/>
  <c r="F2316" i="9"/>
  <c r="G2316" i="9"/>
  <c r="H2316" i="9"/>
  <c r="F2317" i="9"/>
  <c r="G2317" i="9"/>
  <c r="H2317" i="9"/>
  <c r="F2318" i="9"/>
  <c r="G2318" i="9"/>
  <c r="H2318" i="9"/>
  <c r="F2319" i="9"/>
  <c r="G2319" i="9"/>
  <c r="H2319" i="9"/>
  <c r="F2320" i="9"/>
  <c r="G2320" i="9"/>
  <c r="H2320" i="9"/>
  <c r="F2321" i="9"/>
  <c r="G2321" i="9"/>
  <c r="H2321" i="9"/>
  <c r="F2322" i="9"/>
  <c r="G2322" i="9"/>
  <c r="H2322" i="9"/>
  <c r="F2323" i="9"/>
  <c r="G2323" i="9"/>
  <c r="H2323" i="9"/>
  <c r="F2324" i="9"/>
  <c r="G2324" i="9"/>
  <c r="H2324" i="9"/>
  <c r="F2325" i="9"/>
  <c r="G2325" i="9"/>
  <c r="H2325" i="9"/>
  <c r="F2326" i="9"/>
  <c r="G2326" i="9"/>
  <c r="H2326" i="9"/>
  <c r="F2327" i="9"/>
  <c r="G2327" i="9"/>
  <c r="H2327" i="9"/>
  <c r="F2328" i="9"/>
  <c r="G2328" i="9"/>
  <c r="H2328" i="9"/>
  <c r="F2329" i="9"/>
  <c r="G2329" i="9"/>
  <c r="H2329" i="9"/>
  <c r="F2330" i="9"/>
  <c r="G2330" i="9"/>
  <c r="H2330" i="9"/>
  <c r="F2331" i="9"/>
  <c r="G2331" i="9"/>
  <c r="H2331" i="9"/>
  <c r="F2332" i="9"/>
  <c r="G2332" i="9"/>
  <c r="H2332" i="9"/>
  <c r="F2333" i="9"/>
  <c r="G2333" i="9"/>
  <c r="H2333" i="9"/>
  <c r="F2334" i="9"/>
  <c r="G2334" i="9"/>
  <c r="H2334" i="9"/>
  <c r="F2335" i="9"/>
  <c r="G2335" i="9"/>
  <c r="H2335" i="9"/>
  <c r="F2336" i="9"/>
  <c r="G2336" i="9"/>
  <c r="H2336" i="9"/>
  <c r="F2337" i="9"/>
  <c r="G2337" i="9"/>
  <c r="H2337" i="9"/>
  <c r="F2338" i="9"/>
  <c r="G2338" i="9"/>
  <c r="H2338" i="9"/>
  <c r="F2339" i="9"/>
  <c r="G2339" i="9"/>
  <c r="H2339" i="9"/>
  <c r="F2340" i="9"/>
  <c r="G2340" i="9"/>
  <c r="H2340" i="9"/>
  <c r="F2341" i="9"/>
  <c r="G2341" i="9"/>
  <c r="H2341" i="9"/>
  <c r="F2342" i="9"/>
  <c r="G2342" i="9"/>
  <c r="H2342" i="9"/>
  <c r="F2343" i="9"/>
  <c r="G2343" i="9"/>
  <c r="H2343" i="9"/>
  <c r="F2344" i="9"/>
  <c r="G2344" i="9"/>
  <c r="H2344" i="9"/>
  <c r="F2345" i="9"/>
  <c r="G2345" i="9"/>
  <c r="H2345" i="9"/>
  <c r="F2346" i="9"/>
  <c r="G2346" i="9"/>
  <c r="H2346" i="9"/>
  <c r="F2347" i="9"/>
  <c r="G2347" i="9"/>
  <c r="H2347" i="9"/>
  <c r="F2348" i="9"/>
  <c r="G2348" i="9"/>
  <c r="H2348" i="9"/>
  <c r="F2349" i="9"/>
  <c r="G2349" i="9"/>
  <c r="H2349" i="9"/>
  <c r="F2350" i="9"/>
  <c r="G2350" i="9"/>
  <c r="H2350" i="9"/>
  <c r="F2351" i="9"/>
  <c r="G2351" i="9"/>
  <c r="H2351" i="9"/>
  <c r="F2352" i="9"/>
  <c r="G2352" i="9"/>
  <c r="H2352" i="9"/>
  <c r="F2353" i="9"/>
  <c r="G2353" i="9"/>
  <c r="H2353" i="9"/>
  <c r="F2354" i="9"/>
  <c r="G2354" i="9"/>
  <c r="H2354" i="9"/>
  <c r="F2355" i="9"/>
  <c r="G2355" i="9"/>
  <c r="H2355" i="9"/>
  <c r="F2356" i="9"/>
  <c r="G2356" i="9"/>
  <c r="H2356" i="9"/>
  <c r="F2357" i="9"/>
  <c r="G2357" i="9"/>
  <c r="H2357" i="9"/>
  <c r="F2358" i="9"/>
  <c r="G2358" i="9"/>
  <c r="H2358" i="9"/>
  <c r="F2359" i="9"/>
  <c r="G2359" i="9"/>
  <c r="H2359" i="9"/>
  <c r="F2360" i="9"/>
  <c r="G2360" i="9"/>
  <c r="H2360" i="9"/>
  <c r="F2361" i="9"/>
  <c r="G2361" i="9"/>
  <c r="H2361" i="9"/>
  <c r="F2362" i="9"/>
  <c r="G2362" i="9"/>
  <c r="H2362" i="9"/>
  <c r="F2363" i="9"/>
  <c r="G2363" i="9"/>
  <c r="H2363" i="9"/>
  <c r="F2364" i="9"/>
  <c r="G2364" i="9"/>
  <c r="H2364" i="9"/>
  <c r="F2365" i="9"/>
  <c r="G2365" i="9"/>
  <c r="H2365" i="9"/>
  <c r="F2366" i="9"/>
  <c r="G2366" i="9"/>
  <c r="H2366" i="9"/>
  <c r="F2367" i="9"/>
  <c r="G2367" i="9"/>
  <c r="H2367" i="9"/>
  <c r="F2368" i="9"/>
  <c r="G2368" i="9"/>
  <c r="H2368" i="9"/>
  <c r="F2369" i="9"/>
  <c r="G2369" i="9"/>
  <c r="H2369" i="9"/>
  <c r="F2370" i="9"/>
  <c r="G2370" i="9"/>
  <c r="H2370" i="9"/>
  <c r="F2371" i="9"/>
  <c r="G2371" i="9"/>
  <c r="H2371" i="9"/>
  <c r="F2372" i="9"/>
  <c r="G2372" i="9"/>
  <c r="H2372" i="9"/>
  <c r="F2373" i="9"/>
  <c r="G2373" i="9"/>
  <c r="H2373" i="9"/>
  <c r="F2374" i="9"/>
  <c r="G2374" i="9"/>
  <c r="H2374" i="9"/>
  <c r="F2375" i="9"/>
  <c r="G2375" i="9"/>
  <c r="H2375" i="9"/>
  <c r="F2376" i="9"/>
  <c r="G2376" i="9"/>
  <c r="H2376" i="9"/>
  <c r="F2377" i="9"/>
  <c r="G2377" i="9"/>
  <c r="H2377" i="9"/>
  <c r="F2378" i="9"/>
  <c r="G2378" i="9"/>
  <c r="H2378" i="9"/>
  <c r="F2379" i="9"/>
  <c r="G2379" i="9"/>
  <c r="H2379" i="9"/>
  <c r="F2380" i="9"/>
  <c r="G2380" i="9"/>
  <c r="H2380" i="9"/>
  <c r="F2381" i="9"/>
  <c r="G2381" i="9"/>
  <c r="H2381" i="9"/>
  <c r="F2382" i="9"/>
  <c r="G2382" i="9"/>
  <c r="H2382" i="9"/>
  <c r="F2383" i="9"/>
  <c r="G2383" i="9"/>
  <c r="H2383" i="9"/>
  <c r="F2384" i="9"/>
  <c r="G2384" i="9"/>
  <c r="H2384" i="9"/>
  <c r="F2385" i="9"/>
  <c r="G2385" i="9"/>
  <c r="H2385" i="9"/>
  <c r="F2386" i="9"/>
  <c r="G2386" i="9"/>
  <c r="H2386" i="9"/>
  <c r="F2387" i="9"/>
  <c r="G2387" i="9"/>
  <c r="H2387" i="9"/>
  <c r="F2388" i="9"/>
  <c r="G2388" i="9"/>
  <c r="H2388" i="9"/>
  <c r="F2389" i="9"/>
  <c r="G2389" i="9"/>
  <c r="H2389" i="9"/>
  <c r="F2390" i="9"/>
  <c r="G2390" i="9"/>
  <c r="H2390" i="9"/>
  <c r="F2391" i="9"/>
  <c r="G2391" i="9"/>
  <c r="H2391" i="9"/>
  <c r="F2392" i="9"/>
  <c r="G2392" i="9"/>
  <c r="H2392" i="9"/>
  <c r="F2393" i="9"/>
  <c r="G2393" i="9"/>
  <c r="H2393" i="9"/>
  <c r="F2394" i="9"/>
  <c r="G2394" i="9"/>
  <c r="H2394" i="9"/>
  <c r="F2395" i="9"/>
  <c r="G2395" i="9"/>
  <c r="H2395" i="9"/>
  <c r="F2396" i="9"/>
  <c r="G2396" i="9"/>
  <c r="H2396" i="9"/>
  <c r="F2397" i="9"/>
  <c r="G2397" i="9"/>
  <c r="H2397" i="9"/>
  <c r="F2398" i="9"/>
  <c r="G2398" i="9"/>
  <c r="H2398" i="9"/>
  <c r="F2399" i="9"/>
  <c r="G2399" i="9"/>
  <c r="H2399" i="9"/>
  <c r="F2400" i="9"/>
  <c r="G2400" i="9"/>
  <c r="H2400" i="9"/>
  <c r="F2401" i="9"/>
  <c r="G2401" i="9"/>
  <c r="H2401" i="9"/>
  <c r="F2402" i="9"/>
  <c r="G2402" i="9"/>
  <c r="H2402" i="9"/>
  <c r="F2403" i="9"/>
  <c r="G2403" i="9"/>
  <c r="H2403" i="9"/>
  <c r="F2404" i="9"/>
  <c r="G2404" i="9"/>
  <c r="H2404" i="9"/>
  <c r="F2405" i="9"/>
  <c r="G2405" i="9"/>
  <c r="H2405" i="9"/>
  <c r="F2406" i="9"/>
  <c r="G2406" i="9"/>
  <c r="H2406" i="9"/>
  <c r="F2407" i="9"/>
  <c r="G2407" i="9"/>
  <c r="H2407" i="9"/>
  <c r="F2408" i="9"/>
  <c r="G2408" i="9"/>
  <c r="H2408" i="9"/>
  <c r="F2409" i="9"/>
  <c r="G2409" i="9"/>
  <c r="H2409" i="9"/>
  <c r="F2410" i="9"/>
  <c r="G2410" i="9"/>
  <c r="H2410" i="9"/>
  <c r="F2411" i="9"/>
  <c r="G2411" i="9"/>
  <c r="H2411" i="9"/>
  <c r="F2412" i="9"/>
  <c r="G2412" i="9"/>
  <c r="H2412" i="9"/>
  <c r="F2413" i="9"/>
  <c r="G2413" i="9"/>
  <c r="H2413" i="9"/>
  <c r="F2414" i="9"/>
  <c r="G2414" i="9"/>
  <c r="H2414" i="9"/>
  <c r="F2415" i="9"/>
  <c r="G2415" i="9"/>
  <c r="H2415" i="9"/>
  <c r="F2416" i="9"/>
  <c r="G2416" i="9"/>
  <c r="H2416" i="9"/>
  <c r="F2417" i="9"/>
  <c r="G2417" i="9"/>
  <c r="H2417" i="9"/>
  <c r="F2418" i="9"/>
  <c r="G2418" i="9"/>
  <c r="H2418" i="9"/>
  <c r="F2419" i="9"/>
  <c r="G2419" i="9"/>
  <c r="H2419" i="9"/>
  <c r="F2420" i="9"/>
  <c r="G2420" i="9"/>
  <c r="H2420" i="9"/>
  <c r="F2421" i="9"/>
  <c r="G2421" i="9"/>
  <c r="H2421" i="9"/>
  <c r="F2422" i="9"/>
  <c r="G2422" i="9"/>
  <c r="H2422" i="9"/>
  <c r="F2423" i="9"/>
  <c r="G2423" i="9"/>
  <c r="H2423" i="9"/>
  <c r="F2424" i="9"/>
  <c r="G2424" i="9"/>
  <c r="H2424" i="9"/>
  <c r="F2425" i="9"/>
  <c r="G2425" i="9"/>
  <c r="H2425" i="9"/>
  <c r="F2426" i="9"/>
  <c r="G2426" i="9"/>
  <c r="H2426" i="9"/>
  <c r="F2427" i="9"/>
  <c r="G2427" i="9"/>
  <c r="H2427" i="9"/>
  <c r="F2428" i="9"/>
  <c r="G2428" i="9"/>
  <c r="H2428" i="9"/>
  <c r="F2429" i="9"/>
  <c r="G2429" i="9"/>
  <c r="H2429" i="9"/>
  <c r="F2430" i="9"/>
  <c r="G2430" i="9"/>
  <c r="H2430" i="9"/>
  <c r="F2431" i="9"/>
  <c r="G2431" i="9"/>
  <c r="H2431" i="9"/>
  <c r="F2432" i="9"/>
  <c r="G2432" i="9"/>
  <c r="H2432" i="9"/>
  <c r="F2433" i="9"/>
  <c r="G2433" i="9"/>
  <c r="H2433" i="9"/>
  <c r="F2434" i="9"/>
  <c r="G2434" i="9"/>
  <c r="H2434" i="9"/>
  <c r="F2435" i="9"/>
  <c r="G2435" i="9"/>
  <c r="H2435" i="9"/>
  <c r="F2436" i="9"/>
  <c r="G2436" i="9"/>
  <c r="H2436" i="9"/>
  <c r="F2437" i="9"/>
  <c r="G2437" i="9"/>
  <c r="H2437" i="9"/>
  <c r="F2438" i="9"/>
  <c r="G2438" i="9"/>
  <c r="H2438" i="9"/>
  <c r="F2439" i="9"/>
  <c r="G2439" i="9"/>
  <c r="H2439" i="9"/>
  <c r="F2440" i="9"/>
  <c r="G2440" i="9"/>
  <c r="H2440" i="9"/>
  <c r="F2441" i="9"/>
  <c r="G2441" i="9"/>
  <c r="H2441" i="9"/>
  <c r="F2442" i="9"/>
  <c r="G2442" i="9"/>
  <c r="H2442" i="9"/>
  <c r="F2443" i="9"/>
  <c r="G2443" i="9"/>
  <c r="H2443" i="9"/>
  <c r="F2444" i="9"/>
  <c r="G2444" i="9"/>
  <c r="H2444" i="9"/>
  <c r="F2445" i="9"/>
  <c r="G2445" i="9"/>
  <c r="H2445" i="9"/>
  <c r="F2446" i="9"/>
  <c r="G2446" i="9"/>
  <c r="H2446" i="9"/>
  <c r="F2447" i="9"/>
  <c r="G2447" i="9"/>
  <c r="H2447" i="9"/>
  <c r="F2448" i="9"/>
  <c r="G2448" i="9"/>
  <c r="H2448" i="9"/>
  <c r="F2449" i="9"/>
  <c r="G2449" i="9"/>
  <c r="H2449" i="9"/>
  <c r="F2450" i="9"/>
  <c r="G2450" i="9"/>
  <c r="H2450" i="9"/>
  <c r="F2451" i="9"/>
  <c r="G2451" i="9"/>
  <c r="H2451" i="9"/>
  <c r="F2452" i="9"/>
  <c r="G2452" i="9"/>
  <c r="H2452" i="9"/>
  <c r="F2453" i="9"/>
  <c r="G2453" i="9"/>
  <c r="H2453" i="9"/>
  <c r="F2454" i="9"/>
  <c r="G2454" i="9"/>
  <c r="H2454" i="9"/>
  <c r="F2455" i="9"/>
  <c r="G2455" i="9"/>
  <c r="H2455" i="9"/>
  <c r="F2456" i="9"/>
  <c r="G2456" i="9"/>
  <c r="H2456" i="9"/>
  <c r="F2457" i="9"/>
  <c r="G2457" i="9"/>
  <c r="H2457" i="9"/>
  <c r="F2458" i="9"/>
  <c r="G2458" i="9"/>
  <c r="H2458" i="9"/>
  <c r="F2459" i="9"/>
  <c r="G2459" i="9"/>
  <c r="H2459" i="9"/>
  <c r="F2460" i="9"/>
  <c r="G2460" i="9"/>
  <c r="H2460" i="9"/>
  <c r="F2461" i="9"/>
  <c r="G2461" i="9"/>
  <c r="H2461" i="9"/>
  <c r="F2462" i="9"/>
  <c r="G2462" i="9"/>
  <c r="H2462" i="9"/>
  <c r="F2463" i="9"/>
  <c r="G2463" i="9"/>
  <c r="H2463" i="9"/>
  <c r="F2464" i="9"/>
  <c r="G2464" i="9"/>
  <c r="H2464" i="9"/>
  <c r="F2465" i="9"/>
  <c r="G2465" i="9"/>
  <c r="H2465" i="9"/>
  <c r="F2466" i="9"/>
  <c r="G2466" i="9"/>
  <c r="H2466" i="9"/>
  <c r="F2467" i="9"/>
  <c r="G2467" i="9"/>
  <c r="H2467" i="9"/>
  <c r="F2468" i="9"/>
  <c r="G2468" i="9"/>
  <c r="H2468" i="9"/>
  <c r="F2469" i="9"/>
  <c r="G2469" i="9"/>
  <c r="H2469" i="9"/>
  <c r="F2470" i="9"/>
  <c r="G2470" i="9"/>
  <c r="H2470" i="9"/>
  <c r="F2471" i="9"/>
  <c r="G2471" i="9"/>
  <c r="H2471" i="9"/>
  <c r="F2472" i="9"/>
  <c r="G2472" i="9"/>
  <c r="H2472" i="9"/>
  <c r="F2473" i="9"/>
  <c r="G2473" i="9"/>
  <c r="H2473" i="9"/>
  <c r="F2474" i="9"/>
  <c r="G2474" i="9"/>
  <c r="H2474" i="9"/>
  <c r="F2475" i="9"/>
  <c r="G2475" i="9"/>
  <c r="H2475" i="9"/>
  <c r="F2476" i="9"/>
  <c r="G2476" i="9"/>
  <c r="H2476" i="9"/>
  <c r="F2477" i="9"/>
  <c r="G2477" i="9"/>
  <c r="H2477" i="9"/>
  <c r="F2478" i="9"/>
  <c r="G2478" i="9"/>
  <c r="H2478" i="9"/>
  <c r="F2479" i="9"/>
  <c r="G2479" i="9"/>
  <c r="H2479" i="9"/>
  <c r="F2480" i="9"/>
  <c r="G2480" i="9"/>
  <c r="H2480" i="9"/>
  <c r="F2481" i="9"/>
  <c r="G2481" i="9"/>
  <c r="H2481" i="9"/>
  <c r="F2482" i="9"/>
  <c r="G2482" i="9"/>
  <c r="H2482" i="9"/>
  <c r="F2483" i="9"/>
  <c r="G2483" i="9"/>
  <c r="H2483" i="9"/>
  <c r="F2484" i="9"/>
  <c r="G2484" i="9"/>
  <c r="H2484" i="9"/>
  <c r="F2485" i="9"/>
  <c r="G2485" i="9"/>
  <c r="H2485" i="9"/>
  <c r="F2486" i="9"/>
  <c r="G2486" i="9"/>
  <c r="H2486" i="9"/>
  <c r="F2487" i="9"/>
  <c r="G2487" i="9"/>
  <c r="H2487" i="9"/>
  <c r="F2488" i="9"/>
  <c r="G2488" i="9"/>
  <c r="H2488" i="9"/>
  <c r="F2489" i="9"/>
  <c r="G2489" i="9"/>
  <c r="H2489" i="9"/>
  <c r="F2490" i="9"/>
  <c r="G2490" i="9"/>
  <c r="H2490" i="9"/>
  <c r="F2491" i="9"/>
  <c r="G2491" i="9"/>
  <c r="H2491" i="9"/>
  <c r="F2492" i="9"/>
  <c r="G2492" i="9"/>
  <c r="H2492" i="9"/>
  <c r="F2493" i="9"/>
  <c r="G2493" i="9"/>
  <c r="H2493" i="9"/>
  <c r="F2494" i="9"/>
  <c r="G2494" i="9"/>
  <c r="H2494" i="9"/>
  <c r="F2495" i="9"/>
  <c r="G2495" i="9"/>
  <c r="H2495" i="9"/>
  <c r="F2496" i="9"/>
  <c r="G2496" i="9"/>
  <c r="H2496" i="9"/>
  <c r="F2497" i="9"/>
  <c r="G2497" i="9"/>
  <c r="H2497" i="9"/>
  <c r="F2498" i="9"/>
  <c r="G2498" i="9"/>
  <c r="H2498" i="9"/>
  <c r="F2499" i="9"/>
  <c r="G2499" i="9"/>
  <c r="H2499" i="9"/>
  <c r="F2500" i="9"/>
  <c r="G2500" i="9"/>
  <c r="H2500" i="9"/>
  <c r="F2501" i="9"/>
  <c r="G2501" i="9"/>
  <c r="H2501" i="9"/>
  <c r="F2502" i="9"/>
  <c r="G2502" i="9"/>
  <c r="H2502" i="9"/>
  <c r="F2503" i="9"/>
  <c r="G2503" i="9"/>
  <c r="H2503" i="9"/>
  <c r="F2504" i="9"/>
  <c r="G2504" i="9"/>
  <c r="H2504" i="9"/>
  <c r="F2505" i="9"/>
  <c r="G2505" i="9"/>
  <c r="H2505" i="9"/>
  <c r="F2506" i="9"/>
  <c r="G2506" i="9"/>
  <c r="H2506" i="9"/>
  <c r="F2507" i="9"/>
  <c r="G2507" i="9"/>
  <c r="H2507" i="9"/>
  <c r="F2508" i="9"/>
  <c r="G2508" i="9"/>
  <c r="H2508" i="9"/>
  <c r="F2509" i="9"/>
  <c r="G2509" i="9"/>
  <c r="H2509" i="9"/>
  <c r="F2510" i="9"/>
  <c r="G2510" i="9"/>
  <c r="H2510" i="9"/>
  <c r="F2511" i="9"/>
  <c r="G2511" i="9"/>
  <c r="H2511" i="9"/>
  <c r="F2512" i="9"/>
  <c r="G2512" i="9"/>
  <c r="H2512" i="9"/>
  <c r="F2513" i="9"/>
  <c r="G2513" i="9"/>
  <c r="H2513" i="9"/>
  <c r="F2514" i="9"/>
  <c r="G2514" i="9"/>
  <c r="H2514" i="9"/>
  <c r="F2515" i="9"/>
  <c r="G2515" i="9"/>
  <c r="H2515" i="9"/>
  <c r="F2516" i="9"/>
  <c r="G2516" i="9"/>
  <c r="H2516" i="9"/>
  <c r="F2517" i="9"/>
  <c r="G2517" i="9"/>
  <c r="H2517" i="9"/>
  <c r="F2518" i="9"/>
  <c r="G2518" i="9"/>
  <c r="H2518" i="9"/>
  <c r="F2519" i="9"/>
  <c r="G2519" i="9"/>
  <c r="H2519" i="9"/>
  <c r="F2520" i="9"/>
  <c r="G2520" i="9"/>
  <c r="H2520" i="9"/>
  <c r="F2521" i="9"/>
  <c r="G2521" i="9"/>
  <c r="H2521" i="9"/>
  <c r="F2522" i="9"/>
  <c r="G2522" i="9"/>
  <c r="H2522" i="9"/>
  <c r="F2523" i="9"/>
  <c r="G2523" i="9"/>
  <c r="H2523" i="9"/>
  <c r="F2524" i="9"/>
  <c r="G2524" i="9"/>
  <c r="H2524" i="9"/>
  <c r="F2525" i="9"/>
  <c r="G2525" i="9"/>
  <c r="H2525" i="9"/>
  <c r="F2526" i="9"/>
  <c r="G2526" i="9"/>
  <c r="H2526" i="9"/>
  <c r="F2527" i="9"/>
  <c r="G2527" i="9"/>
  <c r="H2527" i="9"/>
  <c r="F2528" i="9"/>
  <c r="G2528" i="9"/>
  <c r="H2528" i="9"/>
  <c r="F2529" i="9"/>
  <c r="G2529" i="9"/>
  <c r="H2529" i="9"/>
  <c r="F2530" i="9"/>
  <c r="G2530" i="9"/>
  <c r="H2530" i="9"/>
  <c r="F2531" i="9"/>
  <c r="G2531" i="9"/>
  <c r="H2531" i="9"/>
  <c r="F2532" i="9"/>
  <c r="G2532" i="9"/>
  <c r="H2532" i="9"/>
  <c r="F2533" i="9"/>
  <c r="G2533" i="9"/>
  <c r="H2533" i="9"/>
  <c r="F2534" i="9"/>
  <c r="G2534" i="9"/>
  <c r="H2534" i="9"/>
  <c r="F2535" i="9"/>
  <c r="G2535" i="9"/>
  <c r="H2535" i="9"/>
  <c r="F2536" i="9"/>
  <c r="G2536" i="9"/>
  <c r="H2536" i="9"/>
  <c r="F2537" i="9"/>
  <c r="G2537" i="9"/>
  <c r="H2537" i="9"/>
  <c r="F2538" i="9"/>
  <c r="G2538" i="9"/>
  <c r="H2538" i="9"/>
  <c r="F2539" i="9"/>
  <c r="G2539" i="9"/>
  <c r="H2539" i="9"/>
  <c r="F2540" i="9"/>
  <c r="G2540" i="9"/>
  <c r="H2540" i="9"/>
  <c r="F2541" i="9"/>
  <c r="G2541" i="9"/>
  <c r="H2541" i="9"/>
  <c r="F2542" i="9"/>
  <c r="G2542" i="9"/>
  <c r="H2542" i="9"/>
  <c r="F2543" i="9"/>
  <c r="G2543" i="9"/>
  <c r="H2543" i="9"/>
  <c r="F2544" i="9"/>
  <c r="G2544" i="9"/>
  <c r="H2544" i="9"/>
  <c r="F2545" i="9"/>
  <c r="G2545" i="9"/>
  <c r="H2545" i="9"/>
  <c r="F2546" i="9"/>
  <c r="G2546" i="9"/>
  <c r="H2546" i="9"/>
  <c r="F2547" i="9"/>
  <c r="G2547" i="9"/>
  <c r="H2547" i="9"/>
  <c r="F2548" i="9"/>
  <c r="G2548" i="9"/>
  <c r="H2548" i="9"/>
  <c r="F2549" i="9"/>
  <c r="G2549" i="9"/>
  <c r="H2549" i="9"/>
  <c r="F2550" i="9"/>
  <c r="G2550" i="9"/>
  <c r="H2550" i="9"/>
  <c r="F2551" i="9"/>
  <c r="G2551" i="9"/>
  <c r="H2551" i="9"/>
  <c r="F2552" i="9"/>
  <c r="G2552" i="9"/>
  <c r="H2552" i="9"/>
  <c r="F2553" i="9"/>
  <c r="G2553" i="9"/>
  <c r="H2553" i="9"/>
  <c r="F2554" i="9"/>
  <c r="G2554" i="9"/>
  <c r="H2554" i="9"/>
  <c r="F2555" i="9"/>
  <c r="G2555" i="9"/>
  <c r="H2555" i="9"/>
  <c r="F2556" i="9"/>
  <c r="G2556" i="9"/>
  <c r="H2556" i="9"/>
  <c r="F2557" i="9"/>
  <c r="G2557" i="9"/>
  <c r="H2557" i="9"/>
  <c r="F2558" i="9"/>
  <c r="G2558" i="9"/>
  <c r="H2558" i="9"/>
  <c r="F2559" i="9"/>
  <c r="G2559" i="9"/>
  <c r="H2559" i="9"/>
  <c r="F2560" i="9"/>
  <c r="G2560" i="9"/>
  <c r="H2560" i="9"/>
  <c r="F2561" i="9"/>
  <c r="G2561" i="9"/>
  <c r="H2561" i="9"/>
  <c r="F2562" i="9"/>
  <c r="G2562" i="9"/>
  <c r="H2562" i="9"/>
  <c r="F2563" i="9"/>
  <c r="G2563" i="9"/>
  <c r="H2563" i="9"/>
  <c r="F2564" i="9"/>
  <c r="G2564" i="9"/>
  <c r="H2564" i="9"/>
  <c r="F2565" i="9"/>
  <c r="G2565" i="9"/>
  <c r="H2565" i="9"/>
  <c r="F2566" i="9"/>
  <c r="G2566" i="9"/>
  <c r="H2566" i="9"/>
  <c r="F2567" i="9"/>
  <c r="G2567" i="9"/>
  <c r="H2567" i="9"/>
  <c r="F2568" i="9"/>
  <c r="G2568" i="9"/>
  <c r="H2568" i="9"/>
  <c r="F2569" i="9"/>
  <c r="G2569" i="9"/>
  <c r="H2569" i="9"/>
  <c r="F2570" i="9"/>
  <c r="G2570" i="9"/>
  <c r="H2570" i="9"/>
  <c r="F2571" i="9"/>
  <c r="G2571" i="9"/>
  <c r="H2571" i="9"/>
  <c r="F2572" i="9"/>
  <c r="G2572" i="9"/>
  <c r="H2572" i="9"/>
  <c r="F2573" i="9"/>
  <c r="G2573" i="9"/>
  <c r="H2573" i="9"/>
  <c r="F2574" i="9"/>
  <c r="G2574" i="9"/>
  <c r="H2574" i="9"/>
  <c r="F2575" i="9"/>
  <c r="G2575" i="9"/>
  <c r="H2575" i="9"/>
  <c r="F2576" i="9"/>
  <c r="G2576" i="9"/>
  <c r="H2576" i="9"/>
  <c r="F2577" i="9"/>
  <c r="G2577" i="9"/>
  <c r="H2577" i="9"/>
  <c r="F2578" i="9"/>
  <c r="G2578" i="9"/>
  <c r="H2578" i="9"/>
  <c r="F2579" i="9"/>
  <c r="G2579" i="9"/>
  <c r="H2579" i="9"/>
  <c r="F2580" i="9"/>
  <c r="G2580" i="9"/>
  <c r="H2580" i="9"/>
  <c r="F2581" i="9"/>
  <c r="G2581" i="9"/>
  <c r="H2581" i="9"/>
  <c r="F2582" i="9"/>
  <c r="G2582" i="9"/>
  <c r="H2582" i="9"/>
  <c r="F2583" i="9"/>
  <c r="G2583" i="9"/>
  <c r="H2583" i="9"/>
  <c r="F2584" i="9"/>
  <c r="G2584" i="9"/>
  <c r="H2584" i="9"/>
  <c r="F2585" i="9"/>
  <c r="G2585" i="9"/>
  <c r="H2585" i="9"/>
  <c r="F2586" i="9"/>
  <c r="G2586" i="9"/>
  <c r="H2586" i="9"/>
  <c r="F2587" i="9"/>
  <c r="G2587" i="9"/>
  <c r="H2587" i="9"/>
  <c r="F2588" i="9"/>
  <c r="G2588" i="9"/>
  <c r="H2588" i="9"/>
  <c r="F2589" i="9"/>
  <c r="G2589" i="9"/>
  <c r="H2589" i="9"/>
  <c r="F2590" i="9"/>
  <c r="G2590" i="9"/>
  <c r="H2590" i="9"/>
  <c r="F2591" i="9"/>
  <c r="G2591" i="9"/>
  <c r="H2591" i="9"/>
  <c r="F2592" i="9"/>
  <c r="G2592" i="9"/>
  <c r="H2592" i="9"/>
  <c r="F2593" i="9"/>
  <c r="G2593" i="9"/>
  <c r="H2593" i="9"/>
  <c r="F2594" i="9"/>
  <c r="G2594" i="9"/>
  <c r="H2594" i="9"/>
  <c r="F2595" i="9"/>
  <c r="G2595" i="9"/>
  <c r="H2595" i="9"/>
  <c r="F2596" i="9"/>
  <c r="G2596" i="9"/>
  <c r="H2596" i="9"/>
  <c r="F2597" i="9"/>
  <c r="G2597" i="9"/>
  <c r="H2597" i="9"/>
  <c r="F2598" i="9"/>
  <c r="G2598" i="9"/>
  <c r="H2598" i="9"/>
  <c r="F2599" i="9"/>
  <c r="G2599" i="9"/>
  <c r="H2599" i="9"/>
  <c r="F2600" i="9"/>
  <c r="G2600" i="9"/>
  <c r="H2600" i="9"/>
  <c r="F2601" i="9"/>
  <c r="G2601" i="9"/>
  <c r="H2601" i="9"/>
  <c r="F2602" i="9"/>
  <c r="G2602" i="9"/>
  <c r="H2602" i="9"/>
  <c r="F2603" i="9"/>
  <c r="G2603" i="9"/>
  <c r="H2603" i="9"/>
  <c r="F2604" i="9"/>
  <c r="G2604" i="9"/>
  <c r="H2604" i="9"/>
  <c r="F2605" i="9"/>
  <c r="G2605" i="9"/>
  <c r="H2605" i="9"/>
  <c r="F2606" i="9"/>
  <c r="G2606" i="9"/>
  <c r="H2606" i="9"/>
  <c r="F2607" i="9"/>
  <c r="G2607" i="9"/>
  <c r="H2607" i="9"/>
  <c r="F2608" i="9"/>
  <c r="G2608" i="9"/>
  <c r="H2608" i="9"/>
  <c r="F2609" i="9"/>
  <c r="G2609" i="9"/>
  <c r="H2609" i="9"/>
  <c r="F2610" i="9"/>
  <c r="G2610" i="9"/>
  <c r="H2610" i="9"/>
  <c r="F2611" i="9"/>
  <c r="G2611" i="9"/>
  <c r="H2611" i="9"/>
  <c r="F2612" i="9"/>
  <c r="G2612" i="9"/>
  <c r="H2612" i="9"/>
  <c r="F2613" i="9"/>
  <c r="G2613" i="9"/>
  <c r="H2613" i="9"/>
  <c r="F2614" i="9"/>
  <c r="G2614" i="9"/>
  <c r="H2614" i="9"/>
  <c r="F2615" i="9"/>
  <c r="G2615" i="9"/>
  <c r="H2615" i="9"/>
  <c r="F2616" i="9"/>
  <c r="G2616" i="9"/>
  <c r="H2616" i="9"/>
  <c r="F2617" i="9"/>
  <c r="G2617" i="9"/>
  <c r="H2617" i="9"/>
  <c r="F2618" i="9"/>
  <c r="G2618" i="9"/>
  <c r="H2618" i="9"/>
  <c r="F2619" i="9"/>
  <c r="G2619" i="9"/>
  <c r="H2619" i="9"/>
  <c r="F2620" i="9"/>
  <c r="G2620" i="9"/>
  <c r="H2620" i="9"/>
  <c r="F2621" i="9"/>
  <c r="G2621" i="9"/>
  <c r="H2621" i="9"/>
  <c r="F2622" i="9"/>
  <c r="G2622" i="9"/>
  <c r="H2622" i="9"/>
  <c r="F2623" i="9"/>
  <c r="G2623" i="9"/>
  <c r="H2623" i="9"/>
  <c r="F2624" i="9"/>
  <c r="G2624" i="9"/>
  <c r="H2624" i="9"/>
  <c r="F2625" i="9"/>
  <c r="G2625" i="9"/>
  <c r="H2625" i="9"/>
  <c r="F2626" i="9"/>
  <c r="G2626" i="9"/>
  <c r="H2626" i="9"/>
  <c r="F2627" i="9"/>
  <c r="G2627" i="9"/>
  <c r="H2627" i="9"/>
  <c r="F2628" i="9"/>
  <c r="G2628" i="9"/>
  <c r="H2628" i="9"/>
  <c r="F2629" i="9"/>
  <c r="G2629" i="9"/>
  <c r="H2629" i="9"/>
  <c r="F2630" i="9"/>
  <c r="G2630" i="9"/>
  <c r="H2630" i="9"/>
  <c r="F2631" i="9"/>
  <c r="G2631" i="9"/>
  <c r="H2631" i="9"/>
  <c r="F2632" i="9"/>
  <c r="G2632" i="9"/>
  <c r="H2632" i="9"/>
  <c r="F2633" i="9"/>
  <c r="G2633" i="9"/>
  <c r="H2633" i="9"/>
  <c r="F2634" i="9"/>
  <c r="G2634" i="9"/>
  <c r="H2634" i="9"/>
  <c r="F2635" i="9"/>
  <c r="G2635" i="9"/>
  <c r="H2635" i="9"/>
  <c r="F2636" i="9"/>
  <c r="G2636" i="9"/>
  <c r="H2636" i="9"/>
  <c r="F2637" i="9"/>
  <c r="G2637" i="9"/>
  <c r="H2637" i="9"/>
  <c r="F2638" i="9"/>
  <c r="G2638" i="9"/>
  <c r="H2638" i="9"/>
  <c r="F2639" i="9"/>
  <c r="G2639" i="9"/>
  <c r="H2639" i="9"/>
  <c r="F2640" i="9"/>
  <c r="G2640" i="9"/>
  <c r="H2640" i="9"/>
  <c r="F2641" i="9"/>
  <c r="G2641" i="9"/>
  <c r="H2641" i="9"/>
  <c r="F2642" i="9"/>
  <c r="G2642" i="9"/>
  <c r="H2642" i="9"/>
  <c r="F2643" i="9"/>
  <c r="G2643" i="9"/>
  <c r="H2643" i="9"/>
  <c r="F2644" i="9"/>
  <c r="G2644" i="9"/>
  <c r="H2644" i="9"/>
  <c r="F2645" i="9"/>
  <c r="G2645" i="9"/>
  <c r="H2645" i="9"/>
  <c r="F2646" i="9"/>
  <c r="G2646" i="9"/>
  <c r="H2646" i="9"/>
  <c r="F2647" i="9"/>
  <c r="G2647" i="9"/>
  <c r="H2647" i="9"/>
  <c r="F2648" i="9"/>
  <c r="G2648" i="9"/>
  <c r="H2648" i="9"/>
  <c r="F2649" i="9"/>
  <c r="G2649" i="9"/>
  <c r="H2649" i="9"/>
  <c r="F2650" i="9"/>
  <c r="G2650" i="9"/>
  <c r="H2650" i="9"/>
  <c r="F2651" i="9"/>
  <c r="G2651" i="9"/>
  <c r="H2651" i="9"/>
  <c r="F2652" i="9"/>
  <c r="G2652" i="9"/>
  <c r="H2652" i="9"/>
  <c r="F2653" i="9"/>
  <c r="G2653" i="9"/>
  <c r="H2653" i="9"/>
  <c r="F2654" i="9"/>
  <c r="G2654" i="9"/>
  <c r="H2654" i="9"/>
  <c r="F2655" i="9"/>
  <c r="G2655" i="9"/>
  <c r="H2655" i="9"/>
  <c r="F2656" i="9"/>
  <c r="G2656" i="9"/>
  <c r="H2656" i="9"/>
  <c r="F2657" i="9"/>
  <c r="G2657" i="9"/>
  <c r="H2657" i="9"/>
  <c r="F2658" i="9"/>
  <c r="G2658" i="9"/>
  <c r="H2658" i="9"/>
  <c r="F2659" i="9"/>
  <c r="G2659" i="9"/>
  <c r="H2659" i="9"/>
  <c r="F2660" i="9"/>
  <c r="G2660" i="9"/>
  <c r="H2660" i="9"/>
  <c r="F2661" i="9"/>
  <c r="G2661" i="9"/>
  <c r="H2661" i="9"/>
  <c r="F2662" i="9"/>
  <c r="G2662" i="9"/>
  <c r="H2662" i="9"/>
  <c r="F2663" i="9"/>
  <c r="G2663" i="9"/>
  <c r="H2663" i="9"/>
  <c r="F2664" i="9"/>
  <c r="G2664" i="9"/>
  <c r="H2664" i="9"/>
  <c r="F2665" i="9"/>
  <c r="G2665" i="9"/>
  <c r="H2665" i="9"/>
  <c r="F2666" i="9"/>
  <c r="G2666" i="9"/>
  <c r="H2666" i="9"/>
  <c r="F2667" i="9"/>
  <c r="G2667" i="9"/>
  <c r="H2667" i="9"/>
  <c r="F2668" i="9"/>
  <c r="G2668" i="9"/>
  <c r="H2668" i="9"/>
  <c r="F2669" i="9"/>
  <c r="G2669" i="9"/>
  <c r="H2669" i="9"/>
  <c r="F2670" i="9"/>
  <c r="G2670" i="9"/>
  <c r="H2670" i="9"/>
  <c r="F2671" i="9"/>
  <c r="G2671" i="9"/>
  <c r="H2671" i="9"/>
  <c r="F2672" i="9"/>
  <c r="G2672" i="9"/>
  <c r="H2672" i="9"/>
  <c r="F2673" i="9"/>
  <c r="G2673" i="9"/>
  <c r="H2673" i="9"/>
  <c r="F2674" i="9"/>
  <c r="G2674" i="9"/>
  <c r="H2674" i="9"/>
  <c r="F2675" i="9"/>
  <c r="G2675" i="9"/>
  <c r="H2675" i="9"/>
  <c r="F2676" i="9"/>
  <c r="G2676" i="9"/>
  <c r="H2676" i="9"/>
  <c r="F2677" i="9"/>
  <c r="G2677" i="9"/>
  <c r="H2677" i="9"/>
  <c r="F2678" i="9"/>
  <c r="G2678" i="9"/>
  <c r="H2678" i="9"/>
  <c r="F2679" i="9"/>
  <c r="G2679" i="9"/>
  <c r="H2679" i="9"/>
  <c r="F2680" i="9"/>
  <c r="G2680" i="9"/>
  <c r="H2680" i="9"/>
  <c r="F2681" i="9"/>
  <c r="G2681" i="9"/>
  <c r="H2681" i="9"/>
  <c r="F2682" i="9"/>
  <c r="G2682" i="9"/>
  <c r="H2682" i="9"/>
  <c r="F2683" i="9"/>
  <c r="G2683" i="9"/>
  <c r="H2683" i="9"/>
  <c r="F2684" i="9"/>
  <c r="G2684" i="9"/>
  <c r="H2684" i="9"/>
  <c r="F2685" i="9"/>
  <c r="G2685" i="9"/>
  <c r="H2685" i="9"/>
  <c r="F2686" i="9"/>
  <c r="G2686" i="9"/>
  <c r="H2686" i="9"/>
  <c r="F2687" i="9"/>
  <c r="G2687" i="9"/>
  <c r="H2687" i="9"/>
  <c r="F2688" i="9"/>
  <c r="G2688" i="9"/>
  <c r="H2688" i="9"/>
  <c r="F2689" i="9"/>
  <c r="G2689" i="9"/>
  <c r="H2689" i="9"/>
  <c r="F2690" i="9"/>
  <c r="G2690" i="9"/>
  <c r="H2690" i="9"/>
  <c r="F2691" i="9"/>
  <c r="G2691" i="9"/>
  <c r="H2691" i="9"/>
  <c r="F2692" i="9"/>
  <c r="G2692" i="9"/>
  <c r="H2692" i="9"/>
  <c r="F2693" i="9"/>
  <c r="G2693" i="9"/>
  <c r="H2693" i="9"/>
  <c r="F2694" i="9"/>
  <c r="G2694" i="9"/>
  <c r="H2694" i="9"/>
  <c r="F2695" i="9"/>
  <c r="G2695" i="9"/>
  <c r="H2695" i="9"/>
  <c r="F2696" i="9"/>
  <c r="G2696" i="9"/>
  <c r="H2696" i="9"/>
  <c r="F2697" i="9"/>
  <c r="G2697" i="9"/>
  <c r="H2697" i="9"/>
  <c r="F2698" i="9"/>
  <c r="G2698" i="9"/>
  <c r="H2698" i="9"/>
  <c r="F2699" i="9"/>
  <c r="G2699" i="9"/>
  <c r="H2699" i="9"/>
  <c r="F2700" i="9"/>
  <c r="G2700" i="9"/>
  <c r="H2700" i="9"/>
  <c r="F2701" i="9"/>
  <c r="G2701" i="9"/>
  <c r="H2701" i="9"/>
  <c r="F2702" i="9"/>
  <c r="G2702" i="9"/>
  <c r="H2702" i="9"/>
  <c r="F2703" i="9"/>
  <c r="G2703" i="9"/>
  <c r="H2703" i="9"/>
  <c r="F2704" i="9"/>
  <c r="G2704" i="9"/>
  <c r="H2704" i="9"/>
  <c r="F2705" i="9"/>
  <c r="G2705" i="9"/>
  <c r="H2705" i="9"/>
  <c r="F2706" i="9"/>
  <c r="G2706" i="9"/>
  <c r="H2706" i="9"/>
  <c r="F2707" i="9"/>
  <c r="G2707" i="9"/>
  <c r="H2707" i="9"/>
  <c r="F2708" i="9"/>
  <c r="G2708" i="9"/>
  <c r="H2708" i="9"/>
  <c r="F2709" i="9"/>
  <c r="G2709" i="9"/>
  <c r="H2709" i="9"/>
  <c r="F2710" i="9"/>
  <c r="G2710" i="9"/>
  <c r="H2710" i="9"/>
  <c r="F2711" i="9"/>
  <c r="G2711" i="9"/>
  <c r="H2711" i="9"/>
  <c r="F2712" i="9"/>
  <c r="G2712" i="9"/>
  <c r="H2712" i="9"/>
  <c r="F2713" i="9"/>
  <c r="G2713" i="9"/>
  <c r="H2713" i="9"/>
  <c r="F2714" i="9"/>
  <c r="G2714" i="9"/>
  <c r="H2714" i="9"/>
  <c r="F2715" i="9"/>
  <c r="G2715" i="9"/>
  <c r="H2715" i="9"/>
  <c r="F2716" i="9"/>
  <c r="G2716" i="9"/>
  <c r="H2716" i="9"/>
  <c r="F2717" i="9"/>
  <c r="G2717" i="9"/>
  <c r="H2717" i="9"/>
  <c r="F2718" i="9"/>
  <c r="G2718" i="9"/>
  <c r="H2718" i="9"/>
  <c r="F2719" i="9"/>
  <c r="G2719" i="9"/>
  <c r="H2719" i="9"/>
  <c r="F2720" i="9"/>
  <c r="G2720" i="9"/>
  <c r="H2720" i="9"/>
  <c r="F2721" i="9"/>
  <c r="G2721" i="9"/>
  <c r="H2721" i="9"/>
  <c r="F2722" i="9"/>
  <c r="G2722" i="9"/>
  <c r="H2722" i="9"/>
  <c r="F2723" i="9"/>
  <c r="G2723" i="9"/>
  <c r="H2723" i="9"/>
  <c r="F2724" i="9"/>
  <c r="G2724" i="9"/>
  <c r="H2724" i="9"/>
  <c r="F2725" i="9"/>
  <c r="G2725" i="9"/>
  <c r="H2725" i="9"/>
  <c r="F2726" i="9"/>
  <c r="G2726" i="9"/>
  <c r="H2726" i="9"/>
  <c r="F2727" i="9"/>
  <c r="G2727" i="9"/>
  <c r="H2727" i="9"/>
  <c r="F2728" i="9"/>
  <c r="G2728" i="9"/>
  <c r="H2728" i="9"/>
  <c r="F2729" i="9"/>
  <c r="G2729" i="9"/>
  <c r="H2729" i="9"/>
  <c r="F2730" i="9"/>
  <c r="G2730" i="9"/>
  <c r="H2730" i="9"/>
  <c r="F2731" i="9"/>
  <c r="G2731" i="9"/>
  <c r="H2731" i="9"/>
  <c r="F2732" i="9"/>
  <c r="G2732" i="9"/>
  <c r="H2732" i="9"/>
  <c r="F2733" i="9"/>
  <c r="G2733" i="9"/>
  <c r="H2733" i="9"/>
  <c r="F2734" i="9"/>
  <c r="G2734" i="9"/>
  <c r="H2734" i="9"/>
  <c r="F2735" i="9"/>
  <c r="G2735" i="9"/>
  <c r="H2735" i="9"/>
  <c r="F2736" i="9"/>
  <c r="G2736" i="9"/>
  <c r="H2736" i="9"/>
  <c r="F2737" i="9"/>
  <c r="G2737" i="9"/>
  <c r="H2737" i="9"/>
  <c r="F2738" i="9"/>
  <c r="G2738" i="9"/>
  <c r="H2738" i="9"/>
  <c r="F2739" i="9"/>
  <c r="G2739" i="9"/>
  <c r="H2739" i="9"/>
  <c r="F2740" i="9"/>
  <c r="G2740" i="9"/>
  <c r="H2740" i="9"/>
  <c r="F2741" i="9"/>
  <c r="G2741" i="9"/>
  <c r="H2741" i="9"/>
  <c r="F2742" i="9"/>
  <c r="G2742" i="9"/>
  <c r="H2742" i="9"/>
  <c r="F2743" i="9"/>
  <c r="G2743" i="9"/>
  <c r="H2743" i="9"/>
  <c r="F2744" i="9"/>
  <c r="G2744" i="9"/>
  <c r="H2744" i="9"/>
  <c r="F2745" i="9"/>
  <c r="G2745" i="9"/>
  <c r="H2745" i="9"/>
  <c r="F2746" i="9"/>
  <c r="G2746" i="9"/>
  <c r="H2746" i="9"/>
  <c r="F2747" i="9"/>
  <c r="G2747" i="9"/>
  <c r="H2747" i="9"/>
  <c r="F2748" i="9"/>
  <c r="G2748" i="9"/>
  <c r="H2748" i="9"/>
  <c r="F2749" i="9"/>
  <c r="G2749" i="9"/>
  <c r="H2749" i="9"/>
  <c r="F2750" i="9"/>
  <c r="G2750" i="9"/>
  <c r="H2750" i="9"/>
  <c r="F2751" i="9"/>
  <c r="G2751" i="9"/>
  <c r="H2751" i="9"/>
  <c r="F2752" i="9"/>
  <c r="G2752" i="9"/>
  <c r="H2752" i="9"/>
  <c r="F2753" i="9"/>
  <c r="G2753" i="9"/>
  <c r="H2753" i="9"/>
  <c r="F2754" i="9"/>
  <c r="G2754" i="9"/>
  <c r="H2754" i="9"/>
  <c r="F2755" i="9"/>
  <c r="G2755" i="9"/>
  <c r="H2755" i="9"/>
  <c r="F2756" i="9"/>
  <c r="G2756" i="9"/>
  <c r="H2756" i="9"/>
  <c r="F2757" i="9"/>
  <c r="G2757" i="9"/>
  <c r="H2757" i="9"/>
  <c r="F2758" i="9"/>
  <c r="G2758" i="9"/>
  <c r="H2758" i="9"/>
  <c r="F2759" i="9"/>
  <c r="G2759" i="9"/>
  <c r="H2759" i="9"/>
  <c r="F2760" i="9"/>
  <c r="G2760" i="9"/>
  <c r="H2760" i="9"/>
  <c r="F2761" i="9"/>
  <c r="G2761" i="9"/>
  <c r="H2761" i="9"/>
  <c r="F2762" i="9"/>
  <c r="G2762" i="9"/>
  <c r="H2762" i="9"/>
  <c r="F2763" i="9"/>
  <c r="G2763" i="9"/>
  <c r="H2763" i="9"/>
  <c r="F2764" i="9"/>
  <c r="G2764" i="9"/>
  <c r="H2764" i="9"/>
  <c r="F2765" i="9"/>
  <c r="G2765" i="9"/>
  <c r="H2765" i="9"/>
  <c r="F2766" i="9"/>
  <c r="G2766" i="9"/>
  <c r="H2766" i="9"/>
  <c r="F2767" i="9"/>
  <c r="G2767" i="9"/>
  <c r="H2767" i="9"/>
  <c r="F2768" i="9"/>
  <c r="G2768" i="9"/>
  <c r="H2768" i="9"/>
  <c r="F2769" i="9"/>
  <c r="G2769" i="9"/>
  <c r="H2769" i="9"/>
  <c r="F2770" i="9"/>
  <c r="G2770" i="9"/>
  <c r="H2770" i="9"/>
  <c r="F2771" i="9"/>
  <c r="G2771" i="9"/>
  <c r="H2771" i="9"/>
  <c r="F2772" i="9"/>
  <c r="G2772" i="9"/>
  <c r="H2772" i="9"/>
  <c r="F2773" i="9"/>
  <c r="G2773" i="9"/>
  <c r="H2773" i="9"/>
  <c r="F2774" i="9"/>
  <c r="G2774" i="9"/>
  <c r="H2774" i="9"/>
  <c r="F2775" i="9"/>
  <c r="G2775" i="9"/>
  <c r="H2775" i="9"/>
  <c r="F2776" i="9"/>
  <c r="G2776" i="9"/>
  <c r="H2776" i="9"/>
  <c r="F2777" i="9"/>
  <c r="G2777" i="9"/>
  <c r="H2777" i="9"/>
  <c r="F2778" i="9"/>
  <c r="G2778" i="9"/>
  <c r="H2778" i="9"/>
  <c r="F2779" i="9"/>
  <c r="G2779" i="9"/>
  <c r="H2779" i="9"/>
  <c r="F2780" i="9"/>
  <c r="G2780" i="9"/>
  <c r="H2780" i="9"/>
  <c r="F2781" i="9"/>
  <c r="G2781" i="9"/>
  <c r="H2781" i="9"/>
  <c r="F2782" i="9"/>
  <c r="G2782" i="9"/>
  <c r="H2782" i="9"/>
  <c r="F2783" i="9"/>
  <c r="G2783" i="9"/>
  <c r="H2783" i="9"/>
  <c r="F2784" i="9"/>
  <c r="G2784" i="9"/>
  <c r="H2784" i="9"/>
  <c r="F2785" i="9"/>
  <c r="G2785" i="9"/>
  <c r="H2785" i="9"/>
  <c r="F2786" i="9"/>
  <c r="G2786" i="9"/>
  <c r="H2786" i="9"/>
  <c r="F2787" i="9"/>
  <c r="G2787" i="9"/>
  <c r="H2787" i="9"/>
  <c r="F2788" i="9"/>
  <c r="G2788" i="9"/>
  <c r="H2788" i="9"/>
  <c r="F2789" i="9"/>
  <c r="G2789" i="9"/>
  <c r="H2789" i="9"/>
  <c r="F2790" i="9"/>
  <c r="G2790" i="9"/>
  <c r="H2790" i="9"/>
  <c r="F2791" i="9"/>
  <c r="G2791" i="9"/>
  <c r="H2791" i="9"/>
  <c r="F2792" i="9"/>
  <c r="G2792" i="9"/>
  <c r="H2792" i="9"/>
  <c r="F2793" i="9"/>
  <c r="G2793" i="9"/>
  <c r="H2793" i="9"/>
  <c r="F2794" i="9"/>
  <c r="G2794" i="9"/>
  <c r="H2794" i="9"/>
  <c r="F2795" i="9"/>
  <c r="G2795" i="9"/>
  <c r="H2795" i="9"/>
  <c r="F2796" i="9"/>
  <c r="G2796" i="9"/>
  <c r="H2796" i="9"/>
  <c r="F2797" i="9"/>
  <c r="G2797" i="9"/>
  <c r="H2797" i="9"/>
  <c r="F2798" i="9"/>
  <c r="G2798" i="9"/>
  <c r="H2798" i="9"/>
  <c r="F2799" i="9"/>
  <c r="G2799" i="9"/>
  <c r="H2799" i="9"/>
  <c r="F2800" i="9"/>
  <c r="G2800" i="9"/>
  <c r="H2800" i="9"/>
  <c r="F2801" i="9"/>
  <c r="G2801" i="9"/>
  <c r="H2801" i="9"/>
  <c r="F2802" i="9"/>
  <c r="G2802" i="9"/>
  <c r="H2802" i="9"/>
  <c r="F2803" i="9"/>
  <c r="G2803" i="9"/>
  <c r="H2803" i="9"/>
  <c r="F2804" i="9"/>
  <c r="G2804" i="9"/>
  <c r="H2804" i="9"/>
  <c r="F2805" i="9"/>
  <c r="G2805" i="9"/>
  <c r="H2805" i="9"/>
  <c r="F2806" i="9"/>
  <c r="G2806" i="9"/>
  <c r="H2806" i="9"/>
  <c r="F2807" i="9"/>
  <c r="G2807" i="9"/>
  <c r="H2807" i="9"/>
  <c r="F2808" i="9"/>
  <c r="G2808" i="9"/>
  <c r="H2808" i="9"/>
  <c r="F2809" i="9"/>
  <c r="G2809" i="9"/>
  <c r="H2809" i="9"/>
  <c r="F2810" i="9"/>
  <c r="G2810" i="9"/>
  <c r="H2810" i="9"/>
  <c r="F2811" i="9"/>
  <c r="G2811" i="9"/>
  <c r="H2811" i="9"/>
  <c r="F2812" i="9"/>
  <c r="G2812" i="9"/>
  <c r="H2812" i="9"/>
  <c r="F2813" i="9"/>
  <c r="G2813" i="9"/>
  <c r="H2813" i="9"/>
  <c r="F2814" i="9"/>
  <c r="G2814" i="9"/>
  <c r="H2814" i="9"/>
  <c r="F2815" i="9"/>
  <c r="G2815" i="9"/>
  <c r="H2815" i="9"/>
  <c r="F2816" i="9"/>
  <c r="G2816" i="9"/>
  <c r="H2816" i="9"/>
  <c r="F2817" i="9"/>
  <c r="G2817" i="9"/>
  <c r="H2817" i="9"/>
  <c r="F2818" i="9"/>
  <c r="G2818" i="9"/>
  <c r="H2818" i="9"/>
  <c r="F2819" i="9"/>
  <c r="G2819" i="9"/>
  <c r="H2819" i="9"/>
  <c r="F2820" i="9"/>
  <c r="G2820" i="9"/>
  <c r="H2820" i="9"/>
  <c r="F2821" i="9"/>
  <c r="G2821" i="9"/>
  <c r="H2821" i="9"/>
  <c r="F2822" i="9"/>
  <c r="G2822" i="9"/>
  <c r="H2822" i="9"/>
  <c r="F2823" i="9"/>
  <c r="G2823" i="9"/>
  <c r="H2823" i="9"/>
  <c r="F2824" i="9"/>
  <c r="G2824" i="9"/>
  <c r="H2824" i="9"/>
  <c r="F2825" i="9"/>
  <c r="G2825" i="9"/>
  <c r="H2825" i="9"/>
  <c r="F2826" i="9"/>
  <c r="G2826" i="9"/>
  <c r="H2826" i="9"/>
  <c r="F2827" i="9"/>
  <c r="G2827" i="9"/>
  <c r="H2827" i="9"/>
  <c r="F2828" i="9"/>
  <c r="G2828" i="9"/>
  <c r="H2828" i="9"/>
  <c r="F2829" i="9"/>
  <c r="G2829" i="9"/>
  <c r="H2829" i="9"/>
  <c r="F2830" i="9"/>
  <c r="G2830" i="9"/>
  <c r="H2830" i="9"/>
  <c r="F2831" i="9"/>
  <c r="G2831" i="9"/>
  <c r="H2831" i="9"/>
  <c r="F2832" i="9"/>
  <c r="G2832" i="9"/>
  <c r="H2832" i="9"/>
  <c r="F2833" i="9"/>
  <c r="G2833" i="9"/>
  <c r="H2833" i="9"/>
  <c r="F2834" i="9"/>
  <c r="G2834" i="9"/>
  <c r="H2834" i="9"/>
  <c r="F2835" i="9"/>
  <c r="G2835" i="9"/>
  <c r="H2835" i="9"/>
  <c r="F2836" i="9"/>
  <c r="G2836" i="9"/>
  <c r="H2836" i="9"/>
  <c r="F2837" i="9"/>
  <c r="G2837" i="9"/>
  <c r="H2837" i="9"/>
  <c r="F2838" i="9"/>
  <c r="G2838" i="9"/>
  <c r="H2838" i="9"/>
  <c r="F2839" i="9"/>
  <c r="G2839" i="9"/>
  <c r="H2839" i="9"/>
  <c r="F2840" i="9"/>
  <c r="G2840" i="9"/>
  <c r="H2840" i="9"/>
  <c r="F2841" i="9"/>
  <c r="G2841" i="9"/>
  <c r="H2841" i="9"/>
  <c r="F2842" i="9"/>
  <c r="G2842" i="9"/>
  <c r="H2842" i="9"/>
  <c r="F2843" i="9"/>
  <c r="G2843" i="9"/>
  <c r="H2843" i="9"/>
  <c r="F2844" i="9"/>
  <c r="G2844" i="9"/>
  <c r="H2844" i="9"/>
  <c r="F2845" i="9"/>
  <c r="G2845" i="9"/>
  <c r="H2845" i="9"/>
  <c r="F2846" i="9"/>
  <c r="G2846" i="9"/>
  <c r="H2846" i="9"/>
  <c r="F2847" i="9"/>
  <c r="G2847" i="9"/>
  <c r="H2847" i="9"/>
  <c r="F2848" i="9"/>
  <c r="G2848" i="9"/>
  <c r="H2848" i="9"/>
  <c r="F2849" i="9"/>
  <c r="G2849" i="9"/>
  <c r="H2849" i="9"/>
  <c r="F2850" i="9"/>
  <c r="G2850" i="9"/>
  <c r="H2850" i="9"/>
  <c r="F2851" i="9"/>
  <c r="G2851" i="9"/>
  <c r="H2851" i="9"/>
  <c r="F2852" i="9"/>
  <c r="G2852" i="9"/>
  <c r="H2852" i="9"/>
  <c r="F2853" i="9"/>
  <c r="G2853" i="9"/>
  <c r="H2853" i="9"/>
  <c r="F2854" i="9"/>
  <c r="G2854" i="9"/>
  <c r="H2854" i="9"/>
  <c r="F2855" i="9"/>
  <c r="G2855" i="9"/>
  <c r="H2855" i="9"/>
  <c r="F2856" i="9"/>
  <c r="G2856" i="9"/>
  <c r="H2856" i="9"/>
  <c r="F2857" i="9"/>
  <c r="G2857" i="9"/>
  <c r="H2857" i="9"/>
  <c r="F2858" i="9"/>
  <c r="G2858" i="9"/>
  <c r="H2858" i="9"/>
  <c r="F2859" i="9"/>
  <c r="G2859" i="9"/>
  <c r="H2859" i="9"/>
  <c r="F2860" i="9"/>
  <c r="G2860" i="9"/>
  <c r="H2860" i="9"/>
  <c r="F2861" i="9"/>
  <c r="G2861" i="9"/>
  <c r="H2861" i="9"/>
  <c r="F2862" i="9"/>
  <c r="G2862" i="9"/>
  <c r="H2862" i="9"/>
  <c r="F2863" i="9"/>
  <c r="G2863" i="9"/>
  <c r="H2863" i="9"/>
  <c r="F2864" i="9"/>
  <c r="G2864" i="9"/>
  <c r="H2864" i="9"/>
  <c r="F2865" i="9"/>
  <c r="G2865" i="9"/>
  <c r="H2865" i="9"/>
  <c r="F2866" i="9"/>
  <c r="G2866" i="9"/>
  <c r="H2866" i="9"/>
  <c r="F2867" i="9"/>
  <c r="G2867" i="9"/>
  <c r="H2867" i="9"/>
  <c r="F2868" i="9"/>
  <c r="G2868" i="9"/>
  <c r="H2868" i="9"/>
  <c r="F2869" i="9"/>
  <c r="G2869" i="9"/>
  <c r="H2869" i="9"/>
  <c r="F2870" i="9"/>
  <c r="G2870" i="9"/>
  <c r="H2870" i="9"/>
  <c r="F2871" i="9"/>
  <c r="G2871" i="9"/>
  <c r="H2871" i="9"/>
  <c r="F2872" i="9"/>
  <c r="G2872" i="9"/>
  <c r="H2872" i="9"/>
  <c r="F2873" i="9"/>
  <c r="G2873" i="9"/>
  <c r="H2873" i="9"/>
  <c r="F2874" i="9"/>
  <c r="G2874" i="9"/>
  <c r="H2874" i="9"/>
  <c r="F2875" i="9"/>
  <c r="G2875" i="9"/>
  <c r="H2875" i="9"/>
  <c r="F2876" i="9"/>
  <c r="G2876" i="9"/>
  <c r="H2876" i="9"/>
  <c r="F2877" i="9"/>
  <c r="G2877" i="9"/>
  <c r="H2877" i="9"/>
  <c r="F2878" i="9"/>
  <c r="G2878" i="9"/>
  <c r="H2878" i="9"/>
  <c r="F2879" i="9"/>
  <c r="G2879" i="9"/>
  <c r="H2879" i="9"/>
  <c r="F2880" i="9"/>
  <c r="G2880" i="9"/>
  <c r="H2880" i="9"/>
  <c r="F2881" i="9"/>
  <c r="G2881" i="9"/>
  <c r="H2881" i="9"/>
  <c r="F2882" i="9"/>
  <c r="G2882" i="9"/>
  <c r="H2882" i="9"/>
  <c r="F2883" i="9"/>
  <c r="G2883" i="9"/>
  <c r="H2883" i="9"/>
  <c r="F2884" i="9"/>
  <c r="G2884" i="9"/>
  <c r="H2884" i="9"/>
  <c r="F2885" i="9"/>
  <c r="G2885" i="9"/>
  <c r="H2885" i="9"/>
  <c r="F2886" i="9"/>
  <c r="G2886" i="9"/>
  <c r="H2886" i="9"/>
  <c r="F2887" i="9"/>
  <c r="G2887" i="9"/>
  <c r="H2887" i="9"/>
  <c r="F2888" i="9"/>
  <c r="G2888" i="9"/>
  <c r="H2888" i="9"/>
  <c r="F2889" i="9"/>
  <c r="G2889" i="9"/>
  <c r="H2889" i="9"/>
  <c r="F2890" i="9"/>
  <c r="G2890" i="9"/>
  <c r="H2890" i="9"/>
  <c r="F2891" i="9"/>
  <c r="G2891" i="9"/>
  <c r="H2891" i="9"/>
  <c r="F2892" i="9"/>
  <c r="G2892" i="9"/>
  <c r="H2892" i="9"/>
  <c r="F2893" i="9"/>
  <c r="G2893" i="9"/>
  <c r="H2893" i="9"/>
  <c r="F2894" i="9"/>
  <c r="G2894" i="9"/>
  <c r="H2894" i="9"/>
  <c r="F2895" i="9"/>
  <c r="G2895" i="9"/>
  <c r="H2895" i="9"/>
  <c r="F2896" i="9"/>
  <c r="G2896" i="9"/>
  <c r="H2896" i="9"/>
  <c r="F2897" i="9"/>
  <c r="G2897" i="9"/>
  <c r="H2897" i="9"/>
  <c r="F2898" i="9"/>
  <c r="G2898" i="9"/>
  <c r="H2898" i="9"/>
  <c r="F2899" i="9"/>
  <c r="G2899" i="9"/>
  <c r="H2899" i="9"/>
  <c r="F2900" i="9"/>
  <c r="G2900" i="9"/>
  <c r="H2900" i="9"/>
  <c r="F2901" i="9"/>
  <c r="G2901" i="9"/>
  <c r="H2901" i="9"/>
  <c r="F2902" i="9"/>
  <c r="G2902" i="9"/>
  <c r="H2902" i="9"/>
  <c r="F2903" i="9"/>
  <c r="G2903" i="9"/>
  <c r="H2903" i="9"/>
  <c r="F2904" i="9"/>
  <c r="G2904" i="9"/>
  <c r="H2904" i="9"/>
  <c r="F2905" i="9"/>
  <c r="G2905" i="9"/>
  <c r="H2905" i="9"/>
  <c r="F2906" i="9"/>
  <c r="G2906" i="9"/>
  <c r="H2906" i="9"/>
  <c r="F2907" i="9"/>
  <c r="G2907" i="9"/>
  <c r="H2907" i="9"/>
  <c r="F2908" i="9"/>
  <c r="G2908" i="9"/>
  <c r="H2908" i="9"/>
  <c r="F2909" i="9"/>
  <c r="G2909" i="9"/>
  <c r="H2909" i="9"/>
  <c r="F2910" i="9"/>
  <c r="G2910" i="9"/>
  <c r="H2910" i="9"/>
  <c r="F2911" i="9"/>
  <c r="G2911" i="9"/>
  <c r="H2911" i="9"/>
  <c r="F2912" i="9"/>
  <c r="G2912" i="9"/>
  <c r="H2912" i="9"/>
  <c r="F2913" i="9"/>
  <c r="G2913" i="9"/>
  <c r="H2913" i="9"/>
  <c r="F2914" i="9"/>
  <c r="G2914" i="9"/>
  <c r="H2914" i="9"/>
  <c r="F2915" i="9"/>
  <c r="G2915" i="9"/>
  <c r="H2915" i="9"/>
  <c r="F2916" i="9"/>
  <c r="G2916" i="9"/>
  <c r="H2916" i="9"/>
  <c r="F2917" i="9"/>
  <c r="G2917" i="9"/>
  <c r="H2917" i="9"/>
  <c r="F2918" i="9"/>
  <c r="G2918" i="9"/>
  <c r="H2918" i="9"/>
  <c r="F2919" i="9"/>
  <c r="G2919" i="9"/>
  <c r="H2919" i="9"/>
  <c r="F2920" i="9"/>
  <c r="G2920" i="9"/>
  <c r="H2920" i="9"/>
  <c r="F2921" i="9"/>
  <c r="G2921" i="9"/>
  <c r="H2921" i="9"/>
  <c r="F2922" i="9"/>
  <c r="G2922" i="9"/>
  <c r="H2922" i="9"/>
  <c r="F2923" i="9"/>
  <c r="G2923" i="9"/>
  <c r="H2923" i="9"/>
  <c r="F2924" i="9"/>
  <c r="G2924" i="9"/>
  <c r="H2924" i="9"/>
  <c r="F2925" i="9"/>
  <c r="G2925" i="9"/>
  <c r="H2925" i="9"/>
  <c r="F2926" i="9"/>
  <c r="G2926" i="9"/>
  <c r="H2926" i="9"/>
  <c r="F2927" i="9"/>
  <c r="G2927" i="9"/>
  <c r="H2927" i="9"/>
  <c r="F2928" i="9"/>
  <c r="G2928" i="9"/>
  <c r="H2928" i="9"/>
  <c r="F2929" i="9"/>
  <c r="G2929" i="9"/>
  <c r="H2929" i="9"/>
  <c r="F2930" i="9"/>
  <c r="G2930" i="9"/>
  <c r="H2930" i="9"/>
  <c r="F2931" i="9"/>
  <c r="G2931" i="9"/>
  <c r="H2931" i="9"/>
  <c r="F2932" i="9"/>
  <c r="G2932" i="9"/>
  <c r="H2932" i="9"/>
  <c r="F2933" i="9"/>
  <c r="G2933" i="9"/>
  <c r="H2933" i="9"/>
  <c r="F2934" i="9"/>
  <c r="G2934" i="9"/>
  <c r="H2934" i="9"/>
  <c r="F2935" i="9"/>
  <c r="G2935" i="9"/>
  <c r="H2935" i="9"/>
  <c r="F2936" i="9"/>
  <c r="G2936" i="9"/>
  <c r="H2936" i="9"/>
  <c r="F2937" i="9"/>
  <c r="G2937" i="9"/>
  <c r="H2937" i="9"/>
  <c r="F2938" i="9"/>
  <c r="G2938" i="9"/>
  <c r="H2938" i="9"/>
  <c r="F2939" i="9"/>
  <c r="G2939" i="9"/>
  <c r="H2939" i="9"/>
  <c r="F2940" i="9"/>
  <c r="G2940" i="9"/>
  <c r="H2940" i="9"/>
  <c r="F2941" i="9"/>
  <c r="G2941" i="9"/>
  <c r="H2941" i="9"/>
  <c r="F2942" i="9"/>
  <c r="G2942" i="9"/>
  <c r="H2942" i="9"/>
  <c r="F2943" i="9"/>
  <c r="G2943" i="9"/>
  <c r="H2943" i="9"/>
  <c r="F2944" i="9"/>
  <c r="G2944" i="9"/>
  <c r="H2944" i="9"/>
  <c r="F2945" i="9"/>
  <c r="G2945" i="9"/>
  <c r="H2945" i="9"/>
  <c r="F2946" i="9"/>
  <c r="G2946" i="9"/>
  <c r="H2946" i="9"/>
  <c r="F2947" i="9"/>
  <c r="G2947" i="9"/>
  <c r="H2947" i="9"/>
  <c r="F2948" i="9"/>
  <c r="G2948" i="9"/>
  <c r="H2948" i="9"/>
  <c r="F2949" i="9"/>
  <c r="G2949" i="9"/>
  <c r="H2949" i="9"/>
  <c r="F2950" i="9"/>
  <c r="G2950" i="9"/>
  <c r="H2950" i="9"/>
  <c r="F2951" i="9"/>
  <c r="G2951" i="9"/>
  <c r="H2951" i="9"/>
  <c r="F2952" i="9"/>
  <c r="G2952" i="9"/>
  <c r="H2952" i="9"/>
  <c r="F2953" i="9"/>
  <c r="G2953" i="9"/>
  <c r="H2953" i="9"/>
  <c r="F2954" i="9"/>
  <c r="G2954" i="9"/>
  <c r="H2954" i="9"/>
  <c r="F2955" i="9"/>
  <c r="G2955" i="9"/>
  <c r="H2955" i="9"/>
  <c r="F2956" i="9"/>
  <c r="G2956" i="9"/>
  <c r="H2956" i="9"/>
  <c r="F2957" i="9"/>
  <c r="G2957" i="9"/>
  <c r="H2957" i="9"/>
  <c r="F2958" i="9"/>
  <c r="G2958" i="9"/>
  <c r="H2958" i="9"/>
  <c r="F2959" i="9"/>
  <c r="G2959" i="9"/>
  <c r="H2959" i="9"/>
  <c r="F2960" i="9"/>
  <c r="G2960" i="9"/>
  <c r="H2960" i="9"/>
  <c r="F2961" i="9"/>
  <c r="G2961" i="9"/>
  <c r="H2961" i="9"/>
  <c r="F2962" i="9"/>
  <c r="G2962" i="9"/>
  <c r="H2962" i="9"/>
  <c r="F2963" i="9"/>
  <c r="G2963" i="9"/>
  <c r="H2963" i="9"/>
  <c r="F2964" i="9"/>
  <c r="G2964" i="9"/>
  <c r="H2964" i="9"/>
  <c r="F2965" i="9"/>
  <c r="G2965" i="9"/>
  <c r="H2965" i="9"/>
  <c r="F2966" i="9"/>
  <c r="G2966" i="9"/>
  <c r="H2966" i="9"/>
  <c r="F2967" i="9"/>
  <c r="G2967" i="9"/>
  <c r="H2967" i="9"/>
  <c r="F2968" i="9"/>
  <c r="G2968" i="9"/>
  <c r="H2968" i="9"/>
  <c r="F2969" i="9"/>
  <c r="G2969" i="9"/>
  <c r="H2969" i="9"/>
  <c r="F2970" i="9"/>
  <c r="G2970" i="9"/>
  <c r="H2970" i="9"/>
  <c r="F2971" i="9"/>
  <c r="G2971" i="9"/>
  <c r="H2971" i="9"/>
  <c r="F2972" i="9"/>
  <c r="G2972" i="9"/>
  <c r="H2972" i="9"/>
  <c r="F2973" i="9"/>
  <c r="G2973" i="9"/>
  <c r="H2973" i="9"/>
  <c r="F2974" i="9"/>
  <c r="G2974" i="9"/>
  <c r="H2974" i="9"/>
  <c r="F2975" i="9"/>
  <c r="G2975" i="9"/>
  <c r="H2975" i="9"/>
  <c r="F2976" i="9"/>
  <c r="G2976" i="9"/>
  <c r="H2976" i="9"/>
  <c r="F2977" i="9"/>
  <c r="G2977" i="9"/>
  <c r="H2977" i="9"/>
  <c r="F2978" i="9"/>
  <c r="G2978" i="9"/>
  <c r="H2978" i="9"/>
  <c r="F2979" i="9"/>
  <c r="G2979" i="9"/>
  <c r="H2979" i="9"/>
  <c r="F2980" i="9"/>
  <c r="G2980" i="9"/>
  <c r="H2980" i="9"/>
  <c r="F2981" i="9"/>
  <c r="G2981" i="9"/>
  <c r="H2981" i="9"/>
  <c r="F2982" i="9"/>
  <c r="G2982" i="9"/>
  <c r="H2982" i="9"/>
  <c r="F2983" i="9"/>
  <c r="G2983" i="9"/>
  <c r="H2983" i="9"/>
  <c r="F2984" i="9"/>
  <c r="G2984" i="9"/>
  <c r="H2984" i="9"/>
  <c r="F2985" i="9"/>
  <c r="G2985" i="9"/>
  <c r="H2985" i="9"/>
  <c r="F2986" i="9"/>
  <c r="G2986" i="9"/>
  <c r="H2986" i="9"/>
  <c r="F2987" i="9"/>
  <c r="G2987" i="9"/>
  <c r="H2987" i="9"/>
  <c r="F2988" i="9"/>
  <c r="G2988" i="9"/>
  <c r="H2988" i="9"/>
  <c r="F2989" i="9"/>
  <c r="G2989" i="9"/>
  <c r="H2989" i="9"/>
  <c r="F2990" i="9"/>
  <c r="G2990" i="9"/>
  <c r="H2990" i="9"/>
  <c r="F2991" i="9"/>
  <c r="G2991" i="9"/>
  <c r="H2991" i="9"/>
  <c r="F2992" i="9"/>
  <c r="G2992" i="9"/>
  <c r="H2992" i="9"/>
  <c r="F2993" i="9"/>
  <c r="G2993" i="9"/>
  <c r="H2993" i="9"/>
  <c r="F2994" i="9"/>
  <c r="G2994" i="9"/>
  <c r="H2994" i="9"/>
  <c r="F2995" i="9"/>
  <c r="G2995" i="9"/>
  <c r="H2995" i="9"/>
  <c r="F2996" i="9"/>
  <c r="G2996" i="9"/>
  <c r="H2996" i="9"/>
  <c r="F2997" i="9"/>
  <c r="G2997" i="9"/>
  <c r="H2997" i="9"/>
  <c r="F2998" i="9"/>
  <c r="G2998" i="9"/>
  <c r="H2998" i="9"/>
  <c r="F2999" i="9"/>
  <c r="G2999" i="9"/>
  <c r="H2999" i="9"/>
  <c r="F3000" i="9"/>
  <c r="G3000" i="9"/>
  <c r="H3000" i="9"/>
  <c r="F3001" i="9"/>
  <c r="G3001" i="9"/>
  <c r="H3001" i="9"/>
  <c r="F3002" i="9"/>
  <c r="G3002" i="9"/>
  <c r="H3002" i="9"/>
  <c r="F3003" i="9"/>
  <c r="G3003" i="9"/>
  <c r="H3003" i="9"/>
  <c r="F3004" i="9"/>
  <c r="G3004" i="9"/>
  <c r="H3004" i="9"/>
  <c r="F3005" i="9"/>
  <c r="G3005" i="9"/>
  <c r="H3005" i="9"/>
  <c r="F3006" i="9"/>
  <c r="G3006" i="9"/>
  <c r="H3006" i="9"/>
  <c r="F3007" i="9"/>
  <c r="G3007" i="9"/>
  <c r="H3007" i="9"/>
  <c r="F3008" i="9"/>
  <c r="G3008" i="9"/>
  <c r="H3008" i="9"/>
  <c r="F3009" i="9"/>
  <c r="G3009" i="9"/>
  <c r="H3009" i="9"/>
  <c r="F3010" i="9"/>
  <c r="G3010" i="9"/>
  <c r="H3010" i="9"/>
  <c r="F3011" i="9"/>
  <c r="G3011" i="9"/>
  <c r="H3011" i="9"/>
  <c r="F3012" i="9"/>
  <c r="G3012" i="9"/>
  <c r="H3012" i="9"/>
  <c r="F3013" i="9"/>
  <c r="G3013" i="9"/>
  <c r="H3013" i="9"/>
  <c r="F3014" i="9"/>
  <c r="G3014" i="9"/>
  <c r="H3014" i="9"/>
  <c r="F3015" i="9"/>
  <c r="G3015" i="9"/>
  <c r="H3015" i="9"/>
  <c r="F3016" i="9"/>
  <c r="G3016" i="9"/>
  <c r="H3016" i="9"/>
  <c r="F3017" i="9"/>
  <c r="G3017" i="9"/>
  <c r="H3017" i="9"/>
  <c r="F3018" i="9"/>
  <c r="G3018" i="9"/>
  <c r="H3018" i="9"/>
  <c r="F3019" i="9"/>
  <c r="G3019" i="9"/>
  <c r="H3019" i="9"/>
  <c r="F3020" i="9"/>
  <c r="G3020" i="9"/>
  <c r="H3020" i="9"/>
  <c r="F3021" i="9"/>
  <c r="G3021" i="9"/>
  <c r="H3021" i="9"/>
  <c r="F3022" i="9"/>
  <c r="G3022" i="9"/>
  <c r="H3022" i="9"/>
  <c r="F3023" i="9"/>
  <c r="G3023" i="9"/>
  <c r="H3023" i="9"/>
  <c r="F3024" i="9"/>
  <c r="G3024" i="9"/>
  <c r="H3024" i="9"/>
  <c r="F3025" i="9"/>
  <c r="G3025" i="9"/>
  <c r="H3025" i="9"/>
  <c r="F3026" i="9"/>
  <c r="G3026" i="9"/>
  <c r="H3026" i="9"/>
  <c r="F3027" i="9"/>
  <c r="G3027" i="9"/>
  <c r="H3027" i="9"/>
  <c r="F3028" i="9"/>
  <c r="G3028" i="9"/>
  <c r="H3028" i="9"/>
  <c r="F3029" i="9"/>
  <c r="G3029" i="9"/>
  <c r="H3029" i="9"/>
  <c r="F3030" i="9"/>
  <c r="G3030" i="9"/>
  <c r="H3030" i="9"/>
  <c r="F3031" i="9"/>
  <c r="G3031" i="9"/>
  <c r="H3031" i="9"/>
  <c r="F3032" i="9"/>
  <c r="G3032" i="9"/>
  <c r="H3032" i="9"/>
  <c r="F3033" i="9"/>
  <c r="G3033" i="9"/>
  <c r="H3033" i="9"/>
  <c r="F3034" i="9"/>
  <c r="G3034" i="9"/>
  <c r="H3034" i="9"/>
  <c r="F3035" i="9"/>
  <c r="G3035" i="9"/>
  <c r="H3035" i="9"/>
  <c r="F3036" i="9"/>
  <c r="G3036" i="9"/>
  <c r="H3036" i="9"/>
  <c r="F3037" i="9"/>
  <c r="G3037" i="9"/>
  <c r="H3037" i="9"/>
  <c r="F3038" i="9"/>
  <c r="G3038" i="9"/>
  <c r="H3038" i="9"/>
  <c r="F3039" i="9"/>
  <c r="G3039" i="9"/>
  <c r="H3039" i="9"/>
  <c r="F3040" i="9"/>
  <c r="G3040" i="9"/>
  <c r="H3040" i="9"/>
  <c r="F3041" i="9"/>
  <c r="G3041" i="9"/>
  <c r="H3041" i="9"/>
  <c r="F3042" i="9"/>
  <c r="G3042" i="9"/>
  <c r="H3042" i="9"/>
  <c r="F3043" i="9"/>
  <c r="G3043" i="9"/>
  <c r="H3043" i="9"/>
  <c r="F3044" i="9"/>
  <c r="G3044" i="9"/>
  <c r="H3044" i="9"/>
  <c r="F3045" i="9"/>
  <c r="G3045" i="9"/>
  <c r="H3045" i="9"/>
  <c r="F3046" i="9"/>
  <c r="G3046" i="9"/>
  <c r="H3046" i="9"/>
  <c r="F3047" i="9"/>
  <c r="G3047" i="9"/>
  <c r="H3047" i="9"/>
  <c r="F3048" i="9"/>
  <c r="G3048" i="9"/>
  <c r="H3048" i="9"/>
  <c r="F3049" i="9"/>
  <c r="G3049" i="9"/>
  <c r="H3049" i="9"/>
  <c r="F3050" i="9"/>
  <c r="G3050" i="9"/>
  <c r="H3050" i="9"/>
  <c r="F3051" i="9"/>
  <c r="G3051" i="9"/>
  <c r="H3051" i="9"/>
  <c r="F3052" i="9"/>
  <c r="G3052" i="9"/>
  <c r="H3052" i="9"/>
  <c r="F3053" i="9"/>
  <c r="G3053" i="9"/>
  <c r="H3053" i="9"/>
  <c r="F3054" i="9"/>
  <c r="G3054" i="9"/>
  <c r="H3054" i="9"/>
  <c r="F3055" i="9"/>
  <c r="G3055" i="9"/>
  <c r="H3055" i="9"/>
  <c r="F3056" i="9"/>
  <c r="G3056" i="9"/>
  <c r="H3056" i="9"/>
  <c r="F3057" i="9"/>
  <c r="G3057" i="9"/>
  <c r="H3057" i="9"/>
  <c r="F3058" i="9"/>
  <c r="G3058" i="9"/>
  <c r="H3058" i="9"/>
  <c r="F3059" i="9"/>
  <c r="G3059" i="9"/>
  <c r="H3059" i="9"/>
  <c r="F3060" i="9"/>
  <c r="G3060" i="9"/>
  <c r="H3060" i="9"/>
  <c r="F3061" i="9"/>
  <c r="G3061" i="9"/>
  <c r="H3061" i="9"/>
  <c r="F3062" i="9"/>
  <c r="G3062" i="9"/>
  <c r="H3062" i="9"/>
  <c r="F3063" i="9"/>
  <c r="G3063" i="9"/>
  <c r="H3063" i="9"/>
  <c r="F3064" i="9"/>
  <c r="G3064" i="9"/>
  <c r="H3064" i="9"/>
  <c r="F3065" i="9"/>
  <c r="G3065" i="9"/>
  <c r="H3065" i="9"/>
  <c r="F3066" i="9"/>
  <c r="G3066" i="9"/>
  <c r="H3066" i="9"/>
  <c r="F3067" i="9"/>
  <c r="G3067" i="9"/>
  <c r="H3067" i="9"/>
  <c r="F3068" i="9"/>
  <c r="G3068" i="9"/>
  <c r="H3068" i="9"/>
  <c r="F3069" i="9"/>
  <c r="G3069" i="9"/>
  <c r="H3069" i="9"/>
  <c r="F3070" i="9"/>
  <c r="G3070" i="9"/>
  <c r="H3070" i="9"/>
  <c r="F3071" i="9"/>
  <c r="G3071" i="9"/>
  <c r="H3071" i="9"/>
  <c r="F3072" i="9"/>
  <c r="G3072" i="9"/>
  <c r="H3072" i="9"/>
  <c r="F3073" i="9"/>
  <c r="G3073" i="9"/>
  <c r="H3073" i="9"/>
  <c r="F3074" i="9"/>
  <c r="G3074" i="9"/>
  <c r="H3074" i="9"/>
  <c r="F3075" i="9"/>
  <c r="G3075" i="9"/>
  <c r="H3075" i="9"/>
  <c r="F3076" i="9"/>
  <c r="G3076" i="9"/>
  <c r="H3076" i="9"/>
  <c r="F3077" i="9"/>
  <c r="G3077" i="9"/>
  <c r="H3077" i="9"/>
  <c r="F3078" i="9"/>
  <c r="G3078" i="9"/>
  <c r="H3078" i="9"/>
  <c r="F3079" i="9"/>
  <c r="G3079" i="9"/>
  <c r="H3079" i="9"/>
  <c r="F3080" i="9"/>
  <c r="G3080" i="9"/>
  <c r="H3080" i="9"/>
  <c r="F3081" i="9"/>
  <c r="G3081" i="9"/>
  <c r="H3081" i="9"/>
  <c r="F3082" i="9"/>
  <c r="G3082" i="9"/>
  <c r="H3082" i="9"/>
  <c r="F3083" i="9"/>
  <c r="G3083" i="9"/>
  <c r="H3083" i="9"/>
  <c r="F3084" i="9"/>
  <c r="G3084" i="9"/>
  <c r="H3084" i="9"/>
  <c r="F3085" i="9"/>
  <c r="G3085" i="9"/>
  <c r="H3085" i="9"/>
  <c r="F3086" i="9"/>
  <c r="G3086" i="9"/>
  <c r="H3086" i="9"/>
  <c r="F3087" i="9"/>
  <c r="G3087" i="9"/>
  <c r="H3087" i="9"/>
  <c r="F3088" i="9"/>
  <c r="G3088" i="9"/>
  <c r="H3088" i="9"/>
  <c r="F3089" i="9"/>
  <c r="G3089" i="9"/>
  <c r="H3089" i="9"/>
  <c r="F3090" i="9"/>
  <c r="G3090" i="9"/>
  <c r="H3090" i="9"/>
  <c r="F3091" i="9"/>
  <c r="G3091" i="9"/>
  <c r="H3091" i="9"/>
  <c r="F3092" i="9"/>
  <c r="G3092" i="9"/>
  <c r="H3092" i="9"/>
  <c r="F3093" i="9"/>
  <c r="G3093" i="9"/>
  <c r="H3093" i="9"/>
  <c r="F3094" i="9"/>
  <c r="G3094" i="9"/>
  <c r="H3094" i="9"/>
  <c r="F3095" i="9"/>
  <c r="G3095" i="9"/>
  <c r="H3095" i="9"/>
  <c r="F3096" i="9"/>
  <c r="G3096" i="9"/>
  <c r="H3096" i="9"/>
  <c r="F3097" i="9"/>
  <c r="G3097" i="9"/>
  <c r="H3097" i="9"/>
  <c r="F3098" i="9"/>
  <c r="G3098" i="9"/>
  <c r="H3098" i="9"/>
  <c r="F3099" i="9"/>
  <c r="G3099" i="9"/>
  <c r="H3099" i="9"/>
  <c r="F3100" i="9"/>
  <c r="G3100" i="9"/>
  <c r="H3100" i="9"/>
  <c r="F3101" i="9"/>
  <c r="G3101" i="9"/>
  <c r="H3101" i="9"/>
  <c r="F3102" i="9"/>
  <c r="G3102" i="9"/>
  <c r="H3102" i="9"/>
  <c r="F3103" i="9"/>
  <c r="G3103" i="9"/>
  <c r="H3103" i="9"/>
  <c r="F3104" i="9"/>
  <c r="G3104" i="9"/>
  <c r="H3104" i="9"/>
  <c r="F3105" i="9"/>
  <c r="G3105" i="9"/>
  <c r="H3105" i="9"/>
  <c r="F3106" i="9"/>
  <c r="G3106" i="9"/>
  <c r="H3106" i="9"/>
  <c r="F3107" i="9"/>
  <c r="G3107" i="9"/>
  <c r="H3107" i="9"/>
  <c r="F3108" i="9"/>
  <c r="G3108" i="9"/>
  <c r="H3108" i="9"/>
  <c r="F3109" i="9"/>
  <c r="G3109" i="9"/>
  <c r="H3109" i="9"/>
  <c r="F3110" i="9"/>
  <c r="G3110" i="9"/>
  <c r="H3110" i="9"/>
  <c r="F3111" i="9"/>
  <c r="G3111" i="9"/>
  <c r="H3111" i="9"/>
  <c r="F3112" i="9"/>
  <c r="G3112" i="9"/>
  <c r="H3112" i="9"/>
  <c r="F3113" i="9"/>
  <c r="G3113" i="9"/>
  <c r="H3113" i="9"/>
  <c r="F3114" i="9"/>
  <c r="G3114" i="9"/>
  <c r="H3114" i="9"/>
  <c r="F3115" i="9"/>
  <c r="G3115" i="9"/>
  <c r="H3115" i="9"/>
  <c r="F3116" i="9"/>
  <c r="G3116" i="9"/>
  <c r="H3116" i="9"/>
  <c r="F3117" i="9"/>
  <c r="G3117" i="9"/>
  <c r="H3117" i="9"/>
  <c r="F3118" i="9"/>
  <c r="G3118" i="9"/>
  <c r="H3118" i="9"/>
  <c r="F3119" i="9"/>
  <c r="G3119" i="9"/>
  <c r="H3119" i="9"/>
  <c r="F3120" i="9"/>
  <c r="G3120" i="9"/>
  <c r="H3120" i="9"/>
  <c r="F3121" i="9"/>
  <c r="G3121" i="9"/>
  <c r="H3121" i="9"/>
  <c r="F3122" i="9"/>
  <c r="G3122" i="9"/>
  <c r="H3122" i="9"/>
  <c r="F3123" i="9"/>
  <c r="G3123" i="9"/>
  <c r="H3123" i="9"/>
  <c r="F3124" i="9"/>
  <c r="G3124" i="9"/>
  <c r="H3124" i="9"/>
  <c r="F3125" i="9"/>
  <c r="G3125" i="9"/>
  <c r="H3125" i="9"/>
  <c r="F3126" i="9"/>
  <c r="G3126" i="9"/>
  <c r="H3126" i="9"/>
  <c r="F3127" i="9"/>
  <c r="G3127" i="9"/>
  <c r="H3127" i="9"/>
  <c r="F3128" i="9"/>
  <c r="G3128" i="9"/>
  <c r="H3128" i="9"/>
  <c r="F3129" i="9"/>
  <c r="G3129" i="9"/>
  <c r="H3129" i="9"/>
  <c r="F3130" i="9"/>
  <c r="G3130" i="9"/>
  <c r="H3130" i="9"/>
  <c r="F3131" i="9"/>
  <c r="G3131" i="9"/>
  <c r="H3131" i="9"/>
  <c r="F3132" i="9"/>
  <c r="G3132" i="9"/>
  <c r="H3132" i="9"/>
  <c r="F3133" i="9"/>
  <c r="G3133" i="9"/>
  <c r="H3133" i="9"/>
  <c r="F3134" i="9"/>
  <c r="G3134" i="9"/>
  <c r="H3134" i="9"/>
  <c r="F3135" i="9"/>
  <c r="G3135" i="9"/>
  <c r="H3135" i="9"/>
  <c r="F3136" i="9"/>
  <c r="G3136" i="9"/>
  <c r="H3136" i="9"/>
  <c r="F3137" i="9"/>
  <c r="G3137" i="9"/>
  <c r="H3137" i="9"/>
  <c r="F3138" i="9"/>
  <c r="G3138" i="9"/>
  <c r="H3138" i="9"/>
  <c r="F3139" i="9"/>
  <c r="G3139" i="9"/>
  <c r="H3139" i="9"/>
  <c r="F3140" i="9"/>
  <c r="G3140" i="9"/>
  <c r="H3140" i="9"/>
  <c r="F3141" i="9"/>
  <c r="G3141" i="9"/>
  <c r="H3141" i="9"/>
  <c r="F3142" i="9"/>
  <c r="G3142" i="9"/>
  <c r="H3142" i="9"/>
  <c r="F3143" i="9"/>
  <c r="G3143" i="9"/>
  <c r="H3143" i="9"/>
  <c r="F3144" i="9"/>
  <c r="G3144" i="9"/>
  <c r="H3144" i="9"/>
  <c r="F3145" i="9"/>
  <c r="G3145" i="9"/>
  <c r="H3145" i="9"/>
  <c r="F3146" i="9"/>
  <c r="G3146" i="9"/>
  <c r="H3146" i="9"/>
  <c r="F3147" i="9"/>
  <c r="G3147" i="9"/>
  <c r="H3147" i="9"/>
  <c r="F3148" i="9"/>
  <c r="G3148" i="9"/>
  <c r="H3148" i="9"/>
  <c r="F3149" i="9"/>
  <c r="G3149" i="9"/>
  <c r="H3149" i="9"/>
  <c r="F3150" i="9"/>
  <c r="G3150" i="9"/>
  <c r="H3150" i="9"/>
  <c r="F3151" i="9"/>
  <c r="G3151" i="9"/>
  <c r="H3151" i="9"/>
  <c r="F3152" i="9"/>
  <c r="G3152" i="9"/>
  <c r="H3152" i="9"/>
  <c r="F3153" i="9"/>
  <c r="G3153" i="9"/>
  <c r="H3153" i="9"/>
  <c r="F3154" i="9"/>
  <c r="G3154" i="9"/>
  <c r="H3154" i="9"/>
  <c r="F3155" i="9"/>
  <c r="G3155" i="9"/>
  <c r="H3155" i="9"/>
  <c r="F3156" i="9"/>
  <c r="G3156" i="9"/>
  <c r="H3156" i="9"/>
  <c r="F3157" i="9"/>
  <c r="G3157" i="9"/>
  <c r="H3157" i="9"/>
  <c r="F3158" i="9"/>
  <c r="G3158" i="9"/>
  <c r="H3158" i="9"/>
  <c r="F3159" i="9"/>
  <c r="G3159" i="9"/>
  <c r="H3159" i="9"/>
  <c r="F3160" i="9"/>
  <c r="G3160" i="9"/>
  <c r="H3160" i="9"/>
  <c r="F3161" i="9"/>
  <c r="G3161" i="9"/>
  <c r="H3161" i="9"/>
  <c r="F3162" i="9"/>
  <c r="G3162" i="9"/>
  <c r="H3162" i="9"/>
  <c r="F3163" i="9"/>
  <c r="G3163" i="9"/>
  <c r="H3163" i="9"/>
  <c r="F3164" i="9"/>
  <c r="G3164" i="9"/>
  <c r="H3164" i="9"/>
  <c r="F3165" i="9"/>
  <c r="G3165" i="9"/>
  <c r="H3165" i="9"/>
  <c r="F3166" i="9"/>
  <c r="G3166" i="9"/>
  <c r="H3166" i="9"/>
  <c r="F3167" i="9"/>
  <c r="G3167" i="9"/>
  <c r="H3167" i="9"/>
  <c r="F3168" i="9"/>
  <c r="G3168" i="9"/>
  <c r="H3168" i="9"/>
  <c r="F3169" i="9"/>
  <c r="G3169" i="9"/>
  <c r="H3169" i="9"/>
  <c r="F3170" i="9"/>
  <c r="G3170" i="9"/>
  <c r="H3170" i="9"/>
  <c r="F3171" i="9"/>
  <c r="G3171" i="9"/>
  <c r="H3171" i="9"/>
  <c r="F3172" i="9"/>
  <c r="G3172" i="9"/>
  <c r="H3172" i="9"/>
  <c r="F3173" i="9"/>
  <c r="G3173" i="9"/>
  <c r="H3173" i="9"/>
  <c r="F3174" i="9"/>
  <c r="G3174" i="9"/>
  <c r="H3174" i="9"/>
  <c r="F3175" i="9"/>
  <c r="G3175" i="9"/>
  <c r="H3175" i="9"/>
  <c r="F3176" i="9"/>
  <c r="G3176" i="9"/>
  <c r="H3176" i="9"/>
  <c r="F3177" i="9"/>
  <c r="G3177" i="9"/>
  <c r="H3177" i="9"/>
  <c r="F3178" i="9"/>
  <c r="G3178" i="9"/>
  <c r="H3178" i="9"/>
  <c r="F3179" i="9"/>
  <c r="G3179" i="9"/>
  <c r="H3179" i="9"/>
  <c r="F3180" i="9"/>
  <c r="G3180" i="9"/>
  <c r="H3180" i="9"/>
  <c r="F3181" i="9"/>
  <c r="G3181" i="9"/>
  <c r="H3181" i="9"/>
  <c r="F3182" i="9"/>
  <c r="G3182" i="9"/>
  <c r="H3182" i="9"/>
  <c r="F3183" i="9"/>
  <c r="G3183" i="9"/>
  <c r="H3183" i="9"/>
  <c r="F3184" i="9"/>
  <c r="G3184" i="9"/>
  <c r="H3184" i="9"/>
  <c r="F3185" i="9"/>
  <c r="G3185" i="9"/>
  <c r="H3185" i="9"/>
  <c r="F3186" i="9"/>
  <c r="G3186" i="9"/>
  <c r="H3186" i="9"/>
  <c r="F3187" i="9"/>
  <c r="G3187" i="9"/>
  <c r="H3187" i="9"/>
  <c r="F3188" i="9"/>
  <c r="G3188" i="9"/>
  <c r="H3188" i="9"/>
  <c r="F3189" i="9"/>
  <c r="G3189" i="9"/>
  <c r="H3189" i="9"/>
  <c r="F3190" i="9"/>
  <c r="G3190" i="9"/>
  <c r="H3190" i="9"/>
  <c r="F3191" i="9"/>
  <c r="G3191" i="9"/>
  <c r="H3191" i="9"/>
  <c r="F3192" i="9"/>
  <c r="G3192" i="9"/>
  <c r="H3192" i="9"/>
  <c r="F3193" i="9"/>
  <c r="G3193" i="9"/>
  <c r="H3193" i="9"/>
  <c r="F3194" i="9"/>
  <c r="G3194" i="9"/>
  <c r="H3194" i="9"/>
  <c r="F3195" i="9"/>
  <c r="G3195" i="9"/>
  <c r="H3195" i="9"/>
  <c r="F3196" i="9"/>
  <c r="G3196" i="9"/>
  <c r="H3196" i="9"/>
  <c r="F3197" i="9"/>
  <c r="G3197" i="9"/>
  <c r="H3197" i="9"/>
  <c r="F3198" i="9"/>
  <c r="G3198" i="9"/>
  <c r="H3198" i="9"/>
  <c r="F3199" i="9"/>
  <c r="G3199" i="9"/>
  <c r="H3199" i="9"/>
  <c r="F3200" i="9"/>
  <c r="G3200" i="9"/>
  <c r="H3200" i="9"/>
  <c r="F3201" i="9"/>
  <c r="G3201" i="9"/>
  <c r="H3201" i="9"/>
  <c r="F3202" i="9"/>
  <c r="G3202" i="9"/>
  <c r="H3202" i="9"/>
  <c r="F3203" i="9"/>
  <c r="G3203" i="9"/>
  <c r="H3203" i="9"/>
  <c r="F3204" i="9"/>
  <c r="G3204" i="9"/>
  <c r="H3204" i="9"/>
  <c r="F3205" i="9"/>
  <c r="G3205" i="9"/>
  <c r="H3205" i="9"/>
  <c r="F3206" i="9"/>
  <c r="G3206" i="9"/>
  <c r="H3206" i="9"/>
  <c r="F3207" i="9"/>
  <c r="G3207" i="9"/>
  <c r="H3207" i="9"/>
  <c r="F3208" i="9"/>
  <c r="G3208" i="9"/>
  <c r="H3208" i="9"/>
  <c r="F3209" i="9"/>
  <c r="G3209" i="9"/>
  <c r="H3209" i="9"/>
  <c r="F3210" i="9"/>
  <c r="G3210" i="9"/>
  <c r="H3210" i="9"/>
  <c r="F3211" i="9"/>
  <c r="G3211" i="9"/>
  <c r="H3211" i="9"/>
  <c r="F3212" i="9"/>
  <c r="G3212" i="9"/>
  <c r="H3212" i="9"/>
  <c r="F3213" i="9"/>
  <c r="G3213" i="9"/>
  <c r="H3213" i="9"/>
  <c r="F3214" i="9"/>
  <c r="G3214" i="9"/>
  <c r="H3214" i="9"/>
  <c r="F3215" i="9"/>
  <c r="G3215" i="9"/>
  <c r="H3215" i="9"/>
  <c r="F3216" i="9"/>
  <c r="G3216" i="9"/>
  <c r="H3216" i="9"/>
  <c r="F3217" i="9"/>
  <c r="G3217" i="9"/>
  <c r="H3217" i="9"/>
  <c r="F3218" i="9"/>
  <c r="G3218" i="9"/>
  <c r="H3218" i="9"/>
  <c r="F3219" i="9"/>
  <c r="G3219" i="9"/>
  <c r="H3219" i="9"/>
  <c r="F3220" i="9"/>
  <c r="G3220" i="9"/>
  <c r="H3220" i="9"/>
  <c r="F3221" i="9"/>
  <c r="G3221" i="9"/>
  <c r="H3221" i="9"/>
  <c r="F3222" i="9"/>
  <c r="G3222" i="9"/>
  <c r="H3222" i="9"/>
  <c r="F3223" i="9"/>
  <c r="G3223" i="9"/>
  <c r="H3223" i="9"/>
  <c r="H2" i="9"/>
  <c r="G2" i="9"/>
  <c r="F2" i="9"/>
  <c r="E3" i="9"/>
  <c r="E4"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E2134" i="9"/>
  <c r="E2135" i="9"/>
  <c r="E2136" i="9"/>
  <c r="E2137" i="9"/>
  <c r="E2138" i="9"/>
  <c r="E2139" i="9"/>
  <c r="E2140" i="9"/>
  <c r="E2141" i="9"/>
  <c r="E2142" i="9"/>
  <c r="E2143" i="9"/>
  <c r="E2144" i="9"/>
  <c r="E2145" i="9"/>
  <c r="E2146" i="9"/>
  <c r="E2147" i="9"/>
  <c r="E2148" i="9"/>
  <c r="E2149" i="9"/>
  <c r="E2150" i="9"/>
  <c r="E2151" i="9"/>
  <c r="E2152" i="9"/>
  <c r="E2153" i="9"/>
  <c r="E2154" i="9"/>
  <c r="E2155" i="9"/>
  <c r="E2156" i="9"/>
  <c r="E2157" i="9"/>
  <c r="E2158" i="9"/>
  <c r="E2159" i="9"/>
  <c r="E2160" i="9"/>
  <c r="E2161" i="9"/>
  <c r="E2162" i="9"/>
  <c r="E2163" i="9"/>
  <c r="E2164" i="9"/>
  <c r="E2165" i="9"/>
  <c r="E2166" i="9"/>
  <c r="E2167" i="9"/>
  <c r="E2168" i="9"/>
  <c r="E2169" i="9"/>
  <c r="E2170" i="9"/>
  <c r="E2171" i="9"/>
  <c r="E2172" i="9"/>
  <c r="E2173" i="9"/>
  <c r="E2174" i="9"/>
  <c r="E2175" i="9"/>
  <c r="E2176" i="9"/>
  <c r="E2177" i="9"/>
  <c r="E2178" i="9"/>
  <c r="E2179" i="9"/>
  <c r="E2180" i="9"/>
  <c r="E2181" i="9"/>
  <c r="E2182" i="9"/>
  <c r="E2183" i="9"/>
  <c r="E2184" i="9"/>
  <c r="E2185" i="9"/>
  <c r="E2186" i="9"/>
  <c r="E2187" i="9"/>
  <c r="E2188" i="9"/>
  <c r="E2189" i="9"/>
  <c r="E2190" i="9"/>
  <c r="E2191" i="9"/>
  <c r="E2192" i="9"/>
  <c r="E2193" i="9"/>
  <c r="E2194" i="9"/>
  <c r="E2195" i="9"/>
  <c r="E2196" i="9"/>
  <c r="E2197" i="9"/>
  <c r="E2198" i="9"/>
  <c r="E2199" i="9"/>
  <c r="E2200" i="9"/>
  <c r="E2201" i="9"/>
  <c r="E2202" i="9"/>
  <c r="E2203" i="9"/>
  <c r="E2204" i="9"/>
  <c r="E2205" i="9"/>
  <c r="E2206" i="9"/>
  <c r="E2207" i="9"/>
  <c r="E2208" i="9"/>
  <c r="E2209" i="9"/>
  <c r="E2210" i="9"/>
  <c r="E2211" i="9"/>
  <c r="E2212" i="9"/>
  <c r="E2213" i="9"/>
  <c r="E2214" i="9"/>
  <c r="E2215" i="9"/>
  <c r="E2216" i="9"/>
  <c r="E2217" i="9"/>
  <c r="E2218" i="9"/>
  <c r="E2219" i="9"/>
  <c r="E2220" i="9"/>
  <c r="E2221" i="9"/>
  <c r="E2222" i="9"/>
  <c r="E2223" i="9"/>
  <c r="E2224" i="9"/>
  <c r="E2225" i="9"/>
  <c r="E2226" i="9"/>
  <c r="E2227" i="9"/>
  <c r="E2228" i="9"/>
  <c r="E2229" i="9"/>
  <c r="E2230" i="9"/>
  <c r="E2231" i="9"/>
  <c r="E2232" i="9"/>
  <c r="E2233" i="9"/>
  <c r="E2234" i="9"/>
  <c r="E2235" i="9"/>
  <c r="E2236" i="9"/>
  <c r="E2237" i="9"/>
  <c r="E2238" i="9"/>
  <c r="E2239" i="9"/>
  <c r="E2240" i="9"/>
  <c r="E2241" i="9"/>
  <c r="E2242" i="9"/>
  <c r="E2243" i="9"/>
  <c r="E2244" i="9"/>
  <c r="E2245" i="9"/>
  <c r="E2246" i="9"/>
  <c r="E2247" i="9"/>
  <c r="E2248" i="9"/>
  <c r="E2249" i="9"/>
  <c r="E2250" i="9"/>
  <c r="E2251" i="9"/>
  <c r="E2252" i="9"/>
  <c r="E2253" i="9"/>
  <c r="E2254" i="9"/>
  <c r="E2255" i="9"/>
  <c r="E2256" i="9"/>
  <c r="E2257" i="9"/>
  <c r="E2258" i="9"/>
  <c r="E2259" i="9"/>
  <c r="E2260" i="9"/>
  <c r="E2261" i="9"/>
  <c r="E2262" i="9"/>
  <c r="E2263" i="9"/>
  <c r="E2264" i="9"/>
  <c r="E2265" i="9"/>
  <c r="E2266" i="9"/>
  <c r="E2267" i="9"/>
  <c r="E2268" i="9"/>
  <c r="E2269" i="9"/>
  <c r="E2270" i="9"/>
  <c r="E2271" i="9"/>
  <c r="E2272" i="9"/>
  <c r="E2273" i="9"/>
  <c r="E2274" i="9"/>
  <c r="E2275" i="9"/>
  <c r="E2276" i="9"/>
  <c r="E2277" i="9"/>
  <c r="E2278" i="9"/>
  <c r="E2279" i="9"/>
  <c r="E2280" i="9"/>
  <c r="E2281" i="9"/>
  <c r="E2282" i="9"/>
  <c r="E2283" i="9"/>
  <c r="E2284" i="9"/>
  <c r="E2285" i="9"/>
  <c r="E2286" i="9"/>
  <c r="E2287" i="9"/>
  <c r="E2288" i="9"/>
  <c r="E2289" i="9"/>
  <c r="E2290" i="9"/>
  <c r="E2291" i="9"/>
  <c r="E2292" i="9"/>
  <c r="E2293" i="9"/>
  <c r="E2294" i="9"/>
  <c r="E2295" i="9"/>
  <c r="E2296" i="9"/>
  <c r="E2297" i="9"/>
  <c r="E2298" i="9"/>
  <c r="E2299" i="9"/>
  <c r="E2300" i="9"/>
  <c r="E2301" i="9"/>
  <c r="E2302" i="9"/>
  <c r="E2303" i="9"/>
  <c r="E2304" i="9"/>
  <c r="E2305" i="9"/>
  <c r="E2306" i="9"/>
  <c r="E2307" i="9"/>
  <c r="E2308" i="9"/>
  <c r="E2309" i="9"/>
  <c r="E2310" i="9"/>
  <c r="E2311" i="9"/>
  <c r="E2312" i="9"/>
  <c r="E2313" i="9"/>
  <c r="E2314" i="9"/>
  <c r="E2315" i="9"/>
  <c r="E2316" i="9"/>
  <c r="E2317" i="9"/>
  <c r="E2318" i="9"/>
  <c r="E2319" i="9"/>
  <c r="E2320" i="9"/>
  <c r="E2321" i="9"/>
  <c r="E2322" i="9"/>
  <c r="E2323" i="9"/>
  <c r="E2324" i="9"/>
  <c r="E2325" i="9"/>
  <c r="E2326" i="9"/>
  <c r="E2327" i="9"/>
  <c r="E2328" i="9"/>
  <c r="E2329" i="9"/>
  <c r="E2330" i="9"/>
  <c r="E2331" i="9"/>
  <c r="E2332" i="9"/>
  <c r="E2333" i="9"/>
  <c r="E2334" i="9"/>
  <c r="E2335" i="9"/>
  <c r="E2336" i="9"/>
  <c r="E2337" i="9"/>
  <c r="E2338" i="9"/>
  <c r="E2339" i="9"/>
  <c r="E2340" i="9"/>
  <c r="E2341" i="9"/>
  <c r="E2342" i="9"/>
  <c r="E2343" i="9"/>
  <c r="E2344" i="9"/>
  <c r="E2345" i="9"/>
  <c r="E2346" i="9"/>
  <c r="E2347" i="9"/>
  <c r="E2348" i="9"/>
  <c r="E2349" i="9"/>
  <c r="E2350" i="9"/>
  <c r="E2351" i="9"/>
  <c r="E2352" i="9"/>
  <c r="E2353" i="9"/>
  <c r="E2354" i="9"/>
  <c r="E2355" i="9"/>
  <c r="E2356" i="9"/>
  <c r="E2357" i="9"/>
  <c r="E2358" i="9"/>
  <c r="E2359" i="9"/>
  <c r="E2360" i="9"/>
  <c r="E2361" i="9"/>
  <c r="E2362" i="9"/>
  <c r="E2363" i="9"/>
  <c r="E2364" i="9"/>
  <c r="E2365" i="9"/>
  <c r="E2366" i="9"/>
  <c r="E2367" i="9"/>
  <c r="E2368" i="9"/>
  <c r="E2369" i="9"/>
  <c r="E2370" i="9"/>
  <c r="E2371" i="9"/>
  <c r="E2372" i="9"/>
  <c r="E2373" i="9"/>
  <c r="E2374" i="9"/>
  <c r="E2375" i="9"/>
  <c r="E2376" i="9"/>
  <c r="E2377" i="9"/>
  <c r="E2378" i="9"/>
  <c r="E2379" i="9"/>
  <c r="E2380" i="9"/>
  <c r="E2381" i="9"/>
  <c r="E2382" i="9"/>
  <c r="E2383" i="9"/>
  <c r="E2384" i="9"/>
  <c r="E2385" i="9"/>
  <c r="E2386" i="9"/>
  <c r="E2387" i="9"/>
  <c r="E2388" i="9"/>
  <c r="E2389" i="9"/>
  <c r="E2390" i="9"/>
  <c r="E2391" i="9"/>
  <c r="E2392" i="9"/>
  <c r="E2393" i="9"/>
  <c r="E2394" i="9"/>
  <c r="E2395" i="9"/>
  <c r="E2396" i="9"/>
  <c r="E2397" i="9"/>
  <c r="E2398" i="9"/>
  <c r="E2399" i="9"/>
  <c r="E2400" i="9"/>
  <c r="E2401" i="9"/>
  <c r="E2402" i="9"/>
  <c r="E2403" i="9"/>
  <c r="E2404" i="9"/>
  <c r="E2405" i="9"/>
  <c r="E2406" i="9"/>
  <c r="E2407" i="9"/>
  <c r="E2408" i="9"/>
  <c r="E2409" i="9"/>
  <c r="E2410" i="9"/>
  <c r="E2411" i="9"/>
  <c r="E2412" i="9"/>
  <c r="E2413" i="9"/>
  <c r="E2414" i="9"/>
  <c r="E2415" i="9"/>
  <c r="E2416" i="9"/>
  <c r="E2417" i="9"/>
  <c r="E2418" i="9"/>
  <c r="E2419" i="9"/>
  <c r="E2420" i="9"/>
  <c r="E2421" i="9"/>
  <c r="E2422" i="9"/>
  <c r="E2423" i="9"/>
  <c r="E2424" i="9"/>
  <c r="E2425" i="9"/>
  <c r="E2426" i="9"/>
  <c r="E2427" i="9"/>
  <c r="E2428" i="9"/>
  <c r="E2429" i="9"/>
  <c r="E2430" i="9"/>
  <c r="E2431" i="9"/>
  <c r="E2432" i="9"/>
  <c r="E2433" i="9"/>
  <c r="E2434" i="9"/>
  <c r="E2435" i="9"/>
  <c r="E2436" i="9"/>
  <c r="E2437" i="9"/>
  <c r="E2438" i="9"/>
  <c r="E2439" i="9"/>
  <c r="E2440" i="9"/>
  <c r="E2441" i="9"/>
  <c r="E2442" i="9"/>
  <c r="E2443" i="9"/>
  <c r="E2444" i="9"/>
  <c r="E2445" i="9"/>
  <c r="E2446" i="9"/>
  <c r="E2447" i="9"/>
  <c r="E2448" i="9"/>
  <c r="E2449" i="9"/>
  <c r="E2450" i="9"/>
  <c r="E2451" i="9"/>
  <c r="E2452" i="9"/>
  <c r="E2453" i="9"/>
  <c r="E2454" i="9"/>
  <c r="E2455" i="9"/>
  <c r="E2456" i="9"/>
  <c r="E2457" i="9"/>
  <c r="E2458" i="9"/>
  <c r="E2459" i="9"/>
  <c r="E2460" i="9"/>
  <c r="E2461" i="9"/>
  <c r="E2462" i="9"/>
  <c r="E2463" i="9"/>
  <c r="E2464" i="9"/>
  <c r="E2465" i="9"/>
  <c r="E2466" i="9"/>
  <c r="E2467" i="9"/>
  <c r="E2468" i="9"/>
  <c r="E2469" i="9"/>
  <c r="E2470" i="9"/>
  <c r="E2471" i="9"/>
  <c r="E2472" i="9"/>
  <c r="E2473" i="9"/>
  <c r="E2474" i="9"/>
  <c r="E2475" i="9"/>
  <c r="E2476" i="9"/>
  <c r="E2477" i="9"/>
  <c r="E2478" i="9"/>
  <c r="E2479" i="9"/>
  <c r="E2480" i="9"/>
  <c r="E2481" i="9"/>
  <c r="E2482" i="9"/>
  <c r="E2483" i="9"/>
  <c r="E2484" i="9"/>
  <c r="E2485" i="9"/>
  <c r="E2486" i="9"/>
  <c r="E2487" i="9"/>
  <c r="E2488" i="9"/>
  <c r="E2489" i="9"/>
  <c r="E2490" i="9"/>
  <c r="E2491" i="9"/>
  <c r="E2492" i="9"/>
  <c r="E2493" i="9"/>
  <c r="E2494" i="9"/>
  <c r="E2495" i="9"/>
  <c r="E2496" i="9"/>
  <c r="E2497" i="9"/>
  <c r="E2498" i="9"/>
  <c r="E2499" i="9"/>
  <c r="E2500" i="9"/>
  <c r="E2501" i="9"/>
  <c r="E2502" i="9"/>
  <c r="E2503" i="9"/>
  <c r="E2504" i="9"/>
  <c r="E2505" i="9"/>
  <c r="E2506" i="9"/>
  <c r="E2507" i="9"/>
  <c r="E2508" i="9"/>
  <c r="E2509" i="9"/>
  <c r="E2510" i="9"/>
  <c r="E2511" i="9"/>
  <c r="E2512" i="9"/>
  <c r="E2513" i="9"/>
  <c r="E2514" i="9"/>
  <c r="E2515" i="9"/>
  <c r="E2516" i="9"/>
  <c r="E2517" i="9"/>
  <c r="E2518" i="9"/>
  <c r="E2519" i="9"/>
  <c r="E2520" i="9"/>
  <c r="E2521" i="9"/>
  <c r="E2522" i="9"/>
  <c r="E2523" i="9"/>
  <c r="E2524" i="9"/>
  <c r="E2525" i="9"/>
  <c r="E2526" i="9"/>
  <c r="E2527" i="9"/>
  <c r="E2528" i="9"/>
  <c r="E2529" i="9"/>
  <c r="E2530" i="9"/>
  <c r="E2531" i="9"/>
  <c r="E2532" i="9"/>
  <c r="E2533" i="9"/>
  <c r="E2534" i="9"/>
  <c r="E2535" i="9"/>
  <c r="E2536" i="9"/>
  <c r="E2537" i="9"/>
  <c r="E2538" i="9"/>
  <c r="E2539" i="9"/>
  <c r="E2540" i="9"/>
  <c r="E2541" i="9"/>
  <c r="E2542" i="9"/>
  <c r="E2543" i="9"/>
  <c r="E2544" i="9"/>
  <c r="E2545" i="9"/>
  <c r="E2546" i="9"/>
  <c r="E2547" i="9"/>
  <c r="E2548" i="9"/>
  <c r="E2549" i="9"/>
  <c r="E2550" i="9"/>
  <c r="E2551" i="9"/>
  <c r="E2552" i="9"/>
  <c r="E2553" i="9"/>
  <c r="E2554" i="9"/>
  <c r="E2555" i="9"/>
  <c r="E2556" i="9"/>
  <c r="E2557" i="9"/>
  <c r="E2558" i="9"/>
  <c r="E2559" i="9"/>
  <c r="E2560" i="9"/>
  <c r="E2561" i="9"/>
  <c r="E2562" i="9"/>
  <c r="E2563" i="9"/>
  <c r="E2564" i="9"/>
  <c r="E2565" i="9"/>
  <c r="E2566" i="9"/>
  <c r="E2567" i="9"/>
  <c r="E2568" i="9"/>
  <c r="E2569" i="9"/>
  <c r="E2570" i="9"/>
  <c r="E2571" i="9"/>
  <c r="E2572" i="9"/>
  <c r="E2573" i="9"/>
  <c r="E2574" i="9"/>
  <c r="E2575" i="9"/>
  <c r="E2576" i="9"/>
  <c r="E2577" i="9"/>
  <c r="E2578" i="9"/>
  <c r="E2579" i="9"/>
  <c r="E2580" i="9"/>
  <c r="E2581" i="9"/>
  <c r="E2582" i="9"/>
  <c r="E2583" i="9"/>
  <c r="E2584" i="9"/>
  <c r="E2585" i="9"/>
  <c r="E2586" i="9"/>
  <c r="E2587" i="9"/>
  <c r="E2588" i="9"/>
  <c r="E2589" i="9"/>
  <c r="E2590" i="9"/>
  <c r="E2591" i="9"/>
  <c r="E2592" i="9"/>
  <c r="E2593" i="9"/>
  <c r="E2594" i="9"/>
  <c r="E2595" i="9"/>
  <c r="E2596" i="9"/>
  <c r="E2597" i="9"/>
  <c r="E2598" i="9"/>
  <c r="E2599" i="9"/>
  <c r="E2600" i="9"/>
  <c r="E2601" i="9"/>
  <c r="E2602" i="9"/>
  <c r="E2603" i="9"/>
  <c r="E2604" i="9"/>
  <c r="E2605" i="9"/>
  <c r="E2606" i="9"/>
  <c r="E2607" i="9"/>
  <c r="E2608" i="9"/>
  <c r="E2609" i="9"/>
  <c r="E2610" i="9"/>
  <c r="E2611" i="9"/>
  <c r="E2612" i="9"/>
  <c r="E2613" i="9"/>
  <c r="E2614" i="9"/>
  <c r="E2615" i="9"/>
  <c r="E2616" i="9"/>
  <c r="E2617" i="9"/>
  <c r="E2618" i="9"/>
  <c r="E2619" i="9"/>
  <c r="E2620" i="9"/>
  <c r="E2621" i="9"/>
  <c r="E2622" i="9"/>
  <c r="E2623" i="9"/>
  <c r="E2624" i="9"/>
  <c r="E2625" i="9"/>
  <c r="E2626" i="9"/>
  <c r="E2627" i="9"/>
  <c r="E2628" i="9"/>
  <c r="E2629" i="9"/>
  <c r="E2630" i="9"/>
  <c r="E2631" i="9"/>
  <c r="E2632" i="9"/>
  <c r="E2633" i="9"/>
  <c r="E2634" i="9"/>
  <c r="E2635" i="9"/>
  <c r="E2636" i="9"/>
  <c r="E2637" i="9"/>
  <c r="E2638" i="9"/>
  <c r="E2639" i="9"/>
  <c r="E2640" i="9"/>
  <c r="E2641" i="9"/>
  <c r="E2642" i="9"/>
  <c r="E2643" i="9"/>
  <c r="E2644" i="9"/>
  <c r="E2645" i="9"/>
  <c r="E2646" i="9"/>
  <c r="E2647" i="9"/>
  <c r="E2648" i="9"/>
  <c r="E2649" i="9"/>
  <c r="E2650" i="9"/>
  <c r="E2651" i="9"/>
  <c r="E2652" i="9"/>
  <c r="E2653" i="9"/>
  <c r="E2654" i="9"/>
  <c r="E2655" i="9"/>
  <c r="E2656" i="9"/>
  <c r="E2657" i="9"/>
  <c r="E2658" i="9"/>
  <c r="E2659" i="9"/>
  <c r="E2660" i="9"/>
  <c r="E2661" i="9"/>
  <c r="E2662" i="9"/>
  <c r="E2663" i="9"/>
  <c r="E2664" i="9"/>
  <c r="E2665" i="9"/>
  <c r="E2666" i="9"/>
  <c r="E2667" i="9"/>
  <c r="E2668" i="9"/>
  <c r="E2669" i="9"/>
  <c r="E2670" i="9"/>
  <c r="E2671" i="9"/>
  <c r="E2672" i="9"/>
  <c r="E2673" i="9"/>
  <c r="E2674" i="9"/>
  <c r="E2675" i="9"/>
  <c r="E2676" i="9"/>
  <c r="E2677" i="9"/>
  <c r="E2678" i="9"/>
  <c r="E2679" i="9"/>
  <c r="E2680" i="9"/>
  <c r="E2681" i="9"/>
  <c r="E2682" i="9"/>
  <c r="E2683" i="9"/>
  <c r="E2684" i="9"/>
  <c r="E2685" i="9"/>
  <c r="E2686" i="9"/>
  <c r="E2687" i="9"/>
  <c r="E2688" i="9"/>
  <c r="E2689" i="9"/>
  <c r="E2690" i="9"/>
  <c r="E2691" i="9"/>
  <c r="E2692" i="9"/>
  <c r="E2693" i="9"/>
  <c r="E2694" i="9"/>
  <c r="E2695" i="9"/>
  <c r="E2696" i="9"/>
  <c r="E2697" i="9"/>
  <c r="E2698" i="9"/>
  <c r="E2699" i="9"/>
  <c r="E2700" i="9"/>
  <c r="E2701" i="9"/>
  <c r="E2702" i="9"/>
  <c r="E2703" i="9"/>
  <c r="E2704" i="9"/>
  <c r="E2705" i="9"/>
  <c r="E2706" i="9"/>
  <c r="E2707" i="9"/>
  <c r="E2708" i="9"/>
  <c r="E2709" i="9"/>
  <c r="E2710" i="9"/>
  <c r="E2711" i="9"/>
  <c r="E2712" i="9"/>
  <c r="E2713" i="9"/>
  <c r="E2714" i="9"/>
  <c r="E2715" i="9"/>
  <c r="E2716" i="9"/>
  <c r="E2717" i="9"/>
  <c r="E2718" i="9"/>
  <c r="E2719" i="9"/>
  <c r="E2720" i="9"/>
  <c r="E2721" i="9"/>
  <c r="E2722" i="9"/>
  <c r="E2723" i="9"/>
  <c r="E2724" i="9"/>
  <c r="E2725" i="9"/>
  <c r="E2726" i="9"/>
  <c r="E2727" i="9"/>
  <c r="E2728" i="9"/>
  <c r="E2729" i="9"/>
  <c r="E2730" i="9"/>
  <c r="E2731" i="9"/>
  <c r="E2732" i="9"/>
  <c r="E2733" i="9"/>
  <c r="E2734" i="9"/>
  <c r="E2735" i="9"/>
  <c r="E2736" i="9"/>
  <c r="E2737" i="9"/>
  <c r="E2738" i="9"/>
  <c r="E2739" i="9"/>
  <c r="E2740" i="9"/>
  <c r="E2741" i="9"/>
  <c r="E2742" i="9"/>
  <c r="E2743" i="9"/>
  <c r="E2744" i="9"/>
  <c r="E2745" i="9"/>
  <c r="E2746" i="9"/>
  <c r="E2747" i="9"/>
  <c r="E2748" i="9"/>
  <c r="E2749" i="9"/>
  <c r="E2750" i="9"/>
  <c r="E2751" i="9"/>
  <c r="E2752" i="9"/>
  <c r="E2753" i="9"/>
  <c r="E2754" i="9"/>
  <c r="E2755" i="9"/>
  <c r="E2756" i="9"/>
  <c r="E2757" i="9"/>
  <c r="E2758" i="9"/>
  <c r="E2759" i="9"/>
  <c r="E2760" i="9"/>
  <c r="E2761" i="9"/>
  <c r="E2762" i="9"/>
  <c r="E2763" i="9"/>
  <c r="E2764" i="9"/>
  <c r="E2765" i="9"/>
  <c r="E2766" i="9"/>
  <c r="E2767" i="9"/>
  <c r="E2768" i="9"/>
  <c r="E2769" i="9"/>
  <c r="E2770" i="9"/>
  <c r="E2771" i="9"/>
  <c r="E2772" i="9"/>
  <c r="E2773" i="9"/>
  <c r="E2774" i="9"/>
  <c r="E2775" i="9"/>
  <c r="E2776" i="9"/>
  <c r="E2777" i="9"/>
  <c r="E2778" i="9"/>
  <c r="E2779" i="9"/>
  <c r="E2780" i="9"/>
  <c r="E2781" i="9"/>
  <c r="E2782" i="9"/>
  <c r="E2783" i="9"/>
  <c r="E2784" i="9"/>
  <c r="E2785" i="9"/>
  <c r="E2786" i="9"/>
  <c r="E2787" i="9"/>
  <c r="E2788" i="9"/>
  <c r="E2789" i="9"/>
  <c r="E2790" i="9"/>
  <c r="E2791" i="9"/>
  <c r="E2792" i="9"/>
  <c r="E2793" i="9"/>
  <c r="E2794" i="9"/>
  <c r="E2795" i="9"/>
  <c r="E2796" i="9"/>
  <c r="E2797" i="9"/>
  <c r="E2798" i="9"/>
  <c r="E2799" i="9"/>
  <c r="E2800" i="9"/>
  <c r="E2801" i="9"/>
  <c r="E2802" i="9"/>
  <c r="E2803" i="9"/>
  <c r="E2804" i="9"/>
  <c r="E2805" i="9"/>
  <c r="E2806" i="9"/>
  <c r="E2807" i="9"/>
  <c r="E2808" i="9"/>
  <c r="E2809" i="9"/>
  <c r="E2810" i="9"/>
  <c r="E2811" i="9"/>
  <c r="E2812" i="9"/>
  <c r="E2813" i="9"/>
  <c r="E2814" i="9"/>
  <c r="E2815" i="9"/>
  <c r="E2816" i="9"/>
  <c r="E2817" i="9"/>
  <c r="E2818" i="9"/>
  <c r="E2819" i="9"/>
  <c r="E2820" i="9"/>
  <c r="E2821" i="9"/>
  <c r="E2822" i="9"/>
  <c r="E2823" i="9"/>
  <c r="E2824" i="9"/>
  <c r="E2825" i="9"/>
  <c r="E2826" i="9"/>
  <c r="E2827" i="9"/>
  <c r="E2828" i="9"/>
  <c r="E2829" i="9"/>
  <c r="E2830" i="9"/>
  <c r="E2831" i="9"/>
  <c r="E2832" i="9"/>
  <c r="E2833" i="9"/>
  <c r="E2834" i="9"/>
  <c r="E2835" i="9"/>
  <c r="E2836" i="9"/>
  <c r="E2837" i="9"/>
  <c r="E2838" i="9"/>
  <c r="E2839" i="9"/>
  <c r="E2840" i="9"/>
  <c r="E2841" i="9"/>
  <c r="E2842" i="9"/>
  <c r="E2843" i="9"/>
  <c r="E2844" i="9"/>
  <c r="E2845" i="9"/>
  <c r="E2846" i="9"/>
  <c r="E2847" i="9"/>
  <c r="E2848" i="9"/>
  <c r="E2849" i="9"/>
  <c r="E2850" i="9"/>
  <c r="E2851" i="9"/>
  <c r="E2852" i="9"/>
  <c r="E2853" i="9"/>
  <c r="E2854" i="9"/>
  <c r="E2855" i="9"/>
  <c r="E2856" i="9"/>
  <c r="E2857" i="9"/>
  <c r="E2858" i="9"/>
  <c r="E2859" i="9"/>
  <c r="E2860" i="9"/>
  <c r="E2861" i="9"/>
  <c r="E2862" i="9"/>
  <c r="E2863" i="9"/>
  <c r="E2864" i="9"/>
  <c r="E2865" i="9"/>
  <c r="E2866" i="9"/>
  <c r="E2867" i="9"/>
  <c r="E2868" i="9"/>
  <c r="E2869" i="9"/>
  <c r="E2870" i="9"/>
  <c r="E2871" i="9"/>
  <c r="E2872" i="9"/>
  <c r="E2873" i="9"/>
  <c r="E2874" i="9"/>
  <c r="E2875" i="9"/>
  <c r="E2876" i="9"/>
  <c r="E2877" i="9"/>
  <c r="E2878" i="9"/>
  <c r="E2879" i="9"/>
  <c r="E2880" i="9"/>
  <c r="E2881" i="9"/>
  <c r="E2882" i="9"/>
  <c r="E2883" i="9"/>
  <c r="E2884" i="9"/>
  <c r="E2885" i="9"/>
  <c r="E2886" i="9"/>
  <c r="E2887" i="9"/>
  <c r="E2888" i="9"/>
  <c r="E2889" i="9"/>
  <c r="E2890" i="9"/>
  <c r="E2891" i="9"/>
  <c r="E2892" i="9"/>
  <c r="E2893" i="9"/>
  <c r="E2894" i="9"/>
  <c r="E2895" i="9"/>
  <c r="E2896" i="9"/>
  <c r="E2897" i="9"/>
  <c r="E2898" i="9"/>
  <c r="E2899" i="9"/>
  <c r="E2900" i="9"/>
  <c r="E2901" i="9"/>
  <c r="E2902" i="9"/>
  <c r="E2903" i="9"/>
  <c r="E2904" i="9"/>
  <c r="E2905" i="9"/>
  <c r="E2906" i="9"/>
  <c r="E2907" i="9"/>
  <c r="E2908" i="9"/>
  <c r="E2909" i="9"/>
  <c r="E2910" i="9"/>
  <c r="E2911" i="9"/>
  <c r="E2912" i="9"/>
  <c r="E2913" i="9"/>
  <c r="E2914" i="9"/>
  <c r="E2915" i="9"/>
  <c r="E2916" i="9"/>
  <c r="E2917" i="9"/>
  <c r="E2918" i="9"/>
  <c r="E2919" i="9"/>
  <c r="E2920" i="9"/>
  <c r="E2921" i="9"/>
  <c r="E2922" i="9"/>
  <c r="E2923" i="9"/>
  <c r="E2924" i="9"/>
  <c r="E2925" i="9"/>
  <c r="E2926" i="9"/>
  <c r="E2927" i="9"/>
  <c r="E2928" i="9"/>
  <c r="E2929" i="9"/>
  <c r="E2930" i="9"/>
  <c r="E2931" i="9"/>
  <c r="E2932" i="9"/>
  <c r="E2933" i="9"/>
  <c r="E2934" i="9"/>
  <c r="E2935" i="9"/>
  <c r="E2936" i="9"/>
  <c r="E2937" i="9"/>
  <c r="E2938" i="9"/>
  <c r="E2939" i="9"/>
  <c r="E2940" i="9"/>
  <c r="E2941" i="9"/>
  <c r="E2942" i="9"/>
  <c r="E2943" i="9"/>
  <c r="E2944" i="9"/>
  <c r="E2945" i="9"/>
  <c r="E2946" i="9"/>
  <c r="E2947" i="9"/>
  <c r="E2948" i="9"/>
  <c r="E2949" i="9"/>
  <c r="E2950" i="9"/>
  <c r="E2951" i="9"/>
  <c r="E2952" i="9"/>
  <c r="E2953" i="9"/>
  <c r="E2954" i="9"/>
  <c r="E2955" i="9"/>
  <c r="E2956" i="9"/>
  <c r="E2957" i="9"/>
  <c r="E2958" i="9"/>
  <c r="E2959" i="9"/>
  <c r="E2960" i="9"/>
  <c r="E2961" i="9"/>
  <c r="E2962" i="9"/>
  <c r="E2963" i="9"/>
  <c r="E2964" i="9"/>
  <c r="E2965" i="9"/>
  <c r="E2966" i="9"/>
  <c r="E2967" i="9"/>
  <c r="E2968" i="9"/>
  <c r="E2969" i="9"/>
  <c r="E2970" i="9"/>
  <c r="E2971" i="9"/>
  <c r="E2972" i="9"/>
  <c r="E2973" i="9"/>
  <c r="E2974" i="9"/>
  <c r="E2975" i="9"/>
  <c r="E2976" i="9"/>
  <c r="E2977" i="9"/>
  <c r="E2978" i="9"/>
  <c r="E2979" i="9"/>
  <c r="E2980" i="9"/>
  <c r="E2981" i="9"/>
  <c r="E2982" i="9"/>
  <c r="E2983" i="9"/>
  <c r="E2984" i="9"/>
  <c r="E2985" i="9"/>
  <c r="E2986" i="9"/>
  <c r="E2987" i="9"/>
  <c r="E2988" i="9"/>
  <c r="E2989" i="9"/>
  <c r="E2990" i="9"/>
  <c r="E2991" i="9"/>
  <c r="E2992" i="9"/>
  <c r="E2993" i="9"/>
  <c r="E2994" i="9"/>
  <c r="E2995" i="9"/>
  <c r="E2996" i="9"/>
  <c r="E2997" i="9"/>
  <c r="E2998" i="9"/>
  <c r="E2999" i="9"/>
  <c r="E3000" i="9"/>
  <c r="E3001" i="9"/>
  <c r="E3002" i="9"/>
  <c r="E3003" i="9"/>
  <c r="E3004" i="9"/>
  <c r="E3005" i="9"/>
  <c r="E3006" i="9"/>
  <c r="E3007" i="9"/>
  <c r="E3008" i="9"/>
  <c r="E3009" i="9"/>
  <c r="E3010" i="9"/>
  <c r="E3011" i="9"/>
  <c r="E3012" i="9"/>
  <c r="E3013" i="9"/>
  <c r="E3014" i="9"/>
  <c r="E3015" i="9"/>
  <c r="E3016" i="9"/>
  <c r="E3017" i="9"/>
  <c r="E3018" i="9"/>
  <c r="E3019" i="9"/>
  <c r="E3020" i="9"/>
  <c r="E3021" i="9"/>
  <c r="E3022" i="9"/>
  <c r="E3023" i="9"/>
  <c r="E3024" i="9"/>
  <c r="E3025" i="9"/>
  <c r="E3026" i="9"/>
  <c r="E3027" i="9"/>
  <c r="E3028" i="9"/>
  <c r="E3029" i="9"/>
  <c r="E3030" i="9"/>
  <c r="E3031" i="9"/>
  <c r="E3032" i="9"/>
  <c r="E3033" i="9"/>
  <c r="E3034" i="9"/>
  <c r="E3035" i="9"/>
  <c r="E3036" i="9"/>
  <c r="E3037" i="9"/>
  <c r="E3038" i="9"/>
  <c r="E3039" i="9"/>
  <c r="E3040" i="9"/>
  <c r="E3041" i="9"/>
  <c r="E3042" i="9"/>
  <c r="E3043" i="9"/>
  <c r="E3044" i="9"/>
  <c r="E3045" i="9"/>
  <c r="E3046" i="9"/>
  <c r="E3047" i="9"/>
  <c r="E3048" i="9"/>
  <c r="E3049" i="9"/>
  <c r="E3050" i="9"/>
  <c r="E3051" i="9"/>
  <c r="E3052" i="9"/>
  <c r="E3053" i="9"/>
  <c r="E3054" i="9"/>
  <c r="E3055" i="9"/>
  <c r="E3056" i="9"/>
  <c r="E3057" i="9"/>
  <c r="E3058" i="9"/>
  <c r="E3059" i="9"/>
  <c r="E3060" i="9"/>
  <c r="E3061" i="9"/>
  <c r="E3062" i="9"/>
  <c r="E3063" i="9"/>
  <c r="E3064" i="9"/>
  <c r="E3065" i="9"/>
  <c r="E3066" i="9"/>
  <c r="E3067" i="9"/>
  <c r="E3068" i="9"/>
  <c r="E3069" i="9"/>
  <c r="E3070" i="9"/>
  <c r="E3071" i="9"/>
  <c r="E3072" i="9"/>
  <c r="E3073" i="9"/>
  <c r="E3074" i="9"/>
  <c r="E3075" i="9"/>
  <c r="E3076" i="9"/>
  <c r="E3077" i="9"/>
  <c r="E3078" i="9"/>
  <c r="E3079" i="9"/>
  <c r="E3080" i="9"/>
  <c r="E3081" i="9"/>
  <c r="E3082" i="9"/>
  <c r="E3083" i="9"/>
  <c r="E3084" i="9"/>
  <c r="E3085" i="9"/>
  <c r="E3086" i="9"/>
  <c r="E3087" i="9"/>
  <c r="E3088" i="9"/>
  <c r="E3089" i="9"/>
  <c r="E3090" i="9"/>
  <c r="E3091" i="9"/>
  <c r="E3092" i="9"/>
  <c r="E3093" i="9"/>
  <c r="E3094" i="9"/>
  <c r="E3095" i="9"/>
  <c r="E3096" i="9"/>
  <c r="E3097" i="9"/>
  <c r="E3098" i="9"/>
  <c r="E3099" i="9"/>
  <c r="E3100" i="9"/>
  <c r="E3101" i="9"/>
  <c r="E3102" i="9"/>
  <c r="E3103" i="9"/>
  <c r="E3104" i="9"/>
  <c r="E3105" i="9"/>
  <c r="E3106" i="9"/>
  <c r="E3107" i="9"/>
  <c r="E3108" i="9"/>
  <c r="E3109" i="9"/>
  <c r="E3110" i="9"/>
  <c r="E3111" i="9"/>
  <c r="E3112" i="9"/>
  <c r="E3113" i="9"/>
  <c r="E3114" i="9"/>
  <c r="E3115" i="9"/>
  <c r="E3116" i="9"/>
  <c r="E3117" i="9"/>
  <c r="E3118" i="9"/>
  <c r="E3119" i="9"/>
  <c r="E3120" i="9"/>
  <c r="E3121" i="9"/>
  <c r="E3122" i="9"/>
  <c r="E3123" i="9"/>
  <c r="E3124" i="9"/>
  <c r="E3125" i="9"/>
  <c r="E3126" i="9"/>
  <c r="E3127" i="9"/>
  <c r="E3128" i="9"/>
  <c r="E3129" i="9"/>
  <c r="E3130" i="9"/>
  <c r="E3131" i="9"/>
  <c r="E3132" i="9"/>
  <c r="E3133" i="9"/>
  <c r="E3134" i="9"/>
  <c r="E3135" i="9"/>
  <c r="E3136" i="9"/>
  <c r="E3137" i="9"/>
  <c r="E3138" i="9"/>
  <c r="E3139" i="9"/>
  <c r="E3140" i="9"/>
  <c r="E3141" i="9"/>
  <c r="E3142" i="9"/>
  <c r="E3143" i="9"/>
  <c r="E3144" i="9"/>
  <c r="E3145" i="9"/>
  <c r="E3146" i="9"/>
  <c r="E3147" i="9"/>
  <c r="E3148" i="9"/>
  <c r="E3149" i="9"/>
  <c r="E3150" i="9"/>
  <c r="E3151" i="9"/>
  <c r="E3152" i="9"/>
  <c r="E3153" i="9"/>
  <c r="E3154" i="9"/>
  <c r="E3155" i="9"/>
  <c r="E3156" i="9"/>
  <c r="E3157" i="9"/>
  <c r="E3158" i="9"/>
  <c r="E3159" i="9"/>
  <c r="E3160" i="9"/>
  <c r="E3161" i="9"/>
  <c r="E3162" i="9"/>
  <c r="E3163" i="9"/>
  <c r="E3164" i="9"/>
  <c r="E3165" i="9"/>
  <c r="E3166" i="9"/>
  <c r="E3167" i="9"/>
  <c r="E3168" i="9"/>
  <c r="E3169" i="9"/>
  <c r="E3170" i="9"/>
  <c r="E3171" i="9"/>
  <c r="E3172" i="9"/>
  <c r="E3173" i="9"/>
  <c r="E3174" i="9"/>
  <c r="E3175" i="9"/>
  <c r="E3176" i="9"/>
  <c r="E3177" i="9"/>
  <c r="E3178" i="9"/>
  <c r="E3179" i="9"/>
  <c r="E3180" i="9"/>
  <c r="E3181" i="9"/>
  <c r="E3182" i="9"/>
  <c r="E3183" i="9"/>
  <c r="E3184" i="9"/>
  <c r="E3185" i="9"/>
  <c r="E3186" i="9"/>
  <c r="E3187" i="9"/>
  <c r="E3188" i="9"/>
  <c r="E3189" i="9"/>
  <c r="E3190" i="9"/>
  <c r="E3191" i="9"/>
  <c r="E3192" i="9"/>
  <c r="E3193" i="9"/>
  <c r="E3194" i="9"/>
  <c r="E3195" i="9"/>
  <c r="E3196" i="9"/>
  <c r="E3197" i="9"/>
  <c r="E3198" i="9"/>
  <c r="E3199" i="9"/>
  <c r="E3200" i="9"/>
  <c r="E3201" i="9"/>
  <c r="E3202" i="9"/>
  <c r="E3203" i="9"/>
  <c r="E3204" i="9"/>
  <c r="E3205" i="9"/>
  <c r="E3206" i="9"/>
  <c r="E3207" i="9"/>
  <c r="E3208" i="9"/>
  <c r="E3209" i="9"/>
  <c r="E3210" i="9"/>
  <c r="E3211" i="9"/>
  <c r="E3212" i="9"/>
  <c r="E3213" i="9"/>
  <c r="E3214" i="9"/>
  <c r="E3215" i="9"/>
  <c r="E3216" i="9"/>
  <c r="E3217" i="9"/>
  <c r="E3218" i="9"/>
  <c r="E3219" i="9"/>
  <c r="E3220" i="9"/>
  <c r="E3221" i="9"/>
  <c r="E3222" i="9"/>
  <c r="E3223" i="9"/>
  <c r="E2"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O3" i="3" a="1"/>
  <c r="O3" i="3" s="1"/>
  <c r="H105" i="11" l="1"/>
  <c r="H104" i="11"/>
  <c r="H100" i="11"/>
  <c r="H99" i="11"/>
  <c r="H96" i="11"/>
  <c r="H94" i="11"/>
  <c r="H93" i="11"/>
  <c r="H92" i="11"/>
  <c r="H91" i="11"/>
  <c r="H90" i="11"/>
  <c r="H88" i="11"/>
  <c r="H87" i="11"/>
  <c r="H86" i="11"/>
  <c r="D86" i="11"/>
  <c r="H83" i="11"/>
  <c r="H76" i="11"/>
  <c r="D72" i="11"/>
  <c r="H69" i="11"/>
  <c r="H55" i="11"/>
  <c r="H41" i="11"/>
  <c r="E74" i="11"/>
  <c r="E80" i="11"/>
  <c r="G62" i="11"/>
  <c r="D30" i="11"/>
  <c r="G13" i="11"/>
  <c r="H13" i="11" s="1"/>
  <c r="G60" i="11"/>
  <c r="F60" i="11"/>
  <c r="G40" i="11"/>
  <c r="G67" i="11"/>
  <c r="F67" i="11"/>
  <c r="G19" i="11"/>
  <c r="H19" i="11" s="1"/>
  <c r="G82" i="11"/>
  <c r="D37" i="11"/>
  <c r="G27" i="11"/>
  <c r="H27" i="11" s="1"/>
  <c r="H34" i="11"/>
  <c r="F25" i="11"/>
  <c r="E102" i="11"/>
  <c r="E25" i="11"/>
  <c r="E86" i="11"/>
  <c r="D44" i="11"/>
  <c r="G47" i="11"/>
  <c r="G90" i="11"/>
  <c r="G69" i="11"/>
  <c r="G26" i="11"/>
  <c r="H26" i="11" s="1"/>
  <c r="G104" i="11"/>
  <c r="D93" i="11"/>
  <c r="F88" i="11"/>
  <c r="G83" i="11"/>
  <c r="G75" i="11"/>
  <c r="G53" i="11"/>
  <c r="E67" i="11"/>
  <c r="D51" i="11"/>
  <c r="E59" i="11"/>
  <c r="E26" i="11"/>
  <c r="G33" i="11"/>
  <c r="F18" i="11"/>
  <c r="E17" i="11"/>
  <c r="D16" i="11"/>
  <c r="G102" i="11"/>
  <c r="G94" i="11"/>
  <c r="E73" i="11"/>
  <c r="E60" i="11"/>
  <c r="F53" i="11"/>
  <c r="F46" i="11"/>
  <c r="F39" i="11"/>
  <c r="F32" i="11"/>
  <c r="E19" i="11"/>
  <c r="G12" i="11"/>
  <c r="H12" i="11" s="1"/>
  <c r="F102" i="11"/>
  <c r="E94" i="11"/>
  <c r="G89" i="11"/>
  <c r="D79" i="11"/>
  <c r="E66" i="11"/>
  <c r="E53" i="11"/>
  <c r="E46" i="11"/>
  <c r="E39" i="11"/>
  <c r="E32" i="11"/>
  <c r="E12" i="11"/>
  <c r="G97" i="11"/>
  <c r="D65" i="11"/>
  <c r="E52" i="11"/>
  <c r="E45" i="11"/>
  <c r="E38" i="11"/>
  <c r="E31" i="11"/>
  <c r="E18" i="11"/>
  <c r="F11" i="11"/>
  <c r="E93" i="11"/>
  <c r="G88" i="11"/>
  <c r="D58" i="11"/>
  <c r="E24" i="11"/>
  <c r="E11" i="11"/>
  <c r="G101" i="11"/>
  <c r="E101" i="11"/>
  <c r="G96" i="11"/>
  <c r="E88" i="11"/>
  <c r="G76" i="11"/>
  <c r="D23" i="11"/>
  <c r="E10" i="11"/>
  <c r="D9" i="11"/>
  <c r="E100" i="11"/>
  <c r="G95" i="11"/>
  <c r="E87" i="11"/>
  <c r="G81" i="11"/>
  <c r="G68" i="11"/>
  <c r="G55" i="11"/>
  <c r="D100" i="11"/>
  <c r="F95" i="11"/>
  <c r="F81" i="11"/>
  <c r="G74" i="11"/>
  <c r="G61" i="11"/>
  <c r="G48" i="11"/>
  <c r="G41" i="11"/>
  <c r="G34" i="11"/>
  <c r="G103" i="11"/>
  <c r="E95" i="11"/>
  <c r="E81" i="11"/>
  <c r="F74" i="11"/>
  <c r="G54" i="11"/>
  <c r="G20" i="11"/>
  <c r="H20" i="11" s="1"/>
  <c r="F104" i="11"/>
  <c r="F97" i="11"/>
  <c r="F90" i="11"/>
  <c r="F83" i="11"/>
  <c r="D81" i="11"/>
  <c r="H78" i="11"/>
  <c r="F76" i="11"/>
  <c r="D74" i="11"/>
  <c r="H71" i="11"/>
  <c r="F69" i="11"/>
  <c r="D67" i="11"/>
  <c r="H64" i="11"/>
  <c r="F62" i="11"/>
  <c r="D60" i="11"/>
  <c r="H57" i="11"/>
  <c r="F55" i="11"/>
  <c r="D53" i="11"/>
  <c r="H50" i="11"/>
  <c r="F48" i="11"/>
  <c r="D46" i="11"/>
  <c r="H43" i="11"/>
  <c r="F41" i="11"/>
  <c r="D39" i="11"/>
  <c r="H36" i="11"/>
  <c r="F34" i="11"/>
  <c r="D32" i="11"/>
  <c r="F27" i="11"/>
  <c r="D25" i="11"/>
  <c r="F20" i="11"/>
  <c r="D18" i="11"/>
  <c r="F13" i="11"/>
  <c r="D11" i="11"/>
  <c r="G106" i="11"/>
  <c r="E104" i="11"/>
  <c r="G92" i="11"/>
  <c r="E90" i="11"/>
  <c r="G78" i="11"/>
  <c r="E76" i="11"/>
  <c r="G64" i="11"/>
  <c r="E62" i="11"/>
  <c r="G50" i="11"/>
  <c r="E48" i="11"/>
  <c r="G36" i="11"/>
  <c r="E34" i="11"/>
  <c r="G29" i="11"/>
  <c r="H29" i="11" s="1"/>
  <c r="E27" i="11"/>
  <c r="G22" i="11"/>
  <c r="H22" i="11" s="1"/>
  <c r="E20" i="11"/>
  <c r="G15" i="11"/>
  <c r="H15" i="11" s="1"/>
  <c r="E13" i="11"/>
  <c r="G8" i="11"/>
  <c r="H8" i="11" s="1"/>
  <c r="G99" i="11"/>
  <c r="E97" i="11"/>
  <c r="G85" i="11"/>
  <c r="E83" i="11"/>
  <c r="G71" i="11"/>
  <c r="E69" i="11"/>
  <c r="G57" i="11"/>
  <c r="E55" i="11"/>
  <c r="G43" i="11"/>
  <c r="E41" i="11"/>
  <c r="F106" i="11"/>
  <c r="F99" i="11"/>
  <c r="F92" i="11"/>
  <c r="F85" i="11"/>
  <c r="H80" i="11"/>
  <c r="F78" i="11"/>
  <c r="H73" i="11"/>
  <c r="F71" i="11"/>
  <c r="H66" i="11"/>
  <c r="F64" i="11"/>
  <c r="H59" i="11"/>
  <c r="F57" i="11"/>
  <c r="H52" i="11"/>
  <c r="F50" i="11"/>
  <c r="H45" i="11"/>
  <c r="F43" i="11"/>
  <c r="H38" i="11"/>
  <c r="F36" i="11"/>
  <c r="F29" i="11"/>
  <c r="F22" i="11"/>
  <c r="F15" i="11"/>
  <c r="F8" i="11"/>
  <c r="G80" i="11"/>
  <c r="E78" i="11"/>
  <c r="G66" i="11"/>
  <c r="E64" i="11"/>
  <c r="G52" i="11"/>
  <c r="E50" i="11"/>
  <c r="G38" i="11"/>
  <c r="E36" i="11"/>
  <c r="G31" i="11"/>
  <c r="H31" i="11" s="1"/>
  <c r="E29" i="11"/>
  <c r="G24" i="11"/>
  <c r="H24" i="11" s="1"/>
  <c r="E22" i="11"/>
  <c r="G17" i="11"/>
  <c r="H17" i="11" s="1"/>
  <c r="E15" i="11"/>
  <c r="G10" i="11"/>
  <c r="H10" i="11" s="1"/>
  <c r="E8" i="11"/>
  <c r="E106" i="11"/>
  <c r="E99" i="11"/>
  <c r="E92" i="11"/>
  <c r="G87" i="11"/>
  <c r="E85" i="11"/>
  <c r="G73" i="11"/>
  <c r="E71" i="11"/>
  <c r="G59" i="11"/>
  <c r="E57" i="11"/>
  <c r="G45" i="11"/>
  <c r="E43" i="11"/>
  <c r="F101" i="11"/>
  <c r="F94" i="11"/>
  <c r="F87" i="11"/>
  <c r="H82" i="11"/>
  <c r="F80" i="11"/>
  <c r="H75" i="11"/>
  <c r="F73" i="11"/>
  <c r="H68" i="11"/>
  <c r="F66" i="11"/>
  <c r="H61" i="11"/>
  <c r="F59" i="11"/>
  <c r="H54" i="11"/>
  <c r="F52" i="11"/>
  <c r="H47" i="11"/>
  <c r="F45" i="11"/>
  <c r="H40" i="11"/>
  <c r="F38" i="11"/>
  <c r="H33" i="11"/>
  <c r="F31" i="11"/>
  <c r="F24" i="11"/>
  <c r="F17" i="11"/>
  <c r="F10" i="11"/>
  <c r="F103" i="11"/>
  <c r="F96" i="11"/>
  <c r="F89" i="11"/>
  <c r="H84" i="11"/>
  <c r="F82" i="11"/>
  <c r="H77" i="11"/>
  <c r="F75" i="11"/>
  <c r="H70" i="11"/>
  <c r="F68" i="11"/>
  <c r="H63" i="11"/>
  <c r="F61" i="11"/>
  <c r="H56" i="11"/>
  <c r="F54" i="11"/>
  <c r="H49" i="11"/>
  <c r="F47" i="11"/>
  <c r="H42" i="11"/>
  <c r="F40" i="11"/>
  <c r="H35" i="11"/>
  <c r="F33" i="11"/>
  <c r="F26" i="11"/>
  <c r="F19" i="11"/>
  <c r="F12" i="11"/>
  <c r="G105" i="11"/>
  <c r="E103" i="11"/>
  <c r="G91" i="11"/>
  <c r="E89" i="11"/>
  <c r="G77" i="11"/>
  <c r="E75" i="11"/>
  <c r="G63" i="11"/>
  <c r="E61" i="11"/>
  <c r="G49" i="11"/>
  <c r="E47" i="11"/>
  <c r="G35" i="11"/>
  <c r="E33" i="11"/>
  <c r="G28" i="11"/>
  <c r="H28" i="11" s="1"/>
  <c r="G21" i="11"/>
  <c r="H21" i="11" s="1"/>
  <c r="G14" i="11"/>
  <c r="H14" i="11" s="1"/>
  <c r="G7" i="11"/>
  <c r="H7" i="11" s="1"/>
  <c r="G98" i="11"/>
  <c r="E96" i="11"/>
  <c r="G84" i="11"/>
  <c r="E82" i="11"/>
  <c r="G70" i="11"/>
  <c r="E68" i="11"/>
  <c r="G56" i="11"/>
  <c r="E54" i="11"/>
  <c r="G42" i="11"/>
  <c r="E40" i="11"/>
  <c r="F105" i="11"/>
  <c r="F98" i="11"/>
  <c r="F91" i="11"/>
  <c r="F84" i="11"/>
  <c r="H79" i="11"/>
  <c r="F77" i="11"/>
  <c r="H72" i="11"/>
  <c r="F70" i="11"/>
  <c r="H65" i="11"/>
  <c r="F63" i="11"/>
  <c r="H58" i="11"/>
  <c r="F56" i="11"/>
  <c r="H51" i="11"/>
  <c r="F49" i="11"/>
  <c r="H44" i="11"/>
  <c r="F42" i="11"/>
  <c r="H37" i="11"/>
  <c r="F35" i="11"/>
  <c r="F28" i="11"/>
  <c r="F21" i="11"/>
  <c r="F14" i="11"/>
  <c r="F7" i="11"/>
  <c r="E105" i="11"/>
  <c r="G79" i="11"/>
  <c r="E77" i="11"/>
  <c r="G65" i="11"/>
  <c r="E63" i="11"/>
  <c r="G51" i="11"/>
  <c r="E49" i="11"/>
  <c r="G37" i="11"/>
  <c r="E35" i="11"/>
  <c r="G30" i="11"/>
  <c r="H30" i="11" s="1"/>
  <c r="E28" i="11"/>
  <c r="G23" i="11"/>
  <c r="H23" i="11" s="1"/>
  <c r="E21" i="11"/>
  <c r="G16" i="11"/>
  <c r="H16" i="11" s="1"/>
  <c r="E14" i="11"/>
  <c r="G9" i="11"/>
  <c r="H9" i="11" s="1"/>
  <c r="E7" i="11"/>
  <c r="G100" i="11"/>
  <c r="E98" i="11"/>
  <c r="G93" i="11"/>
  <c r="E91" i="11"/>
  <c r="G86" i="11"/>
  <c r="E84" i="11"/>
  <c r="G72" i="11"/>
  <c r="E70" i="11"/>
  <c r="G58" i="11"/>
  <c r="E56" i="11"/>
  <c r="G44" i="11"/>
  <c r="E42" i="11"/>
  <c r="F79" i="11"/>
  <c r="F72" i="11"/>
  <c r="F65" i="11"/>
  <c r="F58" i="11"/>
  <c r="F51" i="11"/>
  <c r="H46" i="11"/>
  <c r="F44" i="11"/>
  <c r="H39" i="11"/>
  <c r="F37" i="11"/>
  <c r="H32" i="11"/>
  <c r="F30" i="11"/>
  <c r="F23" i="11"/>
  <c r="F16" i="11"/>
  <c r="F9" i="11"/>
  <c r="D5" i="11" l="1"/>
  <c r="E5" i="11"/>
  <c r="D2" i="11"/>
  <c r="D3" i="11" s="1"/>
  <c r="R3230" i="4"/>
  <c r="R3229" i="4"/>
  <c r="R3228" i="4"/>
  <c r="Q3227" i="4"/>
  <c r="R3227" i="4" s="1"/>
  <c r="Q3226" i="4"/>
  <c r="R3226" i="4" s="1"/>
  <c r="Q3225" i="4"/>
  <c r="R3225" i="4" s="1"/>
  <c r="Q3224" i="4"/>
  <c r="R3224" i="4" s="1"/>
  <c r="Q3223" i="4"/>
  <c r="R3223" i="4" s="1"/>
  <c r="Q3222" i="4"/>
  <c r="R3222" i="4" s="1"/>
  <c r="Q3221" i="4"/>
  <c r="R3221" i="4" s="1"/>
  <c r="Q3220" i="4"/>
  <c r="R3220" i="4" s="1"/>
  <c r="Q3219" i="4"/>
  <c r="R3219" i="4" s="1"/>
  <c r="Q3218" i="4"/>
  <c r="R3218" i="4" s="1"/>
  <c r="Q3217" i="4"/>
  <c r="R3217" i="4" s="1"/>
  <c r="Q3216" i="4"/>
  <c r="R3216" i="4" s="1"/>
  <c r="Q3215" i="4"/>
  <c r="R3215" i="4" s="1"/>
  <c r="Q3214" i="4"/>
  <c r="R3214" i="4" s="1"/>
  <c r="Q3213" i="4"/>
  <c r="R3213" i="4" s="1"/>
  <c r="Q3212" i="4"/>
  <c r="R3212" i="4" s="1"/>
  <c r="Q3211" i="4"/>
  <c r="R3211" i="4" s="1"/>
  <c r="Q3210" i="4"/>
  <c r="R3210" i="4" s="1"/>
  <c r="Q3209" i="4"/>
  <c r="R3209" i="4" s="1"/>
  <c r="Q3208" i="4"/>
  <c r="R3208" i="4" s="1"/>
  <c r="Q3207" i="4"/>
  <c r="R3207" i="4" s="1"/>
  <c r="Q3206" i="4"/>
  <c r="R3206" i="4" s="1"/>
  <c r="Q3205" i="4"/>
  <c r="R3205" i="4" s="1"/>
  <c r="Q3204" i="4"/>
  <c r="R3204" i="4" s="1"/>
  <c r="Q3203" i="4"/>
  <c r="R3203" i="4" s="1"/>
  <c r="Q3202" i="4"/>
  <c r="R3202" i="4" s="1"/>
  <c r="Q3201" i="4"/>
  <c r="R3201" i="4" s="1"/>
  <c r="Q3200" i="4"/>
  <c r="R3200" i="4" s="1"/>
  <c r="Q3199" i="4"/>
  <c r="R3199" i="4" s="1"/>
  <c r="Q3198" i="4"/>
  <c r="R3198" i="4" s="1"/>
  <c r="Q3197" i="4"/>
  <c r="R3197" i="4" s="1"/>
  <c r="Q3196" i="4"/>
  <c r="R3196" i="4" s="1"/>
  <c r="Q3195" i="4"/>
  <c r="R3195" i="4" s="1"/>
  <c r="Q3194" i="4"/>
  <c r="R3194" i="4" s="1"/>
  <c r="Q3193" i="4"/>
  <c r="R3193" i="4" s="1"/>
  <c r="Q3192" i="4"/>
  <c r="R3192" i="4" s="1"/>
  <c r="Q3191" i="4"/>
  <c r="R3191" i="4" s="1"/>
  <c r="Q3190" i="4"/>
  <c r="R3190" i="4" s="1"/>
  <c r="Q3189" i="4"/>
  <c r="R3189" i="4" s="1"/>
  <c r="Q3188" i="4"/>
  <c r="R3188" i="4" s="1"/>
  <c r="Q3187" i="4"/>
  <c r="R3187" i="4" s="1"/>
  <c r="Q3186" i="4"/>
  <c r="R3186" i="4" s="1"/>
  <c r="Q3185" i="4"/>
  <c r="R3185" i="4" s="1"/>
  <c r="Q3184" i="4"/>
  <c r="R3184" i="4" s="1"/>
  <c r="Q3183" i="4"/>
  <c r="R3183" i="4" s="1"/>
  <c r="Q3182" i="4"/>
  <c r="R3182" i="4" s="1"/>
  <c r="Q3181" i="4"/>
  <c r="R3181" i="4" s="1"/>
  <c r="Q3180" i="4"/>
  <c r="R3180" i="4" s="1"/>
  <c r="Q3179" i="4"/>
  <c r="R3179" i="4" s="1"/>
  <c r="Q3178" i="4"/>
  <c r="R3178" i="4" s="1"/>
  <c r="Q3177" i="4"/>
  <c r="R3177" i="4" s="1"/>
  <c r="Q3176" i="4"/>
  <c r="R3176" i="4" s="1"/>
  <c r="Q3175" i="4"/>
  <c r="R3175" i="4" s="1"/>
  <c r="Q3174" i="4"/>
  <c r="R3174" i="4" s="1"/>
  <c r="Q3173" i="4"/>
  <c r="R3173" i="4" s="1"/>
  <c r="Q3172" i="4"/>
  <c r="R3172" i="4" s="1"/>
  <c r="Q3171" i="4"/>
  <c r="R3171" i="4" s="1"/>
  <c r="Q3170" i="4"/>
  <c r="R3170" i="4" s="1"/>
  <c r="Q3169" i="4"/>
  <c r="R3169" i="4" s="1"/>
  <c r="Q3168" i="4"/>
  <c r="R3168" i="4" s="1"/>
  <c r="Q3167" i="4"/>
  <c r="R3167" i="4" s="1"/>
  <c r="Q3166" i="4"/>
  <c r="R3166" i="4" s="1"/>
  <c r="Q3165" i="4"/>
  <c r="R3165" i="4" s="1"/>
  <c r="Q3164" i="4"/>
  <c r="R3164" i="4" s="1"/>
  <c r="Q3163" i="4"/>
  <c r="R3163" i="4" s="1"/>
  <c r="Q3162" i="4"/>
  <c r="R3162" i="4" s="1"/>
  <c r="Q3161" i="4"/>
  <c r="R3161" i="4" s="1"/>
  <c r="Q3160" i="4"/>
  <c r="R3160" i="4" s="1"/>
  <c r="Q3159" i="4"/>
  <c r="R3159" i="4" s="1"/>
  <c r="Q3158" i="4"/>
  <c r="R3158" i="4" s="1"/>
  <c r="Q3157" i="4"/>
  <c r="R3157" i="4" s="1"/>
  <c r="Q3156" i="4"/>
  <c r="R3156" i="4" s="1"/>
  <c r="Q3155" i="4"/>
  <c r="R3155" i="4" s="1"/>
  <c r="Q3154" i="4"/>
  <c r="R3154" i="4" s="1"/>
  <c r="Q3153" i="4"/>
  <c r="R3153" i="4" s="1"/>
  <c r="Q3152" i="4"/>
  <c r="R3152" i="4" s="1"/>
  <c r="Q3151" i="4"/>
  <c r="R3151" i="4" s="1"/>
  <c r="Q3150" i="4"/>
  <c r="R3150" i="4" s="1"/>
  <c r="R3149" i="4"/>
  <c r="R3148" i="4"/>
  <c r="R3147" i="4"/>
  <c r="Q3146" i="4"/>
  <c r="R3146" i="4" s="1"/>
  <c r="Q3145" i="4"/>
  <c r="R3145" i="4" s="1"/>
  <c r="Q3144" i="4"/>
  <c r="R3144" i="4" s="1"/>
  <c r="Q3143" i="4"/>
  <c r="R3143" i="4" s="1"/>
  <c r="Q3142" i="4"/>
  <c r="R3142" i="4" s="1"/>
  <c r="Q3141" i="4"/>
  <c r="R3141" i="4" s="1"/>
  <c r="Q3140" i="4"/>
  <c r="R3140" i="4" s="1"/>
  <c r="Q3139" i="4"/>
  <c r="R3139" i="4" s="1"/>
  <c r="Q3138" i="4"/>
  <c r="R3138" i="4" s="1"/>
  <c r="Q3137" i="4"/>
  <c r="R3137" i="4" s="1"/>
  <c r="Q3136" i="4"/>
  <c r="R3136" i="4" s="1"/>
  <c r="Q3135" i="4"/>
  <c r="R3135" i="4" s="1"/>
  <c r="Q3134" i="4"/>
  <c r="R3134" i="4" s="1"/>
  <c r="Q3133" i="4"/>
  <c r="R3133" i="4" s="1"/>
  <c r="Q3132" i="4"/>
  <c r="R3132" i="4" s="1"/>
  <c r="Q3131" i="4"/>
  <c r="R3131" i="4" s="1"/>
  <c r="Q3130" i="4"/>
  <c r="R3130" i="4" s="1"/>
  <c r="Q3129" i="4"/>
  <c r="R3129" i="4" s="1"/>
  <c r="Q3128" i="4"/>
  <c r="R3128" i="4" s="1"/>
  <c r="Q3127" i="4"/>
  <c r="R3127" i="4" s="1"/>
  <c r="Q3126" i="4"/>
  <c r="R3126" i="4" s="1"/>
  <c r="Q3125" i="4"/>
  <c r="R3125" i="4" s="1"/>
  <c r="Q3124" i="4"/>
  <c r="R3124" i="4" s="1"/>
  <c r="Q3123" i="4"/>
  <c r="R3123" i="4" s="1"/>
  <c r="Q3122" i="4"/>
  <c r="R3122" i="4" s="1"/>
  <c r="Q3121" i="4"/>
  <c r="R3121" i="4" s="1"/>
  <c r="Q3120" i="4"/>
  <c r="R3120" i="4" s="1"/>
  <c r="Q3119" i="4"/>
  <c r="R3119" i="4" s="1"/>
  <c r="Q3118" i="4"/>
  <c r="R3118" i="4" s="1"/>
  <c r="Q3117" i="4"/>
  <c r="R3117" i="4" s="1"/>
  <c r="Q3116" i="4"/>
  <c r="R3116" i="4" s="1"/>
  <c r="Q3115" i="4"/>
  <c r="R3115" i="4" s="1"/>
  <c r="Q3114" i="4"/>
  <c r="R3114" i="4" s="1"/>
  <c r="Q3113" i="4"/>
  <c r="R3113" i="4" s="1"/>
  <c r="Q3112" i="4"/>
  <c r="R3112" i="4" s="1"/>
  <c r="Q3111" i="4"/>
  <c r="R3111" i="4" s="1"/>
  <c r="Q3110" i="4"/>
  <c r="R3110" i="4" s="1"/>
  <c r="Q3109" i="4"/>
  <c r="R3109" i="4" s="1"/>
  <c r="Q3108" i="4"/>
  <c r="R3108" i="4" s="1"/>
  <c r="Q3107" i="4"/>
  <c r="R3107" i="4" s="1"/>
  <c r="Q3106" i="4"/>
  <c r="R3106" i="4" s="1"/>
  <c r="Q3105" i="4"/>
  <c r="R3105" i="4" s="1"/>
  <c r="Q3104" i="4"/>
  <c r="R3104" i="4" s="1"/>
  <c r="Q3103" i="4"/>
  <c r="R3103" i="4" s="1"/>
  <c r="Q3102" i="4"/>
  <c r="R3102" i="4" s="1"/>
  <c r="Q3101" i="4"/>
  <c r="R3101" i="4" s="1"/>
  <c r="Q3100" i="4"/>
  <c r="R3100" i="4" s="1"/>
  <c r="Q3099" i="4"/>
  <c r="R3099" i="4" s="1"/>
  <c r="Q3098" i="4"/>
  <c r="R3098" i="4" s="1"/>
  <c r="Q3097" i="4"/>
  <c r="R3097" i="4" s="1"/>
  <c r="Q3096" i="4"/>
  <c r="R3096" i="4" s="1"/>
  <c r="Q3095" i="4"/>
  <c r="R3095" i="4" s="1"/>
  <c r="Q3094" i="4"/>
  <c r="R3094" i="4" s="1"/>
  <c r="Q3093" i="4"/>
  <c r="R3093" i="4" s="1"/>
  <c r="Q3092" i="4"/>
  <c r="R3092" i="4" s="1"/>
  <c r="Q3091" i="4"/>
  <c r="R3091" i="4" s="1"/>
  <c r="Q3090" i="4"/>
  <c r="R3090" i="4" s="1"/>
  <c r="Q3089" i="4"/>
  <c r="R3089" i="4" s="1"/>
  <c r="Q3088" i="4"/>
  <c r="R3088" i="4" s="1"/>
  <c r="Q3087" i="4"/>
  <c r="R3087" i="4" s="1"/>
  <c r="Q3086" i="4"/>
  <c r="R3086" i="4" s="1"/>
  <c r="Q3085" i="4"/>
  <c r="R3085" i="4" s="1"/>
  <c r="Q3084" i="4"/>
  <c r="R3084" i="4" s="1"/>
  <c r="Q3083" i="4"/>
  <c r="R3083" i="4" s="1"/>
  <c r="Q3082" i="4"/>
  <c r="R3082" i="4" s="1"/>
  <c r="Q3081" i="4"/>
  <c r="R3081" i="4" s="1"/>
  <c r="Q3080" i="4"/>
  <c r="R3080" i="4" s="1"/>
  <c r="Q3079" i="4"/>
  <c r="R3079" i="4" s="1"/>
  <c r="Q3078" i="4"/>
  <c r="R3078" i="4" s="1"/>
  <c r="Q3077" i="4"/>
  <c r="R3077" i="4" s="1"/>
  <c r="Q3076" i="4"/>
  <c r="R3076" i="4" s="1"/>
  <c r="Q3075" i="4"/>
  <c r="R3075" i="4" s="1"/>
  <c r="Q3074" i="4"/>
  <c r="R3074" i="4" s="1"/>
  <c r="Q3073" i="4"/>
  <c r="R3073" i="4" s="1"/>
  <c r="Q3072" i="4"/>
  <c r="R3072" i="4" s="1"/>
  <c r="Q3071" i="4"/>
  <c r="R3071" i="4" s="1"/>
  <c r="Q3070" i="4"/>
  <c r="R3070" i="4" s="1"/>
  <c r="Q3069" i="4"/>
  <c r="R3069" i="4" s="1"/>
  <c r="Q3068" i="4"/>
  <c r="R3068" i="4" s="1"/>
  <c r="Q3067" i="4"/>
  <c r="R3067" i="4" s="1"/>
  <c r="Q3066" i="4"/>
  <c r="R3066" i="4" s="1"/>
  <c r="Q3065" i="4"/>
  <c r="R3065" i="4" s="1"/>
  <c r="Q3064" i="4"/>
  <c r="R3064" i="4" s="1"/>
  <c r="Q3063" i="4"/>
  <c r="R3063" i="4" s="1"/>
  <c r="Q3062" i="4"/>
  <c r="R3062" i="4" s="1"/>
  <c r="Q3061" i="4"/>
  <c r="R3061" i="4" s="1"/>
  <c r="Q3060" i="4"/>
  <c r="R3060" i="4" s="1"/>
  <c r="Q3059" i="4"/>
  <c r="R3059" i="4" s="1"/>
  <c r="Q3058" i="4"/>
  <c r="R3058" i="4" s="1"/>
  <c r="Q3057" i="4"/>
  <c r="R3057" i="4" s="1"/>
  <c r="Q3056" i="4"/>
  <c r="R3056" i="4" s="1"/>
  <c r="Q3055" i="4"/>
  <c r="R3055" i="4" s="1"/>
  <c r="Q3054" i="4"/>
  <c r="R3054" i="4" s="1"/>
  <c r="Q3053" i="4"/>
  <c r="R3053" i="4" s="1"/>
  <c r="Q3052" i="4"/>
  <c r="R3052" i="4" s="1"/>
  <c r="Q3051" i="4"/>
  <c r="R3051" i="4" s="1"/>
  <c r="Q3050" i="4"/>
  <c r="R3050" i="4" s="1"/>
  <c r="Q3049" i="4"/>
  <c r="R3049" i="4" s="1"/>
  <c r="Q3048" i="4"/>
  <c r="R3048" i="4" s="1"/>
  <c r="Q3047" i="4"/>
  <c r="R3047" i="4" s="1"/>
  <c r="Q3046" i="4"/>
  <c r="R3046" i="4" s="1"/>
  <c r="Q3045" i="4"/>
  <c r="R3045" i="4" s="1"/>
  <c r="Q3044" i="4"/>
  <c r="R3044" i="4" s="1"/>
  <c r="Q3043" i="4"/>
  <c r="R3043" i="4" s="1"/>
  <c r="Q3042" i="4"/>
  <c r="R3042" i="4" s="1"/>
  <c r="Q3041" i="4"/>
  <c r="R3041" i="4" s="1"/>
  <c r="Q3040" i="4"/>
  <c r="R3040" i="4" s="1"/>
  <c r="Q3039" i="4"/>
  <c r="R3039" i="4" s="1"/>
  <c r="Q3038" i="4"/>
  <c r="R3038" i="4" s="1"/>
  <c r="Q3037" i="4"/>
  <c r="R3037" i="4" s="1"/>
  <c r="Q3036" i="4"/>
  <c r="R3036" i="4" s="1"/>
  <c r="Q3035" i="4"/>
  <c r="R3035" i="4" s="1"/>
  <c r="Q3034" i="4"/>
  <c r="R3034" i="4" s="1"/>
  <c r="Q3033" i="4"/>
  <c r="R3033" i="4" s="1"/>
  <c r="Q3032" i="4"/>
  <c r="R3032" i="4" s="1"/>
  <c r="Q3031" i="4"/>
  <c r="R3031" i="4" s="1"/>
  <c r="Q3030" i="4"/>
  <c r="R3030" i="4" s="1"/>
  <c r="Q3029" i="4"/>
  <c r="R3029" i="4" s="1"/>
  <c r="Q3028" i="4"/>
  <c r="R3028" i="4" s="1"/>
  <c r="Q3027" i="4"/>
  <c r="R3027" i="4" s="1"/>
  <c r="Q3026" i="4"/>
  <c r="R3026" i="4" s="1"/>
  <c r="Q3025" i="4"/>
  <c r="R3025" i="4" s="1"/>
  <c r="Q3024" i="4"/>
  <c r="R3024" i="4" s="1"/>
  <c r="Q3023" i="4"/>
  <c r="R3023" i="4" s="1"/>
  <c r="Q3022" i="4"/>
  <c r="R3022" i="4" s="1"/>
  <c r="Q3021" i="4"/>
  <c r="R3021" i="4" s="1"/>
  <c r="Q3020" i="4"/>
  <c r="R3020" i="4" s="1"/>
  <c r="Q3019" i="4"/>
  <c r="R3019" i="4" s="1"/>
  <c r="Q3018" i="4"/>
  <c r="R3018" i="4" s="1"/>
  <c r="Q3017" i="4"/>
  <c r="R3017" i="4" s="1"/>
  <c r="Q3016" i="4"/>
  <c r="R3016" i="4" s="1"/>
  <c r="Q3015" i="4"/>
  <c r="R3015" i="4" s="1"/>
  <c r="Q3014" i="4"/>
  <c r="R3014" i="4" s="1"/>
  <c r="Q3013" i="4"/>
  <c r="R3013" i="4" s="1"/>
  <c r="Q3012" i="4"/>
  <c r="R3012" i="4" s="1"/>
  <c r="Q3011" i="4"/>
  <c r="R3011" i="4" s="1"/>
  <c r="Q3010" i="4"/>
  <c r="R3010" i="4" s="1"/>
  <c r="Q3009" i="4"/>
  <c r="R3009" i="4" s="1"/>
  <c r="Q3008" i="4"/>
  <c r="R3008" i="4" s="1"/>
  <c r="Q3007" i="4"/>
  <c r="R3007" i="4" s="1"/>
  <c r="Q3006" i="4"/>
  <c r="R3006" i="4" s="1"/>
  <c r="Q3005" i="4"/>
  <c r="R3005" i="4" s="1"/>
  <c r="Q3004" i="4"/>
  <c r="R3004" i="4" s="1"/>
  <c r="Q3003" i="4"/>
  <c r="R3003" i="4" s="1"/>
  <c r="Q3002" i="4"/>
  <c r="R3002" i="4" s="1"/>
  <c r="Q3001" i="4"/>
  <c r="R3001" i="4" s="1"/>
  <c r="Q3000" i="4"/>
  <c r="R3000" i="4" s="1"/>
  <c r="Q2999" i="4"/>
  <c r="R2999" i="4" s="1"/>
  <c r="Q2998" i="4"/>
  <c r="R2998" i="4" s="1"/>
  <c r="Q2997" i="4"/>
  <c r="R2997" i="4" s="1"/>
  <c r="Q2996" i="4"/>
  <c r="R2996" i="4" s="1"/>
  <c r="Q2995" i="4"/>
  <c r="R2995" i="4" s="1"/>
  <c r="Q2994" i="4"/>
  <c r="R2994" i="4" s="1"/>
  <c r="Q2993" i="4"/>
  <c r="R2993" i="4" s="1"/>
  <c r="Q2992" i="4"/>
  <c r="R2992" i="4" s="1"/>
  <c r="Q2991" i="4"/>
  <c r="R2991" i="4" s="1"/>
  <c r="Q2990" i="4"/>
  <c r="R2990" i="4" s="1"/>
  <c r="Q2989" i="4"/>
  <c r="R2989" i="4" s="1"/>
  <c r="Q2988" i="4"/>
  <c r="R2988" i="4" s="1"/>
  <c r="Q2987" i="4"/>
  <c r="R2987" i="4" s="1"/>
  <c r="Q2986" i="4"/>
  <c r="R2986" i="4" s="1"/>
  <c r="Q2985" i="4"/>
  <c r="R2985" i="4" s="1"/>
  <c r="Q2984" i="4"/>
  <c r="R2984" i="4" s="1"/>
  <c r="Q2983" i="4"/>
  <c r="R2983" i="4" s="1"/>
  <c r="Q2982" i="4"/>
  <c r="R2982" i="4" s="1"/>
  <c r="Q2981" i="4"/>
  <c r="R2981" i="4" s="1"/>
  <c r="Q2980" i="4"/>
  <c r="R2980" i="4" s="1"/>
  <c r="Q2979" i="4"/>
  <c r="R2979" i="4" s="1"/>
  <c r="Q2978" i="4"/>
  <c r="R2978" i="4" s="1"/>
  <c r="Q2977" i="4"/>
  <c r="R2977" i="4" s="1"/>
  <c r="Q2976" i="4"/>
  <c r="R2976" i="4" s="1"/>
  <c r="Q2975" i="4"/>
  <c r="R2975" i="4" s="1"/>
  <c r="Q2974" i="4"/>
  <c r="R2974" i="4" s="1"/>
  <c r="Q2973" i="4"/>
  <c r="R2973" i="4" s="1"/>
  <c r="Q2972" i="4"/>
  <c r="R2972" i="4" s="1"/>
  <c r="Q2971" i="4"/>
  <c r="R2971" i="4" s="1"/>
  <c r="Q2970" i="4"/>
  <c r="R2970" i="4" s="1"/>
  <c r="Q2969" i="4"/>
  <c r="R2969" i="4" s="1"/>
  <c r="Q2968" i="4"/>
  <c r="R2968" i="4" s="1"/>
  <c r="Q2967" i="4"/>
  <c r="R2967" i="4" s="1"/>
  <c r="Q2966" i="4"/>
  <c r="R2966" i="4" s="1"/>
  <c r="Q2965" i="4"/>
  <c r="R2965" i="4" s="1"/>
  <c r="Q2964" i="4"/>
  <c r="R2964" i="4" s="1"/>
  <c r="Q2963" i="4"/>
  <c r="R2963" i="4" s="1"/>
  <c r="Q2962" i="4"/>
  <c r="R2962" i="4" s="1"/>
  <c r="Q2961" i="4"/>
  <c r="R2961" i="4" s="1"/>
  <c r="Q2960" i="4"/>
  <c r="R2960" i="4" s="1"/>
  <c r="Q2959" i="4"/>
  <c r="R2959" i="4" s="1"/>
  <c r="Q2958" i="4"/>
  <c r="R2958" i="4" s="1"/>
  <c r="R2957" i="4"/>
  <c r="Q2956" i="4"/>
  <c r="R2956" i="4" s="1"/>
  <c r="R2955" i="4"/>
  <c r="R2954" i="4"/>
  <c r="R2953" i="4"/>
  <c r="R2952" i="4"/>
  <c r="Q2951" i="4"/>
  <c r="R2951" i="4" s="1"/>
  <c r="R2950" i="4"/>
  <c r="R2949" i="4"/>
  <c r="R2948" i="4"/>
  <c r="R2947" i="4"/>
  <c r="Q2946" i="4"/>
  <c r="R2946" i="4" s="1"/>
  <c r="R2945" i="4"/>
  <c r="Q2944" i="4"/>
  <c r="R2944" i="4" s="1"/>
  <c r="R2943" i="4"/>
  <c r="R2942" i="4"/>
  <c r="Q2941" i="4"/>
  <c r="R2941" i="4" s="1"/>
  <c r="R2940" i="4"/>
  <c r="R2939" i="4"/>
  <c r="R2938" i="4"/>
  <c r="Q2937" i="4"/>
  <c r="R2937" i="4" s="1"/>
  <c r="R2936" i="4"/>
  <c r="R2935" i="4"/>
  <c r="R2934" i="4"/>
  <c r="Q2933" i="4"/>
  <c r="R2933" i="4" s="1"/>
  <c r="R2932" i="4"/>
  <c r="Q2931" i="4"/>
  <c r="R2931" i="4" s="1"/>
  <c r="R2930" i="4"/>
  <c r="R2929" i="4"/>
  <c r="Q2928" i="4"/>
  <c r="R2928" i="4" s="1"/>
  <c r="Q2927" i="4"/>
  <c r="R2927" i="4" s="1"/>
  <c r="Q2926" i="4"/>
  <c r="R2926" i="4" s="1"/>
  <c r="R2925" i="4"/>
  <c r="R2924" i="4"/>
  <c r="R2923" i="4"/>
  <c r="Q2922" i="4"/>
  <c r="R2922" i="4" s="1"/>
  <c r="R2921" i="4"/>
  <c r="R2920" i="4"/>
  <c r="Q2919" i="4"/>
  <c r="R2919" i="4" s="1"/>
  <c r="Q2918" i="4"/>
  <c r="R2918" i="4" s="1"/>
  <c r="Q2917" i="4"/>
  <c r="R2917" i="4" s="1"/>
  <c r="Q2916" i="4"/>
  <c r="R2916" i="4" s="1"/>
  <c r="Q2915" i="4"/>
  <c r="R2915" i="4" s="1"/>
  <c r="Q2914" i="4"/>
  <c r="R2914" i="4" s="1"/>
  <c r="Q2913" i="4"/>
  <c r="R2913" i="4" s="1"/>
  <c r="Q2912" i="4"/>
  <c r="R2912" i="4" s="1"/>
  <c r="Q2911" i="4"/>
  <c r="R2911" i="4" s="1"/>
  <c r="Q2910" i="4"/>
  <c r="R2910" i="4" s="1"/>
  <c r="Q2909" i="4"/>
  <c r="R2909" i="4" s="1"/>
  <c r="Q2908" i="4"/>
  <c r="R2908" i="4" s="1"/>
  <c r="Q2907" i="4"/>
  <c r="R2907" i="4" s="1"/>
  <c r="Q2906" i="4"/>
  <c r="R2906" i="4" s="1"/>
  <c r="Q2905" i="4"/>
  <c r="R2905" i="4" s="1"/>
  <c r="Q2904" i="4"/>
  <c r="R2904" i="4" s="1"/>
  <c r="Q2903" i="4"/>
  <c r="R2903" i="4" s="1"/>
  <c r="Q2902" i="4"/>
  <c r="R2902" i="4" s="1"/>
  <c r="Q2901" i="4"/>
  <c r="R2901" i="4" s="1"/>
  <c r="Q2900" i="4"/>
  <c r="R2900" i="4" s="1"/>
  <c r="Q2899" i="4"/>
  <c r="R2899" i="4" s="1"/>
  <c r="Q2898" i="4"/>
  <c r="R2898" i="4" s="1"/>
  <c r="Q2897" i="4"/>
  <c r="R2897" i="4" s="1"/>
  <c r="Q2896" i="4"/>
  <c r="R2896" i="4" s="1"/>
  <c r="Q2895" i="4"/>
  <c r="R2895" i="4" s="1"/>
  <c r="Q2894" i="4"/>
  <c r="R2894" i="4" s="1"/>
  <c r="Q2893" i="4"/>
  <c r="R2893" i="4" s="1"/>
  <c r="Q2892" i="4"/>
  <c r="R2892" i="4" s="1"/>
  <c r="Q2891" i="4"/>
  <c r="R2891" i="4" s="1"/>
  <c r="Q2890" i="4"/>
  <c r="R2890" i="4" s="1"/>
  <c r="Q2889" i="4"/>
  <c r="R2889" i="4" s="1"/>
  <c r="Q2888" i="4"/>
  <c r="R2888" i="4" s="1"/>
  <c r="Q2887" i="4"/>
  <c r="R2887" i="4" s="1"/>
  <c r="Q2886" i="4"/>
  <c r="R2886" i="4" s="1"/>
  <c r="Q2885" i="4"/>
  <c r="R2885" i="4" s="1"/>
  <c r="Q2884" i="4"/>
  <c r="R2884" i="4" s="1"/>
  <c r="Q2883" i="4"/>
  <c r="R2883" i="4" s="1"/>
  <c r="Q2882" i="4"/>
  <c r="R2882" i="4" s="1"/>
  <c r="Q2881" i="4"/>
  <c r="R2881" i="4" s="1"/>
  <c r="Q2880" i="4"/>
  <c r="R2880" i="4" s="1"/>
  <c r="Q2879" i="4"/>
  <c r="R2879" i="4" s="1"/>
  <c r="Q2878" i="4"/>
  <c r="R2878" i="4" s="1"/>
  <c r="Q2877" i="4"/>
  <c r="R2877" i="4" s="1"/>
  <c r="Q2876" i="4"/>
  <c r="R2876" i="4" s="1"/>
  <c r="Q2875" i="4"/>
  <c r="R2875" i="4" s="1"/>
  <c r="Q2874" i="4"/>
  <c r="R2874" i="4" s="1"/>
  <c r="Q2873" i="4"/>
  <c r="R2873" i="4" s="1"/>
  <c r="Q2872" i="4"/>
  <c r="R2872" i="4" s="1"/>
  <c r="Q2871" i="4"/>
  <c r="R2871" i="4" s="1"/>
  <c r="Q2870" i="4"/>
  <c r="R2870" i="4" s="1"/>
  <c r="Q2869" i="4"/>
  <c r="R2869" i="4" s="1"/>
  <c r="Q2868" i="4"/>
  <c r="R2868" i="4" s="1"/>
  <c r="Q2867" i="4"/>
  <c r="R2867" i="4" s="1"/>
  <c r="Q2866" i="4"/>
  <c r="R2866" i="4" s="1"/>
  <c r="Q2865" i="4"/>
  <c r="R2865" i="4" s="1"/>
  <c r="Q2864" i="4"/>
  <c r="R2864" i="4" s="1"/>
  <c r="Q2863" i="4"/>
  <c r="R2863" i="4" s="1"/>
  <c r="Q2862" i="4"/>
  <c r="R2862" i="4" s="1"/>
  <c r="Q2861" i="4"/>
  <c r="R2861" i="4" s="1"/>
  <c r="Q2860" i="4"/>
  <c r="R2860" i="4" s="1"/>
  <c r="Q2859" i="4"/>
  <c r="R2859" i="4" s="1"/>
  <c r="Q2858" i="4"/>
  <c r="R2858" i="4" s="1"/>
  <c r="Q2857" i="4"/>
  <c r="R2857" i="4" s="1"/>
  <c r="Q2856" i="4"/>
  <c r="R2856" i="4" s="1"/>
  <c r="Q2855" i="4"/>
  <c r="R2855" i="4" s="1"/>
  <c r="Q2854" i="4"/>
  <c r="R2854" i="4" s="1"/>
  <c r="Q2853" i="4"/>
  <c r="R2853" i="4" s="1"/>
  <c r="Q2852" i="4"/>
  <c r="R2852" i="4" s="1"/>
  <c r="Q2851" i="4"/>
  <c r="R2851" i="4" s="1"/>
  <c r="Q2850" i="4"/>
  <c r="R2850" i="4" s="1"/>
  <c r="Q2849" i="4"/>
  <c r="R2849" i="4" s="1"/>
  <c r="Q2848" i="4"/>
  <c r="R2848" i="4" s="1"/>
  <c r="Q2847" i="4"/>
  <c r="R2847" i="4" s="1"/>
  <c r="Q2846" i="4"/>
  <c r="R2846" i="4" s="1"/>
  <c r="Q2845" i="4"/>
  <c r="R2845" i="4" s="1"/>
  <c r="Q2844" i="4"/>
  <c r="R2844" i="4" s="1"/>
  <c r="Q2843" i="4"/>
  <c r="R2843" i="4" s="1"/>
  <c r="Q2842" i="4"/>
  <c r="R2842" i="4" s="1"/>
  <c r="Q2841" i="4"/>
  <c r="R2841" i="4" s="1"/>
  <c r="Q2840" i="4"/>
  <c r="R2840" i="4" s="1"/>
  <c r="Q2839" i="4"/>
  <c r="R2839" i="4" s="1"/>
  <c r="Q2838" i="4"/>
  <c r="R2838" i="4" s="1"/>
  <c r="Q2837" i="4"/>
  <c r="R2837" i="4" s="1"/>
  <c r="Q2836" i="4"/>
  <c r="R2836" i="4" s="1"/>
  <c r="Q2835" i="4"/>
  <c r="R2835" i="4" s="1"/>
  <c r="Q2834" i="4"/>
  <c r="R2834" i="4" s="1"/>
  <c r="Q2833" i="4"/>
  <c r="R2833" i="4" s="1"/>
  <c r="Q2832" i="4"/>
  <c r="R2832" i="4" s="1"/>
  <c r="Q2831" i="4"/>
  <c r="R2831" i="4" s="1"/>
  <c r="Q2830" i="4"/>
  <c r="R2830" i="4" s="1"/>
  <c r="Q2829" i="4"/>
  <c r="R2829" i="4" s="1"/>
  <c r="Q2828" i="4"/>
  <c r="R2828" i="4" s="1"/>
  <c r="Q2827" i="4"/>
  <c r="R2827" i="4" s="1"/>
  <c r="Q2826" i="4"/>
  <c r="R2826" i="4" s="1"/>
  <c r="Q2825" i="4"/>
  <c r="R2825" i="4" s="1"/>
  <c r="Q2824" i="4"/>
  <c r="R2824" i="4" s="1"/>
  <c r="Q2823" i="4"/>
  <c r="R2823" i="4" s="1"/>
  <c r="Q2822" i="4"/>
  <c r="R2822" i="4" s="1"/>
  <c r="Q2821" i="4"/>
  <c r="R2821" i="4" s="1"/>
  <c r="Q2820" i="4"/>
  <c r="R2820" i="4" s="1"/>
  <c r="Q2819" i="4"/>
  <c r="R2819" i="4" s="1"/>
  <c r="Q2818" i="4"/>
  <c r="R2818" i="4" s="1"/>
  <c r="Q2817" i="4"/>
  <c r="R2817" i="4" s="1"/>
  <c r="Q2816" i="4"/>
  <c r="R2816" i="4" s="1"/>
  <c r="Q2815" i="4"/>
  <c r="R2815" i="4" s="1"/>
  <c r="Q2814" i="4"/>
  <c r="R2814" i="4" s="1"/>
  <c r="Q2813" i="4"/>
  <c r="R2813" i="4" s="1"/>
  <c r="Q2812" i="4"/>
  <c r="R2812" i="4" s="1"/>
  <c r="Q2811" i="4"/>
  <c r="R2811" i="4" s="1"/>
  <c r="Q2810" i="4"/>
  <c r="R2810" i="4" s="1"/>
  <c r="Q2809" i="4"/>
  <c r="R2809" i="4" s="1"/>
  <c r="Q2808" i="4"/>
  <c r="R2808" i="4" s="1"/>
  <c r="Q2807" i="4"/>
  <c r="R2807" i="4" s="1"/>
  <c r="Q2806" i="4"/>
  <c r="R2806" i="4" s="1"/>
  <c r="Q2805" i="4"/>
  <c r="R2805" i="4" s="1"/>
  <c r="Q2804" i="4"/>
  <c r="R2804" i="4" s="1"/>
  <c r="Q2803" i="4"/>
  <c r="R2803" i="4" s="1"/>
  <c r="Q2802" i="4"/>
  <c r="R2802" i="4" s="1"/>
  <c r="Q2801" i="4"/>
  <c r="R2801" i="4" s="1"/>
  <c r="Q2800" i="4"/>
  <c r="R2800" i="4" s="1"/>
  <c r="Q2799" i="4"/>
  <c r="R2799" i="4" s="1"/>
  <c r="Q2798" i="4"/>
  <c r="R2798" i="4" s="1"/>
  <c r="Q2797" i="4"/>
  <c r="R2797" i="4" s="1"/>
  <c r="Q2796" i="4"/>
  <c r="R2796" i="4" s="1"/>
  <c r="Q2795" i="4"/>
  <c r="R2795" i="4" s="1"/>
  <c r="Q2794" i="4"/>
  <c r="R2794" i="4" s="1"/>
  <c r="Q2793" i="4"/>
  <c r="R2793" i="4" s="1"/>
  <c r="Q2792" i="4"/>
  <c r="R2792" i="4" s="1"/>
  <c r="Q2791" i="4"/>
  <c r="R2791" i="4" s="1"/>
  <c r="Q2790" i="4"/>
  <c r="R2790" i="4" s="1"/>
  <c r="Q2789" i="4"/>
  <c r="R2789" i="4" s="1"/>
  <c r="Q2788" i="4"/>
  <c r="R2788" i="4" s="1"/>
  <c r="Q2787" i="4"/>
  <c r="R2787" i="4" s="1"/>
  <c r="Q2786" i="4"/>
  <c r="R2786" i="4" s="1"/>
  <c r="Q2785" i="4"/>
  <c r="R2785" i="4" s="1"/>
  <c r="Q2784" i="4"/>
  <c r="R2784" i="4" s="1"/>
  <c r="Q2783" i="4"/>
  <c r="R2783" i="4" s="1"/>
  <c r="Q2782" i="4"/>
  <c r="R2782" i="4" s="1"/>
  <c r="Q2781" i="4"/>
  <c r="R2781" i="4" s="1"/>
  <c r="Q2780" i="4"/>
  <c r="R2780" i="4" s="1"/>
  <c r="Q2779" i="4"/>
  <c r="R2779" i="4" s="1"/>
  <c r="Q2778" i="4"/>
  <c r="R2778" i="4" s="1"/>
  <c r="Q2777" i="4"/>
  <c r="R2777" i="4" s="1"/>
  <c r="Q2776" i="4"/>
  <c r="R2776" i="4" s="1"/>
  <c r="Q2775" i="4"/>
  <c r="R2775" i="4" s="1"/>
  <c r="Q2774" i="4"/>
  <c r="R2774" i="4" s="1"/>
  <c r="Q2773" i="4"/>
  <c r="R2773" i="4" s="1"/>
  <c r="Q2772" i="4"/>
  <c r="R2772" i="4" s="1"/>
  <c r="Q2771" i="4"/>
  <c r="R2771" i="4" s="1"/>
  <c r="Q2770" i="4"/>
  <c r="R2770" i="4" s="1"/>
  <c r="Q2769" i="4"/>
  <c r="R2769" i="4" s="1"/>
  <c r="Q2768" i="4"/>
  <c r="R2768" i="4" s="1"/>
  <c r="Q2767" i="4"/>
  <c r="R2767" i="4" s="1"/>
  <c r="Q2766" i="4"/>
  <c r="R2766" i="4" s="1"/>
  <c r="Q2765" i="4"/>
  <c r="R2765" i="4" s="1"/>
  <c r="Q2764" i="4"/>
  <c r="R2764" i="4" s="1"/>
  <c r="Q2763" i="4"/>
  <c r="R2763" i="4" s="1"/>
  <c r="Q2762" i="4"/>
  <c r="R2762" i="4" s="1"/>
  <c r="Q2761" i="4"/>
  <c r="R2761" i="4" s="1"/>
  <c r="Q2760" i="4"/>
  <c r="R2760" i="4" s="1"/>
  <c r="Q2759" i="4"/>
  <c r="R2759" i="4" s="1"/>
  <c r="Q2758" i="4"/>
  <c r="R2758" i="4" s="1"/>
  <c r="Q2757" i="4"/>
  <c r="R2757" i="4" s="1"/>
  <c r="Q2756" i="4"/>
  <c r="R2756" i="4" s="1"/>
  <c r="Q2755" i="4"/>
  <c r="R2755" i="4" s="1"/>
  <c r="Q2754" i="4"/>
  <c r="R2754" i="4" s="1"/>
  <c r="Q2753" i="4"/>
  <c r="R2753" i="4" s="1"/>
  <c r="Q2752" i="4"/>
  <c r="R2752" i="4" s="1"/>
  <c r="Q2751" i="4"/>
  <c r="R2751" i="4" s="1"/>
  <c r="Q2750" i="4"/>
  <c r="R2750" i="4" s="1"/>
  <c r="Q2749" i="4"/>
  <c r="R2749" i="4" s="1"/>
  <c r="Q2748" i="4"/>
  <c r="R2748" i="4" s="1"/>
  <c r="Q2747" i="4"/>
  <c r="R2747" i="4" s="1"/>
  <c r="Q2746" i="4"/>
  <c r="R2746" i="4" s="1"/>
  <c r="Q2745" i="4"/>
  <c r="R2745" i="4" s="1"/>
  <c r="Q2744" i="4"/>
  <c r="R2744" i="4" s="1"/>
  <c r="Q2743" i="4"/>
  <c r="R2743" i="4" s="1"/>
  <c r="Q2742" i="4"/>
  <c r="R2742" i="4" s="1"/>
  <c r="Q2741" i="4"/>
  <c r="R2741" i="4" s="1"/>
  <c r="Q2740" i="4"/>
  <c r="R2740" i="4" s="1"/>
  <c r="Q2739" i="4"/>
  <c r="R2739" i="4" s="1"/>
  <c r="Q2738" i="4"/>
  <c r="R2738" i="4" s="1"/>
  <c r="Q2737" i="4"/>
  <c r="R2737" i="4" s="1"/>
  <c r="Q2736" i="4"/>
  <c r="R2736" i="4" s="1"/>
  <c r="Q2735" i="4"/>
  <c r="R2735" i="4" s="1"/>
  <c r="Q2734" i="4"/>
  <c r="R2734" i="4" s="1"/>
  <c r="Q2733" i="4"/>
  <c r="R2733" i="4" s="1"/>
  <c r="Q2732" i="4"/>
  <c r="R2732" i="4" s="1"/>
  <c r="Q2731" i="4"/>
  <c r="R2731" i="4" s="1"/>
  <c r="Q2730" i="4"/>
  <c r="R2730" i="4" s="1"/>
  <c r="Q2729" i="4"/>
  <c r="R2729" i="4" s="1"/>
  <c r="Q2728" i="4"/>
  <c r="R2728" i="4" s="1"/>
  <c r="Q2727" i="4"/>
  <c r="R2727" i="4" s="1"/>
  <c r="Q2726" i="4"/>
  <c r="R2726" i="4" s="1"/>
  <c r="Q2725" i="4"/>
  <c r="R2725" i="4" s="1"/>
  <c r="Q2724" i="4"/>
  <c r="R2724" i="4" s="1"/>
  <c r="Q2723" i="4"/>
  <c r="R2723" i="4" s="1"/>
  <c r="Q2722" i="4"/>
  <c r="R2722" i="4" s="1"/>
  <c r="Q2721" i="4"/>
  <c r="R2721" i="4" s="1"/>
  <c r="Q2720" i="4"/>
  <c r="R2720" i="4" s="1"/>
  <c r="Q2719" i="4"/>
  <c r="R2719" i="4" s="1"/>
  <c r="Q2718" i="4"/>
  <c r="R2718" i="4" s="1"/>
  <c r="Q2717" i="4"/>
  <c r="R2717" i="4" s="1"/>
  <c r="Q2716" i="4"/>
  <c r="R2716" i="4" s="1"/>
  <c r="Q2715" i="4"/>
  <c r="R2715" i="4" s="1"/>
  <c r="Q2714" i="4"/>
  <c r="R2714" i="4" s="1"/>
  <c r="Q2713" i="4"/>
  <c r="R2713" i="4" s="1"/>
  <c r="Q2712" i="4"/>
  <c r="R2712" i="4" s="1"/>
  <c r="Q2711" i="4"/>
  <c r="R2711" i="4" s="1"/>
  <c r="Q2710" i="4"/>
  <c r="R2710" i="4" s="1"/>
  <c r="Q2709" i="4"/>
  <c r="R2709" i="4" s="1"/>
  <c r="Q2708" i="4"/>
  <c r="R2708" i="4" s="1"/>
  <c r="Q2707" i="4"/>
  <c r="R2707" i="4" s="1"/>
  <c r="Q2706" i="4"/>
  <c r="R2706" i="4" s="1"/>
  <c r="Q2705" i="4"/>
  <c r="R2705" i="4" s="1"/>
  <c r="Q2704" i="4"/>
  <c r="R2704" i="4" s="1"/>
  <c r="Q2703" i="4"/>
  <c r="R2703" i="4" s="1"/>
  <c r="Q2702" i="4"/>
  <c r="R2702" i="4" s="1"/>
  <c r="Q2701" i="4"/>
  <c r="R2701" i="4" s="1"/>
  <c r="Q2700" i="4"/>
  <c r="R2700" i="4" s="1"/>
  <c r="Q2699" i="4"/>
  <c r="R2699" i="4" s="1"/>
  <c r="Q2698" i="4"/>
  <c r="R2698" i="4" s="1"/>
  <c r="Q2697" i="4"/>
  <c r="R2697" i="4" s="1"/>
  <c r="Q2696" i="4"/>
  <c r="R2696" i="4" s="1"/>
  <c r="Q2695" i="4"/>
  <c r="R2695" i="4" s="1"/>
  <c r="Q2694" i="4"/>
  <c r="R2694" i="4" s="1"/>
  <c r="Q2693" i="4"/>
  <c r="R2693" i="4" s="1"/>
  <c r="Q2692" i="4"/>
  <c r="R2692" i="4" s="1"/>
  <c r="Q2691" i="4"/>
  <c r="R2691" i="4" s="1"/>
  <c r="Q2690" i="4"/>
  <c r="R2690" i="4" s="1"/>
  <c r="Q2689" i="4"/>
  <c r="R2689" i="4" s="1"/>
  <c r="Q2688" i="4"/>
  <c r="R2688" i="4" s="1"/>
  <c r="Q2687" i="4"/>
  <c r="R2687" i="4" s="1"/>
  <c r="Q2686" i="4"/>
  <c r="R2686" i="4" s="1"/>
  <c r="Q2685" i="4"/>
  <c r="R2685" i="4" s="1"/>
  <c r="Q2684" i="4"/>
  <c r="R2684" i="4" s="1"/>
  <c r="Q2683" i="4"/>
  <c r="R2683" i="4" s="1"/>
  <c r="Q2682" i="4"/>
  <c r="R2682" i="4" s="1"/>
  <c r="Q2681" i="4"/>
  <c r="R2681" i="4" s="1"/>
  <c r="Q2680" i="4"/>
  <c r="R2680" i="4" s="1"/>
  <c r="Q2679" i="4"/>
  <c r="R2679" i="4" s="1"/>
  <c r="Q2678" i="4"/>
  <c r="R2678" i="4" s="1"/>
  <c r="Q2677" i="4"/>
  <c r="R2677" i="4" s="1"/>
  <c r="Q2676" i="4"/>
  <c r="R2676" i="4" s="1"/>
  <c r="Q2675" i="4"/>
  <c r="R2675" i="4" s="1"/>
  <c r="Q2674" i="4"/>
  <c r="R2674" i="4" s="1"/>
  <c r="Q2673" i="4"/>
  <c r="R2673" i="4" s="1"/>
  <c r="Q2672" i="4"/>
  <c r="R2672" i="4" s="1"/>
  <c r="Q2671" i="4"/>
  <c r="R2671" i="4" s="1"/>
  <c r="Q2670" i="4"/>
  <c r="R2670" i="4" s="1"/>
  <c r="Q2669" i="4"/>
  <c r="R2669" i="4" s="1"/>
  <c r="Q2668" i="4"/>
  <c r="R2668" i="4" s="1"/>
  <c r="Q2667" i="4"/>
  <c r="R2667" i="4" s="1"/>
  <c r="Q2666" i="4"/>
  <c r="R2666" i="4" s="1"/>
  <c r="Q2665" i="4"/>
  <c r="R2665" i="4" s="1"/>
  <c r="Q2664" i="4"/>
  <c r="R2664" i="4" s="1"/>
  <c r="Q2663" i="4"/>
  <c r="R2663" i="4" s="1"/>
  <c r="Q2662" i="4"/>
  <c r="R2662" i="4" s="1"/>
  <c r="Q2661" i="4"/>
  <c r="R2661" i="4" s="1"/>
  <c r="Q2660" i="4"/>
  <c r="R2660" i="4" s="1"/>
  <c r="Q2659" i="4"/>
  <c r="R2659" i="4" s="1"/>
  <c r="Q2658" i="4"/>
  <c r="R2658" i="4" s="1"/>
  <c r="Q2657" i="4"/>
  <c r="R2657" i="4" s="1"/>
  <c r="Q2656" i="4"/>
  <c r="R2656" i="4" s="1"/>
  <c r="Q2655" i="4"/>
  <c r="R2655" i="4" s="1"/>
  <c r="Q2654" i="4"/>
  <c r="R2654" i="4" s="1"/>
  <c r="Q2653" i="4"/>
  <c r="R2653" i="4" s="1"/>
  <c r="Q2652" i="4"/>
  <c r="R2652" i="4" s="1"/>
  <c r="Q2651" i="4"/>
  <c r="R2651" i="4" s="1"/>
  <c r="Q2650" i="4"/>
  <c r="R2650" i="4" s="1"/>
  <c r="Q2649" i="4"/>
  <c r="R2649" i="4" s="1"/>
  <c r="Q2648" i="4"/>
  <c r="R2648" i="4" s="1"/>
  <c r="Q2647" i="4"/>
  <c r="R2647" i="4" s="1"/>
  <c r="Q2646" i="4"/>
  <c r="R2646" i="4" s="1"/>
  <c r="Q2645" i="4"/>
  <c r="R2645" i="4" s="1"/>
  <c r="Q2644" i="4"/>
  <c r="R2644" i="4" s="1"/>
  <c r="Q2643" i="4"/>
  <c r="R2643" i="4" s="1"/>
  <c r="Q2642" i="4"/>
  <c r="R2642" i="4" s="1"/>
  <c r="Q2641" i="4"/>
  <c r="R2641" i="4" s="1"/>
  <c r="Q2640" i="4"/>
  <c r="R2640" i="4" s="1"/>
  <c r="Q2639" i="4"/>
  <c r="R2639" i="4" s="1"/>
  <c r="Q2638" i="4"/>
  <c r="R2638" i="4" s="1"/>
  <c r="Q2637" i="4"/>
  <c r="R2637" i="4" s="1"/>
  <c r="Q2636" i="4"/>
  <c r="R2636" i="4" s="1"/>
  <c r="Q2635" i="4"/>
  <c r="R2635" i="4" s="1"/>
  <c r="Q2634" i="4"/>
  <c r="R2634" i="4" s="1"/>
  <c r="Q2633" i="4"/>
  <c r="R2633" i="4" s="1"/>
  <c r="Q2632" i="4"/>
  <c r="R2632" i="4" s="1"/>
  <c r="Q2631" i="4"/>
  <c r="R2631" i="4" s="1"/>
  <c r="Q2630" i="4"/>
  <c r="R2630" i="4" s="1"/>
  <c r="Q2629" i="4"/>
  <c r="R2629" i="4" s="1"/>
  <c r="Q2628" i="4"/>
  <c r="R2628" i="4" s="1"/>
  <c r="Q2627" i="4"/>
  <c r="R2627" i="4" s="1"/>
  <c r="Q2626" i="4"/>
  <c r="R2626" i="4" s="1"/>
  <c r="Q2625" i="4"/>
  <c r="R2625" i="4" s="1"/>
  <c r="Q2624" i="4"/>
  <c r="R2624" i="4" s="1"/>
  <c r="Q2623" i="4"/>
  <c r="R2623" i="4" s="1"/>
  <c r="Q2622" i="4"/>
  <c r="R2622" i="4" s="1"/>
  <c r="Q2621" i="4"/>
  <c r="R2621" i="4" s="1"/>
  <c r="Q2620" i="4"/>
  <c r="R2620" i="4" s="1"/>
  <c r="Q2619" i="4"/>
  <c r="R2619" i="4" s="1"/>
  <c r="Q2618" i="4"/>
  <c r="R2618" i="4" s="1"/>
  <c r="Q2617" i="4"/>
  <c r="R2617" i="4" s="1"/>
  <c r="Q2616" i="4"/>
  <c r="R2616" i="4" s="1"/>
  <c r="Q2615" i="4"/>
  <c r="R2615" i="4" s="1"/>
  <c r="Q2614" i="4"/>
  <c r="R2614" i="4" s="1"/>
  <c r="Q2613" i="4"/>
  <c r="R2613" i="4" s="1"/>
  <c r="Q2612" i="4"/>
  <c r="R2612" i="4" s="1"/>
  <c r="Q2611" i="4"/>
  <c r="R2611" i="4" s="1"/>
  <c r="Q2610" i="4"/>
  <c r="R2610" i="4" s="1"/>
  <c r="Q2609" i="4"/>
  <c r="R2609" i="4" s="1"/>
  <c r="Q2608" i="4"/>
  <c r="R2608" i="4" s="1"/>
  <c r="Q2607" i="4"/>
  <c r="R2607" i="4" s="1"/>
  <c r="Q2606" i="4"/>
  <c r="R2606" i="4" s="1"/>
  <c r="Q2605" i="4"/>
  <c r="R2605" i="4" s="1"/>
  <c r="Q2604" i="4"/>
  <c r="R2604" i="4" s="1"/>
  <c r="Q2603" i="4"/>
  <c r="R2603" i="4" s="1"/>
  <c r="Q2602" i="4"/>
  <c r="R2602" i="4" s="1"/>
  <c r="Q2601" i="4"/>
  <c r="R2601" i="4" s="1"/>
  <c r="Q2600" i="4"/>
  <c r="R2600" i="4" s="1"/>
  <c r="Q2599" i="4"/>
  <c r="R2599" i="4" s="1"/>
  <c r="Q2598" i="4"/>
  <c r="R2598" i="4" s="1"/>
  <c r="Q2597" i="4"/>
  <c r="R2597" i="4" s="1"/>
  <c r="Q2596" i="4"/>
  <c r="R2596" i="4" s="1"/>
  <c r="Q2595" i="4"/>
  <c r="R2595" i="4" s="1"/>
  <c r="Q2594" i="4"/>
  <c r="R2594" i="4" s="1"/>
  <c r="Q2593" i="4"/>
  <c r="R2593" i="4" s="1"/>
  <c r="Q2592" i="4"/>
  <c r="R2592" i="4" s="1"/>
  <c r="Q2591" i="4"/>
  <c r="R2591" i="4" s="1"/>
  <c r="Q2590" i="4"/>
  <c r="R2590" i="4" s="1"/>
  <c r="Q2589" i="4"/>
  <c r="R2589" i="4" s="1"/>
  <c r="Q2588" i="4"/>
  <c r="R2588" i="4" s="1"/>
  <c r="Q2587" i="4"/>
  <c r="R2587" i="4" s="1"/>
  <c r="Q2586" i="4"/>
  <c r="R2586" i="4" s="1"/>
  <c r="Q2585" i="4"/>
  <c r="R2585" i="4" s="1"/>
  <c r="Q2584" i="4"/>
  <c r="R2584" i="4" s="1"/>
  <c r="Q2583" i="4"/>
  <c r="R2583" i="4" s="1"/>
  <c r="Q2582" i="4"/>
  <c r="R2582" i="4" s="1"/>
  <c r="Q2581" i="4"/>
  <c r="R2581" i="4" s="1"/>
  <c r="Q2580" i="4"/>
  <c r="R2580" i="4" s="1"/>
  <c r="Q2579" i="4"/>
  <c r="R2579" i="4" s="1"/>
  <c r="Q2578" i="4"/>
  <c r="R2578" i="4" s="1"/>
  <c r="Q2577" i="4"/>
  <c r="R2577" i="4" s="1"/>
  <c r="Q2576" i="4"/>
  <c r="R2576" i="4" s="1"/>
  <c r="Q2575" i="4"/>
  <c r="R2575" i="4" s="1"/>
  <c r="Q2574" i="4"/>
  <c r="R2574" i="4" s="1"/>
  <c r="Q2573" i="4"/>
  <c r="R2573" i="4" s="1"/>
  <c r="Q2572" i="4"/>
  <c r="R2572" i="4" s="1"/>
  <c r="Q2571" i="4"/>
  <c r="R2571" i="4" s="1"/>
  <c r="Q2570" i="4"/>
  <c r="R2570" i="4" s="1"/>
  <c r="Q2569" i="4"/>
  <c r="R2569" i="4" s="1"/>
  <c r="Q2568" i="4"/>
  <c r="R2568" i="4" s="1"/>
  <c r="Q2567" i="4"/>
  <c r="R2567" i="4" s="1"/>
  <c r="Q2566" i="4"/>
  <c r="R2566" i="4" s="1"/>
  <c r="Q2565" i="4"/>
  <c r="R2565" i="4" s="1"/>
  <c r="Q2564" i="4"/>
  <c r="R2564" i="4" s="1"/>
  <c r="Q2563" i="4"/>
  <c r="R2563" i="4" s="1"/>
  <c r="Q2562" i="4"/>
  <c r="R2562" i="4" s="1"/>
  <c r="Q2561" i="4"/>
  <c r="R2561" i="4" s="1"/>
  <c r="Q2560" i="4"/>
  <c r="R2560" i="4" s="1"/>
  <c r="Q2559" i="4"/>
  <c r="R2559" i="4" s="1"/>
  <c r="Q2558" i="4"/>
  <c r="R2558" i="4" s="1"/>
  <c r="Q2557" i="4"/>
  <c r="R2557" i="4" s="1"/>
  <c r="Q2556" i="4"/>
  <c r="R2556" i="4" s="1"/>
  <c r="Q2555" i="4"/>
  <c r="R2555" i="4" s="1"/>
  <c r="Q2554" i="4"/>
  <c r="R2554" i="4" s="1"/>
  <c r="Q2553" i="4"/>
  <c r="R2553" i="4" s="1"/>
  <c r="Q2552" i="4"/>
  <c r="R2552" i="4" s="1"/>
  <c r="Q2551" i="4"/>
  <c r="R2551" i="4" s="1"/>
  <c r="Q2550" i="4"/>
  <c r="R2550" i="4" s="1"/>
  <c r="Q2549" i="4"/>
  <c r="R2549" i="4" s="1"/>
  <c r="Q2548" i="4"/>
  <c r="R2548" i="4" s="1"/>
  <c r="Q2547" i="4"/>
  <c r="R2547" i="4" s="1"/>
  <c r="Q2546" i="4"/>
  <c r="R2546" i="4" s="1"/>
  <c r="Q2545" i="4"/>
  <c r="R2545" i="4" s="1"/>
  <c r="Q2544" i="4"/>
  <c r="R2544" i="4" s="1"/>
  <c r="Q2543" i="4"/>
  <c r="R2543" i="4" s="1"/>
  <c r="Q2542" i="4"/>
  <c r="R2542" i="4" s="1"/>
  <c r="Q2541" i="4"/>
  <c r="R2541" i="4" s="1"/>
  <c r="Q2540" i="4"/>
  <c r="R2540" i="4" s="1"/>
  <c r="Q2539" i="4"/>
  <c r="R2539" i="4" s="1"/>
  <c r="Q2538" i="4"/>
  <c r="R2538" i="4" s="1"/>
  <c r="Q2537" i="4"/>
  <c r="R2537" i="4" s="1"/>
  <c r="Q2536" i="4"/>
  <c r="R2536" i="4" s="1"/>
  <c r="Q2535" i="4"/>
  <c r="R2535" i="4" s="1"/>
  <c r="Q2534" i="4"/>
  <c r="R2534" i="4" s="1"/>
  <c r="Q2533" i="4"/>
  <c r="R2533" i="4" s="1"/>
  <c r="Q2532" i="4"/>
  <c r="R2532" i="4" s="1"/>
  <c r="Q2531" i="4"/>
  <c r="R2531" i="4" s="1"/>
  <c r="Q2530" i="4"/>
  <c r="R2530" i="4" s="1"/>
  <c r="Q2529" i="4"/>
  <c r="R2529" i="4" s="1"/>
  <c r="Q2528" i="4"/>
  <c r="R2528" i="4" s="1"/>
  <c r="Q2527" i="4"/>
  <c r="R2527" i="4" s="1"/>
  <c r="Q2526" i="4"/>
  <c r="R2526" i="4" s="1"/>
  <c r="Q2525" i="4"/>
  <c r="R2525" i="4" s="1"/>
  <c r="Q2524" i="4"/>
  <c r="R2524" i="4" s="1"/>
  <c r="Q2523" i="4"/>
  <c r="R2523" i="4" s="1"/>
  <c r="Q2522" i="4"/>
  <c r="R2522" i="4" s="1"/>
  <c r="Q2521" i="4"/>
  <c r="R2521" i="4" s="1"/>
  <c r="Q2520" i="4"/>
  <c r="R2520" i="4" s="1"/>
  <c r="Q2519" i="4"/>
  <c r="R2519" i="4" s="1"/>
  <c r="Q2518" i="4"/>
  <c r="R2518" i="4" s="1"/>
  <c r="Q2517" i="4"/>
  <c r="R2517" i="4" s="1"/>
  <c r="Q2516" i="4"/>
  <c r="R2516" i="4" s="1"/>
  <c r="Q2515" i="4"/>
  <c r="R2515" i="4" s="1"/>
  <c r="Q2514" i="4"/>
  <c r="R2514" i="4" s="1"/>
  <c r="Q2513" i="4"/>
  <c r="R2513" i="4" s="1"/>
  <c r="Q2512" i="4"/>
  <c r="R2512" i="4" s="1"/>
  <c r="Q2511" i="4"/>
  <c r="R2511" i="4" s="1"/>
  <c r="Q2510" i="4"/>
  <c r="R2510" i="4" s="1"/>
  <c r="Q2509" i="4"/>
  <c r="R2509" i="4" s="1"/>
  <c r="Q2508" i="4"/>
  <c r="R2508" i="4" s="1"/>
  <c r="Q2507" i="4"/>
  <c r="R2507" i="4" s="1"/>
  <c r="Q2506" i="4"/>
  <c r="R2506" i="4" s="1"/>
  <c r="Q2505" i="4"/>
  <c r="R2505" i="4" s="1"/>
  <c r="Q2504" i="4"/>
  <c r="R2504" i="4" s="1"/>
  <c r="Q2503" i="4"/>
  <c r="R2503" i="4" s="1"/>
  <c r="Q2502" i="4"/>
  <c r="R2502" i="4" s="1"/>
  <c r="Q2501" i="4"/>
  <c r="R2501" i="4" s="1"/>
  <c r="Q2500" i="4"/>
  <c r="R2500" i="4" s="1"/>
  <c r="Q2499" i="4"/>
  <c r="R2499" i="4" s="1"/>
  <c r="Q2498" i="4"/>
  <c r="R2498" i="4" s="1"/>
  <c r="Q2497" i="4"/>
  <c r="R2497" i="4" s="1"/>
  <c r="Q2496" i="4"/>
  <c r="R2496" i="4" s="1"/>
  <c r="Q2495" i="4"/>
  <c r="R2495" i="4" s="1"/>
  <c r="Q2494" i="4"/>
  <c r="R2494" i="4" s="1"/>
  <c r="Q2493" i="4"/>
  <c r="R2493" i="4" s="1"/>
  <c r="Q2492" i="4"/>
  <c r="R2492" i="4" s="1"/>
  <c r="Q2491" i="4"/>
  <c r="R2491" i="4" s="1"/>
  <c r="Q2490" i="4"/>
  <c r="R2490" i="4" s="1"/>
  <c r="Q2489" i="4"/>
  <c r="R2489" i="4" s="1"/>
  <c r="Q2488" i="4"/>
  <c r="R2488" i="4" s="1"/>
  <c r="Q2487" i="4"/>
  <c r="R2487" i="4" s="1"/>
  <c r="Q2486" i="4"/>
  <c r="R2486" i="4" s="1"/>
  <c r="Q2485" i="4"/>
  <c r="R2485" i="4" s="1"/>
  <c r="Q2484" i="4"/>
  <c r="R2484" i="4" s="1"/>
  <c r="Q2483" i="4"/>
  <c r="R2483" i="4" s="1"/>
  <c r="Q2482" i="4"/>
  <c r="R2482" i="4" s="1"/>
  <c r="Q2481" i="4"/>
  <c r="R2481" i="4" s="1"/>
  <c r="Q2480" i="4"/>
  <c r="R2480" i="4" s="1"/>
  <c r="Q2479" i="4"/>
  <c r="R2479" i="4" s="1"/>
  <c r="Q2478" i="4"/>
  <c r="R2478" i="4" s="1"/>
  <c r="Q2477" i="4"/>
  <c r="R2477" i="4" s="1"/>
  <c r="Q2476" i="4"/>
  <c r="R2476" i="4" s="1"/>
  <c r="Q2475" i="4"/>
  <c r="R2475" i="4" s="1"/>
  <c r="Q2474" i="4"/>
  <c r="R2474" i="4" s="1"/>
  <c r="Q2473" i="4"/>
  <c r="R2473" i="4" s="1"/>
  <c r="Q2472" i="4"/>
  <c r="R2472" i="4" s="1"/>
  <c r="Q2471" i="4"/>
  <c r="R2471" i="4" s="1"/>
  <c r="Q2470" i="4"/>
  <c r="R2470" i="4" s="1"/>
  <c r="Q2469" i="4"/>
  <c r="R2469" i="4" s="1"/>
  <c r="Q2468" i="4"/>
  <c r="R2468" i="4" s="1"/>
  <c r="Q2467" i="4"/>
  <c r="R2467" i="4" s="1"/>
  <c r="Q2466" i="4"/>
  <c r="R2466" i="4" s="1"/>
  <c r="Q2465" i="4"/>
  <c r="R2465" i="4" s="1"/>
  <c r="Q2464" i="4"/>
  <c r="R2464" i="4" s="1"/>
  <c r="Q2463" i="4"/>
  <c r="R2463" i="4" s="1"/>
  <c r="Q2462" i="4"/>
  <c r="R2462" i="4" s="1"/>
  <c r="Q2461" i="4"/>
  <c r="R2461" i="4" s="1"/>
  <c r="Q2460" i="4"/>
  <c r="R2460" i="4" s="1"/>
  <c r="Q2459" i="4"/>
  <c r="R2459" i="4" s="1"/>
  <c r="Q2458" i="4"/>
  <c r="R2458" i="4" s="1"/>
  <c r="Q2457" i="4"/>
  <c r="R2457" i="4" s="1"/>
  <c r="Q2456" i="4"/>
  <c r="R2456" i="4" s="1"/>
  <c r="Q2455" i="4"/>
  <c r="R2455" i="4" s="1"/>
  <c r="Q2454" i="4"/>
  <c r="R2454" i="4" s="1"/>
  <c r="Q2453" i="4"/>
  <c r="R2453" i="4" s="1"/>
  <c r="Q2452" i="4"/>
  <c r="R2452" i="4" s="1"/>
  <c r="R2451" i="4"/>
  <c r="Q2450" i="4"/>
  <c r="R2450" i="4" s="1"/>
  <c r="Q2449" i="4"/>
  <c r="R2449" i="4" s="1"/>
  <c r="Q2448" i="4"/>
  <c r="R2448" i="4" s="1"/>
  <c r="Q2447" i="4"/>
  <c r="R2447" i="4" s="1"/>
  <c r="Q2446" i="4"/>
  <c r="R2446" i="4" s="1"/>
  <c r="Q2445" i="4"/>
  <c r="R2445" i="4" s="1"/>
  <c r="Q2444" i="4"/>
  <c r="R2444" i="4" s="1"/>
  <c r="Q2443" i="4"/>
  <c r="R2443" i="4" s="1"/>
  <c r="Q2442" i="4"/>
  <c r="R2442" i="4" s="1"/>
  <c r="Q2441" i="4"/>
  <c r="R2441" i="4" s="1"/>
  <c r="Q2440" i="4"/>
  <c r="R2440" i="4" s="1"/>
  <c r="Q2439" i="4"/>
  <c r="R2439" i="4" s="1"/>
  <c r="Q2438" i="4"/>
  <c r="R2438" i="4" s="1"/>
  <c r="Q2437" i="4"/>
  <c r="R2437" i="4" s="1"/>
  <c r="Q2436" i="4"/>
  <c r="R2436" i="4" s="1"/>
  <c r="Q2435" i="4"/>
  <c r="R2435" i="4" s="1"/>
  <c r="Q2434" i="4"/>
  <c r="R2434" i="4" s="1"/>
  <c r="Q2433" i="4"/>
  <c r="R2433" i="4" s="1"/>
  <c r="Q2432" i="4"/>
  <c r="R2432" i="4" s="1"/>
  <c r="Q2431" i="4"/>
  <c r="R2431" i="4" s="1"/>
  <c r="Q2430" i="4"/>
  <c r="R2430" i="4" s="1"/>
  <c r="Q2429" i="4"/>
  <c r="R2429" i="4" s="1"/>
  <c r="Q2428" i="4"/>
  <c r="R2428" i="4" s="1"/>
  <c r="Q2427" i="4"/>
  <c r="R2427" i="4" s="1"/>
  <c r="Q2426" i="4"/>
  <c r="R2426" i="4" s="1"/>
  <c r="Q2425" i="4"/>
  <c r="R2425" i="4" s="1"/>
  <c r="Q2424" i="4"/>
  <c r="R2424" i="4" s="1"/>
  <c r="Q2423" i="4"/>
  <c r="R2423" i="4" s="1"/>
  <c r="Q2422" i="4"/>
  <c r="R2422" i="4" s="1"/>
  <c r="Q2421" i="4"/>
  <c r="R2421" i="4" s="1"/>
  <c r="Q2420" i="4"/>
  <c r="R2420" i="4" s="1"/>
  <c r="Q2419" i="4"/>
  <c r="R2419" i="4" s="1"/>
  <c r="Q2418" i="4"/>
  <c r="R2418" i="4" s="1"/>
  <c r="Q2417" i="4"/>
  <c r="R2417" i="4" s="1"/>
  <c r="Q2416" i="4"/>
  <c r="R2416" i="4" s="1"/>
  <c r="Q2415" i="4"/>
  <c r="R2415" i="4" s="1"/>
  <c r="Q2414" i="4"/>
  <c r="R2414" i="4" s="1"/>
  <c r="Q2413" i="4"/>
  <c r="R2413" i="4" s="1"/>
  <c r="Q2412" i="4"/>
  <c r="R2412" i="4" s="1"/>
  <c r="Q2411" i="4"/>
  <c r="R2411" i="4" s="1"/>
  <c r="Q2410" i="4"/>
  <c r="R2410" i="4" s="1"/>
  <c r="Q2409" i="4"/>
  <c r="R2409" i="4" s="1"/>
  <c r="Q2408" i="4"/>
  <c r="R2408" i="4" s="1"/>
  <c r="Q2407" i="4"/>
  <c r="R2407" i="4" s="1"/>
  <c r="Q2406" i="4"/>
  <c r="R2406" i="4" s="1"/>
  <c r="Q2405" i="4"/>
  <c r="R2405" i="4" s="1"/>
  <c r="Q2404" i="4"/>
  <c r="R2404" i="4" s="1"/>
  <c r="Q2403" i="4"/>
  <c r="R2403" i="4" s="1"/>
  <c r="Q2402" i="4"/>
  <c r="R2402" i="4" s="1"/>
  <c r="Q2401" i="4"/>
  <c r="R2401" i="4" s="1"/>
  <c r="Q2400" i="4"/>
  <c r="R2400" i="4" s="1"/>
  <c r="Q2399" i="4"/>
  <c r="R2399" i="4" s="1"/>
  <c r="Q2398" i="4"/>
  <c r="R2398" i="4" s="1"/>
  <c r="Q2397" i="4"/>
  <c r="R2397" i="4" s="1"/>
  <c r="Q2396" i="4"/>
  <c r="R2396" i="4" s="1"/>
  <c r="Q2395" i="4"/>
  <c r="R2395" i="4" s="1"/>
  <c r="Q2394" i="4"/>
  <c r="R2394" i="4" s="1"/>
  <c r="Q2393" i="4"/>
  <c r="R2393" i="4" s="1"/>
  <c r="Q2392" i="4"/>
  <c r="R2392" i="4" s="1"/>
  <c r="Q2391" i="4"/>
  <c r="R2391" i="4" s="1"/>
  <c r="Q2390" i="4"/>
  <c r="R2390" i="4" s="1"/>
  <c r="Q2389" i="4"/>
  <c r="R2389" i="4" s="1"/>
  <c r="Q2388" i="4"/>
  <c r="R2388" i="4" s="1"/>
  <c r="Q2387" i="4"/>
  <c r="R2387" i="4" s="1"/>
  <c r="Q2386" i="4"/>
  <c r="R2386" i="4" s="1"/>
  <c r="Q2385" i="4"/>
  <c r="R2385" i="4" s="1"/>
  <c r="Q2384" i="4"/>
  <c r="R2384" i="4" s="1"/>
  <c r="Q2383" i="4"/>
  <c r="R2383" i="4" s="1"/>
  <c r="Q2382" i="4"/>
  <c r="R2382" i="4" s="1"/>
  <c r="Q2381" i="4"/>
  <c r="R2381" i="4" s="1"/>
  <c r="Q2380" i="4"/>
  <c r="R2380" i="4" s="1"/>
  <c r="Q2379" i="4"/>
  <c r="R2379" i="4" s="1"/>
  <c r="Q2378" i="4"/>
  <c r="R2378" i="4" s="1"/>
  <c r="Q2377" i="4"/>
  <c r="R2377" i="4" s="1"/>
  <c r="Q2376" i="4"/>
  <c r="R2376" i="4" s="1"/>
  <c r="Q2375" i="4"/>
  <c r="R2375" i="4" s="1"/>
  <c r="Q2374" i="4"/>
  <c r="R2374" i="4" s="1"/>
  <c r="Q2373" i="4"/>
  <c r="R2373" i="4" s="1"/>
  <c r="Q2372" i="4"/>
  <c r="R2372" i="4" s="1"/>
  <c r="Q2371" i="4"/>
  <c r="R2371" i="4" s="1"/>
  <c r="Q2370" i="4"/>
  <c r="R2370" i="4" s="1"/>
  <c r="Q2369" i="4"/>
  <c r="R2369" i="4" s="1"/>
  <c r="Q2368" i="4"/>
  <c r="R2368" i="4" s="1"/>
  <c r="Q2367" i="4"/>
  <c r="R2367" i="4" s="1"/>
  <c r="Q2366" i="4"/>
  <c r="R2366" i="4" s="1"/>
  <c r="Q2365" i="4"/>
  <c r="R2365" i="4" s="1"/>
  <c r="Q2364" i="4"/>
  <c r="R2364" i="4" s="1"/>
  <c r="Q2363" i="4"/>
  <c r="R2363" i="4" s="1"/>
  <c r="Q2362" i="4"/>
  <c r="R2362" i="4" s="1"/>
  <c r="Q2361" i="4"/>
  <c r="R2361" i="4" s="1"/>
  <c r="Q2360" i="4"/>
  <c r="R2360" i="4" s="1"/>
  <c r="Q2359" i="4"/>
  <c r="R2359" i="4" s="1"/>
  <c r="Q2358" i="4"/>
  <c r="R2358" i="4" s="1"/>
  <c r="Q2357" i="4"/>
  <c r="R2357" i="4" s="1"/>
  <c r="Q2356" i="4"/>
  <c r="R2356" i="4" s="1"/>
  <c r="Q2355" i="4"/>
  <c r="R2355" i="4" s="1"/>
  <c r="Q2354" i="4"/>
  <c r="R2354" i="4" s="1"/>
  <c r="Q2353" i="4"/>
  <c r="R2353" i="4" s="1"/>
  <c r="Q2352" i="4"/>
  <c r="R2352" i="4" s="1"/>
  <c r="Q2351" i="4"/>
  <c r="R2351" i="4" s="1"/>
  <c r="Q2350" i="4"/>
  <c r="R2350" i="4" s="1"/>
  <c r="Q2349" i="4"/>
  <c r="R2349" i="4" s="1"/>
  <c r="Q2348" i="4"/>
  <c r="R2348" i="4" s="1"/>
  <c r="Q2347" i="4"/>
  <c r="R2347" i="4" s="1"/>
  <c r="Q2346" i="4"/>
  <c r="R2346" i="4" s="1"/>
  <c r="Q2345" i="4"/>
  <c r="R2345" i="4" s="1"/>
  <c r="Q2344" i="4"/>
  <c r="R2344" i="4" s="1"/>
  <c r="Q2343" i="4"/>
  <c r="R2343" i="4" s="1"/>
  <c r="Q2342" i="4"/>
  <c r="R2342" i="4" s="1"/>
  <c r="Q2341" i="4"/>
  <c r="R2341" i="4" s="1"/>
  <c r="Q2340" i="4"/>
  <c r="R2340" i="4" s="1"/>
  <c r="Q2339" i="4"/>
  <c r="R2339" i="4" s="1"/>
  <c r="Q2338" i="4"/>
  <c r="R2338" i="4" s="1"/>
  <c r="Q2337" i="4"/>
  <c r="R2337" i="4" s="1"/>
  <c r="Q2336" i="4"/>
  <c r="R2336" i="4" s="1"/>
  <c r="Q2335" i="4"/>
  <c r="R2335" i="4" s="1"/>
  <c r="Q2334" i="4"/>
  <c r="R2334" i="4" s="1"/>
  <c r="Q2333" i="4"/>
  <c r="R2333" i="4" s="1"/>
  <c r="Q2332" i="4"/>
  <c r="R2332" i="4" s="1"/>
  <c r="Q2331" i="4"/>
  <c r="R2331" i="4" s="1"/>
  <c r="Q2330" i="4"/>
  <c r="R2330" i="4" s="1"/>
  <c r="Q2329" i="4"/>
  <c r="R2329" i="4" s="1"/>
  <c r="Q2328" i="4"/>
  <c r="R2328" i="4" s="1"/>
  <c r="Q2327" i="4"/>
  <c r="R2327" i="4" s="1"/>
  <c r="Q2326" i="4"/>
  <c r="R2326" i="4" s="1"/>
  <c r="Q2325" i="4"/>
  <c r="R2325" i="4" s="1"/>
  <c r="Q2324" i="4"/>
  <c r="R2324" i="4" s="1"/>
  <c r="Q2323" i="4"/>
  <c r="R2323" i="4" s="1"/>
  <c r="Q2322" i="4"/>
  <c r="R2322" i="4" s="1"/>
  <c r="Q2321" i="4"/>
  <c r="R2321" i="4" s="1"/>
  <c r="Q2320" i="4"/>
  <c r="R2320" i="4" s="1"/>
  <c r="Q2319" i="4"/>
  <c r="R2319" i="4" s="1"/>
  <c r="Q2318" i="4"/>
  <c r="R2318" i="4" s="1"/>
  <c r="Q2317" i="4"/>
  <c r="R2317" i="4" s="1"/>
  <c r="Q2316" i="4"/>
  <c r="R2316" i="4" s="1"/>
  <c r="Q2315" i="4"/>
  <c r="R2315" i="4" s="1"/>
  <c r="Q2314" i="4"/>
  <c r="R2314" i="4" s="1"/>
  <c r="Q2313" i="4"/>
  <c r="R2313" i="4" s="1"/>
  <c r="Q2312" i="4"/>
  <c r="R2312" i="4" s="1"/>
  <c r="Q2311" i="4"/>
  <c r="R2311" i="4" s="1"/>
  <c r="Q2310" i="4"/>
  <c r="R2310" i="4" s="1"/>
  <c r="Q2309" i="4"/>
  <c r="R2309" i="4" s="1"/>
  <c r="Q2308" i="4"/>
  <c r="R2308" i="4" s="1"/>
  <c r="Q2307" i="4"/>
  <c r="R2307" i="4" s="1"/>
  <c r="Q2306" i="4"/>
  <c r="R2306" i="4" s="1"/>
  <c r="Q2305" i="4"/>
  <c r="R2305" i="4" s="1"/>
  <c r="Q2304" i="4"/>
  <c r="R2304" i="4" s="1"/>
  <c r="Q2303" i="4"/>
  <c r="R2303" i="4" s="1"/>
  <c r="Q2302" i="4"/>
  <c r="R2302" i="4" s="1"/>
  <c r="Q2301" i="4"/>
  <c r="R2301" i="4" s="1"/>
  <c r="Q2300" i="4"/>
  <c r="R2300" i="4" s="1"/>
  <c r="R2299" i="4"/>
  <c r="Q2298" i="4"/>
  <c r="R2298" i="4" s="1"/>
  <c r="Q2297" i="4"/>
  <c r="R2297" i="4" s="1"/>
  <c r="Q2296" i="4"/>
  <c r="R2296" i="4" s="1"/>
  <c r="Q2295" i="4"/>
  <c r="R2295" i="4" s="1"/>
  <c r="Q2294" i="4"/>
  <c r="R2294" i="4" s="1"/>
  <c r="Q2293" i="4"/>
  <c r="R2293" i="4" s="1"/>
  <c r="Q2292" i="4"/>
  <c r="R2292" i="4" s="1"/>
  <c r="Q2291" i="4"/>
  <c r="R2291" i="4" s="1"/>
  <c r="Q2290" i="4"/>
  <c r="R2290" i="4" s="1"/>
  <c r="Q2289" i="4"/>
  <c r="R2289" i="4" s="1"/>
  <c r="Q2288" i="4"/>
  <c r="R2288" i="4" s="1"/>
  <c r="Q2287" i="4"/>
  <c r="R2287" i="4" s="1"/>
  <c r="Q2286" i="4"/>
  <c r="R2286" i="4" s="1"/>
  <c r="Q2285" i="4"/>
  <c r="R2285" i="4" s="1"/>
  <c r="Q2284" i="4"/>
  <c r="R2284" i="4" s="1"/>
  <c r="Q2283" i="4"/>
  <c r="R2283" i="4" s="1"/>
  <c r="Q2282" i="4"/>
  <c r="R2282" i="4" s="1"/>
  <c r="Q2281" i="4"/>
  <c r="R2281" i="4" s="1"/>
  <c r="Q2280" i="4"/>
  <c r="R2280" i="4" s="1"/>
  <c r="Q2279" i="4"/>
  <c r="R2279" i="4" s="1"/>
  <c r="Q2278" i="4"/>
  <c r="R2278" i="4" s="1"/>
  <c r="Q2277" i="4"/>
  <c r="R2277" i="4" s="1"/>
  <c r="Q2276" i="4"/>
  <c r="R2276" i="4" s="1"/>
  <c r="Q2275" i="4"/>
  <c r="R2275" i="4" s="1"/>
  <c r="Q2274" i="4"/>
  <c r="R2274" i="4" s="1"/>
  <c r="Q2273" i="4"/>
  <c r="R2273" i="4" s="1"/>
  <c r="Q2272" i="4"/>
  <c r="R2272" i="4" s="1"/>
  <c r="Q2271" i="4"/>
  <c r="R2271" i="4" s="1"/>
  <c r="Q2270" i="4"/>
  <c r="R2270" i="4" s="1"/>
  <c r="Q2269" i="4"/>
  <c r="R2269" i="4" s="1"/>
  <c r="Q2268" i="4"/>
  <c r="R2268" i="4" s="1"/>
  <c r="Q2267" i="4"/>
  <c r="R2267" i="4" s="1"/>
  <c r="Q2266" i="4"/>
  <c r="R2266" i="4" s="1"/>
  <c r="Q2265" i="4"/>
  <c r="R2265" i="4" s="1"/>
  <c r="Q2264" i="4"/>
  <c r="R2264" i="4" s="1"/>
  <c r="Q2263" i="4"/>
  <c r="R2263" i="4" s="1"/>
  <c r="Q2262" i="4"/>
  <c r="R2262" i="4" s="1"/>
  <c r="Q2261" i="4"/>
  <c r="R2261" i="4" s="1"/>
  <c r="Q2260" i="4"/>
  <c r="R2260" i="4" s="1"/>
  <c r="Q2259" i="4"/>
  <c r="R2259" i="4" s="1"/>
  <c r="Q2258" i="4"/>
  <c r="R2258" i="4" s="1"/>
  <c r="Q2257" i="4"/>
  <c r="R2257" i="4" s="1"/>
  <c r="Q2256" i="4"/>
  <c r="R2256" i="4" s="1"/>
  <c r="Q2255" i="4"/>
  <c r="R2255" i="4" s="1"/>
  <c r="Q2254" i="4"/>
  <c r="R2254" i="4" s="1"/>
  <c r="Q2253" i="4"/>
  <c r="R2253" i="4" s="1"/>
  <c r="Q2252" i="4"/>
  <c r="R2252" i="4" s="1"/>
  <c r="Q2251" i="4"/>
  <c r="R2251" i="4" s="1"/>
  <c r="Q2250" i="4"/>
  <c r="R2250" i="4" s="1"/>
  <c r="Q2249" i="4"/>
  <c r="R2249" i="4" s="1"/>
  <c r="Q2248" i="4"/>
  <c r="R2248" i="4" s="1"/>
  <c r="Q2247" i="4"/>
  <c r="R2247" i="4" s="1"/>
  <c r="Q2246" i="4"/>
  <c r="R2246" i="4" s="1"/>
  <c r="Q2245" i="4"/>
  <c r="R2245" i="4" s="1"/>
  <c r="Q2244" i="4"/>
  <c r="R2244" i="4" s="1"/>
  <c r="Q2243" i="4"/>
  <c r="R2243" i="4" s="1"/>
  <c r="Q2242" i="4"/>
  <c r="R2242" i="4" s="1"/>
  <c r="Q2241" i="4"/>
  <c r="R2241" i="4" s="1"/>
  <c r="Q2240" i="4"/>
  <c r="R2240" i="4" s="1"/>
  <c r="Q2239" i="4"/>
  <c r="R2239" i="4" s="1"/>
  <c r="Q2238" i="4"/>
  <c r="R2238" i="4" s="1"/>
  <c r="Q2237" i="4"/>
  <c r="R2237" i="4" s="1"/>
  <c r="Q2236" i="4"/>
  <c r="R2236" i="4" s="1"/>
  <c r="Q2235" i="4"/>
  <c r="R2235" i="4" s="1"/>
  <c r="Q2234" i="4"/>
  <c r="R2234" i="4" s="1"/>
  <c r="Q2233" i="4"/>
  <c r="R2233" i="4" s="1"/>
  <c r="Q2232" i="4"/>
  <c r="R2232" i="4" s="1"/>
  <c r="Q2231" i="4"/>
  <c r="R2231" i="4" s="1"/>
  <c r="Q2230" i="4"/>
  <c r="R2230" i="4" s="1"/>
  <c r="Q2229" i="4"/>
  <c r="R2229" i="4" s="1"/>
  <c r="Q2228" i="4"/>
  <c r="R2228" i="4" s="1"/>
  <c r="Q2227" i="4"/>
  <c r="R2227" i="4" s="1"/>
  <c r="Q2226" i="4"/>
  <c r="R2226" i="4" s="1"/>
  <c r="Q2225" i="4"/>
  <c r="R2225" i="4" s="1"/>
  <c r="Q2224" i="4"/>
  <c r="R2224" i="4" s="1"/>
  <c r="Q2223" i="4"/>
  <c r="R2223" i="4" s="1"/>
  <c r="Q2222" i="4"/>
  <c r="R2222" i="4" s="1"/>
  <c r="Q2221" i="4"/>
  <c r="R2221" i="4" s="1"/>
  <c r="Q2220" i="4"/>
  <c r="R2220" i="4" s="1"/>
  <c r="Q2219" i="4"/>
  <c r="R2219" i="4" s="1"/>
  <c r="Q2218" i="4"/>
  <c r="R2218" i="4" s="1"/>
  <c r="Q2217" i="4"/>
  <c r="R2217" i="4" s="1"/>
  <c r="Q2216" i="4"/>
  <c r="R2216" i="4" s="1"/>
  <c r="Q2215" i="4"/>
  <c r="R2215" i="4" s="1"/>
  <c r="Q2214" i="4"/>
  <c r="R2214" i="4" s="1"/>
  <c r="Q2213" i="4"/>
  <c r="R2213" i="4" s="1"/>
  <c r="Q2212" i="4"/>
  <c r="R2212" i="4" s="1"/>
  <c r="Q2211" i="4"/>
  <c r="R2211" i="4" s="1"/>
  <c r="Q2210" i="4"/>
  <c r="R2210" i="4" s="1"/>
  <c r="Q2209" i="4"/>
  <c r="R2209" i="4" s="1"/>
  <c r="Q2208" i="4"/>
  <c r="R2208" i="4" s="1"/>
  <c r="Q2207" i="4"/>
  <c r="R2207" i="4" s="1"/>
  <c r="Q2206" i="4"/>
  <c r="R2206" i="4" s="1"/>
  <c r="Q2205" i="4"/>
  <c r="R2205" i="4" s="1"/>
  <c r="Q2204" i="4"/>
  <c r="R2204" i="4" s="1"/>
  <c r="Q2203" i="4"/>
  <c r="R2203" i="4" s="1"/>
  <c r="Q2202" i="4"/>
  <c r="R2202" i="4" s="1"/>
  <c r="Q2201" i="4"/>
  <c r="R2201" i="4" s="1"/>
  <c r="Q2200" i="4"/>
  <c r="R2200" i="4" s="1"/>
  <c r="Q2199" i="4"/>
  <c r="R2199" i="4" s="1"/>
  <c r="Q2198" i="4"/>
  <c r="R2198" i="4" s="1"/>
  <c r="Q2197" i="4"/>
  <c r="R2197" i="4" s="1"/>
  <c r="Q2196" i="4"/>
  <c r="R2196" i="4" s="1"/>
  <c r="Q2195" i="4"/>
  <c r="R2195" i="4" s="1"/>
  <c r="Q2194" i="4"/>
  <c r="R2194" i="4" s="1"/>
  <c r="Q2193" i="4"/>
  <c r="R2193" i="4" s="1"/>
  <c r="Q2192" i="4"/>
  <c r="R2192" i="4" s="1"/>
  <c r="Q2191" i="4"/>
  <c r="R2191" i="4" s="1"/>
  <c r="Q2190" i="4"/>
  <c r="R2190" i="4" s="1"/>
  <c r="Q2189" i="4"/>
  <c r="R2189" i="4" s="1"/>
  <c r="Q2188" i="4"/>
  <c r="R2188" i="4" s="1"/>
  <c r="Q2187" i="4"/>
  <c r="R2187" i="4" s="1"/>
  <c r="Q2186" i="4"/>
  <c r="R2186" i="4" s="1"/>
  <c r="Q2185" i="4"/>
  <c r="R2185" i="4" s="1"/>
  <c r="Q2184" i="4"/>
  <c r="R2184" i="4" s="1"/>
  <c r="Q2183" i="4"/>
  <c r="R2183" i="4" s="1"/>
  <c r="Q2182" i="4"/>
  <c r="R2182" i="4" s="1"/>
  <c r="Q2181" i="4"/>
  <c r="R2181" i="4" s="1"/>
  <c r="Q2180" i="4"/>
  <c r="R2180" i="4" s="1"/>
  <c r="Q2179" i="4"/>
  <c r="R2179" i="4" s="1"/>
  <c r="Q2178" i="4"/>
  <c r="R2178" i="4" s="1"/>
  <c r="Q2177" i="4"/>
  <c r="R2177" i="4" s="1"/>
  <c r="Q2176" i="4"/>
  <c r="R2176" i="4" s="1"/>
  <c r="Q2175" i="4"/>
  <c r="R2175" i="4" s="1"/>
  <c r="Q2174" i="4"/>
  <c r="R2174" i="4" s="1"/>
  <c r="Q2173" i="4"/>
  <c r="R2173" i="4" s="1"/>
  <c r="Q2172" i="4"/>
  <c r="R2172" i="4" s="1"/>
  <c r="Q2171" i="4"/>
  <c r="R2171" i="4" s="1"/>
  <c r="Q2170" i="4"/>
  <c r="R2170" i="4" s="1"/>
  <c r="Q2169" i="4"/>
  <c r="R2169" i="4" s="1"/>
  <c r="Q2168" i="4"/>
  <c r="R2168" i="4" s="1"/>
  <c r="Q2167" i="4"/>
  <c r="R2167" i="4" s="1"/>
  <c r="Q2166" i="4"/>
  <c r="R2166" i="4" s="1"/>
  <c r="Q2165" i="4"/>
  <c r="R2165" i="4" s="1"/>
  <c r="Q2164" i="4"/>
  <c r="R2164" i="4" s="1"/>
  <c r="Q2163" i="4"/>
  <c r="R2163" i="4" s="1"/>
  <c r="Q2162" i="4"/>
  <c r="R2162" i="4" s="1"/>
  <c r="Q2161" i="4"/>
  <c r="R2161" i="4" s="1"/>
  <c r="Q2160" i="4"/>
  <c r="R2160" i="4" s="1"/>
  <c r="Q2159" i="4"/>
  <c r="R2159" i="4" s="1"/>
  <c r="Q2158" i="4"/>
  <c r="R2158" i="4" s="1"/>
  <c r="Q2157" i="4"/>
  <c r="R2157" i="4" s="1"/>
  <c r="Q2156" i="4"/>
  <c r="R2156" i="4" s="1"/>
  <c r="Q2155" i="4"/>
  <c r="R2155" i="4" s="1"/>
  <c r="Q2154" i="4"/>
  <c r="R2154" i="4" s="1"/>
  <c r="Q2153" i="4"/>
  <c r="R2153" i="4" s="1"/>
  <c r="Q2152" i="4"/>
  <c r="R2152" i="4" s="1"/>
  <c r="Q2151" i="4"/>
  <c r="R2151" i="4" s="1"/>
  <c r="Q2150" i="4"/>
  <c r="R2150" i="4" s="1"/>
  <c r="Q2149" i="4"/>
  <c r="R2149" i="4" s="1"/>
  <c r="Q2148" i="4"/>
  <c r="R2148" i="4" s="1"/>
  <c r="Q2147" i="4"/>
  <c r="R2147" i="4" s="1"/>
  <c r="Q2146" i="4"/>
  <c r="R2146" i="4" s="1"/>
  <c r="Q2145" i="4"/>
  <c r="R2145" i="4" s="1"/>
  <c r="Q2144" i="4"/>
  <c r="R2144" i="4" s="1"/>
  <c r="Q2143" i="4"/>
  <c r="R2143" i="4" s="1"/>
  <c r="Q2142" i="4"/>
  <c r="R2142" i="4" s="1"/>
  <c r="Q2141" i="4"/>
  <c r="R2141" i="4" s="1"/>
  <c r="Q2140" i="4"/>
  <c r="R2140" i="4" s="1"/>
  <c r="Q2139" i="4"/>
  <c r="R2139" i="4" s="1"/>
  <c r="Q2138" i="4"/>
  <c r="R2138" i="4" s="1"/>
  <c r="Q2137" i="4"/>
  <c r="R2137" i="4" s="1"/>
  <c r="Q2136" i="4"/>
  <c r="R2136" i="4" s="1"/>
  <c r="Q2135" i="4"/>
  <c r="R2135" i="4" s="1"/>
  <c r="Q2134" i="4"/>
  <c r="R2134" i="4" s="1"/>
  <c r="Q2133" i="4"/>
  <c r="R2133" i="4" s="1"/>
  <c r="Q2132" i="4"/>
  <c r="R2132" i="4" s="1"/>
  <c r="Q2131" i="4"/>
  <c r="R2131" i="4" s="1"/>
  <c r="Q2130" i="4"/>
  <c r="R2130" i="4" s="1"/>
  <c r="Q2129" i="4"/>
  <c r="R2129" i="4" s="1"/>
  <c r="Q2128" i="4"/>
  <c r="R2128" i="4" s="1"/>
  <c r="Q2127" i="4"/>
  <c r="R2127" i="4" s="1"/>
  <c r="Q2126" i="4"/>
  <c r="R2126" i="4" s="1"/>
  <c r="Q2125" i="4"/>
  <c r="R2125" i="4" s="1"/>
  <c r="Q2124" i="4"/>
  <c r="R2124" i="4" s="1"/>
  <c r="Q2123" i="4"/>
  <c r="R2123" i="4" s="1"/>
  <c r="Q2122" i="4"/>
  <c r="R2122" i="4" s="1"/>
  <c r="Q2121" i="4"/>
  <c r="R2121" i="4" s="1"/>
  <c r="Q2120" i="4"/>
  <c r="R2120" i="4" s="1"/>
  <c r="Q2119" i="4"/>
  <c r="R2119" i="4" s="1"/>
  <c r="Q2118" i="4"/>
  <c r="R2118" i="4" s="1"/>
  <c r="Q2117" i="4"/>
  <c r="R2117" i="4" s="1"/>
  <c r="Q2116" i="4"/>
  <c r="R2116" i="4" s="1"/>
  <c r="Q2115" i="4"/>
  <c r="R2115" i="4" s="1"/>
  <c r="Q2114" i="4"/>
  <c r="R2114" i="4" s="1"/>
  <c r="Q2113" i="4"/>
  <c r="R2113" i="4" s="1"/>
  <c r="Q2112" i="4"/>
  <c r="R2112" i="4" s="1"/>
  <c r="Q2111" i="4"/>
  <c r="R2111" i="4" s="1"/>
  <c r="Q2110" i="4"/>
  <c r="R2110" i="4" s="1"/>
  <c r="Q2109" i="4"/>
  <c r="R2109" i="4" s="1"/>
  <c r="Q2108" i="4"/>
  <c r="R2108" i="4" s="1"/>
  <c r="Q2107" i="4"/>
  <c r="R2107" i="4" s="1"/>
  <c r="Q2106" i="4"/>
  <c r="R2106" i="4" s="1"/>
  <c r="Q2105" i="4"/>
  <c r="R2105" i="4" s="1"/>
  <c r="Q2104" i="4"/>
  <c r="R2104" i="4" s="1"/>
  <c r="Q2103" i="4"/>
  <c r="R2103" i="4" s="1"/>
  <c r="Q2102" i="4"/>
  <c r="R2102" i="4" s="1"/>
  <c r="Q2101" i="4"/>
  <c r="R2101" i="4" s="1"/>
  <c r="Q2100" i="4"/>
  <c r="R2100" i="4" s="1"/>
  <c r="Q2099" i="4"/>
  <c r="R2099" i="4" s="1"/>
  <c r="Q2098" i="4"/>
  <c r="R2098" i="4" s="1"/>
  <c r="Q2097" i="4"/>
  <c r="R2097" i="4" s="1"/>
  <c r="Q2096" i="4"/>
  <c r="R2096" i="4" s="1"/>
  <c r="Q2095" i="4"/>
  <c r="R2095" i="4" s="1"/>
  <c r="Q2094" i="4"/>
  <c r="R2094" i="4" s="1"/>
  <c r="Q2093" i="4"/>
  <c r="R2093" i="4" s="1"/>
  <c r="Q2092" i="4"/>
  <c r="R2092" i="4" s="1"/>
  <c r="Q2091" i="4"/>
  <c r="R2091" i="4" s="1"/>
  <c r="Q2090" i="4"/>
  <c r="R2090" i="4" s="1"/>
  <c r="Q2089" i="4"/>
  <c r="R2089" i="4" s="1"/>
  <c r="Q2088" i="4"/>
  <c r="R2088" i="4" s="1"/>
  <c r="Q2087" i="4"/>
  <c r="R2087" i="4" s="1"/>
  <c r="Q2086" i="4"/>
  <c r="R2086" i="4" s="1"/>
  <c r="Q2085" i="4"/>
  <c r="R2085" i="4" s="1"/>
  <c r="Q2084" i="4"/>
  <c r="R2084" i="4" s="1"/>
  <c r="Q2083" i="4"/>
  <c r="R2083" i="4" s="1"/>
  <c r="Q2082" i="4"/>
  <c r="R2082" i="4" s="1"/>
  <c r="Q2081" i="4"/>
  <c r="R2081" i="4" s="1"/>
  <c r="Q2080" i="4"/>
  <c r="R2080" i="4" s="1"/>
  <c r="Q2079" i="4"/>
  <c r="R2079" i="4" s="1"/>
  <c r="Q2078" i="4"/>
  <c r="R2078" i="4" s="1"/>
  <c r="Q2077" i="4"/>
  <c r="R2077" i="4" s="1"/>
  <c r="Q2076" i="4"/>
  <c r="R2076" i="4" s="1"/>
  <c r="Q2075" i="4"/>
  <c r="R2075" i="4" s="1"/>
  <c r="Q2074" i="4"/>
  <c r="R2074" i="4" s="1"/>
  <c r="Q2073" i="4"/>
  <c r="R2073" i="4" s="1"/>
  <c r="Q2072" i="4"/>
  <c r="R2072" i="4" s="1"/>
  <c r="Q2071" i="4"/>
  <c r="R2071" i="4" s="1"/>
  <c r="Q2070" i="4"/>
  <c r="R2070" i="4" s="1"/>
  <c r="Q2069" i="4"/>
  <c r="R2069" i="4" s="1"/>
  <c r="Q2068" i="4"/>
  <c r="R2068" i="4" s="1"/>
  <c r="Q2067" i="4"/>
  <c r="R2067" i="4" s="1"/>
  <c r="Q2066" i="4"/>
  <c r="R2066" i="4" s="1"/>
  <c r="Q2065" i="4"/>
  <c r="R2065" i="4" s="1"/>
  <c r="Q2064" i="4"/>
  <c r="R2064" i="4" s="1"/>
  <c r="Q2063" i="4"/>
  <c r="R2063" i="4" s="1"/>
  <c r="Q2062" i="4"/>
  <c r="R2062" i="4" s="1"/>
  <c r="Q2061" i="4"/>
  <c r="R2061" i="4" s="1"/>
  <c r="Q2060" i="4"/>
  <c r="R2060" i="4" s="1"/>
  <c r="Q2059" i="4"/>
  <c r="R2059" i="4" s="1"/>
  <c r="Q2058" i="4"/>
  <c r="R2058" i="4" s="1"/>
  <c r="Q2057" i="4"/>
  <c r="R2057" i="4" s="1"/>
  <c r="Q2056" i="4"/>
  <c r="R2056" i="4" s="1"/>
  <c r="Q2055" i="4"/>
  <c r="R2055" i="4" s="1"/>
  <c r="Q2054" i="4"/>
  <c r="R2054" i="4" s="1"/>
  <c r="Q2053" i="4"/>
  <c r="R2053" i="4" s="1"/>
  <c r="Q2052" i="4"/>
  <c r="R2052" i="4" s="1"/>
  <c r="Q2051" i="4"/>
  <c r="R2051" i="4" s="1"/>
  <c r="Q2050" i="4"/>
  <c r="R2050" i="4" s="1"/>
  <c r="Q2049" i="4"/>
  <c r="R2049" i="4" s="1"/>
  <c r="Q2048" i="4"/>
  <c r="R2048" i="4" s="1"/>
  <c r="Q2047" i="4"/>
  <c r="R2047" i="4" s="1"/>
  <c r="Q2046" i="4"/>
  <c r="R2046" i="4" s="1"/>
  <c r="Q2045" i="4"/>
  <c r="R2045" i="4" s="1"/>
  <c r="Q2044" i="4"/>
  <c r="R2044" i="4" s="1"/>
  <c r="Q2043" i="4"/>
  <c r="R2043" i="4" s="1"/>
  <c r="Q2042" i="4"/>
  <c r="R2042" i="4" s="1"/>
  <c r="Q2041" i="4"/>
  <c r="R2041" i="4" s="1"/>
  <c r="Q2040" i="4"/>
  <c r="R2040" i="4" s="1"/>
  <c r="Q2039" i="4"/>
  <c r="R2039" i="4" s="1"/>
  <c r="Q2038" i="4"/>
  <c r="R2038" i="4" s="1"/>
  <c r="Q2037" i="4"/>
  <c r="R2037" i="4" s="1"/>
  <c r="Q2036" i="4"/>
  <c r="R2036" i="4" s="1"/>
  <c r="Q2035" i="4"/>
  <c r="R2035" i="4" s="1"/>
  <c r="Q2034" i="4"/>
  <c r="R2034" i="4" s="1"/>
  <c r="Q2033" i="4"/>
  <c r="R2033" i="4" s="1"/>
  <c r="Q2032" i="4"/>
  <c r="R2032" i="4" s="1"/>
  <c r="Q2031" i="4"/>
  <c r="R2031" i="4" s="1"/>
  <c r="Q2030" i="4"/>
  <c r="R2030" i="4" s="1"/>
  <c r="Q2029" i="4"/>
  <c r="R2029" i="4" s="1"/>
  <c r="Q2028" i="4"/>
  <c r="R2028" i="4" s="1"/>
  <c r="Q2027" i="4"/>
  <c r="R2027" i="4" s="1"/>
  <c r="Q2026" i="4"/>
  <c r="R2026" i="4" s="1"/>
  <c r="Q2025" i="4"/>
  <c r="R2025" i="4" s="1"/>
  <c r="Q2024" i="4"/>
  <c r="R2024" i="4" s="1"/>
  <c r="Q2023" i="4"/>
  <c r="R2023" i="4" s="1"/>
  <c r="Q2022" i="4"/>
  <c r="R2022" i="4" s="1"/>
  <c r="Q2021" i="4"/>
  <c r="R2021" i="4" s="1"/>
  <c r="Q2020" i="4"/>
  <c r="R2020" i="4" s="1"/>
  <c r="Q2019" i="4"/>
  <c r="R2019" i="4" s="1"/>
  <c r="Q2018" i="4"/>
  <c r="R2018" i="4" s="1"/>
  <c r="Q2017" i="4"/>
  <c r="R2017" i="4" s="1"/>
  <c r="Q2016" i="4"/>
  <c r="R2016" i="4" s="1"/>
  <c r="Q2015" i="4"/>
  <c r="R2015" i="4" s="1"/>
  <c r="Q2014" i="4"/>
  <c r="R2014" i="4" s="1"/>
  <c r="Q2013" i="4"/>
  <c r="R2013" i="4" s="1"/>
  <c r="Q2012" i="4"/>
  <c r="R2012" i="4" s="1"/>
  <c r="Q2011" i="4"/>
  <c r="R2011" i="4" s="1"/>
  <c r="Q2010" i="4"/>
  <c r="R2010" i="4" s="1"/>
  <c r="Q2009" i="4"/>
  <c r="R2009" i="4" s="1"/>
  <c r="Q2008" i="4"/>
  <c r="R2008" i="4" s="1"/>
  <c r="Q2007" i="4"/>
  <c r="R2007" i="4" s="1"/>
  <c r="Q2006" i="4"/>
  <c r="R2006" i="4" s="1"/>
  <c r="Q2005" i="4"/>
  <c r="R2005" i="4" s="1"/>
  <c r="Q2004" i="4"/>
  <c r="R2004" i="4" s="1"/>
  <c r="Q2003" i="4"/>
  <c r="R2003" i="4" s="1"/>
  <c r="Q2002" i="4"/>
  <c r="R2002" i="4" s="1"/>
  <c r="Q2001" i="4"/>
  <c r="R2001" i="4" s="1"/>
  <c r="Q2000" i="4"/>
  <c r="R2000" i="4" s="1"/>
  <c r="Q1999" i="4"/>
  <c r="R1999" i="4" s="1"/>
  <c r="Q1998" i="4"/>
  <c r="R1998" i="4" s="1"/>
  <c r="Q1997" i="4"/>
  <c r="R1997" i="4" s="1"/>
  <c r="Q1996" i="4"/>
  <c r="R1996" i="4" s="1"/>
  <c r="Q1995" i="4"/>
  <c r="R1995" i="4" s="1"/>
  <c r="Q1994" i="4"/>
  <c r="R1994" i="4" s="1"/>
  <c r="Q1993" i="4"/>
  <c r="R1993" i="4" s="1"/>
  <c r="Q1992" i="4"/>
  <c r="R1992" i="4" s="1"/>
  <c r="Q1991" i="4"/>
  <c r="R1991" i="4" s="1"/>
  <c r="Q1990" i="4"/>
  <c r="R1990" i="4" s="1"/>
  <c r="Q1989" i="4"/>
  <c r="R1989" i="4" s="1"/>
  <c r="Q1988" i="4"/>
  <c r="R1988" i="4" s="1"/>
  <c r="Q1987" i="4"/>
  <c r="R1987" i="4" s="1"/>
  <c r="Q1986" i="4"/>
  <c r="R1986" i="4" s="1"/>
  <c r="Q1985" i="4"/>
  <c r="R1985" i="4" s="1"/>
  <c r="Q1984" i="4"/>
  <c r="R1984" i="4" s="1"/>
  <c r="Q1983" i="4"/>
  <c r="R1983" i="4" s="1"/>
  <c r="Q1982" i="4"/>
  <c r="R1982" i="4" s="1"/>
  <c r="Q1981" i="4"/>
  <c r="R1981" i="4" s="1"/>
  <c r="Q1980" i="4"/>
  <c r="R1980" i="4" s="1"/>
  <c r="Q1979" i="4"/>
  <c r="R1979" i="4" s="1"/>
  <c r="Q1978" i="4"/>
  <c r="R1978" i="4" s="1"/>
  <c r="Q1977" i="4"/>
  <c r="R1977" i="4" s="1"/>
  <c r="Q1976" i="4"/>
  <c r="R1976" i="4" s="1"/>
  <c r="Q1975" i="4"/>
  <c r="R1975" i="4" s="1"/>
  <c r="Q1974" i="4"/>
  <c r="R1974" i="4" s="1"/>
  <c r="Q1973" i="4"/>
  <c r="R1973" i="4" s="1"/>
  <c r="Q1972" i="4"/>
  <c r="R1972" i="4" s="1"/>
  <c r="Q1971" i="4"/>
  <c r="R1971" i="4" s="1"/>
  <c r="Q1970" i="4"/>
  <c r="R1970" i="4" s="1"/>
  <c r="Q1969" i="4"/>
  <c r="R1969" i="4" s="1"/>
  <c r="Q1968" i="4"/>
  <c r="R1968" i="4" s="1"/>
  <c r="Q1967" i="4"/>
  <c r="R1967" i="4" s="1"/>
  <c r="Q1966" i="4"/>
  <c r="R1966" i="4" s="1"/>
  <c r="Q1965" i="4"/>
  <c r="R1965" i="4" s="1"/>
  <c r="Q1964" i="4"/>
  <c r="R1964" i="4" s="1"/>
  <c r="Q1963" i="4"/>
  <c r="R1963" i="4" s="1"/>
  <c r="Q1962" i="4"/>
  <c r="R1962" i="4" s="1"/>
  <c r="Q1961" i="4"/>
  <c r="R1961" i="4" s="1"/>
  <c r="Q1960" i="4"/>
  <c r="R1960" i="4" s="1"/>
  <c r="Q1959" i="4"/>
  <c r="R1959" i="4" s="1"/>
  <c r="Q1958" i="4"/>
  <c r="R1958" i="4" s="1"/>
  <c r="Q1957" i="4"/>
  <c r="R1957" i="4" s="1"/>
  <c r="Q1956" i="4"/>
  <c r="R1956" i="4" s="1"/>
  <c r="Q1955" i="4"/>
  <c r="R1955" i="4" s="1"/>
  <c r="Q1954" i="4"/>
  <c r="R1954" i="4" s="1"/>
  <c r="Q1953" i="4"/>
  <c r="R1953" i="4" s="1"/>
  <c r="Q1952" i="4"/>
  <c r="R1952" i="4" s="1"/>
  <c r="Q1951" i="4"/>
  <c r="R1951" i="4" s="1"/>
  <c r="Q1950" i="4"/>
  <c r="R1950" i="4" s="1"/>
  <c r="Q1949" i="4"/>
  <c r="R1949" i="4" s="1"/>
  <c r="Q1948" i="4"/>
  <c r="R1948" i="4" s="1"/>
  <c r="Q1947" i="4"/>
  <c r="R1947" i="4" s="1"/>
  <c r="Q1946" i="4"/>
  <c r="R1946" i="4" s="1"/>
  <c r="Q1945" i="4"/>
  <c r="R1945" i="4" s="1"/>
  <c r="Q1944" i="4"/>
  <c r="R1944" i="4" s="1"/>
  <c r="Q1943" i="4"/>
  <c r="R1943" i="4" s="1"/>
  <c r="Q1942" i="4"/>
  <c r="R1942" i="4" s="1"/>
  <c r="Q1941" i="4"/>
  <c r="R1941" i="4" s="1"/>
  <c r="Q1940" i="4"/>
  <c r="R1940" i="4" s="1"/>
  <c r="Q1939" i="4"/>
  <c r="R1939" i="4" s="1"/>
  <c r="Q1938" i="4"/>
  <c r="R1938" i="4" s="1"/>
  <c r="Q1937" i="4"/>
  <c r="R1937" i="4" s="1"/>
  <c r="Q1936" i="4"/>
  <c r="R1936" i="4" s="1"/>
  <c r="Q1935" i="4"/>
  <c r="R1935" i="4" s="1"/>
  <c r="Q1934" i="4"/>
  <c r="R1934" i="4" s="1"/>
  <c r="Q1933" i="4"/>
  <c r="R1933" i="4" s="1"/>
  <c r="Q1932" i="4"/>
  <c r="R1932" i="4" s="1"/>
  <c r="Q1931" i="4"/>
  <c r="R1931" i="4" s="1"/>
  <c r="Q1930" i="4"/>
  <c r="R1930" i="4" s="1"/>
  <c r="Q1929" i="4"/>
  <c r="R1929" i="4" s="1"/>
  <c r="Q1928" i="4"/>
  <c r="R1928" i="4" s="1"/>
  <c r="Q1927" i="4"/>
  <c r="R1927" i="4" s="1"/>
  <c r="Q1926" i="4"/>
  <c r="R1926" i="4" s="1"/>
  <c r="Q1925" i="4"/>
  <c r="R1925" i="4" s="1"/>
  <c r="Q1924" i="4"/>
  <c r="R1924" i="4" s="1"/>
  <c r="Q1923" i="4"/>
  <c r="R1923" i="4" s="1"/>
  <c r="Q1922" i="4"/>
  <c r="R1922" i="4" s="1"/>
  <c r="Q1921" i="4"/>
  <c r="R1921" i="4" s="1"/>
  <c r="Q1920" i="4"/>
  <c r="R1920" i="4" s="1"/>
  <c r="Q1919" i="4"/>
  <c r="R1919" i="4" s="1"/>
  <c r="Q1918" i="4"/>
  <c r="R1918" i="4" s="1"/>
  <c r="Q1917" i="4"/>
  <c r="R1917" i="4" s="1"/>
  <c r="Q1916" i="4"/>
  <c r="R1916" i="4" s="1"/>
  <c r="Q1915" i="4"/>
  <c r="R1915" i="4" s="1"/>
  <c r="Q1914" i="4"/>
  <c r="R1914" i="4" s="1"/>
  <c r="Q1913" i="4"/>
  <c r="R1913" i="4" s="1"/>
  <c r="Q1912" i="4"/>
  <c r="R1912" i="4" s="1"/>
  <c r="Q1911" i="4"/>
  <c r="R1911" i="4" s="1"/>
  <c r="Q1910" i="4"/>
  <c r="R1910" i="4" s="1"/>
  <c r="Q1909" i="4"/>
  <c r="R1909" i="4" s="1"/>
  <c r="Q1908" i="4"/>
  <c r="R1908" i="4" s="1"/>
  <c r="Q1907" i="4"/>
  <c r="R1907" i="4" s="1"/>
  <c r="Q1906" i="4"/>
  <c r="R1906" i="4" s="1"/>
  <c r="Q1905" i="4"/>
  <c r="R1905" i="4" s="1"/>
  <c r="Q1904" i="4"/>
  <c r="R1904" i="4" s="1"/>
  <c r="Q1903" i="4"/>
  <c r="R1903" i="4" s="1"/>
  <c r="Q1902" i="4"/>
  <c r="R1902" i="4" s="1"/>
  <c r="Q1901" i="4"/>
  <c r="R1901" i="4" s="1"/>
  <c r="Q1900" i="4"/>
  <c r="R1900" i="4" s="1"/>
  <c r="Q1899" i="4"/>
  <c r="R1899" i="4" s="1"/>
  <c r="Q1898" i="4"/>
  <c r="R1898" i="4" s="1"/>
  <c r="Q1897" i="4"/>
  <c r="R1897" i="4" s="1"/>
  <c r="Q1896" i="4"/>
  <c r="R1896" i="4" s="1"/>
  <c r="Q1895" i="4"/>
  <c r="R1895" i="4" s="1"/>
  <c r="Q1894" i="4"/>
  <c r="R1894" i="4" s="1"/>
  <c r="Q1893" i="4"/>
  <c r="R1893" i="4" s="1"/>
  <c r="Q1892" i="4"/>
  <c r="R1892" i="4" s="1"/>
  <c r="Q1891" i="4"/>
  <c r="R1891" i="4" s="1"/>
  <c r="Q1890" i="4"/>
  <c r="R1890" i="4" s="1"/>
  <c r="Q1889" i="4"/>
  <c r="R1889" i="4" s="1"/>
  <c r="Q1888" i="4"/>
  <c r="R1888" i="4" s="1"/>
  <c r="Q1887" i="4"/>
  <c r="R1887" i="4" s="1"/>
  <c r="Q1886" i="4"/>
  <c r="R1886" i="4" s="1"/>
  <c r="Q1885" i="4"/>
  <c r="R1885" i="4" s="1"/>
  <c r="Q1884" i="4"/>
  <c r="R1884" i="4" s="1"/>
  <c r="Q1883" i="4"/>
  <c r="R1883" i="4" s="1"/>
  <c r="Q1882" i="4"/>
  <c r="R1882" i="4" s="1"/>
  <c r="Q1881" i="4"/>
  <c r="R1881" i="4" s="1"/>
  <c r="Q1880" i="4"/>
  <c r="R1880" i="4" s="1"/>
  <c r="Q1879" i="4"/>
  <c r="R1879" i="4" s="1"/>
  <c r="Q1878" i="4"/>
  <c r="R1878" i="4" s="1"/>
  <c r="Q1877" i="4"/>
  <c r="R1877" i="4" s="1"/>
  <c r="Q1876" i="4"/>
  <c r="R1876" i="4" s="1"/>
  <c r="R1875" i="4"/>
  <c r="Q1874" i="4"/>
  <c r="R1874" i="4" s="1"/>
  <c r="R1873" i="4"/>
  <c r="Q1872" i="4"/>
  <c r="R1872" i="4" s="1"/>
  <c r="Q1871" i="4"/>
  <c r="R1871" i="4" s="1"/>
  <c r="Q1870" i="4"/>
  <c r="R1870" i="4" s="1"/>
  <c r="Q1869" i="4"/>
  <c r="R1869" i="4" s="1"/>
  <c r="Q1868" i="4"/>
  <c r="R1868" i="4" s="1"/>
  <c r="Q1867" i="4"/>
  <c r="R1867" i="4" s="1"/>
  <c r="Q1866" i="4"/>
  <c r="R1866" i="4" s="1"/>
  <c r="Q1865" i="4"/>
  <c r="R1865" i="4" s="1"/>
  <c r="Q1864" i="4"/>
  <c r="R1864" i="4" s="1"/>
  <c r="R1863" i="4"/>
  <c r="Q1862" i="4"/>
  <c r="R1862" i="4" s="1"/>
  <c r="Q1861" i="4"/>
  <c r="R1861" i="4" s="1"/>
  <c r="Q1860" i="4"/>
  <c r="R1860" i="4" s="1"/>
  <c r="Q1859" i="4"/>
  <c r="R1859" i="4" s="1"/>
  <c r="Q1858" i="4"/>
  <c r="R1858" i="4" s="1"/>
  <c r="Q1857" i="4"/>
  <c r="R1857" i="4" s="1"/>
  <c r="R1856" i="4"/>
  <c r="Q1855" i="4"/>
  <c r="R1855" i="4" s="1"/>
  <c r="Q1854" i="4"/>
  <c r="R1854" i="4" s="1"/>
  <c r="Q1853" i="4"/>
  <c r="R1853" i="4" s="1"/>
  <c r="Q1852" i="4"/>
  <c r="R1852" i="4" s="1"/>
  <c r="Q1851" i="4"/>
  <c r="R1851" i="4" s="1"/>
  <c r="Q1850" i="4"/>
  <c r="R1850" i="4" s="1"/>
  <c r="Q1849" i="4"/>
  <c r="R1849" i="4" s="1"/>
  <c r="Q1848" i="4"/>
  <c r="R1848" i="4" s="1"/>
  <c r="Q1847" i="4"/>
  <c r="R1847" i="4" s="1"/>
  <c r="Q1846" i="4"/>
  <c r="R1846" i="4" s="1"/>
  <c r="Q1845" i="4"/>
  <c r="R1845" i="4" s="1"/>
  <c r="Q1844" i="4"/>
  <c r="R1844" i="4" s="1"/>
  <c r="Q1843" i="4"/>
  <c r="R1843" i="4" s="1"/>
  <c r="Q1842" i="4"/>
  <c r="R1842" i="4" s="1"/>
  <c r="Q1841" i="4"/>
  <c r="R1841" i="4" s="1"/>
  <c r="Q1840" i="4"/>
  <c r="R1840" i="4" s="1"/>
  <c r="Q1839" i="4"/>
  <c r="R1839" i="4" s="1"/>
  <c r="Q1838" i="4"/>
  <c r="R1838" i="4" s="1"/>
  <c r="Q1837" i="4"/>
  <c r="R1837" i="4" s="1"/>
  <c r="Q1836" i="4"/>
  <c r="R1836" i="4" s="1"/>
  <c r="R1835" i="4"/>
  <c r="Q1834" i="4"/>
  <c r="R1834" i="4" s="1"/>
  <c r="Q1833" i="4"/>
  <c r="R1833" i="4" s="1"/>
  <c r="Q1832" i="4"/>
  <c r="R1832" i="4" s="1"/>
  <c r="Q1831" i="4"/>
  <c r="R1831" i="4" s="1"/>
  <c r="Q1830" i="4"/>
  <c r="R1830" i="4" s="1"/>
  <c r="Q1829" i="4"/>
  <c r="R1829" i="4" s="1"/>
  <c r="Q1828" i="4"/>
  <c r="R1828" i="4" s="1"/>
  <c r="Q1827" i="4"/>
  <c r="R1827" i="4" s="1"/>
  <c r="Q1826" i="4"/>
  <c r="R1826" i="4" s="1"/>
  <c r="Q1825" i="4"/>
  <c r="R1825" i="4" s="1"/>
  <c r="Q1824" i="4"/>
  <c r="R1824" i="4" s="1"/>
  <c r="Q1823" i="4"/>
  <c r="R1823" i="4" s="1"/>
  <c r="Q1822" i="4"/>
  <c r="R1822" i="4" s="1"/>
  <c r="Q1821" i="4"/>
  <c r="R1821" i="4" s="1"/>
  <c r="Q1820" i="4"/>
  <c r="R1820" i="4" s="1"/>
  <c r="Q1819" i="4"/>
  <c r="R1819" i="4" s="1"/>
  <c r="Q1818" i="4"/>
  <c r="R1818" i="4" s="1"/>
  <c r="Q1817" i="4"/>
  <c r="R1817" i="4" s="1"/>
  <c r="Q1816" i="4"/>
  <c r="R1816" i="4" s="1"/>
  <c r="Q1815" i="4"/>
  <c r="R1815" i="4" s="1"/>
  <c r="Q1814" i="4"/>
  <c r="R1814" i="4" s="1"/>
  <c r="Q1813" i="4"/>
  <c r="R1813" i="4" s="1"/>
  <c r="Q1812" i="4"/>
  <c r="R1812" i="4" s="1"/>
  <c r="Q1811" i="4"/>
  <c r="R1811" i="4" s="1"/>
  <c r="Q1810" i="4"/>
  <c r="R1810" i="4" s="1"/>
  <c r="Q1809" i="4"/>
  <c r="R1809" i="4" s="1"/>
  <c r="Q1808" i="4"/>
  <c r="R1808" i="4" s="1"/>
  <c r="Q1807" i="4"/>
  <c r="R1807" i="4" s="1"/>
  <c r="Q1806" i="4"/>
  <c r="R1806" i="4" s="1"/>
  <c r="Q1805" i="4"/>
  <c r="R1805" i="4" s="1"/>
  <c r="Q1804" i="4"/>
  <c r="R1804" i="4" s="1"/>
  <c r="Q1803" i="4"/>
  <c r="R1803" i="4" s="1"/>
  <c r="Q1802" i="4"/>
  <c r="R1802" i="4" s="1"/>
  <c r="Q1801" i="4"/>
  <c r="R1801" i="4" s="1"/>
  <c r="Q1800" i="4"/>
  <c r="R1800" i="4" s="1"/>
  <c r="Q1799" i="4"/>
  <c r="R1799" i="4" s="1"/>
  <c r="Q1798" i="4"/>
  <c r="R1798" i="4" s="1"/>
  <c r="Q1797" i="4"/>
  <c r="R1797" i="4" s="1"/>
  <c r="Q1796" i="4"/>
  <c r="R1796" i="4" s="1"/>
  <c r="Q1795" i="4"/>
  <c r="R1795" i="4" s="1"/>
  <c r="Q1794" i="4"/>
  <c r="R1794" i="4" s="1"/>
  <c r="Q1793" i="4"/>
  <c r="R1793" i="4" s="1"/>
  <c r="Q1792" i="4"/>
  <c r="R1792" i="4" s="1"/>
  <c r="Q1791" i="4"/>
  <c r="R1791" i="4" s="1"/>
  <c r="Q1790" i="4"/>
  <c r="R1790" i="4" s="1"/>
  <c r="Q1789" i="4"/>
  <c r="R1789" i="4" s="1"/>
  <c r="Q1788" i="4"/>
  <c r="R1788" i="4" s="1"/>
  <c r="Q1787" i="4"/>
  <c r="R1787" i="4" s="1"/>
  <c r="Q1786" i="4"/>
  <c r="R1786" i="4" s="1"/>
  <c r="Q1785" i="4"/>
  <c r="R1785" i="4" s="1"/>
  <c r="Q1784" i="4"/>
  <c r="R1784" i="4" s="1"/>
  <c r="Q1783" i="4"/>
  <c r="R1783" i="4" s="1"/>
  <c r="Q1782" i="4"/>
  <c r="R1782" i="4" s="1"/>
  <c r="Q1781" i="4"/>
  <c r="R1781" i="4" s="1"/>
  <c r="Q1780" i="4"/>
  <c r="R1780" i="4" s="1"/>
  <c r="Q1779" i="4"/>
  <c r="R1779" i="4" s="1"/>
  <c r="Q1778" i="4"/>
  <c r="R1778" i="4" s="1"/>
  <c r="Q1777" i="4"/>
  <c r="R1777" i="4" s="1"/>
  <c r="Q1776" i="4"/>
  <c r="R1776" i="4" s="1"/>
  <c r="Q1775" i="4"/>
  <c r="R1775" i="4" s="1"/>
  <c r="Q1774" i="4"/>
  <c r="R1774" i="4" s="1"/>
  <c r="Q1773" i="4"/>
  <c r="R1773" i="4" s="1"/>
  <c r="Q1772" i="4"/>
  <c r="R1772" i="4" s="1"/>
  <c r="Q1771" i="4"/>
  <c r="R1771" i="4" s="1"/>
  <c r="Q1770" i="4"/>
  <c r="R1770" i="4" s="1"/>
  <c r="Q1769" i="4"/>
  <c r="R1769" i="4" s="1"/>
  <c r="Q1768" i="4"/>
  <c r="R1768" i="4" s="1"/>
  <c r="Q1767" i="4"/>
  <c r="R1767" i="4" s="1"/>
  <c r="Q1766" i="4"/>
  <c r="R1766" i="4" s="1"/>
  <c r="Q1765" i="4"/>
  <c r="R1765" i="4" s="1"/>
  <c r="Q1764" i="4"/>
  <c r="R1764" i="4" s="1"/>
  <c r="Q1763" i="4"/>
  <c r="R1763" i="4" s="1"/>
  <c r="Q1762" i="4"/>
  <c r="R1762" i="4" s="1"/>
  <c r="Q1761" i="4"/>
  <c r="R1761" i="4" s="1"/>
  <c r="Q1760" i="4"/>
  <c r="R1760" i="4" s="1"/>
  <c r="Q1759" i="4"/>
  <c r="R1759" i="4" s="1"/>
  <c r="Q1758" i="4"/>
  <c r="R1758" i="4" s="1"/>
  <c r="Q1757" i="4"/>
  <c r="R1757" i="4" s="1"/>
  <c r="Q1756" i="4"/>
  <c r="R1756" i="4" s="1"/>
  <c r="Q1755" i="4"/>
  <c r="R1755" i="4" s="1"/>
  <c r="Q1754" i="4"/>
  <c r="R1754" i="4" s="1"/>
  <c r="Q1753" i="4"/>
  <c r="R1753" i="4" s="1"/>
  <c r="Q1752" i="4"/>
  <c r="R1752" i="4" s="1"/>
  <c r="Q1751" i="4"/>
  <c r="R1751" i="4" s="1"/>
  <c r="Q1750" i="4"/>
  <c r="R1750" i="4" s="1"/>
  <c r="Q1749" i="4"/>
  <c r="R1749" i="4" s="1"/>
  <c r="Q1748" i="4"/>
  <c r="R1748" i="4" s="1"/>
  <c r="Q1747" i="4"/>
  <c r="R1747" i="4" s="1"/>
  <c r="Q1746" i="4"/>
  <c r="R1746" i="4" s="1"/>
  <c r="Q1745" i="4"/>
  <c r="R1745" i="4" s="1"/>
  <c r="Q1744" i="4"/>
  <c r="R1744" i="4" s="1"/>
  <c r="Q1743" i="4"/>
  <c r="R1743" i="4" s="1"/>
  <c r="Q1742" i="4"/>
  <c r="R1742" i="4" s="1"/>
  <c r="Q1741" i="4"/>
  <c r="R1741" i="4" s="1"/>
  <c r="Q1740" i="4"/>
  <c r="R1740" i="4" s="1"/>
  <c r="Q1739" i="4"/>
  <c r="R1739" i="4" s="1"/>
  <c r="Q1738" i="4"/>
  <c r="R1738" i="4" s="1"/>
  <c r="Q1737" i="4"/>
  <c r="R1737" i="4" s="1"/>
  <c r="Q1736" i="4"/>
  <c r="R1736" i="4" s="1"/>
  <c r="Q1735" i="4"/>
  <c r="R1735" i="4" s="1"/>
  <c r="Q1734" i="4"/>
  <c r="R1734" i="4" s="1"/>
  <c r="Q1733" i="4"/>
  <c r="R1733" i="4" s="1"/>
  <c r="Q1732" i="4"/>
  <c r="R1732" i="4" s="1"/>
  <c r="Q1731" i="4"/>
  <c r="R1731" i="4" s="1"/>
  <c r="Q1730" i="4"/>
  <c r="R1730" i="4" s="1"/>
  <c r="Q1729" i="4"/>
  <c r="R1729" i="4" s="1"/>
  <c r="Q1728" i="4"/>
  <c r="R1728" i="4" s="1"/>
  <c r="Q1727" i="4"/>
  <c r="R1727" i="4" s="1"/>
  <c r="Q1726" i="4"/>
  <c r="R1726" i="4" s="1"/>
  <c r="Q1725" i="4"/>
  <c r="R1725" i="4" s="1"/>
  <c r="Q1724" i="4"/>
  <c r="R1724" i="4" s="1"/>
  <c r="Q1723" i="4"/>
  <c r="R1723" i="4" s="1"/>
  <c r="Q1722" i="4"/>
  <c r="R1722" i="4" s="1"/>
  <c r="Q1721" i="4"/>
  <c r="R1721" i="4" s="1"/>
  <c r="Q1720" i="4"/>
  <c r="R1720" i="4" s="1"/>
  <c r="Q1719" i="4"/>
  <c r="R1719" i="4" s="1"/>
  <c r="Q1718" i="4"/>
  <c r="R1718" i="4" s="1"/>
  <c r="Q1717" i="4"/>
  <c r="R1717" i="4" s="1"/>
  <c r="Q1716" i="4"/>
  <c r="R1716" i="4" s="1"/>
  <c r="Q1715" i="4"/>
  <c r="R1715" i="4" s="1"/>
  <c r="Q1714" i="4"/>
  <c r="R1714" i="4" s="1"/>
  <c r="Q1713" i="4"/>
  <c r="R1713" i="4" s="1"/>
  <c r="Q1712" i="4"/>
  <c r="R1712" i="4" s="1"/>
  <c r="Q1711" i="4"/>
  <c r="R1711" i="4" s="1"/>
  <c r="Q1710" i="4"/>
  <c r="R1710" i="4" s="1"/>
  <c r="Q1709" i="4"/>
  <c r="R1709" i="4" s="1"/>
  <c r="Q1708" i="4"/>
  <c r="R1708" i="4" s="1"/>
  <c r="Q1707" i="4"/>
  <c r="R1707" i="4" s="1"/>
  <c r="Q1706" i="4"/>
  <c r="R1706" i="4" s="1"/>
  <c r="Q1705" i="4"/>
  <c r="R1705" i="4" s="1"/>
  <c r="Q1704" i="4"/>
  <c r="R1704" i="4" s="1"/>
  <c r="Q1703" i="4"/>
  <c r="R1703" i="4" s="1"/>
  <c r="Q1702" i="4"/>
  <c r="R1702" i="4" s="1"/>
  <c r="Q1701" i="4"/>
  <c r="R1701" i="4" s="1"/>
  <c r="Q1700" i="4"/>
  <c r="R1700" i="4" s="1"/>
  <c r="Q1699" i="4"/>
  <c r="R1699" i="4" s="1"/>
  <c r="Q1698" i="4"/>
  <c r="R1698" i="4" s="1"/>
  <c r="Q1697" i="4"/>
  <c r="R1697" i="4" s="1"/>
  <c r="Q1696" i="4"/>
  <c r="R1696" i="4" s="1"/>
  <c r="Q1695" i="4"/>
  <c r="R1695" i="4" s="1"/>
  <c r="Q1694" i="4"/>
  <c r="R1694" i="4" s="1"/>
  <c r="Q1693" i="4"/>
  <c r="R1693" i="4" s="1"/>
  <c r="Q1692" i="4"/>
  <c r="R1692" i="4" s="1"/>
  <c r="Q1691" i="4"/>
  <c r="R1691" i="4" s="1"/>
  <c r="Q1690" i="4"/>
  <c r="R1690" i="4" s="1"/>
  <c r="Q1689" i="4"/>
  <c r="R1689" i="4" s="1"/>
  <c r="Q1688" i="4"/>
  <c r="R1688" i="4" s="1"/>
  <c r="Q1687" i="4"/>
  <c r="R1687" i="4" s="1"/>
  <c r="Q1686" i="4"/>
  <c r="R1686" i="4" s="1"/>
  <c r="Q1685" i="4"/>
  <c r="R1685" i="4" s="1"/>
  <c r="Q1684" i="4"/>
  <c r="R1684" i="4" s="1"/>
  <c r="Q1683" i="4"/>
  <c r="R1683" i="4" s="1"/>
  <c r="Q1682" i="4"/>
  <c r="R1682" i="4" s="1"/>
  <c r="Q1681" i="4"/>
  <c r="R1681" i="4" s="1"/>
  <c r="Q1680" i="4"/>
  <c r="R1680" i="4" s="1"/>
  <c r="Q1679" i="4"/>
  <c r="R1679" i="4" s="1"/>
  <c r="Q1678" i="4"/>
  <c r="R1678" i="4" s="1"/>
  <c r="Q1677" i="4"/>
  <c r="R1677" i="4" s="1"/>
  <c r="Q1676" i="4"/>
  <c r="R1676" i="4" s="1"/>
  <c r="Q1675" i="4"/>
  <c r="R1675" i="4" s="1"/>
  <c r="Q1674" i="4"/>
  <c r="R1674" i="4" s="1"/>
  <c r="Q1673" i="4"/>
  <c r="R1673" i="4" s="1"/>
  <c r="Q1672" i="4"/>
  <c r="R1672" i="4" s="1"/>
  <c r="Q1671" i="4"/>
  <c r="R1671" i="4" s="1"/>
  <c r="Q1670" i="4"/>
  <c r="R1670" i="4" s="1"/>
  <c r="Q1669" i="4"/>
  <c r="R1669" i="4" s="1"/>
  <c r="Q1668" i="4"/>
  <c r="R1668" i="4" s="1"/>
  <c r="Q1667" i="4"/>
  <c r="R1667" i="4" s="1"/>
  <c r="Q1666" i="4"/>
  <c r="R1666" i="4" s="1"/>
  <c r="Q1665" i="4"/>
  <c r="R1665" i="4" s="1"/>
  <c r="Q1664" i="4"/>
  <c r="R1664" i="4" s="1"/>
  <c r="Q1663" i="4"/>
  <c r="R1663" i="4" s="1"/>
  <c r="Q1662" i="4"/>
  <c r="R1662" i="4" s="1"/>
  <c r="Q1661" i="4"/>
  <c r="R1661" i="4" s="1"/>
  <c r="Q1660" i="4"/>
  <c r="R1660" i="4" s="1"/>
  <c r="Q1659" i="4"/>
  <c r="R1659" i="4" s="1"/>
  <c r="Q1658" i="4"/>
  <c r="R1658" i="4" s="1"/>
  <c r="Q1657" i="4"/>
  <c r="R1657" i="4" s="1"/>
  <c r="Q1656" i="4"/>
  <c r="R1656" i="4" s="1"/>
  <c r="Q1655" i="4"/>
  <c r="R1655" i="4" s="1"/>
  <c r="Q1654" i="4"/>
  <c r="R1654" i="4" s="1"/>
  <c r="Q1653" i="4"/>
  <c r="R1653" i="4" s="1"/>
  <c r="Q1652" i="4"/>
  <c r="R1652" i="4" s="1"/>
  <c r="Q1651" i="4"/>
  <c r="R1651" i="4" s="1"/>
  <c r="Q1650" i="4"/>
  <c r="R1650" i="4" s="1"/>
  <c r="Q1649" i="4"/>
  <c r="R1649" i="4" s="1"/>
  <c r="Q1648" i="4"/>
  <c r="R1648" i="4" s="1"/>
  <c r="Q1647" i="4"/>
  <c r="R1647" i="4" s="1"/>
  <c r="Q1646" i="4"/>
  <c r="R1646" i="4" s="1"/>
  <c r="Q1645" i="4"/>
  <c r="R1645" i="4" s="1"/>
  <c r="Q1644" i="4"/>
  <c r="R1644" i="4" s="1"/>
  <c r="Q1643" i="4"/>
  <c r="R1643" i="4" s="1"/>
  <c r="Q1642" i="4"/>
  <c r="R1642" i="4" s="1"/>
  <c r="Q1641" i="4"/>
  <c r="R1641" i="4" s="1"/>
  <c r="Q1640" i="4"/>
  <c r="R1640" i="4" s="1"/>
  <c r="Q1639" i="4"/>
  <c r="R1639" i="4" s="1"/>
  <c r="Q1638" i="4"/>
  <c r="R1638" i="4" s="1"/>
  <c r="Q1637" i="4"/>
  <c r="R1637" i="4" s="1"/>
  <c r="Q1636" i="4"/>
  <c r="R1636" i="4" s="1"/>
  <c r="Q1635" i="4"/>
  <c r="R1635" i="4" s="1"/>
  <c r="Q1634" i="4"/>
  <c r="R1634" i="4" s="1"/>
  <c r="Q1633" i="4"/>
  <c r="R1633" i="4" s="1"/>
  <c r="Q1632" i="4"/>
  <c r="R1632" i="4" s="1"/>
  <c r="Q1631" i="4"/>
  <c r="R1631" i="4" s="1"/>
  <c r="Q1630" i="4"/>
  <c r="R1630" i="4" s="1"/>
  <c r="Q1629" i="4"/>
  <c r="R1629" i="4" s="1"/>
  <c r="Q1628" i="4"/>
  <c r="R1628" i="4" s="1"/>
  <c r="Q1627" i="4"/>
  <c r="R1627" i="4" s="1"/>
  <c r="Q1626" i="4"/>
  <c r="R1626" i="4" s="1"/>
  <c r="Q1625" i="4"/>
  <c r="R1625" i="4" s="1"/>
  <c r="Q1624" i="4"/>
  <c r="R1624" i="4" s="1"/>
  <c r="Q1623" i="4"/>
  <c r="R1623" i="4" s="1"/>
  <c r="Q1622" i="4"/>
  <c r="R1622" i="4" s="1"/>
  <c r="Q1621" i="4"/>
  <c r="R1621" i="4" s="1"/>
  <c r="Q1620" i="4"/>
  <c r="R1620" i="4" s="1"/>
  <c r="Q1619" i="4"/>
  <c r="R1619" i="4" s="1"/>
  <c r="Q1618" i="4"/>
  <c r="R1618" i="4" s="1"/>
  <c r="Q1617" i="4"/>
  <c r="R1617" i="4" s="1"/>
  <c r="Q1616" i="4"/>
  <c r="R1616" i="4" s="1"/>
  <c r="Q1615" i="4"/>
  <c r="R1615" i="4" s="1"/>
  <c r="Q1614" i="4"/>
  <c r="R1614" i="4" s="1"/>
  <c r="Q1613" i="4"/>
  <c r="R1613" i="4" s="1"/>
  <c r="Q1612" i="4"/>
  <c r="R1612" i="4" s="1"/>
  <c r="Q1611" i="4"/>
  <c r="R1611" i="4" s="1"/>
  <c r="Q1610" i="4"/>
  <c r="R1610" i="4" s="1"/>
  <c r="Q1609" i="4"/>
  <c r="R1609" i="4" s="1"/>
  <c r="Q1608" i="4"/>
  <c r="R1608" i="4" s="1"/>
  <c r="Q1607" i="4"/>
  <c r="R1607" i="4" s="1"/>
  <c r="Q1606" i="4"/>
  <c r="R1606" i="4" s="1"/>
  <c r="Q1605" i="4"/>
  <c r="R1605" i="4" s="1"/>
  <c r="Q1604" i="4"/>
  <c r="R1604" i="4" s="1"/>
  <c r="Q1603" i="4"/>
  <c r="R1603" i="4" s="1"/>
  <c r="R1602" i="4"/>
  <c r="Q1601" i="4"/>
  <c r="R1601" i="4" s="1"/>
  <c r="Q1600" i="4"/>
  <c r="R1600" i="4" s="1"/>
  <c r="Q1599" i="4"/>
  <c r="R1599" i="4" s="1"/>
  <c r="Q1598" i="4"/>
  <c r="R1598" i="4" s="1"/>
  <c r="Q1597" i="4"/>
  <c r="R1597" i="4" s="1"/>
  <c r="Q1596" i="4"/>
  <c r="R1596" i="4" s="1"/>
  <c r="Q1595" i="4"/>
  <c r="R1595" i="4" s="1"/>
  <c r="Q1594" i="4"/>
  <c r="R1594" i="4" s="1"/>
  <c r="Q1593" i="4"/>
  <c r="R1593" i="4" s="1"/>
  <c r="Q1592" i="4"/>
  <c r="R1592" i="4" s="1"/>
  <c r="Q1591" i="4"/>
  <c r="R1591" i="4" s="1"/>
  <c r="Q1590" i="4"/>
  <c r="R1590" i="4" s="1"/>
  <c r="Q1589" i="4"/>
  <c r="R1589" i="4" s="1"/>
  <c r="Q1588" i="4"/>
  <c r="R1588" i="4" s="1"/>
  <c r="Q1587" i="4"/>
  <c r="R1587" i="4" s="1"/>
  <c r="Q1586" i="4"/>
  <c r="R1586" i="4" s="1"/>
  <c r="Q1585" i="4"/>
  <c r="R1585" i="4" s="1"/>
  <c r="Q1584" i="4"/>
  <c r="R1584" i="4" s="1"/>
  <c r="Q1583" i="4"/>
  <c r="R1583" i="4" s="1"/>
  <c r="Q1582" i="4"/>
  <c r="R1582" i="4" s="1"/>
  <c r="Q1581" i="4"/>
  <c r="R1581" i="4" s="1"/>
  <c r="Q1580" i="4"/>
  <c r="R1580" i="4" s="1"/>
  <c r="Q1579" i="4"/>
  <c r="R1579" i="4" s="1"/>
  <c r="Q1578" i="4"/>
  <c r="R1578" i="4" s="1"/>
  <c r="Q1577" i="4"/>
  <c r="R1577" i="4" s="1"/>
  <c r="Q1576" i="4"/>
  <c r="R1576" i="4" s="1"/>
  <c r="Q1575" i="4"/>
  <c r="R1575" i="4" s="1"/>
  <c r="Q1574" i="4"/>
  <c r="R1574" i="4" s="1"/>
  <c r="Q1573" i="4"/>
  <c r="R1573" i="4" s="1"/>
  <c r="Q1572" i="4"/>
  <c r="R1572" i="4" s="1"/>
  <c r="Q1571" i="4"/>
  <c r="R1571" i="4" s="1"/>
  <c r="Q1570" i="4"/>
  <c r="R1570" i="4" s="1"/>
  <c r="Q1569" i="4"/>
  <c r="R1569" i="4" s="1"/>
  <c r="Q1568" i="4"/>
  <c r="R1568" i="4" s="1"/>
  <c r="Q1567" i="4"/>
  <c r="R1567" i="4" s="1"/>
  <c r="Q1566" i="4"/>
  <c r="R1566" i="4" s="1"/>
  <c r="Q1565" i="4"/>
  <c r="R1565" i="4" s="1"/>
  <c r="Q1564" i="4"/>
  <c r="R1564" i="4" s="1"/>
  <c r="Q1563" i="4"/>
  <c r="R1563" i="4" s="1"/>
  <c r="Q1562" i="4"/>
  <c r="R1562" i="4" s="1"/>
  <c r="Q1561" i="4"/>
  <c r="R1561" i="4" s="1"/>
  <c r="Q1560" i="4"/>
  <c r="R1560" i="4" s="1"/>
  <c r="Q1559" i="4"/>
  <c r="R1559" i="4" s="1"/>
  <c r="Q1558" i="4"/>
  <c r="R1558" i="4" s="1"/>
  <c r="Q1557" i="4"/>
  <c r="R1557" i="4" s="1"/>
  <c r="Q1556" i="4"/>
  <c r="R1556" i="4" s="1"/>
  <c r="Q1555" i="4"/>
  <c r="R1555" i="4" s="1"/>
  <c r="Q1554" i="4"/>
  <c r="R1554" i="4" s="1"/>
  <c r="Q1553" i="4"/>
  <c r="R1553" i="4" s="1"/>
  <c r="Q1552" i="4"/>
  <c r="R1552" i="4" s="1"/>
  <c r="Q1551" i="4"/>
  <c r="R1551" i="4" s="1"/>
  <c r="Q1550" i="4"/>
  <c r="R1550" i="4" s="1"/>
  <c r="Q1549" i="4"/>
  <c r="R1549" i="4" s="1"/>
  <c r="Q1548" i="4"/>
  <c r="R1548" i="4" s="1"/>
  <c r="Q1547" i="4"/>
  <c r="R1547" i="4" s="1"/>
  <c r="Q1546" i="4"/>
  <c r="R1546" i="4" s="1"/>
  <c r="Q1545" i="4"/>
  <c r="R1545" i="4" s="1"/>
  <c r="Q1544" i="4"/>
  <c r="R1544" i="4" s="1"/>
  <c r="Q1543" i="4"/>
  <c r="R1543" i="4" s="1"/>
  <c r="Q1542" i="4"/>
  <c r="R1542" i="4" s="1"/>
  <c r="Q1541" i="4"/>
  <c r="R1541" i="4" s="1"/>
  <c r="Q1540" i="4"/>
  <c r="R1540" i="4" s="1"/>
  <c r="Q1539" i="4"/>
  <c r="R1539" i="4" s="1"/>
  <c r="Q1538" i="4"/>
  <c r="R1538" i="4" s="1"/>
  <c r="Q1537" i="4"/>
  <c r="R1537" i="4" s="1"/>
  <c r="Q1536" i="4"/>
  <c r="R1536" i="4" s="1"/>
  <c r="Q1535" i="4"/>
  <c r="R1535" i="4" s="1"/>
  <c r="Q1534" i="4"/>
  <c r="R1534" i="4" s="1"/>
  <c r="Q1533" i="4"/>
  <c r="R1533" i="4" s="1"/>
  <c r="Q1532" i="4"/>
  <c r="R1532" i="4" s="1"/>
  <c r="Q1531" i="4"/>
  <c r="R1531" i="4" s="1"/>
  <c r="Q1530" i="4"/>
  <c r="R1530" i="4" s="1"/>
  <c r="Q1529" i="4"/>
  <c r="R1529" i="4" s="1"/>
  <c r="Q1528" i="4"/>
  <c r="R1528" i="4" s="1"/>
  <c r="Q1527" i="4"/>
  <c r="R1527" i="4" s="1"/>
  <c r="Q1526" i="4"/>
  <c r="R1526" i="4" s="1"/>
  <c r="Q1525" i="4"/>
  <c r="R1525" i="4" s="1"/>
  <c r="Q1524" i="4"/>
  <c r="R1524" i="4" s="1"/>
  <c r="Q1523" i="4"/>
  <c r="R1523" i="4" s="1"/>
  <c r="Q1522" i="4"/>
  <c r="R1522" i="4" s="1"/>
  <c r="Q1521" i="4"/>
  <c r="R1521" i="4" s="1"/>
  <c r="Q1520" i="4"/>
  <c r="R1520" i="4" s="1"/>
  <c r="Q1519" i="4"/>
  <c r="R1519" i="4" s="1"/>
  <c r="Q1518" i="4"/>
  <c r="R1518" i="4" s="1"/>
  <c r="Q1517" i="4"/>
  <c r="R1517" i="4" s="1"/>
  <c r="Q1516" i="4"/>
  <c r="R1516" i="4" s="1"/>
  <c r="R1515" i="4"/>
  <c r="Q1514" i="4"/>
  <c r="R1514" i="4" s="1"/>
  <c r="Q1513" i="4"/>
  <c r="R1513" i="4" s="1"/>
  <c r="Q1512" i="4"/>
  <c r="R1512" i="4" s="1"/>
  <c r="Q1511" i="4"/>
  <c r="R1511" i="4" s="1"/>
  <c r="Q1510" i="4"/>
  <c r="R1510" i="4" s="1"/>
  <c r="Q1509" i="4"/>
  <c r="R1509" i="4" s="1"/>
  <c r="Q1508" i="4"/>
  <c r="R1508" i="4" s="1"/>
  <c r="Q1507" i="4"/>
  <c r="R1507" i="4" s="1"/>
  <c r="Q1506" i="4"/>
  <c r="R1506" i="4" s="1"/>
  <c r="Q1505" i="4"/>
  <c r="R1505" i="4" s="1"/>
  <c r="Q1504" i="4"/>
  <c r="R1504" i="4" s="1"/>
  <c r="Q1503" i="4"/>
  <c r="R1503" i="4" s="1"/>
  <c r="Q1502" i="4"/>
  <c r="R1502" i="4" s="1"/>
  <c r="Q1501" i="4"/>
  <c r="R1501" i="4" s="1"/>
  <c r="Q1500" i="4"/>
  <c r="R1500" i="4" s="1"/>
  <c r="Q1499" i="4"/>
  <c r="R1499" i="4" s="1"/>
  <c r="Q1498" i="4"/>
  <c r="R1498" i="4" s="1"/>
  <c r="Q1497" i="4"/>
  <c r="R1497" i="4" s="1"/>
  <c r="Q1496" i="4"/>
  <c r="R1496" i="4" s="1"/>
  <c r="Q1495" i="4"/>
  <c r="R1495" i="4" s="1"/>
  <c r="Q1494" i="4"/>
  <c r="R1494" i="4" s="1"/>
  <c r="Q1493" i="4"/>
  <c r="R1493" i="4" s="1"/>
  <c r="Q1492" i="4"/>
  <c r="R1492" i="4" s="1"/>
  <c r="Q1491" i="4"/>
  <c r="R1491" i="4" s="1"/>
  <c r="Q1490" i="4"/>
  <c r="R1490" i="4" s="1"/>
  <c r="Q1489" i="4"/>
  <c r="R1489" i="4" s="1"/>
  <c r="Q1488" i="4"/>
  <c r="R1488" i="4" s="1"/>
  <c r="Q1487" i="4"/>
  <c r="R1487" i="4" s="1"/>
  <c r="Q1486" i="4"/>
  <c r="R1486" i="4" s="1"/>
  <c r="Q1485" i="4"/>
  <c r="R1485" i="4" s="1"/>
  <c r="Q1484" i="4"/>
  <c r="R1484" i="4" s="1"/>
  <c r="Q1483" i="4"/>
  <c r="R1483" i="4" s="1"/>
  <c r="Q1482" i="4"/>
  <c r="R1482" i="4" s="1"/>
  <c r="Q1481" i="4"/>
  <c r="R1481" i="4" s="1"/>
  <c r="Q1480" i="4"/>
  <c r="R1480" i="4" s="1"/>
  <c r="Q1479" i="4"/>
  <c r="R1479" i="4" s="1"/>
  <c r="Q1478" i="4"/>
  <c r="R1478" i="4" s="1"/>
  <c r="Q1477" i="4"/>
  <c r="R1477" i="4" s="1"/>
  <c r="Q1476" i="4"/>
  <c r="R1476" i="4" s="1"/>
  <c r="Q1475" i="4"/>
  <c r="R1475" i="4" s="1"/>
  <c r="Q1474" i="4"/>
  <c r="R1474" i="4" s="1"/>
  <c r="Q1473" i="4"/>
  <c r="R1473" i="4" s="1"/>
  <c r="Q1472" i="4"/>
  <c r="R1472" i="4" s="1"/>
  <c r="Q1471" i="4"/>
  <c r="R1471" i="4" s="1"/>
  <c r="Q1470" i="4"/>
  <c r="R1470" i="4" s="1"/>
  <c r="Q1469" i="4"/>
  <c r="R1469" i="4" s="1"/>
  <c r="Q1468" i="4"/>
  <c r="R1468" i="4" s="1"/>
  <c r="Q1467" i="4"/>
  <c r="R1467" i="4" s="1"/>
  <c r="Q1466" i="4"/>
  <c r="R1466" i="4" s="1"/>
  <c r="Q1465" i="4"/>
  <c r="R1465" i="4" s="1"/>
  <c r="Q1464" i="4"/>
  <c r="R1464" i="4" s="1"/>
  <c r="Q1463" i="4"/>
  <c r="R1463" i="4" s="1"/>
  <c r="Q1462" i="4"/>
  <c r="R1462" i="4" s="1"/>
  <c r="Q1461" i="4"/>
  <c r="R1461" i="4" s="1"/>
  <c r="Q1460" i="4"/>
  <c r="R1460" i="4" s="1"/>
  <c r="Q1459" i="4"/>
  <c r="R1459" i="4" s="1"/>
  <c r="Q1458" i="4"/>
  <c r="R1458" i="4" s="1"/>
  <c r="Q1457" i="4"/>
  <c r="R1457" i="4" s="1"/>
  <c r="Q1456" i="4"/>
  <c r="R1456" i="4" s="1"/>
  <c r="Q1455" i="4"/>
  <c r="R1455" i="4" s="1"/>
  <c r="Q1454" i="4"/>
  <c r="R1454" i="4" s="1"/>
  <c r="Q1453" i="4"/>
  <c r="R1453" i="4" s="1"/>
  <c r="Q1452" i="4"/>
  <c r="R1452" i="4" s="1"/>
  <c r="Q1451" i="4"/>
  <c r="R1451" i="4" s="1"/>
  <c r="Q1450" i="4"/>
  <c r="R1450" i="4" s="1"/>
  <c r="Q1449" i="4"/>
  <c r="R1449" i="4" s="1"/>
  <c r="Q1448" i="4"/>
  <c r="R1448" i="4" s="1"/>
  <c r="Q1447" i="4"/>
  <c r="R1447" i="4" s="1"/>
  <c r="Q1446" i="4"/>
  <c r="R1446" i="4" s="1"/>
  <c r="Q1445" i="4"/>
  <c r="R1445" i="4" s="1"/>
  <c r="Q1444" i="4"/>
  <c r="R1444" i="4" s="1"/>
  <c r="Q1443" i="4"/>
  <c r="R1443" i="4" s="1"/>
  <c r="Q1442" i="4"/>
  <c r="R1442" i="4" s="1"/>
  <c r="Q1441" i="4"/>
  <c r="R1441" i="4" s="1"/>
  <c r="Q1440" i="4"/>
  <c r="R1440" i="4" s="1"/>
  <c r="Q1439" i="4"/>
  <c r="R1439" i="4" s="1"/>
  <c r="Q1438" i="4"/>
  <c r="R1438" i="4" s="1"/>
  <c r="Q1437" i="4"/>
  <c r="R1437" i="4" s="1"/>
  <c r="Q1436" i="4"/>
  <c r="R1436" i="4" s="1"/>
  <c r="Q1435" i="4"/>
  <c r="R1435" i="4" s="1"/>
  <c r="Q1434" i="4"/>
  <c r="R1434" i="4" s="1"/>
  <c r="Q1433" i="4"/>
  <c r="R1433" i="4" s="1"/>
  <c r="Q1432" i="4"/>
  <c r="R1432" i="4" s="1"/>
  <c r="Q1431" i="4"/>
  <c r="R1431" i="4" s="1"/>
  <c r="Q1430" i="4"/>
  <c r="R1430" i="4" s="1"/>
  <c r="Q1429" i="4"/>
  <c r="R1429" i="4" s="1"/>
  <c r="Q1428" i="4"/>
  <c r="R1428" i="4" s="1"/>
  <c r="Q1427" i="4"/>
  <c r="R1427" i="4" s="1"/>
  <c r="Q1426" i="4"/>
  <c r="R1426" i="4" s="1"/>
  <c r="Q1425" i="4"/>
  <c r="R1425" i="4" s="1"/>
  <c r="Q1424" i="4"/>
  <c r="R1424" i="4" s="1"/>
  <c r="Q1423" i="4"/>
  <c r="R1423" i="4" s="1"/>
  <c r="Q1422" i="4"/>
  <c r="R1422" i="4" s="1"/>
  <c r="Q1421" i="4"/>
  <c r="R1421" i="4" s="1"/>
  <c r="Q1420" i="4"/>
  <c r="R1420" i="4" s="1"/>
  <c r="Q1419" i="4"/>
  <c r="R1419" i="4" s="1"/>
  <c r="Q1418" i="4"/>
  <c r="R1418" i="4" s="1"/>
  <c r="Q1417" i="4"/>
  <c r="R1417" i="4" s="1"/>
  <c r="Q1416" i="4"/>
  <c r="R1416" i="4" s="1"/>
  <c r="Q1415" i="4"/>
  <c r="R1415" i="4" s="1"/>
  <c r="Q1414" i="4"/>
  <c r="R1414" i="4" s="1"/>
  <c r="Q1413" i="4"/>
  <c r="R1413" i="4" s="1"/>
  <c r="Q1412" i="4"/>
  <c r="R1412" i="4" s="1"/>
  <c r="Q1411" i="4"/>
  <c r="R1411" i="4" s="1"/>
  <c r="Q1410" i="4"/>
  <c r="R1410" i="4" s="1"/>
  <c r="Q1409" i="4"/>
  <c r="R1409" i="4" s="1"/>
  <c r="Q1408" i="4"/>
  <c r="R1408" i="4" s="1"/>
  <c r="Q1407" i="4"/>
  <c r="R1407" i="4" s="1"/>
  <c r="Q1406" i="4"/>
  <c r="R1406" i="4" s="1"/>
  <c r="Q1405" i="4"/>
  <c r="R1405" i="4" s="1"/>
  <c r="Q1404" i="4"/>
  <c r="R1404" i="4" s="1"/>
  <c r="Q1403" i="4"/>
  <c r="R1403" i="4" s="1"/>
  <c r="Q1402" i="4"/>
  <c r="R1402" i="4" s="1"/>
  <c r="Q1401" i="4"/>
  <c r="R1401" i="4" s="1"/>
  <c r="Q1400" i="4"/>
  <c r="R1400" i="4" s="1"/>
  <c r="Q1399" i="4"/>
  <c r="R1399" i="4" s="1"/>
  <c r="Q1398" i="4"/>
  <c r="R1398" i="4" s="1"/>
  <c r="Q1397" i="4"/>
  <c r="R1397" i="4" s="1"/>
  <c r="Q1396" i="4"/>
  <c r="R1396" i="4" s="1"/>
  <c r="Q1395" i="4"/>
  <c r="R1395" i="4" s="1"/>
  <c r="Q1394" i="4"/>
  <c r="R1394" i="4" s="1"/>
  <c r="Q1393" i="4"/>
  <c r="R1393" i="4" s="1"/>
  <c r="Q1392" i="4"/>
  <c r="R1392" i="4" s="1"/>
  <c r="Q1391" i="4"/>
  <c r="R1391" i="4" s="1"/>
  <c r="Q1390" i="4"/>
  <c r="R1390" i="4" s="1"/>
  <c r="Q1389" i="4"/>
  <c r="R1389" i="4" s="1"/>
  <c r="Q1388" i="4"/>
  <c r="R1388" i="4" s="1"/>
  <c r="Q1387" i="4"/>
  <c r="R1387" i="4" s="1"/>
  <c r="Q1386" i="4"/>
  <c r="R1386" i="4" s="1"/>
  <c r="Q1385" i="4"/>
  <c r="R1385" i="4" s="1"/>
  <c r="Q1384" i="4"/>
  <c r="R1384" i="4" s="1"/>
  <c r="Q1383" i="4"/>
  <c r="R1383" i="4" s="1"/>
  <c r="Q1382" i="4"/>
  <c r="R1382" i="4" s="1"/>
  <c r="Q1381" i="4"/>
  <c r="R1381" i="4" s="1"/>
  <c r="Q1380" i="4"/>
  <c r="R1380" i="4" s="1"/>
  <c r="Q1379" i="4"/>
  <c r="R1379" i="4" s="1"/>
  <c r="Q1378" i="4"/>
  <c r="R1378" i="4" s="1"/>
  <c r="Q1377" i="4"/>
  <c r="R1377" i="4" s="1"/>
  <c r="Q1376" i="4"/>
  <c r="R1376" i="4" s="1"/>
  <c r="Q1375" i="4"/>
  <c r="R1375" i="4" s="1"/>
  <c r="Q1374" i="4"/>
  <c r="R1374" i="4" s="1"/>
  <c r="Q1373" i="4"/>
  <c r="R1373" i="4" s="1"/>
  <c r="Q1372" i="4"/>
  <c r="R1372" i="4" s="1"/>
  <c r="Q1371" i="4"/>
  <c r="R1371" i="4" s="1"/>
  <c r="Q1370" i="4"/>
  <c r="R1370" i="4" s="1"/>
  <c r="Q1369" i="4"/>
  <c r="R1369" i="4" s="1"/>
  <c r="Q1368" i="4"/>
  <c r="R1368" i="4" s="1"/>
  <c r="Q1367" i="4"/>
  <c r="R1367" i="4" s="1"/>
  <c r="Q1366" i="4"/>
  <c r="R1366" i="4" s="1"/>
  <c r="Q1365" i="4"/>
  <c r="R1365" i="4" s="1"/>
  <c r="Q1364" i="4"/>
  <c r="R1364" i="4" s="1"/>
  <c r="Q1363" i="4"/>
  <c r="R1363" i="4" s="1"/>
  <c r="Q1362" i="4"/>
  <c r="R1362" i="4" s="1"/>
  <c r="Q1361" i="4"/>
  <c r="R1361" i="4" s="1"/>
  <c r="Q1360" i="4"/>
  <c r="R1360" i="4" s="1"/>
  <c r="Q1359" i="4"/>
  <c r="R1359" i="4" s="1"/>
  <c r="Q1358" i="4"/>
  <c r="R1358" i="4" s="1"/>
  <c r="Q1357" i="4"/>
  <c r="R1357" i="4" s="1"/>
  <c r="Q1356" i="4"/>
  <c r="R1356" i="4" s="1"/>
  <c r="Q1355" i="4"/>
  <c r="R1355" i="4" s="1"/>
  <c r="Q1354" i="4"/>
  <c r="R1354" i="4" s="1"/>
  <c r="Q1353" i="4"/>
  <c r="R1353" i="4" s="1"/>
  <c r="Q1352" i="4"/>
  <c r="R1352" i="4" s="1"/>
  <c r="Q1351" i="4"/>
  <c r="R1351" i="4" s="1"/>
  <c r="Q1350" i="4"/>
  <c r="R1350" i="4" s="1"/>
  <c r="Q1349" i="4"/>
  <c r="R1349" i="4" s="1"/>
  <c r="Q1348" i="4"/>
  <c r="R1348" i="4" s="1"/>
  <c r="Q1347" i="4"/>
  <c r="R1347" i="4" s="1"/>
  <c r="Q1346" i="4"/>
  <c r="R1346" i="4" s="1"/>
  <c r="Q1345" i="4"/>
  <c r="R1345" i="4" s="1"/>
  <c r="Q1344" i="4"/>
  <c r="R1344" i="4" s="1"/>
  <c r="Q1343" i="4"/>
  <c r="R1343" i="4" s="1"/>
  <c r="Q1342" i="4"/>
  <c r="R1342" i="4" s="1"/>
  <c r="Q1341" i="4"/>
  <c r="R1341" i="4" s="1"/>
  <c r="Q1340" i="4"/>
  <c r="R1340" i="4" s="1"/>
  <c r="Q1339" i="4"/>
  <c r="R1339" i="4" s="1"/>
  <c r="Q1338" i="4"/>
  <c r="R1338" i="4" s="1"/>
  <c r="Q1337" i="4"/>
  <c r="R1337" i="4" s="1"/>
  <c r="Q1336" i="4"/>
  <c r="R1336" i="4" s="1"/>
  <c r="Q1335" i="4"/>
  <c r="R1335" i="4" s="1"/>
  <c r="Q1334" i="4"/>
  <c r="R1334" i="4" s="1"/>
  <c r="Q1333" i="4"/>
  <c r="R1333" i="4" s="1"/>
  <c r="Q1332" i="4"/>
  <c r="R1332" i="4" s="1"/>
  <c r="Q1331" i="4"/>
  <c r="R1331" i="4" s="1"/>
  <c r="Q1330" i="4"/>
  <c r="R1330" i="4" s="1"/>
  <c r="Q1329" i="4"/>
  <c r="R1329" i="4" s="1"/>
  <c r="Q1328" i="4"/>
  <c r="R1328" i="4" s="1"/>
  <c r="Q1327" i="4"/>
  <c r="R1327" i="4" s="1"/>
  <c r="Q1326" i="4"/>
  <c r="R1326" i="4" s="1"/>
  <c r="Q1325" i="4"/>
  <c r="R1325" i="4" s="1"/>
  <c r="Q1324" i="4"/>
  <c r="R1324" i="4" s="1"/>
  <c r="Q1323" i="4"/>
  <c r="R1323" i="4" s="1"/>
  <c r="Q1322" i="4"/>
  <c r="R1322" i="4" s="1"/>
  <c r="Q1321" i="4"/>
  <c r="R1321" i="4" s="1"/>
  <c r="Q1320" i="4"/>
  <c r="R1320" i="4" s="1"/>
  <c r="Q1319" i="4"/>
  <c r="R1319" i="4" s="1"/>
  <c r="Q1318" i="4"/>
  <c r="R1318" i="4" s="1"/>
  <c r="Q1317" i="4"/>
  <c r="R1317" i="4" s="1"/>
  <c r="Q1316" i="4"/>
  <c r="R1316" i="4" s="1"/>
  <c r="Q1315" i="4"/>
  <c r="R1315" i="4" s="1"/>
  <c r="Q1314" i="4"/>
  <c r="R1314" i="4" s="1"/>
  <c r="Q1313" i="4"/>
  <c r="R1313" i="4" s="1"/>
  <c r="Q1312" i="4"/>
  <c r="R1312" i="4" s="1"/>
  <c r="Q1311" i="4"/>
  <c r="R1311" i="4" s="1"/>
  <c r="Q1310" i="4"/>
  <c r="R1310" i="4" s="1"/>
  <c r="Q1309" i="4"/>
  <c r="R1309" i="4" s="1"/>
  <c r="Q1308" i="4"/>
  <c r="R1308" i="4" s="1"/>
  <c r="Q1307" i="4"/>
  <c r="R1307" i="4" s="1"/>
  <c r="Q1306" i="4"/>
  <c r="R1306" i="4" s="1"/>
  <c r="Q1305" i="4"/>
  <c r="R1305" i="4" s="1"/>
  <c r="Q1304" i="4"/>
  <c r="R1304" i="4" s="1"/>
  <c r="Q1303" i="4"/>
  <c r="R1303" i="4" s="1"/>
  <c r="Q1302" i="4"/>
  <c r="R1302" i="4" s="1"/>
  <c r="Q1301" i="4"/>
  <c r="R1301" i="4" s="1"/>
  <c r="Q1300" i="4"/>
  <c r="R1300" i="4" s="1"/>
  <c r="Q1299" i="4"/>
  <c r="R1299" i="4" s="1"/>
  <c r="Q1298" i="4"/>
  <c r="R1298" i="4" s="1"/>
  <c r="Q1297" i="4"/>
  <c r="R1297" i="4" s="1"/>
  <c r="Q1296" i="4"/>
  <c r="R1296" i="4" s="1"/>
  <c r="Q1295" i="4"/>
  <c r="R1295" i="4" s="1"/>
  <c r="Q1294" i="4"/>
  <c r="R1294" i="4" s="1"/>
  <c r="Q1293" i="4"/>
  <c r="R1293" i="4" s="1"/>
  <c r="Q1292" i="4"/>
  <c r="R1292" i="4" s="1"/>
  <c r="Q1291" i="4"/>
  <c r="R1291" i="4" s="1"/>
  <c r="Q1290" i="4"/>
  <c r="R1290" i="4" s="1"/>
  <c r="Q1289" i="4"/>
  <c r="R1289" i="4" s="1"/>
  <c r="Q1288" i="4"/>
  <c r="R1288" i="4" s="1"/>
  <c r="Q1287" i="4"/>
  <c r="R1287" i="4" s="1"/>
  <c r="Q1286" i="4"/>
  <c r="R1286" i="4" s="1"/>
  <c r="Q1285" i="4"/>
  <c r="R1285" i="4" s="1"/>
  <c r="Q1284" i="4"/>
  <c r="R1284" i="4" s="1"/>
  <c r="Q1283" i="4"/>
  <c r="R1283" i="4" s="1"/>
  <c r="Q1282" i="4"/>
  <c r="R1282" i="4" s="1"/>
  <c r="Q1281" i="4"/>
  <c r="R1281" i="4" s="1"/>
  <c r="Q1280" i="4"/>
  <c r="R1280" i="4" s="1"/>
  <c r="Q1279" i="4"/>
  <c r="R1279" i="4" s="1"/>
  <c r="Q1278" i="4"/>
  <c r="R1278" i="4" s="1"/>
  <c r="Q1277" i="4"/>
  <c r="R1277" i="4" s="1"/>
  <c r="Q1276" i="4"/>
  <c r="R1276" i="4" s="1"/>
  <c r="Q1275" i="4"/>
  <c r="R1275" i="4" s="1"/>
  <c r="Q1274" i="4"/>
  <c r="R1274" i="4" s="1"/>
  <c r="Q1273" i="4"/>
  <c r="R1273" i="4" s="1"/>
  <c r="Q1272" i="4"/>
  <c r="R1272" i="4" s="1"/>
  <c r="Q1271" i="4"/>
  <c r="R1271" i="4" s="1"/>
  <c r="Q1270" i="4"/>
  <c r="R1270" i="4" s="1"/>
  <c r="Q1269" i="4"/>
  <c r="R1269" i="4" s="1"/>
  <c r="Q1268" i="4"/>
  <c r="R1268" i="4" s="1"/>
  <c r="Q1267" i="4"/>
  <c r="R1267" i="4" s="1"/>
  <c r="Q1266" i="4"/>
  <c r="R1266" i="4" s="1"/>
  <c r="Q1265" i="4"/>
  <c r="R1265" i="4" s="1"/>
  <c r="Q1264" i="4"/>
  <c r="R1264" i="4" s="1"/>
  <c r="Q1263" i="4"/>
  <c r="R1263" i="4" s="1"/>
  <c r="Q1262" i="4"/>
  <c r="R1262" i="4" s="1"/>
  <c r="Q1261" i="4"/>
  <c r="R1261" i="4" s="1"/>
  <c r="Q1260" i="4"/>
  <c r="R1260" i="4" s="1"/>
  <c r="Q1259" i="4"/>
  <c r="R1259" i="4" s="1"/>
  <c r="Q1258" i="4"/>
  <c r="R1258" i="4" s="1"/>
  <c r="Q1257" i="4"/>
  <c r="R1257" i="4" s="1"/>
  <c r="Q1256" i="4"/>
  <c r="R1256" i="4" s="1"/>
  <c r="Q1255" i="4"/>
  <c r="R1255" i="4" s="1"/>
  <c r="Q1254" i="4"/>
  <c r="R1254" i="4" s="1"/>
  <c r="Q1253" i="4"/>
  <c r="R1253" i="4" s="1"/>
  <c r="Q1252" i="4"/>
  <c r="R1252" i="4" s="1"/>
  <c r="Q1251" i="4"/>
  <c r="R1251" i="4" s="1"/>
  <c r="Q1250" i="4"/>
  <c r="R1250" i="4" s="1"/>
  <c r="Q1249" i="4"/>
  <c r="R1249" i="4" s="1"/>
  <c r="Q1248" i="4"/>
  <c r="R1248" i="4" s="1"/>
  <c r="Q1247" i="4"/>
  <c r="R1247" i="4" s="1"/>
  <c r="Q1246" i="4"/>
  <c r="R1246" i="4" s="1"/>
  <c r="Q1245" i="4"/>
  <c r="R1245" i="4" s="1"/>
  <c r="Q1244" i="4"/>
  <c r="R1244" i="4" s="1"/>
  <c r="Q1243" i="4"/>
  <c r="R1243" i="4" s="1"/>
  <c r="Q1242" i="4"/>
  <c r="R1242" i="4" s="1"/>
  <c r="Q1241" i="4"/>
  <c r="R1241" i="4" s="1"/>
  <c r="Q1240" i="4"/>
  <c r="R1240" i="4" s="1"/>
  <c r="Q1239" i="4"/>
  <c r="R1239" i="4" s="1"/>
  <c r="Q1238" i="4"/>
  <c r="R1238" i="4" s="1"/>
  <c r="Q1237" i="4"/>
  <c r="R1237" i="4" s="1"/>
  <c r="Q1236" i="4"/>
  <c r="R1236" i="4" s="1"/>
  <c r="Q1235" i="4"/>
  <c r="R1235" i="4" s="1"/>
  <c r="Q1234" i="4"/>
  <c r="R1234" i="4" s="1"/>
  <c r="Q1233" i="4"/>
  <c r="R1233" i="4" s="1"/>
  <c r="Q1232" i="4"/>
  <c r="R1232" i="4" s="1"/>
  <c r="Q1231" i="4"/>
  <c r="R1231" i="4" s="1"/>
  <c r="Q1230" i="4"/>
  <c r="R1230" i="4" s="1"/>
  <c r="Q1229" i="4"/>
  <c r="R1229" i="4" s="1"/>
  <c r="Q1228" i="4"/>
  <c r="R1228" i="4" s="1"/>
  <c r="Q1227" i="4"/>
  <c r="R1227" i="4" s="1"/>
  <c r="Q1226" i="4"/>
  <c r="R1226" i="4" s="1"/>
  <c r="Q1225" i="4"/>
  <c r="R1225" i="4" s="1"/>
  <c r="Q1224" i="4"/>
  <c r="R1224" i="4" s="1"/>
  <c r="Q1223" i="4"/>
  <c r="R1223" i="4" s="1"/>
  <c r="Q1222" i="4"/>
  <c r="R1222" i="4" s="1"/>
  <c r="Q1221" i="4"/>
  <c r="R1221" i="4" s="1"/>
  <c r="R1220" i="4"/>
  <c r="Q1219" i="4"/>
  <c r="R1219" i="4" s="1"/>
  <c r="Q1218" i="4"/>
  <c r="R1218" i="4" s="1"/>
  <c r="Q1217" i="4"/>
  <c r="R1217" i="4" s="1"/>
  <c r="Q1216" i="4"/>
  <c r="R1216" i="4" s="1"/>
  <c r="Q1215" i="4"/>
  <c r="R1215" i="4" s="1"/>
  <c r="Q1214" i="4"/>
  <c r="R1214" i="4" s="1"/>
  <c r="Q1213" i="4"/>
  <c r="R1213" i="4" s="1"/>
  <c r="Q1212" i="4"/>
  <c r="R1212" i="4" s="1"/>
  <c r="Q1211" i="4"/>
  <c r="R1211" i="4" s="1"/>
  <c r="Q1210" i="4"/>
  <c r="R1210" i="4" s="1"/>
  <c r="Q1209" i="4"/>
  <c r="R1209" i="4" s="1"/>
  <c r="Q1208" i="4"/>
  <c r="R1208" i="4" s="1"/>
  <c r="Q1207" i="4"/>
  <c r="R1207" i="4" s="1"/>
  <c r="Q1206" i="4"/>
  <c r="R1206" i="4" s="1"/>
  <c r="Q1205" i="4"/>
  <c r="R1205" i="4" s="1"/>
  <c r="Q1204" i="4"/>
  <c r="R1204" i="4" s="1"/>
  <c r="Q1203" i="4"/>
  <c r="R1203" i="4" s="1"/>
  <c r="Q1202" i="4"/>
  <c r="R1202" i="4" s="1"/>
  <c r="Q1201" i="4"/>
  <c r="R1201" i="4" s="1"/>
  <c r="Q1200" i="4"/>
  <c r="R1200" i="4" s="1"/>
  <c r="Q1199" i="4"/>
  <c r="R1199" i="4" s="1"/>
  <c r="Q1198" i="4"/>
  <c r="R1198" i="4" s="1"/>
  <c r="Q1197" i="4"/>
  <c r="R1197" i="4" s="1"/>
  <c r="Q1196" i="4"/>
  <c r="R1196" i="4" s="1"/>
  <c r="Q1195" i="4"/>
  <c r="R1195" i="4" s="1"/>
  <c r="Q1194" i="4"/>
  <c r="R1194" i="4" s="1"/>
  <c r="Q1193" i="4"/>
  <c r="R1193" i="4" s="1"/>
  <c r="Q1192" i="4"/>
  <c r="R1192" i="4" s="1"/>
  <c r="Q1191" i="4"/>
  <c r="R1191" i="4" s="1"/>
  <c r="Q1190" i="4"/>
  <c r="R1190" i="4" s="1"/>
  <c r="Q1189" i="4"/>
  <c r="R1189" i="4" s="1"/>
  <c r="Q1188" i="4"/>
  <c r="R1188" i="4" s="1"/>
  <c r="Q1187" i="4"/>
  <c r="R1187" i="4" s="1"/>
  <c r="Q1186" i="4"/>
  <c r="R1186" i="4" s="1"/>
  <c r="Q1185" i="4"/>
  <c r="R1185" i="4" s="1"/>
  <c r="Q1184" i="4"/>
  <c r="R1184" i="4" s="1"/>
  <c r="Q1183" i="4"/>
  <c r="R1183" i="4" s="1"/>
  <c r="Q1182" i="4"/>
  <c r="R1182" i="4" s="1"/>
  <c r="Q1181" i="4"/>
  <c r="R1181" i="4" s="1"/>
  <c r="Q1180" i="4"/>
  <c r="R1180" i="4" s="1"/>
  <c r="Q1179" i="4"/>
  <c r="R1179" i="4" s="1"/>
  <c r="Q1178" i="4"/>
  <c r="R1178" i="4" s="1"/>
  <c r="Q1177" i="4"/>
  <c r="R1177" i="4" s="1"/>
  <c r="Q1176" i="4"/>
  <c r="R1176" i="4" s="1"/>
  <c r="Q1175" i="4"/>
  <c r="R1175" i="4" s="1"/>
  <c r="Q1174" i="4"/>
  <c r="R1174" i="4" s="1"/>
  <c r="Q1173" i="4"/>
  <c r="R1173" i="4" s="1"/>
  <c r="Q1172" i="4"/>
  <c r="R1172" i="4" s="1"/>
  <c r="R1171" i="4"/>
  <c r="Q1170" i="4"/>
  <c r="R1170" i="4" s="1"/>
  <c r="Q1169" i="4"/>
  <c r="R1169" i="4" s="1"/>
  <c r="Q1168" i="4"/>
  <c r="R1168" i="4" s="1"/>
  <c r="Q1167" i="4"/>
  <c r="R1167" i="4" s="1"/>
  <c r="Q1166" i="4"/>
  <c r="R1166" i="4" s="1"/>
  <c r="Q1165" i="4"/>
  <c r="R1165" i="4" s="1"/>
  <c r="Q1164" i="4"/>
  <c r="R1164" i="4" s="1"/>
  <c r="Q1163" i="4"/>
  <c r="R1163" i="4" s="1"/>
  <c r="Q1162" i="4"/>
  <c r="R1162" i="4" s="1"/>
  <c r="Q1161" i="4"/>
  <c r="R1161" i="4" s="1"/>
  <c r="Q1160" i="4"/>
  <c r="R1160" i="4" s="1"/>
  <c r="Q1159" i="4"/>
  <c r="R1159" i="4" s="1"/>
  <c r="Q1158" i="4"/>
  <c r="R1158" i="4" s="1"/>
  <c r="Q1157" i="4"/>
  <c r="R1157" i="4" s="1"/>
  <c r="Q1156" i="4"/>
  <c r="R1156" i="4" s="1"/>
  <c r="Q1155" i="4"/>
  <c r="R1155" i="4" s="1"/>
  <c r="Q1154" i="4"/>
  <c r="R1154" i="4" s="1"/>
  <c r="Q1153" i="4"/>
  <c r="R1153" i="4" s="1"/>
  <c r="R1152" i="4"/>
  <c r="Q1151" i="4"/>
  <c r="R1151" i="4" s="1"/>
  <c r="Q1150" i="4"/>
  <c r="R1150" i="4" s="1"/>
  <c r="Q1149" i="4"/>
  <c r="R1149" i="4" s="1"/>
  <c r="Q1148" i="4"/>
  <c r="R1148" i="4" s="1"/>
  <c r="Q1147" i="4"/>
  <c r="R1147" i="4" s="1"/>
  <c r="Q1146" i="4"/>
  <c r="R1146" i="4" s="1"/>
  <c r="Q1145" i="4"/>
  <c r="R1145" i="4" s="1"/>
  <c r="Q1144" i="4"/>
  <c r="R1144" i="4" s="1"/>
  <c r="Q1143" i="4"/>
  <c r="R1143" i="4" s="1"/>
  <c r="Q1142" i="4"/>
  <c r="R1142" i="4" s="1"/>
  <c r="Q1141" i="4"/>
  <c r="R1141" i="4" s="1"/>
  <c r="Q1140" i="4"/>
  <c r="R1140" i="4" s="1"/>
  <c r="Q1139" i="4"/>
  <c r="R1139" i="4" s="1"/>
  <c r="Q1138" i="4"/>
  <c r="R1138" i="4" s="1"/>
  <c r="Q1137" i="4"/>
  <c r="R1137" i="4" s="1"/>
  <c r="Q1136" i="4"/>
  <c r="R1136" i="4" s="1"/>
  <c r="Q1135" i="4"/>
  <c r="R1135" i="4" s="1"/>
  <c r="Q1134" i="4"/>
  <c r="R1134" i="4" s="1"/>
  <c r="Q1133" i="4"/>
  <c r="R1133" i="4" s="1"/>
  <c r="Q1132" i="4"/>
  <c r="R1132" i="4" s="1"/>
  <c r="Q1131" i="4"/>
  <c r="R1131" i="4" s="1"/>
  <c r="Q1130" i="4"/>
  <c r="R1130" i="4" s="1"/>
  <c r="Q1129" i="4"/>
  <c r="R1129" i="4" s="1"/>
  <c r="Q1128" i="4"/>
  <c r="R1128" i="4" s="1"/>
  <c r="Q1127" i="4"/>
  <c r="R1127" i="4" s="1"/>
  <c r="Q1126" i="4"/>
  <c r="R1126" i="4" s="1"/>
  <c r="Q1125" i="4"/>
  <c r="R1125" i="4" s="1"/>
  <c r="Q1124" i="4"/>
  <c r="R1124" i="4" s="1"/>
  <c r="Q1123" i="4"/>
  <c r="R1123" i="4" s="1"/>
  <c r="Q1122" i="4"/>
  <c r="R1122" i="4" s="1"/>
  <c r="Q1121" i="4"/>
  <c r="R1121" i="4" s="1"/>
  <c r="Q1120" i="4"/>
  <c r="R1120" i="4" s="1"/>
  <c r="Q1119" i="4"/>
  <c r="R1119" i="4" s="1"/>
  <c r="Q1118" i="4"/>
  <c r="R1118" i="4" s="1"/>
  <c r="Q1117" i="4"/>
  <c r="R1117" i="4" s="1"/>
  <c r="Q1116" i="4"/>
  <c r="R1116" i="4" s="1"/>
  <c r="Q1115" i="4"/>
  <c r="R1115" i="4" s="1"/>
  <c r="Q1114" i="4"/>
  <c r="R1114" i="4" s="1"/>
  <c r="Q1113" i="4"/>
  <c r="R1113" i="4" s="1"/>
  <c r="Q1112" i="4"/>
  <c r="R1112" i="4" s="1"/>
  <c r="Q1111" i="4"/>
  <c r="R1111" i="4" s="1"/>
  <c r="Q1110" i="4"/>
  <c r="R1110" i="4" s="1"/>
  <c r="Q1109" i="4"/>
  <c r="R1109" i="4" s="1"/>
  <c r="Q1108" i="4"/>
  <c r="R1108" i="4" s="1"/>
  <c r="Q1107" i="4"/>
  <c r="R1107" i="4" s="1"/>
  <c r="Q1106" i="4"/>
  <c r="R1106" i="4" s="1"/>
  <c r="Q1105" i="4"/>
  <c r="R1105" i="4" s="1"/>
  <c r="Q1104" i="4"/>
  <c r="R1104" i="4" s="1"/>
  <c r="Q1103" i="4"/>
  <c r="R1103" i="4" s="1"/>
  <c r="Q1102" i="4"/>
  <c r="R1102" i="4" s="1"/>
  <c r="Q1101" i="4"/>
  <c r="R1101" i="4" s="1"/>
  <c r="Q1100" i="4"/>
  <c r="R1100" i="4" s="1"/>
  <c r="Q1099" i="4"/>
  <c r="R1099" i="4" s="1"/>
  <c r="Q1098" i="4"/>
  <c r="R1098" i="4" s="1"/>
  <c r="Q1097" i="4"/>
  <c r="R1097" i="4" s="1"/>
  <c r="Q1096" i="4"/>
  <c r="R1096" i="4" s="1"/>
  <c r="Q1095" i="4"/>
  <c r="R1095" i="4" s="1"/>
  <c r="Q1094" i="4"/>
  <c r="R1094" i="4" s="1"/>
  <c r="Q1093" i="4"/>
  <c r="R1093" i="4" s="1"/>
  <c r="Q1092" i="4"/>
  <c r="R1092" i="4" s="1"/>
  <c r="Q1091" i="4"/>
  <c r="R1091" i="4" s="1"/>
  <c r="Q1090" i="4"/>
  <c r="R1090" i="4" s="1"/>
  <c r="Q1089" i="4"/>
  <c r="R1089" i="4" s="1"/>
  <c r="Q1088" i="4"/>
  <c r="R1088" i="4" s="1"/>
  <c r="Q1087" i="4"/>
  <c r="R1087" i="4" s="1"/>
  <c r="Q1086" i="4"/>
  <c r="R1086" i="4" s="1"/>
  <c r="Q1085" i="4"/>
  <c r="R1085" i="4" s="1"/>
  <c r="Q1084" i="4"/>
  <c r="R1084" i="4" s="1"/>
  <c r="Q1083" i="4"/>
  <c r="R1083" i="4" s="1"/>
  <c r="Q1082" i="4"/>
  <c r="R1082" i="4" s="1"/>
  <c r="Q1081" i="4"/>
  <c r="R1081" i="4" s="1"/>
  <c r="Q1080" i="4"/>
  <c r="R1080" i="4" s="1"/>
  <c r="Q1079" i="4"/>
  <c r="R1079" i="4" s="1"/>
  <c r="Q1078" i="4"/>
  <c r="R1078" i="4" s="1"/>
  <c r="Q1077" i="4"/>
  <c r="R1077" i="4" s="1"/>
  <c r="Q1076" i="4"/>
  <c r="R1076" i="4" s="1"/>
  <c r="Q1075" i="4"/>
  <c r="R1075" i="4" s="1"/>
  <c r="Q1074" i="4"/>
  <c r="R1074" i="4" s="1"/>
  <c r="Q1073" i="4"/>
  <c r="R1073" i="4" s="1"/>
  <c r="Q1072" i="4"/>
  <c r="R1072" i="4" s="1"/>
  <c r="Q1071" i="4"/>
  <c r="R1071" i="4" s="1"/>
  <c r="Q1070" i="4"/>
  <c r="R1070" i="4" s="1"/>
  <c r="Q1069" i="4"/>
  <c r="R1069" i="4" s="1"/>
  <c r="Q1068" i="4"/>
  <c r="R1068" i="4" s="1"/>
  <c r="Q1067" i="4"/>
  <c r="R1067" i="4" s="1"/>
  <c r="Q1066" i="4"/>
  <c r="R1066" i="4" s="1"/>
  <c r="Q1065" i="4"/>
  <c r="R1065" i="4" s="1"/>
  <c r="Q1064" i="4"/>
  <c r="R1064" i="4" s="1"/>
  <c r="Q1063" i="4"/>
  <c r="R1063" i="4" s="1"/>
  <c r="Q1062" i="4"/>
  <c r="R1062" i="4" s="1"/>
  <c r="Q1061" i="4"/>
  <c r="R1061" i="4" s="1"/>
  <c r="Q1060" i="4"/>
  <c r="R1060" i="4" s="1"/>
  <c r="Q1059" i="4"/>
  <c r="R1059" i="4" s="1"/>
  <c r="Q1058" i="4"/>
  <c r="R1058" i="4" s="1"/>
  <c r="Q1057" i="4"/>
  <c r="R1057" i="4" s="1"/>
  <c r="Q1056" i="4"/>
  <c r="R1056" i="4" s="1"/>
  <c r="Q1055" i="4"/>
  <c r="R1055" i="4" s="1"/>
  <c r="Q1054" i="4"/>
  <c r="R1054" i="4" s="1"/>
  <c r="Q1053" i="4"/>
  <c r="R1053" i="4" s="1"/>
  <c r="R1052" i="4"/>
  <c r="Q1051" i="4"/>
  <c r="R1051" i="4" s="1"/>
  <c r="Q1050" i="4"/>
  <c r="R1050" i="4" s="1"/>
  <c r="Q1049" i="4"/>
  <c r="R1049" i="4" s="1"/>
  <c r="Q1048" i="4"/>
  <c r="R1048" i="4" s="1"/>
  <c r="Q1047" i="4"/>
  <c r="R1047" i="4" s="1"/>
  <c r="Q1046" i="4"/>
  <c r="R1046" i="4" s="1"/>
  <c r="Q1045" i="4"/>
  <c r="R1045" i="4" s="1"/>
  <c r="Q1044" i="4"/>
  <c r="R1044" i="4" s="1"/>
  <c r="Q1043" i="4"/>
  <c r="R1043" i="4" s="1"/>
  <c r="Q1042" i="4"/>
  <c r="R1042" i="4" s="1"/>
  <c r="Q1041" i="4"/>
  <c r="R1041" i="4" s="1"/>
  <c r="Q1040" i="4"/>
  <c r="R1040" i="4" s="1"/>
  <c r="Q1039" i="4"/>
  <c r="R1039" i="4" s="1"/>
  <c r="Q1038" i="4"/>
  <c r="R1038" i="4" s="1"/>
  <c r="Q1037" i="4"/>
  <c r="R1037" i="4" s="1"/>
  <c r="Q1036" i="4"/>
  <c r="R1036" i="4" s="1"/>
  <c r="Q1035" i="4"/>
  <c r="R1035" i="4" s="1"/>
  <c r="Q1034" i="4"/>
  <c r="R1034" i="4" s="1"/>
  <c r="Q1033" i="4"/>
  <c r="R1033" i="4" s="1"/>
  <c r="Q1032" i="4"/>
  <c r="R1032" i="4" s="1"/>
  <c r="Q1031" i="4"/>
  <c r="R1031" i="4" s="1"/>
  <c r="R1030" i="4"/>
  <c r="Q1029" i="4"/>
  <c r="R1029" i="4" s="1"/>
  <c r="Q1028" i="4"/>
  <c r="R1028" i="4" s="1"/>
  <c r="Q1027" i="4"/>
  <c r="R1027" i="4" s="1"/>
  <c r="Q1026" i="4"/>
  <c r="R1026" i="4" s="1"/>
  <c r="Q1025" i="4"/>
  <c r="R1025" i="4" s="1"/>
  <c r="Q1024" i="4"/>
  <c r="R1024" i="4" s="1"/>
  <c r="Q1023" i="4"/>
  <c r="R1023" i="4" s="1"/>
  <c r="Q1022" i="4"/>
  <c r="R1022" i="4" s="1"/>
  <c r="Q1021" i="4"/>
  <c r="R1021" i="4" s="1"/>
  <c r="Q1020" i="4"/>
  <c r="R1020" i="4" s="1"/>
  <c r="Q1019" i="4"/>
  <c r="R1019" i="4" s="1"/>
  <c r="Q1018" i="4"/>
  <c r="R1018" i="4" s="1"/>
  <c r="Q1017" i="4"/>
  <c r="R1017" i="4" s="1"/>
  <c r="Q1016" i="4"/>
  <c r="R1016" i="4" s="1"/>
  <c r="Q1015" i="4"/>
  <c r="R1015" i="4" s="1"/>
  <c r="Q1014" i="4"/>
  <c r="R1014" i="4" s="1"/>
  <c r="Q1013" i="4"/>
  <c r="R1013" i="4" s="1"/>
  <c r="Q1012" i="4"/>
  <c r="R1012" i="4" s="1"/>
  <c r="Q1011" i="4"/>
  <c r="R1011" i="4" s="1"/>
  <c r="Q1010" i="4"/>
  <c r="R1010" i="4" s="1"/>
  <c r="Q1009" i="4"/>
  <c r="R1009" i="4" s="1"/>
  <c r="Q1008" i="4"/>
  <c r="R1008" i="4" s="1"/>
  <c r="Q1007" i="4"/>
  <c r="R1007" i="4" s="1"/>
  <c r="Q1006" i="4"/>
  <c r="R1006" i="4" s="1"/>
  <c r="Q1005" i="4"/>
  <c r="R1005" i="4" s="1"/>
  <c r="Q1004" i="4"/>
  <c r="R1004" i="4" s="1"/>
  <c r="Q1003" i="4"/>
  <c r="R1003" i="4" s="1"/>
  <c r="Q1002" i="4"/>
  <c r="R1002" i="4" s="1"/>
  <c r="Q1001" i="4"/>
  <c r="R1001" i="4" s="1"/>
  <c r="Q1000" i="4"/>
  <c r="R1000" i="4" s="1"/>
  <c r="Q999" i="4"/>
  <c r="R999" i="4" s="1"/>
  <c r="Q998" i="4"/>
  <c r="R998" i="4" s="1"/>
  <c r="Q997" i="4"/>
  <c r="R997" i="4" s="1"/>
  <c r="Q996" i="4"/>
  <c r="R996" i="4" s="1"/>
  <c r="Q995" i="4"/>
  <c r="R995" i="4" s="1"/>
  <c r="Q994" i="4"/>
  <c r="R994" i="4" s="1"/>
  <c r="Q993" i="4"/>
  <c r="R993" i="4" s="1"/>
  <c r="Q992" i="4"/>
  <c r="R992" i="4" s="1"/>
  <c r="Q991" i="4"/>
  <c r="R991" i="4" s="1"/>
  <c r="Q990" i="4"/>
  <c r="R990" i="4" s="1"/>
  <c r="Q989" i="4"/>
  <c r="R989" i="4" s="1"/>
  <c r="Q988" i="4"/>
  <c r="R988" i="4" s="1"/>
  <c r="Q987" i="4"/>
  <c r="R987" i="4" s="1"/>
  <c r="Q986" i="4"/>
  <c r="R986" i="4" s="1"/>
  <c r="Q985" i="4"/>
  <c r="R985" i="4" s="1"/>
  <c r="Q984" i="4"/>
  <c r="R984" i="4" s="1"/>
  <c r="Q983" i="4"/>
  <c r="R983" i="4" s="1"/>
  <c r="Q982" i="4"/>
  <c r="R982" i="4" s="1"/>
  <c r="Q981" i="4"/>
  <c r="R981" i="4" s="1"/>
  <c r="Q980" i="4"/>
  <c r="R980" i="4" s="1"/>
  <c r="Q979" i="4"/>
  <c r="R979" i="4" s="1"/>
  <c r="Q978" i="4"/>
  <c r="R978" i="4" s="1"/>
  <c r="Q977" i="4"/>
  <c r="R977" i="4" s="1"/>
  <c r="Q976" i="4"/>
  <c r="R976" i="4" s="1"/>
  <c r="Q975" i="4"/>
  <c r="R975" i="4" s="1"/>
  <c r="Q974" i="4"/>
  <c r="R974" i="4" s="1"/>
  <c r="Q973" i="4"/>
  <c r="R973" i="4" s="1"/>
  <c r="Q972" i="4"/>
  <c r="R972" i="4" s="1"/>
  <c r="Q971" i="4"/>
  <c r="R971" i="4" s="1"/>
  <c r="Q970" i="4"/>
  <c r="R970" i="4" s="1"/>
  <c r="Q969" i="4"/>
  <c r="R969" i="4" s="1"/>
  <c r="Q968" i="4"/>
  <c r="R968" i="4" s="1"/>
  <c r="Q967" i="4"/>
  <c r="R967" i="4" s="1"/>
  <c r="Q966" i="4"/>
  <c r="R966" i="4" s="1"/>
  <c r="Q965" i="4"/>
  <c r="R965" i="4" s="1"/>
  <c r="Q964" i="4"/>
  <c r="R964" i="4" s="1"/>
  <c r="Q963" i="4"/>
  <c r="R963" i="4" s="1"/>
  <c r="Q962" i="4"/>
  <c r="R962" i="4" s="1"/>
  <c r="Q961" i="4"/>
  <c r="R961" i="4" s="1"/>
  <c r="Q960" i="4"/>
  <c r="R960" i="4" s="1"/>
  <c r="Q959" i="4"/>
  <c r="R959" i="4" s="1"/>
  <c r="Q958" i="4"/>
  <c r="R958" i="4" s="1"/>
  <c r="Q957" i="4"/>
  <c r="R957" i="4" s="1"/>
  <c r="Q956" i="4"/>
  <c r="R956" i="4" s="1"/>
  <c r="Q955" i="4"/>
  <c r="R955" i="4" s="1"/>
  <c r="Q954" i="4"/>
  <c r="R954" i="4" s="1"/>
  <c r="Q953" i="4"/>
  <c r="R953" i="4" s="1"/>
  <c r="Q952" i="4"/>
  <c r="R952" i="4" s="1"/>
  <c r="Q951" i="4"/>
  <c r="R951" i="4" s="1"/>
  <c r="Q950" i="4"/>
  <c r="R950" i="4" s="1"/>
  <c r="Q949" i="4"/>
  <c r="R949" i="4" s="1"/>
  <c r="Q948" i="4"/>
  <c r="R948" i="4" s="1"/>
  <c r="Q947" i="4"/>
  <c r="R947" i="4" s="1"/>
  <c r="Q946" i="4"/>
  <c r="R946" i="4" s="1"/>
  <c r="Q945" i="4"/>
  <c r="R945" i="4" s="1"/>
  <c r="Q944" i="4"/>
  <c r="R944" i="4" s="1"/>
  <c r="Q943" i="4"/>
  <c r="R943" i="4" s="1"/>
  <c r="Q942" i="4"/>
  <c r="R942" i="4" s="1"/>
  <c r="Q941" i="4"/>
  <c r="R941" i="4" s="1"/>
  <c r="Q940" i="4"/>
  <c r="R940" i="4" s="1"/>
  <c r="Q939" i="4"/>
  <c r="R939" i="4" s="1"/>
  <c r="Q938" i="4"/>
  <c r="R938" i="4" s="1"/>
  <c r="Q937" i="4"/>
  <c r="R937" i="4" s="1"/>
  <c r="Q936" i="4"/>
  <c r="R936" i="4" s="1"/>
  <c r="Q935" i="4"/>
  <c r="R935" i="4" s="1"/>
  <c r="Q934" i="4"/>
  <c r="R934" i="4" s="1"/>
  <c r="Q933" i="4"/>
  <c r="R933" i="4" s="1"/>
  <c r="Q932" i="4"/>
  <c r="R932" i="4" s="1"/>
  <c r="Q931" i="4"/>
  <c r="R931" i="4" s="1"/>
  <c r="Q930" i="4"/>
  <c r="R930" i="4" s="1"/>
  <c r="Q929" i="4"/>
  <c r="R929" i="4" s="1"/>
  <c r="Q928" i="4"/>
  <c r="R928" i="4" s="1"/>
  <c r="Q927" i="4"/>
  <c r="R927" i="4" s="1"/>
  <c r="Q926" i="4"/>
  <c r="R926" i="4" s="1"/>
  <c r="Q925" i="4"/>
  <c r="R925" i="4" s="1"/>
  <c r="Q924" i="4"/>
  <c r="R924" i="4" s="1"/>
  <c r="Q923" i="4"/>
  <c r="R923" i="4" s="1"/>
  <c r="Q922" i="4"/>
  <c r="R922" i="4" s="1"/>
  <c r="Q921" i="4"/>
  <c r="R921" i="4" s="1"/>
  <c r="Q920" i="4"/>
  <c r="R920" i="4" s="1"/>
  <c r="Q919" i="4"/>
  <c r="R919" i="4" s="1"/>
  <c r="Q918" i="4"/>
  <c r="R918" i="4" s="1"/>
  <c r="Q917" i="4"/>
  <c r="R917" i="4" s="1"/>
  <c r="Q916" i="4"/>
  <c r="R916" i="4" s="1"/>
  <c r="Q915" i="4"/>
  <c r="R915" i="4" s="1"/>
  <c r="Q914" i="4"/>
  <c r="R914" i="4" s="1"/>
  <c r="Q913" i="4"/>
  <c r="R913" i="4" s="1"/>
  <c r="Q912" i="4"/>
  <c r="R912" i="4" s="1"/>
  <c r="Q911" i="4"/>
  <c r="R911" i="4" s="1"/>
  <c r="Q910" i="4"/>
  <c r="R910" i="4" s="1"/>
  <c r="Q909" i="4"/>
  <c r="R909" i="4" s="1"/>
  <c r="Q908" i="4"/>
  <c r="R908" i="4" s="1"/>
  <c r="Q907" i="4"/>
  <c r="R907" i="4" s="1"/>
  <c r="Q906" i="4"/>
  <c r="R906" i="4" s="1"/>
  <c r="Q905" i="4"/>
  <c r="R905" i="4" s="1"/>
  <c r="Q904" i="4"/>
  <c r="R904" i="4" s="1"/>
  <c r="Q903" i="4"/>
  <c r="R903" i="4" s="1"/>
  <c r="Q902" i="4"/>
  <c r="R902" i="4" s="1"/>
  <c r="Q901" i="4"/>
  <c r="R901" i="4" s="1"/>
  <c r="Q900" i="4"/>
  <c r="R900" i="4" s="1"/>
  <c r="Q899" i="4"/>
  <c r="R899" i="4" s="1"/>
  <c r="Q898" i="4"/>
  <c r="R898" i="4" s="1"/>
  <c r="Q897" i="4"/>
  <c r="R897" i="4" s="1"/>
  <c r="Q896" i="4"/>
  <c r="R896" i="4" s="1"/>
  <c r="Q895" i="4"/>
  <c r="R895" i="4" s="1"/>
  <c r="Q894" i="4"/>
  <c r="R894" i="4" s="1"/>
  <c r="Q893" i="4"/>
  <c r="R893" i="4" s="1"/>
  <c r="Q892" i="4"/>
  <c r="R892" i="4" s="1"/>
  <c r="Q891" i="4"/>
  <c r="R891" i="4" s="1"/>
  <c r="Q890" i="4"/>
  <c r="R890" i="4" s="1"/>
  <c r="Q889" i="4"/>
  <c r="R889" i="4" s="1"/>
  <c r="Q888" i="4"/>
  <c r="R888" i="4" s="1"/>
  <c r="Q887" i="4"/>
  <c r="R887" i="4" s="1"/>
  <c r="Q886" i="4"/>
  <c r="R886" i="4" s="1"/>
  <c r="Q885" i="4"/>
  <c r="R885" i="4" s="1"/>
  <c r="Q884" i="4"/>
  <c r="R884" i="4" s="1"/>
  <c r="Q883" i="4"/>
  <c r="R883" i="4" s="1"/>
  <c r="Q882" i="4"/>
  <c r="R882" i="4" s="1"/>
  <c r="Q881" i="4"/>
  <c r="R881" i="4" s="1"/>
  <c r="Q880" i="4"/>
  <c r="R880" i="4" s="1"/>
  <c r="Q879" i="4"/>
  <c r="R879" i="4" s="1"/>
  <c r="Q878" i="4"/>
  <c r="R878" i="4" s="1"/>
  <c r="Q877" i="4"/>
  <c r="R877" i="4" s="1"/>
  <c r="Q876" i="4"/>
  <c r="R876" i="4" s="1"/>
  <c r="Q875" i="4"/>
  <c r="R875" i="4" s="1"/>
  <c r="Q874" i="4"/>
  <c r="R874" i="4" s="1"/>
  <c r="Q873" i="4"/>
  <c r="R873" i="4" s="1"/>
  <c r="Q872" i="4"/>
  <c r="R872" i="4" s="1"/>
  <c r="Q871" i="4"/>
  <c r="R871" i="4" s="1"/>
  <c r="Q870" i="4"/>
  <c r="R870" i="4" s="1"/>
  <c r="Q869" i="4"/>
  <c r="R869" i="4" s="1"/>
  <c r="Q868" i="4"/>
  <c r="R868" i="4" s="1"/>
  <c r="Q867" i="4"/>
  <c r="R867" i="4" s="1"/>
  <c r="Q866" i="4"/>
  <c r="R866" i="4" s="1"/>
  <c r="Q865" i="4"/>
  <c r="R865" i="4" s="1"/>
  <c r="Q864" i="4"/>
  <c r="R864" i="4" s="1"/>
  <c r="Q863" i="4"/>
  <c r="R863" i="4" s="1"/>
  <c r="Q862" i="4"/>
  <c r="R862" i="4" s="1"/>
  <c r="Q861" i="4"/>
  <c r="R861" i="4" s="1"/>
  <c r="Q860" i="4"/>
  <c r="R860" i="4" s="1"/>
  <c r="Q859" i="4"/>
  <c r="R859" i="4" s="1"/>
  <c r="Q858" i="4"/>
  <c r="R858" i="4" s="1"/>
  <c r="Q857" i="4"/>
  <c r="R857" i="4" s="1"/>
  <c r="Q856" i="4"/>
  <c r="R856" i="4" s="1"/>
  <c r="Q855" i="4"/>
  <c r="R855" i="4" s="1"/>
  <c r="Q854" i="4"/>
  <c r="R854" i="4" s="1"/>
  <c r="Q853" i="4"/>
  <c r="R853" i="4" s="1"/>
  <c r="Q852" i="4"/>
  <c r="R852" i="4" s="1"/>
  <c r="Q851" i="4"/>
  <c r="R851" i="4" s="1"/>
  <c r="Q850" i="4"/>
  <c r="R850" i="4" s="1"/>
  <c r="Q849" i="4"/>
  <c r="R849" i="4" s="1"/>
  <c r="Q848" i="4"/>
  <c r="R848" i="4" s="1"/>
  <c r="Q847" i="4"/>
  <c r="R847" i="4" s="1"/>
  <c r="Q846" i="4"/>
  <c r="R846" i="4" s="1"/>
  <c r="Q845" i="4"/>
  <c r="R845" i="4" s="1"/>
  <c r="Q844" i="4"/>
  <c r="R844" i="4" s="1"/>
  <c r="Q843" i="4"/>
  <c r="R843" i="4" s="1"/>
  <c r="Q842" i="4"/>
  <c r="R842" i="4" s="1"/>
  <c r="Q841" i="4"/>
  <c r="R841" i="4" s="1"/>
  <c r="Q840" i="4"/>
  <c r="R840" i="4" s="1"/>
  <c r="Q839" i="4"/>
  <c r="R839" i="4" s="1"/>
  <c r="Q838" i="4"/>
  <c r="R838" i="4" s="1"/>
  <c r="Q837" i="4"/>
  <c r="R837" i="4" s="1"/>
  <c r="Q836" i="4"/>
  <c r="R836" i="4" s="1"/>
  <c r="Q835" i="4"/>
  <c r="R835" i="4" s="1"/>
  <c r="Q834" i="4"/>
  <c r="R834" i="4" s="1"/>
  <c r="Q833" i="4"/>
  <c r="R833" i="4" s="1"/>
  <c r="Q832" i="4"/>
  <c r="R832" i="4" s="1"/>
  <c r="Q831" i="4"/>
  <c r="R831" i="4" s="1"/>
  <c r="Q830" i="4"/>
  <c r="R830" i="4" s="1"/>
  <c r="Q829" i="4"/>
  <c r="R829" i="4" s="1"/>
  <c r="Q828" i="4"/>
  <c r="R828" i="4" s="1"/>
  <c r="Q827" i="4"/>
  <c r="R827" i="4" s="1"/>
  <c r="Q826" i="4"/>
  <c r="R826" i="4" s="1"/>
  <c r="Q825" i="4"/>
  <c r="R825" i="4" s="1"/>
  <c r="Q824" i="4"/>
  <c r="R824" i="4" s="1"/>
  <c r="Q823" i="4"/>
  <c r="R823" i="4" s="1"/>
  <c r="Q822" i="4"/>
  <c r="R822" i="4" s="1"/>
  <c r="Q821" i="4"/>
  <c r="R821" i="4" s="1"/>
  <c r="Q820" i="4"/>
  <c r="R820" i="4" s="1"/>
  <c r="Q819" i="4"/>
  <c r="R819" i="4" s="1"/>
  <c r="Q818" i="4"/>
  <c r="R818" i="4" s="1"/>
  <c r="Q817" i="4"/>
  <c r="R817" i="4" s="1"/>
  <c r="Q816" i="4"/>
  <c r="R816" i="4" s="1"/>
  <c r="Q815" i="4"/>
  <c r="R815" i="4" s="1"/>
  <c r="Q814" i="4"/>
  <c r="R814" i="4" s="1"/>
  <c r="Q813" i="4"/>
  <c r="R813" i="4" s="1"/>
  <c r="Q812" i="4"/>
  <c r="R812" i="4" s="1"/>
  <c r="Q811" i="4"/>
  <c r="R811" i="4" s="1"/>
  <c r="Q810" i="4"/>
  <c r="R810" i="4" s="1"/>
  <c r="Q809" i="4"/>
  <c r="R809" i="4" s="1"/>
  <c r="Q808" i="4"/>
  <c r="R808" i="4" s="1"/>
  <c r="Q807" i="4"/>
  <c r="R807" i="4" s="1"/>
  <c r="Q806" i="4"/>
  <c r="R806" i="4" s="1"/>
  <c r="Q805" i="4"/>
  <c r="R805" i="4" s="1"/>
  <c r="Q804" i="4"/>
  <c r="R804" i="4" s="1"/>
  <c r="Q803" i="4"/>
  <c r="R803" i="4" s="1"/>
  <c r="Q802" i="4"/>
  <c r="R802" i="4" s="1"/>
  <c r="Q801" i="4"/>
  <c r="R801" i="4" s="1"/>
  <c r="Q800" i="4"/>
  <c r="R800" i="4" s="1"/>
  <c r="Q799" i="4"/>
  <c r="R799" i="4" s="1"/>
  <c r="Q798" i="4"/>
  <c r="R798" i="4" s="1"/>
  <c r="Q797" i="4"/>
  <c r="R797" i="4" s="1"/>
  <c r="Q796" i="4"/>
  <c r="R796" i="4" s="1"/>
  <c r="Q795" i="4"/>
  <c r="R795" i="4" s="1"/>
  <c r="Q794" i="4"/>
  <c r="R794" i="4" s="1"/>
  <c r="Q793" i="4"/>
  <c r="R793" i="4" s="1"/>
  <c r="Q792" i="4"/>
  <c r="R792" i="4" s="1"/>
  <c r="Q791" i="4"/>
  <c r="R791" i="4" s="1"/>
  <c r="Q790" i="4"/>
  <c r="R790" i="4" s="1"/>
  <c r="Q789" i="4"/>
  <c r="R789" i="4" s="1"/>
  <c r="Q788" i="4"/>
  <c r="R788" i="4" s="1"/>
  <c r="Q787" i="4"/>
  <c r="R787" i="4" s="1"/>
  <c r="Q786" i="4"/>
  <c r="R786" i="4" s="1"/>
  <c r="Q785" i="4"/>
  <c r="R785" i="4" s="1"/>
  <c r="Q784" i="4"/>
  <c r="R784" i="4" s="1"/>
  <c r="Q783" i="4"/>
  <c r="R783" i="4" s="1"/>
  <c r="Q782" i="4"/>
  <c r="R782" i="4" s="1"/>
  <c r="Q781" i="4"/>
  <c r="R781" i="4" s="1"/>
  <c r="Q780" i="4"/>
  <c r="R780" i="4" s="1"/>
  <c r="Q779" i="4"/>
  <c r="R779" i="4" s="1"/>
  <c r="Q778" i="4"/>
  <c r="R778" i="4" s="1"/>
  <c r="Q777" i="4"/>
  <c r="R777" i="4" s="1"/>
  <c r="Q776" i="4"/>
  <c r="R776" i="4" s="1"/>
  <c r="Q775" i="4"/>
  <c r="R775" i="4" s="1"/>
  <c r="Q774" i="4"/>
  <c r="R774" i="4" s="1"/>
  <c r="Q773" i="4"/>
  <c r="R773" i="4" s="1"/>
  <c r="Q772" i="4"/>
  <c r="R772" i="4" s="1"/>
  <c r="Q771" i="4"/>
  <c r="R771" i="4" s="1"/>
  <c r="Q770" i="4"/>
  <c r="R770" i="4" s="1"/>
  <c r="Q769" i="4"/>
  <c r="R769" i="4" s="1"/>
  <c r="Q768" i="4"/>
  <c r="R768" i="4" s="1"/>
  <c r="Q767" i="4"/>
  <c r="R767" i="4" s="1"/>
  <c r="Q766" i="4"/>
  <c r="R766" i="4" s="1"/>
  <c r="Q765" i="4"/>
  <c r="R765" i="4" s="1"/>
  <c r="Q764" i="4"/>
  <c r="R764" i="4" s="1"/>
  <c r="Q763" i="4"/>
  <c r="R763" i="4" s="1"/>
  <c r="Q762" i="4"/>
  <c r="R762" i="4" s="1"/>
  <c r="Q761" i="4"/>
  <c r="R761" i="4" s="1"/>
  <c r="Q760" i="4"/>
  <c r="R760" i="4" s="1"/>
  <c r="Q759" i="4"/>
  <c r="R759" i="4" s="1"/>
  <c r="Q758" i="4"/>
  <c r="R758" i="4" s="1"/>
  <c r="Q757" i="4"/>
  <c r="R757" i="4" s="1"/>
  <c r="Q756" i="4"/>
  <c r="R756" i="4" s="1"/>
  <c r="Q755" i="4"/>
  <c r="R755" i="4" s="1"/>
  <c r="Q754" i="4"/>
  <c r="R754" i="4" s="1"/>
  <c r="Q753" i="4"/>
  <c r="R753" i="4" s="1"/>
  <c r="Q752" i="4"/>
  <c r="R752" i="4" s="1"/>
  <c r="Q751" i="4"/>
  <c r="R751" i="4" s="1"/>
  <c r="Q750" i="4"/>
  <c r="R750" i="4" s="1"/>
  <c r="Q749" i="4"/>
  <c r="R749" i="4" s="1"/>
  <c r="Q748" i="4"/>
  <c r="R748" i="4" s="1"/>
  <c r="Q747" i="4"/>
  <c r="R747" i="4" s="1"/>
  <c r="Q746" i="4"/>
  <c r="R746" i="4" s="1"/>
  <c r="Q745" i="4"/>
  <c r="R745" i="4" s="1"/>
  <c r="Q744" i="4"/>
  <c r="R744" i="4" s="1"/>
  <c r="Q743" i="4"/>
  <c r="R743" i="4" s="1"/>
  <c r="Q742" i="4"/>
  <c r="R742" i="4" s="1"/>
  <c r="Q741" i="4"/>
  <c r="R741" i="4" s="1"/>
  <c r="Q740" i="4"/>
  <c r="R740" i="4" s="1"/>
  <c r="Q739" i="4"/>
  <c r="R739" i="4" s="1"/>
  <c r="Q738" i="4"/>
  <c r="R738" i="4" s="1"/>
  <c r="Q737" i="4"/>
  <c r="R737" i="4" s="1"/>
  <c r="Q736" i="4"/>
  <c r="R736" i="4" s="1"/>
  <c r="Q735" i="4"/>
  <c r="R735" i="4" s="1"/>
  <c r="Q734" i="4"/>
  <c r="R734" i="4" s="1"/>
  <c r="Q733" i="4"/>
  <c r="R733" i="4" s="1"/>
  <c r="Q732" i="4"/>
  <c r="R732" i="4" s="1"/>
  <c r="Q731" i="4"/>
  <c r="R731" i="4" s="1"/>
  <c r="Q730" i="4"/>
  <c r="R730" i="4" s="1"/>
  <c r="Q729" i="4"/>
  <c r="R729" i="4" s="1"/>
  <c r="Q728" i="4"/>
  <c r="R728" i="4" s="1"/>
  <c r="Q727" i="4"/>
  <c r="R727" i="4" s="1"/>
  <c r="Q726" i="4"/>
  <c r="R726" i="4" s="1"/>
  <c r="Q725" i="4"/>
  <c r="R725" i="4" s="1"/>
  <c r="Q724" i="4"/>
  <c r="R724" i="4" s="1"/>
  <c r="Q723" i="4"/>
  <c r="R723" i="4" s="1"/>
  <c r="Q722" i="4"/>
  <c r="R722" i="4" s="1"/>
  <c r="Q721" i="4"/>
  <c r="R721" i="4" s="1"/>
  <c r="Q720" i="4"/>
  <c r="R720" i="4" s="1"/>
  <c r="Q719" i="4"/>
  <c r="R719" i="4" s="1"/>
  <c r="Q718" i="4"/>
  <c r="R718" i="4" s="1"/>
  <c r="Q717" i="4"/>
  <c r="R717" i="4" s="1"/>
  <c r="Q716" i="4"/>
  <c r="R716" i="4" s="1"/>
  <c r="Q715" i="4"/>
  <c r="R715" i="4" s="1"/>
  <c r="Q714" i="4"/>
  <c r="R714" i="4" s="1"/>
  <c r="Q713" i="4"/>
  <c r="R713" i="4" s="1"/>
  <c r="Q712" i="4"/>
  <c r="R712" i="4" s="1"/>
  <c r="Q711" i="4"/>
  <c r="R711" i="4" s="1"/>
  <c r="Q710" i="4"/>
  <c r="R710" i="4" s="1"/>
  <c r="Q709" i="4"/>
  <c r="R709" i="4" s="1"/>
  <c r="Q708" i="4"/>
  <c r="R708" i="4" s="1"/>
  <c r="Q707" i="4"/>
  <c r="R707" i="4" s="1"/>
  <c r="Q706" i="4"/>
  <c r="R706" i="4" s="1"/>
  <c r="Q705" i="4"/>
  <c r="R705" i="4" s="1"/>
  <c r="Q704" i="4"/>
  <c r="R704" i="4" s="1"/>
  <c r="Q703" i="4"/>
  <c r="R703" i="4" s="1"/>
  <c r="Q702" i="4"/>
  <c r="R702" i="4" s="1"/>
  <c r="Q701" i="4"/>
  <c r="R701" i="4" s="1"/>
  <c r="Q700" i="4"/>
  <c r="R700" i="4" s="1"/>
  <c r="Q699" i="4"/>
  <c r="R699" i="4" s="1"/>
  <c r="Q698" i="4"/>
  <c r="R698" i="4" s="1"/>
  <c r="Q697" i="4"/>
  <c r="R697" i="4" s="1"/>
  <c r="Q696" i="4"/>
  <c r="R696" i="4" s="1"/>
  <c r="Q695" i="4"/>
  <c r="R695" i="4" s="1"/>
  <c r="Q694" i="4"/>
  <c r="R694" i="4" s="1"/>
  <c r="Q693" i="4"/>
  <c r="R693" i="4" s="1"/>
  <c r="Q692" i="4"/>
  <c r="R692" i="4" s="1"/>
  <c r="Q691" i="4"/>
  <c r="R691" i="4" s="1"/>
  <c r="Q690" i="4"/>
  <c r="R690" i="4" s="1"/>
  <c r="Q689" i="4"/>
  <c r="R689" i="4" s="1"/>
  <c r="Q688" i="4"/>
  <c r="R688" i="4" s="1"/>
  <c r="Q687" i="4"/>
  <c r="R687" i="4" s="1"/>
  <c r="Q686" i="4"/>
  <c r="R686" i="4" s="1"/>
  <c r="Q685" i="4"/>
  <c r="R685" i="4" s="1"/>
  <c r="Q684" i="4"/>
  <c r="R684" i="4" s="1"/>
  <c r="Q683" i="4"/>
  <c r="R683" i="4" s="1"/>
  <c r="Q682" i="4"/>
  <c r="R682" i="4" s="1"/>
  <c r="Q681" i="4"/>
  <c r="R681" i="4" s="1"/>
  <c r="Q680" i="4"/>
  <c r="R680" i="4" s="1"/>
  <c r="Q679" i="4"/>
  <c r="R679" i="4" s="1"/>
  <c r="Q678" i="4"/>
  <c r="R678" i="4" s="1"/>
  <c r="Q677" i="4"/>
  <c r="R677" i="4" s="1"/>
  <c r="Q676" i="4"/>
  <c r="R676" i="4" s="1"/>
  <c r="Q675" i="4"/>
  <c r="R675" i="4" s="1"/>
  <c r="Q674" i="4"/>
  <c r="R674" i="4" s="1"/>
  <c r="Q673" i="4"/>
  <c r="R673" i="4" s="1"/>
  <c r="Q672" i="4"/>
  <c r="R672" i="4" s="1"/>
  <c r="Q671" i="4"/>
  <c r="R671" i="4" s="1"/>
  <c r="Q670" i="4"/>
  <c r="R670" i="4" s="1"/>
  <c r="Q669" i="4"/>
  <c r="R669" i="4" s="1"/>
  <c r="Q668" i="4"/>
  <c r="R668" i="4" s="1"/>
  <c r="Q667" i="4"/>
  <c r="R667" i="4" s="1"/>
  <c r="Q666" i="4"/>
  <c r="R666" i="4" s="1"/>
  <c r="Q665" i="4"/>
  <c r="R665" i="4" s="1"/>
  <c r="Q664" i="4"/>
  <c r="R664" i="4" s="1"/>
  <c r="Q663" i="4"/>
  <c r="R663" i="4" s="1"/>
  <c r="Q662" i="4"/>
  <c r="R662" i="4" s="1"/>
  <c r="Q661" i="4"/>
  <c r="R661" i="4" s="1"/>
  <c r="Q660" i="4"/>
  <c r="R660" i="4" s="1"/>
  <c r="Q659" i="4"/>
  <c r="R659" i="4" s="1"/>
  <c r="Q658" i="4"/>
  <c r="R658" i="4" s="1"/>
  <c r="Q657" i="4"/>
  <c r="R657" i="4" s="1"/>
  <c r="Q656" i="4"/>
  <c r="R656" i="4" s="1"/>
  <c r="Q655" i="4"/>
  <c r="R655" i="4" s="1"/>
  <c r="Q654" i="4"/>
  <c r="R654" i="4" s="1"/>
  <c r="Q653" i="4"/>
  <c r="R653" i="4" s="1"/>
  <c r="Q652" i="4"/>
  <c r="R652" i="4" s="1"/>
  <c r="Q651" i="4"/>
  <c r="R651" i="4" s="1"/>
  <c r="Q650" i="4"/>
  <c r="R650" i="4" s="1"/>
  <c r="Q649" i="4"/>
  <c r="R649" i="4" s="1"/>
  <c r="Q648" i="4"/>
  <c r="R648" i="4" s="1"/>
  <c r="Q647" i="4"/>
  <c r="R647" i="4" s="1"/>
  <c r="Q646" i="4"/>
  <c r="R646" i="4" s="1"/>
  <c r="Q645" i="4"/>
  <c r="R645" i="4" s="1"/>
  <c r="Q644" i="4"/>
  <c r="R644" i="4" s="1"/>
  <c r="Q643" i="4"/>
  <c r="R643" i="4" s="1"/>
  <c r="Q642" i="4"/>
  <c r="R642" i="4" s="1"/>
  <c r="Q641" i="4"/>
  <c r="R641" i="4" s="1"/>
  <c r="Q640" i="4"/>
  <c r="R640" i="4" s="1"/>
  <c r="Q639" i="4"/>
  <c r="R639" i="4" s="1"/>
  <c r="Q638" i="4"/>
  <c r="R638" i="4" s="1"/>
  <c r="Q637" i="4"/>
  <c r="R637" i="4" s="1"/>
  <c r="Q636" i="4"/>
  <c r="R636" i="4" s="1"/>
  <c r="Q635" i="4"/>
  <c r="R635" i="4" s="1"/>
  <c r="Q634" i="4"/>
  <c r="R634" i="4" s="1"/>
  <c r="Q633" i="4"/>
  <c r="R633" i="4" s="1"/>
  <c r="Q632" i="4"/>
  <c r="R632" i="4" s="1"/>
  <c r="Q631" i="4"/>
  <c r="R631" i="4" s="1"/>
  <c r="Q630" i="4"/>
  <c r="R630" i="4" s="1"/>
  <c r="Q629" i="4"/>
  <c r="R629" i="4" s="1"/>
  <c r="Q628" i="4"/>
  <c r="R628" i="4" s="1"/>
  <c r="Q627" i="4"/>
  <c r="R627" i="4" s="1"/>
  <c r="Q626" i="4"/>
  <c r="R626" i="4" s="1"/>
  <c r="Q625" i="4"/>
  <c r="R625" i="4" s="1"/>
  <c r="Q624" i="4"/>
  <c r="R624" i="4" s="1"/>
  <c r="Q623" i="4"/>
  <c r="R623" i="4" s="1"/>
  <c r="Q622" i="4"/>
  <c r="R622" i="4" s="1"/>
  <c r="Q621" i="4"/>
  <c r="R621" i="4" s="1"/>
  <c r="Q620" i="4"/>
  <c r="R620" i="4" s="1"/>
  <c r="Q619" i="4"/>
  <c r="R619" i="4" s="1"/>
  <c r="Q618" i="4"/>
  <c r="R618" i="4" s="1"/>
  <c r="Q617" i="4"/>
  <c r="R617" i="4" s="1"/>
  <c r="Q616" i="4"/>
  <c r="R616" i="4" s="1"/>
  <c r="Q615" i="4"/>
  <c r="R615" i="4" s="1"/>
  <c r="Q614" i="4"/>
  <c r="R614" i="4" s="1"/>
  <c r="Q613" i="4"/>
  <c r="R613" i="4" s="1"/>
  <c r="Q612" i="4"/>
  <c r="R612" i="4" s="1"/>
  <c r="Q611" i="4"/>
  <c r="R611" i="4" s="1"/>
  <c r="Q610" i="4"/>
  <c r="R610" i="4" s="1"/>
  <c r="Q609" i="4"/>
  <c r="R609" i="4" s="1"/>
  <c r="Q608" i="4"/>
  <c r="R608" i="4" s="1"/>
  <c r="Q607" i="4"/>
  <c r="R607" i="4" s="1"/>
  <c r="Q606" i="4"/>
  <c r="R606" i="4" s="1"/>
  <c r="Q605" i="4"/>
  <c r="R605" i="4" s="1"/>
  <c r="Q604" i="4"/>
  <c r="R604" i="4" s="1"/>
  <c r="Q603" i="4"/>
  <c r="R603" i="4" s="1"/>
  <c r="Q602" i="4"/>
  <c r="R602" i="4" s="1"/>
  <c r="Q601" i="4"/>
  <c r="R601" i="4" s="1"/>
  <c r="Q600" i="4"/>
  <c r="R600" i="4" s="1"/>
  <c r="Q599" i="4"/>
  <c r="R599" i="4" s="1"/>
  <c r="Q598" i="4"/>
  <c r="R598" i="4" s="1"/>
  <c r="Q597" i="4"/>
  <c r="R597" i="4" s="1"/>
  <c r="Q596" i="4"/>
  <c r="R596" i="4" s="1"/>
  <c r="Q595" i="4"/>
  <c r="R595" i="4" s="1"/>
  <c r="Q594" i="4"/>
  <c r="R594" i="4" s="1"/>
  <c r="Q593" i="4"/>
  <c r="R593" i="4" s="1"/>
  <c r="Q592" i="4"/>
  <c r="R592" i="4" s="1"/>
  <c r="Q591" i="4"/>
  <c r="R591" i="4" s="1"/>
  <c r="Q590" i="4"/>
  <c r="R590" i="4" s="1"/>
  <c r="Q589" i="4"/>
  <c r="R589" i="4" s="1"/>
  <c r="Q588" i="4"/>
  <c r="R588" i="4" s="1"/>
  <c r="Q587" i="4"/>
  <c r="R587" i="4" s="1"/>
  <c r="Q586" i="4"/>
  <c r="R586" i="4" s="1"/>
  <c r="Q585" i="4"/>
  <c r="R585" i="4" s="1"/>
  <c r="Q584" i="4"/>
  <c r="R584" i="4" s="1"/>
  <c r="Q583" i="4"/>
  <c r="R583" i="4" s="1"/>
  <c r="Q582" i="4"/>
  <c r="R582" i="4" s="1"/>
  <c r="Q581" i="4"/>
  <c r="R581" i="4" s="1"/>
  <c r="Q580" i="4"/>
  <c r="R580" i="4" s="1"/>
  <c r="Q579" i="4"/>
  <c r="R579" i="4" s="1"/>
  <c r="Q578" i="4"/>
  <c r="R578" i="4" s="1"/>
  <c r="Q577" i="4"/>
  <c r="R577" i="4" s="1"/>
  <c r="Q576" i="4"/>
  <c r="R576" i="4" s="1"/>
  <c r="Q575" i="4"/>
  <c r="R575" i="4" s="1"/>
  <c r="Q574" i="4"/>
  <c r="R574" i="4" s="1"/>
  <c r="Q573" i="4"/>
  <c r="R573" i="4" s="1"/>
  <c r="Q572" i="4"/>
  <c r="R572" i="4" s="1"/>
  <c r="Q571" i="4"/>
  <c r="R571" i="4" s="1"/>
  <c r="Q570" i="4"/>
  <c r="R570" i="4" s="1"/>
  <c r="Q569" i="4"/>
  <c r="R569" i="4" s="1"/>
  <c r="Q568" i="4"/>
  <c r="R568" i="4" s="1"/>
  <c r="Q567" i="4"/>
  <c r="R567" i="4" s="1"/>
  <c r="Q566" i="4"/>
  <c r="R566" i="4" s="1"/>
  <c r="Q565" i="4"/>
  <c r="R565" i="4" s="1"/>
  <c r="Q564" i="4"/>
  <c r="R564" i="4" s="1"/>
  <c r="Q563" i="4"/>
  <c r="R563" i="4" s="1"/>
  <c r="Q562" i="4"/>
  <c r="R562" i="4" s="1"/>
  <c r="Q561" i="4"/>
  <c r="R561" i="4" s="1"/>
  <c r="Q560" i="4"/>
  <c r="R560" i="4" s="1"/>
  <c r="Q559" i="4"/>
  <c r="R559" i="4" s="1"/>
  <c r="Q558" i="4"/>
  <c r="R558" i="4" s="1"/>
  <c r="Q557" i="4"/>
  <c r="R557" i="4" s="1"/>
  <c r="Q556" i="4"/>
  <c r="R556" i="4" s="1"/>
  <c r="Q555" i="4"/>
  <c r="R555" i="4" s="1"/>
  <c r="Q554" i="4"/>
  <c r="R554" i="4" s="1"/>
  <c r="Q553" i="4"/>
  <c r="R553" i="4" s="1"/>
  <c r="R552" i="4"/>
  <c r="R551" i="4"/>
  <c r="Q550" i="4"/>
  <c r="R550" i="4" s="1"/>
  <c r="Q549" i="4"/>
  <c r="R549" i="4" s="1"/>
  <c r="Q548" i="4"/>
  <c r="R548" i="4" s="1"/>
  <c r="Q547" i="4"/>
  <c r="R547" i="4" s="1"/>
  <c r="Q546" i="4"/>
  <c r="R546" i="4" s="1"/>
  <c r="Q545" i="4"/>
  <c r="R545" i="4" s="1"/>
  <c r="Q544" i="4"/>
  <c r="R544" i="4" s="1"/>
  <c r="Q543" i="4"/>
  <c r="R543" i="4" s="1"/>
  <c r="Q542" i="4"/>
  <c r="R542" i="4" s="1"/>
  <c r="Q541" i="4"/>
  <c r="R541" i="4" s="1"/>
  <c r="Q540" i="4"/>
  <c r="R540" i="4" s="1"/>
  <c r="Q539" i="4"/>
  <c r="R539" i="4" s="1"/>
  <c r="Q538" i="4"/>
  <c r="R538" i="4" s="1"/>
  <c r="Q537" i="4"/>
  <c r="R537" i="4" s="1"/>
  <c r="Q536" i="4"/>
  <c r="R536" i="4" s="1"/>
  <c r="Q535" i="4"/>
  <c r="R535" i="4" s="1"/>
  <c r="Q534" i="4"/>
  <c r="R534" i="4" s="1"/>
  <c r="Q533" i="4"/>
  <c r="R533" i="4" s="1"/>
  <c r="Q532" i="4"/>
  <c r="R532" i="4" s="1"/>
  <c r="Q531" i="4"/>
  <c r="R531" i="4" s="1"/>
  <c r="Q530" i="4"/>
  <c r="R530" i="4" s="1"/>
  <c r="Q529" i="4"/>
  <c r="R529" i="4" s="1"/>
  <c r="Q528" i="4"/>
  <c r="R528" i="4" s="1"/>
  <c r="Q527" i="4"/>
  <c r="R527" i="4" s="1"/>
  <c r="Q526" i="4"/>
  <c r="R526" i="4" s="1"/>
  <c r="Q525" i="4"/>
  <c r="R525" i="4" s="1"/>
  <c r="Q524" i="4"/>
  <c r="R524" i="4" s="1"/>
  <c r="Q523" i="4"/>
  <c r="R523" i="4" s="1"/>
  <c r="Q522" i="4"/>
  <c r="R522" i="4" s="1"/>
  <c r="Q521" i="4"/>
  <c r="R521" i="4" s="1"/>
  <c r="Q520" i="4"/>
  <c r="R520" i="4" s="1"/>
  <c r="Q519" i="4"/>
  <c r="R519" i="4" s="1"/>
  <c r="Q518" i="4"/>
  <c r="R518" i="4" s="1"/>
  <c r="Q517" i="4"/>
  <c r="R517" i="4" s="1"/>
  <c r="Q516" i="4"/>
  <c r="R516" i="4" s="1"/>
  <c r="Q515" i="4"/>
  <c r="R515" i="4" s="1"/>
  <c r="Q514" i="4"/>
  <c r="R514" i="4" s="1"/>
  <c r="Q513" i="4"/>
  <c r="R513" i="4" s="1"/>
  <c r="Q512" i="4"/>
  <c r="R512" i="4" s="1"/>
  <c r="R511" i="4"/>
  <c r="Q510" i="4"/>
  <c r="R510" i="4" s="1"/>
  <c r="Q509" i="4"/>
  <c r="R509" i="4" s="1"/>
  <c r="Q508" i="4"/>
  <c r="R508" i="4" s="1"/>
  <c r="Q507" i="4"/>
  <c r="R507" i="4" s="1"/>
  <c r="Q506" i="4"/>
  <c r="R506" i="4" s="1"/>
  <c r="Q505" i="4"/>
  <c r="R505" i="4" s="1"/>
  <c r="Q504" i="4"/>
  <c r="R504" i="4" s="1"/>
  <c r="Q503" i="4"/>
  <c r="R503" i="4" s="1"/>
  <c r="Q502" i="4"/>
  <c r="R502" i="4" s="1"/>
  <c r="Q501" i="4"/>
  <c r="R501" i="4" s="1"/>
  <c r="Q500" i="4"/>
  <c r="R500" i="4" s="1"/>
  <c r="Q499" i="4"/>
  <c r="R499" i="4" s="1"/>
  <c r="Q498" i="4"/>
  <c r="R498" i="4" s="1"/>
  <c r="Q497" i="4"/>
  <c r="R497" i="4" s="1"/>
  <c r="R496" i="4"/>
  <c r="Q495" i="4"/>
  <c r="R495" i="4" s="1"/>
  <c r="Q494" i="4"/>
  <c r="R494" i="4" s="1"/>
  <c r="Q493" i="4"/>
  <c r="R493" i="4" s="1"/>
  <c r="Q492" i="4"/>
  <c r="R492" i="4" s="1"/>
  <c r="Q491" i="4"/>
  <c r="R491" i="4" s="1"/>
  <c r="Q490" i="4"/>
  <c r="R490" i="4" s="1"/>
  <c r="Q489" i="4"/>
  <c r="R489" i="4" s="1"/>
  <c r="Q488" i="4"/>
  <c r="R488" i="4" s="1"/>
  <c r="Q487" i="4"/>
  <c r="R487" i="4" s="1"/>
  <c r="Q486" i="4"/>
  <c r="R486" i="4" s="1"/>
  <c r="Q485" i="4"/>
  <c r="R485" i="4" s="1"/>
  <c r="Q484" i="4"/>
  <c r="R484" i="4" s="1"/>
  <c r="Q483" i="4"/>
  <c r="R483" i="4" s="1"/>
  <c r="Q482" i="4"/>
  <c r="R482" i="4" s="1"/>
  <c r="Q481" i="4"/>
  <c r="R481" i="4" s="1"/>
  <c r="Q480" i="4"/>
  <c r="R480" i="4" s="1"/>
  <c r="Q479" i="4"/>
  <c r="R479" i="4" s="1"/>
  <c r="Q478" i="4"/>
  <c r="R478" i="4" s="1"/>
  <c r="Q477" i="4"/>
  <c r="R477" i="4" s="1"/>
  <c r="Q476" i="4"/>
  <c r="R476" i="4" s="1"/>
  <c r="Q475" i="4"/>
  <c r="R475" i="4" s="1"/>
  <c r="Q474" i="4"/>
  <c r="R474" i="4" s="1"/>
  <c r="Q473" i="4"/>
  <c r="R473" i="4" s="1"/>
  <c r="Q472" i="4"/>
  <c r="R472" i="4" s="1"/>
  <c r="Q471" i="4"/>
  <c r="R471" i="4" s="1"/>
  <c r="Q470" i="4"/>
  <c r="R470" i="4" s="1"/>
  <c r="Q469" i="4"/>
  <c r="R469" i="4" s="1"/>
  <c r="Q468" i="4"/>
  <c r="R468" i="4" s="1"/>
  <c r="Q467" i="4"/>
  <c r="R467" i="4" s="1"/>
  <c r="Q466" i="4"/>
  <c r="R466" i="4" s="1"/>
  <c r="Q465" i="4"/>
  <c r="R465" i="4" s="1"/>
  <c r="Q464" i="4"/>
  <c r="R464" i="4" s="1"/>
  <c r="Q463" i="4"/>
  <c r="R463" i="4" s="1"/>
  <c r="Q462" i="4"/>
  <c r="R462" i="4" s="1"/>
  <c r="Q461" i="4"/>
  <c r="R461" i="4" s="1"/>
  <c r="Q460" i="4"/>
  <c r="R460" i="4" s="1"/>
  <c r="Q459" i="4"/>
  <c r="R459" i="4" s="1"/>
  <c r="Q458" i="4"/>
  <c r="R458" i="4" s="1"/>
  <c r="Q457" i="4"/>
  <c r="R457" i="4" s="1"/>
  <c r="Q456" i="4"/>
  <c r="R456" i="4" s="1"/>
  <c r="Q455" i="4"/>
  <c r="R455" i="4" s="1"/>
  <c r="Q454" i="4"/>
  <c r="R454" i="4" s="1"/>
  <c r="Q453" i="4"/>
  <c r="R453" i="4" s="1"/>
  <c r="Q452" i="4"/>
  <c r="R452" i="4" s="1"/>
  <c r="Q451" i="4"/>
  <c r="R451" i="4" s="1"/>
  <c r="Q450" i="4"/>
  <c r="R450" i="4" s="1"/>
  <c r="Q449" i="4"/>
  <c r="R449" i="4" s="1"/>
  <c r="Q448" i="4"/>
  <c r="R448" i="4" s="1"/>
  <c r="Q447" i="4"/>
  <c r="R447" i="4" s="1"/>
  <c r="Q446" i="4"/>
  <c r="R446" i="4" s="1"/>
  <c r="Q445" i="4"/>
  <c r="R445" i="4" s="1"/>
  <c r="Q444" i="4"/>
  <c r="R444" i="4" s="1"/>
  <c r="Q443" i="4"/>
  <c r="R443" i="4" s="1"/>
  <c r="Q442" i="4"/>
  <c r="R442" i="4" s="1"/>
  <c r="Q441" i="4"/>
  <c r="R441" i="4" s="1"/>
  <c r="Q440" i="4"/>
  <c r="R440" i="4" s="1"/>
  <c r="Q439" i="4"/>
  <c r="R439" i="4" s="1"/>
  <c r="Q438" i="4"/>
  <c r="R438" i="4" s="1"/>
  <c r="Q437" i="4"/>
  <c r="R437" i="4" s="1"/>
  <c r="Q436" i="4"/>
  <c r="R436" i="4" s="1"/>
  <c r="Q435" i="4"/>
  <c r="R435" i="4" s="1"/>
  <c r="Q434" i="4"/>
  <c r="R434" i="4" s="1"/>
  <c r="Q433" i="4"/>
  <c r="R433" i="4" s="1"/>
  <c r="Q432" i="4"/>
  <c r="R432" i="4" s="1"/>
  <c r="Q431" i="4"/>
  <c r="R431" i="4" s="1"/>
  <c r="Q430" i="4"/>
  <c r="R430" i="4" s="1"/>
  <c r="Q429" i="4"/>
  <c r="R429" i="4" s="1"/>
  <c r="Q428" i="4"/>
  <c r="R428" i="4" s="1"/>
  <c r="Q427" i="4"/>
  <c r="R427" i="4" s="1"/>
  <c r="Q426" i="4"/>
  <c r="R426" i="4" s="1"/>
  <c r="Q425" i="4"/>
  <c r="R425" i="4" s="1"/>
  <c r="Q424" i="4"/>
  <c r="R424" i="4" s="1"/>
  <c r="Q423" i="4"/>
  <c r="R423" i="4" s="1"/>
  <c r="Q422" i="4"/>
  <c r="R422" i="4" s="1"/>
  <c r="Q421" i="4"/>
  <c r="R421" i="4" s="1"/>
  <c r="Q420" i="4"/>
  <c r="R420" i="4" s="1"/>
  <c r="R419" i="4"/>
  <c r="Q418" i="4"/>
  <c r="R418" i="4" s="1"/>
  <c r="Q417" i="4"/>
  <c r="R417" i="4" s="1"/>
  <c r="Q416" i="4"/>
  <c r="R416" i="4" s="1"/>
  <c r="Q415" i="4"/>
  <c r="R415" i="4" s="1"/>
  <c r="Q414" i="4"/>
  <c r="R414" i="4" s="1"/>
  <c r="Q413" i="4"/>
  <c r="R413" i="4" s="1"/>
  <c r="Q412" i="4"/>
  <c r="R412" i="4" s="1"/>
  <c r="Q411" i="4"/>
  <c r="R411" i="4" s="1"/>
  <c r="Q410" i="4"/>
  <c r="R410" i="4" s="1"/>
  <c r="Q409" i="4"/>
  <c r="R409" i="4" s="1"/>
  <c r="Q408" i="4"/>
  <c r="R408" i="4" s="1"/>
  <c r="Q407" i="4"/>
  <c r="R407" i="4" s="1"/>
  <c r="Q406" i="4"/>
  <c r="R406" i="4" s="1"/>
  <c r="Q405" i="4"/>
  <c r="R405" i="4" s="1"/>
  <c r="Q404" i="4"/>
  <c r="R404" i="4" s="1"/>
  <c r="Q403" i="4"/>
  <c r="R403" i="4" s="1"/>
  <c r="Q402" i="4"/>
  <c r="R402" i="4" s="1"/>
  <c r="R401" i="4"/>
  <c r="Q400" i="4"/>
  <c r="R400" i="4" s="1"/>
  <c r="Q399" i="4"/>
  <c r="R399" i="4" s="1"/>
  <c r="Q398" i="4"/>
  <c r="R398" i="4" s="1"/>
  <c r="Q397" i="4"/>
  <c r="R397" i="4" s="1"/>
  <c r="Q396" i="4"/>
  <c r="R396" i="4" s="1"/>
  <c r="Q395" i="4"/>
  <c r="R395" i="4" s="1"/>
  <c r="Q394" i="4"/>
  <c r="R394" i="4" s="1"/>
  <c r="Q393" i="4"/>
  <c r="R393" i="4" s="1"/>
  <c r="Q392" i="4"/>
  <c r="R392" i="4" s="1"/>
  <c r="Q391" i="4"/>
  <c r="R391" i="4" s="1"/>
  <c r="Q390" i="4"/>
  <c r="R390" i="4" s="1"/>
  <c r="Q389" i="4"/>
  <c r="R389" i="4" s="1"/>
  <c r="Q388" i="4"/>
  <c r="R388" i="4" s="1"/>
  <c r="Q387" i="4"/>
  <c r="R387" i="4" s="1"/>
  <c r="Q386" i="4"/>
  <c r="R386" i="4" s="1"/>
  <c r="Q385" i="4"/>
  <c r="R385" i="4" s="1"/>
  <c r="Q384" i="4"/>
  <c r="R384" i="4" s="1"/>
  <c r="Q383" i="4"/>
  <c r="R383" i="4" s="1"/>
  <c r="Q382" i="4"/>
  <c r="R382" i="4" s="1"/>
  <c r="Q381" i="4"/>
  <c r="R381" i="4" s="1"/>
  <c r="Q380" i="4"/>
  <c r="R380" i="4" s="1"/>
  <c r="Q379" i="4"/>
  <c r="R379" i="4" s="1"/>
  <c r="Q378" i="4"/>
  <c r="R378" i="4" s="1"/>
  <c r="Q377" i="4"/>
  <c r="R377" i="4" s="1"/>
  <c r="Q376" i="4"/>
  <c r="R376" i="4" s="1"/>
  <c r="Q375" i="4"/>
  <c r="R375" i="4" s="1"/>
  <c r="Q374" i="4"/>
  <c r="R374" i="4" s="1"/>
  <c r="Q373" i="4"/>
  <c r="R373" i="4" s="1"/>
  <c r="Q372" i="4"/>
  <c r="R372" i="4" s="1"/>
  <c r="Q371" i="4"/>
  <c r="R371" i="4" s="1"/>
  <c r="Q370" i="4"/>
  <c r="R370" i="4" s="1"/>
  <c r="Q369" i="4"/>
  <c r="R369" i="4" s="1"/>
  <c r="Q368" i="4"/>
  <c r="R368" i="4" s="1"/>
  <c r="Q367" i="4"/>
  <c r="R367" i="4" s="1"/>
  <c r="Q366" i="4"/>
  <c r="R366" i="4" s="1"/>
  <c r="Q365" i="4"/>
  <c r="R365" i="4" s="1"/>
  <c r="Q364" i="4"/>
  <c r="R364" i="4" s="1"/>
  <c r="Q363" i="4"/>
  <c r="R363" i="4" s="1"/>
  <c r="Q362" i="4"/>
  <c r="R362" i="4" s="1"/>
  <c r="Q361" i="4"/>
  <c r="R361" i="4" s="1"/>
  <c r="Q360" i="4"/>
  <c r="R360" i="4" s="1"/>
  <c r="Q359" i="4"/>
  <c r="R359" i="4" s="1"/>
  <c r="Q358" i="4"/>
  <c r="R358" i="4" s="1"/>
  <c r="Q357" i="4"/>
  <c r="R357" i="4" s="1"/>
  <c r="Q356" i="4"/>
  <c r="R356" i="4" s="1"/>
  <c r="Q355" i="4"/>
  <c r="R355" i="4" s="1"/>
  <c r="Q354" i="4"/>
  <c r="R354" i="4" s="1"/>
  <c r="Q353" i="4"/>
  <c r="R353" i="4" s="1"/>
  <c r="Q352" i="4"/>
  <c r="R352" i="4" s="1"/>
  <c r="Q351" i="4"/>
  <c r="R351" i="4" s="1"/>
  <c r="Q350" i="4"/>
  <c r="R350" i="4" s="1"/>
  <c r="Q349" i="4"/>
  <c r="R349" i="4" s="1"/>
  <c r="Q348" i="4"/>
  <c r="R348" i="4" s="1"/>
  <c r="Q347" i="4"/>
  <c r="R347" i="4" s="1"/>
  <c r="Q346" i="4"/>
  <c r="R346" i="4" s="1"/>
  <c r="Q345" i="4"/>
  <c r="R345" i="4" s="1"/>
  <c r="Q344" i="4"/>
  <c r="R344" i="4" s="1"/>
  <c r="Q343" i="4"/>
  <c r="R343" i="4" s="1"/>
  <c r="Q342" i="4"/>
  <c r="R342" i="4" s="1"/>
  <c r="Q341" i="4"/>
  <c r="R341" i="4" s="1"/>
  <c r="Q340" i="4"/>
  <c r="R340" i="4" s="1"/>
  <c r="Q339" i="4"/>
  <c r="R339" i="4" s="1"/>
  <c r="Q338" i="4"/>
  <c r="R338" i="4" s="1"/>
  <c r="Q337" i="4"/>
  <c r="R337" i="4" s="1"/>
  <c r="Q336" i="4"/>
  <c r="R336" i="4" s="1"/>
  <c r="Q335" i="4"/>
  <c r="R335" i="4" s="1"/>
  <c r="Q334" i="4"/>
  <c r="R334" i="4" s="1"/>
  <c r="Q333" i="4"/>
  <c r="R333" i="4" s="1"/>
  <c r="Q332" i="4"/>
  <c r="R332" i="4" s="1"/>
  <c r="Q331" i="4"/>
  <c r="R331" i="4" s="1"/>
  <c r="Q330" i="4"/>
  <c r="R330" i="4" s="1"/>
  <c r="Q329" i="4"/>
  <c r="R329" i="4" s="1"/>
  <c r="Q328" i="4"/>
  <c r="R328" i="4" s="1"/>
  <c r="Q327" i="4"/>
  <c r="R327" i="4" s="1"/>
  <c r="Q326" i="4"/>
  <c r="R326" i="4" s="1"/>
  <c r="Q325" i="4"/>
  <c r="R325" i="4" s="1"/>
  <c r="Q324" i="4"/>
  <c r="R324" i="4" s="1"/>
  <c r="R323" i="4"/>
  <c r="Q322" i="4"/>
  <c r="R322" i="4" s="1"/>
  <c r="Q321" i="4"/>
  <c r="R321" i="4" s="1"/>
  <c r="Q320" i="4"/>
  <c r="R320" i="4" s="1"/>
  <c r="Q319" i="4"/>
  <c r="R319" i="4" s="1"/>
  <c r="Q318" i="4"/>
  <c r="R318" i="4" s="1"/>
  <c r="Q317" i="4"/>
  <c r="R317" i="4" s="1"/>
  <c r="Q316" i="4"/>
  <c r="R316" i="4" s="1"/>
  <c r="Q315" i="4"/>
  <c r="R315" i="4" s="1"/>
  <c r="Q314" i="4"/>
  <c r="R314" i="4" s="1"/>
  <c r="Q313" i="4"/>
  <c r="R313" i="4" s="1"/>
  <c r="R312" i="4"/>
  <c r="Q311" i="4"/>
  <c r="R311" i="4" s="1"/>
  <c r="Q310" i="4"/>
  <c r="R310" i="4" s="1"/>
  <c r="Q309" i="4"/>
  <c r="R309" i="4" s="1"/>
  <c r="Q308" i="4"/>
  <c r="R308" i="4" s="1"/>
  <c r="Q307" i="4"/>
  <c r="R307" i="4" s="1"/>
  <c r="Q306" i="4"/>
  <c r="R306" i="4" s="1"/>
  <c r="Q305" i="4"/>
  <c r="R305" i="4" s="1"/>
  <c r="Q304" i="4"/>
  <c r="R304" i="4" s="1"/>
  <c r="Q303" i="4"/>
  <c r="R303" i="4" s="1"/>
  <c r="Q302" i="4"/>
  <c r="R302" i="4" s="1"/>
  <c r="Q301" i="4"/>
  <c r="R301" i="4" s="1"/>
  <c r="Q300" i="4"/>
  <c r="R300" i="4" s="1"/>
  <c r="Q299" i="4"/>
  <c r="R299" i="4" s="1"/>
  <c r="Q298" i="4"/>
  <c r="R298" i="4" s="1"/>
  <c r="Q297" i="4"/>
  <c r="R297" i="4" s="1"/>
  <c r="Q296" i="4"/>
  <c r="R296" i="4" s="1"/>
  <c r="Q295" i="4"/>
  <c r="R295" i="4" s="1"/>
  <c r="Q294" i="4"/>
  <c r="R294" i="4" s="1"/>
  <c r="Q293" i="4"/>
  <c r="R293" i="4" s="1"/>
  <c r="Q292" i="4"/>
  <c r="R292" i="4" s="1"/>
  <c r="Q291" i="4"/>
  <c r="R291" i="4" s="1"/>
  <c r="Q290" i="4"/>
  <c r="R290" i="4" s="1"/>
  <c r="Q289" i="4"/>
  <c r="R289" i="4" s="1"/>
  <c r="Q288" i="4"/>
  <c r="R288" i="4" s="1"/>
  <c r="Q287" i="4"/>
  <c r="R287" i="4" s="1"/>
  <c r="Q286" i="4"/>
  <c r="R286" i="4" s="1"/>
  <c r="Q285" i="4"/>
  <c r="R285" i="4" s="1"/>
  <c r="Q284" i="4"/>
  <c r="R284" i="4" s="1"/>
  <c r="Q283" i="4"/>
  <c r="R283" i="4" s="1"/>
  <c r="Q282" i="4"/>
  <c r="R282" i="4" s="1"/>
  <c r="Q281" i="4"/>
  <c r="R281" i="4" s="1"/>
  <c r="Q280" i="4"/>
  <c r="R280" i="4" s="1"/>
  <c r="Q279" i="4"/>
  <c r="R279" i="4" s="1"/>
  <c r="Q278" i="4"/>
  <c r="R278" i="4" s="1"/>
  <c r="Q277" i="4"/>
  <c r="R277" i="4" s="1"/>
  <c r="Q276" i="4"/>
  <c r="R276" i="4" s="1"/>
  <c r="Q275" i="4"/>
  <c r="R275" i="4" s="1"/>
  <c r="Q274" i="4"/>
  <c r="R274" i="4" s="1"/>
  <c r="Q273" i="4"/>
  <c r="R273" i="4" s="1"/>
  <c r="Q272" i="4"/>
  <c r="R272" i="4" s="1"/>
  <c r="Q271" i="4"/>
  <c r="R271" i="4" s="1"/>
  <c r="Q270" i="4"/>
  <c r="R270" i="4" s="1"/>
  <c r="Q269" i="4"/>
  <c r="R269" i="4" s="1"/>
  <c r="Q268" i="4"/>
  <c r="R268" i="4" s="1"/>
  <c r="Q267" i="4"/>
  <c r="R267" i="4" s="1"/>
  <c r="Q266" i="4"/>
  <c r="R266" i="4" s="1"/>
  <c r="Q265" i="4"/>
  <c r="R265" i="4" s="1"/>
  <c r="Q264" i="4"/>
  <c r="R264" i="4" s="1"/>
  <c r="R263" i="4"/>
  <c r="Q262" i="4"/>
  <c r="R262" i="4" s="1"/>
  <c r="Q261" i="4"/>
  <c r="R261" i="4" s="1"/>
  <c r="Q260" i="4"/>
  <c r="R260" i="4" s="1"/>
  <c r="Q259" i="4"/>
  <c r="R259" i="4" s="1"/>
  <c r="Q258" i="4"/>
  <c r="R258" i="4" s="1"/>
  <c r="Q257" i="4"/>
  <c r="R257" i="4" s="1"/>
  <c r="Q256" i="4"/>
  <c r="R256" i="4" s="1"/>
  <c r="Q255" i="4"/>
  <c r="R255" i="4" s="1"/>
  <c r="R254" i="4"/>
  <c r="Q253" i="4"/>
  <c r="R253" i="4" s="1"/>
  <c r="Q252" i="4"/>
  <c r="R252" i="4" s="1"/>
  <c r="Q251" i="4"/>
  <c r="R251" i="4" s="1"/>
  <c r="Q250" i="4"/>
  <c r="R250" i="4" s="1"/>
  <c r="Q249" i="4"/>
  <c r="R249" i="4" s="1"/>
  <c r="Q248" i="4"/>
  <c r="R248" i="4" s="1"/>
  <c r="Q247" i="4"/>
  <c r="R247" i="4" s="1"/>
  <c r="Q246" i="4"/>
  <c r="R246" i="4" s="1"/>
  <c r="Q245" i="4"/>
  <c r="R245" i="4" s="1"/>
  <c r="Q244" i="4"/>
  <c r="R244" i="4" s="1"/>
  <c r="Q243" i="4"/>
  <c r="R243" i="4" s="1"/>
  <c r="Q242" i="4"/>
  <c r="R242" i="4" s="1"/>
  <c r="Q241" i="4"/>
  <c r="R241" i="4" s="1"/>
  <c r="Q240" i="4"/>
  <c r="R240" i="4" s="1"/>
  <c r="Q239" i="4"/>
  <c r="R239" i="4" s="1"/>
  <c r="Q238" i="4"/>
  <c r="R238" i="4" s="1"/>
  <c r="Q237" i="4"/>
  <c r="R237" i="4" s="1"/>
  <c r="Q236" i="4"/>
  <c r="R236" i="4" s="1"/>
  <c r="Q235" i="4"/>
  <c r="R235" i="4" s="1"/>
  <c r="Q234" i="4"/>
  <c r="R234" i="4" s="1"/>
  <c r="Q233" i="4"/>
  <c r="R233" i="4" s="1"/>
  <c r="Q232" i="4"/>
  <c r="R232" i="4" s="1"/>
  <c r="Q231" i="4"/>
  <c r="R231" i="4" s="1"/>
  <c r="Q230" i="4"/>
  <c r="R230" i="4" s="1"/>
  <c r="Q229" i="4"/>
  <c r="R229" i="4" s="1"/>
  <c r="Q228" i="4"/>
  <c r="R228" i="4" s="1"/>
  <c r="Q227" i="4"/>
  <c r="R227" i="4" s="1"/>
  <c r="R226" i="4"/>
  <c r="Q225" i="4"/>
  <c r="R225" i="4" s="1"/>
  <c r="Q224" i="4"/>
  <c r="R224" i="4" s="1"/>
  <c r="Q223" i="4"/>
  <c r="R223" i="4" s="1"/>
  <c r="Q222" i="4"/>
  <c r="R222" i="4" s="1"/>
  <c r="Q221" i="4"/>
  <c r="R221" i="4" s="1"/>
  <c r="Q220" i="4"/>
  <c r="R220" i="4" s="1"/>
  <c r="Q219" i="4"/>
  <c r="R219" i="4" s="1"/>
  <c r="Q218" i="4"/>
  <c r="R218" i="4" s="1"/>
  <c r="Q217" i="4"/>
  <c r="R217" i="4" s="1"/>
  <c r="Q216" i="4"/>
  <c r="R216" i="4" s="1"/>
  <c r="Q215" i="4"/>
  <c r="R215" i="4" s="1"/>
  <c r="Q214" i="4"/>
  <c r="R214" i="4" s="1"/>
  <c r="Q213" i="4"/>
  <c r="R213" i="4" s="1"/>
  <c r="Q212" i="4"/>
  <c r="R212" i="4" s="1"/>
  <c r="Q211" i="4"/>
  <c r="R211" i="4" s="1"/>
  <c r="Q210" i="4"/>
  <c r="R210" i="4" s="1"/>
  <c r="Q209" i="4"/>
  <c r="R209" i="4" s="1"/>
  <c r="Q208" i="4"/>
  <c r="R208" i="4" s="1"/>
  <c r="Q207" i="4"/>
  <c r="R207" i="4" s="1"/>
  <c r="Q206" i="4"/>
  <c r="R206" i="4" s="1"/>
  <c r="Q205" i="4"/>
  <c r="R205" i="4" s="1"/>
  <c r="Q204" i="4"/>
  <c r="R204" i="4" s="1"/>
  <c r="Q203" i="4"/>
  <c r="R203" i="4" s="1"/>
  <c r="Q202" i="4"/>
  <c r="R202" i="4" s="1"/>
  <c r="Q201" i="4"/>
  <c r="R201" i="4" s="1"/>
  <c r="Q200" i="4"/>
  <c r="R200" i="4" s="1"/>
  <c r="Q199" i="4"/>
  <c r="R199" i="4" s="1"/>
  <c r="Q198" i="4"/>
  <c r="R198" i="4" s="1"/>
  <c r="Q197" i="4"/>
  <c r="R197" i="4" s="1"/>
  <c r="Q196" i="4"/>
  <c r="R196" i="4" s="1"/>
  <c r="Q195" i="4"/>
  <c r="R195" i="4" s="1"/>
  <c r="Q194" i="4"/>
  <c r="R194" i="4" s="1"/>
  <c r="Q193" i="4"/>
  <c r="R193" i="4" s="1"/>
  <c r="Q192" i="4"/>
  <c r="R192" i="4" s="1"/>
  <c r="Q191" i="4"/>
  <c r="R191" i="4" s="1"/>
  <c r="Q190" i="4"/>
  <c r="R190" i="4" s="1"/>
  <c r="Q189" i="4"/>
  <c r="R189" i="4" s="1"/>
  <c r="Q188" i="4"/>
  <c r="R188" i="4" s="1"/>
  <c r="Q187" i="4"/>
  <c r="R187" i="4" s="1"/>
  <c r="Q186" i="4"/>
  <c r="R186" i="4" s="1"/>
  <c r="Q185" i="4"/>
  <c r="R185" i="4" s="1"/>
  <c r="Q184" i="4"/>
  <c r="R184" i="4" s="1"/>
  <c r="Q183" i="4"/>
  <c r="R183" i="4" s="1"/>
  <c r="Q182" i="4"/>
  <c r="R182" i="4" s="1"/>
  <c r="Q181" i="4"/>
  <c r="R181" i="4" s="1"/>
  <c r="Q180" i="4"/>
  <c r="R180" i="4" s="1"/>
  <c r="Q179" i="4"/>
  <c r="R179" i="4" s="1"/>
  <c r="Q178" i="4"/>
  <c r="R178" i="4" s="1"/>
  <c r="Q177" i="4"/>
  <c r="R177" i="4" s="1"/>
  <c r="Q176" i="4"/>
  <c r="R176" i="4" s="1"/>
  <c r="Q175" i="4"/>
  <c r="R175" i="4" s="1"/>
  <c r="Q174" i="4"/>
  <c r="R174" i="4" s="1"/>
  <c r="Q173" i="4"/>
  <c r="R173" i="4" s="1"/>
  <c r="Q172" i="4"/>
  <c r="R172" i="4" s="1"/>
  <c r="Q171" i="4"/>
  <c r="R171" i="4" s="1"/>
  <c r="Q170" i="4"/>
  <c r="R170" i="4" s="1"/>
  <c r="Q169" i="4"/>
  <c r="R169" i="4" s="1"/>
  <c r="Q168" i="4"/>
  <c r="R168" i="4" s="1"/>
  <c r="Q167" i="4"/>
  <c r="R167" i="4" s="1"/>
  <c r="Q166" i="4"/>
  <c r="R166" i="4" s="1"/>
  <c r="Q165" i="4"/>
  <c r="R165" i="4" s="1"/>
  <c r="Q164" i="4"/>
  <c r="R164" i="4" s="1"/>
  <c r="Q163" i="4"/>
  <c r="R163" i="4" s="1"/>
  <c r="Q162" i="4"/>
  <c r="R162" i="4" s="1"/>
  <c r="Q161" i="4"/>
  <c r="R161" i="4" s="1"/>
  <c r="Q160" i="4"/>
  <c r="R160" i="4" s="1"/>
  <c r="Q159" i="4"/>
  <c r="R159" i="4" s="1"/>
  <c r="Q158" i="4"/>
  <c r="R158" i="4" s="1"/>
  <c r="Q157" i="4"/>
  <c r="R157" i="4" s="1"/>
  <c r="Q156" i="4"/>
  <c r="R156" i="4" s="1"/>
  <c r="Q155" i="4"/>
  <c r="R155" i="4" s="1"/>
  <c r="Q154" i="4"/>
  <c r="R154" i="4" s="1"/>
  <c r="Q153" i="4"/>
  <c r="R153" i="4" s="1"/>
  <c r="Q152" i="4"/>
  <c r="R152" i="4" s="1"/>
  <c r="Q151" i="4"/>
  <c r="R151" i="4" s="1"/>
  <c r="Q150" i="4"/>
  <c r="R150" i="4" s="1"/>
  <c r="Q149" i="4"/>
  <c r="R149" i="4" s="1"/>
  <c r="Q148" i="4"/>
  <c r="R148" i="4" s="1"/>
  <c r="Q147" i="4"/>
  <c r="R147" i="4" s="1"/>
  <c r="Q146" i="4"/>
  <c r="R146" i="4" s="1"/>
  <c r="Q145" i="4"/>
  <c r="R145" i="4" s="1"/>
  <c r="Q144" i="4"/>
  <c r="R144" i="4" s="1"/>
  <c r="Q143" i="4"/>
  <c r="R143" i="4" s="1"/>
  <c r="Q142" i="4"/>
  <c r="R142" i="4" s="1"/>
  <c r="Q141" i="4"/>
  <c r="R141" i="4" s="1"/>
  <c r="Q140" i="4"/>
  <c r="R140" i="4" s="1"/>
  <c r="Q139" i="4"/>
  <c r="R139" i="4" s="1"/>
  <c r="Q138" i="4"/>
  <c r="R138" i="4" s="1"/>
  <c r="Q137" i="4"/>
  <c r="R137" i="4" s="1"/>
  <c r="Q136" i="4"/>
  <c r="R136" i="4" s="1"/>
  <c r="Q135" i="4"/>
  <c r="R135" i="4" s="1"/>
  <c r="Q134" i="4"/>
  <c r="R134" i="4" s="1"/>
  <c r="Q133" i="4"/>
  <c r="R133" i="4" s="1"/>
  <c r="Q132" i="4"/>
  <c r="R132" i="4" s="1"/>
  <c r="Q131" i="4"/>
  <c r="R131" i="4" s="1"/>
  <c r="Q130" i="4"/>
  <c r="R130" i="4" s="1"/>
  <c r="Q129" i="4"/>
  <c r="R129" i="4" s="1"/>
  <c r="Q128" i="4"/>
  <c r="R128" i="4" s="1"/>
  <c r="Q127" i="4"/>
  <c r="R127" i="4" s="1"/>
  <c r="Q126" i="4"/>
  <c r="R126" i="4" s="1"/>
  <c r="Q125" i="4"/>
  <c r="R125" i="4" s="1"/>
  <c r="Q124" i="4"/>
  <c r="R124" i="4" s="1"/>
  <c r="Q123" i="4"/>
  <c r="R123" i="4" s="1"/>
  <c r="Q122" i="4"/>
  <c r="R122" i="4" s="1"/>
  <c r="Q121" i="4"/>
  <c r="R121" i="4" s="1"/>
  <c r="Q120" i="4"/>
  <c r="R120" i="4" s="1"/>
  <c r="Q119" i="4"/>
  <c r="R119" i="4" s="1"/>
  <c r="Q118" i="4"/>
  <c r="R118" i="4" s="1"/>
  <c r="Q117" i="4"/>
  <c r="R117" i="4" s="1"/>
  <c r="Q116" i="4"/>
  <c r="R116" i="4" s="1"/>
  <c r="Q115" i="4"/>
  <c r="R115" i="4" s="1"/>
  <c r="Q114" i="4"/>
  <c r="R114" i="4" s="1"/>
  <c r="Q113" i="4"/>
  <c r="R113" i="4" s="1"/>
  <c r="Q112" i="4"/>
  <c r="R112" i="4" s="1"/>
  <c r="Q111" i="4"/>
  <c r="R111" i="4" s="1"/>
  <c r="Q110" i="4"/>
  <c r="R110" i="4" s="1"/>
  <c r="Q109" i="4"/>
  <c r="R109" i="4" s="1"/>
  <c r="Q108" i="4"/>
  <c r="R108" i="4" s="1"/>
  <c r="Q107" i="4"/>
  <c r="R107" i="4" s="1"/>
  <c r="Q106" i="4"/>
  <c r="R106" i="4" s="1"/>
  <c r="Q105" i="4"/>
  <c r="R105" i="4" s="1"/>
  <c r="Q104" i="4"/>
  <c r="R104" i="4" s="1"/>
  <c r="Q103" i="4"/>
  <c r="R103" i="4" s="1"/>
  <c r="Q102" i="4"/>
  <c r="R102" i="4" s="1"/>
  <c r="Q101" i="4"/>
  <c r="R101" i="4" s="1"/>
  <c r="Q100" i="4"/>
  <c r="R100" i="4" s="1"/>
  <c r="Q99" i="4"/>
  <c r="R99" i="4" s="1"/>
  <c r="Q98" i="4"/>
  <c r="R98" i="4" s="1"/>
  <c r="Q97" i="4"/>
  <c r="R97" i="4" s="1"/>
  <c r="Q96" i="4"/>
  <c r="R96" i="4" s="1"/>
  <c r="Q95" i="4"/>
  <c r="R95" i="4" s="1"/>
  <c r="Q94" i="4"/>
  <c r="R94" i="4" s="1"/>
  <c r="Q93" i="4"/>
  <c r="R93" i="4" s="1"/>
  <c r="Q92" i="4"/>
  <c r="R92" i="4" s="1"/>
  <c r="Q91" i="4"/>
  <c r="R91" i="4" s="1"/>
  <c r="Q90" i="4"/>
  <c r="R90" i="4" s="1"/>
  <c r="Q89" i="4"/>
  <c r="R89" i="4" s="1"/>
  <c r="Q88" i="4"/>
  <c r="R88" i="4" s="1"/>
  <c r="Q87" i="4"/>
  <c r="R87" i="4" s="1"/>
  <c r="Q86" i="4"/>
  <c r="R86" i="4" s="1"/>
  <c r="Q85" i="4"/>
  <c r="R85" i="4" s="1"/>
  <c r="Q84" i="4"/>
  <c r="R84" i="4" s="1"/>
  <c r="Q83" i="4"/>
  <c r="R83" i="4" s="1"/>
  <c r="Q82" i="4"/>
  <c r="R82" i="4" s="1"/>
  <c r="Q81" i="4"/>
  <c r="R81" i="4" s="1"/>
  <c r="Q80" i="4"/>
  <c r="R80" i="4" s="1"/>
  <c r="Q79" i="4"/>
  <c r="R79" i="4" s="1"/>
  <c r="Q78" i="4"/>
  <c r="R78" i="4" s="1"/>
  <c r="Q77" i="4"/>
  <c r="R77" i="4" s="1"/>
  <c r="Q76" i="4"/>
  <c r="R76" i="4" s="1"/>
  <c r="R75" i="4"/>
  <c r="R74" i="4"/>
  <c r="Q73" i="4"/>
  <c r="R73" i="4" s="1"/>
  <c r="Q72" i="4"/>
  <c r="R72" i="4" s="1"/>
  <c r="R71" i="4"/>
  <c r="Q70" i="4"/>
  <c r="R70" i="4" s="1"/>
  <c r="Q69" i="4"/>
  <c r="R69" i="4" s="1"/>
  <c r="Q68" i="4"/>
  <c r="R68" i="4" s="1"/>
  <c r="Q67" i="4"/>
  <c r="R67" i="4" s="1"/>
  <c r="Q66" i="4"/>
  <c r="R66" i="4" s="1"/>
  <c r="Q65" i="4"/>
  <c r="R65" i="4" s="1"/>
  <c r="Q64" i="4"/>
  <c r="R64" i="4" s="1"/>
  <c r="Q63" i="4"/>
  <c r="R63" i="4" s="1"/>
  <c r="Q62" i="4"/>
  <c r="R62" i="4" s="1"/>
  <c r="Q61" i="4"/>
  <c r="R61" i="4" s="1"/>
  <c r="Q60" i="4"/>
  <c r="R60" i="4" s="1"/>
  <c r="Q59" i="4"/>
  <c r="R59" i="4" s="1"/>
  <c r="Q58" i="4"/>
  <c r="R58" i="4" s="1"/>
  <c r="Q57" i="4"/>
  <c r="R57" i="4" s="1"/>
  <c r="Q56" i="4"/>
  <c r="R56" i="4" s="1"/>
  <c r="Q55" i="4"/>
  <c r="R55" i="4" s="1"/>
  <c r="Q54" i="4"/>
  <c r="R54" i="4" s="1"/>
  <c r="Q53" i="4"/>
  <c r="R53" i="4" s="1"/>
  <c r="Q52" i="4"/>
  <c r="R52" i="4" s="1"/>
  <c r="Q51" i="4"/>
  <c r="R51" i="4" s="1"/>
  <c r="Q50" i="4"/>
  <c r="R50" i="4" s="1"/>
  <c r="Q49" i="4"/>
  <c r="R49" i="4" s="1"/>
  <c r="Q48" i="4"/>
  <c r="R48" i="4" s="1"/>
  <c r="Q47" i="4"/>
  <c r="R47" i="4" s="1"/>
  <c r="Q46" i="4"/>
  <c r="R46" i="4" s="1"/>
  <c r="Q45" i="4"/>
  <c r="R45" i="4" s="1"/>
  <c r="Q44" i="4"/>
  <c r="R44" i="4" s="1"/>
  <c r="Q43" i="4"/>
  <c r="R43" i="4" s="1"/>
  <c r="Q42" i="4"/>
  <c r="R42" i="4" s="1"/>
  <c r="Q41" i="4"/>
  <c r="R41" i="4" s="1"/>
  <c r="Q40" i="4"/>
  <c r="R40" i="4" s="1"/>
  <c r="Q39" i="4"/>
  <c r="R39" i="4" s="1"/>
  <c r="Q38" i="4"/>
  <c r="R38" i="4" s="1"/>
  <c r="Q37" i="4"/>
  <c r="R37" i="4" s="1"/>
  <c r="Q36" i="4"/>
  <c r="R36" i="4" s="1"/>
  <c r="Q35" i="4"/>
  <c r="R35" i="4" s="1"/>
  <c r="Q34" i="4"/>
  <c r="R34" i="4" s="1"/>
  <c r="Q33" i="4"/>
  <c r="R33" i="4" s="1"/>
  <c r="Q32" i="4"/>
  <c r="R32" i="4" s="1"/>
  <c r="Q31" i="4"/>
  <c r="R31" i="4" s="1"/>
  <c r="Q30" i="4"/>
  <c r="R30" i="4" s="1"/>
  <c r="Q29" i="4"/>
  <c r="R29" i="4" s="1"/>
  <c r="Q28" i="4"/>
  <c r="R28" i="4" s="1"/>
  <c r="Q27" i="4"/>
  <c r="R27" i="4" s="1"/>
  <c r="Q26" i="4"/>
  <c r="R26" i="4" s="1"/>
  <c r="Q25" i="4"/>
  <c r="R25" i="4" s="1"/>
  <c r="Q24" i="4"/>
  <c r="R24" i="4" s="1"/>
  <c r="Q23" i="4"/>
  <c r="R23" i="4" s="1"/>
  <c r="Q22" i="4"/>
  <c r="R22" i="4" s="1"/>
  <c r="Q21" i="4"/>
  <c r="R21" i="4" s="1"/>
  <c r="Q20" i="4"/>
  <c r="R20" i="4" s="1"/>
  <c r="Q19" i="4"/>
  <c r="R19" i="4" s="1"/>
  <c r="Q18" i="4"/>
  <c r="R18" i="4" s="1"/>
  <c r="Q17" i="4"/>
  <c r="R17" i="4" s="1"/>
  <c r="Q16" i="4"/>
  <c r="R16" i="4" s="1"/>
  <c r="Q15" i="4"/>
  <c r="R15" i="4" s="1"/>
  <c r="Q14" i="4"/>
  <c r="R14" i="4" s="1"/>
  <c r="Q13" i="4"/>
  <c r="R13" i="4" s="1"/>
  <c r="Q12" i="4"/>
  <c r="R12" i="4" s="1"/>
  <c r="Q11" i="4"/>
  <c r="R11" i="4" s="1"/>
  <c r="Q10" i="4"/>
  <c r="R10" i="4" s="1"/>
  <c r="Q9" i="4"/>
  <c r="R9" i="4" s="1"/>
  <c r="Q8" i="4"/>
  <c r="R8" i="4" s="1"/>
  <c r="Q7" i="4"/>
  <c r="R7" i="4" s="1"/>
  <c r="Q6" i="4"/>
  <c r="R6" i="4" s="1"/>
  <c r="Q5" i="4"/>
  <c r="R5" i="4" s="1"/>
  <c r="Q4" i="4"/>
  <c r="R4" i="4" s="1"/>
  <c r="Q3" i="4"/>
  <c r="R3" i="4" s="1"/>
  <c r="Q2" i="4"/>
  <c r="B2" i="9" s="1"/>
  <c r="N3224" i="3"/>
  <c r="N3223" i="3"/>
  <c r="N3222" i="3"/>
  <c r="N3221" i="3"/>
  <c r="N3220" i="3"/>
  <c r="N3219" i="3"/>
  <c r="N3218" i="3"/>
  <c r="N3217" i="3"/>
  <c r="N3216" i="3"/>
  <c r="N3215" i="3"/>
  <c r="N3214" i="3"/>
  <c r="N3213" i="3"/>
  <c r="N3212" i="3"/>
  <c r="N3211" i="3"/>
  <c r="N3210" i="3"/>
  <c r="N3209" i="3"/>
  <c r="N3208" i="3"/>
  <c r="N3207" i="3"/>
  <c r="N3206" i="3"/>
  <c r="N3205" i="3"/>
  <c r="N3204" i="3"/>
  <c r="N3203" i="3"/>
  <c r="N3202" i="3"/>
  <c r="N3201" i="3"/>
  <c r="N3200" i="3"/>
  <c r="N3199" i="3"/>
  <c r="N3198" i="3"/>
  <c r="N3197" i="3"/>
  <c r="N3196" i="3"/>
  <c r="N3195" i="3"/>
  <c r="N3194" i="3"/>
  <c r="N3193" i="3"/>
  <c r="N3192" i="3"/>
  <c r="N3191" i="3"/>
  <c r="N3190" i="3"/>
  <c r="N3189" i="3"/>
  <c r="N3188" i="3"/>
  <c r="N3187" i="3"/>
  <c r="N3186" i="3"/>
  <c r="N3185" i="3"/>
  <c r="N3184" i="3"/>
  <c r="N3183" i="3"/>
  <c r="N3182" i="3"/>
  <c r="N3181" i="3"/>
  <c r="N3180" i="3"/>
  <c r="N3179" i="3"/>
  <c r="N3178" i="3"/>
  <c r="N3177" i="3"/>
  <c r="N3176" i="3"/>
  <c r="N3175" i="3"/>
  <c r="N3174" i="3"/>
  <c r="N3173" i="3"/>
  <c r="N3172" i="3"/>
  <c r="N3171" i="3"/>
  <c r="N3170" i="3"/>
  <c r="N3169" i="3"/>
  <c r="N3168" i="3"/>
  <c r="N3167" i="3"/>
  <c r="N3166" i="3"/>
  <c r="N3165" i="3"/>
  <c r="N3164" i="3"/>
  <c r="N3163" i="3"/>
  <c r="N3162" i="3"/>
  <c r="N3161" i="3"/>
  <c r="N3160" i="3"/>
  <c r="N3159" i="3"/>
  <c r="N3158" i="3"/>
  <c r="N3157" i="3"/>
  <c r="N3156" i="3"/>
  <c r="N3155" i="3"/>
  <c r="N3154" i="3"/>
  <c r="N3153" i="3"/>
  <c r="N3152" i="3"/>
  <c r="N3151" i="3"/>
  <c r="N3150" i="3"/>
  <c r="N3149" i="3"/>
  <c r="N3148" i="3"/>
  <c r="N3147" i="3"/>
  <c r="N3146" i="3"/>
  <c r="N3145" i="3"/>
  <c r="N3144" i="3"/>
  <c r="N3143" i="3"/>
  <c r="N3142" i="3"/>
  <c r="N3141" i="3"/>
  <c r="N3140" i="3"/>
  <c r="N3139" i="3"/>
  <c r="N3138" i="3"/>
  <c r="N3137" i="3"/>
  <c r="N3136" i="3"/>
  <c r="N3135" i="3"/>
  <c r="N3134" i="3"/>
  <c r="N3133" i="3"/>
  <c r="N3132" i="3"/>
  <c r="N3131" i="3"/>
  <c r="N3130" i="3"/>
  <c r="N3129" i="3"/>
  <c r="N3128" i="3"/>
  <c r="N3127" i="3"/>
  <c r="N3126" i="3"/>
  <c r="N3125" i="3"/>
  <c r="N3124" i="3"/>
  <c r="N3123" i="3"/>
  <c r="N3122" i="3"/>
  <c r="N3121" i="3"/>
  <c r="N3120" i="3"/>
  <c r="N3119" i="3"/>
  <c r="N3118" i="3"/>
  <c r="N3117" i="3"/>
  <c r="N3116" i="3"/>
  <c r="N3115" i="3"/>
  <c r="N3114" i="3"/>
  <c r="N3113" i="3"/>
  <c r="N3112" i="3"/>
  <c r="N3111" i="3"/>
  <c r="N3110" i="3"/>
  <c r="N3109" i="3"/>
  <c r="N3108" i="3"/>
  <c r="N3107" i="3"/>
  <c r="N3106" i="3"/>
  <c r="N3105" i="3"/>
  <c r="N3104" i="3"/>
  <c r="N3103" i="3"/>
  <c r="N3102" i="3"/>
  <c r="N3101" i="3"/>
  <c r="N3100" i="3"/>
  <c r="N3099" i="3"/>
  <c r="N3098" i="3"/>
  <c r="N3097" i="3"/>
  <c r="N3096" i="3"/>
  <c r="N3095" i="3"/>
  <c r="N3094" i="3"/>
  <c r="N3093" i="3"/>
  <c r="N3092" i="3"/>
  <c r="N3091" i="3"/>
  <c r="N3090" i="3"/>
  <c r="N3089" i="3"/>
  <c r="N3088" i="3"/>
  <c r="N3087" i="3"/>
  <c r="N3086" i="3"/>
  <c r="N3085" i="3"/>
  <c r="N3084" i="3"/>
  <c r="N3083" i="3"/>
  <c r="N3082" i="3"/>
  <c r="N3081" i="3"/>
  <c r="N3080" i="3"/>
  <c r="N3079" i="3"/>
  <c r="N3078" i="3"/>
  <c r="N3077" i="3"/>
  <c r="N3076" i="3"/>
  <c r="N3075" i="3"/>
  <c r="N3074" i="3"/>
  <c r="N3073" i="3"/>
  <c r="N3072" i="3"/>
  <c r="N3071" i="3"/>
  <c r="N3070" i="3"/>
  <c r="N3069" i="3"/>
  <c r="N3068" i="3"/>
  <c r="N3067" i="3"/>
  <c r="N3066" i="3"/>
  <c r="N3065" i="3"/>
  <c r="N3064" i="3"/>
  <c r="N3063" i="3"/>
  <c r="N3062" i="3"/>
  <c r="N3061" i="3"/>
  <c r="N3060" i="3"/>
  <c r="N3059" i="3"/>
  <c r="N3058" i="3"/>
  <c r="N3057" i="3"/>
  <c r="N3056" i="3"/>
  <c r="N3055" i="3"/>
  <c r="N3054" i="3"/>
  <c r="N3053" i="3"/>
  <c r="N3052" i="3"/>
  <c r="N3051" i="3"/>
  <c r="N3050" i="3"/>
  <c r="N3049" i="3"/>
  <c r="N3048" i="3"/>
  <c r="N3047" i="3"/>
  <c r="N3046" i="3"/>
  <c r="N3045" i="3"/>
  <c r="N3044" i="3"/>
  <c r="N3043" i="3"/>
  <c r="N3042" i="3"/>
  <c r="N3041" i="3"/>
  <c r="N3040" i="3"/>
  <c r="N3039" i="3"/>
  <c r="N3038" i="3"/>
  <c r="N3037" i="3"/>
  <c r="N3036" i="3"/>
  <c r="N3035" i="3"/>
  <c r="N3034" i="3"/>
  <c r="N3033" i="3"/>
  <c r="N3032" i="3"/>
  <c r="N3031" i="3"/>
  <c r="N3030" i="3"/>
  <c r="N3029" i="3"/>
  <c r="N3028" i="3"/>
  <c r="N3027" i="3"/>
  <c r="N3026" i="3"/>
  <c r="N3025" i="3"/>
  <c r="N3024" i="3"/>
  <c r="N3023" i="3"/>
  <c r="N3022" i="3"/>
  <c r="N3021" i="3"/>
  <c r="N3020" i="3"/>
  <c r="N3019" i="3"/>
  <c r="N3018" i="3"/>
  <c r="N3017" i="3"/>
  <c r="N3016" i="3"/>
  <c r="N3015" i="3"/>
  <c r="N3014" i="3"/>
  <c r="N3013" i="3"/>
  <c r="N3012" i="3"/>
  <c r="N3011" i="3"/>
  <c r="N3010" i="3"/>
  <c r="N3009" i="3"/>
  <c r="N3008" i="3"/>
  <c r="N3007" i="3"/>
  <c r="N3006" i="3"/>
  <c r="N3005" i="3"/>
  <c r="N3004" i="3"/>
  <c r="N3003" i="3"/>
  <c r="N3002" i="3"/>
  <c r="N3001" i="3"/>
  <c r="N3000" i="3"/>
  <c r="N2999" i="3"/>
  <c r="N2998" i="3"/>
  <c r="N2997" i="3"/>
  <c r="N2996" i="3"/>
  <c r="N2995" i="3"/>
  <c r="N2994" i="3"/>
  <c r="N2993" i="3"/>
  <c r="N2992" i="3"/>
  <c r="N2991" i="3"/>
  <c r="N2990" i="3"/>
  <c r="N2989" i="3"/>
  <c r="N2988" i="3"/>
  <c r="N2987" i="3"/>
  <c r="N2986" i="3"/>
  <c r="N2985" i="3"/>
  <c r="N2984" i="3"/>
  <c r="N2983" i="3"/>
  <c r="N2982" i="3"/>
  <c r="N2981" i="3"/>
  <c r="N2980" i="3"/>
  <c r="N2979" i="3"/>
  <c r="N2978" i="3"/>
  <c r="N2977" i="3"/>
  <c r="N2976" i="3"/>
  <c r="N2975" i="3"/>
  <c r="N2974" i="3"/>
  <c r="N2973" i="3"/>
  <c r="N2972" i="3"/>
  <c r="N2971" i="3"/>
  <c r="N2970" i="3"/>
  <c r="N2969" i="3"/>
  <c r="N2968" i="3"/>
  <c r="N2967" i="3"/>
  <c r="N2966" i="3"/>
  <c r="N2965" i="3"/>
  <c r="N2964" i="3"/>
  <c r="N2963" i="3"/>
  <c r="N2962" i="3"/>
  <c r="N2961" i="3"/>
  <c r="N2960" i="3"/>
  <c r="N2959" i="3"/>
  <c r="N2958" i="3"/>
  <c r="N2957" i="3"/>
  <c r="N2956" i="3"/>
  <c r="N2955" i="3"/>
  <c r="N2954" i="3"/>
  <c r="N2953" i="3"/>
  <c r="N2952" i="3"/>
  <c r="N2951" i="3"/>
  <c r="N2950" i="3"/>
  <c r="N2949" i="3"/>
  <c r="N2948" i="3"/>
  <c r="N2947" i="3"/>
  <c r="N2946" i="3"/>
  <c r="N2945" i="3"/>
  <c r="N2944" i="3"/>
  <c r="N2943" i="3"/>
  <c r="N2942" i="3"/>
  <c r="N2941" i="3"/>
  <c r="N2940" i="3"/>
  <c r="N2939" i="3"/>
  <c r="N2938" i="3"/>
  <c r="N2937" i="3"/>
  <c r="N2936" i="3"/>
  <c r="N2935" i="3"/>
  <c r="N2934" i="3"/>
  <c r="N2933" i="3"/>
  <c r="N2932" i="3"/>
  <c r="N2931" i="3"/>
  <c r="N2930" i="3"/>
  <c r="N2929" i="3"/>
  <c r="N2928" i="3"/>
  <c r="N2927" i="3"/>
  <c r="N2926" i="3"/>
  <c r="N2925" i="3"/>
  <c r="N2924" i="3"/>
  <c r="N2923" i="3"/>
  <c r="N2922" i="3"/>
  <c r="N2921" i="3"/>
  <c r="N2920" i="3"/>
  <c r="N2919" i="3"/>
  <c r="N2918" i="3"/>
  <c r="N2917" i="3"/>
  <c r="N2916" i="3"/>
  <c r="N2915" i="3"/>
  <c r="N2914" i="3"/>
  <c r="N2913" i="3"/>
  <c r="N2912" i="3"/>
  <c r="N2911" i="3"/>
  <c r="N2910" i="3"/>
  <c r="N2909" i="3"/>
  <c r="N2908" i="3"/>
  <c r="N2907" i="3"/>
  <c r="N2906" i="3"/>
  <c r="N2905" i="3"/>
  <c r="N2904" i="3"/>
  <c r="N2903" i="3"/>
  <c r="N2902" i="3"/>
  <c r="N2901" i="3"/>
  <c r="N2900" i="3"/>
  <c r="N2899" i="3"/>
  <c r="N2898" i="3"/>
  <c r="N2897" i="3"/>
  <c r="N2896" i="3"/>
  <c r="N2895" i="3"/>
  <c r="N2894" i="3"/>
  <c r="N2893" i="3"/>
  <c r="N2892" i="3"/>
  <c r="N2891" i="3"/>
  <c r="N2890" i="3"/>
  <c r="N2889" i="3"/>
  <c r="N2888" i="3"/>
  <c r="N2887" i="3"/>
  <c r="N2886" i="3"/>
  <c r="N2885" i="3"/>
  <c r="N2884" i="3"/>
  <c r="N2883" i="3"/>
  <c r="N2882" i="3"/>
  <c r="N2881" i="3"/>
  <c r="N2880" i="3"/>
  <c r="N2879" i="3"/>
  <c r="N2878" i="3"/>
  <c r="N2877" i="3"/>
  <c r="N2876" i="3"/>
  <c r="N2875" i="3"/>
  <c r="N2874" i="3"/>
  <c r="N2873" i="3"/>
  <c r="N2872" i="3"/>
  <c r="N2871" i="3"/>
  <c r="N2870" i="3"/>
  <c r="N2869" i="3"/>
  <c r="N2868" i="3"/>
  <c r="N2867" i="3"/>
  <c r="N2866" i="3"/>
  <c r="N2865" i="3"/>
  <c r="N2864" i="3"/>
  <c r="N2863" i="3"/>
  <c r="N2862" i="3"/>
  <c r="N2861" i="3"/>
  <c r="N2860" i="3"/>
  <c r="N2859" i="3"/>
  <c r="N2858" i="3"/>
  <c r="N2857" i="3"/>
  <c r="N2856" i="3"/>
  <c r="N2855" i="3"/>
  <c r="N2854" i="3"/>
  <c r="N2853" i="3"/>
  <c r="N2852" i="3"/>
  <c r="N2851" i="3"/>
  <c r="N2850" i="3"/>
  <c r="N2849" i="3"/>
  <c r="N2848" i="3"/>
  <c r="N2847" i="3"/>
  <c r="N2846" i="3"/>
  <c r="N2845" i="3"/>
  <c r="N2844" i="3"/>
  <c r="N2843" i="3"/>
  <c r="N2842" i="3"/>
  <c r="N2841" i="3"/>
  <c r="N2840" i="3"/>
  <c r="N2839" i="3"/>
  <c r="N2838" i="3"/>
  <c r="N2837" i="3"/>
  <c r="N2836" i="3"/>
  <c r="N2835" i="3"/>
  <c r="N2834" i="3"/>
  <c r="N2833" i="3"/>
  <c r="N2832" i="3"/>
  <c r="N2831" i="3"/>
  <c r="N2830" i="3"/>
  <c r="N2829" i="3"/>
  <c r="N2828" i="3"/>
  <c r="N2827" i="3"/>
  <c r="N2826" i="3"/>
  <c r="N2825" i="3"/>
  <c r="N2824" i="3"/>
  <c r="N2823" i="3"/>
  <c r="N2822" i="3"/>
  <c r="N2821" i="3"/>
  <c r="N2820" i="3"/>
  <c r="N2819" i="3"/>
  <c r="N2818" i="3"/>
  <c r="N2817" i="3"/>
  <c r="N2816" i="3"/>
  <c r="N2815" i="3"/>
  <c r="N2814" i="3"/>
  <c r="N2813" i="3"/>
  <c r="N2812" i="3"/>
  <c r="N2811" i="3"/>
  <c r="N2810" i="3"/>
  <c r="N2809" i="3"/>
  <c r="N2808" i="3"/>
  <c r="N2807" i="3"/>
  <c r="N2806" i="3"/>
  <c r="N2805" i="3"/>
  <c r="N2804" i="3"/>
  <c r="N2803" i="3"/>
  <c r="N2802" i="3"/>
  <c r="N2801" i="3"/>
  <c r="N2800" i="3"/>
  <c r="N2799" i="3"/>
  <c r="N2798" i="3"/>
  <c r="N2797" i="3"/>
  <c r="N2796" i="3"/>
  <c r="N2795" i="3"/>
  <c r="N2794" i="3"/>
  <c r="N2793" i="3"/>
  <c r="N2792" i="3"/>
  <c r="N2791" i="3"/>
  <c r="N2790" i="3"/>
  <c r="N2789" i="3"/>
  <c r="N2788" i="3"/>
  <c r="N2787" i="3"/>
  <c r="N2786" i="3"/>
  <c r="N2785" i="3"/>
  <c r="N2784" i="3"/>
  <c r="N2783" i="3"/>
  <c r="N2782" i="3"/>
  <c r="N2781" i="3"/>
  <c r="N2780" i="3"/>
  <c r="N2779" i="3"/>
  <c r="N2778" i="3"/>
  <c r="N2777" i="3"/>
  <c r="N2776" i="3"/>
  <c r="N2775" i="3"/>
  <c r="N2774" i="3"/>
  <c r="N2773" i="3"/>
  <c r="N2772" i="3"/>
  <c r="N2771" i="3"/>
  <c r="N2770" i="3"/>
  <c r="N2769" i="3"/>
  <c r="N2768" i="3"/>
  <c r="N2767" i="3"/>
  <c r="N2766" i="3"/>
  <c r="N2765" i="3"/>
  <c r="N2764" i="3"/>
  <c r="N2763" i="3"/>
  <c r="N2762" i="3"/>
  <c r="N2761" i="3"/>
  <c r="N2760" i="3"/>
  <c r="N2759" i="3"/>
  <c r="N2758" i="3"/>
  <c r="N2757" i="3"/>
  <c r="N2756" i="3"/>
  <c r="N2755" i="3"/>
  <c r="N2754" i="3"/>
  <c r="N2753" i="3"/>
  <c r="N2752" i="3"/>
  <c r="N2751" i="3"/>
  <c r="N2750" i="3"/>
  <c r="N2749" i="3"/>
  <c r="N2748" i="3"/>
  <c r="N2747" i="3"/>
  <c r="N2746" i="3"/>
  <c r="N2745" i="3"/>
  <c r="N2744" i="3"/>
  <c r="N2743" i="3"/>
  <c r="N2742" i="3"/>
  <c r="N2741" i="3"/>
  <c r="N2740" i="3"/>
  <c r="N2739" i="3"/>
  <c r="N2738" i="3"/>
  <c r="N2737" i="3"/>
  <c r="N2736" i="3"/>
  <c r="N2735" i="3"/>
  <c r="N2734" i="3"/>
  <c r="N2733" i="3"/>
  <c r="N2732" i="3"/>
  <c r="N2731" i="3"/>
  <c r="N2730" i="3"/>
  <c r="N2729" i="3"/>
  <c r="N2728" i="3"/>
  <c r="N2727" i="3"/>
  <c r="N2726" i="3"/>
  <c r="N2725" i="3"/>
  <c r="N2724" i="3"/>
  <c r="N2723" i="3"/>
  <c r="N2722" i="3"/>
  <c r="N2721" i="3"/>
  <c r="N2720" i="3"/>
  <c r="N2719" i="3"/>
  <c r="N2718" i="3"/>
  <c r="N2717" i="3"/>
  <c r="N2716" i="3"/>
  <c r="N2715" i="3"/>
  <c r="N2714" i="3"/>
  <c r="N2713" i="3"/>
  <c r="N2712" i="3"/>
  <c r="N2711" i="3"/>
  <c r="N2710" i="3"/>
  <c r="N2709" i="3"/>
  <c r="N2708" i="3"/>
  <c r="N2707" i="3"/>
  <c r="N2706" i="3"/>
  <c r="N2705" i="3"/>
  <c r="N2704" i="3"/>
  <c r="N2703" i="3"/>
  <c r="N2702" i="3"/>
  <c r="N2701" i="3"/>
  <c r="N2700" i="3"/>
  <c r="N2699" i="3"/>
  <c r="N2698" i="3"/>
  <c r="N2697" i="3"/>
  <c r="N2696" i="3"/>
  <c r="N2695" i="3"/>
  <c r="N2694" i="3"/>
  <c r="N2693" i="3"/>
  <c r="N2692" i="3"/>
  <c r="N2691" i="3"/>
  <c r="N2690" i="3"/>
  <c r="N2689" i="3"/>
  <c r="N2688" i="3"/>
  <c r="N2687" i="3"/>
  <c r="N2686" i="3"/>
  <c r="N2685" i="3"/>
  <c r="N2684" i="3"/>
  <c r="N2683" i="3"/>
  <c r="N2682" i="3"/>
  <c r="N2681" i="3"/>
  <c r="N2680" i="3"/>
  <c r="N2679" i="3"/>
  <c r="N2678" i="3"/>
  <c r="N2677" i="3"/>
  <c r="N2676" i="3"/>
  <c r="N2675" i="3"/>
  <c r="N2674" i="3"/>
  <c r="N2673" i="3"/>
  <c r="N2672" i="3"/>
  <c r="N2671" i="3"/>
  <c r="N2670" i="3"/>
  <c r="N2669" i="3"/>
  <c r="N2668" i="3"/>
  <c r="N2667" i="3"/>
  <c r="N2666" i="3"/>
  <c r="N2665" i="3"/>
  <c r="N2664" i="3"/>
  <c r="N2663" i="3"/>
  <c r="N2662" i="3"/>
  <c r="N2661" i="3"/>
  <c r="N2660" i="3"/>
  <c r="N2659" i="3"/>
  <c r="N2658" i="3"/>
  <c r="N2657" i="3"/>
  <c r="N2656" i="3"/>
  <c r="N2655" i="3"/>
  <c r="N2654" i="3"/>
  <c r="N2653" i="3"/>
  <c r="N2652" i="3"/>
  <c r="N2651" i="3"/>
  <c r="N2650" i="3"/>
  <c r="N2649" i="3"/>
  <c r="N2648" i="3"/>
  <c r="N2647" i="3"/>
  <c r="N2646" i="3"/>
  <c r="N2645" i="3"/>
  <c r="N2644" i="3"/>
  <c r="N2643" i="3"/>
  <c r="N2642" i="3"/>
  <c r="N2641" i="3"/>
  <c r="N2640" i="3"/>
  <c r="N2639" i="3"/>
  <c r="N2638" i="3"/>
  <c r="N2637" i="3"/>
  <c r="N2636" i="3"/>
  <c r="N2635" i="3"/>
  <c r="N2634" i="3"/>
  <c r="N2633" i="3"/>
  <c r="N2632" i="3"/>
  <c r="N2631" i="3"/>
  <c r="N2630" i="3"/>
  <c r="N2629" i="3"/>
  <c r="N2628" i="3"/>
  <c r="N2627" i="3"/>
  <c r="N2626" i="3"/>
  <c r="N2625" i="3"/>
  <c r="N2624" i="3"/>
  <c r="N2623" i="3"/>
  <c r="N2622" i="3"/>
  <c r="N2621" i="3"/>
  <c r="N2620" i="3"/>
  <c r="N2619" i="3"/>
  <c r="N2618" i="3"/>
  <c r="N2617" i="3"/>
  <c r="N2616" i="3"/>
  <c r="N2615" i="3"/>
  <c r="N2614" i="3"/>
  <c r="N2613" i="3"/>
  <c r="N2612" i="3"/>
  <c r="N2611" i="3"/>
  <c r="N2610" i="3"/>
  <c r="N2609" i="3"/>
  <c r="N2608" i="3"/>
  <c r="N2607" i="3"/>
  <c r="N2606" i="3"/>
  <c r="N2605" i="3"/>
  <c r="N2604" i="3"/>
  <c r="N2603" i="3"/>
  <c r="N2602" i="3"/>
  <c r="N2601" i="3"/>
  <c r="N2600" i="3"/>
  <c r="N2599" i="3"/>
  <c r="N2598" i="3"/>
  <c r="N2597" i="3"/>
  <c r="N2596" i="3"/>
  <c r="N2595" i="3"/>
  <c r="N2594" i="3"/>
  <c r="N2593" i="3"/>
  <c r="N2592" i="3"/>
  <c r="N2591" i="3"/>
  <c r="N2590" i="3"/>
  <c r="N2589" i="3"/>
  <c r="N2588" i="3"/>
  <c r="N2587" i="3"/>
  <c r="N2586" i="3"/>
  <c r="N2585" i="3"/>
  <c r="N2584" i="3"/>
  <c r="N2583" i="3"/>
  <c r="N2582" i="3"/>
  <c r="N2581" i="3"/>
  <c r="N2580" i="3"/>
  <c r="N2579" i="3"/>
  <c r="N2578" i="3"/>
  <c r="N2577" i="3"/>
  <c r="N2576" i="3"/>
  <c r="N2575" i="3"/>
  <c r="N2574" i="3"/>
  <c r="N2573" i="3"/>
  <c r="N2572" i="3"/>
  <c r="N2571" i="3"/>
  <c r="N2570" i="3"/>
  <c r="N2569" i="3"/>
  <c r="N2568" i="3"/>
  <c r="N2567" i="3"/>
  <c r="N2566" i="3"/>
  <c r="N2565" i="3"/>
  <c r="N2564" i="3"/>
  <c r="N2563" i="3"/>
  <c r="N2562" i="3"/>
  <c r="N2561" i="3"/>
  <c r="N2560" i="3"/>
  <c r="N2559" i="3"/>
  <c r="N2558" i="3"/>
  <c r="N2557" i="3"/>
  <c r="N2556" i="3"/>
  <c r="N2555" i="3"/>
  <c r="N2554" i="3"/>
  <c r="N2553" i="3"/>
  <c r="N2552" i="3"/>
  <c r="N2551" i="3"/>
  <c r="N2550" i="3"/>
  <c r="N2549" i="3"/>
  <c r="N2548" i="3"/>
  <c r="N2547" i="3"/>
  <c r="N2546" i="3"/>
  <c r="N2545" i="3"/>
  <c r="N2544" i="3"/>
  <c r="N2543" i="3"/>
  <c r="N2542" i="3"/>
  <c r="N2541" i="3"/>
  <c r="N2540" i="3"/>
  <c r="N2539" i="3"/>
  <c r="N2538" i="3"/>
  <c r="N2537" i="3"/>
  <c r="N2536" i="3"/>
  <c r="N2535" i="3"/>
  <c r="N2534" i="3"/>
  <c r="N2533" i="3"/>
  <c r="N2532" i="3"/>
  <c r="N2531" i="3"/>
  <c r="N2530" i="3"/>
  <c r="N2529" i="3"/>
  <c r="N2528" i="3"/>
  <c r="N2527" i="3"/>
  <c r="N2526" i="3"/>
  <c r="N2525" i="3"/>
  <c r="N2524" i="3"/>
  <c r="N2523" i="3"/>
  <c r="N2522" i="3"/>
  <c r="N2521" i="3"/>
  <c r="N2520" i="3"/>
  <c r="N2519" i="3"/>
  <c r="N2518" i="3"/>
  <c r="N2517" i="3"/>
  <c r="N2516" i="3"/>
  <c r="N2515" i="3"/>
  <c r="N2514" i="3"/>
  <c r="N2513" i="3"/>
  <c r="N2512" i="3"/>
  <c r="N2511" i="3"/>
  <c r="N2510" i="3"/>
  <c r="N2509" i="3"/>
  <c r="N2508" i="3"/>
  <c r="N2507" i="3"/>
  <c r="N2506" i="3"/>
  <c r="N2505" i="3"/>
  <c r="N2504" i="3"/>
  <c r="N2503" i="3"/>
  <c r="N2502" i="3"/>
  <c r="N2501" i="3"/>
  <c r="N2500" i="3"/>
  <c r="N2499" i="3"/>
  <c r="N2498" i="3"/>
  <c r="N2497" i="3"/>
  <c r="N2496" i="3"/>
  <c r="N2495" i="3"/>
  <c r="N2494" i="3"/>
  <c r="N2493" i="3"/>
  <c r="N2492" i="3"/>
  <c r="N2491" i="3"/>
  <c r="N2490" i="3"/>
  <c r="N2489" i="3"/>
  <c r="N2488" i="3"/>
  <c r="N2487" i="3"/>
  <c r="N2486" i="3"/>
  <c r="N2485" i="3"/>
  <c r="N2484" i="3"/>
  <c r="N2483" i="3"/>
  <c r="N2482" i="3"/>
  <c r="N2481" i="3"/>
  <c r="N2480" i="3"/>
  <c r="N2479" i="3"/>
  <c r="N2478" i="3"/>
  <c r="N2477" i="3"/>
  <c r="N2476" i="3"/>
  <c r="N2475" i="3"/>
  <c r="N2474" i="3"/>
  <c r="N2473" i="3"/>
  <c r="N2472" i="3"/>
  <c r="N2471" i="3"/>
  <c r="N2470" i="3"/>
  <c r="N2469" i="3"/>
  <c r="N2468" i="3"/>
  <c r="N2467" i="3"/>
  <c r="N2466" i="3"/>
  <c r="N2465" i="3"/>
  <c r="N2464" i="3"/>
  <c r="N2463" i="3"/>
  <c r="N2462" i="3"/>
  <c r="N2461" i="3"/>
  <c r="N2460" i="3"/>
  <c r="N2459" i="3"/>
  <c r="N2458" i="3"/>
  <c r="N2457" i="3"/>
  <c r="N2456" i="3"/>
  <c r="N2455" i="3"/>
  <c r="N2454" i="3"/>
  <c r="N2453" i="3"/>
  <c r="N2452" i="3"/>
  <c r="N2451" i="3"/>
  <c r="N2450" i="3"/>
  <c r="N2449" i="3"/>
  <c r="N2448" i="3"/>
  <c r="N2447" i="3"/>
  <c r="N2446" i="3"/>
  <c r="N2445" i="3"/>
  <c r="N2444" i="3"/>
  <c r="N2443" i="3"/>
  <c r="N2442" i="3"/>
  <c r="N2441" i="3"/>
  <c r="N2440" i="3"/>
  <c r="N2439" i="3"/>
  <c r="N2438" i="3"/>
  <c r="N2437" i="3"/>
  <c r="N2436" i="3"/>
  <c r="N2435" i="3"/>
  <c r="N2434" i="3"/>
  <c r="N2433" i="3"/>
  <c r="N2432" i="3"/>
  <c r="N2431" i="3"/>
  <c r="N2430" i="3"/>
  <c r="N2429" i="3"/>
  <c r="N2428" i="3"/>
  <c r="N2427" i="3"/>
  <c r="N2426" i="3"/>
  <c r="N2425" i="3"/>
  <c r="N2424" i="3"/>
  <c r="N2423" i="3"/>
  <c r="N2422" i="3"/>
  <c r="N2421" i="3"/>
  <c r="N2420" i="3"/>
  <c r="N2419" i="3"/>
  <c r="N2418" i="3"/>
  <c r="N2417" i="3"/>
  <c r="N2416" i="3"/>
  <c r="N2415" i="3"/>
  <c r="N2414" i="3"/>
  <c r="N2413" i="3"/>
  <c r="N2412" i="3"/>
  <c r="N2411" i="3"/>
  <c r="N2410" i="3"/>
  <c r="N2409" i="3"/>
  <c r="N2408" i="3"/>
  <c r="N2407" i="3"/>
  <c r="N2406" i="3"/>
  <c r="N2405" i="3"/>
  <c r="N2404" i="3"/>
  <c r="N2403" i="3"/>
  <c r="N2402" i="3"/>
  <c r="N2401" i="3"/>
  <c r="N2400" i="3"/>
  <c r="N2399" i="3"/>
  <c r="N2398" i="3"/>
  <c r="N2397" i="3"/>
  <c r="N2396" i="3"/>
  <c r="N2395" i="3"/>
  <c r="N2394" i="3"/>
  <c r="N2393" i="3"/>
  <c r="N2392" i="3"/>
  <c r="N2391" i="3"/>
  <c r="N2390" i="3"/>
  <c r="N2389" i="3"/>
  <c r="N2388" i="3"/>
  <c r="N2387" i="3"/>
  <c r="N2386" i="3"/>
  <c r="N2385" i="3"/>
  <c r="N2384" i="3"/>
  <c r="N2383" i="3"/>
  <c r="N2382" i="3"/>
  <c r="N2381" i="3"/>
  <c r="N2380" i="3"/>
  <c r="N2379" i="3"/>
  <c r="N2378" i="3"/>
  <c r="N2377" i="3"/>
  <c r="N2376" i="3"/>
  <c r="N2375" i="3"/>
  <c r="N2374" i="3"/>
  <c r="N2373" i="3"/>
  <c r="N2372" i="3"/>
  <c r="N2371" i="3"/>
  <c r="N2370" i="3"/>
  <c r="N2369" i="3"/>
  <c r="N2368" i="3"/>
  <c r="N2367" i="3"/>
  <c r="N2366" i="3"/>
  <c r="N2365" i="3"/>
  <c r="N2364" i="3"/>
  <c r="N2363" i="3"/>
  <c r="N2362" i="3"/>
  <c r="N2361" i="3"/>
  <c r="N2360" i="3"/>
  <c r="N2359" i="3"/>
  <c r="N2358" i="3"/>
  <c r="N2357" i="3"/>
  <c r="N2356" i="3"/>
  <c r="N2355" i="3"/>
  <c r="N2354" i="3"/>
  <c r="N2353" i="3"/>
  <c r="N2352" i="3"/>
  <c r="N2351" i="3"/>
  <c r="N2350" i="3"/>
  <c r="N2349" i="3"/>
  <c r="N2348" i="3"/>
  <c r="N2347" i="3"/>
  <c r="N2346" i="3"/>
  <c r="N2345" i="3"/>
  <c r="N2344" i="3"/>
  <c r="N2343" i="3"/>
  <c r="N2342" i="3"/>
  <c r="N2341" i="3"/>
  <c r="N2340" i="3"/>
  <c r="N2339" i="3"/>
  <c r="N2338" i="3"/>
  <c r="N2337" i="3"/>
  <c r="N2336" i="3"/>
  <c r="N2335" i="3"/>
  <c r="N2334" i="3"/>
  <c r="N2333" i="3"/>
  <c r="N2332" i="3"/>
  <c r="N2331" i="3"/>
  <c r="N2330" i="3"/>
  <c r="N2329" i="3"/>
  <c r="N2328" i="3"/>
  <c r="N2327" i="3"/>
  <c r="N2326" i="3"/>
  <c r="N2325" i="3"/>
  <c r="N2324" i="3"/>
  <c r="N2323" i="3"/>
  <c r="N2322" i="3"/>
  <c r="N2321" i="3"/>
  <c r="N2320" i="3"/>
  <c r="N2319" i="3"/>
  <c r="N2318" i="3"/>
  <c r="N2317" i="3"/>
  <c r="N2316" i="3"/>
  <c r="N2315" i="3"/>
  <c r="N2314" i="3"/>
  <c r="N2313" i="3"/>
  <c r="N2312" i="3"/>
  <c r="N2311" i="3"/>
  <c r="N2310" i="3"/>
  <c r="N2309" i="3"/>
  <c r="N2308" i="3"/>
  <c r="N2307" i="3"/>
  <c r="N2306" i="3"/>
  <c r="N2305" i="3"/>
  <c r="N2304" i="3"/>
  <c r="N2303" i="3"/>
  <c r="N2302" i="3"/>
  <c r="N2301" i="3"/>
  <c r="N2300" i="3"/>
  <c r="N2299" i="3"/>
  <c r="N2298" i="3"/>
  <c r="N2297" i="3"/>
  <c r="N2296" i="3"/>
  <c r="N2295" i="3"/>
  <c r="N2294" i="3"/>
  <c r="N2293" i="3"/>
  <c r="N2292" i="3"/>
  <c r="N2291" i="3"/>
  <c r="N2290" i="3"/>
  <c r="N2289" i="3"/>
  <c r="N2288" i="3"/>
  <c r="N2287" i="3"/>
  <c r="N2286" i="3"/>
  <c r="N2285" i="3"/>
  <c r="N2284" i="3"/>
  <c r="N2283" i="3"/>
  <c r="N2282" i="3"/>
  <c r="N2281" i="3"/>
  <c r="N2280" i="3"/>
  <c r="N2279" i="3"/>
  <c r="N2278" i="3"/>
  <c r="N2277" i="3"/>
  <c r="N2276" i="3"/>
  <c r="N2275" i="3"/>
  <c r="N2274" i="3"/>
  <c r="N2273" i="3"/>
  <c r="N2272" i="3"/>
  <c r="N2271" i="3"/>
  <c r="N2270" i="3"/>
  <c r="N2269" i="3"/>
  <c r="N2268" i="3"/>
  <c r="N2267" i="3"/>
  <c r="N2266" i="3"/>
  <c r="N2265" i="3"/>
  <c r="N2264" i="3"/>
  <c r="N2263" i="3"/>
  <c r="N2262" i="3"/>
  <c r="N2261" i="3"/>
  <c r="N2260" i="3"/>
  <c r="N2259" i="3"/>
  <c r="N2258" i="3"/>
  <c r="N2257" i="3"/>
  <c r="N2256" i="3"/>
  <c r="N2255" i="3"/>
  <c r="N2254" i="3"/>
  <c r="N2253" i="3"/>
  <c r="N2252" i="3"/>
  <c r="N2251" i="3"/>
  <c r="N2250" i="3"/>
  <c r="N2249" i="3"/>
  <c r="N2248" i="3"/>
  <c r="N2247" i="3"/>
  <c r="N2246" i="3"/>
  <c r="N2245" i="3"/>
  <c r="N2244" i="3"/>
  <c r="N2243" i="3"/>
  <c r="N2242" i="3"/>
  <c r="N2241" i="3"/>
  <c r="N2240" i="3"/>
  <c r="N2239" i="3"/>
  <c r="N2238" i="3"/>
  <c r="N2237" i="3"/>
  <c r="N2236" i="3"/>
  <c r="N2235" i="3"/>
  <c r="N2234" i="3"/>
  <c r="N2233" i="3"/>
  <c r="N2232" i="3"/>
  <c r="N2231" i="3"/>
  <c r="N2230" i="3"/>
  <c r="N2229" i="3"/>
  <c r="N2228" i="3"/>
  <c r="N2227" i="3"/>
  <c r="N2226" i="3"/>
  <c r="N2225" i="3"/>
  <c r="N2224" i="3"/>
  <c r="N2223" i="3"/>
  <c r="N2222" i="3"/>
  <c r="N2221" i="3"/>
  <c r="N2220" i="3"/>
  <c r="N2219" i="3"/>
  <c r="N2218" i="3"/>
  <c r="N2217" i="3"/>
  <c r="N2216" i="3"/>
  <c r="N2215" i="3"/>
  <c r="N2214" i="3"/>
  <c r="N2213" i="3"/>
  <c r="N2212" i="3"/>
  <c r="N2211" i="3"/>
  <c r="N2210" i="3"/>
  <c r="N2209" i="3"/>
  <c r="N2208" i="3"/>
  <c r="N2207" i="3"/>
  <c r="N2206" i="3"/>
  <c r="N2205" i="3"/>
  <c r="N2204" i="3"/>
  <c r="N2203" i="3"/>
  <c r="N2202" i="3"/>
  <c r="N2201" i="3"/>
  <c r="N2200" i="3"/>
  <c r="N2199" i="3"/>
  <c r="N2198" i="3"/>
  <c r="N2197" i="3"/>
  <c r="N2196" i="3"/>
  <c r="N2195" i="3"/>
  <c r="N2194" i="3"/>
  <c r="N2193" i="3"/>
  <c r="N2192" i="3"/>
  <c r="N2191" i="3"/>
  <c r="N2190" i="3"/>
  <c r="N2189" i="3"/>
  <c r="N2188" i="3"/>
  <c r="N2187" i="3"/>
  <c r="N2186" i="3"/>
  <c r="N2185" i="3"/>
  <c r="N2184" i="3"/>
  <c r="N2183" i="3"/>
  <c r="N2182" i="3"/>
  <c r="N2181" i="3"/>
  <c r="N2180" i="3"/>
  <c r="N2179" i="3"/>
  <c r="N2178" i="3"/>
  <c r="N2177" i="3"/>
  <c r="N2176" i="3"/>
  <c r="N2175" i="3"/>
  <c r="N2174" i="3"/>
  <c r="N2173" i="3"/>
  <c r="N2172" i="3"/>
  <c r="N2171" i="3"/>
  <c r="N2170" i="3"/>
  <c r="N2169" i="3"/>
  <c r="N2168" i="3"/>
  <c r="N2167" i="3"/>
  <c r="N2166" i="3"/>
  <c r="N2165" i="3"/>
  <c r="N2164" i="3"/>
  <c r="N2163" i="3"/>
  <c r="N2162" i="3"/>
  <c r="N2161" i="3"/>
  <c r="N2160" i="3"/>
  <c r="N2159" i="3"/>
  <c r="N2158" i="3"/>
  <c r="N2157" i="3"/>
  <c r="N2156" i="3"/>
  <c r="N2155" i="3"/>
  <c r="N2154" i="3"/>
  <c r="N2153" i="3"/>
  <c r="N2152" i="3"/>
  <c r="N2151" i="3"/>
  <c r="N2150" i="3"/>
  <c r="N2149" i="3"/>
  <c r="N2148" i="3"/>
  <c r="N2147" i="3"/>
  <c r="N2146" i="3"/>
  <c r="N2145" i="3"/>
  <c r="N2144" i="3"/>
  <c r="N2143" i="3"/>
  <c r="N2142" i="3"/>
  <c r="N2141" i="3"/>
  <c r="N2140" i="3"/>
  <c r="N2139" i="3"/>
  <c r="N2138" i="3"/>
  <c r="N2137" i="3"/>
  <c r="N2136" i="3"/>
  <c r="N2135" i="3"/>
  <c r="N2134" i="3"/>
  <c r="N2133" i="3"/>
  <c r="N2132" i="3"/>
  <c r="N2131" i="3"/>
  <c r="N2130" i="3"/>
  <c r="N2129" i="3"/>
  <c r="N2128" i="3"/>
  <c r="N2127" i="3"/>
  <c r="N2126" i="3"/>
  <c r="N2125" i="3"/>
  <c r="N2124" i="3"/>
  <c r="N2123" i="3"/>
  <c r="N2122" i="3"/>
  <c r="N2121" i="3"/>
  <c r="N2120" i="3"/>
  <c r="N2119" i="3"/>
  <c r="N2118" i="3"/>
  <c r="N2117" i="3"/>
  <c r="N2116" i="3"/>
  <c r="N2115" i="3"/>
  <c r="N2114" i="3"/>
  <c r="N2113" i="3"/>
  <c r="N2112" i="3"/>
  <c r="N2111" i="3"/>
  <c r="N2110" i="3"/>
  <c r="N2109" i="3"/>
  <c r="N2108" i="3"/>
  <c r="N2107" i="3"/>
  <c r="N2106" i="3"/>
  <c r="N2105" i="3"/>
  <c r="N2104" i="3"/>
  <c r="N2103" i="3"/>
  <c r="N2102" i="3"/>
  <c r="N2101" i="3"/>
  <c r="N2100" i="3"/>
  <c r="N2099" i="3"/>
  <c r="N2098" i="3"/>
  <c r="N2097" i="3"/>
  <c r="N2096" i="3"/>
  <c r="N2095" i="3"/>
  <c r="N2094" i="3"/>
  <c r="N2093" i="3"/>
  <c r="N2092" i="3"/>
  <c r="N2091" i="3"/>
  <c r="N2090" i="3"/>
  <c r="N2089" i="3"/>
  <c r="N2088" i="3"/>
  <c r="N2087" i="3"/>
  <c r="N2086" i="3"/>
  <c r="N2085" i="3"/>
  <c r="N2084" i="3"/>
  <c r="N2083" i="3"/>
  <c r="N2082" i="3"/>
  <c r="N2081" i="3"/>
  <c r="N2080" i="3"/>
  <c r="N2079" i="3"/>
  <c r="N2078" i="3"/>
  <c r="N2077" i="3"/>
  <c r="N2076" i="3"/>
  <c r="N2075" i="3"/>
  <c r="N2074" i="3"/>
  <c r="N2073" i="3"/>
  <c r="N2072" i="3"/>
  <c r="N2071" i="3"/>
  <c r="N2070" i="3"/>
  <c r="N2069" i="3"/>
  <c r="N2068" i="3"/>
  <c r="N2067" i="3"/>
  <c r="N2066" i="3"/>
  <c r="N2065" i="3"/>
  <c r="N2064" i="3"/>
  <c r="N2063" i="3"/>
  <c r="N2062" i="3"/>
  <c r="N2061" i="3"/>
  <c r="N2060" i="3"/>
  <c r="N2059" i="3"/>
  <c r="N2058" i="3"/>
  <c r="N2057" i="3"/>
  <c r="N2056" i="3"/>
  <c r="N2055" i="3"/>
  <c r="N2054" i="3"/>
  <c r="N2053" i="3"/>
  <c r="N2052" i="3"/>
  <c r="N2051" i="3"/>
  <c r="N2050" i="3"/>
  <c r="N2049" i="3"/>
  <c r="N2048" i="3"/>
  <c r="N2047" i="3"/>
  <c r="N2046" i="3"/>
  <c r="N2045" i="3"/>
  <c r="N2044" i="3"/>
  <c r="N2043" i="3"/>
  <c r="N2042" i="3"/>
  <c r="N2041" i="3"/>
  <c r="N2040" i="3"/>
  <c r="N2039" i="3"/>
  <c r="N2038" i="3"/>
  <c r="N2037" i="3"/>
  <c r="N2036" i="3"/>
  <c r="N2035" i="3"/>
  <c r="N2034" i="3"/>
  <c r="N2033" i="3"/>
  <c r="N2032" i="3"/>
  <c r="N2031" i="3"/>
  <c r="N2030" i="3"/>
  <c r="N2029" i="3"/>
  <c r="N2028" i="3"/>
  <c r="N2027" i="3"/>
  <c r="N2026" i="3"/>
  <c r="N2025" i="3"/>
  <c r="N2024" i="3"/>
  <c r="N2023" i="3"/>
  <c r="N2022" i="3"/>
  <c r="N2021" i="3"/>
  <c r="N2020" i="3"/>
  <c r="N2019" i="3"/>
  <c r="N2018" i="3"/>
  <c r="N2017" i="3"/>
  <c r="N2016" i="3"/>
  <c r="N2015" i="3"/>
  <c r="N2014" i="3"/>
  <c r="N2013" i="3"/>
  <c r="N2012" i="3"/>
  <c r="N2011" i="3"/>
  <c r="N2010" i="3"/>
  <c r="N2009" i="3"/>
  <c r="N2008" i="3"/>
  <c r="N2007" i="3"/>
  <c r="N2006" i="3"/>
  <c r="N2005" i="3"/>
  <c r="N2004" i="3"/>
  <c r="N2003" i="3"/>
  <c r="N2002" i="3"/>
  <c r="N2001" i="3"/>
  <c r="N2000" i="3"/>
  <c r="N1999" i="3"/>
  <c r="N1998" i="3"/>
  <c r="N1997" i="3"/>
  <c r="N1996" i="3"/>
  <c r="N1995" i="3"/>
  <c r="N1994" i="3"/>
  <c r="N1993" i="3"/>
  <c r="N1992" i="3"/>
  <c r="N1991" i="3"/>
  <c r="N1990" i="3"/>
  <c r="N1989" i="3"/>
  <c r="N1988" i="3"/>
  <c r="N1987" i="3"/>
  <c r="N1986" i="3"/>
  <c r="N1985" i="3"/>
  <c r="N1984" i="3"/>
  <c r="N1983" i="3"/>
  <c r="N1982" i="3"/>
  <c r="N1981" i="3"/>
  <c r="N1980" i="3"/>
  <c r="N1979" i="3"/>
  <c r="N1978" i="3"/>
  <c r="N1977" i="3"/>
  <c r="N1976" i="3"/>
  <c r="N1975" i="3"/>
  <c r="N1974" i="3"/>
  <c r="N1973" i="3"/>
  <c r="N1972" i="3"/>
  <c r="N1971" i="3"/>
  <c r="N1970" i="3"/>
  <c r="N1969" i="3"/>
  <c r="N1968" i="3"/>
  <c r="N1967" i="3"/>
  <c r="N1966" i="3"/>
  <c r="N1965" i="3"/>
  <c r="N1964" i="3"/>
  <c r="N1963" i="3"/>
  <c r="N1962" i="3"/>
  <c r="N1961" i="3"/>
  <c r="N1960" i="3"/>
  <c r="N1959" i="3"/>
  <c r="N1958" i="3"/>
  <c r="N1957" i="3"/>
  <c r="N1956" i="3"/>
  <c r="N1955" i="3"/>
  <c r="N1954" i="3"/>
  <c r="N1953" i="3"/>
  <c r="N1952" i="3"/>
  <c r="N1951" i="3"/>
  <c r="N1950" i="3"/>
  <c r="N1949" i="3"/>
  <c r="N1948" i="3"/>
  <c r="N1947" i="3"/>
  <c r="N1946" i="3"/>
  <c r="N1945" i="3"/>
  <c r="N1944" i="3"/>
  <c r="N1943" i="3"/>
  <c r="N1942" i="3"/>
  <c r="N1941" i="3"/>
  <c r="N1940" i="3"/>
  <c r="N1939" i="3"/>
  <c r="N1938" i="3"/>
  <c r="N1937" i="3"/>
  <c r="N1936" i="3"/>
  <c r="N1935" i="3"/>
  <c r="N1934" i="3"/>
  <c r="N1933" i="3"/>
  <c r="N1932" i="3"/>
  <c r="N1931" i="3"/>
  <c r="N1930" i="3"/>
  <c r="N1929" i="3"/>
  <c r="N1928" i="3"/>
  <c r="N1927" i="3"/>
  <c r="N1926" i="3"/>
  <c r="N1925" i="3"/>
  <c r="N1924" i="3"/>
  <c r="N1923" i="3"/>
  <c r="N1922" i="3"/>
  <c r="N1921" i="3"/>
  <c r="N1920" i="3"/>
  <c r="N1919" i="3"/>
  <c r="N1918" i="3"/>
  <c r="N1917" i="3"/>
  <c r="N1916" i="3"/>
  <c r="N1915" i="3"/>
  <c r="N1914" i="3"/>
  <c r="N1913" i="3"/>
  <c r="N1912" i="3"/>
  <c r="N1911" i="3"/>
  <c r="N1910" i="3"/>
  <c r="N1909" i="3"/>
  <c r="N1908" i="3"/>
  <c r="N1907" i="3"/>
  <c r="N1906" i="3"/>
  <c r="N1905" i="3"/>
  <c r="N1904" i="3"/>
  <c r="N1903" i="3"/>
  <c r="N1902" i="3"/>
  <c r="N1901" i="3"/>
  <c r="N1900" i="3"/>
  <c r="N1899" i="3"/>
  <c r="N1898" i="3"/>
  <c r="N1897" i="3"/>
  <c r="N1896" i="3"/>
  <c r="N1895" i="3"/>
  <c r="N1894" i="3"/>
  <c r="N1893" i="3"/>
  <c r="N1892" i="3"/>
  <c r="N1891" i="3"/>
  <c r="N1890" i="3"/>
  <c r="N1889" i="3"/>
  <c r="N1888" i="3"/>
  <c r="N1887" i="3"/>
  <c r="N1886" i="3"/>
  <c r="N1885" i="3"/>
  <c r="N1884" i="3"/>
  <c r="N1883" i="3"/>
  <c r="N1882" i="3"/>
  <c r="N1881" i="3"/>
  <c r="N1880" i="3"/>
  <c r="N1879" i="3"/>
  <c r="N1878" i="3"/>
  <c r="N1877" i="3"/>
  <c r="N1876" i="3"/>
  <c r="N1875" i="3"/>
  <c r="N1874" i="3"/>
  <c r="N1873" i="3"/>
  <c r="N1872" i="3"/>
  <c r="N1871" i="3"/>
  <c r="N1870" i="3"/>
  <c r="N1869" i="3"/>
  <c r="N1868" i="3"/>
  <c r="N1867" i="3"/>
  <c r="N1866" i="3"/>
  <c r="N1865" i="3"/>
  <c r="N1864" i="3"/>
  <c r="N1863" i="3"/>
  <c r="N1862" i="3"/>
  <c r="N1861" i="3"/>
  <c r="N1860" i="3"/>
  <c r="N1859" i="3"/>
  <c r="N1858" i="3"/>
  <c r="N1857" i="3"/>
  <c r="N1856" i="3"/>
  <c r="N1855" i="3"/>
  <c r="N1854" i="3"/>
  <c r="N1853" i="3"/>
  <c r="N1852" i="3"/>
  <c r="N1851" i="3"/>
  <c r="N1850" i="3"/>
  <c r="N1849" i="3"/>
  <c r="N1848" i="3"/>
  <c r="N1847" i="3"/>
  <c r="N1846" i="3"/>
  <c r="N1845" i="3"/>
  <c r="N1844" i="3"/>
  <c r="N1843" i="3"/>
  <c r="N1842" i="3"/>
  <c r="N1841" i="3"/>
  <c r="N1840" i="3"/>
  <c r="N1839" i="3"/>
  <c r="N1838" i="3"/>
  <c r="N1837" i="3"/>
  <c r="N1836" i="3"/>
  <c r="N1835" i="3"/>
  <c r="N1834" i="3"/>
  <c r="N1833" i="3"/>
  <c r="N1832" i="3"/>
  <c r="N1831" i="3"/>
  <c r="N1830" i="3"/>
  <c r="N1829" i="3"/>
  <c r="N1828" i="3"/>
  <c r="N1827" i="3"/>
  <c r="N1826" i="3"/>
  <c r="N1825" i="3"/>
  <c r="N1824" i="3"/>
  <c r="N1823" i="3"/>
  <c r="N1822" i="3"/>
  <c r="N1821" i="3"/>
  <c r="N1820" i="3"/>
  <c r="N1819" i="3"/>
  <c r="N1818" i="3"/>
  <c r="N1817" i="3"/>
  <c r="N1816" i="3"/>
  <c r="N1815" i="3"/>
  <c r="N1814" i="3"/>
  <c r="N1813" i="3"/>
  <c r="N1812" i="3"/>
  <c r="N1811" i="3"/>
  <c r="N1810" i="3"/>
  <c r="N1809" i="3"/>
  <c r="N1808" i="3"/>
  <c r="N1807" i="3"/>
  <c r="N1806" i="3"/>
  <c r="N1805" i="3"/>
  <c r="N1804" i="3"/>
  <c r="N1803" i="3"/>
  <c r="N1802" i="3"/>
  <c r="N1801" i="3"/>
  <c r="N1800" i="3"/>
  <c r="N1799" i="3"/>
  <c r="N1798" i="3"/>
  <c r="N1797" i="3"/>
  <c r="N1796" i="3"/>
  <c r="N1795" i="3"/>
  <c r="N1794" i="3"/>
  <c r="N1793" i="3"/>
  <c r="N1792" i="3"/>
  <c r="N1791" i="3"/>
  <c r="N1790" i="3"/>
  <c r="N1789" i="3"/>
  <c r="N1788" i="3"/>
  <c r="N1787" i="3"/>
  <c r="N1786" i="3"/>
  <c r="N178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N1761" i="3"/>
  <c r="N1760" i="3"/>
  <c r="N1759" i="3"/>
  <c r="N1758" i="3"/>
  <c r="N1757" i="3"/>
  <c r="N1756" i="3"/>
  <c r="N1755" i="3"/>
  <c r="N1754" i="3"/>
  <c r="N1753" i="3"/>
  <c r="N1752" i="3"/>
  <c r="N1751" i="3"/>
  <c r="N1750" i="3"/>
  <c r="N1749" i="3"/>
  <c r="N1748" i="3"/>
  <c r="N1747" i="3"/>
  <c r="N1746" i="3"/>
  <c r="N1745" i="3"/>
  <c r="N1744" i="3"/>
  <c r="N1743" i="3"/>
  <c r="N1742" i="3"/>
  <c r="N1741" i="3"/>
  <c r="N1740" i="3"/>
  <c r="N1739" i="3"/>
  <c r="N1738" i="3"/>
  <c r="N1737" i="3"/>
  <c r="N1736" i="3"/>
  <c r="N1735" i="3"/>
  <c r="N1734" i="3"/>
  <c r="N1733" i="3"/>
  <c r="N1732" i="3"/>
  <c r="N1731" i="3"/>
  <c r="N1730" i="3"/>
  <c r="N1729" i="3"/>
  <c r="N1728" i="3"/>
  <c r="N1727" i="3"/>
  <c r="N1726" i="3"/>
  <c r="N1725" i="3"/>
  <c r="N1724" i="3"/>
  <c r="N1723" i="3"/>
  <c r="N1722" i="3"/>
  <c r="N1721" i="3"/>
  <c r="N1720" i="3"/>
  <c r="N1719" i="3"/>
  <c r="N1718" i="3"/>
  <c r="N1717" i="3"/>
  <c r="N1716" i="3"/>
  <c r="N1715" i="3"/>
  <c r="N1714" i="3"/>
  <c r="N1713" i="3"/>
  <c r="N1712" i="3"/>
  <c r="N1711" i="3"/>
  <c r="N1710" i="3"/>
  <c r="N1709" i="3"/>
  <c r="N1708" i="3"/>
  <c r="N1707" i="3"/>
  <c r="N1706" i="3"/>
  <c r="N1705" i="3"/>
  <c r="N1704" i="3"/>
  <c r="N1703" i="3"/>
  <c r="N1702" i="3"/>
  <c r="N1701" i="3"/>
  <c r="N1700" i="3"/>
  <c r="N1699" i="3"/>
  <c r="N1698" i="3"/>
  <c r="N1697" i="3"/>
  <c r="N1696" i="3"/>
  <c r="N1695" i="3"/>
  <c r="N1694" i="3"/>
  <c r="N1693" i="3"/>
  <c r="N1692" i="3"/>
  <c r="N1691" i="3"/>
  <c r="N1690" i="3"/>
  <c r="N1689" i="3"/>
  <c r="N1688" i="3"/>
  <c r="N1687" i="3"/>
  <c r="N1686" i="3"/>
  <c r="N1685" i="3"/>
  <c r="N1684" i="3"/>
  <c r="N1683" i="3"/>
  <c r="N1682" i="3"/>
  <c r="N1681" i="3"/>
  <c r="N1680" i="3"/>
  <c r="N1679" i="3"/>
  <c r="N1678" i="3"/>
  <c r="N1677" i="3"/>
  <c r="N1676" i="3"/>
  <c r="N1675" i="3"/>
  <c r="N1674" i="3"/>
  <c r="N1673" i="3"/>
  <c r="N1672" i="3"/>
  <c r="N1671" i="3"/>
  <c r="N1670" i="3"/>
  <c r="N1669" i="3"/>
  <c r="N1668" i="3"/>
  <c r="N1667" i="3"/>
  <c r="N1666" i="3"/>
  <c r="N1665" i="3"/>
  <c r="N1664" i="3"/>
  <c r="N1663" i="3"/>
  <c r="N1662" i="3"/>
  <c r="N1661" i="3"/>
  <c r="N1660" i="3"/>
  <c r="N1659" i="3"/>
  <c r="N1658" i="3"/>
  <c r="N1657" i="3"/>
  <c r="N1656" i="3"/>
  <c r="N1655" i="3"/>
  <c r="N1654" i="3"/>
  <c r="N1653" i="3"/>
  <c r="N1652" i="3"/>
  <c r="N1651" i="3"/>
  <c r="N1650" i="3"/>
  <c r="N1649" i="3"/>
  <c r="N1648" i="3"/>
  <c r="N1647" i="3"/>
  <c r="N1646" i="3"/>
  <c r="N1645" i="3"/>
  <c r="N1644" i="3"/>
  <c r="N1643" i="3"/>
  <c r="N1642" i="3"/>
  <c r="N1641" i="3"/>
  <c r="N1640" i="3"/>
  <c r="N1639" i="3"/>
  <c r="N1638" i="3"/>
  <c r="N1637" i="3"/>
  <c r="N1636" i="3"/>
  <c r="N1635" i="3"/>
  <c r="N1634" i="3"/>
  <c r="N1633" i="3"/>
  <c r="N1632" i="3"/>
  <c r="N1631" i="3"/>
  <c r="N1630" i="3"/>
  <c r="N1629" i="3"/>
  <c r="N1628" i="3"/>
  <c r="N1627" i="3"/>
  <c r="N1626" i="3"/>
  <c r="N1625" i="3"/>
  <c r="N1624" i="3"/>
  <c r="N1623" i="3"/>
  <c r="N1622" i="3"/>
  <c r="N1621" i="3"/>
  <c r="N1620" i="3"/>
  <c r="N1619" i="3"/>
  <c r="N1618" i="3"/>
  <c r="N1617" i="3"/>
  <c r="N1616" i="3"/>
  <c r="N1615" i="3"/>
  <c r="N1614" i="3"/>
  <c r="N1613" i="3"/>
  <c r="N1612" i="3"/>
  <c r="N1611" i="3"/>
  <c r="N1610" i="3"/>
  <c r="N1609" i="3"/>
  <c r="N1608" i="3"/>
  <c r="N1607" i="3"/>
  <c r="N1606" i="3"/>
  <c r="N1605" i="3"/>
  <c r="N1604" i="3"/>
  <c r="N1603" i="3"/>
  <c r="N1602" i="3"/>
  <c r="N1601" i="3"/>
  <c r="N1600" i="3"/>
  <c r="N1599" i="3"/>
  <c r="N1598" i="3"/>
  <c r="N1597" i="3"/>
  <c r="N1596" i="3"/>
  <c r="N1595" i="3"/>
  <c r="N1594" i="3"/>
  <c r="N1593" i="3"/>
  <c r="N1592" i="3"/>
  <c r="N1591" i="3"/>
  <c r="N1590" i="3"/>
  <c r="N1589" i="3"/>
  <c r="N1588" i="3"/>
  <c r="N1587" i="3"/>
  <c r="N1586" i="3"/>
  <c r="N1585" i="3"/>
  <c r="N1584" i="3"/>
  <c r="N1583" i="3"/>
  <c r="N1582" i="3"/>
  <c r="N1581" i="3"/>
  <c r="N1580" i="3"/>
  <c r="N1579" i="3"/>
  <c r="N1578" i="3"/>
  <c r="N1577" i="3"/>
  <c r="N1576" i="3"/>
  <c r="N1575" i="3"/>
  <c r="N1574" i="3"/>
  <c r="N1573" i="3"/>
  <c r="N1572" i="3"/>
  <c r="N1571" i="3"/>
  <c r="N1570" i="3"/>
  <c r="N1569" i="3"/>
  <c r="N1568" i="3"/>
  <c r="N1567" i="3"/>
  <c r="N1566" i="3"/>
  <c r="N1565" i="3"/>
  <c r="N1564" i="3"/>
  <c r="N1563" i="3"/>
  <c r="N1562" i="3"/>
  <c r="N1561" i="3"/>
  <c r="N1560" i="3"/>
  <c r="N1559" i="3"/>
  <c r="N1558" i="3"/>
  <c r="N1557" i="3"/>
  <c r="N1556" i="3"/>
  <c r="N1555" i="3"/>
  <c r="N1554" i="3"/>
  <c r="N1553" i="3"/>
  <c r="N1552" i="3"/>
  <c r="N1551" i="3"/>
  <c r="N1550" i="3"/>
  <c r="N1549" i="3"/>
  <c r="N1548" i="3"/>
  <c r="N1547" i="3"/>
  <c r="N1546" i="3"/>
  <c r="N1545" i="3"/>
  <c r="N1544" i="3"/>
  <c r="N1543" i="3"/>
  <c r="N1542" i="3"/>
  <c r="N1541" i="3"/>
  <c r="N1540" i="3"/>
  <c r="N1539" i="3"/>
  <c r="N1538" i="3"/>
  <c r="N1537" i="3"/>
  <c r="N1536" i="3"/>
  <c r="N1535" i="3"/>
  <c r="N1534" i="3"/>
  <c r="N1533" i="3"/>
  <c r="N1532" i="3"/>
  <c r="N1531" i="3"/>
  <c r="N1530" i="3"/>
  <c r="N1529" i="3"/>
  <c r="N1528" i="3"/>
  <c r="N1527" i="3"/>
  <c r="N1526" i="3"/>
  <c r="N1525" i="3"/>
  <c r="N1524" i="3"/>
  <c r="N1523" i="3"/>
  <c r="N1522" i="3"/>
  <c r="N1521" i="3"/>
  <c r="N1520" i="3"/>
  <c r="N1519" i="3"/>
  <c r="N1518" i="3"/>
  <c r="N1517" i="3"/>
  <c r="N1516" i="3"/>
  <c r="N1515" i="3"/>
  <c r="N1514" i="3"/>
  <c r="N1513" i="3"/>
  <c r="N1512" i="3"/>
  <c r="N1511" i="3"/>
  <c r="N1510" i="3"/>
  <c r="N1509" i="3"/>
  <c r="N1508" i="3"/>
  <c r="N1507" i="3"/>
  <c r="N1506" i="3"/>
  <c r="N1505" i="3"/>
  <c r="N1504" i="3"/>
  <c r="N1503" i="3"/>
  <c r="N1502" i="3"/>
  <c r="N1501" i="3"/>
  <c r="N1500" i="3"/>
  <c r="N1499" i="3"/>
  <c r="N1498" i="3"/>
  <c r="N1497" i="3"/>
  <c r="N1496" i="3"/>
  <c r="N1495" i="3"/>
  <c r="N1494" i="3"/>
  <c r="N1493" i="3"/>
  <c r="N1492" i="3"/>
  <c r="N1491" i="3"/>
  <c r="N1490" i="3"/>
  <c r="N1489" i="3"/>
  <c r="N1488" i="3"/>
  <c r="N1487" i="3"/>
  <c r="N1486" i="3"/>
  <c r="N1485" i="3"/>
  <c r="N1484" i="3"/>
  <c r="N1483" i="3"/>
  <c r="N1482" i="3"/>
  <c r="N1481" i="3"/>
  <c r="N1480" i="3"/>
  <c r="N1479" i="3"/>
  <c r="N1478" i="3"/>
  <c r="N1477" i="3"/>
  <c r="N1476" i="3"/>
  <c r="N1475" i="3"/>
  <c r="N1474" i="3"/>
  <c r="N1473" i="3"/>
  <c r="N1472" i="3"/>
  <c r="N1471" i="3"/>
  <c r="N1470" i="3"/>
  <c r="N1469" i="3"/>
  <c r="N1468" i="3"/>
  <c r="N1467" i="3"/>
  <c r="N1466" i="3"/>
  <c r="N1465" i="3"/>
  <c r="N1464" i="3"/>
  <c r="N1463" i="3"/>
  <c r="N1462" i="3"/>
  <c r="N1461" i="3"/>
  <c r="N1460" i="3"/>
  <c r="N1459" i="3"/>
  <c r="N1458" i="3"/>
  <c r="N1457" i="3"/>
  <c r="N1456" i="3"/>
  <c r="N1455" i="3"/>
  <c r="N1454" i="3"/>
  <c r="N1453" i="3"/>
  <c r="N1452" i="3"/>
  <c r="N1451" i="3"/>
  <c r="N1450" i="3"/>
  <c r="N1449" i="3"/>
  <c r="N1448" i="3"/>
  <c r="N1447" i="3"/>
  <c r="N1446" i="3"/>
  <c r="N1445" i="3"/>
  <c r="N1444" i="3"/>
  <c r="N1443" i="3"/>
  <c r="N1442" i="3"/>
  <c r="N1441" i="3"/>
  <c r="N1440" i="3"/>
  <c r="N1439" i="3"/>
  <c r="N1438" i="3"/>
  <c r="N1437" i="3"/>
  <c r="N1436" i="3"/>
  <c r="N1435" i="3"/>
  <c r="N1434" i="3"/>
  <c r="N1433" i="3"/>
  <c r="N1432" i="3"/>
  <c r="N1431" i="3"/>
  <c r="N1430" i="3"/>
  <c r="N1429" i="3"/>
  <c r="N1428" i="3"/>
  <c r="N1427" i="3"/>
  <c r="N1426" i="3"/>
  <c r="N1425" i="3"/>
  <c r="N1424" i="3"/>
  <c r="N1423" i="3"/>
  <c r="N1422" i="3"/>
  <c r="N1421" i="3"/>
  <c r="N1420" i="3"/>
  <c r="N1419" i="3"/>
  <c r="N1418" i="3"/>
  <c r="N1417" i="3"/>
  <c r="N1416" i="3"/>
  <c r="N1415" i="3"/>
  <c r="N1414" i="3"/>
  <c r="N1413" i="3"/>
  <c r="N1412" i="3"/>
  <c r="N1411" i="3"/>
  <c r="N1410" i="3"/>
  <c r="N1409" i="3"/>
  <c r="N1408" i="3"/>
  <c r="N1407" i="3"/>
  <c r="N1406" i="3"/>
  <c r="N1405" i="3"/>
  <c r="N1404" i="3"/>
  <c r="N1403" i="3"/>
  <c r="N1402" i="3"/>
  <c r="N1401" i="3"/>
  <c r="N1400" i="3"/>
  <c r="N1399" i="3"/>
  <c r="N1398" i="3"/>
  <c r="N1397" i="3"/>
  <c r="N1396" i="3"/>
  <c r="N1395" i="3"/>
  <c r="N1394" i="3"/>
  <c r="N1393" i="3"/>
  <c r="N1392" i="3"/>
  <c r="N1391" i="3"/>
  <c r="N1390" i="3"/>
  <c r="N1389" i="3"/>
  <c r="N1388" i="3"/>
  <c r="N1387" i="3"/>
  <c r="N1386" i="3"/>
  <c r="N1385" i="3"/>
  <c r="N1384" i="3"/>
  <c r="N1383" i="3"/>
  <c r="N1382" i="3"/>
  <c r="N1381" i="3"/>
  <c r="N1380" i="3"/>
  <c r="N1379" i="3"/>
  <c r="N1378" i="3"/>
  <c r="N1377" i="3"/>
  <c r="N1376" i="3"/>
  <c r="N1375" i="3"/>
  <c r="N1374" i="3"/>
  <c r="N1373" i="3"/>
  <c r="N1372" i="3"/>
  <c r="N1371" i="3"/>
  <c r="N1370" i="3"/>
  <c r="N1369" i="3"/>
  <c r="N1368" i="3"/>
  <c r="N1367" i="3"/>
  <c r="N1366" i="3"/>
  <c r="N1365" i="3"/>
  <c r="N1364" i="3"/>
  <c r="N1363" i="3"/>
  <c r="N1362" i="3"/>
  <c r="N1361" i="3"/>
  <c r="N1360" i="3"/>
  <c r="N1359" i="3"/>
  <c r="N1358" i="3"/>
  <c r="N1357" i="3"/>
  <c r="N1356" i="3"/>
  <c r="N1355" i="3"/>
  <c r="N1354" i="3"/>
  <c r="N1353" i="3"/>
  <c r="N1352" i="3"/>
  <c r="N1351" i="3"/>
  <c r="N1350" i="3"/>
  <c r="N1349" i="3"/>
  <c r="N1348" i="3"/>
  <c r="N1347" i="3"/>
  <c r="N1346" i="3"/>
  <c r="N1345" i="3"/>
  <c r="N1344" i="3"/>
  <c r="N1343" i="3"/>
  <c r="N1342" i="3"/>
  <c r="N1341" i="3"/>
  <c r="N1340" i="3"/>
  <c r="N1339" i="3"/>
  <c r="N1338" i="3"/>
  <c r="N1337" i="3"/>
  <c r="N1336" i="3"/>
  <c r="N1335" i="3"/>
  <c r="N1334" i="3"/>
  <c r="N1333" i="3"/>
  <c r="N1332" i="3"/>
  <c r="N1331" i="3"/>
  <c r="N1330" i="3"/>
  <c r="N1329" i="3"/>
  <c r="N1328" i="3"/>
  <c r="N1327" i="3"/>
  <c r="N1326" i="3"/>
  <c r="N1325" i="3"/>
  <c r="N1324" i="3"/>
  <c r="N1323" i="3"/>
  <c r="N1322" i="3"/>
  <c r="N1321" i="3"/>
  <c r="N1320" i="3"/>
  <c r="N1319" i="3"/>
  <c r="N1318" i="3"/>
  <c r="N1317" i="3"/>
  <c r="N1316" i="3"/>
  <c r="N1315" i="3"/>
  <c r="N1314" i="3"/>
  <c r="N1313" i="3"/>
  <c r="N1312" i="3"/>
  <c r="N1311" i="3"/>
  <c r="N1310" i="3"/>
  <c r="N1309" i="3"/>
  <c r="N1308" i="3"/>
  <c r="N1307" i="3"/>
  <c r="N1306" i="3"/>
  <c r="N1305" i="3"/>
  <c r="N1304" i="3"/>
  <c r="N1303" i="3"/>
  <c r="N1302" i="3"/>
  <c r="N1301" i="3"/>
  <c r="N1300" i="3"/>
  <c r="N1299" i="3"/>
  <c r="N1298" i="3"/>
  <c r="N1297" i="3"/>
  <c r="N1296" i="3"/>
  <c r="N1295" i="3"/>
  <c r="N1294" i="3"/>
  <c r="N1293" i="3"/>
  <c r="N1292" i="3"/>
  <c r="N1291" i="3"/>
  <c r="N1290" i="3"/>
  <c r="N1289" i="3"/>
  <c r="N1288" i="3"/>
  <c r="N1287" i="3"/>
  <c r="N1286" i="3"/>
  <c r="N1285" i="3"/>
  <c r="N1284" i="3"/>
  <c r="N1283" i="3"/>
  <c r="N1282" i="3"/>
  <c r="N1281" i="3"/>
  <c r="N1280" i="3"/>
  <c r="N1279" i="3"/>
  <c r="N1278" i="3"/>
  <c r="N1277" i="3"/>
  <c r="N1276" i="3"/>
  <c r="N1275" i="3"/>
  <c r="N1274" i="3"/>
  <c r="N1273" i="3"/>
  <c r="N1272" i="3"/>
  <c r="N1271" i="3"/>
  <c r="N1270" i="3"/>
  <c r="N1269" i="3"/>
  <c r="N1268" i="3"/>
  <c r="N1267" i="3"/>
  <c r="N1266" i="3"/>
  <c r="N1265" i="3"/>
  <c r="N1264" i="3"/>
  <c r="N1263" i="3"/>
  <c r="N1262" i="3"/>
  <c r="N1261" i="3"/>
  <c r="N1260" i="3"/>
  <c r="N1259" i="3"/>
  <c r="N1258" i="3"/>
  <c r="N1257" i="3"/>
  <c r="N1256" i="3"/>
  <c r="N1255" i="3"/>
  <c r="N1254" i="3"/>
  <c r="N1253" i="3"/>
  <c r="N1252" i="3"/>
  <c r="N1251" i="3"/>
  <c r="N1250" i="3"/>
  <c r="N1249" i="3"/>
  <c r="N1248" i="3"/>
  <c r="N1247" i="3"/>
  <c r="N1246" i="3"/>
  <c r="N1245" i="3"/>
  <c r="N1244" i="3"/>
  <c r="N1243" i="3"/>
  <c r="N1242" i="3"/>
  <c r="N1241" i="3"/>
  <c r="N1240" i="3"/>
  <c r="N1239" i="3"/>
  <c r="N1238" i="3"/>
  <c r="N1237" i="3"/>
  <c r="N1236" i="3"/>
  <c r="N1235" i="3"/>
  <c r="N1234" i="3"/>
  <c r="N1233" i="3"/>
  <c r="N1232" i="3"/>
  <c r="N1231" i="3"/>
  <c r="N1230" i="3"/>
  <c r="N1229" i="3"/>
  <c r="N1228" i="3"/>
  <c r="N1227" i="3"/>
  <c r="N1226" i="3"/>
  <c r="N1225" i="3"/>
  <c r="N1224" i="3"/>
  <c r="N1223" i="3"/>
  <c r="N1222" i="3"/>
  <c r="N1221" i="3"/>
  <c r="N1220" i="3"/>
  <c r="N1219" i="3"/>
  <c r="N1218" i="3"/>
  <c r="N1217" i="3"/>
  <c r="N1216" i="3"/>
  <c r="N1215" i="3"/>
  <c r="N1214" i="3"/>
  <c r="N1213" i="3"/>
  <c r="N1212" i="3"/>
  <c r="N1211" i="3"/>
  <c r="N1210" i="3"/>
  <c r="N1209" i="3"/>
  <c r="N1208" i="3"/>
  <c r="N1207" i="3"/>
  <c r="N1206" i="3"/>
  <c r="N1205" i="3"/>
  <c r="N1204" i="3"/>
  <c r="N1203" i="3"/>
  <c r="N1202" i="3"/>
  <c r="N1201" i="3"/>
  <c r="N1200" i="3"/>
  <c r="N1199" i="3"/>
  <c r="N1198" i="3"/>
  <c r="N1197" i="3"/>
  <c r="N1196" i="3"/>
  <c r="N1195" i="3"/>
  <c r="N1194" i="3"/>
  <c r="N1193" i="3"/>
  <c r="N1192" i="3"/>
  <c r="N1191" i="3"/>
  <c r="N1190" i="3"/>
  <c r="N1189" i="3"/>
  <c r="N1188" i="3"/>
  <c r="N1187" i="3"/>
  <c r="N1186" i="3"/>
  <c r="N1185" i="3"/>
  <c r="N1184" i="3"/>
  <c r="N1183" i="3"/>
  <c r="N1182" i="3"/>
  <c r="N1181" i="3"/>
  <c r="N1180" i="3"/>
  <c r="N1179" i="3"/>
  <c r="N1178" i="3"/>
  <c r="N1177" i="3"/>
  <c r="N1176" i="3"/>
  <c r="N1175" i="3"/>
  <c r="N1174" i="3"/>
  <c r="N1173" i="3"/>
  <c r="N1172" i="3"/>
  <c r="N1171" i="3"/>
  <c r="N1170" i="3"/>
  <c r="N1169" i="3"/>
  <c r="N1168" i="3"/>
  <c r="N1167" i="3"/>
  <c r="N1166" i="3"/>
  <c r="N1165" i="3"/>
  <c r="N1164" i="3"/>
  <c r="N1163" i="3"/>
  <c r="N1162" i="3"/>
  <c r="N1161" i="3"/>
  <c r="N1160" i="3"/>
  <c r="N1159" i="3"/>
  <c r="N1158" i="3"/>
  <c r="N1157" i="3"/>
  <c r="N1156" i="3"/>
  <c r="N1155" i="3"/>
  <c r="N1154" i="3"/>
  <c r="N1153" i="3"/>
  <c r="N1152" i="3"/>
  <c r="N1151" i="3"/>
  <c r="N1150" i="3"/>
  <c r="N1149" i="3"/>
  <c r="N1148" i="3"/>
  <c r="N1147" i="3"/>
  <c r="N1146" i="3"/>
  <c r="N1145" i="3"/>
  <c r="N1144" i="3"/>
  <c r="N1143" i="3"/>
  <c r="N1142" i="3"/>
  <c r="N1141" i="3"/>
  <c r="N1140" i="3"/>
  <c r="N1139" i="3"/>
  <c r="N1138" i="3"/>
  <c r="N1137" i="3"/>
  <c r="N1136" i="3"/>
  <c r="N1135" i="3"/>
  <c r="N1134" i="3"/>
  <c r="N1133" i="3"/>
  <c r="N1132" i="3"/>
  <c r="N1131" i="3"/>
  <c r="N1130" i="3"/>
  <c r="N1129" i="3"/>
  <c r="N1128" i="3"/>
  <c r="N1127" i="3"/>
  <c r="N1126" i="3"/>
  <c r="N1125" i="3"/>
  <c r="N1124" i="3"/>
  <c r="N1123" i="3"/>
  <c r="N1122" i="3"/>
  <c r="N1121" i="3"/>
  <c r="N1120" i="3"/>
  <c r="N1119" i="3"/>
  <c r="N1118" i="3"/>
  <c r="N1117" i="3"/>
  <c r="N1116" i="3"/>
  <c r="N1115" i="3"/>
  <c r="N1114" i="3"/>
  <c r="N1113" i="3"/>
  <c r="N1112" i="3"/>
  <c r="N1111" i="3"/>
  <c r="N1110" i="3"/>
  <c r="N1109" i="3"/>
  <c r="N1108" i="3"/>
  <c r="N1107" i="3"/>
  <c r="N1106" i="3"/>
  <c r="N1105" i="3"/>
  <c r="N1104" i="3"/>
  <c r="N1103" i="3"/>
  <c r="N1102" i="3"/>
  <c r="N1101" i="3"/>
  <c r="N1100" i="3"/>
  <c r="N1099" i="3"/>
  <c r="N1098" i="3"/>
  <c r="N1097" i="3"/>
  <c r="N1096" i="3"/>
  <c r="N1095" i="3"/>
  <c r="N1094" i="3"/>
  <c r="N1093" i="3"/>
  <c r="N1092" i="3"/>
  <c r="N1091" i="3"/>
  <c r="N1090" i="3"/>
  <c r="N1089" i="3"/>
  <c r="N1088" i="3"/>
  <c r="N1087" i="3"/>
  <c r="N1086" i="3"/>
  <c r="N1085" i="3"/>
  <c r="N1084" i="3"/>
  <c r="N1083" i="3"/>
  <c r="N1082" i="3"/>
  <c r="N1081" i="3"/>
  <c r="N1080" i="3"/>
  <c r="N1079" i="3"/>
  <c r="N1078" i="3"/>
  <c r="N1077" i="3"/>
  <c r="N1076" i="3"/>
  <c r="N1075" i="3"/>
  <c r="N1074" i="3"/>
  <c r="N1073" i="3"/>
  <c r="N1072" i="3"/>
  <c r="N1071" i="3"/>
  <c r="N1070" i="3"/>
  <c r="N1069" i="3"/>
  <c r="N1068" i="3"/>
  <c r="N1067" i="3"/>
  <c r="N1066" i="3"/>
  <c r="N1065" i="3"/>
  <c r="N1064" i="3"/>
  <c r="N1063" i="3"/>
  <c r="N1062" i="3"/>
  <c r="N1061" i="3"/>
  <c r="N1060" i="3"/>
  <c r="N1059" i="3"/>
  <c r="N1058" i="3"/>
  <c r="N1057" i="3"/>
  <c r="N1056" i="3"/>
  <c r="N1055" i="3"/>
  <c r="N1054" i="3"/>
  <c r="N1053" i="3"/>
  <c r="N1052" i="3"/>
  <c r="N1051" i="3"/>
  <c r="N1050" i="3"/>
  <c r="N1049" i="3"/>
  <c r="N1048" i="3"/>
  <c r="N1047" i="3"/>
  <c r="N1046" i="3"/>
  <c r="N1045" i="3"/>
  <c r="N1044" i="3"/>
  <c r="N1043" i="3"/>
  <c r="N1042" i="3"/>
  <c r="N1041" i="3"/>
  <c r="N1040" i="3"/>
  <c r="N1039" i="3"/>
  <c r="N1038" i="3"/>
  <c r="N1037" i="3"/>
  <c r="N1036" i="3"/>
  <c r="N1035" i="3"/>
  <c r="N1034" i="3"/>
  <c r="N1033" i="3"/>
  <c r="N1032" i="3"/>
  <c r="N1031" i="3"/>
  <c r="N1030" i="3"/>
  <c r="N1029" i="3"/>
  <c r="N1028" i="3"/>
  <c r="N1027" i="3"/>
  <c r="N1026" i="3"/>
  <c r="N1025" i="3"/>
  <c r="N1024" i="3"/>
  <c r="N1023" i="3"/>
  <c r="N1022" i="3"/>
  <c r="N1021" i="3"/>
  <c r="N1020" i="3"/>
  <c r="N1019" i="3"/>
  <c r="N1018" i="3"/>
  <c r="N1017" i="3"/>
  <c r="N1016" i="3"/>
  <c r="N1015" i="3"/>
  <c r="N1014" i="3"/>
  <c r="N1013" i="3"/>
  <c r="N1012" i="3"/>
  <c r="N1011" i="3"/>
  <c r="N1010" i="3"/>
  <c r="N1009" i="3"/>
  <c r="N1008" i="3"/>
  <c r="N1007" i="3"/>
  <c r="N1006" i="3"/>
  <c r="N1005" i="3"/>
  <c r="N1004" i="3"/>
  <c r="N1003" i="3"/>
  <c r="N1002" i="3"/>
  <c r="N1001" i="3"/>
  <c r="N1000" i="3"/>
  <c r="N999" i="3"/>
  <c r="N998" i="3"/>
  <c r="N997" i="3"/>
  <c r="N996" i="3"/>
  <c r="N995" i="3"/>
  <c r="N994" i="3"/>
  <c r="N993" i="3"/>
  <c r="N992" i="3"/>
  <c r="N991" i="3"/>
  <c r="N990" i="3"/>
  <c r="N989" i="3"/>
  <c r="N988" i="3"/>
  <c r="N987" i="3"/>
  <c r="N986" i="3"/>
  <c r="N985" i="3"/>
  <c r="N984" i="3"/>
  <c r="N983" i="3"/>
  <c r="N982" i="3"/>
  <c r="N981" i="3"/>
  <c r="N980" i="3"/>
  <c r="N979" i="3"/>
  <c r="N978" i="3"/>
  <c r="N977" i="3"/>
  <c r="N976" i="3"/>
  <c r="N975" i="3"/>
  <c r="N974" i="3"/>
  <c r="N973" i="3"/>
  <c r="N972" i="3"/>
  <c r="N971" i="3"/>
  <c r="N970" i="3"/>
  <c r="N969" i="3"/>
  <c r="N968" i="3"/>
  <c r="N967" i="3"/>
  <c r="N966" i="3"/>
  <c r="N965" i="3"/>
  <c r="N964" i="3"/>
  <c r="N963" i="3"/>
  <c r="N962" i="3"/>
  <c r="N961" i="3"/>
  <c r="N960" i="3"/>
  <c r="N959" i="3"/>
  <c r="N958" i="3"/>
  <c r="N957" i="3"/>
  <c r="N956" i="3"/>
  <c r="N955" i="3"/>
  <c r="N954" i="3"/>
  <c r="N953" i="3"/>
  <c r="N952" i="3"/>
  <c r="N951" i="3"/>
  <c r="N950" i="3"/>
  <c r="N949" i="3"/>
  <c r="N948" i="3"/>
  <c r="N947" i="3"/>
  <c r="N946" i="3"/>
  <c r="N945" i="3"/>
  <c r="N944" i="3"/>
  <c r="N943" i="3"/>
  <c r="N942" i="3"/>
  <c r="N941" i="3"/>
  <c r="N940" i="3"/>
  <c r="N939" i="3"/>
  <c r="N938" i="3"/>
  <c r="N937" i="3"/>
  <c r="N936" i="3"/>
  <c r="N935" i="3"/>
  <c r="N934" i="3"/>
  <c r="N933" i="3"/>
  <c r="N932" i="3"/>
  <c r="N931" i="3"/>
  <c r="N930" i="3"/>
  <c r="N929" i="3"/>
  <c r="N928" i="3"/>
  <c r="N927" i="3"/>
  <c r="N926" i="3"/>
  <c r="N925" i="3"/>
  <c r="N924" i="3"/>
  <c r="N923" i="3"/>
  <c r="N922" i="3"/>
  <c r="N921" i="3"/>
  <c r="N920" i="3"/>
  <c r="N919" i="3"/>
  <c r="N918" i="3"/>
  <c r="N917" i="3"/>
  <c r="N916" i="3"/>
  <c r="N915" i="3"/>
  <c r="N914" i="3"/>
  <c r="N913" i="3"/>
  <c r="N912" i="3"/>
  <c r="N911" i="3"/>
  <c r="N910" i="3"/>
  <c r="N909" i="3"/>
  <c r="N908" i="3"/>
  <c r="N907" i="3"/>
  <c r="N906" i="3"/>
  <c r="N905" i="3"/>
  <c r="N904" i="3"/>
  <c r="N903" i="3"/>
  <c r="N902" i="3"/>
  <c r="N901" i="3"/>
  <c r="N900" i="3"/>
  <c r="N899" i="3"/>
  <c r="N898" i="3"/>
  <c r="N897" i="3"/>
  <c r="N896" i="3"/>
  <c r="N895" i="3"/>
  <c r="N894" i="3"/>
  <c r="N893" i="3"/>
  <c r="N892" i="3"/>
  <c r="N891" i="3"/>
  <c r="N890" i="3"/>
  <c r="N889" i="3"/>
  <c r="N888" i="3"/>
  <c r="N887" i="3"/>
  <c r="N886" i="3"/>
  <c r="N885" i="3"/>
  <c r="N884" i="3"/>
  <c r="N883" i="3"/>
  <c r="N882" i="3"/>
  <c r="N881" i="3"/>
  <c r="N880" i="3"/>
  <c r="N879" i="3"/>
  <c r="N878" i="3"/>
  <c r="N877" i="3"/>
  <c r="N876" i="3"/>
  <c r="N875" i="3"/>
  <c r="N874" i="3"/>
  <c r="N873" i="3"/>
  <c r="N872" i="3"/>
  <c r="N871" i="3"/>
  <c r="N870" i="3"/>
  <c r="N869" i="3"/>
  <c r="N868" i="3"/>
  <c r="N867" i="3"/>
  <c r="N866" i="3"/>
  <c r="N865" i="3"/>
  <c r="N864" i="3"/>
  <c r="N863" i="3"/>
  <c r="N862" i="3"/>
  <c r="N861" i="3"/>
  <c r="N860" i="3"/>
  <c r="N859" i="3"/>
  <c r="N858" i="3"/>
  <c r="N857" i="3"/>
  <c r="N856" i="3"/>
  <c r="N855" i="3"/>
  <c r="N854" i="3"/>
  <c r="N853" i="3"/>
  <c r="N852" i="3"/>
  <c r="N851" i="3"/>
  <c r="N850" i="3"/>
  <c r="N849" i="3"/>
  <c r="N848" i="3"/>
  <c r="N847" i="3"/>
  <c r="N846" i="3"/>
  <c r="N845" i="3"/>
  <c r="N844" i="3"/>
  <c r="N843" i="3"/>
  <c r="N842" i="3"/>
  <c r="N841" i="3"/>
  <c r="N840" i="3"/>
  <c r="N839" i="3"/>
  <c r="N838" i="3"/>
  <c r="N837" i="3"/>
  <c r="N836" i="3"/>
  <c r="N835" i="3"/>
  <c r="N834" i="3"/>
  <c r="N833" i="3"/>
  <c r="N832" i="3"/>
  <c r="N831" i="3"/>
  <c r="N830" i="3"/>
  <c r="N829" i="3"/>
  <c r="N828" i="3"/>
  <c r="N827" i="3"/>
  <c r="N826" i="3"/>
  <c r="N825" i="3"/>
  <c r="N824" i="3"/>
  <c r="N823" i="3"/>
  <c r="N822" i="3"/>
  <c r="N821" i="3"/>
  <c r="N820" i="3"/>
  <c r="N819" i="3"/>
  <c r="N818" i="3"/>
  <c r="N817" i="3"/>
  <c r="N816" i="3"/>
  <c r="N815" i="3"/>
  <c r="N814" i="3"/>
  <c r="N813" i="3"/>
  <c r="N812" i="3"/>
  <c r="N811" i="3"/>
  <c r="N810" i="3"/>
  <c r="N809" i="3"/>
  <c r="N808" i="3"/>
  <c r="N807" i="3"/>
  <c r="N806" i="3"/>
  <c r="N805" i="3"/>
  <c r="N804" i="3"/>
  <c r="N803" i="3"/>
  <c r="N802" i="3"/>
  <c r="N801" i="3"/>
  <c r="N800" i="3"/>
  <c r="N799" i="3"/>
  <c r="N798" i="3"/>
  <c r="N797" i="3"/>
  <c r="N796" i="3"/>
  <c r="N795" i="3"/>
  <c r="N794" i="3"/>
  <c r="N793" i="3"/>
  <c r="N792" i="3"/>
  <c r="N791" i="3"/>
  <c r="N790" i="3"/>
  <c r="N789" i="3"/>
  <c r="N788" i="3"/>
  <c r="N787" i="3"/>
  <c r="N786" i="3"/>
  <c r="N785" i="3"/>
  <c r="N784" i="3"/>
  <c r="N783" i="3"/>
  <c r="N782" i="3"/>
  <c r="N781" i="3"/>
  <c r="N780" i="3"/>
  <c r="N779" i="3"/>
  <c r="N778" i="3"/>
  <c r="N777" i="3"/>
  <c r="N776" i="3"/>
  <c r="N775" i="3"/>
  <c r="N774" i="3"/>
  <c r="N773" i="3"/>
  <c r="N772" i="3"/>
  <c r="N771" i="3"/>
  <c r="N770" i="3"/>
  <c r="N769" i="3"/>
  <c r="N768" i="3"/>
  <c r="N767" i="3"/>
  <c r="N766" i="3"/>
  <c r="N765" i="3"/>
  <c r="N764" i="3"/>
  <c r="N763" i="3"/>
  <c r="N762" i="3"/>
  <c r="N761" i="3"/>
  <c r="N760" i="3"/>
  <c r="N759" i="3"/>
  <c r="N758" i="3"/>
  <c r="N757" i="3"/>
  <c r="N756" i="3"/>
  <c r="N755" i="3"/>
  <c r="N754" i="3"/>
  <c r="N753" i="3"/>
  <c r="N752" i="3"/>
  <c r="N751" i="3"/>
  <c r="N750" i="3"/>
  <c r="N749" i="3"/>
  <c r="N748" i="3"/>
  <c r="N747" i="3"/>
  <c r="N746" i="3"/>
  <c r="N745" i="3"/>
  <c r="N744" i="3"/>
  <c r="N743" i="3"/>
  <c r="N742" i="3"/>
  <c r="N741" i="3"/>
  <c r="N740" i="3"/>
  <c r="N739" i="3"/>
  <c r="N738" i="3"/>
  <c r="N737" i="3"/>
  <c r="N736" i="3"/>
  <c r="N735" i="3"/>
  <c r="N734" i="3"/>
  <c r="N733" i="3"/>
  <c r="N732" i="3"/>
  <c r="N731" i="3"/>
  <c r="N730" i="3"/>
  <c r="N729" i="3"/>
  <c r="N728" i="3"/>
  <c r="N727" i="3"/>
  <c r="N726" i="3"/>
  <c r="N725" i="3"/>
  <c r="N724" i="3"/>
  <c r="N723" i="3"/>
  <c r="N722" i="3"/>
  <c r="N721" i="3"/>
  <c r="N720" i="3"/>
  <c r="N719" i="3"/>
  <c r="N718" i="3"/>
  <c r="N717" i="3"/>
  <c r="N716" i="3"/>
  <c r="N715" i="3"/>
  <c r="N714" i="3"/>
  <c r="N713" i="3"/>
  <c r="N712" i="3"/>
  <c r="N711" i="3"/>
  <c r="N710" i="3"/>
  <c r="N709" i="3"/>
  <c r="N708" i="3"/>
  <c r="N707" i="3"/>
  <c r="N706" i="3"/>
  <c r="N705" i="3"/>
  <c r="N704" i="3"/>
  <c r="N703" i="3"/>
  <c r="N702" i="3"/>
  <c r="N701" i="3"/>
  <c r="N700" i="3"/>
  <c r="N699" i="3"/>
  <c r="N698" i="3"/>
  <c r="N697" i="3"/>
  <c r="N696" i="3"/>
  <c r="N695" i="3"/>
  <c r="N694" i="3"/>
  <c r="N693" i="3"/>
  <c r="N692" i="3"/>
  <c r="N691" i="3"/>
  <c r="N690" i="3"/>
  <c r="N689" i="3"/>
  <c r="N688" i="3"/>
  <c r="N687" i="3"/>
  <c r="N686" i="3"/>
  <c r="N685" i="3"/>
  <c r="N684" i="3"/>
  <c r="N683" i="3"/>
  <c r="N682" i="3"/>
  <c r="N681" i="3"/>
  <c r="N680" i="3"/>
  <c r="N679" i="3"/>
  <c r="N678" i="3"/>
  <c r="N677" i="3"/>
  <c r="N676" i="3"/>
  <c r="N675" i="3"/>
  <c r="N674" i="3"/>
  <c r="N673" i="3"/>
  <c r="N672" i="3"/>
  <c r="N671" i="3"/>
  <c r="N670" i="3"/>
  <c r="N669" i="3"/>
  <c r="N668" i="3"/>
  <c r="N667" i="3"/>
  <c r="N666" i="3"/>
  <c r="N665" i="3"/>
  <c r="N664" i="3"/>
  <c r="N663" i="3"/>
  <c r="N662" i="3"/>
  <c r="N661" i="3"/>
  <c r="N660" i="3"/>
  <c r="N659" i="3"/>
  <c r="N658" i="3"/>
  <c r="N657" i="3"/>
  <c r="N656" i="3"/>
  <c r="N655" i="3"/>
  <c r="N654" i="3"/>
  <c r="N653" i="3"/>
  <c r="N652" i="3"/>
  <c r="N651" i="3"/>
  <c r="N650" i="3"/>
  <c r="N649" i="3"/>
  <c r="N648" i="3"/>
  <c r="N647" i="3"/>
  <c r="N646" i="3"/>
  <c r="N645" i="3"/>
  <c r="N644" i="3"/>
  <c r="N643" i="3"/>
  <c r="N642" i="3"/>
  <c r="N641" i="3"/>
  <c r="N640" i="3"/>
  <c r="N639" i="3"/>
  <c r="N638" i="3"/>
  <c r="N637" i="3"/>
  <c r="N636" i="3"/>
  <c r="N635" i="3"/>
  <c r="N634" i="3"/>
  <c r="N633" i="3"/>
  <c r="N632" i="3"/>
  <c r="N631" i="3"/>
  <c r="N630" i="3"/>
  <c r="N629" i="3"/>
  <c r="N628" i="3"/>
  <c r="N627" i="3"/>
  <c r="N626" i="3"/>
  <c r="N625" i="3"/>
  <c r="N624" i="3"/>
  <c r="N623" i="3"/>
  <c r="N622" i="3"/>
  <c r="N621" i="3"/>
  <c r="N620" i="3"/>
  <c r="N619" i="3"/>
  <c r="N618" i="3"/>
  <c r="N617" i="3"/>
  <c r="N616" i="3"/>
  <c r="N615" i="3"/>
  <c r="N614" i="3"/>
  <c r="N613" i="3"/>
  <c r="N612" i="3"/>
  <c r="N611" i="3"/>
  <c r="N610" i="3"/>
  <c r="N609" i="3"/>
  <c r="N608" i="3"/>
  <c r="N607" i="3"/>
  <c r="N606" i="3"/>
  <c r="N605" i="3"/>
  <c r="N604" i="3"/>
  <c r="N603" i="3"/>
  <c r="N602" i="3"/>
  <c r="N601" i="3"/>
  <c r="N600" i="3"/>
  <c r="N599" i="3"/>
  <c r="N598" i="3"/>
  <c r="N597" i="3"/>
  <c r="N596" i="3"/>
  <c r="N595" i="3"/>
  <c r="N594" i="3"/>
  <c r="N593" i="3"/>
  <c r="N592" i="3"/>
  <c r="N591" i="3"/>
  <c r="N590" i="3"/>
  <c r="N589" i="3"/>
  <c r="N588" i="3"/>
  <c r="N587" i="3"/>
  <c r="N586" i="3"/>
  <c r="N585" i="3"/>
  <c r="N584" i="3"/>
  <c r="N583" i="3"/>
  <c r="N582" i="3"/>
  <c r="N581" i="3"/>
  <c r="N580" i="3"/>
  <c r="N579" i="3"/>
  <c r="N578" i="3"/>
  <c r="N577" i="3"/>
  <c r="N576" i="3"/>
  <c r="N575" i="3"/>
  <c r="N574" i="3"/>
  <c r="N573" i="3"/>
  <c r="N572" i="3"/>
  <c r="N571" i="3"/>
  <c r="N570" i="3"/>
  <c r="N569" i="3"/>
  <c r="N568" i="3"/>
  <c r="N567" i="3"/>
  <c r="N566" i="3"/>
  <c r="N565" i="3"/>
  <c r="N564" i="3"/>
  <c r="N563" i="3"/>
  <c r="N562" i="3"/>
  <c r="N561" i="3"/>
  <c r="N560" i="3"/>
  <c r="N559" i="3"/>
  <c r="N558" i="3"/>
  <c r="N557" i="3"/>
  <c r="N556" i="3"/>
  <c r="N555" i="3"/>
  <c r="N554" i="3"/>
  <c r="N553" i="3"/>
  <c r="N552" i="3"/>
  <c r="N551" i="3"/>
  <c r="N550" i="3"/>
  <c r="N549" i="3"/>
  <c r="N548" i="3"/>
  <c r="N547" i="3"/>
  <c r="N546" i="3"/>
  <c r="N545" i="3"/>
  <c r="N544" i="3"/>
  <c r="N543" i="3"/>
  <c r="N542" i="3"/>
  <c r="N541" i="3"/>
  <c r="N540" i="3"/>
  <c r="N539" i="3"/>
  <c r="N538" i="3"/>
  <c r="N537" i="3"/>
  <c r="N536" i="3"/>
  <c r="N535" i="3"/>
  <c r="N534" i="3"/>
  <c r="N533" i="3"/>
  <c r="N532" i="3"/>
  <c r="N531" i="3"/>
  <c r="N530" i="3"/>
  <c r="N529" i="3"/>
  <c r="N528" i="3"/>
  <c r="N527" i="3"/>
  <c r="N526" i="3"/>
  <c r="N525" i="3"/>
  <c r="N524" i="3"/>
  <c r="N523" i="3"/>
  <c r="N522" i="3"/>
  <c r="N521" i="3"/>
  <c r="N520" i="3"/>
  <c r="N519" i="3"/>
  <c r="N518" i="3"/>
  <c r="N517" i="3"/>
  <c r="N516" i="3"/>
  <c r="N515" i="3"/>
  <c r="N514" i="3"/>
  <c r="N513" i="3"/>
  <c r="N512" i="3"/>
  <c r="N511" i="3"/>
  <c r="N510" i="3"/>
  <c r="N509" i="3"/>
  <c r="N508" i="3"/>
  <c r="N507" i="3"/>
  <c r="N506" i="3"/>
  <c r="N505" i="3"/>
  <c r="N504" i="3"/>
  <c r="N503" i="3"/>
  <c r="N502" i="3"/>
  <c r="N501" i="3"/>
  <c r="N500" i="3"/>
  <c r="N499" i="3"/>
  <c r="N498" i="3"/>
  <c r="N497" i="3"/>
  <c r="N496" i="3"/>
  <c r="N495" i="3"/>
  <c r="N494" i="3"/>
  <c r="N493" i="3"/>
  <c r="N492" i="3"/>
  <c r="N491" i="3"/>
  <c r="N490" i="3"/>
  <c r="N489" i="3"/>
  <c r="N488" i="3"/>
  <c r="N487" i="3"/>
  <c r="N486" i="3"/>
  <c r="N485" i="3"/>
  <c r="N484" i="3"/>
  <c r="N483" i="3"/>
  <c r="N482" i="3"/>
  <c r="N481" i="3"/>
  <c r="N480" i="3"/>
  <c r="N479" i="3"/>
  <c r="N478" i="3"/>
  <c r="N477" i="3"/>
  <c r="N476" i="3"/>
  <c r="N475" i="3"/>
  <c r="N474" i="3"/>
  <c r="N473" i="3"/>
  <c r="N472" i="3"/>
  <c r="N471" i="3"/>
  <c r="N470" i="3"/>
  <c r="N469" i="3"/>
  <c r="N468" i="3"/>
  <c r="N467" i="3"/>
  <c r="N466" i="3"/>
  <c r="N465" i="3"/>
  <c r="N464" i="3"/>
  <c r="N463" i="3"/>
  <c r="N462" i="3"/>
  <c r="N461" i="3"/>
  <c r="N460" i="3"/>
  <c r="N459" i="3"/>
  <c r="N458" i="3"/>
  <c r="N457" i="3"/>
  <c r="N456" i="3"/>
  <c r="N455" i="3"/>
  <c r="N454" i="3"/>
  <c r="N453" i="3"/>
  <c r="N452" i="3"/>
  <c r="N451" i="3"/>
  <c r="N450" i="3"/>
  <c r="N449" i="3"/>
  <c r="N448" i="3"/>
  <c r="N447" i="3"/>
  <c r="N446" i="3"/>
  <c r="N445" i="3"/>
  <c r="N444" i="3"/>
  <c r="N443" i="3"/>
  <c r="N442" i="3"/>
  <c r="N441" i="3"/>
  <c r="N440" i="3"/>
  <c r="N439" i="3"/>
  <c r="N438" i="3"/>
  <c r="N437" i="3"/>
  <c r="N436" i="3"/>
  <c r="N435" i="3"/>
  <c r="N434" i="3"/>
  <c r="N433" i="3"/>
  <c r="N432" i="3"/>
  <c r="N431" i="3"/>
  <c r="N430" i="3"/>
  <c r="N429" i="3"/>
  <c r="N428" i="3"/>
  <c r="N427" i="3"/>
  <c r="N426" i="3"/>
  <c r="N425" i="3"/>
  <c r="N424" i="3"/>
  <c r="N423" i="3"/>
  <c r="N422" i="3"/>
  <c r="N421" i="3"/>
  <c r="N420" i="3"/>
  <c r="N419" i="3"/>
  <c r="N418" i="3"/>
  <c r="N417" i="3"/>
  <c r="N416" i="3"/>
  <c r="N415" i="3"/>
  <c r="N414" i="3"/>
  <c r="N413" i="3"/>
  <c r="N412" i="3"/>
  <c r="N411" i="3"/>
  <c r="N410" i="3"/>
  <c r="N409" i="3"/>
  <c r="N408" i="3"/>
  <c r="N407" i="3"/>
  <c r="N406" i="3"/>
  <c r="N405" i="3"/>
  <c r="N404" i="3"/>
  <c r="N403" i="3"/>
  <c r="N402" i="3"/>
  <c r="N401" i="3"/>
  <c r="N400" i="3"/>
  <c r="N399" i="3"/>
  <c r="N398" i="3"/>
  <c r="N397" i="3"/>
  <c r="N396" i="3"/>
  <c r="N395" i="3"/>
  <c r="N394" i="3"/>
  <c r="N393" i="3"/>
  <c r="N392" i="3"/>
  <c r="N391" i="3"/>
  <c r="N390" i="3"/>
  <c r="N389" i="3"/>
  <c r="N388" i="3"/>
  <c r="N387" i="3"/>
  <c r="N386" i="3"/>
  <c r="N385" i="3"/>
  <c r="N384" i="3"/>
  <c r="N383" i="3"/>
  <c r="N382" i="3"/>
  <c r="N381" i="3"/>
  <c r="N380" i="3"/>
  <c r="N379" i="3"/>
  <c r="N378" i="3"/>
  <c r="N377" i="3"/>
  <c r="N376" i="3"/>
  <c r="N375" i="3"/>
  <c r="N374" i="3"/>
  <c r="N373" i="3"/>
  <c r="N372" i="3"/>
  <c r="N371" i="3"/>
  <c r="N370" i="3"/>
  <c r="N369" i="3"/>
  <c r="N368" i="3"/>
  <c r="N367" i="3"/>
  <c r="N366" i="3"/>
  <c r="N365" i="3"/>
  <c r="N364" i="3"/>
  <c r="N363" i="3"/>
  <c r="N362" i="3"/>
  <c r="N361" i="3"/>
  <c r="N360" i="3"/>
  <c r="N359" i="3"/>
  <c r="N358" i="3"/>
  <c r="N357" i="3"/>
  <c r="N356" i="3"/>
  <c r="N355" i="3"/>
  <c r="N354" i="3"/>
  <c r="N353" i="3"/>
  <c r="N352" i="3"/>
  <c r="N351" i="3"/>
  <c r="N350" i="3"/>
  <c r="N349" i="3"/>
  <c r="N348" i="3"/>
  <c r="N347" i="3"/>
  <c r="N346" i="3"/>
  <c r="N345" i="3"/>
  <c r="N344" i="3"/>
  <c r="N343" i="3"/>
  <c r="N342" i="3"/>
  <c r="N341" i="3"/>
  <c r="N340" i="3"/>
  <c r="N339" i="3"/>
  <c r="N338" i="3"/>
  <c r="N337" i="3"/>
  <c r="N336" i="3"/>
  <c r="N335" i="3"/>
  <c r="N334" i="3"/>
  <c r="N333" i="3"/>
  <c r="N332" i="3"/>
  <c r="N331" i="3"/>
  <c r="N330" i="3"/>
  <c r="N329" i="3"/>
  <c r="N328" i="3"/>
  <c r="N327" i="3"/>
  <c r="N326" i="3"/>
  <c r="N325" i="3"/>
  <c r="N324" i="3"/>
  <c r="N323" i="3"/>
  <c r="N322" i="3"/>
  <c r="N321" i="3"/>
  <c r="N320" i="3"/>
  <c r="N319" i="3"/>
  <c r="N318" i="3"/>
  <c r="N317" i="3"/>
  <c r="N316" i="3"/>
  <c r="N315" i="3"/>
  <c r="N314" i="3"/>
  <c r="N313" i="3"/>
  <c r="N312" i="3"/>
  <c r="N311" i="3"/>
  <c r="N310" i="3"/>
  <c r="N309" i="3"/>
  <c r="N308" i="3"/>
  <c r="N307" i="3"/>
  <c r="N306" i="3"/>
  <c r="N305" i="3"/>
  <c r="N304" i="3"/>
  <c r="N303" i="3"/>
  <c r="N302" i="3"/>
  <c r="N301" i="3"/>
  <c r="N300" i="3"/>
  <c r="N299" i="3"/>
  <c r="N298" i="3"/>
  <c r="N297" i="3"/>
  <c r="N296" i="3"/>
  <c r="N295" i="3"/>
  <c r="N294" i="3"/>
  <c r="N293" i="3"/>
  <c r="N292" i="3"/>
  <c r="N291" i="3"/>
  <c r="N290" i="3"/>
  <c r="N289" i="3"/>
  <c r="N288" i="3"/>
  <c r="N287" i="3"/>
  <c r="N286" i="3"/>
  <c r="N285" i="3"/>
  <c r="N284" i="3"/>
  <c r="N283" i="3"/>
  <c r="N282" i="3"/>
  <c r="N281" i="3"/>
  <c r="N280" i="3"/>
  <c r="N279" i="3"/>
  <c r="N278" i="3"/>
  <c r="N277" i="3"/>
  <c r="N276" i="3"/>
  <c r="N275" i="3"/>
  <c r="N274" i="3"/>
  <c r="N273" i="3"/>
  <c r="N272" i="3"/>
  <c r="N271" i="3"/>
  <c r="N270" i="3"/>
  <c r="N269" i="3"/>
  <c r="N268" i="3"/>
  <c r="N267" i="3"/>
  <c r="N266" i="3"/>
  <c r="N265" i="3"/>
  <c r="N264" i="3"/>
  <c r="N263" i="3"/>
  <c r="N262" i="3"/>
  <c r="N261" i="3"/>
  <c r="N260" i="3"/>
  <c r="N259" i="3"/>
  <c r="N258" i="3"/>
  <c r="N257" i="3"/>
  <c r="N256" i="3"/>
  <c r="N255" i="3"/>
  <c r="N254" i="3"/>
  <c r="N253" i="3"/>
  <c r="N252" i="3"/>
  <c r="N251" i="3"/>
  <c r="N250" i="3"/>
  <c r="N249" i="3"/>
  <c r="N248" i="3"/>
  <c r="N247" i="3"/>
  <c r="N246" i="3"/>
  <c r="N245" i="3"/>
  <c r="N244" i="3"/>
  <c r="N243" i="3"/>
  <c r="N242" i="3"/>
  <c r="N241" i="3"/>
  <c r="N240" i="3"/>
  <c r="N239" i="3"/>
  <c r="N238" i="3"/>
  <c r="N237" i="3"/>
  <c r="N236" i="3"/>
  <c r="N235" i="3"/>
  <c r="N234" i="3"/>
  <c r="N233" i="3"/>
  <c r="N232" i="3"/>
  <c r="N231" i="3"/>
  <c r="N230" i="3"/>
  <c r="N229" i="3"/>
  <c r="N228" i="3"/>
  <c r="N227" i="3"/>
  <c r="N226" i="3"/>
  <c r="N225" i="3"/>
  <c r="N224" i="3"/>
  <c r="N223" i="3"/>
  <c r="N222" i="3"/>
  <c r="N221" i="3"/>
  <c r="N220" i="3"/>
  <c r="N219" i="3"/>
  <c r="N218" i="3"/>
  <c r="N217" i="3"/>
  <c r="N216" i="3"/>
  <c r="N215" i="3"/>
  <c r="N214" i="3"/>
  <c r="N213" i="3"/>
  <c r="N212" i="3"/>
  <c r="N211"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N185" i="3"/>
  <c r="N184" i="3"/>
  <c r="N183" i="3"/>
  <c r="N182" i="3"/>
  <c r="N181" i="3"/>
  <c r="N180" i="3"/>
  <c r="N179" i="3"/>
  <c r="N178" i="3"/>
  <c r="N177" i="3"/>
  <c r="N176" i="3"/>
  <c r="N175" i="3"/>
  <c r="N174" i="3"/>
  <c r="N173"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N3" i="3"/>
  <c r="R2" i="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<sst xmlns="http://schemas.openxmlformats.org/spreadsheetml/2006/main" count="55488" uniqueCount="17530">
  <si>
    <t>YHDP Funding Estimation Tool — Instructions</t>
  </si>
  <si>
    <t>About This Tool</t>
  </si>
  <si>
    <t xml:space="preserve">The calculator uses publicly available data, including county-level estimates of youth in poverty and local Fair Market Rent values, to generate an estimated funding amount.  Please note that this tool uses a predictive calculation that provides an estimate of the likely award a YHDP community recipient will receive; the actual award amount may be higher or lower than the value indicated in this tool.  </t>
  </si>
  <si>
    <t>How to Use This Tool</t>
  </si>
  <si>
    <t>Select the state and counties included in your geographic area from the dropdown in Columns A and B of the Calculator tab.</t>
  </si>
  <si>
    <t xml:space="preserve">The tool will automatically populate youth poverty data, Fair Market Rent, and YHDP recipient status. The Formula Factor for counties included in a previously awarded YHDP community (shown as "Yes" in Column G)  is automatically divided by two. </t>
  </si>
  <si>
    <t>The Estimated Award updates automatically based on your county selections.</t>
  </si>
  <si>
    <t>Important Notes</t>
  </si>
  <si>
    <r>
      <t xml:space="preserve">The results generated by this tool are estimates for </t>
    </r>
    <r>
      <rPr>
        <u/>
        <sz val="9"/>
        <color rgb="FF000000"/>
        <rFont val="Arial"/>
        <family val="2"/>
      </rPr>
      <t>planning purposes only</t>
    </r>
    <r>
      <rPr>
        <sz val="9"/>
        <color rgb="FF000000"/>
        <rFont val="Arial"/>
        <family val="2"/>
        <charset val="1"/>
      </rPr>
      <t>.</t>
    </r>
  </si>
  <si>
    <t>Questions?</t>
  </si>
  <si>
    <t>Contact youthdemo@hud.gov</t>
  </si>
  <si>
    <t>YHDP ESTIMATED FUNDING CALCULATOR</t>
  </si>
  <si>
    <t>Formula Factor</t>
  </si>
  <si>
    <t>🎯  Estimated Award</t>
  </si>
  <si>
    <t>Total Youth in Poverty</t>
  </si>
  <si>
    <t>Average FMR</t>
  </si>
  <si>
    <t>State</t>
  </si>
  <si>
    <t>County  ▼  (Select from dropdown)</t>
  </si>
  <si>
    <t>FIPS</t>
  </si>
  <si>
    <t>Population 12-24 in Poverty</t>
  </si>
  <si>
    <t>FMR</t>
  </si>
  <si>
    <t>Population</t>
  </si>
  <si>
    <t>YHDP Multiplier</t>
  </si>
  <si>
    <t>Included in a Previously Awarded YHDP Community?</t>
  </si>
  <si>
    <t>States</t>
  </si>
  <si>
    <t>County</t>
  </si>
  <si>
    <t>CoC</t>
  </si>
  <si>
    <t>FIP</t>
  </si>
  <si>
    <t>Total youth in poverty 12-24</t>
  </si>
  <si>
    <t>fmr_1</t>
  </si>
  <si>
    <t>Total population</t>
  </si>
  <si>
    <t>Previous YHDP Recipient geography</t>
  </si>
  <si>
    <t xml:space="preserve"> Alabama</t>
  </si>
  <si>
    <t>Autauga County,  Alabama</t>
  </si>
  <si>
    <t>Baldwin County,  Alabama</t>
  </si>
  <si>
    <t>Barbour County,  Alabama</t>
  </si>
  <si>
    <t>Bibb County,  Alabama</t>
  </si>
  <si>
    <t>Blount County,  Alabama</t>
  </si>
  <si>
    <t>Bullock County,  Alabama</t>
  </si>
  <si>
    <t>Butler County,  Alabama</t>
  </si>
  <si>
    <t>Calhoun County,  Alabama</t>
  </si>
  <si>
    <t>Chambers County,  Alabama</t>
  </si>
  <si>
    <t>Cherokee County,  Alabama</t>
  </si>
  <si>
    <t>Chilton County,  Alabama</t>
  </si>
  <si>
    <t>Choctaw County,  Alabama</t>
  </si>
  <si>
    <t>Clarke County,  Alabama</t>
  </si>
  <si>
    <t>Clay County,  Alabama</t>
  </si>
  <si>
    <t>Cleburne County,  Alabama</t>
  </si>
  <si>
    <t>Coffee County,  Alabama</t>
  </si>
  <si>
    <t>Colbert County,  Alabama</t>
  </si>
  <si>
    <t>Conecuh County,  Alabama</t>
  </si>
  <si>
    <t>Coosa County,  Alabama</t>
  </si>
  <si>
    <t>Covington County,  Alabama</t>
  </si>
  <si>
    <t>Crenshaw County,  Alabama</t>
  </si>
  <si>
    <t>Cullman County,  Alabama</t>
  </si>
  <si>
    <t>Dale County,  Alabama</t>
  </si>
  <si>
    <t>Dallas County,  Alabama</t>
  </si>
  <si>
    <t>DeKalb County,  Alabama</t>
  </si>
  <si>
    <t>Elmore County,  Alabama</t>
  </si>
  <si>
    <t>Escambia County,  Alabama</t>
  </si>
  <si>
    <t>Etowah County,  Alabama</t>
  </si>
  <si>
    <t>Fayette County,  Alabama</t>
  </si>
  <si>
    <t>Franklin County,  Alabama</t>
  </si>
  <si>
    <t>Geneva County,  Alabama</t>
  </si>
  <si>
    <t>Greene County,  Alabama</t>
  </si>
  <si>
    <t>Hale County,  Alabama</t>
  </si>
  <si>
    <t>Henry County,  Alabama</t>
  </si>
  <si>
    <t>Houston County,  Alabama</t>
  </si>
  <si>
    <t>Jackson County,  Alabama</t>
  </si>
  <si>
    <t>Jefferson County,  Alabama</t>
  </si>
  <si>
    <t>Lamar County,  Alabama</t>
  </si>
  <si>
    <t>Lauderdale County,  Alabama</t>
  </si>
  <si>
    <t>Lawrence County,  Alabama</t>
  </si>
  <si>
    <t>Lee County,  Alabama</t>
  </si>
  <si>
    <t>Limestone County,  Alabama</t>
  </si>
  <si>
    <t>Lowndes County,  Alabama</t>
  </si>
  <si>
    <t>Macon County,  Alabama</t>
  </si>
  <si>
    <t>Madison County,  Alabama</t>
  </si>
  <si>
    <t>Marengo County,  Alabama</t>
  </si>
  <si>
    <t>Marion County,  Alabama</t>
  </si>
  <si>
    <t>Marshall County,  Alabama</t>
  </si>
  <si>
    <t>Mobile County,  Alabama</t>
  </si>
  <si>
    <t>Monroe County,  Alabama</t>
  </si>
  <si>
    <t>Montgomery County,  Alabama</t>
  </si>
  <si>
    <t>Morgan County,  Alabama</t>
  </si>
  <si>
    <t>Perry County,  Alabama</t>
  </si>
  <si>
    <t>Pickens County,  Alabama</t>
  </si>
  <si>
    <t>Pike County,  Alabama</t>
  </si>
  <si>
    <t>Randolph County,  Alabama</t>
  </si>
  <si>
    <t>Russell County,  Alabama</t>
  </si>
  <si>
    <t>St. Clair County,  Alabama</t>
  </si>
  <si>
    <t>Shelby County,  Alabama</t>
  </si>
  <si>
    <t>Sumter County,  Alabama</t>
  </si>
  <si>
    <t>Talladega County,  Alabama</t>
  </si>
  <si>
    <t>Tallapoosa County,  Alabama</t>
  </si>
  <si>
    <t>Tuscaloosa County,  Alabama</t>
  </si>
  <si>
    <t>Walker County,  Alabama</t>
  </si>
  <si>
    <t>Washington County,  Alabama</t>
  </si>
  <si>
    <t>Wilcox County,  Alabama</t>
  </si>
  <si>
    <t>Winston County,  Alabama</t>
  </si>
  <si>
    <t xml:space="preserve"> Alaska</t>
  </si>
  <si>
    <t>Aleutians East Borough,  Alaska</t>
  </si>
  <si>
    <t>Aleutians West Census Area,  Alaska</t>
  </si>
  <si>
    <t>Anchorage Municipality,  Alaska</t>
  </si>
  <si>
    <t>Bethel Census Area,  Alaska</t>
  </si>
  <si>
    <t>Bristol Bay Borough,  Alaska</t>
  </si>
  <si>
    <t>Chugach Census Area,  Alaska</t>
  </si>
  <si>
    <t>Copper River Census Area,  Alaska</t>
  </si>
  <si>
    <t>Denali Borough,  Alaska</t>
  </si>
  <si>
    <t>Dillingham Census Area,  Alaska</t>
  </si>
  <si>
    <t>Fairbanks North Star Borough,  Alaska</t>
  </si>
  <si>
    <t>Haines Borough,  Alaska</t>
  </si>
  <si>
    <t>Hoonah-Angoon Census Area,  Alaska</t>
  </si>
  <si>
    <t>Juneau City and Borough,  Alaska</t>
  </si>
  <si>
    <t>Kenai Peninsula Borough,  Alaska</t>
  </si>
  <si>
    <t>Ketchikan Gateway Borough,  Alaska</t>
  </si>
  <si>
    <t>Kodiak Island Borough,  Alaska</t>
  </si>
  <si>
    <t>Kusilvak Census Area,  Alaska</t>
  </si>
  <si>
    <t>Lake and Peninsula Borough,  Alaska</t>
  </si>
  <si>
    <t>Matanuska-Susitna Borough,  Alaska</t>
  </si>
  <si>
    <t>Nome Census Area,  Alaska</t>
  </si>
  <si>
    <t>North Slope Borough,  Alaska</t>
  </si>
  <si>
    <t>Northwest Arctic Borough,  Alaska</t>
  </si>
  <si>
    <t>Petersburg Borough,  Alaska</t>
  </si>
  <si>
    <t>Prince of Wales-Hyder Census Area,  Alaska</t>
  </si>
  <si>
    <t>Sitka City and Borough,  Alaska</t>
  </si>
  <si>
    <t>Skagway Municipality,  Alaska</t>
  </si>
  <si>
    <t>Southeast Fairbanks Census Area,  Alaska</t>
  </si>
  <si>
    <t>Wrangell City and Borough,  Alaska</t>
  </si>
  <si>
    <t>Yakutat City and Borough,  Alaska</t>
  </si>
  <si>
    <t>Yukon-Koyukuk Census Area,  Alaska</t>
  </si>
  <si>
    <t xml:space="preserve"> Arizona</t>
  </si>
  <si>
    <t>Apache County,  Arizona</t>
  </si>
  <si>
    <t>Cochise County,  Arizona</t>
  </si>
  <si>
    <t>Coconino County,  Arizona</t>
  </si>
  <si>
    <t>Gila County,  Arizona</t>
  </si>
  <si>
    <t>Graham County,  Arizona</t>
  </si>
  <si>
    <t>Greenlee County,  Arizona</t>
  </si>
  <si>
    <t>La Paz County,  Arizona</t>
  </si>
  <si>
    <t>Maricopa County,  Arizona</t>
  </si>
  <si>
    <t>Mohave County,  Arizona</t>
  </si>
  <si>
    <t>Navajo County,  Arizona</t>
  </si>
  <si>
    <t>Pima County,  Arizona</t>
  </si>
  <si>
    <t>Pinal County,  Arizona</t>
  </si>
  <si>
    <t>Santa Cruz County,  Arizona</t>
  </si>
  <si>
    <t>Yavapai County,  Arizona</t>
  </si>
  <si>
    <t>Yuma County,  Arizona</t>
  </si>
  <si>
    <t xml:space="preserve"> Arkansas</t>
  </si>
  <si>
    <t>Arkansas County,  Arkansas</t>
  </si>
  <si>
    <t>Ashley County,  Arkansas</t>
  </si>
  <si>
    <t>Baxter County,  Arkansas</t>
  </si>
  <si>
    <t>Benton County,  Arkansas</t>
  </si>
  <si>
    <t>Boone County,  Arkansas</t>
  </si>
  <si>
    <t>Bradley County,  Arkansas</t>
  </si>
  <si>
    <t>Calhoun County,  Arkansas</t>
  </si>
  <si>
    <t>Carroll County,  Arkansas</t>
  </si>
  <si>
    <t>Chicot County,  Arkansas</t>
  </si>
  <si>
    <t>Clark County,  Arkansas</t>
  </si>
  <si>
    <t>Clay County,  Arkansas</t>
  </si>
  <si>
    <t>Cleburne County,  Arkansas</t>
  </si>
  <si>
    <t>Cleveland County,  Arkansas</t>
  </si>
  <si>
    <t>Columbia County,  Arkansas</t>
  </si>
  <si>
    <t>Conway County,  Arkansas</t>
  </si>
  <si>
    <t>Craighead County,  Arkansas</t>
  </si>
  <si>
    <t>Crawford County,  Arkansas</t>
  </si>
  <si>
    <t>Crittenden County,  Arkansas</t>
  </si>
  <si>
    <t>Cross County,  Arkansas</t>
  </si>
  <si>
    <t>Dallas County,  Arkansas</t>
  </si>
  <si>
    <t>Desha County,  Arkansas</t>
  </si>
  <si>
    <t>Drew County,  Arkansas</t>
  </si>
  <si>
    <t>Faulkner County,  Arkansas</t>
  </si>
  <si>
    <t>Franklin County,  Arkansas</t>
  </si>
  <si>
    <t>Fulton County,  Arkansas</t>
  </si>
  <si>
    <t>Garland County,  Arkansas</t>
  </si>
  <si>
    <t>Grant County,  Arkansas</t>
  </si>
  <si>
    <t>Greene County,  Arkansas</t>
  </si>
  <si>
    <t>Hempstead County,  Arkansas</t>
  </si>
  <si>
    <t>Hot Spring County,  Arkansas</t>
  </si>
  <si>
    <t>Howard County,  Arkansas</t>
  </si>
  <si>
    <t>Independence County,  Arkansas</t>
  </si>
  <si>
    <t>Izard County,  Arkansas</t>
  </si>
  <si>
    <t>Jackson County,  Arkansas</t>
  </si>
  <si>
    <t>Jefferson County,  Arkansas</t>
  </si>
  <si>
    <t>Johnson County,  Arkansas</t>
  </si>
  <si>
    <t>Lafayette County,  Arkansas</t>
  </si>
  <si>
    <t>Lawrence County,  Arkansas</t>
  </si>
  <si>
    <t>Lee County,  Arkansas</t>
  </si>
  <si>
    <t>Lincoln County,  Arkansas</t>
  </si>
  <si>
    <t>Little River County,  Arkansas</t>
  </si>
  <si>
    <t>Logan County,  Arkansas</t>
  </si>
  <si>
    <t>Lonoke County,  Arkansas</t>
  </si>
  <si>
    <t>Madison County,  Arkansas</t>
  </si>
  <si>
    <t>Marion County,  Arkansas</t>
  </si>
  <si>
    <t>Miller County,  Arkansas</t>
  </si>
  <si>
    <t>Mississippi County,  Arkansas</t>
  </si>
  <si>
    <t>Monroe County,  Arkansas</t>
  </si>
  <si>
    <t>Montgomery County,  Arkansas</t>
  </si>
  <si>
    <t>Nevada County,  Arkansas</t>
  </si>
  <si>
    <t>Newton County,  Arkansas</t>
  </si>
  <si>
    <t>Ouachita County,  Arkansas</t>
  </si>
  <si>
    <t>Perry County,  Arkansas</t>
  </si>
  <si>
    <t>Phillips County,  Arkansas</t>
  </si>
  <si>
    <t>Pike County,  Arkansas</t>
  </si>
  <si>
    <t>Poinsett County,  Arkansas</t>
  </si>
  <si>
    <t>Polk County,  Arkansas</t>
  </si>
  <si>
    <t>Pope County,  Arkansas</t>
  </si>
  <si>
    <t>Prairie County,  Arkansas</t>
  </si>
  <si>
    <t>Pulaski County,  Arkansas</t>
  </si>
  <si>
    <t>Randolph County,  Arkansas</t>
  </si>
  <si>
    <t>St. Francis County,  Arkansas</t>
  </si>
  <si>
    <t>Saline County,  Arkansas</t>
  </si>
  <si>
    <t>Scott County,  Arkansas</t>
  </si>
  <si>
    <t>Searcy County,  Arkansas</t>
  </si>
  <si>
    <t>Sebastian County,  Arkansas</t>
  </si>
  <si>
    <t>Sevier County,  Arkansas</t>
  </si>
  <si>
    <t>Sharp County,  Arkansas</t>
  </si>
  <si>
    <t>Stone County,  Arkansas</t>
  </si>
  <si>
    <t>Union County,  Arkansas</t>
  </si>
  <si>
    <t>Van Buren County,  Arkansas</t>
  </si>
  <si>
    <t>Washington County,  Arkansas</t>
  </si>
  <si>
    <t>White County,  Arkansas</t>
  </si>
  <si>
    <t>Woodruff County,  Arkansas</t>
  </si>
  <si>
    <t>Yell County,  Arkansas</t>
  </si>
  <si>
    <t xml:space="preserve"> California</t>
  </si>
  <si>
    <t>Alameda County,  California</t>
  </si>
  <si>
    <t>Alpine County,  California</t>
  </si>
  <si>
    <t>Amador County,  California</t>
  </si>
  <si>
    <t>Butte County,  California</t>
  </si>
  <si>
    <t>Calaveras County,  California</t>
  </si>
  <si>
    <t>Colusa County,  California</t>
  </si>
  <si>
    <t>Contra Costa County,  California</t>
  </si>
  <si>
    <t>Del Norte County,  California</t>
  </si>
  <si>
    <t>El Dorado County,  California</t>
  </si>
  <si>
    <t>Fresno County,  California</t>
  </si>
  <si>
    <t>Glenn County,  California</t>
  </si>
  <si>
    <t>Humboldt County,  California</t>
  </si>
  <si>
    <t>Imperial County,  California</t>
  </si>
  <si>
    <t>Inyo County,  California</t>
  </si>
  <si>
    <t>Kern County,  California</t>
  </si>
  <si>
    <t>Kings County,  California</t>
  </si>
  <si>
    <t>Lake County,  California</t>
  </si>
  <si>
    <t>Lassen County,  California</t>
  </si>
  <si>
    <t>Los Angeles County,  California</t>
  </si>
  <si>
    <t>Madera County,  California</t>
  </si>
  <si>
    <t>Marin County,  California</t>
  </si>
  <si>
    <t>Mariposa County,  California</t>
  </si>
  <si>
    <t>Mendocino County,  California</t>
  </si>
  <si>
    <t>Merced County,  California</t>
  </si>
  <si>
    <t>Modoc County,  California</t>
  </si>
  <si>
    <t>Mono County,  California</t>
  </si>
  <si>
    <t>Monterey County,  California</t>
  </si>
  <si>
    <t>Napa County,  California</t>
  </si>
  <si>
    <t>Nevada County,  California</t>
  </si>
  <si>
    <t>Orange County,  California</t>
  </si>
  <si>
    <t>Placer County,  California</t>
  </si>
  <si>
    <t>Plumas County,  California</t>
  </si>
  <si>
    <t>Riverside County,  California</t>
  </si>
  <si>
    <t>Sacramento County,  California</t>
  </si>
  <si>
    <t>San Benito County,  California</t>
  </si>
  <si>
    <t>San Bernardino County,  California</t>
  </si>
  <si>
    <t>San Diego County,  California</t>
  </si>
  <si>
    <t>San Francisco County,  California</t>
  </si>
  <si>
    <t>San Joaquin County,  California</t>
  </si>
  <si>
    <t>San Luis Obispo County,  California</t>
  </si>
  <si>
    <t>San Mateo County,  California</t>
  </si>
  <si>
    <t>Santa Barbara County,  California</t>
  </si>
  <si>
    <t>Santa Clara County,  California</t>
  </si>
  <si>
    <t>Santa Cruz County,  California</t>
  </si>
  <si>
    <t>Shasta County,  California</t>
  </si>
  <si>
    <t>Sierra County,  California</t>
  </si>
  <si>
    <t>Siskiyou County,  California</t>
  </si>
  <si>
    <t>Solano County,  California</t>
  </si>
  <si>
    <t>Sonoma County,  California</t>
  </si>
  <si>
    <t>Stanislaus County,  California</t>
  </si>
  <si>
    <t>Sutter County,  California</t>
  </si>
  <si>
    <t>Tehama County,  California</t>
  </si>
  <si>
    <t>Trinity County,  California</t>
  </si>
  <si>
    <t>Tulare County,  California</t>
  </si>
  <si>
    <t>Tuolumne County,  California</t>
  </si>
  <si>
    <t>Ventura County,  California</t>
  </si>
  <si>
    <t>Yolo County,  California</t>
  </si>
  <si>
    <t>Yuba County,  California</t>
  </si>
  <si>
    <t xml:space="preserve"> Colorado</t>
  </si>
  <si>
    <t>Adams County,  Colorado</t>
  </si>
  <si>
    <t>Alamosa County,  Colorado</t>
  </si>
  <si>
    <t>Arapahoe County,  Colorado</t>
  </si>
  <si>
    <t>Archuleta County,  Colorado</t>
  </si>
  <si>
    <t>Baca County,  Colorado</t>
  </si>
  <si>
    <t>Bent County,  Colorado</t>
  </si>
  <si>
    <t>Boulder County,  Colorado</t>
  </si>
  <si>
    <t>Broomfield County,  Colorado</t>
  </si>
  <si>
    <t>Chaffee County,  Colorado</t>
  </si>
  <si>
    <t>Cheyenne County,  Colorado</t>
  </si>
  <si>
    <t>Clear Creek County,  Colorado</t>
  </si>
  <si>
    <t>Conejos County,  Colorado</t>
  </si>
  <si>
    <t>Costilla County,  Colorado</t>
  </si>
  <si>
    <t>Crowley County,  Colorado</t>
  </si>
  <si>
    <t>Custer County,  Colorado</t>
  </si>
  <si>
    <t>Delta County,  Colorado</t>
  </si>
  <si>
    <t>Denver County,  Colorado</t>
  </si>
  <si>
    <t>Dolores County,  Colorado</t>
  </si>
  <si>
    <t>Douglas County,  Colorado</t>
  </si>
  <si>
    <t>Eagle County,  Colorado</t>
  </si>
  <si>
    <t>Elbert County,  Colorado</t>
  </si>
  <si>
    <t>El Paso County,  Colorado</t>
  </si>
  <si>
    <t>Fremont County,  Colorado</t>
  </si>
  <si>
    <t>Garfield County,  Colorado</t>
  </si>
  <si>
    <t>Gilpin County,  Colorado</t>
  </si>
  <si>
    <t>Grand County,  Colorado</t>
  </si>
  <si>
    <t>Gunnison County,  Colorado</t>
  </si>
  <si>
    <t>Hinsdale County,  Colorado</t>
  </si>
  <si>
    <t>Huerfano County,  Colorado</t>
  </si>
  <si>
    <t>Jackson County,  Colorado</t>
  </si>
  <si>
    <t>Jefferson County,  Colorado</t>
  </si>
  <si>
    <t>Kiowa County,  Colorado</t>
  </si>
  <si>
    <t>Kit Carson County,  Colorado</t>
  </si>
  <si>
    <t>Lake County,  Colorado</t>
  </si>
  <si>
    <t>La Plata County,  Colorado</t>
  </si>
  <si>
    <t>Larimer County,  Colorado</t>
  </si>
  <si>
    <t>Las Animas County,  Colorado</t>
  </si>
  <si>
    <t>Lincoln County,  Colorado</t>
  </si>
  <si>
    <t>Logan County,  Colorado</t>
  </si>
  <si>
    <t>Mesa County,  Colorado</t>
  </si>
  <si>
    <t>Mineral County,  Colorado</t>
  </si>
  <si>
    <t>Moffat County,  Colorado</t>
  </si>
  <si>
    <t>Montezuma County,  Colorado</t>
  </si>
  <si>
    <t>Montrose County,  Colorado</t>
  </si>
  <si>
    <t>Morgan County,  Colorado</t>
  </si>
  <si>
    <t>Otero County,  Colorado</t>
  </si>
  <si>
    <t>Ouray County,  Colorado</t>
  </si>
  <si>
    <t>Park County,  Colorado</t>
  </si>
  <si>
    <t>Phillips County,  Colorado</t>
  </si>
  <si>
    <t>Pitkin County,  Colorado</t>
  </si>
  <si>
    <t>Prowers County,  Colorado</t>
  </si>
  <si>
    <t>Pueblo County,  Colorado</t>
  </si>
  <si>
    <t>Rio Blanco County,  Colorado</t>
  </si>
  <si>
    <t>Rio Grande County,  Colorado</t>
  </si>
  <si>
    <t>Routt County,  Colorado</t>
  </si>
  <si>
    <t>Saguache County,  Colorado</t>
  </si>
  <si>
    <t>San Juan County,  Colorado</t>
  </si>
  <si>
    <t>San Miguel County,  Colorado</t>
  </si>
  <si>
    <t>Sedgwick County,  Colorado</t>
  </si>
  <si>
    <t>Summit County,  Colorado</t>
  </si>
  <si>
    <t>Teller County,  Colorado</t>
  </si>
  <si>
    <t>Washington County,  Colorado</t>
  </si>
  <si>
    <t>Weld County,  Colorado</t>
  </si>
  <si>
    <t>Yuma County,  Colorado</t>
  </si>
  <si>
    <t xml:space="preserve"> Connecticut</t>
  </si>
  <si>
    <t>Capitol Planning Region,  Connecticut</t>
  </si>
  <si>
    <t>Greater Bridgeport Planning Region,  Connecticut</t>
  </si>
  <si>
    <t>Lower Connecticut River Valley Planning Region,  Connecticut</t>
  </si>
  <si>
    <t>Naugatuck Valley Planning Region,  Connecticut</t>
  </si>
  <si>
    <t>Northeastern Connecticut Planning Region,  Connecticut</t>
  </si>
  <si>
    <t>Northwest Hills Planning Region,  Connecticut</t>
  </si>
  <si>
    <t>South Central Connecticut Planning Region,  Connecticut</t>
  </si>
  <si>
    <t>Southeastern Connecticut Planning Region,  Connecticut</t>
  </si>
  <si>
    <t>Western Connecticut Planning Region,  Connecticut</t>
  </si>
  <si>
    <t xml:space="preserve"> Delaware</t>
  </si>
  <si>
    <t>Kent County,  Delaware</t>
  </si>
  <si>
    <t>New Castle County,  Delaware</t>
  </si>
  <si>
    <t>Sussex County,  Delaware</t>
  </si>
  <si>
    <t xml:space="preserve"> District of Columbia</t>
  </si>
  <si>
    <t>District of Columbia,  District of Columbia</t>
  </si>
  <si>
    <t xml:space="preserve"> Florida</t>
  </si>
  <si>
    <t>Alachua County,  Florida</t>
  </si>
  <si>
    <t>Baker County,  Florida</t>
  </si>
  <si>
    <t>Bay County,  Florida</t>
  </si>
  <si>
    <t>Bradford County,  Florida</t>
  </si>
  <si>
    <t>Brevard County,  Florida</t>
  </si>
  <si>
    <t>Broward County,  Florida</t>
  </si>
  <si>
    <t>Calhoun County,  Florida</t>
  </si>
  <si>
    <t>Charlotte County,  Florida</t>
  </si>
  <si>
    <t>Citrus County,  Florida</t>
  </si>
  <si>
    <t>Clay County,  Florida</t>
  </si>
  <si>
    <t>Collier County,  Florida</t>
  </si>
  <si>
    <t>Columbia County,  Florida</t>
  </si>
  <si>
    <t>DeSoto County,  Florida</t>
  </si>
  <si>
    <t>Dixie County,  Florida</t>
  </si>
  <si>
    <t>Duval County,  Florida</t>
  </si>
  <si>
    <t>Escambia County,  Florida</t>
  </si>
  <si>
    <t>Flagler County,  Florida</t>
  </si>
  <si>
    <t>Franklin County,  Florida</t>
  </si>
  <si>
    <t>Gadsden County,  Florida</t>
  </si>
  <si>
    <t>Gilchrist County,  Florida</t>
  </si>
  <si>
    <t>Glades County,  Florida</t>
  </si>
  <si>
    <t>Gulf County,  Florida</t>
  </si>
  <si>
    <t>Hamilton County,  Florida</t>
  </si>
  <si>
    <t>Hardee County,  Florida</t>
  </si>
  <si>
    <t>Hendry County,  Florida</t>
  </si>
  <si>
    <t>Hernando County,  Florida</t>
  </si>
  <si>
    <t>Highlands County,  Florida</t>
  </si>
  <si>
    <t>Hillsborough County,  Florida</t>
  </si>
  <si>
    <t>Holmes County,  Florida</t>
  </si>
  <si>
    <t>Indian River County,  Florida</t>
  </si>
  <si>
    <t>Jackson County,  Florida</t>
  </si>
  <si>
    <t>Jefferson County,  Florida</t>
  </si>
  <si>
    <t>Lafayette County,  Florida</t>
  </si>
  <si>
    <t>Lake County,  Florida</t>
  </si>
  <si>
    <t>Lee County,  Florida</t>
  </si>
  <si>
    <t>Leon County,  Florida</t>
  </si>
  <si>
    <t>Levy County,  Florida</t>
  </si>
  <si>
    <t>Liberty County,  Florida</t>
  </si>
  <si>
    <t>Madison County,  Florida</t>
  </si>
  <si>
    <t>Manatee County,  Florida</t>
  </si>
  <si>
    <t>Marion County,  Florida</t>
  </si>
  <si>
    <t>Martin County,  Florida</t>
  </si>
  <si>
    <t>Miami-Dade County,  Florida</t>
  </si>
  <si>
    <t>Monroe County,  Florida</t>
  </si>
  <si>
    <t>Nassau County,  Florida</t>
  </si>
  <si>
    <t>Okaloosa County,  Florida</t>
  </si>
  <si>
    <t>Okeechobee County,  Florida</t>
  </si>
  <si>
    <t>Orange County,  Florida</t>
  </si>
  <si>
    <t>Osceola County,  Florida</t>
  </si>
  <si>
    <t>Palm Beach County,  Florida</t>
  </si>
  <si>
    <t>Pasco County,  Florida</t>
  </si>
  <si>
    <t>Pinellas County,  Florida</t>
  </si>
  <si>
    <t>Polk County,  Florida</t>
  </si>
  <si>
    <t>Putnam County,  Florida</t>
  </si>
  <si>
    <t>St. Johns County,  Florida</t>
  </si>
  <si>
    <t>St. Lucie County,  Florida</t>
  </si>
  <si>
    <t>Santa Rosa County,  Florida</t>
  </si>
  <si>
    <t>Sarasota County,  Florida</t>
  </si>
  <si>
    <t>Seminole County,  Florida</t>
  </si>
  <si>
    <t>Sumter County,  Florida</t>
  </si>
  <si>
    <t>Suwannee County,  Florida</t>
  </si>
  <si>
    <t>Taylor County,  Florida</t>
  </si>
  <si>
    <t>Union County,  Florida</t>
  </si>
  <si>
    <t>Volusia County,  Florida</t>
  </si>
  <si>
    <t>Wakulla County,  Florida</t>
  </si>
  <si>
    <t>Walton County,  Florida</t>
  </si>
  <si>
    <t>Washington County,  Florida</t>
  </si>
  <si>
    <t xml:space="preserve"> Georgia</t>
  </si>
  <si>
    <t>Appling County,  Georgia</t>
  </si>
  <si>
    <t>Atkinson County,  Georgia</t>
  </si>
  <si>
    <t>Bacon County,  Georgia</t>
  </si>
  <si>
    <t>Baker County,  Georgia</t>
  </si>
  <si>
    <t>Baldwin County,  Georgia</t>
  </si>
  <si>
    <t>Banks County,  Georgia</t>
  </si>
  <si>
    <t>Barrow County,  Georgia</t>
  </si>
  <si>
    <t>Bartow County,  Georgia</t>
  </si>
  <si>
    <t>Ben Hill County,  Georgia</t>
  </si>
  <si>
    <t>Berrien County,  Georgia</t>
  </si>
  <si>
    <t>Bibb County,  Georgia</t>
  </si>
  <si>
    <t>Bleckley County,  Georgia</t>
  </si>
  <si>
    <t>Brantley County,  Georgia</t>
  </si>
  <si>
    <t>Brooks County,  Georgia</t>
  </si>
  <si>
    <t>Bryan County,  Georgia</t>
  </si>
  <si>
    <t>Bulloch County,  Georgia</t>
  </si>
  <si>
    <t>Burke County,  Georgia</t>
  </si>
  <si>
    <t>Butts County,  Georgia</t>
  </si>
  <si>
    <t>Calhoun County,  Georgia</t>
  </si>
  <si>
    <t>Camden County,  Georgia</t>
  </si>
  <si>
    <t>Candler County,  Georgia</t>
  </si>
  <si>
    <t>Carroll County,  Georgia</t>
  </si>
  <si>
    <t>Catoosa County,  Georgia</t>
  </si>
  <si>
    <t>Charlton County,  Georgia</t>
  </si>
  <si>
    <t>Chatham County,  Georgia</t>
  </si>
  <si>
    <t>Chattahoochee County,  Georgia</t>
  </si>
  <si>
    <t>Chattooga County,  Georgia</t>
  </si>
  <si>
    <t>Cherokee County,  Georgia</t>
  </si>
  <si>
    <t>Clarke County,  Georgia</t>
  </si>
  <si>
    <t>Clay County,  Georgia</t>
  </si>
  <si>
    <t>Clayton County,  Georgia</t>
  </si>
  <si>
    <t>Clinch County,  Georgia</t>
  </si>
  <si>
    <t>Cobb County,  Georgia</t>
  </si>
  <si>
    <t>Coffee County,  Georgia</t>
  </si>
  <si>
    <t>Colquitt County,  Georgia</t>
  </si>
  <si>
    <t>Columbia County,  Georgia</t>
  </si>
  <si>
    <t>Cook County,  Georgia</t>
  </si>
  <si>
    <t>Coweta County,  Georgia</t>
  </si>
  <si>
    <t>Crawford County,  Georgia</t>
  </si>
  <si>
    <t>Crisp County,  Georgia</t>
  </si>
  <si>
    <t>Dade County,  Georgia</t>
  </si>
  <si>
    <t>Dawson County,  Georgia</t>
  </si>
  <si>
    <t>Decatur County,  Georgia</t>
  </si>
  <si>
    <t>DeKalb County,  Georgia</t>
  </si>
  <si>
    <t>Dodge County,  Georgia</t>
  </si>
  <si>
    <t>Dooly County,  Georgia</t>
  </si>
  <si>
    <t>Dougherty County,  Georgia</t>
  </si>
  <si>
    <t>Douglas County,  Georgia</t>
  </si>
  <si>
    <t>Early County,  Georgia</t>
  </si>
  <si>
    <t>Echols County,  Georgia</t>
  </si>
  <si>
    <t>Effingham County,  Georgia</t>
  </si>
  <si>
    <t>Elbert County,  Georgia</t>
  </si>
  <si>
    <t>Emanuel County,  Georgia</t>
  </si>
  <si>
    <t>Evans County,  Georgia</t>
  </si>
  <si>
    <t>Fannin County,  Georgia</t>
  </si>
  <si>
    <t>Fayette County,  Georgia</t>
  </si>
  <si>
    <t>Floyd County,  Georgia</t>
  </si>
  <si>
    <t>Forsyth County,  Georgia</t>
  </si>
  <si>
    <t>Franklin County,  Georgia</t>
  </si>
  <si>
    <t>Fulton County,  Georgia</t>
  </si>
  <si>
    <t>Gilmer County,  Georgia</t>
  </si>
  <si>
    <t>Glascock County,  Georgia</t>
  </si>
  <si>
    <t>Glynn County,  Georgia</t>
  </si>
  <si>
    <t>Gordon County,  Georgia</t>
  </si>
  <si>
    <t>Grady County,  Georgia</t>
  </si>
  <si>
    <t>Greene County,  Georgia</t>
  </si>
  <si>
    <t>Gwinnett County,  Georgia</t>
  </si>
  <si>
    <t>Habersham County,  Georgia</t>
  </si>
  <si>
    <t>Hall County,  Georgia</t>
  </si>
  <si>
    <t>Hancock County,  Georgia</t>
  </si>
  <si>
    <t>Haralson County,  Georgia</t>
  </si>
  <si>
    <t>Harris County,  Georgia</t>
  </si>
  <si>
    <t>Hart County,  Georgia</t>
  </si>
  <si>
    <t>Heard County,  Georgia</t>
  </si>
  <si>
    <t>Henry County,  Georgia</t>
  </si>
  <si>
    <t>Houston County,  Georgia</t>
  </si>
  <si>
    <t>Irwin County,  Georgia</t>
  </si>
  <si>
    <t>Jackson County,  Georgia</t>
  </si>
  <si>
    <t>Jasper County,  Georgia</t>
  </si>
  <si>
    <t>Jeff Davis County,  Georgia</t>
  </si>
  <si>
    <t>Jefferson County,  Georgia</t>
  </si>
  <si>
    <t>Jenkins County,  Georgia</t>
  </si>
  <si>
    <t>Johnson County,  Georgia</t>
  </si>
  <si>
    <t>Jones County,  Georgia</t>
  </si>
  <si>
    <t>Lamar County,  Georgia</t>
  </si>
  <si>
    <t>Lanier County,  Georgia</t>
  </si>
  <si>
    <t>Laurens County,  Georgia</t>
  </si>
  <si>
    <t>Lee County,  Georgia</t>
  </si>
  <si>
    <t>Liberty County,  Georgia</t>
  </si>
  <si>
    <t>Lincoln County,  Georgia</t>
  </si>
  <si>
    <t>Long County,  Georgia</t>
  </si>
  <si>
    <t>Lowndes County,  Georgia</t>
  </si>
  <si>
    <t>Lumpkin County,  Georgia</t>
  </si>
  <si>
    <t>McDuffie County,  Georgia</t>
  </si>
  <si>
    <t>McIntosh County,  Georgia</t>
  </si>
  <si>
    <t>Macon County,  Georgia</t>
  </si>
  <si>
    <t>Madison County,  Georgia</t>
  </si>
  <si>
    <t>Marion County,  Georgia</t>
  </si>
  <si>
    <t>Meriwether County,  Georgia</t>
  </si>
  <si>
    <t>Miller County,  Georgia</t>
  </si>
  <si>
    <t>Mitchell County,  Georgia</t>
  </si>
  <si>
    <t>Monroe County,  Georgia</t>
  </si>
  <si>
    <t>Montgomery County,  Georgia</t>
  </si>
  <si>
    <t>Morgan County,  Georgia</t>
  </si>
  <si>
    <t>Murray County,  Georgia</t>
  </si>
  <si>
    <t>Muscogee County,  Georgia</t>
  </si>
  <si>
    <t>Newton County,  Georgia</t>
  </si>
  <si>
    <t>Oconee County,  Georgia</t>
  </si>
  <si>
    <t>Oglethorpe County,  Georgia</t>
  </si>
  <si>
    <t>Paulding County,  Georgia</t>
  </si>
  <si>
    <t>Peach County,  Georgia</t>
  </si>
  <si>
    <t>Pickens County,  Georgia</t>
  </si>
  <si>
    <t>Pierce County,  Georgia</t>
  </si>
  <si>
    <t>Pike County,  Georgia</t>
  </si>
  <si>
    <t>Polk County,  Georgia</t>
  </si>
  <si>
    <t>Pulaski County,  Georgia</t>
  </si>
  <si>
    <t>Putnam County,  Georgia</t>
  </si>
  <si>
    <t>Quitman County,  Georgia</t>
  </si>
  <si>
    <t>Rabun County,  Georgia</t>
  </si>
  <si>
    <t>Randolph County,  Georgia</t>
  </si>
  <si>
    <t>Richmond County,  Georgia</t>
  </si>
  <si>
    <t>Rockdale County,  Georgia</t>
  </si>
  <si>
    <t>Schley County,  Georgia</t>
  </si>
  <si>
    <t>Screven County,  Georgia</t>
  </si>
  <si>
    <t>Seminole County,  Georgia</t>
  </si>
  <si>
    <t>Spalding County,  Georgia</t>
  </si>
  <si>
    <t>Stephens County,  Georgia</t>
  </si>
  <si>
    <t>Stewart County,  Georgia</t>
  </si>
  <si>
    <t>Sumter County,  Georgia</t>
  </si>
  <si>
    <t>Talbot County,  Georgia</t>
  </si>
  <si>
    <t>Taliaferro County,  Georgia</t>
  </si>
  <si>
    <t>Tattnall County,  Georgia</t>
  </si>
  <si>
    <t>Taylor County,  Georgia</t>
  </si>
  <si>
    <t>Telfair County,  Georgia</t>
  </si>
  <si>
    <t>Terrell County,  Georgia</t>
  </si>
  <si>
    <t>Thomas County,  Georgia</t>
  </si>
  <si>
    <t>Tift County,  Georgia</t>
  </si>
  <si>
    <t>Toombs County,  Georgia</t>
  </si>
  <si>
    <t>Towns County,  Georgia</t>
  </si>
  <si>
    <t>Treutlen County,  Georgia</t>
  </si>
  <si>
    <t>Troup County,  Georgia</t>
  </si>
  <si>
    <t>Turner County,  Georgia</t>
  </si>
  <si>
    <t>Twiggs County,  Georgia</t>
  </si>
  <si>
    <t>Union County,  Georgia</t>
  </si>
  <si>
    <t>Upson County,  Georgia</t>
  </si>
  <si>
    <t>Walker County,  Georgia</t>
  </si>
  <si>
    <t>Walton County,  Georgia</t>
  </si>
  <si>
    <t>Ware County,  Georgia</t>
  </si>
  <si>
    <t>Warren County,  Georgia</t>
  </si>
  <si>
    <t>Washington County,  Georgia</t>
  </si>
  <si>
    <t>Wayne County,  Georgia</t>
  </si>
  <si>
    <t>Webster County,  Georgia</t>
  </si>
  <si>
    <t>Wheeler County,  Georgia</t>
  </si>
  <si>
    <t>White County,  Georgia</t>
  </si>
  <si>
    <t>Whitfield County,  Georgia</t>
  </si>
  <si>
    <t>Wilcox County,  Georgia</t>
  </si>
  <si>
    <t>Wilkes County,  Georgia</t>
  </si>
  <si>
    <t>Wilkinson County,  Georgia</t>
  </si>
  <si>
    <t>Worth County,  Georgia</t>
  </si>
  <si>
    <t xml:space="preserve"> Hawaii</t>
  </si>
  <si>
    <t>Hawaii County,  Hawaii</t>
  </si>
  <si>
    <t>Honolulu County,  Hawaii</t>
  </si>
  <si>
    <t>Kalawao County,  Hawaii</t>
  </si>
  <si>
    <t>Kauai County,  Hawaii</t>
  </si>
  <si>
    <t>Maui County,  Hawaii</t>
  </si>
  <si>
    <t xml:space="preserve"> Idaho</t>
  </si>
  <si>
    <t>Ada County,  Idaho</t>
  </si>
  <si>
    <t>Adams County,  Idaho</t>
  </si>
  <si>
    <t>Bannock County,  Idaho</t>
  </si>
  <si>
    <t>Bear Lake County,  Idaho</t>
  </si>
  <si>
    <t>Benewah County,  Idaho</t>
  </si>
  <si>
    <t>Bingham County,  Idaho</t>
  </si>
  <si>
    <t>Blaine County,  Idaho</t>
  </si>
  <si>
    <t>Boise County,  Idaho</t>
  </si>
  <si>
    <t>Bonner County,  Idaho</t>
  </si>
  <si>
    <t>Bonneville County,  Idaho</t>
  </si>
  <si>
    <t>Boundary County,  Idaho</t>
  </si>
  <si>
    <t>Butte County,  Idaho</t>
  </si>
  <si>
    <t>Camas County,  Idaho</t>
  </si>
  <si>
    <t>Canyon County,  Idaho</t>
  </si>
  <si>
    <t>Caribou County,  Idaho</t>
  </si>
  <si>
    <t>Cassia County,  Idaho</t>
  </si>
  <si>
    <t>Clark County,  Idaho</t>
  </si>
  <si>
    <t>Clearwater County,  Idaho</t>
  </si>
  <si>
    <t>Custer County,  Idaho</t>
  </si>
  <si>
    <t>Elmore County,  Idaho</t>
  </si>
  <si>
    <t>Franklin County,  Idaho</t>
  </si>
  <si>
    <t>Fremont County,  Idaho</t>
  </si>
  <si>
    <t>Gem County,  Idaho</t>
  </si>
  <si>
    <t>Gooding County,  Idaho</t>
  </si>
  <si>
    <t>Idaho County,  Idaho</t>
  </si>
  <si>
    <t>Jefferson County,  Idaho</t>
  </si>
  <si>
    <t>Jerome County,  Idaho</t>
  </si>
  <si>
    <t>Kootenai County,  Idaho</t>
  </si>
  <si>
    <t>Latah County,  Idaho</t>
  </si>
  <si>
    <t>Lemhi County,  Idaho</t>
  </si>
  <si>
    <t>Lewis County,  Idaho</t>
  </si>
  <si>
    <t>Lincoln County,  Idaho</t>
  </si>
  <si>
    <t>Madison County,  Idaho</t>
  </si>
  <si>
    <t>Minidoka County,  Idaho</t>
  </si>
  <si>
    <t>Nez Perce County,  Idaho</t>
  </si>
  <si>
    <t>Oneida County,  Idaho</t>
  </si>
  <si>
    <t>Owyhee County,  Idaho</t>
  </si>
  <si>
    <t>Payette County,  Idaho</t>
  </si>
  <si>
    <t>Power County,  Idaho</t>
  </si>
  <si>
    <t>Shoshone County,  Idaho</t>
  </si>
  <si>
    <t>Teton County,  Idaho</t>
  </si>
  <si>
    <t>Twin Falls County,  Idaho</t>
  </si>
  <si>
    <t>Valley County,  Idaho</t>
  </si>
  <si>
    <t>Washington County,  Idaho</t>
  </si>
  <si>
    <t xml:space="preserve"> Illinois</t>
  </si>
  <si>
    <t>Adams County,  Illinois</t>
  </si>
  <si>
    <t>Alexander County,  Illinois</t>
  </si>
  <si>
    <t>Bond County,  Illinois</t>
  </si>
  <si>
    <t>Boone County,  Illinois</t>
  </si>
  <si>
    <t>Brown County,  Illinois</t>
  </si>
  <si>
    <t>Bureau County,  Illinois</t>
  </si>
  <si>
    <t>Calhoun County,  Illinois</t>
  </si>
  <si>
    <t>Carroll County,  Illinois</t>
  </si>
  <si>
    <t>Cass County,  Illinois</t>
  </si>
  <si>
    <t>Champaign County,  Illinois</t>
  </si>
  <si>
    <t>Christian County,  Illinois</t>
  </si>
  <si>
    <t>Clark County,  Illinois</t>
  </si>
  <si>
    <t>Clay County,  Illinois</t>
  </si>
  <si>
    <t>Clinton County,  Illinois</t>
  </si>
  <si>
    <t>Coles County,  Illinois</t>
  </si>
  <si>
    <t>Cook County,  Illinois</t>
  </si>
  <si>
    <t>Crawford County,  Illinois</t>
  </si>
  <si>
    <t>Cumberland County,  Illinois</t>
  </si>
  <si>
    <t>DeKalb County,  Illinois</t>
  </si>
  <si>
    <t>De Witt County,  Illinois</t>
  </si>
  <si>
    <t>Douglas County,  Illinois</t>
  </si>
  <si>
    <t>DuPage County,  Illinois</t>
  </si>
  <si>
    <t>Edgar County,  Illinois</t>
  </si>
  <si>
    <t>Edwards County,  Illinois</t>
  </si>
  <si>
    <t>Effingham County,  Illinois</t>
  </si>
  <si>
    <t>Fayette County,  Illinois</t>
  </si>
  <si>
    <t>Ford County,  Illinois</t>
  </si>
  <si>
    <t>Franklin County,  Illinois</t>
  </si>
  <si>
    <t>Fulton County,  Illinois</t>
  </si>
  <si>
    <t>Gallatin County,  Illinois</t>
  </si>
  <si>
    <t>Greene County,  Illinois</t>
  </si>
  <si>
    <t>Grundy County,  Illinois</t>
  </si>
  <si>
    <t>Hamilton County,  Illinois</t>
  </si>
  <si>
    <t>Hancock County,  Illinois</t>
  </si>
  <si>
    <t>Hardin County,  Illinois</t>
  </si>
  <si>
    <t>Henderson County,  Illinois</t>
  </si>
  <si>
    <t>Henry County,  Illinois</t>
  </si>
  <si>
    <t>Iroquois County,  Illinois</t>
  </si>
  <si>
    <t>Jackson County,  Illinois</t>
  </si>
  <si>
    <t>Jasper County,  Illinois</t>
  </si>
  <si>
    <t>Jefferson County,  Illinois</t>
  </si>
  <si>
    <t>Jersey County,  Illinois</t>
  </si>
  <si>
    <t>Jo Daviess County,  Illinois</t>
  </si>
  <si>
    <t>Johnson County,  Illinois</t>
  </si>
  <si>
    <t>Kane County,  Illinois</t>
  </si>
  <si>
    <t>Kankakee County,  Illinois</t>
  </si>
  <si>
    <t>Kendall County,  Illinois</t>
  </si>
  <si>
    <t>Knox County,  Illinois</t>
  </si>
  <si>
    <t>Lake County,  Illinois</t>
  </si>
  <si>
    <t>LaSalle County,  Illinois</t>
  </si>
  <si>
    <t>Lawrence County,  Illinois</t>
  </si>
  <si>
    <t>Lee County,  Illinois</t>
  </si>
  <si>
    <t>Livingston County,  Illinois</t>
  </si>
  <si>
    <t>Logan County,  Illinois</t>
  </si>
  <si>
    <t>McDonough County,  Illinois</t>
  </si>
  <si>
    <t>McHenry County,  Illinois</t>
  </si>
  <si>
    <t>McLean County,  Illinois</t>
  </si>
  <si>
    <t>Macon County,  Illinois</t>
  </si>
  <si>
    <t>Macoupin County,  Illinois</t>
  </si>
  <si>
    <t>Madison County,  Illinois</t>
  </si>
  <si>
    <t>Marion County,  Illinois</t>
  </si>
  <si>
    <t>Marshall County,  Illinois</t>
  </si>
  <si>
    <t>Mason County,  Illinois</t>
  </si>
  <si>
    <t>Massac County,  Illinois</t>
  </si>
  <si>
    <t>Menard County,  Illinois</t>
  </si>
  <si>
    <t>Mercer County,  Illinois</t>
  </si>
  <si>
    <t>Monroe County,  Illinois</t>
  </si>
  <si>
    <t>Montgomery County,  Illinois</t>
  </si>
  <si>
    <t>Morgan County,  Illinois</t>
  </si>
  <si>
    <t>Moultrie County,  Illinois</t>
  </si>
  <si>
    <t>Ogle County,  Illinois</t>
  </si>
  <si>
    <t>Peoria County,  Illinois</t>
  </si>
  <si>
    <t>Perry County,  Illinois</t>
  </si>
  <si>
    <t>Piatt County,  Illinois</t>
  </si>
  <si>
    <t>Pike County,  Illinois</t>
  </si>
  <si>
    <t>Pope County,  Illinois</t>
  </si>
  <si>
    <t>Pulaski County,  Illinois</t>
  </si>
  <si>
    <t>Putnam County,  Illinois</t>
  </si>
  <si>
    <t>Randolph County,  Illinois</t>
  </si>
  <si>
    <t>Richland County,  Illinois</t>
  </si>
  <si>
    <t>Rock Island County,  Illinois</t>
  </si>
  <si>
    <t>St. Clair County,  Illinois</t>
  </si>
  <si>
    <t>Saline County,  Illinois</t>
  </si>
  <si>
    <t>Sangamon County,  Illinois</t>
  </si>
  <si>
    <t>Schuyler County,  Illinois</t>
  </si>
  <si>
    <t>Scott County,  Illinois</t>
  </si>
  <si>
    <t>Shelby County,  Illinois</t>
  </si>
  <si>
    <t>Stark County,  Illinois</t>
  </si>
  <si>
    <t>Stephenson County,  Illinois</t>
  </si>
  <si>
    <t>Tazewell County,  Illinois</t>
  </si>
  <si>
    <t>Union County,  Illinois</t>
  </si>
  <si>
    <t>Vermilion County,  Illinois</t>
  </si>
  <si>
    <t>Wabash County,  Illinois</t>
  </si>
  <si>
    <t>Warren County,  Illinois</t>
  </si>
  <si>
    <t>Washington County,  Illinois</t>
  </si>
  <si>
    <t>Wayne County,  Illinois</t>
  </si>
  <si>
    <t>White County,  Illinois</t>
  </si>
  <si>
    <t>Whiteside County,  Illinois</t>
  </si>
  <si>
    <t>Will County,  Illinois</t>
  </si>
  <si>
    <t>Williamson County,  Illinois</t>
  </si>
  <si>
    <t>Winnebago County,  Illinois</t>
  </si>
  <si>
    <t>Woodford County,  Illinois</t>
  </si>
  <si>
    <t xml:space="preserve"> Indiana</t>
  </si>
  <si>
    <t>Adams County,  Indiana</t>
  </si>
  <si>
    <t>Allen County,  Indiana</t>
  </si>
  <si>
    <t>Bartholomew County,  Indiana</t>
  </si>
  <si>
    <t>Benton County,  Indiana</t>
  </si>
  <si>
    <t>Blackford County,  Indiana</t>
  </si>
  <si>
    <t>Boone County,  Indiana</t>
  </si>
  <si>
    <t>Brown County,  Indiana</t>
  </si>
  <si>
    <t>Carroll County,  Indiana</t>
  </si>
  <si>
    <t>Cass County,  Indiana</t>
  </si>
  <si>
    <t>Clark County,  Indiana</t>
  </si>
  <si>
    <t>Clay County,  Indiana</t>
  </si>
  <si>
    <t>Clinton County,  Indiana</t>
  </si>
  <si>
    <t>Crawford County,  Indiana</t>
  </si>
  <si>
    <t>Daviess County,  Indiana</t>
  </si>
  <si>
    <t>Dearborn County,  Indiana</t>
  </si>
  <si>
    <t>Decatur County,  Indiana</t>
  </si>
  <si>
    <t>DeKalb County,  Indiana</t>
  </si>
  <si>
    <t>Delaware County,  Indiana</t>
  </si>
  <si>
    <t>Dubois County,  Indiana</t>
  </si>
  <si>
    <t>Elkhart County,  Indiana</t>
  </si>
  <si>
    <t>Fayette County,  Indiana</t>
  </si>
  <si>
    <t>Floyd County,  Indiana</t>
  </si>
  <si>
    <t>Fountain County,  Indiana</t>
  </si>
  <si>
    <t>Franklin County,  Indiana</t>
  </si>
  <si>
    <t>Fulton County,  Indiana</t>
  </si>
  <si>
    <t>Gibson County,  Indiana</t>
  </si>
  <si>
    <t>Grant County,  Indiana</t>
  </si>
  <si>
    <t>Greene County,  Indiana</t>
  </si>
  <si>
    <t>Hamilton County,  Indiana</t>
  </si>
  <si>
    <t>Hancock County,  Indiana</t>
  </si>
  <si>
    <t>Harrison County,  Indiana</t>
  </si>
  <si>
    <t>Hendricks County,  Indiana</t>
  </si>
  <si>
    <t>Henry County,  Indiana</t>
  </si>
  <si>
    <t>Howard County,  Indiana</t>
  </si>
  <si>
    <t>Huntington County,  Indiana</t>
  </si>
  <si>
    <t>Jackson County,  Indiana</t>
  </si>
  <si>
    <t>Jasper County,  Indiana</t>
  </si>
  <si>
    <t>Jay County,  Indiana</t>
  </si>
  <si>
    <t>Jefferson County,  Indiana</t>
  </si>
  <si>
    <t>Jennings County,  Indiana</t>
  </si>
  <si>
    <t>Johnson County,  Indiana</t>
  </si>
  <si>
    <t>Knox County,  Indiana</t>
  </si>
  <si>
    <t>Kosciusko County,  Indiana</t>
  </si>
  <si>
    <t>LaGrange County,  Indiana</t>
  </si>
  <si>
    <t>Lake County,  Indiana</t>
  </si>
  <si>
    <t>LaPorte County,  Indiana</t>
  </si>
  <si>
    <t>Lawrence County,  Indiana</t>
  </si>
  <si>
    <t>Madison County,  Indiana</t>
  </si>
  <si>
    <t>Marion County,  Indiana</t>
  </si>
  <si>
    <t>Marshall County,  Indiana</t>
  </si>
  <si>
    <t>Martin County,  Indiana</t>
  </si>
  <si>
    <t>Miami County,  Indiana</t>
  </si>
  <si>
    <t>Monroe County,  Indiana</t>
  </si>
  <si>
    <t>Montgomery County,  Indiana</t>
  </si>
  <si>
    <t>Morgan County,  Indiana</t>
  </si>
  <si>
    <t>Newton County,  Indiana</t>
  </si>
  <si>
    <t>Noble County,  Indiana</t>
  </si>
  <si>
    <t>Ohio County,  Indiana</t>
  </si>
  <si>
    <t>Orange County,  Indiana</t>
  </si>
  <si>
    <t>Owen County,  Indiana</t>
  </si>
  <si>
    <t>Parke County,  Indiana</t>
  </si>
  <si>
    <t>Perry County,  Indiana</t>
  </si>
  <si>
    <t>Pike County,  Indiana</t>
  </si>
  <si>
    <t>Porter County,  Indiana</t>
  </si>
  <si>
    <t>Posey County,  Indiana</t>
  </si>
  <si>
    <t>Pulaski County,  Indiana</t>
  </si>
  <si>
    <t>Putnam County,  Indiana</t>
  </si>
  <si>
    <t>Randolph County,  Indiana</t>
  </si>
  <si>
    <t>Ripley County,  Indiana</t>
  </si>
  <si>
    <t>Rush County,  Indiana</t>
  </si>
  <si>
    <t>St. Joseph County,  Indiana</t>
  </si>
  <si>
    <t>Scott County,  Indiana</t>
  </si>
  <si>
    <t>Shelby County,  Indiana</t>
  </si>
  <si>
    <t>Spencer County,  Indiana</t>
  </si>
  <si>
    <t>Starke County,  Indiana</t>
  </si>
  <si>
    <t>Steuben County,  Indiana</t>
  </si>
  <si>
    <t>Sullivan County,  Indiana</t>
  </si>
  <si>
    <t>Switzerland County,  Indiana</t>
  </si>
  <si>
    <t>Tippecanoe County,  Indiana</t>
  </si>
  <si>
    <t>Tipton County,  Indiana</t>
  </si>
  <si>
    <t>Union County,  Indiana</t>
  </si>
  <si>
    <t>Vanderburgh County,  Indiana</t>
  </si>
  <si>
    <t>Vermillion County,  Indiana</t>
  </si>
  <si>
    <t>Vigo County,  Indiana</t>
  </si>
  <si>
    <t>Wabash County,  Indiana</t>
  </si>
  <si>
    <t>Warren County,  Indiana</t>
  </si>
  <si>
    <t>Warrick County,  Indiana</t>
  </si>
  <si>
    <t>Washington County,  Indiana</t>
  </si>
  <si>
    <t>Wayne County,  Indiana</t>
  </si>
  <si>
    <t>Wells County,  Indiana</t>
  </si>
  <si>
    <t>White County,  Indiana</t>
  </si>
  <si>
    <t>Whitley County,  Indiana</t>
  </si>
  <si>
    <t xml:space="preserve"> Iowa</t>
  </si>
  <si>
    <t>Adair County,  Iowa</t>
  </si>
  <si>
    <t>Adams County,  Iowa</t>
  </si>
  <si>
    <t>Allamakee County,  Iowa</t>
  </si>
  <si>
    <t>Appanoose County,  Iowa</t>
  </si>
  <si>
    <t>Audubon County,  Iowa</t>
  </si>
  <si>
    <t>Benton County,  Iowa</t>
  </si>
  <si>
    <t>Black Hawk County,  Iowa</t>
  </si>
  <si>
    <t>Boone County,  Iowa</t>
  </si>
  <si>
    <t>Bremer County,  Iowa</t>
  </si>
  <si>
    <t>Buchanan County,  Iowa</t>
  </si>
  <si>
    <t>Buena Vista County,  Iowa</t>
  </si>
  <si>
    <t>Butler County,  Iowa</t>
  </si>
  <si>
    <t>Calhoun County,  Iowa</t>
  </si>
  <si>
    <t>Carroll County,  Iowa</t>
  </si>
  <si>
    <t>Cass County,  Iowa</t>
  </si>
  <si>
    <t>Cedar County,  Iowa</t>
  </si>
  <si>
    <t>Cerro Gordo County,  Iowa</t>
  </si>
  <si>
    <t>Cherokee County,  Iowa</t>
  </si>
  <si>
    <t>Chickasaw County,  Iowa</t>
  </si>
  <si>
    <t>Clarke County,  Iowa</t>
  </si>
  <si>
    <t>Clay County,  Iowa</t>
  </si>
  <si>
    <t>Clayton County,  Iowa</t>
  </si>
  <si>
    <t>Clinton County,  Iowa</t>
  </si>
  <si>
    <t>Crawford County,  Iowa</t>
  </si>
  <si>
    <t>Dallas County,  Iowa</t>
  </si>
  <si>
    <t>Davis County,  Iowa</t>
  </si>
  <si>
    <t>Decatur County,  Iowa</t>
  </si>
  <si>
    <t>Delaware County,  Iowa</t>
  </si>
  <si>
    <t>Des Moines County,  Iowa</t>
  </si>
  <si>
    <t>Dickinson County,  Iowa</t>
  </si>
  <si>
    <t>Dubuque County,  Iowa</t>
  </si>
  <si>
    <t>Emmet County,  Iowa</t>
  </si>
  <si>
    <t>Fayette County,  Iowa</t>
  </si>
  <si>
    <t>Floyd County,  Iowa</t>
  </si>
  <si>
    <t>Franklin County,  Iowa</t>
  </si>
  <si>
    <t>Fremont County,  Iowa</t>
  </si>
  <si>
    <t>Greene County,  Iowa</t>
  </si>
  <si>
    <t>Grundy County,  Iowa</t>
  </si>
  <si>
    <t>Guthrie County,  Iowa</t>
  </si>
  <si>
    <t>Hamilton County,  Iowa</t>
  </si>
  <si>
    <t>Hancock County,  Iowa</t>
  </si>
  <si>
    <t>Hardin County,  Iowa</t>
  </si>
  <si>
    <t>Harrison County,  Iowa</t>
  </si>
  <si>
    <t>Henry County,  Iowa</t>
  </si>
  <si>
    <t>Howard County,  Iowa</t>
  </si>
  <si>
    <t>Humboldt County,  Iowa</t>
  </si>
  <si>
    <t>Ida County,  Iowa</t>
  </si>
  <si>
    <t>Iowa County,  Iowa</t>
  </si>
  <si>
    <t>Jackson County,  Iowa</t>
  </si>
  <si>
    <t>Jasper County,  Iowa</t>
  </si>
  <si>
    <t>Jefferson County,  Iowa</t>
  </si>
  <si>
    <t>Johnson County,  Iowa</t>
  </si>
  <si>
    <t>Jones County,  Iowa</t>
  </si>
  <si>
    <t>Keokuk County,  Iowa</t>
  </si>
  <si>
    <t>Kossuth County,  Iowa</t>
  </si>
  <si>
    <t>Lee County,  Iowa</t>
  </si>
  <si>
    <t>Linn County,  Iowa</t>
  </si>
  <si>
    <t>Louisa County,  Iowa</t>
  </si>
  <si>
    <t>Lucas County,  Iowa</t>
  </si>
  <si>
    <t>Lyon County,  Iowa</t>
  </si>
  <si>
    <t>Madison County,  Iowa</t>
  </si>
  <si>
    <t>Mahaska County,  Iowa</t>
  </si>
  <si>
    <t>Marion County,  Iowa</t>
  </si>
  <si>
    <t>Marshall County,  Iowa</t>
  </si>
  <si>
    <t>Mills County,  Iowa</t>
  </si>
  <si>
    <t>Mitchell County,  Iowa</t>
  </si>
  <si>
    <t>Monona County,  Iowa</t>
  </si>
  <si>
    <t>Monroe County,  Iowa</t>
  </si>
  <si>
    <t>Montgomery County,  Iowa</t>
  </si>
  <si>
    <t>Muscatine County,  Iowa</t>
  </si>
  <si>
    <t>O'Brien County,  Iowa</t>
  </si>
  <si>
    <t>Osceola County,  Iowa</t>
  </si>
  <si>
    <t>Page County,  Iowa</t>
  </si>
  <si>
    <t>Palo Alto County,  Iowa</t>
  </si>
  <si>
    <t>Plymouth County,  Iowa</t>
  </si>
  <si>
    <t>Pocahontas County,  Iowa</t>
  </si>
  <si>
    <t>Polk County,  Iowa</t>
  </si>
  <si>
    <t>Pottawattamie County,  Iowa</t>
  </si>
  <si>
    <t>Poweshiek County,  Iowa</t>
  </si>
  <si>
    <t>Ringgold County,  Iowa</t>
  </si>
  <si>
    <t>Sac County,  Iowa</t>
  </si>
  <si>
    <t>Scott County,  Iowa</t>
  </si>
  <si>
    <t>Shelby County,  Iowa</t>
  </si>
  <si>
    <t>Sioux County,  Iowa</t>
  </si>
  <si>
    <t>Story County,  Iowa</t>
  </si>
  <si>
    <t>Tama County,  Iowa</t>
  </si>
  <si>
    <t>Taylor County,  Iowa</t>
  </si>
  <si>
    <t>Union County,  Iowa</t>
  </si>
  <si>
    <t>Van Buren County,  Iowa</t>
  </si>
  <si>
    <t>Wapello County,  Iowa</t>
  </si>
  <si>
    <t>Warren County,  Iowa</t>
  </si>
  <si>
    <t>Washington County,  Iowa</t>
  </si>
  <si>
    <t>Wayne County,  Iowa</t>
  </si>
  <si>
    <t>Webster County,  Iowa</t>
  </si>
  <si>
    <t>Winnebago County,  Iowa</t>
  </si>
  <si>
    <t>Winneshiek County,  Iowa</t>
  </si>
  <si>
    <t>Woodbury County,  Iowa</t>
  </si>
  <si>
    <t>Worth County,  Iowa</t>
  </si>
  <si>
    <t>Wright County,  Iowa</t>
  </si>
  <si>
    <t xml:space="preserve"> Kansas</t>
  </si>
  <si>
    <t>Allen County,  Kansas</t>
  </si>
  <si>
    <t>Anderson County,  Kansas</t>
  </si>
  <si>
    <t>Atchison County,  Kansas</t>
  </si>
  <si>
    <t>Barber County,  Kansas</t>
  </si>
  <si>
    <t>Barton County,  Kansas</t>
  </si>
  <si>
    <t>Bourbon County,  Kansas</t>
  </si>
  <si>
    <t>Brown County,  Kansas</t>
  </si>
  <si>
    <t>Butler County,  Kansas</t>
  </si>
  <si>
    <t>Chase County,  Kansas</t>
  </si>
  <si>
    <t>Chautauqua County,  Kansas</t>
  </si>
  <si>
    <t>Cherokee County,  Kansas</t>
  </si>
  <si>
    <t>Cheyenne County,  Kansas</t>
  </si>
  <si>
    <t>Clark County,  Kansas</t>
  </si>
  <si>
    <t>Clay County,  Kansas</t>
  </si>
  <si>
    <t>Cloud County,  Kansas</t>
  </si>
  <si>
    <t>Coffey County,  Kansas</t>
  </si>
  <si>
    <t>Comanche County,  Kansas</t>
  </si>
  <si>
    <t>Cowley County,  Kansas</t>
  </si>
  <si>
    <t>Crawford County,  Kansas</t>
  </si>
  <si>
    <t>Decatur County,  Kansas</t>
  </si>
  <si>
    <t>Dickinson County,  Kansas</t>
  </si>
  <si>
    <t>Doniphan County,  Kansas</t>
  </si>
  <si>
    <t>Douglas County,  Kansas</t>
  </si>
  <si>
    <t>Edwards County,  Kansas</t>
  </si>
  <si>
    <t>Elk County,  Kansas</t>
  </si>
  <si>
    <t>Ellis County,  Kansas</t>
  </si>
  <si>
    <t>Ellsworth County,  Kansas</t>
  </si>
  <si>
    <t>Finney County,  Kansas</t>
  </si>
  <si>
    <t>Ford County,  Kansas</t>
  </si>
  <si>
    <t>Franklin County,  Kansas</t>
  </si>
  <si>
    <t>Geary County,  Kansas</t>
  </si>
  <si>
    <t>Gove County,  Kansas</t>
  </si>
  <si>
    <t>Graham County,  Kansas</t>
  </si>
  <si>
    <t>Grant County,  Kansas</t>
  </si>
  <si>
    <t>Gray County,  Kansas</t>
  </si>
  <si>
    <t>Greeley County,  Kansas</t>
  </si>
  <si>
    <t>Greenwood County,  Kansas</t>
  </si>
  <si>
    <t>Hamilton County,  Kansas</t>
  </si>
  <si>
    <t>Harper County,  Kansas</t>
  </si>
  <si>
    <t>Harvey County,  Kansas</t>
  </si>
  <si>
    <t>Haskell County,  Kansas</t>
  </si>
  <si>
    <t>Hodgeman County,  Kansas</t>
  </si>
  <si>
    <t>Jackson County,  Kansas</t>
  </si>
  <si>
    <t>Jefferson County,  Kansas</t>
  </si>
  <si>
    <t>Jewell County,  Kansas</t>
  </si>
  <si>
    <t>Johnson County,  Kansas</t>
  </si>
  <si>
    <t>Kearny County,  Kansas</t>
  </si>
  <si>
    <t>Kingman County,  Kansas</t>
  </si>
  <si>
    <t>Kiowa County,  Kansas</t>
  </si>
  <si>
    <t>Labette County,  Kansas</t>
  </si>
  <si>
    <t>Lane County,  Kansas</t>
  </si>
  <si>
    <t>Leavenworth County,  Kansas</t>
  </si>
  <si>
    <t>Lincoln County,  Kansas</t>
  </si>
  <si>
    <t>Linn County,  Kansas</t>
  </si>
  <si>
    <t>Logan County,  Kansas</t>
  </si>
  <si>
    <t>Lyon County,  Kansas</t>
  </si>
  <si>
    <t>McPherson County,  Kansas</t>
  </si>
  <si>
    <t>Marion County,  Kansas</t>
  </si>
  <si>
    <t>Marshall County,  Kansas</t>
  </si>
  <si>
    <t>Meade County,  Kansas</t>
  </si>
  <si>
    <t>Miami County,  Kansas</t>
  </si>
  <si>
    <t>Mitchell County,  Kansas</t>
  </si>
  <si>
    <t>Montgomery County,  Kansas</t>
  </si>
  <si>
    <t>Morris County,  Kansas</t>
  </si>
  <si>
    <t>Morton County,  Kansas</t>
  </si>
  <si>
    <t>Nemaha County,  Kansas</t>
  </si>
  <si>
    <t>Neosho County,  Kansas</t>
  </si>
  <si>
    <t>Ness County,  Kansas</t>
  </si>
  <si>
    <t>Norton County,  Kansas</t>
  </si>
  <si>
    <t>Osage County,  Kansas</t>
  </si>
  <si>
    <t>Osborne County,  Kansas</t>
  </si>
  <si>
    <t>Ottawa County,  Kansas</t>
  </si>
  <si>
    <t>Pawnee County,  Kansas</t>
  </si>
  <si>
    <t>Phillips County,  Kansas</t>
  </si>
  <si>
    <t>Pottawatomie County,  Kansas</t>
  </si>
  <si>
    <t>Pratt County,  Kansas</t>
  </si>
  <si>
    <t>Rawlins County,  Kansas</t>
  </si>
  <si>
    <t>Reno County,  Kansas</t>
  </si>
  <si>
    <t>Republic County,  Kansas</t>
  </si>
  <si>
    <t>Rice County,  Kansas</t>
  </si>
  <si>
    <t>Riley County,  Kansas</t>
  </si>
  <si>
    <t>Rooks County,  Kansas</t>
  </si>
  <si>
    <t>Rush County,  Kansas</t>
  </si>
  <si>
    <t>Russell County,  Kansas</t>
  </si>
  <si>
    <t>Saline County,  Kansas</t>
  </si>
  <si>
    <t>Scott County,  Kansas</t>
  </si>
  <si>
    <t>Sedgwick County,  Kansas</t>
  </si>
  <si>
    <t>Seward County,  Kansas</t>
  </si>
  <si>
    <t>Shawnee County,  Kansas</t>
  </si>
  <si>
    <t>Sheridan County,  Kansas</t>
  </si>
  <si>
    <t>Sherman County,  Kansas</t>
  </si>
  <si>
    <t>Smith County,  Kansas</t>
  </si>
  <si>
    <t>Stafford County,  Kansas</t>
  </si>
  <si>
    <t>Stanton County,  Kansas</t>
  </si>
  <si>
    <t>Stevens County,  Kansas</t>
  </si>
  <si>
    <t>Sumner County,  Kansas</t>
  </si>
  <si>
    <t>Thomas County,  Kansas</t>
  </si>
  <si>
    <t>Trego County,  Kansas</t>
  </si>
  <si>
    <t>Wabaunsee County,  Kansas</t>
  </si>
  <si>
    <t>Wallace County,  Kansas</t>
  </si>
  <si>
    <t>Washington County,  Kansas</t>
  </si>
  <si>
    <t>Wichita County,  Kansas</t>
  </si>
  <si>
    <t>Wilson County,  Kansas</t>
  </si>
  <si>
    <t>Woodson County,  Kansas</t>
  </si>
  <si>
    <t>Wyandotte County,  Kansas</t>
  </si>
  <si>
    <t xml:space="preserve"> Kentucky</t>
  </si>
  <si>
    <t>Adair County,  Kentucky</t>
  </si>
  <si>
    <t>Allen County,  Kentucky</t>
  </si>
  <si>
    <t>Anderson County,  Kentucky</t>
  </si>
  <si>
    <t>Ballard County,  Kentucky</t>
  </si>
  <si>
    <t>Barren County,  Kentucky</t>
  </si>
  <si>
    <t>Bath County,  Kentucky</t>
  </si>
  <si>
    <t>Bell County,  Kentucky</t>
  </si>
  <si>
    <t>Boone County,  Kentucky</t>
  </si>
  <si>
    <t>Bourbon County,  Kentucky</t>
  </si>
  <si>
    <t>Boyd County,  Kentucky</t>
  </si>
  <si>
    <t>Boyle County,  Kentucky</t>
  </si>
  <si>
    <t>Bracken County,  Kentucky</t>
  </si>
  <si>
    <t>Breathitt County,  Kentucky</t>
  </si>
  <si>
    <t>Breckinridge County,  Kentucky</t>
  </si>
  <si>
    <t>Bullitt County,  Kentucky</t>
  </si>
  <si>
    <t>Butler County,  Kentucky</t>
  </si>
  <si>
    <t>Caldwell County,  Kentucky</t>
  </si>
  <si>
    <t>Calloway County,  Kentucky</t>
  </si>
  <si>
    <t>Campbell County,  Kentucky</t>
  </si>
  <si>
    <t>Carlisle County,  Kentucky</t>
  </si>
  <si>
    <t>Carroll County,  Kentucky</t>
  </si>
  <si>
    <t>Carter County,  Kentucky</t>
  </si>
  <si>
    <t>Casey County,  Kentucky</t>
  </si>
  <si>
    <t>Christian County,  Kentucky</t>
  </si>
  <si>
    <t>Clark County,  Kentucky</t>
  </si>
  <si>
    <t>Clay County,  Kentucky</t>
  </si>
  <si>
    <t>Clinton County,  Kentucky</t>
  </si>
  <si>
    <t>Crittenden County,  Kentucky</t>
  </si>
  <si>
    <t>Cumberland County,  Kentucky</t>
  </si>
  <si>
    <t>Daviess County,  Kentucky</t>
  </si>
  <si>
    <t>Edmonson County,  Kentucky</t>
  </si>
  <si>
    <t>Elliott County,  Kentucky</t>
  </si>
  <si>
    <t>Estill County,  Kentucky</t>
  </si>
  <si>
    <t>Fayette County,  Kentucky</t>
  </si>
  <si>
    <t>Fleming County,  Kentucky</t>
  </si>
  <si>
    <t>Floyd County,  Kentucky</t>
  </si>
  <si>
    <t>Franklin County,  Kentucky</t>
  </si>
  <si>
    <t>Fulton County,  Kentucky</t>
  </si>
  <si>
    <t>Gallatin County,  Kentucky</t>
  </si>
  <si>
    <t>Garrard County,  Kentucky</t>
  </si>
  <si>
    <t>Grant County,  Kentucky</t>
  </si>
  <si>
    <t>Graves County,  Kentucky</t>
  </si>
  <si>
    <t>Grayson County,  Kentucky</t>
  </si>
  <si>
    <t>Green County,  Kentucky</t>
  </si>
  <si>
    <t>Greenup County,  Kentucky</t>
  </si>
  <si>
    <t>Hancock County,  Kentucky</t>
  </si>
  <si>
    <t>Hardin County,  Kentucky</t>
  </si>
  <si>
    <t>Harlan County,  Kentucky</t>
  </si>
  <si>
    <t>Harrison County,  Kentucky</t>
  </si>
  <si>
    <t>Hart County,  Kentucky</t>
  </si>
  <si>
    <t>Henderson County,  Kentucky</t>
  </si>
  <si>
    <t>Henry County,  Kentucky</t>
  </si>
  <si>
    <t>Hickman County,  Kentucky</t>
  </si>
  <si>
    <t>Hopkins County,  Kentucky</t>
  </si>
  <si>
    <t>Jackson County,  Kentucky</t>
  </si>
  <si>
    <t>Jefferson County,  Kentucky</t>
  </si>
  <si>
    <t>Jessamine County,  Kentucky</t>
  </si>
  <si>
    <t>Johnson County,  Kentucky</t>
  </si>
  <si>
    <t>Kenton County,  Kentucky</t>
  </si>
  <si>
    <t>Knott County,  Kentucky</t>
  </si>
  <si>
    <t>Knox County,  Kentucky</t>
  </si>
  <si>
    <t>Larue County,  Kentucky</t>
  </si>
  <si>
    <t>Laurel County,  Kentucky</t>
  </si>
  <si>
    <t>Lawrence County,  Kentucky</t>
  </si>
  <si>
    <t>Lee County,  Kentucky</t>
  </si>
  <si>
    <t>Leslie County,  Kentucky</t>
  </si>
  <si>
    <t>Letcher County,  Kentucky</t>
  </si>
  <si>
    <t>Lewis County,  Kentucky</t>
  </si>
  <si>
    <t>Lincoln County,  Kentucky</t>
  </si>
  <si>
    <t>Livingston County,  Kentucky</t>
  </si>
  <si>
    <t>Logan County,  Kentucky</t>
  </si>
  <si>
    <t>Lyon County,  Kentucky</t>
  </si>
  <si>
    <t>McCracken County,  Kentucky</t>
  </si>
  <si>
    <t>McCreary County,  Kentucky</t>
  </si>
  <si>
    <t>McLean County,  Kentucky</t>
  </si>
  <si>
    <t>Madison County,  Kentucky</t>
  </si>
  <si>
    <t>Magoffin County,  Kentucky</t>
  </si>
  <si>
    <t>Marion County,  Kentucky</t>
  </si>
  <si>
    <t>Marshall County,  Kentucky</t>
  </si>
  <si>
    <t>Martin County,  Kentucky</t>
  </si>
  <si>
    <t>Mason County,  Kentucky</t>
  </si>
  <si>
    <t>Meade County,  Kentucky</t>
  </si>
  <si>
    <t>Menifee County,  Kentucky</t>
  </si>
  <si>
    <t>Mercer County,  Kentucky</t>
  </si>
  <si>
    <t>Metcalfe County,  Kentucky</t>
  </si>
  <si>
    <t>Monroe County,  Kentucky</t>
  </si>
  <si>
    <t>Montgomery County,  Kentucky</t>
  </si>
  <si>
    <t>Morgan County,  Kentucky</t>
  </si>
  <si>
    <t>Muhlenberg County,  Kentucky</t>
  </si>
  <si>
    <t>Nelson County,  Kentucky</t>
  </si>
  <si>
    <t>Nicholas County,  Kentucky</t>
  </si>
  <si>
    <t>Ohio County,  Kentucky</t>
  </si>
  <si>
    <t>Oldham County,  Kentucky</t>
  </si>
  <si>
    <t>Owen County,  Kentucky</t>
  </si>
  <si>
    <t>Owsley County,  Kentucky</t>
  </si>
  <si>
    <t>Pendleton County,  Kentucky</t>
  </si>
  <si>
    <t>Perry County,  Kentucky</t>
  </si>
  <si>
    <t>Pike County,  Kentucky</t>
  </si>
  <si>
    <t>Powell County,  Kentucky</t>
  </si>
  <si>
    <t>Pulaski County,  Kentucky</t>
  </si>
  <si>
    <t>Robertson County,  Kentucky</t>
  </si>
  <si>
    <t>Rockcastle County,  Kentucky</t>
  </si>
  <si>
    <t>Rowan County,  Kentucky</t>
  </si>
  <si>
    <t>Russell County,  Kentucky</t>
  </si>
  <si>
    <t>Scott County,  Kentucky</t>
  </si>
  <si>
    <t>Shelby County,  Kentucky</t>
  </si>
  <si>
    <t>Simpson County,  Kentucky</t>
  </si>
  <si>
    <t>Spencer County,  Kentucky</t>
  </si>
  <si>
    <t>Taylor County,  Kentucky</t>
  </si>
  <si>
    <t>Todd County,  Kentucky</t>
  </si>
  <si>
    <t>Trigg County,  Kentucky</t>
  </si>
  <si>
    <t>Trimble County,  Kentucky</t>
  </si>
  <si>
    <t>Union County,  Kentucky</t>
  </si>
  <si>
    <t>Warren County,  Kentucky</t>
  </si>
  <si>
    <t>Washington County,  Kentucky</t>
  </si>
  <si>
    <t>Wayne County,  Kentucky</t>
  </si>
  <si>
    <t>Webster County,  Kentucky</t>
  </si>
  <si>
    <t>Whitley County,  Kentucky</t>
  </si>
  <si>
    <t>Wolfe County,  Kentucky</t>
  </si>
  <si>
    <t>Woodford County,  Kentucky</t>
  </si>
  <si>
    <t xml:space="preserve"> Louisiana</t>
  </si>
  <si>
    <t>Acadia Parish,  Louisiana</t>
  </si>
  <si>
    <t>Allen Parish,  Louisiana</t>
  </si>
  <si>
    <t>Ascension Parish,  Louisiana</t>
  </si>
  <si>
    <t>Assumption Parish,  Louisiana</t>
  </si>
  <si>
    <t>Avoyelles Parish,  Louisiana</t>
  </si>
  <si>
    <t>Beauregard Parish,  Louisiana</t>
  </si>
  <si>
    <t>Bienville Parish,  Louisiana</t>
  </si>
  <si>
    <t>Bossier Parish,  Louisiana</t>
  </si>
  <si>
    <t>Caddo Parish,  Louisiana</t>
  </si>
  <si>
    <t>Calcasieu Parish,  Louisiana</t>
  </si>
  <si>
    <t>Caldwell Parish,  Louisiana</t>
  </si>
  <si>
    <t>Cameron Parish,  Louisiana</t>
  </si>
  <si>
    <t>Catahoula Parish,  Louisiana</t>
  </si>
  <si>
    <t>Claiborne Parish,  Louisiana</t>
  </si>
  <si>
    <t>Concordia Parish,  Louisiana</t>
  </si>
  <si>
    <t>De Soto Parish,  Louisiana</t>
  </si>
  <si>
    <t>East Baton Rouge Parish,  Louisiana</t>
  </si>
  <si>
    <t>East Carroll Parish,  Louisiana</t>
  </si>
  <si>
    <t>East Feliciana Parish,  Louisiana</t>
  </si>
  <si>
    <t>Evangeline Parish,  Louisiana</t>
  </si>
  <si>
    <t>Franklin Parish,  Louisiana</t>
  </si>
  <si>
    <t>Grant Parish,  Louisiana</t>
  </si>
  <si>
    <t>Iberia Parish,  Louisiana</t>
  </si>
  <si>
    <t>Iberville Parish,  Louisiana</t>
  </si>
  <si>
    <t>Jackson Parish,  Louisiana</t>
  </si>
  <si>
    <t>Jefferson Parish,  Louisiana</t>
  </si>
  <si>
    <t>Jefferson Davis Parish,  Louisiana</t>
  </si>
  <si>
    <t>Lafayette Parish,  Louisiana</t>
  </si>
  <si>
    <t>Lafourche Parish,  Louisiana</t>
  </si>
  <si>
    <t>LaSalle Parish,  Louisiana</t>
  </si>
  <si>
    <t>Lincoln Parish,  Louisiana</t>
  </si>
  <si>
    <t>Livingston Parish,  Louisiana</t>
  </si>
  <si>
    <t>Madison Parish,  Louisiana</t>
  </si>
  <si>
    <t>Morehouse Parish,  Louisiana</t>
  </si>
  <si>
    <t>Natchitoches Parish,  Louisiana</t>
  </si>
  <si>
    <t>Orleans Parish,  Louisiana</t>
  </si>
  <si>
    <t>Ouachita Parish,  Louisiana</t>
  </si>
  <si>
    <t>Plaquemines Parish,  Louisiana</t>
  </si>
  <si>
    <t>Pointe Coupee Parish,  Louisiana</t>
  </si>
  <si>
    <t>Rapides Parish,  Louisiana</t>
  </si>
  <si>
    <t>Red River Parish,  Louisiana</t>
  </si>
  <si>
    <t>Richland Parish,  Louisiana</t>
  </si>
  <si>
    <t>Sabine Parish,  Louisiana</t>
  </si>
  <si>
    <t>St. Bernard Parish,  Louisiana</t>
  </si>
  <si>
    <t>St. Charles Parish,  Louisiana</t>
  </si>
  <si>
    <t>St. Helena Parish,  Louisiana</t>
  </si>
  <si>
    <t>St. James Parish,  Louisiana</t>
  </si>
  <si>
    <t>St. John the Baptist Parish,  Louisiana</t>
  </si>
  <si>
    <t>St. Landry Parish,  Louisiana</t>
  </si>
  <si>
    <t>St. Martin Parish,  Louisiana</t>
  </si>
  <si>
    <t>St. Mary Parish,  Louisiana</t>
  </si>
  <si>
    <t>St. Tammany Parish,  Louisiana</t>
  </si>
  <si>
    <t>Tangipahoa Parish,  Louisiana</t>
  </si>
  <si>
    <t>Tensas Parish,  Louisiana</t>
  </si>
  <si>
    <t>Terrebonne Parish,  Louisiana</t>
  </si>
  <si>
    <t>Union Parish,  Louisiana</t>
  </si>
  <si>
    <t>Vermilion Parish,  Louisiana</t>
  </si>
  <si>
    <t>Vernon Parish,  Louisiana</t>
  </si>
  <si>
    <t>Washington Parish,  Louisiana</t>
  </si>
  <si>
    <t>Webster Parish,  Louisiana</t>
  </si>
  <si>
    <t>West Baton Rouge Parish,  Louisiana</t>
  </si>
  <si>
    <t>West Carroll Parish,  Louisiana</t>
  </si>
  <si>
    <t>West Feliciana Parish,  Louisiana</t>
  </si>
  <si>
    <t>Winn Parish,  Louisiana</t>
  </si>
  <si>
    <t xml:space="preserve"> Maine</t>
  </si>
  <si>
    <t>Androscoggin County,  Maine</t>
  </si>
  <si>
    <t>Aroostook County,  Maine</t>
  </si>
  <si>
    <t>Cumberland County,  Maine</t>
  </si>
  <si>
    <t>Franklin County,  Maine</t>
  </si>
  <si>
    <t>Hancock County,  Maine</t>
  </si>
  <si>
    <t>Kennebec County,  Maine</t>
  </si>
  <si>
    <t>Knox County,  Maine</t>
  </si>
  <si>
    <t>Lincoln County,  Maine</t>
  </si>
  <si>
    <t>Oxford County,  Maine</t>
  </si>
  <si>
    <t>Penobscot County,  Maine</t>
  </si>
  <si>
    <t>Piscataquis County,  Maine</t>
  </si>
  <si>
    <t>Sagadahoc County,  Maine</t>
  </si>
  <si>
    <t>Somerset County,  Maine</t>
  </si>
  <si>
    <t>Waldo County,  Maine</t>
  </si>
  <si>
    <t>Washington County,  Maine</t>
  </si>
  <si>
    <t>York County,  Maine</t>
  </si>
  <si>
    <t xml:space="preserve"> Maryland</t>
  </si>
  <si>
    <t>Allegany County,  Maryland</t>
  </si>
  <si>
    <t>Anne Arundel County,  Maryland</t>
  </si>
  <si>
    <t>Baltimore County,  Maryland</t>
  </si>
  <si>
    <t>Calvert County,  Maryland</t>
  </si>
  <si>
    <t>Caroline County,  Maryland</t>
  </si>
  <si>
    <t>Carroll County,  Maryland</t>
  </si>
  <si>
    <t>Cecil County,  Maryland</t>
  </si>
  <si>
    <t>Charles County,  Maryland</t>
  </si>
  <si>
    <t>Dorchester County,  Maryland</t>
  </si>
  <si>
    <t>Frederick County,  Maryland</t>
  </si>
  <si>
    <t>Garrett County,  Maryland</t>
  </si>
  <si>
    <t>Harford County,  Maryland</t>
  </si>
  <si>
    <t>Howard County,  Maryland</t>
  </si>
  <si>
    <t>Kent County,  Maryland</t>
  </si>
  <si>
    <t>Montgomery County,  Maryland</t>
  </si>
  <si>
    <t>Prince George's County,  Maryland</t>
  </si>
  <si>
    <t>Queen Anne's County,  Maryland</t>
  </si>
  <si>
    <t>St. Mary's County,  Maryland</t>
  </si>
  <si>
    <t>Somerset County,  Maryland</t>
  </si>
  <si>
    <t>Talbot County,  Maryland</t>
  </si>
  <si>
    <t>Washington County,  Maryland</t>
  </si>
  <si>
    <t>Wicomico County,  Maryland</t>
  </si>
  <si>
    <t>Worcester County,  Maryland</t>
  </si>
  <si>
    <t>Baltimore city,  Maryland</t>
  </si>
  <si>
    <t xml:space="preserve"> Massachusetts</t>
  </si>
  <si>
    <t>Barnstable County,  Massachusetts</t>
  </si>
  <si>
    <t>Berkshire County,  Massachusetts</t>
  </si>
  <si>
    <t>Bristol County,  Massachusetts</t>
  </si>
  <si>
    <t>Dukes County,  Massachusetts</t>
  </si>
  <si>
    <t>Essex County,  Massachusetts</t>
  </si>
  <si>
    <t>Franklin County,  Massachusetts</t>
  </si>
  <si>
    <t>Hampden County,  Massachusetts</t>
  </si>
  <si>
    <t>Hampshire County,  Massachusetts</t>
  </si>
  <si>
    <t>Middlesex County,  Massachusetts</t>
  </si>
  <si>
    <t>Nantucket County,  Massachusetts</t>
  </si>
  <si>
    <t>Norfolk County,  Massachusetts</t>
  </si>
  <si>
    <t>Plymouth County,  Massachusetts</t>
  </si>
  <si>
    <t>Suffolk County,  Massachusetts</t>
  </si>
  <si>
    <t>Worcester County,  Massachusetts</t>
  </si>
  <si>
    <t xml:space="preserve"> Michigan</t>
  </si>
  <si>
    <t>Alcona County,  Michigan</t>
  </si>
  <si>
    <t>Alger County,  Michigan</t>
  </si>
  <si>
    <t>Allegan County,  Michigan</t>
  </si>
  <si>
    <t>Alpena County,  Michigan</t>
  </si>
  <si>
    <t>Antrim County,  Michigan</t>
  </si>
  <si>
    <t>Arenac County,  Michigan</t>
  </si>
  <si>
    <t>Baraga County,  Michigan</t>
  </si>
  <si>
    <t>Barry County,  Michigan</t>
  </si>
  <si>
    <t>Bay County,  Michigan</t>
  </si>
  <si>
    <t>Benzie County,  Michigan</t>
  </si>
  <si>
    <t>Berrien County,  Michigan</t>
  </si>
  <si>
    <t>Branch County,  Michigan</t>
  </si>
  <si>
    <t>Calhoun County,  Michigan</t>
  </si>
  <si>
    <t>Cass County,  Michigan</t>
  </si>
  <si>
    <t>Charlevoix County,  Michigan</t>
  </si>
  <si>
    <t>Cheboygan County,  Michigan</t>
  </si>
  <si>
    <t>Chippewa County,  Michigan</t>
  </si>
  <si>
    <t>Clare County,  Michigan</t>
  </si>
  <si>
    <t>Clinton County,  Michigan</t>
  </si>
  <si>
    <t>Crawford County,  Michigan</t>
  </si>
  <si>
    <t>Delta County,  Michigan</t>
  </si>
  <si>
    <t>Dickinson County,  Michigan</t>
  </si>
  <si>
    <t>Eaton County,  Michigan</t>
  </si>
  <si>
    <t>Emmet County,  Michigan</t>
  </si>
  <si>
    <t>Genesee County,  Michigan</t>
  </si>
  <si>
    <t>Gladwin County,  Michigan</t>
  </si>
  <si>
    <t>Gogebic County,  Michigan</t>
  </si>
  <si>
    <t>Grand Traverse County,  Michigan</t>
  </si>
  <si>
    <t>Gratiot County,  Michigan</t>
  </si>
  <si>
    <t>Hillsdale County,  Michigan</t>
  </si>
  <si>
    <t>Houghton County,  Michigan</t>
  </si>
  <si>
    <t>Huron County,  Michigan</t>
  </si>
  <si>
    <t>Ingham County,  Michigan</t>
  </si>
  <si>
    <t>Ionia County,  Michigan</t>
  </si>
  <si>
    <t>Iosco County,  Michigan</t>
  </si>
  <si>
    <t>Iron County,  Michigan</t>
  </si>
  <si>
    <t>Isabella County,  Michigan</t>
  </si>
  <si>
    <t>Jackson County,  Michigan</t>
  </si>
  <si>
    <t>Kalamazoo County,  Michigan</t>
  </si>
  <si>
    <t>Kalkaska County,  Michigan</t>
  </si>
  <si>
    <t>Kent County,  Michigan</t>
  </si>
  <si>
    <t>Keweenaw County,  Michigan</t>
  </si>
  <si>
    <t>Lake County,  Michigan</t>
  </si>
  <si>
    <t>Lapeer County,  Michigan</t>
  </si>
  <si>
    <t>Leelanau County,  Michigan</t>
  </si>
  <si>
    <t>Lenawee County,  Michigan</t>
  </si>
  <si>
    <t>Livingston County,  Michigan</t>
  </si>
  <si>
    <t>Luce County,  Michigan</t>
  </si>
  <si>
    <t>Mackinac County,  Michigan</t>
  </si>
  <si>
    <t>Macomb County,  Michigan</t>
  </si>
  <si>
    <t>Manistee County,  Michigan</t>
  </si>
  <si>
    <t>Marquette County,  Michigan</t>
  </si>
  <si>
    <t>Mason County,  Michigan</t>
  </si>
  <si>
    <t>Mecosta County,  Michigan</t>
  </si>
  <si>
    <t>Menominee County,  Michigan</t>
  </si>
  <si>
    <t>Midland County,  Michigan</t>
  </si>
  <si>
    <t>Missaukee County,  Michigan</t>
  </si>
  <si>
    <t>Monroe County,  Michigan</t>
  </si>
  <si>
    <t>Montcalm County,  Michigan</t>
  </si>
  <si>
    <t>Montmorency County,  Michigan</t>
  </si>
  <si>
    <t>Muskegon County,  Michigan</t>
  </si>
  <si>
    <t>Newaygo County,  Michigan</t>
  </si>
  <si>
    <t>Oakland County,  Michigan</t>
  </si>
  <si>
    <t>Oceana County,  Michigan</t>
  </si>
  <si>
    <t>Ogemaw County,  Michigan</t>
  </si>
  <si>
    <t>Ontonagon County,  Michigan</t>
  </si>
  <si>
    <t>Osceola County,  Michigan</t>
  </si>
  <si>
    <t>Oscoda County,  Michigan</t>
  </si>
  <si>
    <t>Otsego County,  Michigan</t>
  </si>
  <si>
    <t>Ottawa County,  Michigan</t>
  </si>
  <si>
    <t>Presque Isle County,  Michigan</t>
  </si>
  <si>
    <t>Roscommon County,  Michigan</t>
  </si>
  <si>
    <t>Saginaw County,  Michigan</t>
  </si>
  <si>
    <t>St. Clair County,  Michigan</t>
  </si>
  <si>
    <t>St. Joseph County,  Michigan</t>
  </si>
  <si>
    <t>Sanilac County,  Michigan</t>
  </si>
  <si>
    <t>Schoolcraft County,  Michigan</t>
  </si>
  <si>
    <t>Shiawassee County,  Michigan</t>
  </si>
  <si>
    <t>Tuscola County,  Michigan</t>
  </si>
  <si>
    <t>Van Buren County,  Michigan</t>
  </si>
  <si>
    <t>Washtenaw County,  Michigan</t>
  </si>
  <si>
    <t>Wayne County,  Michigan</t>
  </si>
  <si>
    <t>Wexford County,  Michigan</t>
  </si>
  <si>
    <t xml:space="preserve"> Minnesota</t>
  </si>
  <si>
    <t>Aitkin County,  Minnesota</t>
  </si>
  <si>
    <t>Anoka County,  Minnesota</t>
  </si>
  <si>
    <t>Becker County,  Minnesota</t>
  </si>
  <si>
    <t>Beltrami County,  Minnesota</t>
  </si>
  <si>
    <t>Benton County,  Minnesota</t>
  </si>
  <si>
    <t>Big Stone County,  Minnesota</t>
  </si>
  <si>
    <t>Blue Earth County,  Minnesota</t>
  </si>
  <si>
    <t>Brown County,  Minnesota</t>
  </si>
  <si>
    <t>Carlton County,  Minnesota</t>
  </si>
  <si>
    <t>Carver County,  Minnesota</t>
  </si>
  <si>
    <t>Cass County,  Minnesota</t>
  </si>
  <si>
    <t>Chippewa County,  Minnesota</t>
  </si>
  <si>
    <t>Chisago County,  Minnesota</t>
  </si>
  <si>
    <t>Clay County,  Minnesota</t>
  </si>
  <si>
    <t>Clearwater County,  Minnesota</t>
  </si>
  <si>
    <t>Cook County,  Minnesota</t>
  </si>
  <si>
    <t>Cottonwood County,  Minnesota</t>
  </si>
  <si>
    <t>Crow Wing County,  Minnesota</t>
  </si>
  <si>
    <t>Dakota County,  Minnesota</t>
  </si>
  <si>
    <t>Dodge County,  Minnesota</t>
  </si>
  <si>
    <t>Douglas County,  Minnesota</t>
  </si>
  <si>
    <t>Faribault County,  Minnesota</t>
  </si>
  <si>
    <t>Fillmore County,  Minnesota</t>
  </si>
  <si>
    <t>Freeborn County,  Minnesota</t>
  </si>
  <si>
    <t>Goodhue County,  Minnesota</t>
  </si>
  <si>
    <t>Grant County,  Minnesota</t>
  </si>
  <si>
    <t>Hennepin County,  Minnesota</t>
  </si>
  <si>
    <t>Houston County,  Minnesota</t>
  </si>
  <si>
    <t>Hubbard County,  Minnesota</t>
  </si>
  <si>
    <t>Isanti County,  Minnesota</t>
  </si>
  <si>
    <t>Itasca County,  Minnesota</t>
  </si>
  <si>
    <t>Jackson County,  Minnesota</t>
  </si>
  <si>
    <t>Kanabec County,  Minnesota</t>
  </si>
  <si>
    <t>Kandiyohi County,  Minnesota</t>
  </si>
  <si>
    <t>Kittson County,  Minnesota</t>
  </si>
  <si>
    <t>Koochiching County,  Minnesota</t>
  </si>
  <si>
    <t>Lac qui Parle County,  Minnesota</t>
  </si>
  <si>
    <t>Lake County,  Minnesota</t>
  </si>
  <si>
    <t>Lake of the Woods County,  Minnesota</t>
  </si>
  <si>
    <t>Le Sueur County,  Minnesota</t>
  </si>
  <si>
    <t>Lincoln County,  Minnesota</t>
  </si>
  <si>
    <t>Lyon County,  Minnesota</t>
  </si>
  <si>
    <t>McLeod County,  Minnesota</t>
  </si>
  <si>
    <t>Mahnomen County,  Minnesota</t>
  </si>
  <si>
    <t>Marshall County,  Minnesota</t>
  </si>
  <si>
    <t>Martin County,  Minnesota</t>
  </si>
  <si>
    <t>Meeker County,  Minnesota</t>
  </si>
  <si>
    <t>Mille Lacs County,  Minnesota</t>
  </si>
  <si>
    <t>Morrison County,  Minnesota</t>
  </si>
  <si>
    <t>Mower County,  Minnesota</t>
  </si>
  <si>
    <t>Murray County,  Minnesota</t>
  </si>
  <si>
    <t>Nicollet County,  Minnesota</t>
  </si>
  <si>
    <t>Nobles County,  Minnesota</t>
  </si>
  <si>
    <t>Norman County,  Minnesota</t>
  </si>
  <si>
    <t>Olmsted County,  Minnesota</t>
  </si>
  <si>
    <t>Otter Tail County,  Minnesota</t>
  </si>
  <si>
    <t>Pennington County,  Minnesota</t>
  </si>
  <si>
    <t>Pine County,  Minnesota</t>
  </si>
  <si>
    <t>Pipestone County,  Minnesota</t>
  </si>
  <si>
    <t>Polk County,  Minnesota</t>
  </si>
  <si>
    <t>Pope County,  Minnesota</t>
  </si>
  <si>
    <t>Ramsey County,  Minnesota</t>
  </si>
  <si>
    <t>Red Lake County,  Minnesota</t>
  </si>
  <si>
    <t>Redwood County,  Minnesota</t>
  </si>
  <si>
    <t>Renville County,  Minnesota</t>
  </si>
  <si>
    <t>Rice County,  Minnesota</t>
  </si>
  <si>
    <t>Rock County,  Minnesota</t>
  </si>
  <si>
    <t>Roseau County,  Minnesota</t>
  </si>
  <si>
    <t>St. Louis County,  Minnesota</t>
  </si>
  <si>
    <t>Scott County,  Minnesota</t>
  </si>
  <si>
    <t>Sherburne County,  Minnesota</t>
  </si>
  <si>
    <t>Sibley County,  Minnesota</t>
  </si>
  <si>
    <t>Stearns County,  Minnesota</t>
  </si>
  <si>
    <t>Steele County,  Minnesota</t>
  </si>
  <si>
    <t>Stevens County,  Minnesota</t>
  </si>
  <si>
    <t>Swift County,  Minnesota</t>
  </si>
  <si>
    <t>Todd County,  Minnesota</t>
  </si>
  <si>
    <t>Traverse County,  Minnesota</t>
  </si>
  <si>
    <t>Wabasha County,  Minnesota</t>
  </si>
  <si>
    <t>Wadena County,  Minnesota</t>
  </si>
  <si>
    <t>Waseca County,  Minnesota</t>
  </si>
  <si>
    <t>Washington County,  Minnesota</t>
  </si>
  <si>
    <t>Watonwan County,  Minnesota</t>
  </si>
  <si>
    <t>Wilkin County,  Minnesota</t>
  </si>
  <si>
    <t>Winona County,  Minnesota</t>
  </si>
  <si>
    <t>Wright County,  Minnesota</t>
  </si>
  <si>
    <t>Yellow Medicine County,  Minnesota</t>
  </si>
  <si>
    <t xml:space="preserve"> Mississippi</t>
  </si>
  <si>
    <t>Adams County,  Mississippi</t>
  </si>
  <si>
    <t>Alcorn County,  Mississippi</t>
  </si>
  <si>
    <t>Amite County,  Mississippi</t>
  </si>
  <si>
    <t>Attala County,  Mississippi</t>
  </si>
  <si>
    <t>Benton County,  Mississippi</t>
  </si>
  <si>
    <t>Bolivar County,  Mississippi</t>
  </si>
  <si>
    <t>Calhoun County,  Mississippi</t>
  </si>
  <si>
    <t>Carroll County,  Mississippi</t>
  </si>
  <si>
    <t>Chickasaw County,  Mississippi</t>
  </si>
  <si>
    <t>Choctaw County,  Mississippi</t>
  </si>
  <si>
    <t>Claiborne County,  Mississippi</t>
  </si>
  <si>
    <t>Clarke County,  Mississippi</t>
  </si>
  <si>
    <t>Clay County,  Mississippi</t>
  </si>
  <si>
    <t>Coahoma County,  Mississippi</t>
  </si>
  <si>
    <t>Copiah County,  Mississippi</t>
  </si>
  <si>
    <t>Covington County,  Mississippi</t>
  </si>
  <si>
    <t>DeSoto County,  Mississippi</t>
  </si>
  <si>
    <t>Forrest County,  Mississippi</t>
  </si>
  <si>
    <t>Franklin County,  Mississippi</t>
  </si>
  <si>
    <t>George County,  Mississippi</t>
  </si>
  <si>
    <t>Greene County,  Mississippi</t>
  </si>
  <si>
    <t>Grenada County,  Mississippi</t>
  </si>
  <si>
    <t>Hancock County,  Mississippi</t>
  </si>
  <si>
    <t>Harrison County,  Mississippi</t>
  </si>
  <si>
    <t>Hinds County,  Mississippi</t>
  </si>
  <si>
    <t>Holmes County,  Mississippi</t>
  </si>
  <si>
    <t>Humphreys County,  Mississippi</t>
  </si>
  <si>
    <t>Issaquena County,  Mississippi</t>
  </si>
  <si>
    <t>Itawamba County,  Mississippi</t>
  </si>
  <si>
    <t>Jackson County,  Mississippi</t>
  </si>
  <si>
    <t>Jasper County,  Mississippi</t>
  </si>
  <si>
    <t>Jefferson County,  Mississippi</t>
  </si>
  <si>
    <t>Jefferson Davis County,  Mississippi</t>
  </si>
  <si>
    <t>Jones County,  Mississippi</t>
  </si>
  <si>
    <t>Kemper County,  Mississippi</t>
  </si>
  <si>
    <t>Lafayette County,  Mississippi</t>
  </si>
  <si>
    <t>Lamar County,  Mississippi</t>
  </si>
  <si>
    <t>Lauderdale County,  Mississippi</t>
  </si>
  <si>
    <t>Lawrence County,  Mississippi</t>
  </si>
  <si>
    <t>Leake County,  Mississippi</t>
  </si>
  <si>
    <t>Lee County,  Mississippi</t>
  </si>
  <si>
    <t>Leflore County,  Mississippi</t>
  </si>
  <si>
    <t>Lincoln County,  Mississippi</t>
  </si>
  <si>
    <t>Lowndes County,  Mississippi</t>
  </si>
  <si>
    <t>Madison County,  Mississippi</t>
  </si>
  <si>
    <t>Marion County,  Mississippi</t>
  </si>
  <si>
    <t>Marshall County,  Mississippi</t>
  </si>
  <si>
    <t>Monroe County,  Mississippi</t>
  </si>
  <si>
    <t>Montgomery County,  Mississippi</t>
  </si>
  <si>
    <t>Neshoba County,  Mississippi</t>
  </si>
  <si>
    <t>Newton County,  Mississippi</t>
  </si>
  <si>
    <t>Noxubee County,  Mississippi</t>
  </si>
  <si>
    <t>Oktibbeha County,  Mississippi</t>
  </si>
  <si>
    <t>Panola County,  Mississippi</t>
  </si>
  <si>
    <t>Pearl River County,  Mississippi</t>
  </si>
  <si>
    <t>Perry County,  Mississippi</t>
  </si>
  <si>
    <t>Pike County,  Mississippi</t>
  </si>
  <si>
    <t>Pontotoc County,  Mississippi</t>
  </si>
  <si>
    <t>Prentiss County,  Mississippi</t>
  </si>
  <si>
    <t>Quitman County,  Mississippi</t>
  </si>
  <si>
    <t>Rankin County,  Mississippi</t>
  </si>
  <si>
    <t>Scott County,  Mississippi</t>
  </si>
  <si>
    <t>Sharkey County,  Mississippi</t>
  </si>
  <si>
    <t>Simpson County,  Mississippi</t>
  </si>
  <si>
    <t>Smith County,  Mississippi</t>
  </si>
  <si>
    <t>Stone County,  Mississippi</t>
  </si>
  <si>
    <t>Sunflower County,  Mississippi</t>
  </si>
  <si>
    <t>Tallahatchie County,  Mississippi</t>
  </si>
  <si>
    <t>Tate County,  Mississippi</t>
  </si>
  <si>
    <t>Tippah County,  Mississippi</t>
  </si>
  <si>
    <t>Tishomingo County,  Mississippi</t>
  </si>
  <si>
    <t>Tunica County,  Mississippi</t>
  </si>
  <si>
    <t>Union County,  Mississippi</t>
  </si>
  <si>
    <t>Walthall County,  Mississippi</t>
  </si>
  <si>
    <t>Warren County,  Mississippi</t>
  </si>
  <si>
    <t>Washington County,  Mississippi</t>
  </si>
  <si>
    <t>Wayne County,  Mississippi</t>
  </si>
  <si>
    <t>Webster County,  Mississippi</t>
  </si>
  <si>
    <t>Wilkinson County,  Mississippi</t>
  </si>
  <si>
    <t>Winston County,  Mississippi</t>
  </si>
  <si>
    <t>Yalobusha County,  Mississippi</t>
  </si>
  <si>
    <t>Yazoo County,  Mississippi</t>
  </si>
  <si>
    <t xml:space="preserve"> Missouri</t>
  </si>
  <si>
    <t>Adair County,  Missouri</t>
  </si>
  <si>
    <t>Andrew County,  Missouri</t>
  </si>
  <si>
    <t>Atchison County,  Missouri</t>
  </si>
  <si>
    <t>Audrain County,  Missouri</t>
  </si>
  <si>
    <t>Barry County,  Missouri</t>
  </si>
  <si>
    <t>Barton County,  Missouri</t>
  </si>
  <si>
    <t>Bates County,  Missouri</t>
  </si>
  <si>
    <t>Benton County,  Missouri</t>
  </si>
  <si>
    <t>Bollinger County,  Missouri</t>
  </si>
  <si>
    <t>Boone County,  Missouri</t>
  </si>
  <si>
    <t>Buchanan County,  Missouri</t>
  </si>
  <si>
    <t>Butler County,  Missouri</t>
  </si>
  <si>
    <t>Caldwell County,  Missouri</t>
  </si>
  <si>
    <t>Callaway County,  Missouri</t>
  </si>
  <si>
    <t>Camden County,  Missouri</t>
  </si>
  <si>
    <t>Cape Girardeau County,  Missouri</t>
  </si>
  <si>
    <t>Carroll County,  Missouri</t>
  </si>
  <si>
    <t>Carter County,  Missouri</t>
  </si>
  <si>
    <t>Cass County,  Missouri</t>
  </si>
  <si>
    <t>Cedar County,  Missouri</t>
  </si>
  <si>
    <t>Chariton County,  Missouri</t>
  </si>
  <si>
    <t>Christian County,  Missouri</t>
  </si>
  <si>
    <t>Clark County,  Missouri</t>
  </si>
  <si>
    <t>Clay County,  Missouri</t>
  </si>
  <si>
    <t>Clinton County,  Missouri</t>
  </si>
  <si>
    <t>Cole County,  Missouri</t>
  </si>
  <si>
    <t>Cooper County,  Missouri</t>
  </si>
  <si>
    <t>Crawford County,  Missouri</t>
  </si>
  <si>
    <t>Dade County,  Missouri</t>
  </si>
  <si>
    <t>Dallas County,  Missouri</t>
  </si>
  <si>
    <t>Daviess County,  Missouri</t>
  </si>
  <si>
    <t>DeKalb County,  Missouri</t>
  </si>
  <si>
    <t>Dent County,  Missouri</t>
  </si>
  <si>
    <t>Douglas County,  Missouri</t>
  </si>
  <si>
    <t>Dunklin County,  Missouri</t>
  </si>
  <si>
    <t>Franklin County,  Missouri</t>
  </si>
  <si>
    <t>Gasconade County,  Missouri</t>
  </si>
  <si>
    <t>Gentry County,  Missouri</t>
  </si>
  <si>
    <t>Greene County,  Missouri</t>
  </si>
  <si>
    <t>Grundy County,  Missouri</t>
  </si>
  <si>
    <t>Harrison County,  Missouri</t>
  </si>
  <si>
    <t>Henry County,  Missouri</t>
  </si>
  <si>
    <t>Hickory County,  Missouri</t>
  </si>
  <si>
    <t>Holt County,  Missouri</t>
  </si>
  <si>
    <t>Howard County,  Missouri</t>
  </si>
  <si>
    <t>Howell County,  Missouri</t>
  </si>
  <si>
    <t>Iron County,  Missouri</t>
  </si>
  <si>
    <t>Jackson County,  Missouri</t>
  </si>
  <si>
    <t>Jasper County,  Missouri</t>
  </si>
  <si>
    <t>Jefferson County,  Missouri</t>
  </si>
  <si>
    <t>Johnson County,  Missouri</t>
  </si>
  <si>
    <t>Knox County,  Missouri</t>
  </si>
  <si>
    <t>Laclede County,  Missouri</t>
  </si>
  <si>
    <t>Lafayette County,  Missouri</t>
  </si>
  <si>
    <t>Lawrence County,  Missouri</t>
  </si>
  <si>
    <t>Lewis County,  Missouri</t>
  </si>
  <si>
    <t>Lincoln County,  Missouri</t>
  </si>
  <si>
    <t>Linn County,  Missouri</t>
  </si>
  <si>
    <t>Livingston County,  Missouri</t>
  </si>
  <si>
    <t>McDonald County,  Missouri</t>
  </si>
  <si>
    <t>Macon County,  Missouri</t>
  </si>
  <si>
    <t>Madison County,  Missouri</t>
  </si>
  <si>
    <t>Maries County,  Missouri</t>
  </si>
  <si>
    <t>Marion County,  Missouri</t>
  </si>
  <si>
    <t>Mercer County,  Missouri</t>
  </si>
  <si>
    <t>Miller County,  Missouri</t>
  </si>
  <si>
    <t>Mississippi County,  Missouri</t>
  </si>
  <si>
    <t>Moniteau County,  Missouri</t>
  </si>
  <si>
    <t>Monroe County,  Missouri</t>
  </si>
  <si>
    <t>Montgomery County,  Missouri</t>
  </si>
  <si>
    <t>Morgan County,  Missouri</t>
  </si>
  <si>
    <t>New Madrid County,  Missouri</t>
  </si>
  <si>
    <t>Newton County,  Missouri</t>
  </si>
  <si>
    <t>Nodaway County,  Missouri</t>
  </si>
  <si>
    <t>Oregon County,  Missouri</t>
  </si>
  <si>
    <t>Osage County,  Missouri</t>
  </si>
  <si>
    <t>Ozark County,  Missouri</t>
  </si>
  <si>
    <t>Pemiscot County,  Missouri</t>
  </si>
  <si>
    <t>Perry County,  Missouri</t>
  </si>
  <si>
    <t>Pettis County,  Missouri</t>
  </si>
  <si>
    <t>Phelps County,  Missouri</t>
  </si>
  <si>
    <t>Pike County,  Missouri</t>
  </si>
  <si>
    <t>Platte County,  Missouri</t>
  </si>
  <si>
    <t>Polk County,  Missouri</t>
  </si>
  <si>
    <t>Pulaski County,  Missouri</t>
  </si>
  <si>
    <t>Putnam County,  Missouri</t>
  </si>
  <si>
    <t>Ralls County,  Missouri</t>
  </si>
  <si>
    <t>Randolph County,  Missouri</t>
  </si>
  <si>
    <t>Ray County,  Missouri</t>
  </si>
  <si>
    <t>Reynolds County,  Missouri</t>
  </si>
  <si>
    <t>Ripley County,  Missouri</t>
  </si>
  <si>
    <t>St. Charles County,  Missouri</t>
  </si>
  <si>
    <t>St. Clair County,  Missouri</t>
  </si>
  <si>
    <t>Ste. Genevieve County,  Missouri</t>
  </si>
  <si>
    <t>St. Francois County,  Missouri</t>
  </si>
  <si>
    <t>St. Louis County,  Missouri</t>
  </si>
  <si>
    <t>Saline County,  Missouri</t>
  </si>
  <si>
    <t>Schuyler County,  Missouri</t>
  </si>
  <si>
    <t>Scotland County,  Missouri</t>
  </si>
  <si>
    <t>Scott County,  Missouri</t>
  </si>
  <si>
    <t>Shannon County,  Missouri</t>
  </si>
  <si>
    <t>Shelby County,  Missouri</t>
  </si>
  <si>
    <t>Stoddard County,  Missouri</t>
  </si>
  <si>
    <t>Stone County,  Missouri</t>
  </si>
  <si>
    <t>Sullivan County,  Missouri</t>
  </si>
  <si>
    <t>Taney County,  Missouri</t>
  </si>
  <si>
    <t>Texas County,  Missouri</t>
  </si>
  <si>
    <t>Vernon County,  Missouri</t>
  </si>
  <si>
    <t>Warren County,  Missouri</t>
  </si>
  <si>
    <t>Washington County,  Missouri</t>
  </si>
  <si>
    <t>Wayne County,  Missouri</t>
  </si>
  <si>
    <t>Webster County,  Missouri</t>
  </si>
  <si>
    <t>Worth County,  Missouri</t>
  </si>
  <si>
    <t>Wright County,  Missouri</t>
  </si>
  <si>
    <t>St. Louis city,  Missouri</t>
  </si>
  <si>
    <t xml:space="preserve"> Montana</t>
  </si>
  <si>
    <t>Beaverhead County,  Montana</t>
  </si>
  <si>
    <t>Big Horn County,  Montana</t>
  </si>
  <si>
    <t>Blaine County,  Montana</t>
  </si>
  <si>
    <t>Broadwater County,  Montana</t>
  </si>
  <si>
    <t>Carbon County,  Montana</t>
  </si>
  <si>
    <t>Carter County,  Montana</t>
  </si>
  <si>
    <t>Cascade County,  Montana</t>
  </si>
  <si>
    <t>Chouteau County,  Montana</t>
  </si>
  <si>
    <t>Custer County,  Montana</t>
  </si>
  <si>
    <t>Daniels County,  Montana</t>
  </si>
  <si>
    <t>Dawson County,  Montana</t>
  </si>
  <si>
    <t>Deer Lodge County,  Montana</t>
  </si>
  <si>
    <t>Fallon County,  Montana</t>
  </si>
  <si>
    <t>Fergus County,  Montana</t>
  </si>
  <si>
    <t>Flathead County,  Montana</t>
  </si>
  <si>
    <t>Gallatin County,  Montana</t>
  </si>
  <si>
    <t>Garfield County,  Montana</t>
  </si>
  <si>
    <t>Glacier County,  Montana</t>
  </si>
  <si>
    <t>Golden Valley County,  Montana</t>
  </si>
  <si>
    <t>Granite County,  Montana</t>
  </si>
  <si>
    <t>Hill County,  Montana</t>
  </si>
  <si>
    <t>Jefferson County,  Montana</t>
  </si>
  <si>
    <t>Judith Basin County,  Montana</t>
  </si>
  <si>
    <t>Lake County,  Montana</t>
  </si>
  <si>
    <t>Lewis and Clark County,  Montana</t>
  </si>
  <si>
    <t>Liberty County,  Montana</t>
  </si>
  <si>
    <t>Lincoln County,  Montana</t>
  </si>
  <si>
    <t>McCone County,  Montana</t>
  </si>
  <si>
    <t>Madison County,  Montana</t>
  </si>
  <si>
    <t>Meagher County,  Montana</t>
  </si>
  <si>
    <t>Mineral County,  Montana</t>
  </si>
  <si>
    <t>Missoula County,  Montana</t>
  </si>
  <si>
    <t>Musselshell County,  Montana</t>
  </si>
  <si>
    <t>Park County,  Montana</t>
  </si>
  <si>
    <t>Petroleum County,  Montana</t>
  </si>
  <si>
    <t>Phillips County,  Montana</t>
  </si>
  <si>
    <t>Pondera County,  Montana</t>
  </si>
  <si>
    <t>Powder River County,  Montana</t>
  </si>
  <si>
    <t>Powell County,  Montana</t>
  </si>
  <si>
    <t>Prairie County,  Montana</t>
  </si>
  <si>
    <t>Ravalli County,  Montana</t>
  </si>
  <si>
    <t>Richland County,  Montana</t>
  </si>
  <si>
    <t>Roosevelt County,  Montana</t>
  </si>
  <si>
    <t>Rosebud County,  Montana</t>
  </si>
  <si>
    <t>Sanders County,  Montana</t>
  </si>
  <si>
    <t>Sheridan County,  Montana</t>
  </si>
  <si>
    <t>Silver Bow County,  Montana</t>
  </si>
  <si>
    <t>Stillwater County,  Montana</t>
  </si>
  <si>
    <t>Sweet Grass County,  Montana</t>
  </si>
  <si>
    <t>Teton County,  Montana</t>
  </si>
  <si>
    <t>Toole County,  Montana</t>
  </si>
  <si>
    <t>Treasure County,  Montana</t>
  </si>
  <si>
    <t>Valley County,  Montana</t>
  </si>
  <si>
    <t>Wheatland County,  Montana</t>
  </si>
  <si>
    <t>Wibaux County,  Montana</t>
  </si>
  <si>
    <t>Yellowstone County,  Montana</t>
  </si>
  <si>
    <t xml:space="preserve"> Nebraska</t>
  </si>
  <si>
    <t>Adams County,  Nebraska</t>
  </si>
  <si>
    <t>Antelope County,  Nebraska</t>
  </si>
  <si>
    <t>Arthur County,  Nebraska</t>
  </si>
  <si>
    <t>Banner County,  Nebraska</t>
  </si>
  <si>
    <t>Blaine County,  Nebraska</t>
  </si>
  <si>
    <t>Boone County,  Nebraska</t>
  </si>
  <si>
    <t>Box Butte County,  Nebraska</t>
  </si>
  <si>
    <t>Boyd County,  Nebraska</t>
  </si>
  <si>
    <t>Brown County,  Nebraska</t>
  </si>
  <si>
    <t>Buffalo County,  Nebraska</t>
  </si>
  <si>
    <t>Burt County,  Nebraska</t>
  </si>
  <si>
    <t>Butler County,  Nebraska</t>
  </si>
  <si>
    <t>Cass County,  Nebraska</t>
  </si>
  <si>
    <t>Cedar County,  Nebraska</t>
  </si>
  <si>
    <t>Chase County,  Nebraska</t>
  </si>
  <si>
    <t>Cherry County,  Nebraska</t>
  </si>
  <si>
    <t>Cheyenne County,  Nebraska</t>
  </si>
  <si>
    <t>Clay County,  Nebraska</t>
  </si>
  <si>
    <t>Colfax County,  Nebraska</t>
  </si>
  <si>
    <t>Cuming County,  Nebraska</t>
  </si>
  <si>
    <t>Custer County,  Nebraska</t>
  </si>
  <si>
    <t>Dakota County,  Nebraska</t>
  </si>
  <si>
    <t>Dawes County,  Nebraska</t>
  </si>
  <si>
    <t>Dawson County,  Nebraska</t>
  </si>
  <si>
    <t>Deuel County,  Nebraska</t>
  </si>
  <si>
    <t>Dixon County,  Nebraska</t>
  </si>
  <si>
    <t>Dodge County,  Nebraska</t>
  </si>
  <si>
    <t>Douglas County,  Nebraska</t>
  </si>
  <si>
    <t>Dundy County,  Nebraska</t>
  </si>
  <si>
    <t>Fillmore County,  Nebraska</t>
  </si>
  <si>
    <t>Franklin County,  Nebraska</t>
  </si>
  <si>
    <t>Frontier County,  Nebraska</t>
  </si>
  <si>
    <t>Furnas County,  Nebraska</t>
  </si>
  <si>
    <t>Gage County,  Nebraska</t>
  </si>
  <si>
    <t>Garden County,  Nebraska</t>
  </si>
  <si>
    <t>Garfield County,  Nebraska</t>
  </si>
  <si>
    <t>Gosper County,  Nebraska</t>
  </si>
  <si>
    <t>Grant County,  Nebraska</t>
  </si>
  <si>
    <t>Greeley County,  Nebraska</t>
  </si>
  <si>
    <t>Hall County,  Nebraska</t>
  </si>
  <si>
    <t>Hamilton County,  Nebraska</t>
  </si>
  <si>
    <t>Harlan County,  Nebraska</t>
  </si>
  <si>
    <t>Hayes County,  Nebraska</t>
  </si>
  <si>
    <t>Hitchcock County,  Nebraska</t>
  </si>
  <si>
    <t>Holt County,  Nebraska</t>
  </si>
  <si>
    <t>Hooker County,  Nebraska</t>
  </si>
  <si>
    <t>Howard County,  Nebraska</t>
  </si>
  <si>
    <t>Jefferson County,  Nebraska</t>
  </si>
  <si>
    <t>Johnson County,  Nebraska</t>
  </si>
  <si>
    <t>Kearney County,  Nebraska</t>
  </si>
  <si>
    <t>Keith County,  Nebraska</t>
  </si>
  <si>
    <t>Keya Paha County,  Nebraska</t>
  </si>
  <si>
    <t>Kimball County,  Nebraska</t>
  </si>
  <si>
    <t>Knox County,  Nebraska</t>
  </si>
  <si>
    <t>Lancaster County,  Nebraska</t>
  </si>
  <si>
    <t>Lincoln County,  Nebraska</t>
  </si>
  <si>
    <t>Logan County,  Nebraska</t>
  </si>
  <si>
    <t>Loup County,  Nebraska</t>
  </si>
  <si>
    <t>McPherson County,  Nebraska</t>
  </si>
  <si>
    <t>Madison County,  Nebraska</t>
  </si>
  <si>
    <t>Merrick County,  Nebraska</t>
  </si>
  <si>
    <t>Morrill County,  Nebraska</t>
  </si>
  <si>
    <t>Nance County,  Nebraska</t>
  </si>
  <si>
    <t>Nemaha County,  Nebraska</t>
  </si>
  <si>
    <t>Nuckolls County,  Nebraska</t>
  </si>
  <si>
    <t>Otoe County,  Nebraska</t>
  </si>
  <si>
    <t>Pawnee County,  Nebraska</t>
  </si>
  <si>
    <t>Perkins County,  Nebraska</t>
  </si>
  <si>
    <t>Phelps County,  Nebraska</t>
  </si>
  <si>
    <t>Pierce County,  Nebraska</t>
  </si>
  <si>
    <t>Platte County,  Nebraska</t>
  </si>
  <si>
    <t>Polk County,  Nebraska</t>
  </si>
  <si>
    <t>Red Willow County,  Nebraska</t>
  </si>
  <si>
    <t>Richardson County,  Nebraska</t>
  </si>
  <si>
    <t>Rock County,  Nebraska</t>
  </si>
  <si>
    <t>Saline County,  Nebraska</t>
  </si>
  <si>
    <t>Sarpy County,  Nebraska</t>
  </si>
  <si>
    <t>Saunders County,  Nebraska</t>
  </si>
  <si>
    <t>Scotts Bluff County,  Nebraska</t>
  </si>
  <si>
    <t>Seward County,  Nebraska</t>
  </si>
  <si>
    <t>Sheridan County,  Nebraska</t>
  </si>
  <si>
    <t>Sherman County,  Nebraska</t>
  </si>
  <si>
    <t>Sioux County,  Nebraska</t>
  </si>
  <si>
    <t>Stanton County,  Nebraska</t>
  </si>
  <si>
    <t>Thayer County,  Nebraska</t>
  </si>
  <si>
    <t>Thomas County,  Nebraska</t>
  </si>
  <si>
    <t>Thurston County,  Nebraska</t>
  </si>
  <si>
    <t>Valley County,  Nebraska</t>
  </si>
  <si>
    <t>Washington County,  Nebraska</t>
  </si>
  <si>
    <t>Wayne County,  Nebraska</t>
  </si>
  <si>
    <t>Webster County,  Nebraska</t>
  </si>
  <si>
    <t>Wheeler County,  Nebraska</t>
  </si>
  <si>
    <t>York County,  Nebraska</t>
  </si>
  <si>
    <t xml:space="preserve"> Nevada</t>
  </si>
  <si>
    <t>Churchill County,  Nevada</t>
  </si>
  <si>
    <t>Clark County,  Nevada</t>
  </si>
  <si>
    <t>Douglas County,  Nevada</t>
  </si>
  <si>
    <t>Elko County,  Nevada</t>
  </si>
  <si>
    <t>Esmeralda County,  Nevada</t>
  </si>
  <si>
    <t>Eureka County,  Nevada</t>
  </si>
  <si>
    <t>Humboldt County,  Nevada</t>
  </si>
  <si>
    <t>Lander County,  Nevada</t>
  </si>
  <si>
    <t>Lincoln County,  Nevada</t>
  </si>
  <si>
    <t>Lyon County,  Nevada</t>
  </si>
  <si>
    <t>Mineral County,  Nevada</t>
  </si>
  <si>
    <t>Nye County,  Nevada</t>
  </si>
  <si>
    <t>Pershing County,  Nevada</t>
  </si>
  <si>
    <t>Storey County,  Nevada</t>
  </si>
  <si>
    <t>Washoe County,  Nevada</t>
  </si>
  <si>
    <t>White Pine County,  Nevada</t>
  </si>
  <si>
    <t>Carson City,  Nevada</t>
  </si>
  <si>
    <t xml:space="preserve"> New Hampshire</t>
  </si>
  <si>
    <t>Belknap County,  New Hampshire</t>
  </si>
  <si>
    <t>Carroll County,  New Hampshire</t>
  </si>
  <si>
    <t>Cheshire County,  New Hampshire</t>
  </si>
  <si>
    <t>Coos County,  New Hampshire</t>
  </si>
  <si>
    <t>Grafton County,  New Hampshire</t>
  </si>
  <si>
    <t>Hillsborough County,  New Hampshire</t>
  </si>
  <si>
    <t>Merrimack County,  New Hampshire</t>
  </si>
  <si>
    <t>Rockingham County,  New Hampshire</t>
  </si>
  <si>
    <t>Strafford County,  New Hampshire</t>
  </si>
  <si>
    <t>Sullivan County,  New Hampshire</t>
  </si>
  <si>
    <t xml:space="preserve"> New Jersey</t>
  </si>
  <si>
    <t>Atlantic County,  New Jersey</t>
  </si>
  <si>
    <t>Bergen County,  New Jersey</t>
  </si>
  <si>
    <t>Burlington County,  New Jersey</t>
  </si>
  <si>
    <t>Camden County,  New Jersey</t>
  </si>
  <si>
    <t>Cape May County,  New Jersey</t>
  </si>
  <si>
    <t>Cumberland County,  New Jersey</t>
  </si>
  <si>
    <t>Essex County,  New Jersey</t>
  </si>
  <si>
    <t>Gloucester County,  New Jersey</t>
  </si>
  <si>
    <t>Hudson County,  New Jersey</t>
  </si>
  <si>
    <t>Hunterdon County,  New Jersey</t>
  </si>
  <si>
    <t>Mercer County,  New Jersey</t>
  </si>
  <si>
    <t>Middlesex County,  New Jersey</t>
  </si>
  <si>
    <t>Monmouth County,  New Jersey</t>
  </si>
  <si>
    <t>Morris County,  New Jersey</t>
  </si>
  <si>
    <t>Ocean County,  New Jersey</t>
  </si>
  <si>
    <t>Passaic County,  New Jersey</t>
  </si>
  <si>
    <t>Salem County,  New Jersey</t>
  </si>
  <si>
    <t>Somerset County,  New Jersey</t>
  </si>
  <si>
    <t>Sussex County,  New Jersey</t>
  </si>
  <si>
    <t>Union County,  New Jersey</t>
  </si>
  <si>
    <t>Warren County,  New Jersey</t>
  </si>
  <si>
    <t xml:space="preserve"> New Mexico</t>
  </si>
  <si>
    <t>Bernalillo County,  New Mexico</t>
  </si>
  <si>
    <t>Catron County,  New Mexico</t>
  </si>
  <si>
    <t>Chaves County,  New Mexico</t>
  </si>
  <si>
    <t>Cibola County,  New Mexico</t>
  </si>
  <si>
    <t>Colfax County,  New Mexico</t>
  </si>
  <si>
    <t>Curry County,  New Mexico</t>
  </si>
  <si>
    <t>De Baca County,  New Mexico</t>
  </si>
  <si>
    <t>DoÃ±a Ana County,  New Mexico</t>
  </si>
  <si>
    <t>Eddy County,  New Mexico</t>
  </si>
  <si>
    <t>Grant County,  New Mexico</t>
  </si>
  <si>
    <t>Guadalupe County,  New Mexico</t>
  </si>
  <si>
    <t>Harding County,  New Mexico</t>
  </si>
  <si>
    <t>Hidalgo County,  New Mexico</t>
  </si>
  <si>
    <t>Lea County,  New Mexico</t>
  </si>
  <si>
    <t>Lincoln County,  New Mexico</t>
  </si>
  <si>
    <t>Los Alamos County,  New Mexico</t>
  </si>
  <si>
    <t>Luna County,  New Mexico</t>
  </si>
  <si>
    <t>McKinley County,  New Mexico</t>
  </si>
  <si>
    <t>Mora County,  New Mexico</t>
  </si>
  <si>
    <t>Otero County,  New Mexico</t>
  </si>
  <si>
    <t>Quay County,  New Mexico</t>
  </si>
  <si>
    <t>Rio Arriba County,  New Mexico</t>
  </si>
  <si>
    <t>Roosevelt County,  New Mexico</t>
  </si>
  <si>
    <t>Sandoval County,  New Mexico</t>
  </si>
  <si>
    <t>San Juan County,  New Mexico</t>
  </si>
  <si>
    <t>San Miguel County,  New Mexico</t>
  </si>
  <si>
    <t>Santa Fe County,  New Mexico</t>
  </si>
  <si>
    <t>Sierra County,  New Mexico</t>
  </si>
  <si>
    <t>Socorro County,  New Mexico</t>
  </si>
  <si>
    <t>Taos County,  New Mexico</t>
  </si>
  <si>
    <t>Torrance County,  New Mexico</t>
  </si>
  <si>
    <t>Union County,  New Mexico</t>
  </si>
  <si>
    <t>Valencia County,  New Mexico</t>
  </si>
  <si>
    <t xml:space="preserve"> New York</t>
  </si>
  <si>
    <t>Albany County,  New York</t>
  </si>
  <si>
    <t>Allegany County,  New York</t>
  </si>
  <si>
    <t>Bronx County,  New York</t>
  </si>
  <si>
    <t>Broome County,  New York</t>
  </si>
  <si>
    <t>Cattaraugus County,  New York</t>
  </si>
  <si>
    <t>Cayuga County,  New York</t>
  </si>
  <si>
    <t>Chautauqua County,  New York</t>
  </si>
  <si>
    <t>Chemung County,  New York</t>
  </si>
  <si>
    <t>Chenango County,  New York</t>
  </si>
  <si>
    <t>Clinton County,  New York</t>
  </si>
  <si>
    <t>Columbia County,  New York</t>
  </si>
  <si>
    <t>Cortland County,  New York</t>
  </si>
  <si>
    <t>Delaware County,  New York</t>
  </si>
  <si>
    <t>Dutchess County,  New York</t>
  </si>
  <si>
    <t>Erie County,  New York</t>
  </si>
  <si>
    <t>Essex County,  New York</t>
  </si>
  <si>
    <t>Franklin County,  New York</t>
  </si>
  <si>
    <t>Fulton County,  New York</t>
  </si>
  <si>
    <t>Genesee County,  New York</t>
  </si>
  <si>
    <t>Greene County,  New York</t>
  </si>
  <si>
    <t>Hamilton County,  New York</t>
  </si>
  <si>
    <t>Herkimer County,  New York</t>
  </si>
  <si>
    <t>Jefferson County,  New York</t>
  </si>
  <si>
    <t>Kings County,  New York</t>
  </si>
  <si>
    <t>Lewis County,  New York</t>
  </si>
  <si>
    <t>Livingston County,  New York</t>
  </si>
  <si>
    <t>Madison County,  New York</t>
  </si>
  <si>
    <t>Monroe County,  New York</t>
  </si>
  <si>
    <t>Montgomery County,  New York</t>
  </si>
  <si>
    <t>Nassau County,  New York</t>
  </si>
  <si>
    <t>New York County,  New York</t>
  </si>
  <si>
    <t>Niagara County,  New York</t>
  </si>
  <si>
    <t>Oneida County,  New York</t>
  </si>
  <si>
    <t>Onondaga County,  New York</t>
  </si>
  <si>
    <t>Ontario County,  New York</t>
  </si>
  <si>
    <t>Orange County,  New York</t>
  </si>
  <si>
    <t>Orleans County,  New York</t>
  </si>
  <si>
    <t>Oswego County,  New York</t>
  </si>
  <si>
    <t>Otsego County,  New York</t>
  </si>
  <si>
    <t>Putnam County,  New York</t>
  </si>
  <si>
    <t>Queens County,  New York</t>
  </si>
  <si>
    <t>Rensselaer County,  New York</t>
  </si>
  <si>
    <t>Richmond County,  New York</t>
  </si>
  <si>
    <t>Rockland County,  New York</t>
  </si>
  <si>
    <t>St. Lawrence County,  New York</t>
  </si>
  <si>
    <t>Saratoga County,  New York</t>
  </si>
  <si>
    <t>Schenectady County,  New York</t>
  </si>
  <si>
    <t>Schoharie County,  New York</t>
  </si>
  <si>
    <t>Schuyler County,  New York</t>
  </si>
  <si>
    <t>Seneca County,  New York</t>
  </si>
  <si>
    <t>Steuben County,  New York</t>
  </si>
  <si>
    <t>Suffolk County,  New York</t>
  </si>
  <si>
    <t>Sullivan County,  New York</t>
  </si>
  <si>
    <t>Tioga County,  New York</t>
  </si>
  <si>
    <t>Tompkins County,  New York</t>
  </si>
  <si>
    <t>Ulster County,  New York</t>
  </si>
  <si>
    <t>Warren County,  New York</t>
  </si>
  <si>
    <t>Washington County,  New York</t>
  </si>
  <si>
    <t>Wayne County,  New York</t>
  </si>
  <si>
    <t>Westchester County,  New York</t>
  </si>
  <si>
    <t>Wyoming County,  New York</t>
  </si>
  <si>
    <t>Yates County,  New York</t>
  </si>
  <si>
    <t xml:space="preserve"> North Carolina</t>
  </si>
  <si>
    <t>Alamance County,  North Carolina</t>
  </si>
  <si>
    <t>Alexander County,  North Carolina</t>
  </si>
  <si>
    <t>Alleghany County,  North Carolina</t>
  </si>
  <si>
    <t>Anson County,  North Carolina</t>
  </si>
  <si>
    <t>Ashe County,  North Carolina</t>
  </si>
  <si>
    <t>Avery County,  North Carolina</t>
  </si>
  <si>
    <t>Beaufort County,  North Carolina</t>
  </si>
  <si>
    <t>Bertie County,  North Carolina</t>
  </si>
  <si>
    <t>Bladen County,  North Carolina</t>
  </si>
  <si>
    <t>Brunswick County,  North Carolina</t>
  </si>
  <si>
    <t>Buncombe County,  North Carolina</t>
  </si>
  <si>
    <t>Burke County,  North Carolina</t>
  </si>
  <si>
    <t>Cabarrus County,  North Carolina</t>
  </si>
  <si>
    <t>Caldwell County,  North Carolina</t>
  </si>
  <si>
    <t>Camden County,  North Carolina</t>
  </si>
  <si>
    <t>Carteret County,  North Carolina</t>
  </si>
  <si>
    <t>Caswell County,  North Carolina</t>
  </si>
  <si>
    <t>Catawba County,  North Carolina</t>
  </si>
  <si>
    <t>Chatham County,  North Carolina</t>
  </si>
  <si>
    <t>Cherokee County,  North Carolina</t>
  </si>
  <si>
    <t>Chowan County,  North Carolina</t>
  </si>
  <si>
    <t>Clay County,  North Carolina</t>
  </si>
  <si>
    <t>Cleveland County,  North Carolina</t>
  </si>
  <si>
    <t>Columbus County,  North Carolina</t>
  </si>
  <si>
    <t>Craven County,  North Carolina</t>
  </si>
  <si>
    <t>Cumberland County,  North Carolina</t>
  </si>
  <si>
    <t>Currituck County,  North Carolina</t>
  </si>
  <si>
    <t>Dare County,  North Carolina</t>
  </si>
  <si>
    <t>Davidson County,  North Carolina</t>
  </si>
  <si>
    <t>Davie County,  North Carolina</t>
  </si>
  <si>
    <t>Duplin County,  North Carolina</t>
  </si>
  <si>
    <t>Durham County,  North Carolina</t>
  </si>
  <si>
    <t>Edgecombe County,  North Carolina</t>
  </si>
  <si>
    <t>Forsyth County,  North Carolina</t>
  </si>
  <si>
    <t>Franklin County,  North Carolina</t>
  </si>
  <si>
    <t>Gaston County,  North Carolina</t>
  </si>
  <si>
    <t>Gates County,  North Carolina</t>
  </si>
  <si>
    <t>Graham County,  North Carolina</t>
  </si>
  <si>
    <t>Granville County,  North Carolina</t>
  </si>
  <si>
    <t>Greene County,  North Carolina</t>
  </si>
  <si>
    <t>Guilford County,  North Carolina</t>
  </si>
  <si>
    <t>Halifax County,  North Carolina</t>
  </si>
  <si>
    <t>Harnett County,  North Carolina</t>
  </si>
  <si>
    <t>Haywood County,  North Carolina</t>
  </si>
  <si>
    <t>Henderson County,  North Carolina</t>
  </si>
  <si>
    <t>Hertford County,  North Carolina</t>
  </si>
  <si>
    <t>Hoke County,  North Carolina</t>
  </si>
  <si>
    <t>Hyde County,  North Carolina</t>
  </si>
  <si>
    <t>Iredell County,  North Carolina</t>
  </si>
  <si>
    <t>Jackson County,  North Carolina</t>
  </si>
  <si>
    <t>Johnston County,  North Carolina</t>
  </si>
  <si>
    <t>Jones County,  North Carolina</t>
  </si>
  <si>
    <t>Lee County,  North Carolina</t>
  </si>
  <si>
    <t>Lenoir County,  North Carolina</t>
  </si>
  <si>
    <t>Lincoln County,  North Carolina</t>
  </si>
  <si>
    <t>McDowell County,  North Carolina</t>
  </si>
  <si>
    <t>Macon County,  North Carolina</t>
  </si>
  <si>
    <t>Madison County,  North Carolina</t>
  </si>
  <si>
    <t>Martin County,  North Carolina</t>
  </si>
  <si>
    <t>Mecklenburg County,  North Carolina</t>
  </si>
  <si>
    <t>Mitchell County,  North Carolina</t>
  </si>
  <si>
    <t>Montgomery County,  North Carolina</t>
  </si>
  <si>
    <t>Moore County,  North Carolina</t>
  </si>
  <si>
    <t>Nash County,  North Carolina</t>
  </si>
  <si>
    <t>New Hanover County,  North Carolina</t>
  </si>
  <si>
    <t>Northampton County,  North Carolina</t>
  </si>
  <si>
    <t>Onslow County,  North Carolina</t>
  </si>
  <si>
    <t>Orange County,  North Carolina</t>
  </si>
  <si>
    <t>Pamlico County,  North Carolina</t>
  </si>
  <si>
    <t>Pasquotank County,  North Carolina</t>
  </si>
  <si>
    <t>Pender County,  North Carolina</t>
  </si>
  <si>
    <t>Perquimans County,  North Carolina</t>
  </si>
  <si>
    <t>Person County,  North Carolina</t>
  </si>
  <si>
    <t>Pitt County,  North Carolina</t>
  </si>
  <si>
    <t>Polk County,  North Carolina</t>
  </si>
  <si>
    <t>Randolph County,  North Carolina</t>
  </si>
  <si>
    <t>Richmond County,  North Carolina</t>
  </si>
  <si>
    <t>Robeson County,  North Carolina</t>
  </si>
  <si>
    <t>Rockingham County,  North Carolina</t>
  </si>
  <si>
    <t>Rowan County,  North Carolina</t>
  </si>
  <si>
    <t>Rutherford County,  North Carolina</t>
  </si>
  <si>
    <t>Sampson County,  North Carolina</t>
  </si>
  <si>
    <t>Scotland County,  North Carolina</t>
  </si>
  <si>
    <t>Stanly County,  North Carolina</t>
  </si>
  <si>
    <t>Stokes County,  North Carolina</t>
  </si>
  <si>
    <t>Surry County,  North Carolina</t>
  </si>
  <si>
    <t>Swain County,  North Carolina</t>
  </si>
  <si>
    <t>Transylvania County,  North Carolina</t>
  </si>
  <si>
    <t>Tyrrell County,  North Carolina</t>
  </si>
  <si>
    <t>Union County,  North Carolina</t>
  </si>
  <si>
    <t>Vance County,  North Carolina</t>
  </si>
  <si>
    <t>Wake County,  North Carolina</t>
  </si>
  <si>
    <t>Warren County,  North Carolina</t>
  </si>
  <si>
    <t>Washington County,  North Carolina</t>
  </si>
  <si>
    <t>Watauga County,  North Carolina</t>
  </si>
  <si>
    <t>Wayne County,  North Carolina</t>
  </si>
  <si>
    <t>Wilkes County,  North Carolina</t>
  </si>
  <si>
    <t>Wilson County,  North Carolina</t>
  </si>
  <si>
    <t>Yadkin County,  North Carolina</t>
  </si>
  <si>
    <t>Yancey County,  North Carolina</t>
  </si>
  <si>
    <t xml:space="preserve"> North Dakota</t>
  </si>
  <si>
    <t>Adams County,  North Dakota</t>
  </si>
  <si>
    <t>Barnes County,  North Dakota</t>
  </si>
  <si>
    <t>Benson County,  North Dakota</t>
  </si>
  <si>
    <t>Billings County,  North Dakota</t>
  </si>
  <si>
    <t>Bottineau County,  North Dakota</t>
  </si>
  <si>
    <t>Bowman County,  North Dakota</t>
  </si>
  <si>
    <t>Burke County,  North Dakota</t>
  </si>
  <si>
    <t>Burleigh County,  North Dakota</t>
  </si>
  <si>
    <t>Cass County,  North Dakota</t>
  </si>
  <si>
    <t>Cavalier County,  North Dakota</t>
  </si>
  <si>
    <t>Dickey County,  North Dakota</t>
  </si>
  <si>
    <t>Divide County,  North Dakota</t>
  </si>
  <si>
    <t>Dunn County,  North Dakota</t>
  </si>
  <si>
    <t>Eddy County,  North Dakota</t>
  </si>
  <si>
    <t>Emmons County,  North Dakota</t>
  </si>
  <si>
    <t>Foster County,  North Dakota</t>
  </si>
  <si>
    <t>Golden Valley County,  North Dakota</t>
  </si>
  <si>
    <t>Grand Forks County,  North Dakota</t>
  </si>
  <si>
    <t>Grant County,  North Dakota</t>
  </si>
  <si>
    <t>Griggs County,  North Dakota</t>
  </si>
  <si>
    <t>Hettinger County,  North Dakota</t>
  </si>
  <si>
    <t>Kidder County,  North Dakota</t>
  </si>
  <si>
    <t>LaMoure County,  North Dakota</t>
  </si>
  <si>
    <t>Logan County,  North Dakota</t>
  </si>
  <si>
    <t>McHenry County,  North Dakota</t>
  </si>
  <si>
    <t>McIntosh County,  North Dakota</t>
  </si>
  <si>
    <t>McKenzie County,  North Dakota</t>
  </si>
  <si>
    <t>McLean County,  North Dakota</t>
  </si>
  <si>
    <t>Mercer County,  North Dakota</t>
  </si>
  <si>
    <t>Morton County,  North Dakota</t>
  </si>
  <si>
    <t>Mountrail County,  North Dakota</t>
  </si>
  <si>
    <t>Nelson County,  North Dakota</t>
  </si>
  <si>
    <t>Oliver County,  North Dakota</t>
  </si>
  <si>
    <t>Pembina County,  North Dakota</t>
  </si>
  <si>
    <t>Pierce County,  North Dakota</t>
  </si>
  <si>
    <t>Ramsey County,  North Dakota</t>
  </si>
  <si>
    <t>Ransom County,  North Dakota</t>
  </si>
  <si>
    <t>Renville County,  North Dakota</t>
  </si>
  <si>
    <t>Richland County,  North Dakota</t>
  </si>
  <si>
    <t>Rolette County,  North Dakota</t>
  </si>
  <si>
    <t>Sargent County,  North Dakota</t>
  </si>
  <si>
    <t>Sheridan County,  North Dakota</t>
  </si>
  <si>
    <t>Sioux County,  North Dakota</t>
  </si>
  <si>
    <t>Slope County,  North Dakota</t>
  </si>
  <si>
    <t>Stark County,  North Dakota</t>
  </si>
  <si>
    <t>Steele County,  North Dakota</t>
  </si>
  <si>
    <t>Stutsman County,  North Dakota</t>
  </si>
  <si>
    <t>Towner County,  North Dakota</t>
  </si>
  <si>
    <t>Traill County,  North Dakota</t>
  </si>
  <si>
    <t>Walsh County,  North Dakota</t>
  </si>
  <si>
    <t>Ward County,  North Dakota</t>
  </si>
  <si>
    <t>Wells County,  North Dakota</t>
  </si>
  <si>
    <t>Williams County,  North Dakota</t>
  </si>
  <si>
    <t xml:space="preserve"> Ohio</t>
  </si>
  <si>
    <t>Adams County,  Ohio</t>
  </si>
  <si>
    <t>Allen County,  Ohio</t>
  </si>
  <si>
    <t>Ashland County,  Ohio</t>
  </si>
  <si>
    <t>Ashtabula County,  Ohio</t>
  </si>
  <si>
    <t>Athens County,  Ohio</t>
  </si>
  <si>
    <t>Auglaize County,  Ohio</t>
  </si>
  <si>
    <t>Belmont County,  Ohio</t>
  </si>
  <si>
    <t>Brown County,  Ohio</t>
  </si>
  <si>
    <t>Butler County,  Ohio</t>
  </si>
  <si>
    <t>Carroll County,  Ohio</t>
  </si>
  <si>
    <t>Champaign County,  Ohio</t>
  </si>
  <si>
    <t>Clark County,  Ohio</t>
  </si>
  <si>
    <t>Clermont County,  Ohio</t>
  </si>
  <si>
    <t>Clinton County,  Ohio</t>
  </si>
  <si>
    <t>Columbiana County,  Ohio</t>
  </si>
  <si>
    <t>Coshocton County,  Ohio</t>
  </si>
  <si>
    <t>Crawford County,  Ohio</t>
  </si>
  <si>
    <t>Cuyahoga County,  Ohio</t>
  </si>
  <si>
    <t>Darke County,  Ohio</t>
  </si>
  <si>
    <t>Defiance County,  Ohio</t>
  </si>
  <si>
    <t>Delaware County,  Ohio</t>
  </si>
  <si>
    <t>Erie County,  Ohio</t>
  </si>
  <si>
    <t>Fairfield County,  Ohio</t>
  </si>
  <si>
    <t>Fayette County,  Ohio</t>
  </si>
  <si>
    <t>Franklin County,  Ohio</t>
  </si>
  <si>
    <t>Fulton County,  Ohio</t>
  </si>
  <si>
    <t>Gallia County,  Ohio</t>
  </si>
  <si>
    <t>Geauga County,  Ohio</t>
  </si>
  <si>
    <t>Greene County,  Ohio</t>
  </si>
  <si>
    <t>Guernsey County,  Ohio</t>
  </si>
  <si>
    <t>Hamilton County,  Ohio</t>
  </si>
  <si>
    <t>Hancock County,  Ohio</t>
  </si>
  <si>
    <t>Hardin County,  Ohio</t>
  </si>
  <si>
    <t>Harrison County,  Ohio</t>
  </si>
  <si>
    <t>Henry County,  Ohio</t>
  </si>
  <si>
    <t>Highland County,  Ohio</t>
  </si>
  <si>
    <t>Hocking County,  Ohio</t>
  </si>
  <si>
    <t>Holmes County,  Ohio</t>
  </si>
  <si>
    <t>Huron County,  Ohio</t>
  </si>
  <si>
    <t>Jackson County,  Ohio</t>
  </si>
  <si>
    <t>Jefferson County,  Ohio</t>
  </si>
  <si>
    <t>Knox County,  Ohio</t>
  </si>
  <si>
    <t>Lake County,  Ohio</t>
  </si>
  <si>
    <t>Lawrence County,  Ohio</t>
  </si>
  <si>
    <t>Licking County,  Ohio</t>
  </si>
  <si>
    <t>Logan County,  Ohio</t>
  </si>
  <si>
    <t>Lorain County,  Ohio</t>
  </si>
  <si>
    <t>Lucas County,  Ohio</t>
  </si>
  <si>
    <t>Madison County,  Ohio</t>
  </si>
  <si>
    <t>Mahoning County,  Ohio</t>
  </si>
  <si>
    <t>Marion County,  Ohio</t>
  </si>
  <si>
    <t>Medina County,  Ohio</t>
  </si>
  <si>
    <t>Meigs County,  Ohio</t>
  </si>
  <si>
    <t>Mercer County,  Ohio</t>
  </si>
  <si>
    <t>Miami County,  Ohio</t>
  </si>
  <si>
    <t>Monroe County,  Ohio</t>
  </si>
  <si>
    <t>Montgomery County,  Ohio</t>
  </si>
  <si>
    <t>Morgan County,  Ohio</t>
  </si>
  <si>
    <t>Morrow County,  Ohio</t>
  </si>
  <si>
    <t>Muskingum County,  Ohio</t>
  </si>
  <si>
    <t>Noble County,  Ohio</t>
  </si>
  <si>
    <t>Ottawa County,  Ohio</t>
  </si>
  <si>
    <t>Paulding County,  Ohio</t>
  </si>
  <si>
    <t>Perry County,  Ohio</t>
  </si>
  <si>
    <t>Pickaway County,  Ohio</t>
  </si>
  <si>
    <t>Pike County,  Ohio</t>
  </si>
  <si>
    <t>Portage County,  Ohio</t>
  </si>
  <si>
    <t>Preble County,  Ohio</t>
  </si>
  <si>
    <t>Putnam County,  Ohio</t>
  </si>
  <si>
    <t>Richland County,  Ohio</t>
  </si>
  <si>
    <t>Ross County,  Ohio</t>
  </si>
  <si>
    <t>Sandusky County,  Ohio</t>
  </si>
  <si>
    <t>Scioto County,  Ohio</t>
  </si>
  <si>
    <t>Seneca County,  Ohio</t>
  </si>
  <si>
    <t>Shelby County,  Ohio</t>
  </si>
  <si>
    <t>Stark County,  Ohio</t>
  </si>
  <si>
    <t>Summit County,  Ohio</t>
  </si>
  <si>
    <t>Trumbull County,  Ohio</t>
  </si>
  <si>
    <t>Tuscarawas County,  Ohio</t>
  </si>
  <si>
    <t>Union County,  Ohio</t>
  </si>
  <si>
    <t>Van Wert County,  Ohio</t>
  </si>
  <si>
    <t>Vinton County,  Ohio</t>
  </si>
  <si>
    <t>Warren County,  Ohio</t>
  </si>
  <si>
    <t>Washington County,  Ohio</t>
  </si>
  <si>
    <t>Wayne County,  Ohio</t>
  </si>
  <si>
    <t>Williams County,  Ohio</t>
  </si>
  <si>
    <t>Wood County,  Ohio</t>
  </si>
  <si>
    <t>Wyandot County,  Ohio</t>
  </si>
  <si>
    <t xml:space="preserve"> Oklahoma</t>
  </si>
  <si>
    <t>Adair County,  Oklahoma</t>
  </si>
  <si>
    <t>Alfalfa County,  Oklahoma</t>
  </si>
  <si>
    <t>Atoka County,  Oklahoma</t>
  </si>
  <si>
    <t>Beaver County,  Oklahoma</t>
  </si>
  <si>
    <t>Beckham County,  Oklahoma</t>
  </si>
  <si>
    <t>Blaine County,  Oklahoma</t>
  </si>
  <si>
    <t>Bryan County,  Oklahoma</t>
  </si>
  <si>
    <t>Caddo County,  Oklahoma</t>
  </si>
  <si>
    <t>Canadian County,  Oklahoma</t>
  </si>
  <si>
    <t>Carter County,  Oklahoma</t>
  </si>
  <si>
    <t>Cherokee County,  Oklahoma</t>
  </si>
  <si>
    <t>Choctaw County,  Oklahoma</t>
  </si>
  <si>
    <t>Cimarron County,  Oklahoma</t>
  </si>
  <si>
    <t>Cleveland County,  Oklahoma</t>
  </si>
  <si>
    <t>Coal County,  Oklahoma</t>
  </si>
  <si>
    <t>Comanche County,  Oklahoma</t>
  </si>
  <si>
    <t>Cotton County,  Oklahoma</t>
  </si>
  <si>
    <t>Craig County,  Oklahoma</t>
  </si>
  <si>
    <t>Creek County,  Oklahoma</t>
  </si>
  <si>
    <t>Custer County,  Oklahoma</t>
  </si>
  <si>
    <t>Delaware County,  Oklahoma</t>
  </si>
  <si>
    <t>Dewey County,  Oklahoma</t>
  </si>
  <si>
    <t>Ellis County,  Oklahoma</t>
  </si>
  <si>
    <t>Garfield County,  Oklahoma</t>
  </si>
  <si>
    <t>Garvin County,  Oklahoma</t>
  </si>
  <si>
    <t>Grady County,  Oklahoma</t>
  </si>
  <si>
    <t>Grant County,  Oklahoma</t>
  </si>
  <si>
    <t>Greer County,  Oklahoma</t>
  </si>
  <si>
    <t>Harmon County,  Oklahoma</t>
  </si>
  <si>
    <t>Harper County,  Oklahoma</t>
  </si>
  <si>
    <t>Haskell County,  Oklahoma</t>
  </si>
  <si>
    <t>Hughes County,  Oklahoma</t>
  </si>
  <si>
    <t>Jackson County,  Oklahoma</t>
  </si>
  <si>
    <t>Jefferson County,  Oklahoma</t>
  </si>
  <si>
    <t>Johnston County,  Oklahoma</t>
  </si>
  <si>
    <t>Kay County,  Oklahoma</t>
  </si>
  <si>
    <t>Kingfisher County,  Oklahoma</t>
  </si>
  <si>
    <t>Kiowa County,  Oklahoma</t>
  </si>
  <si>
    <t>Latimer County,  Oklahoma</t>
  </si>
  <si>
    <t>Le Flore County,  Oklahoma</t>
  </si>
  <si>
    <t>Lincoln County,  Oklahoma</t>
  </si>
  <si>
    <t>Logan County,  Oklahoma</t>
  </si>
  <si>
    <t>Love County,  Oklahoma</t>
  </si>
  <si>
    <t>McClain County,  Oklahoma</t>
  </si>
  <si>
    <t>McCurtain County,  Oklahoma</t>
  </si>
  <si>
    <t>McIntosh County,  Oklahoma</t>
  </si>
  <si>
    <t>Major County,  Oklahoma</t>
  </si>
  <si>
    <t>Marshall County,  Oklahoma</t>
  </si>
  <si>
    <t>Mayes County,  Oklahoma</t>
  </si>
  <si>
    <t>Murray County,  Oklahoma</t>
  </si>
  <si>
    <t>Muskogee County,  Oklahoma</t>
  </si>
  <si>
    <t>Noble County,  Oklahoma</t>
  </si>
  <si>
    <t>Nowata County,  Oklahoma</t>
  </si>
  <si>
    <t>Okfuskee County,  Oklahoma</t>
  </si>
  <si>
    <t>Oklahoma County,  Oklahoma</t>
  </si>
  <si>
    <t>Okmulgee County,  Oklahoma</t>
  </si>
  <si>
    <t>Osage County,  Oklahoma</t>
  </si>
  <si>
    <t>Ottawa County,  Oklahoma</t>
  </si>
  <si>
    <t>Pawnee County,  Oklahoma</t>
  </si>
  <si>
    <t>Payne County,  Oklahoma</t>
  </si>
  <si>
    <t>Pittsburg County,  Oklahoma</t>
  </si>
  <si>
    <t>Pontotoc County,  Oklahoma</t>
  </si>
  <si>
    <t>Pottawatomie County,  Oklahoma</t>
  </si>
  <si>
    <t>Pushmataha County,  Oklahoma</t>
  </si>
  <si>
    <t>Roger Mills County,  Oklahoma</t>
  </si>
  <si>
    <t>Rogers County,  Oklahoma</t>
  </si>
  <si>
    <t>Seminole County,  Oklahoma</t>
  </si>
  <si>
    <t>Sequoyah County,  Oklahoma</t>
  </si>
  <si>
    <t>Stephens County,  Oklahoma</t>
  </si>
  <si>
    <t>Texas County,  Oklahoma</t>
  </si>
  <si>
    <t>Tillman County,  Oklahoma</t>
  </si>
  <si>
    <t>Tulsa County,  Oklahoma</t>
  </si>
  <si>
    <t>Wagoner County,  Oklahoma</t>
  </si>
  <si>
    <t>Washington County,  Oklahoma</t>
  </si>
  <si>
    <t>Washita County,  Oklahoma</t>
  </si>
  <si>
    <t>Woods County,  Oklahoma</t>
  </si>
  <si>
    <t>Woodward County,  Oklahoma</t>
  </si>
  <si>
    <t xml:space="preserve"> Oregon</t>
  </si>
  <si>
    <t>Baker County,  Oregon</t>
  </si>
  <si>
    <t>Benton County,  Oregon</t>
  </si>
  <si>
    <t>Clackamas County,  Oregon</t>
  </si>
  <si>
    <t>Clatsop County,  Oregon</t>
  </si>
  <si>
    <t>Columbia County,  Oregon</t>
  </si>
  <si>
    <t>Coos County,  Oregon</t>
  </si>
  <si>
    <t>Crook County,  Oregon</t>
  </si>
  <si>
    <t>Curry County,  Oregon</t>
  </si>
  <si>
    <t>Deschutes County,  Oregon</t>
  </si>
  <si>
    <t>Douglas County,  Oregon</t>
  </si>
  <si>
    <t>Gilliam County,  Oregon</t>
  </si>
  <si>
    <t>Grant County,  Oregon</t>
  </si>
  <si>
    <t>Harney County,  Oregon</t>
  </si>
  <si>
    <t>Hood River County,  Oregon</t>
  </si>
  <si>
    <t>Jackson County,  Oregon</t>
  </si>
  <si>
    <t>Jefferson County,  Oregon</t>
  </si>
  <si>
    <t>Josephine County,  Oregon</t>
  </si>
  <si>
    <t>Klamath County,  Oregon</t>
  </si>
  <si>
    <t>Lake County,  Oregon</t>
  </si>
  <si>
    <t>Lane County,  Oregon</t>
  </si>
  <si>
    <t>Lincoln County,  Oregon</t>
  </si>
  <si>
    <t>Linn County,  Oregon</t>
  </si>
  <si>
    <t>Malheur County,  Oregon</t>
  </si>
  <si>
    <t>Marion County,  Oregon</t>
  </si>
  <si>
    <t>Morrow County,  Oregon</t>
  </si>
  <si>
    <t>Multnomah County,  Oregon</t>
  </si>
  <si>
    <t>Polk County,  Oregon</t>
  </si>
  <si>
    <t>Sherman County,  Oregon</t>
  </si>
  <si>
    <t>Tillamook County,  Oregon</t>
  </si>
  <si>
    <t>Umatilla County,  Oregon</t>
  </si>
  <si>
    <t>Union County,  Oregon</t>
  </si>
  <si>
    <t>Wallowa County,  Oregon</t>
  </si>
  <si>
    <t>Wasco County,  Oregon</t>
  </si>
  <si>
    <t>Washington County,  Oregon</t>
  </si>
  <si>
    <t>Wheeler County,  Oregon</t>
  </si>
  <si>
    <t>Yamhill County,  Oregon</t>
  </si>
  <si>
    <t xml:space="preserve"> Pennsylvania</t>
  </si>
  <si>
    <t>Adams County,  Pennsylvania</t>
  </si>
  <si>
    <t>Allegheny County,  Pennsylvania</t>
  </si>
  <si>
    <t>Armstrong County,  Pennsylvania</t>
  </si>
  <si>
    <t>Beaver County,  Pennsylvania</t>
  </si>
  <si>
    <t>Bedford County,  Pennsylvania</t>
  </si>
  <si>
    <t>Berks County,  Pennsylvania</t>
  </si>
  <si>
    <t>Blair County,  Pennsylvania</t>
  </si>
  <si>
    <t>Bradford County,  Pennsylvania</t>
  </si>
  <si>
    <t>Bucks County,  Pennsylvania</t>
  </si>
  <si>
    <t>Butler County,  Pennsylvania</t>
  </si>
  <si>
    <t>Cambria County,  Pennsylvania</t>
  </si>
  <si>
    <t>Cameron County,  Pennsylvania</t>
  </si>
  <si>
    <t>Carbon County,  Pennsylvania</t>
  </si>
  <si>
    <t>Centre County,  Pennsylvania</t>
  </si>
  <si>
    <t>Chester County,  Pennsylvania</t>
  </si>
  <si>
    <t>Clarion County,  Pennsylvania</t>
  </si>
  <si>
    <t>Clearfield County,  Pennsylvania</t>
  </si>
  <si>
    <t>Clinton County,  Pennsylvania</t>
  </si>
  <si>
    <t>Columbia County,  Pennsylvania</t>
  </si>
  <si>
    <t>Crawford County,  Pennsylvania</t>
  </si>
  <si>
    <t>Cumberland County,  Pennsylvania</t>
  </si>
  <si>
    <t>Dauphin County,  Pennsylvania</t>
  </si>
  <si>
    <t>Delaware County,  Pennsylvania</t>
  </si>
  <si>
    <t>Elk County,  Pennsylvania</t>
  </si>
  <si>
    <t>Erie County,  Pennsylvania</t>
  </si>
  <si>
    <t>Fayette County,  Pennsylvania</t>
  </si>
  <si>
    <t>Forest County,  Pennsylvania</t>
  </si>
  <si>
    <t>Franklin County,  Pennsylvania</t>
  </si>
  <si>
    <t>Fulton County,  Pennsylvania</t>
  </si>
  <si>
    <t>Greene County,  Pennsylvania</t>
  </si>
  <si>
    <t>Huntingdon County,  Pennsylvania</t>
  </si>
  <si>
    <t>Indiana County,  Pennsylvania</t>
  </si>
  <si>
    <t>Jefferson County,  Pennsylvania</t>
  </si>
  <si>
    <t>Juniata County,  Pennsylvania</t>
  </si>
  <si>
    <t>Lackawanna County,  Pennsylvania</t>
  </si>
  <si>
    <t>Lancaster County,  Pennsylvania</t>
  </si>
  <si>
    <t>Lawrence County,  Pennsylvania</t>
  </si>
  <si>
    <t>Lebanon County,  Pennsylvania</t>
  </si>
  <si>
    <t>Lehigh County,  Pennsylvania</t>
  </si>
  <si>
    <t>Luzerne County,  Pennsylvania</t>
  </si>
  <si>
    <t>Lycoming County,  Pennsylvania</t>
  </si>
  <si>
    <t>McKean County,  Pennsylvania</t>
  </si>
  <si>
    <t>Mercer County,  Pennsylvania</t>
  </si>
  <si>
    <t>Mifflin County,  Pennsylvania</t>
  </si>
  <si>
    <t>Monroe County,  Pennsylvania</t>
  </si>
  <si>
    <t>Montgomery County,  Pennsylvania</t>
  </si>
  <si>
    <t>Montour County,  Pennsylvania</t>
  </si>
  <si>
    <t>Northampton County,  Pennsylvania</t>
  </si>
  <si>
    <t>Northumberland County,  Pennsylvania</t>
  </si>
  <si>
    <t>Perry County,  Pennsylvania</t>
  </si>
  <si>
    <t>Philadelphia County,  Pennsylvania</t>
  </si>
  <si>
    <t>Pike County,  Pennsylvania</t>
  </si>
  <si>
    <t>Potter County,  Pennsylvania</t>
  </si>
  <si>
    <t>Schuylkill County,  Pennsylvania</t>
  </si>
  <si>
    <t>Snyder County,  Pennsylvania</t>
  </si>
  <si>
    <t>Somerset County,  Pennsylvania</t>
  </si>
  <si>
    <t>Sullivan County,  Pennsylvania</t>
  </si>
  <si>
    <t>Susquehanna County,  Pennsylvania</t>
  </si>
  <si>
    <t>Tioga County,  Pennsylvania</t>
  </si>
  <si>
    <t>Union County,  Pennsylvania</t>
  </si>
  <si>
    <t>Venango County,  Pennsylvania</t>
  </si>
  <si>
    <t>Warren County,  Pennsylvania</t>
  </si>
  <si>
    <t>Washington County,  Pennsylvania</t>
  </si>
  <si>
    <t>Wayne County,  Pennsylvania</t>
  </si>
  <si>
    <t>Westmoreland County,  Pennsylvania</t>
  </si>
  <si>
    <t>Wyoming County,  Pennsylvania</t>
  </si>
  <si>
    <t>York County,  Pennsylvania</t>
  </si>
  <si>
    <t xml:space="preserve"> Rhode Island</t>
  </si>
  <si>
    <t>Bristol County,  Rhode Island</t>
  </si>
  <si>
    <t>Kent County,  Rhode Island</t>
  </si>
  <si>
    <t>Newport County,  Rhode Island</t>
  </si>
  <si>
    <t>Providence County,  Rhode Island</t>
  </si>
  <si>
    <t>Washington County,  Rhode Island</t>
  </si>
  <si>
    <t xml:space="preserve"> South Carolina</t>
  </si>
  <si>
    <t>Abbeville County,  South Carolina</t>
  </si>
  <si>
    <t>Aiken County,  South Carolina</t>
  </si>
  <si>
    <t>Allendale County,  South Carolina</t>
  </si>
  <si>
    <t>Anderson County,  South Carolina</t>
  </si>
  <si>
    <t>Bamberg County,  South Carolina</t>
  </si>
  <si>
    <t>Barnwell County,  South Carolina</t>
  </si>
  <si>
    <t>Beaufort County,  South Carolina</t>
  </si>
  <si>
    <t>Berkeley County,  South Carolina</t>
  </si>
  <si>
    <t>Calhoun County,  South Carolina</t>
  </si>
  <si>
    <t>Charleston County,  South Carolina</t>
  </si>
  <si>
    <t>Cherokee County,  South Carolina</t>
  </si>
  <si>
    <t>Chester County,  South Carolina</t>
  </si>
  <si>
    <t>Chesterfield County,  South Carolina</t>
  </si>
  <si>
    <t>Clarendon County,  South Carolina</t>
  </si>
  <si>
    <t>Colleton County,  South Carolina</t>
  </si>
  <si>
    <t>Darlington County,  South Carolina</t>
  </si>
  <si>
    <t>Dillon County,  South Carolina</t>
  </si>
  <si>
    <t>Dorchester County,  South Carolina</t>
  </si>
  <si>
    <t>Edgefield County,  South Carolina</t>
  </si>
  <si>
    <t>Fairfield County,  South Carolina</t>
  </si>
  <si>
    <t>Florence County,  South Carolina</t>
  </si>
  <si>
    <t>Georgetown County,  South Carolina</t>
  </si>
  <si>
    <t>Greenville County,  South Carolina</t>
  </si>
  <si>
    <t>Greenwood County,  South Carolina</t>
  </si>
  <si>
    <t>Hampton County,  South Carolina</t>
  </si>
  <si>
    <t>Horry County,  South Carolina</t>
  </si>
  <si>
    <t>Jasper County,  South Carolina</t>
  </si>
  <si>
    <t>Kershaw County,  South Carolina</t>
  </si>
  <si>
    <t>Lancaster County,  South Carolina</t>
  </si>
  <si>
    <t>Laurens County,  South Carolina</t>
  </si>
  <si>
    <t>Lee County,  South Carolina</t>
  </si>
  <si>
    <t>Lexington County,  South Carolina</t>
  </si>
  <si>
    <t>McCormick County,  South Carolina</t>
  </si>
  <si>
    <t>Marion County,  South Carolina</t>
  </si>
  <si>
    <t>Marlboro County,  South Carolina</t>
  </si>
  <si>
    <t>Newberry County,  South Carolina</t>
  </si>
  <si>
    <t>Oconee County,  South Carolina</t>
  </si>
  <si>
    <t>Orangeburg County,  South Carolina</t>
  </si>
  <si>
    <t>Pickens County,  South Carolina</t>
  </si>
  <si>
    <t>Richland County,  South Carolina</t>
  </si>
  <si>
    <t>Saluda County,  South Carolina</t>
  </si>
  <si>
    <t>Spartanburg County,  South Carolina</t>
  </si>
  <si>
    <t>Sumter County,  South Carolina</t>
  </si>
  <si>
    <t>Union County,  South Carolina</t>
  </si>
  <si>
    <t>Williamsburg County,  South Carolina</t>
  </si>
  <si>
    <t>York County,  South Carolina</t>
  </si>
  <si>
    <t xml:space="preserve"> South Dakota</t>
  </si>
  <si>
    <t>Aurora County,  South Dakota</t>
  </si>
  <si>
    <t>Beadle County,  South Dakota</t>
  </si>
  <si>
    <t>Bennett County,  South Dakota</t>
  </si>
  <si>
    <t>Bon Homme County,  South Dakota</t>
  </si>
  <si>
    <t>Brookings County,  South Dakota</t>
  </si>
  <si>
    <t>Brown County,  South Dakota</t>
  </si>
  <si>
    <t>Brule County,  South Dakota</t>
  </si>
  <si>
    <t>Buffalo County,  South Dakota</t>
  </si>
  <si>
    <t>Butte County,  South Dakota</t>
  </si>
  <si>
    <t>Campbell County,  South Dakota</t>
  </si>
  <si>
    <t>Charles Mix County,  South Dakota</t>
  </si>
  <si>
    <t>Clark County,  South Dakota</t>
  </si>
  <si>
    <t>Clay County,  South Dakota</t>
  </si>
  <si>
    <t>Codington County,  South Dakota</t>
  </si>
  <si>
    <t>Corson County,  South Dakota</t>
  </si>
  <si>
    <t>Custer County,  South Dakota</t>
  </si>
  <si>
    <t>Davison County,  South Dakota</t>
  </si>
  <si>
    <t>Day County,  South Dakota</t>
  </si>
  <si>
    <t>Deuel County,  South Dakota</t>
  </si>
  <si>
    <t>Dewey County,  South Dakota</t>
  </si>
  <si>
    <t>Douglas County,  South Dakota</t>
  </si>
  <si>
    <t>Edmunds County,  South Dakota</t>
  </si>
  <si>
    <t>Fall River County,  South Dakota</t>
  </si>
  <si>
    <t>Faulk County,  South Dakota</t>
  </si>
  <si>
    <t>Grant County,  South Dakota</t>
  </si>
  <si>
    <t>Gregory County,  South Dakota</t>
  </si>
  <si>
    <t>Haakon County,  South Dakota</t>
  </si>
  <si>
    <t>Hamlin County,  South Dakota</t>
  </si>
  <si>
    <t>Hand County,  South Dakota</t>
  </si>
  <si>
    <t>Hanson County,  South Dakota</t>
  </si>
  <si>
    <t>Harding County,  South Dakota</t>
  </si>
  <si>
    <t>Hughes County,  South Dakota</t>
  </si>
  <si>
    <t>Hutchinson County,  South Dakota</t>
  </si>
  <si>
    <t>Hyde County,  South Dakota</t>
  </si>
  <si>
    <t>Jackson County,  South Dakota</t>
  </si>
  <si>
    <t>Jerauld County,  South Dakota</t>
  </si>
  <si>
    <t>Jones County,  South Dakota</t>
  </si>
  <si>
    <t>Kingsbury County,  South Dakota</t>
  </si>
  <si>
    <t>Lake County,  South Dakota</t>
  </si>
  <si>
    <t>Lawrence County,  South Dakota</t>
  </si>
  <si>
    <t>Lincoln County,  South Dakota</t>
  </si>
  <si>
    <t>Lyman County,  South Dakota</t>
  </si>
  <si>
    <t>McCook County,  South Dakota</t>
  </si>
  <si>
    <t>McPherson County,  South Dakota</t>
  </si>
  <si>
    <t>Marshall County,  South Dakota</t>
  </si>
  <si>
    <t>Meade County,  South Dakota</t>
  </si>
  <si>
    <t>Mellette County,  South Dakota</t>
  </si>
  <si>
    <t>Miner County,  South Dakota</t>
  </si>
  <si>
    <t>Minnehaha County,  South Dakota</t>
  </si>
  <si>
    <t>Moody County,  South Dakota</t>
  </si>
  <si>
    <t>Oglala Lakota County,  South Dakota</t>
  </si>
  <si>
    <t>Pennington County,  South Dakota</t>
  </si>
  <si>
    <t>Perkins County,  South Dakota</t>
  </si>
  <si>
    <t>Potter County,  South Dakota</t>
  </si>
  <si>
    <t>Roberts County,  South Dakota</t>
  </si>
  <si>
    <t>Sanborn County,  South Dakota</t>
  </si>
  <si>
    <t>Spink County,  South Dakota</t>
  </si>
  <si>
    <t>Stanley County,  South Dakota</t>
  </si>
  <si>
    <t>Sully County,  South Dakota</t>
  </si>
  <si>
    <t>Todd County,  South Dakota</t>
  </si>
  <si>
    <t>Tripp County,  South Dakota</t>
  </si>
  <si>
    <t>Turner County,  South Dakota</t>
  </si>
  <si>
    <t>Union County,  South Dakota</t>
  </si>
  <si>
    <t>Walworth County,  South Dakota</t>
  </si>
  <si>
    <t>Yankton County,  South Dakota</t>
  </si>
  <si>
    <t>Ziebach County,  South Dakota</t>
  </si>
  <si>
    <t xml:space="preserve"> Tennessee</t>
  </si>
  <si>
    <t>Anderson County,  Tennessee</t>
  </si>
  <si>
    <t>Bedford County,  Tennessee</t>
  </si>
  <si>
    <t>Benton County,  Tennessee</t>
  </si>
  <si>
    <t>Bledsoe County,  Tennessee</t>
  </si>
  <si>
    <t>Blount County,  Tennessee</t>
  </si>
  <si>
    <t>Bradley County,  Tennessee</t>
  </si>
  <si>
    <t>Campbell County,  Tennessee</t>
  </si>
  <si>
    <t>Cannon County,  Tennessee</t>
  </si>
  <si>
    <t>Carroll County,  Tennessee</t>
  </si>
  <si>
    <t>Carter County,  Tennessee</t>
  </si>
  <si>
    <t>Cheatham County,  Tennessee</t>
  </si>
  <si>
    <t>Chester County,  Tennessee</t>
  </si>
  <si>
    <t>Claiborne County,  Tennessee</t>
  </si>
  <si>
    <t>Clay County,  Tennessee</t>
  </si>
  <si>
    <t>Cocke County,  Tennessee</t>
  </si>
  <si>
    <t>Coffee County,  Tennessee</t>
  </si>
  <si>
    <t>Crockett County,  Tennessee</t>
  </si>
  <si>
    <t>Cumberland County,  Tennessee</t>
  </si>
  <si>
    <t>Davidson County,  Tennessee</t>
  </si>
  <si>
    <t>Decatur County,  Tennessee</t>
  </si>
  <si>
    <t>DeKalb County,  Tennessee</t>
  </si>
  <si>
    <t>Dickson County,  Tennessee</t>
  </si>
  <si>
    <t>Dyer County,  Tennessee</t>
  </si>
  <si>
    <t>Fayette County,  Tennessee</t>
  </si>
  <si>
    <t>Fentress County,  Tennessee</t>
  </si>
  <si>
    <t>Franklin County,  Tennessee</t>
  </si>
  <si>
    <t>Gibson County,  Tennessee</t>
  </si>
  <si>
    <t>Giles County,  Tennessee</t>
  </si>
  <si>
    <t>Grainger County,  Tennessee</t>
  </si>
  <si>
    <t>Greene County,  Tennessee</t>
  </si>
  <si>
    <t>Grundy County,  Tennessee</t>
  </si>
  <si>
    <t>Hamblen County,  Tennessee</t>
  </si>
  <si>
    <t>Hamilton County,  Tennessee</t>
  </si>
  <si>
    <t>Hancock County,  Tennessee</t>
  </si>
  <si>
    <t>Hardeman County,  Tennessee</t>
  </si>
  <si>
    <t>Hardin County,  Tennessee</t>
  </si>
  <si>
    <t>Hawkins County,  Tennessee</t>
  </si>
  <si>
    <t>Haywood County,  Tennessee</t>
  </si>
  <si>
    <t>Henderson County,  Tennessee</t>
  </si>
  <si>
    <t>Henry County,  Tennessee</t>
  </si>
  <si>
    <t>Hickman County,  Tennessee</t>
  </si>
  <si>
    <t>Houston County,  Tennessee</t>
  </si>
  <si>
    <t>Humphreys County,  Tennessee</t>
  </si>
  <si>
    <t>Jackson County,  Tennessee</t>
  </si>
  <si>
    <t>Jefferson County,  Tennessee</t>
  </si>
  <si>
    <t>Johnson County,  Tennessee</t>
  </si>
  <si>
    <t>Knox County,  Tennessee</t>
  </si>
  <si>
    <t>Lake County,  Tennessee</t>
  </si>
  <si>
    <t>Lauderdale County,  Tennessee</t>
  </si>
  <si>
    <t>Lawrence County,  Tennessee</t>
  </si>
  <si>
    <t>Lewis County,  Tennessee</t>
  </si>
  <si>
    <t>Lincoln County,  Tennessee</t>
  </si>
  <si>
    <t>Loudon County,  Tennessee</t>
  </si>
  <si>
    <t>McMinn County,  Tennessee</t>
  </si>
  <si>
    <t>McNairy County,  Tennessee</t>
  </si>
  <si>
    <t>Macon County,  Tennessee</t>
  </si>
  <si>
    <t>Madison County,  Tennessee</t>
  </si>
  <si>
    <t>Marion County,  Tennessee</t>
  </si>
  <si>
    <t>Marshall County,  Tennessee</t>
  </si>
  <si>
    <t>Maury County,  Tennessee</t>
  </si>
  <si>
    <t>Meigs County,  Tennessee</t>
  </si>
  <si>
    <t>Monroe County,  Tennessee</t>
  </si>
  <si>
    <t>Montgomery County,  Tennessee</t>
  </si>
  <si>
    <t>Moore County,  Tennessee</t>
  </si>
  <si>
    <t>Morgan County,  Tennessee</t>
  </si>
  <si>
    <t>Obion County,  Tennessee</t>
  </si>
  <si>
    <t>Overton County,  Tennessee</t>
  </si>
  <si>
    <t>Perry County,  Tennessee</t>
  </si>
  <si>
    <t>Pickett County,  Tennessee</t>
  </si>
  <si>
    <t>Polk County,  Tennessee</t>
  </si>
  <si>
    <t>Putnam County,  Tennessee</t>
  </si>
  <si>
    <t>Rhea County,  Tennessee</t>
  </si>
  <si>
    <t>Roane County,  Tennessee</t>
  </si>
  <si>
    <t>Robertson County,  Tennessee</t>
  </si>
  <si>
    <t>Rutherford County,  Tennessee</t>
  </si>
  <si>
    <t>Scott County,  Tennessee</t>
  </si>
  <si>
    <t>Sequatchie County,  Tennessee</t>
  </si>
  <si>
    <t>Sevier County,  Tennessee</t>
  </si>
  <si>
    <t>Shelby County,  Tennessee</t>
  </si>
  <si>
    <t>Smith County,  Tennessee</t>
  </si>
  <si>
    <t>Stewart County,  Tennessee</t>
  </si>
  <si>
    <t>Sullivan County,  Tennessee</t>
  </si>
  <si>
    <t>Sumner County,  Tennessee</t>
  </si>
  <si>
    <t>Tipton County,  Tennessee</t>
  </si>
  <si>
    <t>Trousdale County,  Tennessee</t>
  </si>
  <si>
    <t>Unicoi County,  Tennessee</t>
  </si>
  <si>
    <t>Union County,  Tennessee</t>
  </si>
  <si>
    <t>Van Buren County,  Tennessee</t>
  </si>
  <si>
    <t>Warren County,  Tennessee</t>
  </si>
  <si>
    <t>Washington County,  Tennessee</t>
  </si>
  <si>
    <t>Wayne County,  Tennessee</t>
  </si>
  <si>
    <t>Weakley County,  Tennessee</t>
  </si>
  <si>
    <t>White County,  Tennessee</t>
  </si>
  <si>
    <t>Williamson County,  Tennessee</t>
  </si>
  <si>
    <t>Wilson County,  Tennessee</t>
  </si>
  <si>
    <t xml:space="preserve"> Texas</t>
  </si>
  <si>
    <t>Anderson County,  Texas</t>
  </si>
  <si>
    <t>Andrews County,  Texas</t>
  </si>
  <si>
    <t>Angelina County,  Texas</t>
  </si>
  <si>
    <t>Aransas County,  Texas</t>
  </si>
  <si>
    <t>Archer County,  Texas</t>
  </si>
  <si>
    <t>Armstrong County,  Texas</t>
  </si>
  <si>
    <t>Atascosa County,  Texas</t>
  </si>
  <si>
    <t>Austin County,  Texas</t>
  </si>
  <si>
    <t>Bailey County,  Texas</t>
  </si>
  <si>
    <t>Bandera County,  Texas</t>
  </si>
  <si>
    <t>Bastrop County,  Texas</t>
  </si>
  <si>
    <t>Baylor County,  Texas</t>
  </si>
  <si>
    <t>Bee County,  Texas</t>
  </si>
  <si>
    <t>Bell County,  Texas</t>
  </si>
  <si>
    <t>Bexar County,  Texas</t>
  </si>
  <si>
    <t>Blanco County,  Texas</t>
  </si>
  <si>
    <t>Borden County,  Texas</t>
  </si>
  <si>
    <t>Bosque County,  Texas</t>
  </si>
  <si>
    <t>Bowie County,  Texas</t>
  </si>
  <si>
    <t>Brazoria County,  Texas</t>
  </si>
  <si>
    <t>Brazos County,  Texas</t>
  </si>
  <si>
    <t>Brewster County,  Texas</t>
  </si>
  <si>
    <t>Briscoe County,  Texas</t>
  </si>
  <si>
    <t>Brooks County,  Texas</t>
  </si>
  <si>
    <t>Brown County,  Texas</t>
  </si>
  <si>
    <t>Burleson County,  Texas</t>
  </si>
  <si>
    <t>Burnet County,  Texas</t>
  </si>
  <si>
    <t>Caldwell County,  Texas</t>
  </si>
  <si>
    <t>Calhoun County,  Texas</t>
  </si>
  <si>
    <t>Callahan County,  Texas</t>
  </si>
  <si>
    <t>Cameron County,  Texas</t>
  </si>
  <si>
    <t>Camp County,  Texas</t>
  </si>
  <si>
    <t>Carson County,  Texas</t>
  </si>
  <si>
    <t>Cass County,  Texas</t>
  </si>
  <si>
    <t>Castro County,  Texas</t>
  </si>
  <si>
    <t>Chambers County,  Texas</t>
  </si>
  <si>
    <t>Cherokee County,  Texas</t>
  </si>
  <si>
    <t>Childress County,  Texas</t>
  </si>
  <si>
    <t>Clay County,  Texas</t>
  </si>
  <si>
    <t>Cochran County,  Texas</t>
  </si>
  <si>
    <t>Coke County,  Texas</t>
  </si>
  <si>
    <t>Coleman County,  Texas</t>
  </si>
  <si>
    <t>Collin County,  Texas</t>
  </si>
  <si>
    <t>Collingsworth County,  Texas</t>
  </si>
  <si>
    <t>Colorado County,  Texas</t>
  </si>
  <si>
    <t>Comal County,  Texas</t>
  </si>
  <si>
    <t>Comanche County,  Texas</t>
  </si>
  <si>
    <t>Concho County,  Texas</t>
  </si>
  <si>
    <t>Cooke County,  Texas</t>
  </si>
  <si>
    <t>Coryell County,  Texas</t>
  </si>
  <si>
    <t>Cottle County,  Texas</t>
  </si>
  <si>
    <t>Crane County,  Texas</t>
  </si>
  <si>
    <t>Crockett County,  Texas</t>
  </si>
  <si>
    <t>Crosby County,  Texas</t>
  </si>
  <si>
    <t>Culberson County,  Texas</t>
  </si>
  <si>
    <t>Dallam County,  Texas</t>
  </si>
  <si>
    <t>Dallas County,  Texas</t>
  </si>
  <si>
    <t>Dawson County,  Texas</t>
  </si>
  <si>
    <t>Deaf Smith County,  Texas</t>
  </si>
  <si>
    <t>Delta County,  Texas</t>
  </si>
  <si>
    <t>Denton County,  Texas</t>
  </si>
  <si>
    <t>DeWitt County,  Texas</t>
  </si>
  <si>
    <t>Dickens County,  Texas</t>
  </si>
  <si>
    <t>Dimmit County,  Texas</t>
  </si>
  <si>
    <t>Donley County,  Texas</t>
  </si>
  <si>
    <t>Duval County,  Texas</t>
  </si>
  <si>
    <t>Eastland County,  Texas</t>
  </si>
  <si>
    <t>Ector County,  Texas</t>
  </si>
  <si>
    <t>Edwards County,  Texas</t>
  </si>
  <si>
    <t>Ellis County,  Texas</t>
  </si>
  <si>
    <t>El Paso County,  Texas</t>
  </si>
  <si>
    <t>Erath County,  Texas</t>
  </si>
  <si>
    <t>Falls County,  Texas</t>
  </si>
  <si>
    <t>Fannin County,  Texas</t>
  </si>
  <si>
    <t>Fayette County,  Texas</t>
  </si>
  <si>
    <t>Fisher County,  Texas</t>
  </si>
  <si>
    <t>Floyd County,  Texas</t>
  </si>
  <si>
    <t>Foard County,  Texas</t>
  </si>
  <si>
    <t>Fort Bend County,  Texas</t>
  </si>
  <si>
    <t>Franklin County,  Texas</t>
  </si>
  <si>
    <t>Freestone County,  Texas</t>
  </si>
  <si>
    <t>Frio County,  Texas</t>
  </si>
  <si>
    <t>Gaines County,  Texas</t>
  </si>
  <si>
    <t>Galveston County,  Texas</t>
  </si>
  <si>
    <t>Garza County,  Texas</t>
  </si>
  <si>
    <t>Gillespie County,  Texas</t>
  </si>
  <si>
    <t>Glasscock County,  Texas</t>
  </si>
  <si>
    <t>Goliad County,  Texas</t>
  </si>
  <si>
    <t>Gonzales County,  Texas</t>
  </si>
  <si>
    <t>Gray County,  Texas</t>
  </si>
  <si>
    <t>Grayson County,  Texas</t>
  </si>
  <si>
    <t>Gregg County,  Texas</t>
  </si>
  <si>
    <t>Grimes County,  Texas</t>
  </si>
  <si>
    <t>Guadalupe County,  Texas</t>
  </si>
  <si>
    <t>Hale County,  Texas</t>
  </si>
  <si>
    <t>Hall County,  Texas</t>
  </si>
  <si>
    <t>Hamilton County,  Texas</t>
  </si>
  <si>
    <t>Hansford County,  Texas</t>
  </si>
  <si>
    <t>Hardeman County,  Texas</t>
  </si>
  <si>
    <t>Hardin County,  Texas</t>
  </si>
  <si>
    <t>Harris County,  Texas</t>
  </si>
  <si>
    <t>Harrison County,  Texas</t>
  </si>
  <si>
    <t>Hartley County,  Texas</t>
  </si>
  <si>
    <t>Haskell County,  Texas</t>
  </si>
  <si>
    <t>Hays County,  Texas</t>
  </si>
  <si>
    <t>Hemphill County,  Texas</t>
  </si>
  <si>
    <t>Henderson County,  Texas</t>
  </si>
  <si>
    <t>Hidalgo County,  Texas</t>
  </si>
  <si>
    <t>Hill County,  Texas</t>
  </si>
  <si>
    <t>Hockley County,  Texas</t>
  </si>
  <si>
    <t>Hood County,  Texas</t>
  </si>
  <si>
    <t>Hopkins County,  Texas</t>
  </si>
  <si>
    <t>Houston County,  Texas</t>
  </si>
  <si>
    <t>Howard County,  Texas</t>
  </si>
  <si>
    <t>Hudspeth County,  Texas</t>
  </si>
  <si>
    <t>Hunt County,  Texas</t>
  </si>
  <si>
    <t>Hutchinson County,  Texas</t>
  </si>
  <si>
    <t>Irion County,  Texas</t>
  </si>
  <si>
    <t>Jack County,  Texas</t>
  </si>
  <si>
    <t>Jackson County,  Texas</t>
  </si>
  <si>
    <t>Jasper County,  Texas</t>
  </si>
  <si>
    <t>Jeff Davis County,  Texas</t>
  </si>
  <si>
    <t>Jefferson County,  Texas</t>
  </si>
  <si>
    <t>Jim Hogg County,  Texas</t>
  </si>
  <si>
    <t>Jim Wells County,  Texas</t>
  </si>
  <si>
    <t>Johnson County,  Texas</t>
  </si>
  <si>
    <t>Jones County,  Texas</t>
  </si>
  <si>
    <t>Karnes County,  Texas</t>
  </si>
  <si>
    <t>Kaufman County,  Texas</t>
  </si>
  <si>
    <t>Kendall County,  Texas</t>
  </si>
  <si>
    <t>Kenedy County,  Texas</t>
  </si>
  <si>
    <t>Kent County,  Texas</t>
  </si>
  <si>
    <t>Kerr County,  Texas</t>
  </si>
  <si>
    <t>Kimble County,  Texas</t>
  </si>
  <si>
    <t>King County,  Texas</t>
  </si>
  <si>
    <t>Kinney County,  Texas</t>
  </si>
  <si>
    <t>Kleberg County,  Texas</t>
  </si>
  <si>
    <t>Knox County,  Texas</t>
  </si>
  <si>
    <t>Lamar County,  Texas</t>
  </si>
  <si>
    <t>Lamb County,  Texas</t>
  </si>
  <si>
    <t>Lampasas County,  Texas</t>
  </si>
  <si>
    <t>La Salle County,  Texas</t>
  </si>
  <si>
    <t>Lavaca County,  Texas</t>
  </si>
  <si>
    <t>Lee County,  Texas</t>
  </si>
  <si>
    <t>Leon County,  Texas</t>
  </si>
  <si>
    <t>Liberty County,  Texas</t>
  </si>
  <si>
    <t>Limestone County,  Texas</t>
  </si>
  <si>
    <t>Lipscomb County,  Texas</t>
  </si>
  <si>
    <t>Live Oak County,  Texas</t>
  </si>
  <si>
    <t>Llano County,  Texas</t>
  </si>
  <si>
    <t>Loving County,  Texas</t>
  </si>
  <si>
    <t>Lubbock County,  Texas</t>
  </si>
  <si>
    <t>Lynn County,  Texas</t>
  </si>
  <si>
    <t>McCulloch County,  Texas</t>
  </si>
  <si>
    <t>McLennan County,  Texas</t>
  </si>
  <si>
    <t>McMullen County,  Texas</t>
  </si>
  <si>
    <t>Madison County,  Texas</t>
  </si>
  <si>
    <t>Marion County,  Texas</t>
  </si>
  <si>
    <t>Martin County,  Texas</t>
  </si>
  <si>
    <t>Mason County,  Texas</t>
  </si>
  <si>
    <t>Matagorda County,  Texas</t>
  </si>
  <si>
    <t>Maverick County,  Texas</t>
  </si>
  <si>
    <t>Medina County,  Texas</t>
  </si>
  <si>
    <t>Menard County,  Texas</t>
  </si>
  <si>
    <t>Midland County,  Texas</t>
  </si>
  <si>
    <t>Milam County,  Texas</t>
  </si>
  <si>
    <t>Mills County,  Texas</t>
  </si>
  <si>
    <t>Mitchell County,  Texas</t>
  </si>
  <si>
    <t>Montague County,  Texas</t>
  </si>
  <si>
    <t>Montgomery County,  Texas</t>
  </si>
  <si>
    <t>Moore County,  Texas</t>
  </si>
  <si>
    <t>Morris County,  Texas</t>
  </si>
  <si>
    <t>Motley County,  Texas</t>
  </si>
  <si>
    <t>Nacogdoches County,  Texas</t>
  </si>
  <si>
    <t>Navarro County,  Texas</t>
  </si>
  <si>
    <t>Newton County,  Texas</t>
  </si>
  <si>
    <t>Nolan County,  Texas</t>
  </si>
  <si>
    <t>Nueces County,  Texas</t>
  </si>
  <si>
    <t>Ochiltree County,  Texas</t>
  </si>
  <si>
    <t>Oldham County,  Texas</t>
  </si>
  <si>
    <t>Orange County,  Texas</t>
  </si>
  <si>
    <t>Palo Pinto County,  Texas</t>
  </si>
  <si>
    <t>Panola County,  Texas</t>
  </si>
  <si>
    <t>Parker County,  Texas</t>
  </si>
  <si>
    <t>Parmer County,  Texas</t>
  </si>
  <si>
    <t>Pecos County,  Texas</t>
  </si>
  <si>
    <t>Polk County,  Texas</t>
  </si>
  <si>
    <t>Potter County,  Texas</t>
  </si>
  <si>
    <t>Presidio County,  Texas</t>
  </si>
  <si>
    <t>Rains County,  Texas</t>
  </si>
  <si>
    <t>Randall County,  Texas</t>
  </si>
  <si>
    <t>Reagan County,  Texas</t>
  </si>
  <si>
    <t>Real County,  Texas</t>
  </si>
  <si>
    <t>Red River County,  Texas</t>
  </si>
  <si>
    <t>Reeves County,  Texas</t>
  </si>
  <si>
    <t>Refugio County,  Texas</t>
  </si>
  <si>
    <t>Roberts County,  Texas</t>
  </si>
  <si>
    <t>Robertson County,  Texas</t>
  </si>
  <si>
    <t>Rockwall County,  Texas</t>
  </si>
  <si>
    <t>Runnels County,  Texas</t>
  </si>
  <si>
    <t>Rusk County,  Texas</t>
  </si>
  <si>
    <t>Sabine County,  Texas</t>
  </si>
  <si>
    <t>San Augustine County,  Texas</t>
  </si>
  <si>
    <t>San Jacinto County,  Texas</t>
  </si>
  <si>
    <t>San Patricio County,  Texas</t>
  </si>
  <si>
    <t>San Saba County,  Texas</t>
  </si>
  <si>
    <t>Schleicher County,  Texas</t>
  </si>
  <si>
    <t>Scurry County,  Texas</t>
  </si>
  <si>
    <t>Shackelford County,  Texas</t>
  </si>
  <si>
    <t>Shelby County,  Texas</t>
  </si>
  <si>
    <t>Sherman County,  Texas</t>
  </si>
  <si>
    <t>Smith County,  Texas</t>
  </si>
  <si>
    <t>Somervell County,  Texas</t>
  </si>
  <si>
    <t>Starr County,  Texas</t>
  </si>
  <si>
    <t>Stephens County,  Texas</t>
  </si>
  <si>
    <t>Sterling County,  Texas</t>
  </si>
  <si>
    <t>Stonewall County,  Texas</t>
  </si>
  <si>
    <t>Sutton County,  Texas</t>
  </si>
  <si>
    <t>Swisher County,  Texas</t>
  </si>
  <si>
    <t>Tarrant County,  Texas</t>
  </si>
  <si>
    <t>Taylor County,  Texas</t>
  </si>
  <si>
    <t>Terrell County,  Texas</t>
  </si>
  <si>
    <t>Terry County,  Texas</t>
  </si>
  <si>
    <t>Throckmorton County,  Texas</t>
  </si>
  <si>
    <t>Titus County,  Texas</t>
  </si>
  <si>
    <t>Tom Green County,  Texas</t>
  </si>
  <si>
    <t>Travis County,  Texas</t>
  </si>
  <si>
    <t>Trinity County,  Texas</t>
  </si>
  <si>
    <t>Tyler County,  Texas</t>
  </si>
  <si>
    <t>Upshur County,  Texas</t>
  </si>
  <si>
    <t>Upton County,  Texas</t>
  </si>
  <si>
    <t>Uvalde County,  Texas</t>
  </si>
  <si>
    <t>Val Verde County,  Texas</t>
  </si>
  <si>
    <t>Van Zandt County,  Texas</t>
  </si>
  <si>
    <t>Victoria County,  Texas</t>
  </si>
  <si>
    <t>Walker County,  Texas</t>
  </si>
  <si>
    <t>Waller County,  Texas</t>
  </si>
  <si>
    <t>Ward County,  Texas</t>
  </si>
  <si>
    <t>Washington County,  Texas</t>
  </si>
  <si>
    <t>Webb County,  Texas</t>
  </si>
  <si>
    <t>Wharton County,  Texas</t>
  </si>
  <si>
    <t>Wheeler County,  Texas</t>
  </si>
  <si>
    <t>Wichita County,  Texas</t>
  </si>
  <si>
    <t>Wilbarger County,  Texas</t>
  </si>
  <si>
    <t>Willacy County,  Texas</t>
  </si>
  <si>
    <t>Williamson County,  Texas</t>
  </si>
  <si>
    <t>Wilson County,  Texas</t>
  </si>
  <si>
    <t>Winkler County,  Texas</t>
  </si>
  <si>
    <t>Wise County,  Texas</t>
  </si>
  <si>
    <t>Wood County,  Texas</t>
  </si>
  <si>
    <t>Yoakum County,  Texas</t>
  </si>
  <si>
    <t>Young County,  Texas</t>
  </si>
  <si>
    <t>Zapata County,  Texas</t>
  </si>
  <si>
    <t>Zavala County,  Texas</t>
  </si>
  <si>
    <t xml:space="preserve"> Utah</t>
  </si>
  <si>
    <t>Beaver County,  Utah</t>
  </si>
  <si>
    <t>Box Elder County,  Utah</t>
  </si>
  <si>
    <t>Cache County,  Utah</t>
  </si>
  <si>
    <t>Carbon County,  Utah</t>
  </si>
  <si>
    <t>Daggett County,  Utah</t>
  </si>
  <si>
    <t>Davis County,  Utah</t>
  </si>
  <si>
    <t>Duchesne County,  Utah</t>
  </si>
  <si>
    <t>Emery County,  Utah</t>
  </si>
  <si>
    <t>Garfield County,  Utah</t>
  </si>
  <si>
    <t>Grand County,  Utah</t>
  </si>
  <si>
    <t>Iron County,  Utah</t>
  </si>
  <si>
    <t>Juab County,  Utah</t>
  </si>
  <si>
    <t>Kane County,  Utah</t>
  </si>
  <si>
    <t>Millard County,  Utah</t>
  </si>
  <si>
    <t>Morgan County,  Utah</t>
  </si>
  <si>
    <t>Piute County,  Utah</t>
  </si>
  <si>
    <t>Rich County,  Utah</t>
  </si>
  <si>
    <t>Salt Lake County,  Utah</t>
  </si>
  <si>
    <t>San Juan County,  Utah</t>
  </si>
  <si>
    <t>Sanpete County,  Utah</t>
  </si>
  <si>
    <t>Sevier County,  Utah</t>
  </si>
  <si>
    <t>Summit County,  Utah</t>
  </si>
  <si>
    <t>Tooele County,  Utah</t>
  </si>
  <si>
    <t>Uintah County,  Utah</t>
  </si>
  <si>
    <t>Utah County,  Utah</t>
  </si>
  <si>
    <t>Wasatch County,  Utah</t>
  </si>
  <si>
    <t>Washington County,  Utah</t>
  </si>
  <si>
    <t>Wayne County,  Utah</t>
  </si>
  <si>
    <t>Weber County,  Utah</t>
  </si>
  <si>
    <t xml:space="preserve"> Vermont</t>
  </si>
  <si>
    <t>Addison County,  Vermont</t>
  </si>
  <si>
    <t>Bennington County,  Vermont</t>
  </si>
  <si>
    <t>Caledonia County,  Vermont</t>
  </si>
  <si>
    <t>Chittenden County,  Vermont</t>
  </si>
  <si>
    <t>Essex County,  Vermont</t>
  </si>
  <si>
    <t>Franklin County,  Vermont</t>
  </si>
  <si>
    <t>Grand Isle County,  Vermont</t>
  </si>
  <si>
    <t>Lamoille County,  Vermont</t>
  </si>
  <si>
    <t>Orange County,  Vermont</t>
  </si>
  <si>
    <t>Orleans County,  Vermont</t>
  </si>
  <si>
    <t>Rutland County,  Vermont</t>
  </si>
  <si>
    <t>Washington County,  Vermont</t>
  </si>
  <si>
    <t>Windham County,  Vermont</t>
  </si>
  <si>
    <t>Windsor County,  Vermont</t>
  </si>
  <si>
    <t xml:space="preserve"> Virginia</t>
  </si>
  <si>
    <t>Accomack County,  Virginia</t>
  </si>
  <si>
    <t>Albemarle County,  Virginia</t>
  </si>
  <si>
    <t>Alleghany County,  Virginia</t>
  </si>
  <si>
    <t>Amelia County,  Virginia</t>
  </si>
  <si>
    <t>Amherst County,  Virginia</t>
  </si>
  <si>
    <t>Appomattox County,  Virginia</t>
  </si>
  <si>
    <t>Arlington County,  Virginia</t>
  </si>
  <si>
    <t>Augusta County,  Virginia</t>
  </si>
  <si>
    <t>Bath County,  Virginia</t>
  </si>
  <si>
    <t>Bedford County,  Virginia</t>
  </si>
  <si>
    <t>Bland County,  Virginia</t>
  </si>
  <si>
    <t>Botetourt County,  Virginia</t>
  </si>
  <si>
    <t>Brunswick County,  Virginia</t>
  </si>
  <si>
    <t>Buchanan County,  Virginia</t>
  </si>
  <si>
    <t>Buckingham County,  Virginia</t>
  </si>
  <si>
    <t>Campbell County,  Virginia</t>
  </si>
  <si>
    <t>Caroline County,  Virginia</t>
  </si>
  <si>
    <t>Carroll County,  Virginia</t>
  </si>
  <si>
    <t>Charles City County,  Virginia</t>
  </si>
  <si>
    <t>Charlotte County,  Virginia</t>
  </si>
  <si>
    <t>Chesterfield County,  Virginia</t>
  </si>
  <si>
    <t>Clarke County,  Virginia</t>
  </si>
  <si>
    <t>Craig County,  Virginia</t>
  </si>
  <si>
    <t>Culpeper County,  Virginia</t>
  </si>
  <si>
    <t>Cumberland County,  Virginia</t>
  </si>
  <si>
    <t>Dickenson County,  Virginia</t>
  </si>
  <si>
    <t>Dinwiddie County,  Virginia</t>
  </si>
  <si>
    <t>Essex County,  Virginia</t>
  </si>
  <si>
    <t>Fairfax County,  Virginia</t>
  </si>
  <si>
    <t>Fauquier County,  Virginia</t>
  </si>
  <si>
    <t>Floyd County,  Virginia</t>
  </si>
  <si>
    <t>Fluvanna County,  Virginia</t>
  </si>
  <si>
    <t>Franklin County,  Virginia</t>
  </si>
  <si>
    <t>Frederick County,  Virginia</t>
  </si>
  <si>
    <t>Giles County,  Virginia</t>
  </si>
  <si>
    <t>Gloucester County,  Virginia</t>
  </si>
  <si>
    <t>Goochland County,  Virginia</t>
  </si>
  <si>
    <t>Grayson County,  Virginia</t>
  </si>
  <si>
    <t>Greene County,  Virginia</t>
  </si>
  <si>
    <t>Greensville County,  Virginia</t>
  </si>
  <si>
    <t>Halifax County,  Virginia</t>
  </si>
  <si>
    <t>Hanover County,  Virginia</t>
  </si>
  <si>
    <t>Henrico County,  Virginia</t>
  </si>
  <si>
    <t>Henry County,  Virginia</t>
  </si>
  <si>
    <t>Highland County,  Virginia</t>
  </si>
  <si>
    <t>Isle of Wight County,  Virginia</t>
  </si>
  <si>
    <t>James City County,  Virginia</t>
  </si>
  <si>
    <t>King and Queen County,  Virginia</t>
  </si>
  <si>
    <t>King George County,  Virginia</t>
  </si>
  <si>
    <t>King William County,  Virginia</t>
  </si>
  <si>
    <t>Lancaster County,  Virginia</t>
  </si>
  <si>
    <t>Lee County,  Virginia</t>
  </si>
  <si>
    <t>Loudoun County,  Virginia</t>
  </si>
  <si>
    <t>Louisa County,  Virginia</t>
  </si>
  <si>
    <t>Lunenburg County,  Virginia</t>
  </si>
  <si>
    <t>Madison County,  Virginia</t>
  </si>
  <si>
    <t>Mathews County,  Virginia</t>
  </si>
  <si>
    <t>Mecklenburg County,  Virginia</t>
  </si>
  <si>
    <t>Middlesex County,  Virginia</t>
  </si>
  <si>
    <t>Montgomery County,  Virginia</t>
  </si>
  <si>
    <t>Nelson County,  Virginia</t>
  </si>
  <si>
    <t>New Kent County,  Virginia</t>
  </si>
  <si>
    <t>Northampton County,  Virginia</t>
  </si>
  <si>
    <t>Northumberland County,  Virginia</t>
  </si>
  <si>
    <t>Nottoway County,  Virginia</t>
  </si>
  <si>
    <t>Orange County,  Virginia</t>
  </si>
  <si>
    <t>Page County,  Virginia</t>
  </si>
  <si>
    <t>Patrick County,  Virginia</t>
  </si>
  <si>
    <t>Pittsylvania County,  Virginia</t>
  </si>
  <si>
    <t>Powhatan County,  Virginia</t>
  </si>
  <si>
    <t>Prince Edward County,  Virginia</t>
  </si>
  <si>
    <t>Prince George County,  Virginia</t>
  </si>
  <si>
    <t>Prince William County,  Virginia</t>
  </si>
  <si>
    <t>Pulaski County,  Virginia</t>
  </si>
  <si>
    <t>Rappahannock County,  Virginia</t>
  </si>
  <si>
    <t>Richmond County,  Virginia</t>
  </si>
  <si>
    <t>Roanoke County,  Virginia</t>
  </si>
  <si>
    <t>Rockbridge County,  Virginia</t>
  </si>
  <si>
    <t>Rockingham County,  Virginia</t>
  </si>
  <si>
    <t>Russell County,  Virginia</t>
  </si>
  <si>
    <t>Scott County,  Virginia</t>
  </si>
  <si>
    <t>Shenandoah County,  Virginia</t>
  </si>
  <si>
    <t>Smyth County,  Virginia</t>
  </si>
  <si>
    <t>Southampton County,  Virginia</t>
  </si>
  <si>
    <t>Spotsylvania County,  Virginia</t>
  </si>
  <si>
    <t>Stafford County,  Virginia</t>
  </si>
  <si>
    <t>Surry County,  Virginia</t>
  </si>
  <si>
    <t>Sussex County,  Virginia</t>
  </si>
  <si>
    <t>Tazewell County,  Virginia</t>
  </si>
  <si>
    <t>Warren County,  Virginia</t>
  </si>
  <si>
    <t>Washington County,  Virginia</t>
  </si>
  <si>
    <t>Westmoreland County,  Virginia</t>
  </si>
  <si>
    <t>Wise County,  Virginia</t>
  </si>
  <si>
    <t>Wythe County,  Virginia</t>
  </si>
  <si>
    <t>York County,  Virginia</t>
  </si>
  <si>
    <t>Alexandria city,  Virginia</t>
  </si>
  <si>
    <t>Bristol city,  Virginia</t>
  </si>
  <si>
    <t>Buena Vista city,  Virginia</t>
  </si>
  <si>
    <t>Charlottesville city,  Virginia</t>
  </si>
  <si>
    <t>Chesapeake city,  Virginia</t>
  </si>
  <si>
    <t>Colonial Heights city,  Virginia</t>
  </si>
  <si>
    <t>Covington city,  Virginia</t>
  </si>
  <si>
    <t>Danville city,  Virginia</t>
  </si>
  <si>
    <t>Emporia city,  Virginia</t>
  </si>
  <si>
    <t>Fairfax city,  Virginia</t>
  </si>
  <si>
    <t>Falls Church city,  Virginia</t>
  </si>
  <si>
    <t>Franklin city,  Virginia</t>
  </si>
  <si>
    <t>Fredericksburg city,  Virginia</t>
  </si>
  <si>
    <t>Galax city,  Virginia</t>
  </si>
  <si>
    <t>Hampton city,  Virginia</t>
  </si>
  <si>
    <t>Harrisonburg city,  Virginia</t>
  </si>
  <si>
    <t>Hopewell city,  Virginia</t>
  </si>
  <si>
    <t>Lexington city,  Virginia</t>
  </si>
  <si>
    <t>Lynchburg city,  Virginia</t>
  </si>
  <si>
    <t>Manassas city,  Virginia</t>
  </si>
  <si>
    <t>Manassas Park city,  Virginia</t>
  </si>
  <si>
    <t>Martinsville city,  Virginia</t>
  </si>
  <si>
    <t>Newport News city,  Virginia</t>
  </si>
  <si>
    <t>Norfolk city,  Virginia</t>
  </si>
  <si>
    <t>Norton city,  Virginia</t>
  </si>
  <si>
    <t>Petersburg city,  Virginia</t>
  </si>
  <si>
    <t>Poquoson city,  Virginia</t>
  </si>
  <si>
    <t>Portsmouth city,  Virginia</t>
  </si>
  <si>
    <t>Radford city,  Virginia</t>
  </si>
  <si>
    <t>Richmond city,  Virginia</t>
  </si>
  <si>
    <t>Roanoke city,  Virginia</t>
  </si>
  <si>
    <t>Salem city,  Virginia</t>
  </si>
  <si>
    <t>Staunton city,  Virginia</t>
  </si>
  <si>
    <t>Suffolk city,  Virginia</t>
  </si>
  <si>
    <t>Virginia Beach city,  Virginia</t>
  </si>
  <si>
    <t>Waynesboro city,  Virginia</t>
  </si>
  <si>
    <t>Williamsburg city,  Virginia</t>
  </si>
  <si>
    <t>Winchester city,  Virginia</t>
  </si>
  <si>
    <t xml:space="preserve"> Washington</t>
  </si>
  <si>
    <t>Adams County,  Washington</t>
  </si>
  <si>
    <t>Asotin County,  Washington</t>
  </si>
  <si>
    <t>Benton County,  Washington</t>
  </si>
  <si>
    <t>Chelan County,  Washington</t>
  </si>
  <si>
    <t>Clallam County,  Washington</t>
  </si>
  <si>
    <t>Clark County,  Washington</t>
  </si>
  <si>
    <t>Columbia County,  Washington</t>
  </si>
  <si>
    <t>Cowlitz County,  Washington</t>
  </si>
  <si>
    <t>Douglas County,  Washington</t>
  </si>
  <si>
    <t>Ferry County,  Washington</t>
  </si>
  <si>
    <t>Franklin County,  Washington</t>
  </si>
  <si>
    <t>Garfield County,  Washington</t>
  </si>
  <si>
    <t>Grant County,  Washington</t>
  </si>
  <si>
    <t>Grays Harbor County,  Washington</t>
  </si>
  <si>
    <t>Island County,  Washington</t>
  </si>
  <si>
    <t>Jefferson County,  Washington</t>
  </si>
  <si>
    <t>King County,  Washington</t>
  </si>
  <si>
    <t>Kitsap County,  Washington</t>
  </si>
  <si>
    <t>Kittitas County,  Washington</t>
  </si>
  <si>
    <t>Klickitat County,  Washington</t>
  </si>
  <si>
    <t>Lewis County,  Washington</t>
  </si>
  <si>
    <t>Lincoln County,  Washington</t>
  </si>
  <si>
    <t>Mason County,  Washington</t>
  </si>
  <si>
    <t>Okanogan County,  Washington</t>
  </si>
  <si>
    <t>Pacific County,  Washington</t>
  </si>
  <si>
    <t>Pend Oreille County,  Washington</t>
  </si>
  <si>
    <t>Pierce County,  Washington</t>
  </si>
  <si>
    <t>San Juan County,  Washington</t>
  </si>
  <si>
    <t>Skagit County,  Washington</t>
  </si>
  <si>
    <t>Skamania County,  Washington</t>
  </si>
  <si>
    <t>Snohomish County,  Washington</t>
  </si>
  <si>
    <t>Spokane County,  Washington</t>
  </si>
  <si>
    <t>Stevens County,  Washington</t>
  </si>
  <si>
    <t>Thurston County,  Washington</t>
  </si>
  <si>
    <t>Wahkiakum County,  Washington</t>
  </si>
  <si>
    <t>Walla Walla County,  Washington</t>
  </si>
  <si>
    <t>Whatcom County,  Washington</t>
  </si>
  <si>
    <t>Whitman County,  Washington</t>
  </si>
  <si>
    <t>Yakima County,  Washington</t>
  </si>
  <si>
    <t xml:space="preserve"> West Virginia</t>
  </si>
  <si>
    <t>Barbour County,  West Virginia</t>
  </si>
  <si>
    <t>Berkeley County,  West Virginia</t>
  </si>
  <si>
    <t>Boone County,  West Virginia</t>
  </si>
  <si>
    <t>Braxton County,  West Virginia</t>
  </si>
  <si>
    <t>Brooke County,  West Virginia</t>
  </si>
  <si>
    <t>Cabell County,  West Virginia</t>
  </si>
  <si>
    <t>Calhoun County,  West Virginia</t>
  </si>
  <si>
    <t>Clay County,  West Virginia</t>
  </si>
  <si>
    <t>Doddridge County,  West Virginia</t>
  </si>
  <si>
    <t>Fayette County,  West Virginia</t>
  </si>
  <si>
    <t>Gilmer County,  West Virginia</t>
  </si>
  <si>
    <t>Grant County,  West Virginia</t>
  </si>
  <si>
    <t>Greenbrier County,  West Virginia</t>
  </si>
  <si>
    <t>Hampshire County,  West Virginia</t>
  </si>
  <si>
    <t>Hancock County,  West Virginia</t>
  </si>
  <si>
    <t>Hardy County,  West Virginia</t>
  </si>
  <si>
    <t>Harrison County,  West Virginia</t>
  </si>
  <si>
    <t>Jackson County,  West Virginia</t>
  </si>
  <si>
    <t>Jefferson County,  West Virginia</t>
  </si>
  <si>
    <t>Kanawha County,  West Virginia</t>
  </si>
  <si>
    <t>Lewis County,  West Virginia</t>
  </si>
  <si>
    <t>Lincoln County,  West Virginia</t>
  </si>
  <si>
    <t>Logan County,  West Virginia</t>
  </si>
  <si>
    <t>McDowell County,  West Virginia</t>
  </si>
  <si>
    <t>Marion County,  West Virginia</t>
  </si>
  <si>
    <t>Marshall County,  West Virginia</t>
  </si>
  <si>
    <t>Mason County,  West Virginia</t>
  </si>
  <si>
    <t>Mercer County,  West Virginia</t>
  </si>
  <si>
    <t>Mineral County,  West Virginia</t>
  </si>
  <si>
    <t>Mingo County,  West Virginia</t>
  </si>
  <si>
    <t>Monongalia County,  West Virginia</t>
  </si>
  <si>
    <t>Monroe County,  West Virginia</t>
  </si>
  <si>
    <t>Morgan County,  West Virginia</t>
  </si>
  <si>
    <t>Nicholas County,  West Virginia</t>
  </si>
  <si>
    <t>Ohio County,  West Virginia</t>
  </si>
  <si>
    <t>Pendleton County,  West Virginia</t>
  </si>
  <si>
    <t>Pleasants County,  West Virginia</t>
  </si>
  <si>
    <t>Pocahontas County,  West Virginia</t>
  </si>
  <si>
    <t>Preston County,  West Virginia</t>
  </si>
  <si>
    <t>Putnam County,  West Virginia</t>
  </si>
  <si>
    <t>Raleigh County,  West Virginia</t>
  </si>
  <si>
    <t>Randolph County,  West Virginia</t>
  </si>
  <si>
    <t>Ritchie County,  West Virginia</t>
  </si>
  <si>
    <t>Roane County,  West Virginia</t>
  </si>
  <si>
    <t>Summers County,  West Virginia</t>
  </si>
  <si>
    <t>Taylor County,  West Virginia</t>
  </si>
  <si>
    <t>Tucker County,  West Virginia</t>
  </si>
  <si>
    <t>Tyler County,  West Virginia</t>
  </si>
  <si>
    <t>Upshur County,  West Virginia</t>
  </si>
  <si>
    <t>Wayne County,  West Virginia</t>
  </si>
  <si>
    <t>Webster County,  West Virginia</t>
  </si>
  <si>
    <t>Wetzel County,  West Virginia</t>
  </si>
  <si>
    <t>Wirt County,  West Virginia</t>
  </si>
  <si>
    <t>Wood County,  West Virginia</t>
  </si>
  <si>
    <t>Wyoming County,  West Virginia</t>
  </si>
  <si>
    <t xml:space="preserve"> Wisconsin</t>
  </si>
  <si>
    <t>Adams County,  Wisconsin</t>
  </si>
  <si>
    <t>Ashland County,  Wisconsin</t>
  </si>
  <si>
    <t>Barron County,  Wisconsin</t>
  </si>
  <si>
    <t>Bayfield County,  Wisconsin</t>
  </si>
  <si>
    <t>Brown County,  Wisconsin</t>
  </si>
  <si>
    <t>Buffalo County,  Wisconsin</t>
  </si>
  <si>
    <t>Burnett County,  Wisconsin</t>
  </si>
  <si>
    <t>Calumet County,  Wisconsin</t>
  </si>
  <si>
    <t>Chippewa County,  Wisconsin</t>
  </si>
  <si>
    <t>Clark County,  Wisconsin</t>
  </si>
  <si>
    <t>Columbia County,  Wisconsin</t>
  </si>
  <si>
    <t>Crawford County,  Wisconsin</t>
  </si>
  <si>
    <t>Dane County,  Wisconsin</t>
  </si>
  <si>
    <t>Dodge County,  Wisconsin</t>
  </si>
  <si>
    <t>Door County,  Wisconsin</t>
  </si>
  <si>
    <t>Douglas County,  Wisconsin</t>
  </si>
  <si>
    <t>Dunn County,  Wisconsin</t>
  </si>
  <si>
    <t>Eau Claire County,  Wisconsin</t>
  </si>
  <si>
    <t>Florence County,  Wisconsin</t>
  </si>
  <si>
    <t>Fond du Lac County,  Wisconsin</t>
  </si>
  <si>
    <t>Forest County,  Wisconsin</t>
  </si>
  <si>
    <t>Grant County,  Wisconsin</t>
  </si>
  <si>
    <t>Green County,  Wisconsin</t>
  </si>
  <si>
    <t>Green Lake County,  Wisconsin</t>
  </si>
  <si>
    <t>Iowa County,  Wisconsin</t>
  </si>
  <si>
    <t>Iron County,  Wisconsin</t>
  </si>
  <si>
    <t>Jackson County,  Wisconsin</t>
  </si>
  <si>
    <t>Jefferson County,  Wisconsin</t>
  </si>
  <si>
    <t>Juneau County,  Wisconsin</t>
  </si>
  <si>
    <t>Kenosha County,  Wisconsin</t>
  </si>
  <si>
    <t>Kewaunee County,  Wisconsin</t>
  </si>
  <si>
    <t>La Crosse County,  Wisconsin</t>
  </si>
  <si>
    <t>Lafayette County,  Wisconsin</t>
  </si>
  <si>
    <t>Langlade County,  Wisconsin</t>
  </si>
  <si>
    <t>Lincoln County,  Wisconsin</t>
  </si>
  <si>
    <t>Manitowoc County,  Wisconsin</t>
  </si>
  <si>
    <t>Marathon County,  Wisconsin</t>
  </si>
  <si>
    <t>Marinette County,  Wisconsin</t>
  </si>
  <si>
    <t>Marquette County,  Wisconsin</t>
  </si>
  <si>
    <t>Menominee County,  Wisconsin</t>
  </si>
  <si>
    <t>Milwaukee County,  Wisconsin</t>
  </si>
  <si>
    <t>Monroe County,  Wisconsin</t>
  </si>
  <si>
    <t>Oconto County,  Wisconsin</t>
  </si>
  <si>
    <t>Oneida County,  Wisconsin</t>
  </si>
  <si>
    <t>Outagamie County,  Wisconsin</t>
  </si>
  <si>
    <t>Ozaukee County,  Wisconsin</t>
  </si>
  <si>
    <t>Pepin County,  Wisconsin</t>
  </si>
  <si>
    <t>Pierce County,  Wisconsin</t>
  </si>
  <si>
    <t>Polk County,  Wisconsin</t>
  </si>
  <si>
    <t>Portage County,  Wisconsin</t>
  </si>
  <si>
    <t>Price County,  Wisconsin</t>
  </si>
  <si>
    <t>Racine County,  Wisconsin</t>
  </si>
  <si>
    <t>Richland County,  Wisconsin</t>
  </si>
  <si>
    <t>Rock County,  Wisconsin</t>
  </si>
  <si>
    <t>Rusk County,  Wisconsin</t>
  </si>
  <si>
    <t>St. Croix County,  Wisconsin</t>
  </si>
  <si>
    <t>Sauk County,  Wisconsin</t>
  </si>
  <si>
    <t>Sawyer County,  Wisconsin</t>
  </si>
  <si>
    <t>Shawano County,  Wisconsin</t>
  </si>
  <si>
    <t>Sheboygan County,  Wisconsin</t>
  </si>
  <si>
    <t>Taylor County,  Wisconsin</t>
  </si>
  <si>
    <t>Trempealeau County,  Wisconsin</t>
  </si>
  <si>
    <t>Vernon County,  Wisconsin</t>
  </si>
  <si>
    <t>Vilas County,  Wisconsin</t>
  </si>
  <si>
    <t>Walworth County,  Wisconsin</t>
  </si>
  <si>
    <t>Washburn County,  Wisconsin</t>
  </si>
  <si>
    <t>Washington County,  Wisconsin</t>
  </si>
  <si>
    <t>Waukesha County,  Wisconsin</t>
  </si>
  <si>
    <t>Waupaca County,  Wisconsin</t>
  </si>
  <si>
    <t>Waushara County,  Wisconsin</t>
  </si>
  <si>
    <t>Winnebago County,  Wisconsin</t>
  </si>
  <si>
    <t>Wood County,  Wisconsin</t>
  </si>
  <si>
    <t xml:space="preserve"> Wyoming</t>
  </si>
  <si>
    <t>Albany County,  Wyoming</t>
  </si>
  <si>
    <t>Big Horn County,  Wyoming</t>
  </si>
  <si>
    <t>Campbell County,  Wyoming</t>
  </si>
  <si>
    <t>Carbon County,  Wyoming</t>
  </si>
  <si>
    <t>Converse County,  Wyoming</t>
  </si>
  <si>
    <t>Crook County,  Wyoming</t>
  </si>
  <si>
    <t>Fremont County,  Wyoming</t>
  </si>
  <si>
    <t>Goshen County,  Wyoming</t>
  </si>
  <si>
    <t>Hot Springs County,  Wyoming</t>
  </si>
  <si>
    <t>Johnson County,  Wyoming</t>
  </si>
  <si>
    <t>Laramie County,  Wyoming</t>
  </si>
  <si>
    <t>Lincoln County,  Wyoming</t>
  </si>
  <si>
    <t>Natrona County,  Wyoming</t>
  </si>
  <si>
    <t>Niobrara County,  Wyoming</t>
  </si>
  <si>
    <t>Park County,  Wyoming</t>
  </si>
  <si>
    <t>Platte County,  Wyoming</t>
  </si>
  <si>
    <t>Sheridan County,  Wyoming</t>
  </si>
  <si>
    <t>Sublette County,  Wyoming</t>
  </si>
  <si>
    <t>Sweetwater County,  Wyoming</t>
  </si>
  <si>
    <t>Teton County,  Wyoming</t>
  </si>
  <si>
    <t>Uinta County,  Wyoming</t>
  </si>
  <si>
    <t>Washakie County,  Wyoming</t>
  </si>
  <si>
    <t>Weston County,  Wyoming</t>
  </si>
  <si>
    <t xml:space="preserve"> Puerto Rico</t>
  </si>
  <si>
    <t>Adjuntas Municipio,  Puerto Rico</t>
  </si>
  <si>
    <t>Aguada Municipio,  Puerto Rico</t>
  </si>
  <si>
    <t>Aguadilla Municipio,  Puerto Rico</t>
  </si>
  <si>
    <t>Aguas Buenas Municipio,  Puerto Rico</t>
  </si>
  <si>
    <t>Aibonito Municipio,  Puerto Rico</t>
  </si>
  <si>
    <t>AÃ±asco Municipio,  Puerto Rico</t>
  </si>
  <si>
    <t>Arecibo Municipio,  Puerto Rico</t>
  </si>
  <si>
    <t>Arroyo Municipio,  Puerto Rico</t>
  </si>
  <si>
    <t>Barceloneta Municipio,  Puerto Rico</t>
  </si>
  <si>
    <t>Barranquitas Municipio,  Puerto Rico</t>
  </si>
  <si>
    <t>BayamÃ³n Municipio,  Puerto Rico</t>
  </si>
  <si>
    <t>Cabo Rojo Municipio,  Puerto Rico</t>
  </si>
  <si>
    <t>Caguas Municipio,  Puerto Rico</t>
  </si>
  <si>
    <t>Camuy Municipio,  Puerto Rico</t>
  </si>
  <si>
    <t>CanÃ³vanas Municipio,  Puerto Rico</t>
  </si>
  <si>
    <t>Carolina Municipio,  Puerto Rico</t>
  </si>
  <si>
    <t>CataÃ±o Municipio,  Puerto Rico</t>
  </si>
  <si>
    <t>Cayey Municipio,  Puerto Rico</t>
  </si>
  <si>
    <t>Ceiba Municipio,  Puerto Rico</t>
  </si>
  <si>
    <t>Ciales Municipio,  Puerto Rico</t>
  </si>
  <si>
    <t>Cidra Municipio,  Puerto Rico</t>
  </si>
  <si>
    <t>Coamo Municipio,  Puerto Rico</t>
  </si>
  <si>
    <t>ComerÃ­o Municipio,  Puerto Rico</t>
  </si>
  <si>
    <t>Corozal Municipio,  Puerto Rico</t>
  </si>
  <si>
    <t>Culebra Municipio,  Puerto Rico</t>
  </si>
  <si>
    <t>Dorado Municipio,  Puerto Rico</t>
  </si>
  <si>
    <t>Fajardo Municipio,  Puerto Rico</t>
  </si>
  <si>
    <t>Florida Municipio,  Puerto Rico</t>
  </si>
  <si>
    <t>GuÃ¡nica Municipio,  Puerto Rico</t>
  </si>
  <si>
    <t>Guayama Municipio,  Puerto Rico</t>
  </si>
  <si>
    <t>Guayanilla Municipio,  Puerto Rico</t>
  </si>
  <si>
    <t>Guaynabo Municipio,  Puerto Rico</t>
  </si>
  <si>
    <t>Gurabo Municipio,  Puerto Rico</t>
  </si>
  <si>
    <t>Hatillo Municipio,  Puerto Rico</t>
  </si>
  <si>
    <t>Hormigueros Municipio,  Puerto Rico</t>
  </si>
  <si>
    <t>Humacao Municipio,  Puerto Rico</t>
  </si>
  <si>
    <t>Isabela Municipio,  Puerto Rico</t>
  </si>
  <si>
    <t>Jayuya Municipio,  Puerto Rico</t>
  </si>
  <si>
    <t>Juana DÃ­az Municipio,  Puerto Rico</t>
  </si>
  <si>
    <t>Juncos Municipio,  Puerto Rico</t>
  </si>
  <si>
    <t>Lajas Municipio,  Puerto Rico</t>
  </si>
  <si>
    <t>Lares Municipio,  Puerto Rico</t>
  </si>
  <si>
    <t>Las MarÃ­as Municipio,  Puerto Rico</t>
  </si>
  <si>
    <t>Las Piedras Municipio,  Puerto Rico</t>
  </si>
  <si>
    <t>LoÃ­za Municipio,  Puerto Rico</t>
  </si>
  <si>
    <t>Luquillo Municipio,  Puerto Rico</t>
  </si>
  <si>
    <t>ManatÃ­ Municipio,  Puerto Rico</t>
  </si>
  <si>
    <t>Maricao Municipio,  Puerto Rico</t>
  </si>
  <si>
    <t>Maunabo Municipio,  Puerto Rico</t>
  </si>
  <si>
    <t>MayagÃ¼ez Municipio,  Puerto Rico</t>
  </si>
  <si>
    <t>Moca Municipio,  Puerto Rico</t>
  </si>
  <si>
    <t>Morovis Municipio,  Puerto Rico</t>
  </si>
  <si>
    <t>Naguabo Municipio,  Puerto Rico</t>
  </si>
  <si>
    <t>Naranjito Municipio,  Puerto Rico</t>
  </si>
  <si>
    <t>Orocovis Municipio,  Puerto Rico</t>
  </si>
  <si>
    <t>Patillas Municipio,  Puerto Rico</t>
  </si>
  <si>
    <t>PeÃ±uelas Municipio,  Puerto Rico</t>
  </si>
  <si>
    <t>Ponce Municipio,  Puerto Rico</t>
  </si>
  <si>
    <t>Quebradillas Municipio,  Puerto Rico</t>
  </si>
  <si>
    <t>RincÃ³n Municipio,  Puerto Rico</t>
  </si>
  <si>
    <t>RÃ­o Grande Municipio,  Puerto Rico</t>
  </si>
  <si>
    <t>Sabana Grande Municipio,  Puerto Rico</t>
  </si>
  <si>
    <t>Salinas Municipio,  Puerto Rico</t>
  </si>
  <si>
    <t>San GermÃ¡n Municipio,  Puerto Rico</t>
  </si>
  <si>
    <t>San Juan Municipio,  Puerto Rico</t>
  </si>
  <si>
    <t>San Lorenzo Municipio,  Puerto Rico</t>
  </si>
  <si>
    <t>San SebastiÃ¡n Municipio,  Puerto Rico</t>
  </si>
  <si>
    <t>Santa Isabel Municipio,  Puerto Rico</t>
  </si>
  <si>
    <t>Toa Alta Municipio,  Puerto Rico</t>
  </si>
  <si>
    <t>Toa Baja Municipio,  Puerto Rico</t>
  </si>
  <si>
    <t>Trujillo Alto Municipio,  Puerto Rico</t>
  </si>
  <si>
    <t>Utuado Municipio,  Puerto Rico</t>
  </si>
  <si>
    <t>Vega Alta Municipio,  Puerto Rico</t>
  </si>
  <si>
    <t>Vega Baja Municipio,  Puerto Rico</t>
  </si>
  <si>
    <t>Vieques Municipio,  Puerto Rico</t>
  </si>
  <si>
    <t>Villalba Municipio,  Puerto Rico</t>
  </si>
  <si>
    <t>Yabucoa Municipio,  Puerto Rico</t>
  </si>
  <si>
    <t>Yauco Municipio,  Puerto Rico</t>
  </si>
  <si>
    <t>GEO_ID</t>
  </si>
  <si>
    <t>NAME</t>
  </si>
  <si>
    <t>B17001_007E</t>
  </si>
  <si>
    <t>B17001_008E</t>
  </si>
  <si>
    <t>B17001_009E</t>
  </si>
  <si>
    <t>B17001_010E</t>
  </si>
  <si>
    <t>B17001_021E</t>
  </si>
  <si>
    <t>B17001_022E</t>
  </si>
  <si>
    <t>B17001_023E</t>
  </si>
  <si>
    <t>B17001_024E</t>
  </si>
  <si>
    <t>Geography</t>
  </si>
  <si>
    <t>Income in the past 12 months below poverty level:
Male:12 to 14 years</t>
  </si>
  <si>
    <t>Income in the past 12 months below poverty level
Male:15 years</t>
  </si>
  <si>
    <t>Estimate!!Total:!!Income in the past 12 months below poverty level:!!Male:!!16 and 17 years</t>
  </si>
  <si>
    <t>Estimate!!Total:!!Income in the past 12 months below poverty level:!!Male:!!18 to 24 years</t>
  </si>
  <si>
    <t>Estimate!!Total:!!Income in the past 12 months below poverty level:!!Female:!!12 to 14 years</t>
  </si>
  <si>
    <t>Estimate!!Total:!!Income in the past 12 months below poverty level:!!Female:!!15 years</t>
  </si>
  <si>
    <t>Estimate!!Total:!!Income in the past 12 months below poverty level:!!Female:!!16 and 17 years</t>
  </si>
  <si>
    <t>Estimate!!Total:!!Income in the past 12 months below poverty level:!!Female:!!18 to 24 years</t>
  </si>
  <si>
    <t>helper</t>
  </si>
  <si>
    <t>0500000US01001</t>
  </si>
  <si>
    <t>Autauga County</t>
  </si>
  <si>
    <t>0500000US01003</t>
  </si>
  <si>
    <t>Baldwin County</t>
  </si>
  <si>
    <t>0500000US01005</t>
  </si>
  <si>
    <t>Barbour County</t>
  </si>
  <si>
    <t>0500000US01007</t>
  </si>
  <si>
    <t>Bibb County</t>
  </si>
  <si>
    <t>0500000US01009</t>
  </si>
  <si>
    <t>Blount County</t>
  </si>
  <si>
    <t>0500000US01011</t>
  </si>
  <si>
    <t>Bullock County</t>
  </si>
  <si>
    <t>0500000US01013</t>
  </si>
  <si>
    <t>Butler County</t>
  </si>
  <si>
    <t>0500000US01015</t>
  </si>
  <si>
    <t>Calhoun County</t>
  </si>
  <si>
    <t>0500000US01017</t>
  </si>
  <si>
    <t>Chambers County</t>
  </si>
  <si>
    <t>0500000US01019</t>
  </si>
  <si>
    <t>Cherokee County</t>
  </si>
  <si>
    <t>0500000US01021</t>
  </si>
  <si>
    <t>Chilton County</t>
  </si>
  <si>
    <t>0500000US01023</t>
  </si>
  <si>
    <t>Choctaw County</t>
  </si>
  <si>
    <t>0500000US01025</t>
  </si>
  <si>
    <t>Clarke County</t>
  </si>
  <si>
    <t>0500000US01027</t>
  </si>
  <si>
    <t>Clay County</t>
  </si>
  <si>
    <t>0500000US01029</t>
  </si>
  <si>
    <t>Cleburne County</t>
  </si>
  <si>
    <t>0500000US01031</t>
  </si>
  <si>
    <t>Coffee County</t>
  </si>
  <si>
    <t>0500000US01033</t>
  </si>
  <si>
    <t>Colbert County</t>
  </si>
  <si>
    <t>0500000US01035</t>
  </si>
  <si>
    <t>Conecuh County</t>
  </si>
  <si>
    <t>0500000US01037</t>
  </si>
  <si>
    <t>Coosa County</t>
  </si>
  <si>
    <t>0500000US01039</t>
  </si>
  <si>
    <t>Covington County</t>
  </si>
  <si>
    <t>0500000US01041</t>
  </si>
  <si>
    <t>Crenshaw County</t>
  </si>
  <si>
    <t>0500000US01043</t>
  </si>
  <si>
    <t>Cullman County</t>
  </si>
  <si>
    <t>0500000US01045</t>
  </si>
  <si>
    <t>Dale County</t>
  </si>
  <si>
    <t>0500000US01047</t>
  </si>
  <si>
    <t>Dallas County</t>
  </si>
  <si>
    <t>0500000US01049</t>
  </si>
  <si>
    <t>DeKalb County</t>
  </si>
  <si>
    <t>0500000US01051</t>
  </si>
  <si>
    <t>Elmore County</t>
  </si>
  <si>
    <t>0500000US01053</t>
  </si>
  <si>
    <t>Escambia County</t>
  </si>
  <si>
    <t>0500000US01055</t>
  </si>
  <si>
    <t>Etowah County</t>
  </si>
  <si>
    <t>0500000US01057</t>
  </si>
  <si>
    <t>Fayette County</t>
  </si>
  <si>
    <t>0500000US01059</t>
  </si>
  <si>
    <t>Franklin County</t>
  </si>
  <si>
    <t>0500000US01061</t>
  </si>
  <si>
    <t>Geneva County</t>
  </si>
  <si>
    <t>0500000US01063</t>
  </si>
  <si>
    <t>Greene County</t>
  </si>
  <si>
    <t>0500000US01065</t>
  </si>
  <si>
    <t>Hale County</t>
  </si>
  <si>
    <t>0500000US01067</t>
  </si>
  <si>
    <t>Henry County</t>
  </si>
  <si>
    <t>0500000US01069</t>
  </si>
  <si>
    <t>Houston County</t>
  </si>
  <si>
    <t>0500000US01071</t>
  </si>
  <si>
    <t>Jackson County</t>
  </si>
  <si>
    <t>0500000US01073</t>
  </si>
  <si>
    <t>Jefferson County</t>
  </si>
  <si>
    <t>0500000US01075</t>
  </si>
  <si>
    <t>Lamar County</t>
  </si>
  <si>
    <t>0500000US01077</t>
  </si>
  <si>
    <t>Lauderdale County</t>
  </si>
  <si>
    <t>0500000US01079</t>
  </si>
  <si>
    <t>Lawrence County</t>
  </si>
  <si>
    <t>0500000US01081</t>
  </si>
  <si>
    <t>Lee County</t>
  </si>
  <si>
    <t>0500000US01083</t>
  </si>
  <si>
    <t>Limestone County</t>
  </si>
  <si>
    <t>0500000US01085</t>
  </si>
  <si>
    <t>Lowndes County</t>
  </si>
  <si>
    <t>0500000US01087</t>
  </si>
  <si>
    <t>Macon County</t>
  </si>
  <si>
    <t>0500000US01089</t>
  </si>
  <si>
    <t>Madison County</t>
  </si>
  <si>
    <t>0500000US01091</t>
  </si>
  <si>
    <t>Marengo County</t>
  </si>
  <si>
    <t>0500000US01093</t>
  </si>
  <si>
    <t>Marion County</t>
  </si>
  <si>
    <t>0500000US01095</t>
  </si>
  <si>
    <t>Marshall County</t>
  </si>
  <si>
    <t>0500000US01097</t>
  </si>
  <si>
    <t>Mobile County</t>
  </si>
  <si>
    <t>0500000US01099</t>
  </si>
  <si>
    <t>Monroe County</t>
  </si>
  <si>
    <t>0500000US01101</t>
  </si>
  <si>
    <t>Montgomery County</t>
  </si>
  <si>
    <t>0500000US01103</t>
  </si>
  <si>
    <t>Morgan County</t>
  </si>
  <si>
    <t>0500000US01105</t>
  </si>
  <si>
    <t>Perry County</t>
  </si>
  <si>
    <t>0500000US01107</t>
  </si>
  <si>
    <t>Pickens County</t>
  </si>
  <si>
    <t>0500000US01109</t>
  </si>
  <si>
    <t>Pike County</t>
  </si>
  <si>
    <t>0500000US01111</t>
  </si>
  <si>
    <t>Randolph County</t>
  </si>
  <si>
    <t>0500000US01113</t>
  </si>
  <si>
    <t>Russell County</t>
  </si>
  <si>
    <t>0500000US01115</t>
  </si>
  <si>
    <t>St. Clair County</t>
  </si>
  <si>
    <t>0500000US01117</t>
  </si>
  <si>
    <t>Shelby County</t>
  </si>
  <si>
    <t>0500000US01119</t>
  </si>
  <si>
    <t>Sumter County</t>
  </si>
  <si>
    <t>0500000US01121</t>
  </si>
  <si>
    <t>Talladega County</t>
  </si>
  <si>
    <t>0500000US01123</t>
  </si>
  <si>
    <t>Tallapoosa County</t>
  </si>
  <si>
    <t>0500000US01125</t>
  </si>
  <si>
    <t>Tuscaloosa County</t>
  </si>
  <si>
    <t>0500000US01127</t>
  </si>
  <si>
    <t>Walker County</t>
  </si>
  <si>
    <t>0500000US01129</t>
  </si>
  <si>
    <t>Washington County</t>
  </si>
  <si>
    <t>0500000US01131</t>
  </si>
  <si>
    <t>Wilcox County</t>
  </si>
  <si>
    <t>0500000US01133</t>
  </si>
  <si>
    <t>Winston County</t>
  </si>
  <si>
    <t>0500000US02013</t>
  </si>
  <si>
    <t>Aleutians East Borough</t>
  </si>
  <si>
    <t>0500000US02016</t>
  </si>
  <si>
    <t>Aleutians West Census Area</t>
  </si>
  <si>
    <t>0500000US02020</t>
  </si>
  <si>
    <t>Anchorage Municipality</t>
  </si>
  <si>
    <t>0500000US02050</t>
  </si>
  <si>
    <t>Bethel Census Area</t>
  </si>
  <si>
    <t>0500000US02060</t>
  </si>
  <si>
    <t>Bristol Bay Borough</t>
  </si>
  <si>
    <t>0500000US02063</t>
  </si>
  <si>
    <t>Chugach Census Area</t>
  </si>
  <si>
    <t>0500000US02066</t>
  </si>
  <si>
    <t>Copper River Census Area</t>
  </si>
  <si>
    <t>0500000US02068</t>
  </si>
  <si>
    <t>Denali Borough</t>
  </si>
  <si>
    <t>0500000US02070</t>
  </si>
  <si>
    <t>Dillingham Census Area</t>
  </si>
  <si>
    <t>0500000US02090</t>
  </si>
  <si>
    <t>Fairbanks North Star Borough</t>
  </si>
  <si>
    <t>0500000US02100</t>
  </si>
  <si>
    <t>Haines Borough</t>
  </si>
  <si>
    <t>0500000US02105</t>
  </si>
  <si>
    <t>Hoonah-Angoon Census Area</t>
  </si>
  <si>
    <t>0500000US02110</t>
  </si>
  <si>
    <t>Juneau City and Borough</t>
  </si>
  <si>
    <t>0500000US02122</t>
  </si>
  <si>
    <t>Kenai Peninsula Borough</t>
  </si>
  <si>
    <t>0500000US02130</t>
  </si>
  <si>
    <t>Ketchikan Gateway Borough</t>
  </si>
  <si>
    <t>0500000US02150</t>
  </si>
  <si>
    <t>Kodiak Island Borough</t>
  </si>
  <si>
    <t>0500000US02158</t>
  </si>
  <si>
    <t>Kusilvak Census Area</t>
  </si>
  <si>
    <t>0500000US02164</t>
  </si>
  <si>
    <t>Lake and Peninsula Borough</t>
  </si>
  <si>
    <t>0500000US02170</t>
  </si>
  <si>
    <t>Matanuska-Susitna Borough</t>
  </si>
  <si>
    <t>0500000US02180</t>
  </si>
  <si>
    <t>Nome Census Area</t>
  </si>
  <si>
    <t>0500000US02185</t>
  </si>
  <si>
    <t>North Slope Borough</t>
  </si>
  <si>
    <t>0500000US02188</t>
  </si>
  <si>
    <t>Northwest Arctic Borough</t>
  </si>
  <si>
    <t>0500000US02195</t>
  </si>
  <si>
    <t>Petersburg Borough</t>
  </si>
  <si>
    <t>0500000US02198</t>
  </si>
  <si>
    <t>Prince of Wales-Hyder Census Area</t>
  </si>
  <si>
    <t>0500000US02220</t>
  </si>
  <si>
    <t>Sitka City and Borough</t>
  </si>
  <si>
    <t>0500000US02230</t>
  </si>
  <si>
    <t>Skagway Municipality</t>
  </si>
  <si>
    <t>0500000US02240</t>
  </si>
  <si>
    <t>Southeast Fairbanks Census Area</t>
  </si>
  <si>
    <t>0500000US02275</t>
  </si>
  <si>
    <t>Wrangell City and Borough</t>
  </si>
  <si>
    <t>0500000US02282</t>
  </si>
  <si>
    <t>Yakutat City and Borough</t>
  </si>
  <si>
    <t>0500000US02290</t>
  </si>
  <si>
    <t>Yukon-Koyukuk Census Area</t>
  </si>
  <si>
    <t>0500000US04001</t>
  </si>
  <si>
    <t>Apache County</t>
  </si>
  <si>
    <t>0500000US04003</t>
  </si>
  <si>
    <t>Cochise County</t>
  </si>
  <si>
    <t>0500000US04005</t>
  </si>
  <si>
    <t>Coconino County</t>
  </si>
  <si>
    <t>0500000US04007</t>
  </si>
  <si>
    <t>Gila County</t>
  </si>
  <si>
    <t>0500000US04009</t>
  </si>
  <si>
    <t>Graham County</t>
  </si>
  <si>
    <t>0500000US04011</t>
  </si>
  <si>
    <t>Greenlee County</t>
  </si>
  <si>
    <t>0500000US04012</t>
  </si>
  <si>
    <t>La Paz County</t>
  </si>
  <si>
    <t>0500000US04013</t>
  </si>
  <si>
    <t>Maricopa County</t>
  </si>
  <si>
    <t>0500000US04015</t>
  </si>
  <si>
    <t>Mohave County</t>
  </si>
  <si>
    <t>0500000US04017</t>
  </si>
  <si>
    <t>Navajo County</t>
  </si>
  <si>
    <t>0500000US04019</t>
  </si>
  <si>
    <t>Pima County</t>
  </si>
  <si>
    <t>0500000US04021</t>
  </si>
  <si>
    <t>Pinal County</t>
  </si>
  <si>
    <t>0500000US04023</t>
  </si>
  <si>
    <t>Santa Cruz County</t>
  </si>
  <si>
    <t>0500000US04025</t>
  </si>
  <si>
    <t>Yavapai County</t>
  </si>
  <si>
    <t>0500000US04027</t>
  </si>
  <si>
    <t>Yuma County</t>
  </si>
  <si>
    <t>0500000US05001</t>
  </si>
  <si>
    <t>Arkansas County</t>
  </si>
  <si>
    <t>0500000US05003</t>
  </si>
  <si>
    <t>Ashley County</t>
  </si>
  <si>
    <t>0500000US05005</t>
  </si>
  <si>
    <t>Baxter County</t>
  </si>
  <si>
    <t>0500000US05007</t>
  </si>
  <si>
    <t>Benton County</t>
  </si>
  <si>
    <t>0500000US05009</t>
  </si>
  <si>
    <t>Boone County</t>
  </si>
  <si>
    <t>0500000US05011</t>
  </si>
  <si>
    <t>Bradley County</t>
  </si>
  <si>
    <t>0500000US05013</t>
  </si>
  <si>
    <t>0500000US05015</t>
  </si>
  <si>
    <t>Carroll County</t>
  </si>
  <si>
    <t>0500000US05017</t>
  </si>
  <si>
    <t>Chicot County</t>
  </si>
  <si>
    <t>0500000US05019</t>
  </si>
  <si>
    <t>Clark County</t>
  </si>
  <si>
    <t>0500000US05021</t>
  </si>
  <si>
    <t>0500000US05023</t>
  </si>
  <si>
    <t>0500000US05025</t>
  </si>
  <si>
    <t>Cleveland County</t>
  </si>
  <si>
    <t>0500000US05027</t>
  </si>
  <si>
    <t>Columbia County</t>
  </si>
  <si>
    <t>0500000US05029</t>
  </si>
  <si>
    <t>Conway County</t>
  </si>
  <si>
    <t>0500000US05031</t>
  </si>
  <si>
    <t>Craighead County</t>
  </si>
  <si>
    <t>0500000US05033</t>
  </si>
  <si>
    <t>Crawford County</t>
  </si>
  <si>
    <t>0500000US05035</t>
  </si>
  <si>
    <t>Crittenden County</t>
  </si>
  <si>
    <t>0500000US05037</t>
  </si>
  <si>
    <t>Cross County</t>
  </si>
  <si>
    <t>0500000US05039</t>
  </si>
  <si>
    <t>0500000US05041</t>
  </si>
  <si>
    <t>Desha County</t>
  </si>
  <si>
    <t>0500000US05043</t>
  </si>
  <si>
    <t>Drew County</t>
  </si>
  <si>
    <t>0500000US05045</t>
  </si>
  <si>
    <t>Faulkner County</t>
  </si>
  <si>
    <t>0500000US05047</t>
  </si>
  <si>
    <t>0500000US05049</t>
  </si>
  <si>
    <t>Fulton County</t>
  </si>
  <si>
    <t>0500000US05051</t>
  </si>
  <si>
    <t>Garland County</t>
  </si>
  <si>
    <t>0500000US05053</t>
  </si>
  <si>
    <t>Grant County</t>
  </si>
  <si>
    <t>0500000US05055</t>
  </si>
  <si>
    <t>0500000US05057</t>
  </si>
  <si>
    <t>Hempstead County</t>
  </si>
  <si>
    <t>0500000US05059</t>
  </si>
  <si>
    <t>Hot Spring County</t>
  </si>
  <si>
    <t>0500000US05061</t>
  </si>
  <si>
    <t>Howard County</t>
  </si>
  <si>
    <t>0500000US05063</t>
  </si>
  <si>
    <t>Independence County</t>
  </si>
  <si>
    <t>0500000US05065</t>
  </si>
  <si>
    <t>Izard County</t>
  </si>
  <si>
    <t>0500000US05067</t>
  </si>
  <si>
    <t>0500000US05069</t>
  </si>
  <si>
    <t>0500000US05071</t>
  </si>
  <si>
    <t>Johnson County</t>
  </si>
  <si>
    <t>0500000US05073</t>
  </si>
  <si>
    <t>Lafayette County</t>
  </si>
  <si>
    <t>0500000US05075</t>
  </si>
  <si>
    <t>0500000US05077</t>
  </si>
  <si>
    <t>0500000US05079</t>
  </si>
  <si>
    <t>Lincoln County</t>
  </si>
  <si>
    <t>0500000US05081</t>
  </si>
  <si>
    <t>Little River County</t>
  </si>
  <si>
    <t>0500000US05083</t>
  </si>
  <si>
    <t>Logan County</t>
  </si>
  <si>
    <t>0500000US05085</t>
  </si>
  <si>
    <t>Lonoke County</t>
  </si>
  <si>
    <t>0500000US05087</t>
  </si>
  <si>
    <t>0500000US05089</t>
  </si>
  <si>
    <t>0500000US05091</t>
  </si>
  <si>
    <t>Miller County</t>
  </si>
  <si>
    <t>0500000US05093</t>
  </si>
  <si>
    <t>Mississippi County</t>
  </si>
  <si>
    <t>0500000US05095</t>
  </si>
  <si>
    <t>0500000US05097</t>
  </si>
  <si>
    <t>0500000US05099</t>
  </si>
  <si>
    <t>Nevada County</t>
  </si>
  <si>
    <t>0500000US05101</t>
  </si>
  <si>
    <t>Newton County</t>
  </si>
  <si>
    <t>0500000US05103</t>
  </si>
  <si>
    <t>Ouachita County</t>
  </si>
  <si>
    <t>0500000US05105</t>
  </si>
  <si>
    <t>0500000US05107</t>
  </si>
  <si>
    <t>Phillips County</t>
  </si>
  <si>
    <t>0500000US05109</t>
  </si>
  <si>
    <t>0500000US05111</t>
  </si>
  <si>
    <t>Poinsett County</t>
  </si>
  <si>
    <t>0500000US05113</t>
  </si>
  <si>
    <t>Polk County</t>
  </si>
  <si>
    <t>0500000US05115</t>
  </si>
  <si>
    <t>Pope County</t>
  </si>
  <si>
    <t>0500000US05117</t>
  </si>
  <si>
    <t>Prairie County</t>
  </si>
  <si>
    <t>0500000US05119</t>
  </si>
  <si>
    <t>Pulaski County</t>
  </si>
  <si>
    <t>0500000US05121</t>
  </si>
  <si>
    <t>0500000US05123</t>
  </si>
  <si>
    <t>St. Francis County</t>
  </si>
  <si>
    <t>0500000US05125</t>
  </si>
  <si>
    <t>Saline County</t>
  </si>
  <si>
    <t>0500000US05127</t>
  </si>
  <si>
    <t>Scott County</t>
  </si>
  <si>
    <t>0500000US05129</t>
  </si>
  <si>
    <t>Searcy County</t>
  </si>
  <si>
    <t>0500000US05131</t>
  </si>
  <si>
    <t>Sebastian County</t>
  </si>
  <si>
    <t>0500000US05133</t>
  </si>
  <si>
    <t>Sevier County</t>
  </si>
  <si>
    <t>0500000US05135</t>
  </si>
  <si>
    <t>Sharp County</t>
  </si>
  <si>
    <t>0500000US05137</t>
  </si>
  <si>
    <t>Stone County</t>
  </si>
  <si>
    <t>0500000US05139</t>
  </si>
  <si>
    <t>Union County</t>
  </si>
  <si>
    <t>0500000US05141</t>
  </si>
  <si>
    <t>Van Buren County</t>
  </si>
  <si>
    <t>0500000US05143</t>
  </si>
  <si>
    <t>0500000US05145</t>
  </si>
  <si>
    <t>White County</t>
  </si>
  <si>
    <t>0500000US05147</t>
  </si>
  <si>
    <t>Woodruff County</t>
  </si>
  <si>
    <t>0500000US05149</t>
  </si>
  <si>
    <t>Yell County</t>
  </si>
  <si>
    <t>0500000US06001</t>
  </si>
  <si>
    <t>Alameda County</t>
  </si>
  <si>
    <t>0500000US06003</t>
  </si>
  <si>
    <t>Alpine County</t>
  </si>
  <si>
    <t>0500000US06005</t>
  </si>
  <si>
    <t>Amador County</t>
  </si>
  <si>
    <t>0500000US06007</t>
  </si>
  <si>
    <t>Butte County</t>
  </si>
  <si>
    <t>0500000US06009</t>
  </si>
  <si>
    <t>Calaveras County</t>
  </si>
  <si>
    <t>0500000US06011</t>
  </si>
  <si>
    <t>Colusa County</t>
  </si>
  <si>
    <t>0500000US06013</t>
  </si>
  <si>
    <t>Contra Costa County</t>
  </si>
  <si>
    <t>0500000US06015</t>
  </si>
  <si>
    <t>Del Norte County</t>
  </si>
  <si>
    <t>0500000US06017</t>
  </si>
  <si>
    <t>El Dorado County</t>
  </si>
  <si>
    <t>0500000US06019</t>
  </si>
  <si>
    <t>Fresno County</t>
  </si>
  <si>
    <t>0500000US06021</t>
  </si>
  <si>
    <t>Glenn County</t>
  </si>
  <si>
    <t>0500000US06023</t>
  </si>
  <si>
    <t>Humboldt County</t>
  </si>
  <si>
    <t>0500000US06025</t>
  </si>
  <si>
    <t>Imperial County</t>
  </si>
  <si>
    <t>0500000US06027</t>
  </si>
  <si>
    <t>Inyo County</t>
  </si>
  <si>
    <t>0500000US06029</t>
  </si>
  <si>
    <t>Kern County</t>
  </si>
  <si>
    <t>0500000US06031</t>
  </si>
  <si>
    <t>Kings County</t>
  </si>
  <si>
    <t>0500000US06033</t>
  </si>
  <si>
    <t>Lake County</t>
  </si>
  <si>
    <t>0500000US06035</t>
  </si>
  <si>
    <t>Lassen County</t>
  </si>
  <si>
    <t>0500000US06037</t>
  </si>
  <si>
    <t>Los Angeles County</t>
  </si>
  <si>
    <t>0500000US06039</t>
  </si>
  <si>
    <t>Madera County</t>
  </si>
  <si>
    <t>0500000US06041</t>
  </si>
  <si>
    <t>Marin County</t>
  </si>
  <si>
    <t>0500000US06043</t>
  </si>
  <si>
    <t>Mariposa County</t>
  </si>
  <si>
    <t>0500000US06045</t>
  </si>
  <si>
    <t>Mendocino County</t>
  </si>
  <si>
    <t>0500000US06047</t>
  </si>
  <si>
    <t>Merced County</t>
  </si>
  <si>
    <t>0500000US06049</t>
  </si>
  <si>
    <t>Modoc County</t>
  </si>
  <si>
    <t>0500000US06051</t>
  </si>
  <si>
    <t>Mono County</t>
  </si>
  <si>
    <t>0500000US06053</t>
  </si>
  <si>
    <t>Monterey County</t>
  </si>
  <si>
    <t>0500000US06055</t>
  </si>
  <si>
    <t>Napa County</t>
  </si>
  <si>
    <t>0500000US06057</t>
  </si>
  <si>
    <t>0500000US06059</t>
  </si>
  <si>
    <t>Orange County</t>
  </si>
  <si>
    <t>0500000US06061</t>
  </si>
  <si>
    <t>Placer County</t>
  </si>
  <si>
    <t>0500000US06063</t>
  </si>
  <si>
    <t>Plumas County</t>
  </si>
  <si>
    <t>0500000US06065</t>
  </si>
  <si>
    <t>Riverside County</t>
  </si>
  <si>
    <t>0500000US06067</t>
  </si>
  <si>
    <t>Sacramento County</t>
  </si>
  <si>
    <t>0500000US06069</t>
  </si>
  <si>
    <t>San Benito County</t>
  </si>
  <si>
    <t>0500000US06071</t>
  </si>
  <si>
    <t>San Bernardino County</t>
  </si>
  <si>
    <t>0500000US06073</t>
  </si>
  <si>
    <t>San Diego County</t>
  </si>
  <si>
    <t>0500000US06075</t>
  </si>
  <si>
    <t>San Francisco County</t>
  </si>
  <si>
    <t>0500000US06077</t>
  </si>
  <si>
    <t>San Joaquin County</t>
  </si>
  <si>
    <t>0500000US06079</t>
  </si>
  <si>
    <t>San Luis Obispo County</t>
  </si>
  <si>
    <t>0500000US06081</t>
  </si>
  <si>
    <t>San Mateo County</t>
  </si>
  <si>
    <t>0500000US06083</t>
  </si>
  <si>
    <t>Santa Barbara County</t>
  </si>
  <si>
    <t>0500000US06085</t>
  </si>
  <si>
    <t>Santa Clara County</t>
  </si>
  <si>
    <t>0500000US06087</t>
  </si>
  <si>
    <t>0500000US06089</t>
  </si>
  <si>
    <t>Shasta County</t>
  </si>
  <si>
    <t>0500000US06091</t>
  </si>
  <si>
    <t>Sierra County</t>
  </si>
  <si>
    <t>0500000US06093</t>
  </si>
  <si>
    <t>Siskiyou County</t>
  </si>
  <si>
    <t>0500000US06095</t>
  </si>
  <si>
    <t>Solano County</t>
  </si>
  <si>
    <t>0500000US06097</t>
  </si>
  <si>
    <t>Sonoma County</t>
  </si>
  <si>
    <t>0500000US06099</t>
  </si>
  <si>
    <t>Stanislaus County</t>
  </si>
  <si>
    <t>0500000US06101</t>
  </si>
  <si>
    <t>Sutter County</t>
  </si>
  <si>
    <t>0500000US06103</t>
  </si>
  <si>
    <t>Tehama County</t>
  </si>
  <si>
    <t>0500000US06105</t>
  </si>
  <si>
    <t>Trinity County</t>
  </si>
  <si>
    <t>0500000US06107</t>
  </si>
  <si>
    <t>Tulare County</t>
  </si>
  <si>
    <t>0500000US06109</t>
  </si>
  <si>
    <t>Tuolumne County</t>
  </si>
  <si>
    <t>0500000US06111</t>
  </si>
  <si>
    <t>Ventura County</t>
  </si>
  <si>
    <t>0500000US06113</t>
  </si>
  <si>
    <t>Yolo County</t>
  </si>
  <si>
    <t>0500000US06115</t>
  </si>
  <si>
    <t>Yuba County</t>
  </si>
  <si>
    <t>0500000US08001</t>
  </si>
  <si>
    <t>Adams County</t>
  </si>
  <si>
    <t>0500000US08003</t>
  </si>
  <si>
    <t>Alamosa County</t>
  </si>
  <si>
    <t>0500000US08005</t>
  </si>
  <si>
    <t>Arapahoe County</t>
  </si>
  <si>
    <t>0500000US08007</t>
  </si>
  <si>
    <t>Archuleta County</t>
  </si>
  <si>
    <t>0500000US08009</t>
  </si>
  <si>
    <t>Baca County</t>
  </si>
  <si>
    <t>0500000US08011</t>
  </si>
  <si>
    <t>Bent County</t>
  </si>
  <si>
    <t>0500000US08013</t>
  </si>
  <si>
    <t>Boulder County</t>
  </si>
  <si>
    <t>0500000US08014</t>
  </si>
  <si>
    <t>Broomfield County</t>
  </si>
  <si>
    <t>0500000US08015</t>
  </si>
  <si>
    <t>Chaffee County</t>
  </si>
  <si>
    <t>0500000US08017</t>
  </si>
  <si>
    <t>Cheyenne County</t>
  </si>
  <si>
    <t>0500000US08019</t>
  </si>
  <si>
    <t>Clear Creek County</t>
  </si>
  <si>
    <t>0500000US08021</t>
  </si>
  <si>
    <t>Conejos County</t>
  </si>
  <si>
    <t>0500000US08023</t>
  </si>
  <si>
    <t>Costilla County</t>
  </si>
  <si>
    <t>0500000US08025</t>
  </si>
  <si>
    <t>Crowley County</t>
  </si>
  <si>
    <t>0500000US08027</t>
  </si>
  <si>
    <t>Custer County</t>
  </si>
  <si>
    <t>0500000US08029</t>
  </si>
  <si>
    <t>Delta County</t>
  </si>
  <si>
    <t>0500000US08031</t>
  </si>
  <si>
    <t>Denver County</t>
  </si>
  <si>
    <t>0500000US08033</t>
  </si>
  <si>
    <t>Dolores County</t>
  </si>
  <si>
    <t>0500000US08035</t>
  </si>
  <si>
    <t>Douglas County</t>
  </si>
  <si>
    <t>0500000US08037</t>
  </si>
  <si>
    <t>Eagle County</t>
  </si>
  <si>
    <t>0500000US08039</t>
  </si>
  <si>
    <t>Elbert County</t>
  </si>
  <si>
    <t>0500000US08041</t>
  </si>
  <si>
    <t>El Paso County</t>
  </si>
  <si>
    <t>0500000US08043</t>
  </si>
  <si>
    <t>Fremont County</t>
  </si>
  <si>
    <t>0500000US08045</t>
  </si>
  <si>
    <t>Garfield County</t>
  </si>
  <si>
    <t>0500000US08047</t>
  </si>
  <si>
    <t>Gilpin County</t>
  </si>
  <si>
    <t>0500000US08049</t>
  </si>
  <si>
    <t>Grand County</t>
  </si>
  <si>
    <t>0500000US08051</t>
  </si>
  <si>
    <t>Gunnison County</t>
  </si>
  <si>
    <t>0500000US08053</t>
  </si>
  <si>
    <t>Hinsdale County</t>
  </si>
  <si>
    <t>0500000US08055</t>
  </si>
  <si>
    <t>Huerfano County</t>
  </si>
  <si>
    <t>0500000US08057</t>
  </si>
  <si>
    <t>0500000US08059</t>
  </si>
  <si>
    <t>0500000US08061</t>
  </si>
  <si>
    <t>Kiowa County</t>
  </si>
  <si>
    <t>0500000US08063</t>
  </si>
  <si>
    <t>Kit Carson County</t>
  </si>
  <si>
    <t>0500000US08065</t>
  </si>
  <si>
    <t>0500000US08067</t>
  </si>
  <si>
    <t>La Plata County</t>
  </si>
  <si>
    <t>0500000US08069</t>
  </si>
  <si>
    <t>Larimer County</t>
  </si>
  <si>
    <t>0500000US08071</t>
  </si>
  <si>
    <t>Las Animas County</t>
  </si>
  <si>
    <t>0500000US08073</t>
  </si>
  <si>
    <t>0500000US08075</t>
  </si>
  <si>
    <t>0500000US08077</t>
  </si>
  <si>
    <t>Mesa County</t>
  </si>
  <si>
    <t>0500000US08079</t>
  </si>
  <si>
    <t>Mineral County</t>
  </si>
  <si>
    <t>0500000US08081</t>
  </si>
  <si>
    <t>Moffat County</t>
  </si>
  <si>
    <t>0500000US08083</t>
  </si>
  <si>
    <t>Montezuma County</t>
  </si>
  <si>
    <t>0500000US08085</t>
  </si>
  <si>
    <t>Montrose County</t>
  </si>
  <si>
    <t>0500000US08087</t>
  </si>
  <si>
    <t>0500000US08089</t>
  </si>
  <si>
    <t>Otero County</t>
  </si>
  <si>
    <t>0500000US08091</t>
  </si>
  <si>
    <t>Ouray County</t>
  </si>
  <si>
    <t>0500000US08093</t>
  </si>
  <si>
    <t>Park County</t>
  </si>
  <si>
    <t>0500000US08095</t>
  </si>
  <si>
    <t>0500000US08097</t>
  </si>
  <si>
    <t>Pitkin County</t>
  </si>
  <si>
    <t>0500000US08099</t>
  </si>
  <si>
    <t>Prowers County</t>
  </si>
  <si>
    <t>0500000US08101</t>
  </si>
  <si>
    <t>Pueblo County</t>
  </si>
  <si>
    <t>0500000US08103</t>
  </si>
  <si>
    <t>Rio Blanco County</t>
  </si>
  <si>
    <t>0500000US08105</t>
  </si>
  <si>
    <t>Rio Grande County</t>
  </si>
  <si>
    <t>0500000US08107</t>
  </si>
  <si>
    <t>Routt County</t>
  </si>
  <si>
    <t>0500000US08109</t>
  </si>
  <si>
    <t>Saguache County</t>
  </si>
  <si>
    <t>0500000US08111</t>
  </si>
  <si>
    <t>San Juan County</t>
  </si>
  <si>
    <t>0500000US08113</t>
  </si>
  <si>
    <t>San Miguel County</t>
  </si>
  <si>
    <t>0500000US08115</t>
  </si>
  <si>
    <t>Sedgwick County</t>
  </si>
  <si>
    <t>0500000US08117</t>
  </si>
  <si>
    <t>Summit County</t>
  </si>
  <si>
    <t>0500000US08119</t>
  </si>
  <si>
    <t>Teller County</t>
  </si>
  <si>
    <t>0500000US08121</t>
  </si>
  <si>
    <t>0500000US08123</t>
  </si>
  <si>
    <t>Weld County</t>
  </si>
  <si>
    <t>0500000US08125</t>
  </si>
  <si>
    <t>0500000US09110</t>
  </si>
  <si>
    <t>Capitol Planning Region</t>
  </si>
  <si>
    <t>0500000US09120</t>
  </si>
  <si>
    <t>Greater Bridgeport Planning Region</t>
  </si>
  <si>
    <t>0500000US09130</t>
  </si>
  <si>
    <t>Lower Connecticut River Valley Planning Region</t>
  </si>
  <si>
    <t>0500000US09140</t>
  </si>
  <si>
    <t>Naugatuck Valley Planning Region</t>
  </si>
  <si>
    <t>0500000US09150</t>
  </si>
  <si>
    <t>Northeastern Connecticut Planning Region</t>
  </si>
  <si>
    <t>0500000US09160</t>
  </si>
  <si>
    <t>Northwest Hills Planning Region</t>
  </si>
  <si>
    <t>0500000US09170</t>
  </si>
  <si>
    <t>South Central Connecticut Planning Region</t>
  </si>
  <si>
    <t>0500000US09180</t>
  </si>
  <si>
    <t>Southeastern Connecticut Planning Region</t>
  </si>
  <si>
    <t>0500000US09190</t>
  </si>
  <si>
    <t>Western Connecticut Planning Region</t>
  </si>
  <si>
    <t>0500000US10001</t>
  </si>
  <si>
    <t>Kent County</t>
  </si>
  <si>
    <t>0500000US10003</t>
  </si>
  <si>
    <t>New Castle County</t>
  </si>
  <si>
    <t>0500000US10005</t>
  </si>
  <si>
    <t>Sussex County</t>
  </si>
  <si>
    <t>0500000US11001</t>
  </si>
  <si>
    <t>District of Columbia</t>
  </si>
  <si>
    <t>0500000US12001</t>
  </si>
  <si>
    <t>Alachua County</t>
  </si>
  <si>
    <t>0500000US12003</t>
  </si>
  <si>
    <t>Baker County</t>
  </si>
  <si>
    <t>0500000US12005</t>
  </si>
  <si>
    <t>Bay County</t>
  </si>
  <si>
    <t>0500000US12007</t>
  </si>
  <si>
    <t>Bradford County</t>
  </si>
  <si>
    <t>0500000US12009</t>
  </si>
  <si>
    <t>Brevard County</t>
  </si>
  <si>
    <t>0500000US12011</t>
  </si>
  <si>
    <t>Broward County</t>
  </si>
  <si>
    <t>0500000US12013</t>
  </si>
  <si>
    <t>0500000US12015</t>
  </si>
  <si>
    <t>Charlotte County</t>
  </si>
  <si>
    <t>0500000US12017</t>
  </si>
  <si>
    <t>Citrus County</t>
  </si>
  <si>
    <t>0500000US12019</t>
  </si>
  <si>
    <t>0500000US12021</t>
  </si>
  <si>
    <t>Collier County</t>
  </si>
  <si>
    <t>0500000US12023</t>
  </si>
  <si>
    <t>0500000US12027</t>
  </si>
  <si>
    <t>DeSoto County</t>
  </si>
  <si>
    <t>0500000US12029</t>
  </si>
  <si>
    <t>Dixie County</t>
  </si>
  <si>
    <t>0500000US12031</t>
  </si>
  <si>
    <t>Duval County</t>
  </si>
  <si>
    <t>0500000US12033</t>
  </si>
  <si>
    <t>0500000US12035</t>
  </si>
  <si>
    <t>Flagler County</t>
  </si>
  <si>
    <t>0500000US12037</t>
  </si>
  <si>
    <t>0500000US12039</t>
  </si>
  <si>
    <t>Gadsden County</t>
  </si>
  <si>
    <t>0500000US12041</t>
  </si>
  <si>
    <t>Gilchrist County</t>
  </si>
  <si>
    <t>0500000US12043</t>
  </si>
  <si>
    <t>Glades County</t>
  </si>
  <si>
    <t>0500000US12045</t>
  </si>
  <si>
    <t>Gulf County</t>
  </si>
  <si>
    <t>0500000US12047</t>
  </si>
  <si>
    <t>Hamilton County</t>
  </si>
  <si>
    <t>0500000US12049</t>
  </si>
  <si>
    <t>Hardee County</t>
  </si>
  <si>
    <t>0500000US12051</t>
  </si>
  <si>
    <t>Hendry County</t>
  </si>
  <si>
    <t>0500000US12053</t>
  </si>
  <si>
    <t>Hernando County</t>
  </si>
  <si>
    <t>0500000US12055</t>
  </si>
  <si>
    <t>Highlands County</t>
  </si>
  <si>
    <t>0500000US12057</t>
  </si>
  <si>
    <t>Hillsborough County</t>
  </si>
  <si>
    <t>0500000US12059</t>
  </si>
  <si>
    <t>Holmes County</t>
  </si>
  <si>
    <t>0500000US12061</t>
  </si>
  <si>
    <t>Indian River County</t>
  </si>
  <si>
    <t>0500000US12063</t>
  </si>
  <si>
    <t>0500000US12065</t>
  </si>
  <si>
    <t>0500000US12067</t>
  </si>
  <si>
    <t>0500000US12069</t>
  </si>
  <si>
    <t>0500000US12071</t>
  </si>
  <si>
    <t>0500000US12073</t>
  </si>
  <si>
    <t>Leon County</t>
  </si>
  <si>
    <t>0500000US12075</t>
  </si>
  <si>
    <t>Levy County</t>
  </si>
  <si>
    <t>0500000US12077</t>
  </si>
  <si>
    <t>Liberty County</t>
  </si>
  <si>
    <t>0500000US12079</t>
  </si>
  <si>
    <t>0500000US12081</t>
  </si>
  <si>
    <t>Manatee County</t>
  </si>
  <si>
    <t>0500000US12083</t>
  </si>
  <si>
    <t>0500000US12085</t>
  </si>
  <si>
    <t>Martin County</t>
  </si>
  <si>
    <t>0500000US12086</t>
  </si>
  <si>
    <t>Miami-Dade County</t>
  </si>
  <si>
    <t>0500000US12087</t>
  </si>
  <si>
    <t>0500000US12089</t>
  </si>
  <si>
    <t>Nassau County</t>
  </si>
  <si>
    <t>0500000US12091</t>
  </si>
  <si>
    <t>Okaloosa County</t>
  </si>
  <si>
    <t>0500000US12093</t>
  </si>
  <si>
    <t>Okeechobee County</t>
  </si>
  <si>
    <t>0500000US12095</t>
  </si>
  <si>
    <t>0500000US12097</t>
  </si>
  <si>
    <t>Osceola County</t>
  </si>
  <si>
    <t>0500000US12099</t>
  </si>
  <si>
    <t>Palm Beach County</t>
  </si>
  <si>
    <t>0500000US12101</t>
  </si>
  <si>
    <t>Pasco County</t>
  </si>
  <si>
    <t>0500000US12103</t>
  </si>
  <si>
    <t>Pinellas County</t>
  </si>
  <si>
    <t>0500000US12105</t>
  </si>
  <si>
    <t>0500000US12107</t>
  </si>
  <si>
    <t>Putnam County</t>
  </si>
  <si>
    <t>0500000US12109</t>
  </si>
  <si>
    <t>St. Johns County</t>
  </si>
  <si>
    <t>0500000US12111</t>
  </si>
  <si>
    <t>St. Lucie County</t>
  </si>
  <si>
    <t>0500000US12113</t>
  </si>
  <si>
    <t>Santa Rosa County</t>
  </si>
  <si>
    <t>0500000US12115</t>
  </si>
  <si>
    <t>Sarasota County</t>
  </si>
  <si>
    <t>0500000US12117</t>
  </si>
  <si>
    <t>Seminole County</t>
  </si>
  <si>
    <t>0500000US12119</t>
  </si>
  <si>
    <t>0500000US12121</t>
  </si>
  <si>
    <t>Suwannee County</t>
  </si>
  <si>
    <t>0500000US12123</t>
  </si>
  <si>
    <t>Taylor County</t>
  </si>
  <si>
    <t>0500000US12125</t>
  </si>
  <si>
    <t>0500000US12127</t>
  </si>
  <si>
    <t>Volusia County</t>
  </si>
  <si>
    <t>0500000US12129</t>
  </si>
  <si>
    <t>Wakulla County</t>
  </si>
  <si>
    <t>0500000US12131</t>
  </si>
  <si>
    <t>Walton County</t>
  </si>
  <si>
    <t>0500000US12133</t>
  </si>
  <si>
    <t>0500000US13001</t>
  </si>
  <si>
    <t>Appling County</t>
  </si>
  <si>
    <t>0500000US13003</t>
  </si>
  <si>
    <t>Atkinson County</t>
  </si>
  <si>
    <t>0500000US13005</t>
  </si>
  <si>
    <t>Bacon County</t>
  </si>
  <si>
    <t>0500000US13007</t>
  </si>
  <si>
    <t>0500000US13009</t>
  </si>
  <si>
    <t>0500000US13011</t>
  </si>
  <si>
    <t>Banks County</t>
  </si>
  <si>
    <t>0500000US13013</t>
  </si>
  <si>
    <t>Barrow County</t>
  </si>
  <si>
    <t>0500000US13015</t>
  </si>
  <si>
    <t>Bartow County</t>
  </si>
  <si>
    <t>0500000US13017</t>
  </si>
  <si>
    <t>Ben Hill County</t>
  </si>
  <si>
    <t>0500000US13019</t>
  </si>
  <si>
    <t>Berrien County</t>
  </si>
  <si>
    <t>0500000US13021</t>
  </si>
  <si>
    <t>0500000US13023</t>
  </si>
  <si>
    <t>Bleckley County</t>
  </si>
  <si>
    <t>0500000US13025</t>
  </si>
  <si>
    <t>Brantley County</t>
  </si>
  <si>
    <t>0500000US13027</t>
  </si>
  <si>
    <t>Brooks County</t>
  </si>
  <si>
    <t>0500000US13029</t>
  </si>
  <si>
    <t>Bryan County</t>
  </si>
  <si>
    <t>0500000US13031</t>
  </si>
  <si>
    <t>Bulloch County</t>
  </si>
  <si>
    <t>0500000US13033</t>
  </si>
  <si>
    <t>Burke County</t>
  </si>
  <si>
    <t>0500000US13035</t>
  </si>
  <si>
    <t>Butts County</t>
  </si>
  <si>
    <t>0500000US13037</t>
  </si>
  <si>
    <t>0500000US13039</t>
  </si>
  <si>
    <t>Camden County</t>
  </si>
  <si>
    <t>0500000US13043</t>
  </si>
  <si>
    <t>Candler County</t>
  </si>
  <si>
    <t>0500000US13045</t>
  </si>
  <si>
    <t>0500000US13047</t>
  </si>
  <si>
    <t>Catoosa County</t>
  </si>
  <si>
    <t>0500000US13049</t>
  </si>
  <si>
    <t>Charlton County</t>
  </si>
  <si>
    <t>0500000US13051</t>
  </si>
  <si>
    <t>Chatham County</t>
  </si>
  <si>
    <t>0500000US13053</t>
  </si>
  <si>
    <t>Chattahoochee County</t>
  </si>
  <si>
    <t>0500000US13055</t>
  </si>
  <si>
    <t>Chattooga County</t>
  </si>
  <si>
    <t>0500000US13057</t>
  </si>
  <si>
    <t>0500000US13059</t>
  </si>
  <si>
    <t>0500000US13061</t>
  </si>
  <si>
    <t>0500000US13063</t>
  </si>
  <si>
    <t>Clayton County</t>
  </si>
  <si>
    <t>0500000US13065</t>
  </si>
  <si>
    <t>Clinch County</t>
  </si>
  <si>
    <t>0500000US13067</t>
  </si>
  <si>
    <t>Cobb County</t>
  </si>
  <si>
    <t>0500000US13069</t>
  </si>
  <si>
    <t>0500000US13071</t>
  </si>
  <si>
    <t>Colquitt County</t>
  </si>
  <si>
    <t>0500000US13073</t>
  </si>
  <si>
    <t>0500000US13075</t>
  </si>
  <si>
    <t>Cook County</t>
  </si>
  <si>
    <t>0500000US13077</t>
  </si>
  <si>
    <t>Coweta County</t>
  </si>
  <si>
    <t>0500000US13079</t>
  </si>
  <si>
    <t>0500000US13081</t>
  </si>
  <si>
    <t>Crisp County</t>
  </si>
  <si>
    <t>0500000US13083</t>
  </si>
  <si>
    <t>Dade County</t>
  </si>
  <si>
    <t>0500000US13085</t>
  </si>
  <si>
    <t>Dawson County</t>
  </si>
  <si>
    <t>0500000US13087</t>
  </si>
  <si>
    <t>Decatur County</t>
  </si>
  <si>
    <t>0500000US13089</t>
  </si>
  <si>
    <t>0500000US13091</t>
  </si>
  <si>
    <t>Dodge County</t>
  </si>
  <si>
    <t>0500000US13093</t>
  </si>
  <si>
    <t>Dooly County</t>
  </si>
  <si>
    <t>0500000US13095</t>
  </si>
  <si>
    <t>Dougherty County</t>
  </si>
  <si>
    <t>0500000US13097</t>
  </si>
  <si>
    <t>0500000US13099</t>
  </si>
  <si>
    <t>Early County</t>
  </si>
  <si>
    <t>0500000US13101</t>
  </si>
  <si>
    <t>Echols County</t>
  </si>
  <si>
    <t>0500000US13103</t>
  </si>
  <si>
    <t>Effingham County</t>
  </si>
  <si>
    <t>0500000US13105</t>
  </si>
  <si>
    <t>0500000US13107</t>
  </si>
  <si>
    <t>Emanuel County</t>
  </si>
  <si>
    <t>0500000US13109</t>
  </si>
  <si>
    <t>Evans County</t>
  </si>
  <si>
    <t>0500000US13111</t>
  </si>
  <si>
    <t>Fannin County</t>
  </si>
  <si>
    <t>0500000US13113</t>
  </si>
  <si>
    <t>0500000US13115</t>
  </si>
  <si>
    <t>Floyd County</t>
  </si>
  <si>
    <t>0500000US13117</t>
  </si>
  <si>
    <t>Forsyth County</t>
  </si>
  <si>
    <t>0500000US13119</t>
  </si>
  <si>
    <t>0500000US13121</t>
  </si>
  <si>
    <t>0500000US13123</t>
  </si>
  <si>
    <t>Gilmer County</t>
  </si>
  <si>
    <t>0500000US13125</t>
  </si>
  <si>
    <t>Glascock County</t>
  </si>
  <si>
    <t>0500000US13127</t>
  </si>
  <si>
    <t>Glynn County</t>
  </si>
  <si>
    <t>0500000US13129</t>
  </si>
  <si>
    <t>Gordon County</t>
  </si>
  <si>
    <t>0500000US13131</t>
  </si>
  <si>
    <t>Grady County</t>
  </si>
  <si>
    <t>0500000US13133</t>
  </si>
  <si>
    <t>0500000US13135</t>
  </si>
  <si>
    <t>Gwinnett County</t>
  </si>
  <si>
    <t>0500000US13137</t>
  </si>
  <si>
    <t>Habersham County</t>
  </si>
  <si>
    <t>0500000US13139</t>
  </si>
  <si>
    <t>Hall County</t>
  </si>
  <si>
    <t>0500000US13141</t>
  </si>
  <si>
    <t>Hancock County</t>
  </si>
  <si>
    <t>0500000US13143</t>
  </si>
  <si>
    <t>Haralson County</t>
  </si>
  <si>
    <t>0500000US13145</t>
  </si>
  <si>
    <t>Harris County</t>
  </si>
  <si>
    <t>0500000US13147</t>
  </si>
  <si>
    <t>Hart County</t>
  </si>
  <si>
    <t>0500000US13149</t>
  </si>
  <si>
    <t>Heard County</t>
  </si>
  <si>
    <t>0500000US13151</t>
  </si>
  <si>
    <t>0500000US13153</t>
  </si>
  <si>
    <t>0500000US13155</t>
  </si>
  <si>
    <t>Irwin County</t>
  </si>
  <si>
    <t>0500000US13157</t>
  </si>
  <si>
    <t>0500000US13159</t>
  </si>
  <si>
    <t>Jasper County</t>
  </si>
  <si>
    <t>0500000US13161</t>
  </si>
  <si>
    <t>Jeff Davis County</t>
  </si>
  <si>
    <t>0500000US13163</t>
  </si>
  <si>
    <t>0500000US13165</t>
  </si>
  <si>
    <t>Jenkins County</t>
  </si>
  <si>
    <t>0500000US13167</t>
  </si>
  <si>
    <t>0500000US13169</t>
  </si>
  <si>
    <t>Jones County</t>
  </si>
  <si>
    <t>0500000US13171</t>
  </si>
  <si>
    <t>0500000US13173</t>
  </si>
  <si>
    <t>Lanier County</t>
  </si>
  <si>
    <t>0500000US13175</t>
  </si>
  <si>
    <t>Laurens County</t>
  </si>
  <si>
    <t>0500000US13177</t>
  </si>
  <si>
    <t>0500000US13179</t>
  </si>
  <si>
    <t>0500000US13181</t>
  </si>
  <si>
    <t>0500000US13183</t>
  </si>
  <si>
    <t>Long County</t>
  </si>
  <si>
    <t>0500000US13185</t>
  </si>
  <si>
    <t>0500000US13187</t>
  </si>
  <si>
    <t>Lumpkin County</t>
  </si>
  <si>
    <t>0500000US13189</t>
  </si>
  <si>
    <t>McDuffie County</t>
  </si>
  <si>
    <t>0500000US13191</t>
  </si>
  <si>
    <t>McIntosh County</t>
  </si>
  <si>
    <t>0500000US13193</t>
  </si>
  <si>
    <t>0500000US13195</t>
  </si>
  <si>
    <t>0500000US13197</t>
  </si>
  <si>
    <t>0500000US13199</t>
  </si>
  <si>
    <t>Meriwether County</t>
  </si>
  <si>
    <t>0500000US13201</t>
  </si>
  <si>
    <t>0500000US13205</t>
  </si>
  <si>
    <t>Mitchell County</t>
  </si>
  <si>
    <t>0500000US13207</t>
  </si>
  <si>
    <t>0500000US13209</t>
  </si>
  <si>
    <t>0500000US13211</t>
  </si>
  <si>
    <t>0500000US13213</t>
  </si>
  <si>
    <t>Murray County</t>
  </si>
  <si>
    <t>0500000US13215</t>
  </si>
  <si>
    <t>Muscogee County</t>
  </si>
  <si>
    <t>0500000US13217</t>
  </si>
  <si>
    <t>0500000US13219</t>
  </si>
  <si>
    <t>Oconee County</t>
  </si>
  <si>
    <t>0500000US13221</t>
  </si>
  <si>
    <t>Oglethorpe County</t>
  </si>
  <si>
    <t>0500000US13223</t>
  </si>
  <si>
    <t>Paulding County</t>
  </si>
  <si>
    <t>0500000US13225</t>
  </si>
  <si>
    <t>Peach County</t>
  </si>
  <si>
    <t>0500000US13227</t>
  </si>
  <si>
    <t>0500000US13229</t>
  </si>
  <si>
    <t>Pierce County</t>
  </si>
  <si>
    <t>0500000US13231</t>
  </si>
  <si>
    <t>0500000US13233</t>
  </si>
  <si>
    <t>0500000US13235</t>
  </si>
  <si>
    <t>0500000US13237</t>
  </si>
  <si>
    <t>0500000US13239</t>
  </si>
  <si>
    <t>Quitman County</t>
  </si>
  <si>
    <t>0500000US13241</t>
  </si>
  <si>
    <t>Rabun County</t>
  </si>
  <si>
    <t>0500000US13243</t>
  </si>
  <si>
    <t>0500000US13245</t>
  </si>
  <si>
    <t>Richmond County</t>
  </si>
  <si>
    <t>0500000US13247</t>
  </si>
  <si>
    <t>Rockdale County</t>
  </si>
  <si>
    <t>0500000US13249</t>
  </si>
  <si>
    <t>Schley County</t>
  </si>
  <si>
    <t>0500000US13251</t>
  </si>
  <si>
    <t>Screven County</t>
  </si>
  <si>
    <t>0500000US13253</t>
  </si>
  <si>
    <t>0500000US13255</t>
  </si>
  <si>
    <t>Spalding County</t>
  </si>
  <si>
    <t>0500000US13257</t>
  </si>
  <si>
    <t>Stephens County</t>
  </si>
  <si>
    <t>0500000US13259</t>
  </si>
  <si>
    <t>Stewart County</t>
  </si>
  <si>
    <t>0500000US13261</t>
  </si>
  <si>
    <t>0500000US13263</t>
  </si>
  <si>
    <t>Talbot County</t>
  </si>
  <si>
    <t>0500000US13265</t>
  </si>
  <si>
    <t>Taliaferro County</t>
  </si>
  <si>
    <t>0500000US13267</t>
  </si>
  <si>
    <t>Tattnall County</t>
  </si>
  <si>
    <t>0500000US13269</t>
  </si>
  <si>
    <t>0500000US13271</t>
  </si>
  <si>
    <t>Telfair County</t>
  </si>
  <si>
    <t>0500000US13273</t>
  </si>
  <si>
    <t>Terrell County</t>
  </si>
  <si>
    <t>0500000US13275</t>
  </si>
  <si>
    <t>Thomas County</t>
  </si>
  <si>
    <t>0500000US13277</t>
  </si>
  <si>
    <t>Tift County</t>
  </si>
  <si>
    <t>0500000US13279</t>
  </si>
  <si>
    <t>Toombs County</t>
  </si>
  <si>
    <t>0500000US13281</t>
  </si>
  <si>
    <t>Towns County</t>
  </si>
  <si>
    <t>0500000US13283</t>
  </si>
  <si>
    <t>Treutlen County</t>
  </si>
  <si>
    <t>0500000US13285</t>
  </si>
  <si>
    <t>Troup County</t>
  </si>
  <si>
    <t>0500000US13287</t>
  </si>
  <si>
    <t>Turner County</t>
  </si>
  <si>
    <t>0500000US13289</t>
  </si>
  <si>
    <t>Twiggs County</t>
  </si>
  <si>
    <t>0500000US13291</t>
  </si>
  <si>
    <t>0500000US13293</t>
  </si>
  <si>
    <t>Upson County</t>
  </si>
  <si>
    <t>0500000US13295</t>
  </si>
  <si>
    <t>0500000US13297</t>
  </si>
  <si>
    <t>0500000US13299</t>
  </si>
  <si>
    <t>Ware County</t>
  </si>
  <si>
    <t>0500000US13301</t>
  </si>
  <si>
    <t>Warren County</t>
  </si>
  <si>
    <t>0500000US13303</t>
  </si>
  <si>
    <t>0500000US13305</t>
  </si>
  <si>
    <t>Wayne County</t>
  </si>
  <si>
    <t>0500000US13307</t>
  </si>
  <si>
    <t>Webster County</t>
  </si>
  <si>
    <t>0500000US13309</t>
  </si>
  <si>
    <t>Wheeler County</t>
  </si>
  <si>
    <t>0500000US13311</t>
  </si>
  <si>
    <t>0500000US13313</t>
  </si>
  <si>
    <t>Whitfield County</t>
  </si>
  <si>
    <t>0500000US13315</t>
  </si>
  <si>
    <t>0500000US13317</t>
  </si>
  <si>
    <t>Wilkes County</t>
  </si>
  <si>
    <t>0500000US13319</t>
  </si>
  <si>
    <t>Wilkinson County</t>
  </si>
  <si>
    <t>0500000US13321</t>
  </si>
  <si>
    <t>Worth County</t>
  </si>
  <si>
    <t>0500000US15001</t>
  </si>
  <si>
    <t>Hawaii County</t>
  </si>
  <si>
    <t>0500000US15003</t>
  </si>
  <si>
    <t>Honolulu County</t>
  </si>
  <si>
    <t>0500000US15005</t>
  </si>
  <si>
    <t>Kalawao County</t>
  </si>
  <si>
    <t>0500000US15007</t>
  </si>
  <si>
    <t>Kauai County</t>
  </si>
  <si>
    <t>0500000US15009</t>
  </si>
  <si>
    <t>Maui County</t>
  </si>
  <si>
    <t>0500000US16001</t>
  </si>
  <si>
    <t>Ada County</t>
  </si>
  <si>
    <t>0500000US16003</t>
  </si>
  <si>
    <t>0500000US16005</t>
  </si>
  <si>
    <t>Bannock County</t>
  </si>
  <si>
    <t>0500000US16007</t>
  </si>
  <si>
    <t>Bear Lake County</t>
  </si>
  <si>
    <t>0500000US16009</t>
  </si>
  <si>
    <t>Benewah County</t>
  </si>
  <si>
    <t>0500000US16011</t>
  </si>
  <si>
    <t>Bingham County</t>
  </si>
  <si>
    <t>0500000US16013</t>
  </si>
  <si>
    <t>Blaine County</t>
  </si>
  <si>
    <t>0500000US16015</t>
  </si>
  <si>
    <t>Boise County</t>
  </si>
  <si>
    <t>0500000US16017</t>
  </si>
  <si>
    <t>Bonner County</t>
  </si>
  <si>
    <t>0500000US16019</t>
  </si>
  <si>
    <t>Bonneville County</t>
  </si>
  <si>
    <t>0500000US16021</t>
  </si>
  <si>
    <t>Boundary County</t>
  </si>
  <si>
    <t>0500000US16023</t>
  </si>
  <si>
    <t>0500000US16025</t>
  </si>
  <si>
    <t>Camas County</t>
  </si>
  <si>
    <t>0500000US16027</t>
  </si>
  <si>
    <t>Canyon County</t>
  </si>
  <si>
    <t>0500000US16029</t>
  </si>
  <si>
    <t>Caribou County</t>
  </si>
  <si>
    <t>0500000US16031</t>
  </si>
  <si>
    <t>Cassia County</t>
  </si>
  <si>
    <t>0500000US16033</t>
  </si>
  <si>
    <t>0500000US16035</t>
  </si>
  <si>
    <t>Clearwater County</t>
  </si>
  <si>
    <t>0500000US16037</t>
  </si>
  <si>
    <t>0500000US16039</t>
  </si>
  <si>
    <t>0500000US16041</t>
  </si>
  <si>
    <t>0500000US16043</t>
  </si>
  <si>
    <t>0500000US16045</t>
  </si>
  <si>
    <t>Gem County</t>
  </si>
  <si>
    <t>0500000US16047</t>
  </si>
  <si>
    <t>Gooding County</t>
  </si>
  <si>
    <t>0500000US16049</t>
  </si>
  <si>
    <t>Idaho County</t>
  </si>
  <si>
    <t>0500000US16051</t>
  </si>
  <si>
    <t>0500000US16053</t>
  </si>
  <si>
    <t>Jerome County</t>
  </si>
  <si>
    <t>0500000US16055</t>
  </si>
  <si>
    <t>Kootenai County</t>
  </si>
  <si>
    <t>0500000US16057</t>
  </si>
  <si>
    <t>Latah County</t>
  </si>
  <si>
    <t>0500000US16059</t>
  </si>
  <si>
    <t>Lemhi County</t>
  </si>
  <si>
    <t>0500000US16061</t>
  </si>
  <si>
    <t>Lewis County</t>
  </si>
  <si>
    <t>0500000US16063</t>
  </si>
  <si>
    <t>0500000US16065</t>
  </si>
  <si>
    <t>0500000US16067</t>
  </si>
  <si>
    <t>Minidoka County</t>
  </si>
  <si>
    <t>0500000US16069</t>
  </si>
  <si>
    <t>Nez Perce County</t>
  </si>
  <si>
    <t>0500000US16071</t>
  </si>
  <si>
    <t>Oneida County</t>
  </si>
  <si>
    <t>0500000US16073</t>
  </si>
  <si>
    <t>Owyhee County</t>
  </si>
  <si>
    <t>0500000US16075</t>
  </si>
  <si>
    <t>Payette County</t>
  </si>
  <si>
    <t>0500000US16077</t>
  </si>
  <si>
    <t>Power County</t>
  </si>
  <si>
    <t>0500000US16079</t>
  </si>
  <si>
    <t>Shoshone County</t>
  </si>
  <si>
    <t>0500000US16081</t>
  </si>
  <si>
    <t>Teton County</t>
  </si>
  <si>
    <t>0500000US16083</t>
  </si>
  <si>
    <t>Twin Falls County</t>
  </si>
  <si>
    <t>0500000US16085</t>
  </si>
  <si>
    <t>Valley County</t>
  </si>
  <si>
    <t>0500000US16087</t>
  </si>
  <si>
    <t>0500000US17001</t>
  </si>
  <si>
    <t>0500000US17003</t>
  </si>
  <si>
    <t>Alexander County</t>
  </si>
  <si>
    <t>0500000US17005</t>
  </si>
  <si>
    <t>Bond County</t>
  </si>
  <si>
    <t>0500000US17007</t>
  </si>
  <si>
    <t>0500000US17009</t>
  </si>
  <si>
    <t>Brown County</t>
  </si>
  <si>
    <t>0500000US17011</t>
  </si>
  <si>
    <t>Bureau County</t>
  </si>
  <si>
    <t>0500000US17013</t>
  </si>
  <si>
    <t>0500000US17015</t>
  </si>
  <si>
    <t>0500000US17017</t>
  </si>
  <si>
    <t>Cass County</t>
  </si>
  <si>
    <t>0500000US17019</t>
  </si>
  <si>
    <t>Champaign County</t>
  </si>
  <si>
    <t>0500000US17021</t>
  </si>
  <si>
    <t>Christian County</t>
  </si>
  <si>
    <t>0500000US17023</t>
  </si>
  <si>
    <t>0500000US17025</t>
  </si>
  <si>
    <t>0500000US17027</t>
  </si>
  <si>
    <t>Clinton County</t>
  </si>
  <si>
    <t>0500000US17029</t>
  </si>
  <si>
    <t>Coles County</t>
  </si>
  <si>
    <t>0500000US17031</t>
  </si>
  <si>
    <t>0500000US17033</t>
  </si>
  <si>
    <t>0500000US17035</t>
  </si>
  <si>
    <t>Cumberland County</t>
  </si>
  <si>
    <t>0500000US17037</t>
  </si>
  <si>
    <t>0500000US17039</t>
  </si>
  <si>
    <t>De Witt County</t>
  </si>
  <si>
    <t>0500000US17041</t>
  </si>
  <si>
    <t>0500000US17043</t>
  </si>
  <si>
    <t>DuPage County</t>
  </si>
  <si>
    <t>0500000US17045</t>
  </si>
  <si>
    <t>Edgar County</t>
  </si>
  <si>
    <t>0500000US17047</t>
  </si>
  <si>
    <t>Edwards County</t>
  </si>
  <si>
    <t>0500000US17049</t>
  </si>
  <si>
    <t>0500000US17051</t>
  </si>
  <si>
    <t>0500000US17053</t>
  </si>
  <si>
    <t>Ford County</t>
  </si>
  <si>
    <t>0500000US17055</t>
  </si>
  <si>
    <t>0500000US17057</t>
  </si>
  <si>
    <t>0500000US17059</t>
  </si>
  <si>
    <t>Gallatin County</t>
  </si>
  <si>
    <t>0500000US17061</t>
  </si>
  <si>
    <t>0500000US17063</t>
  </si>
  <si>
    <t>Grundy County</t>
  </si>
  <si>
    <t>0500000US17065</t>
  </si>
  <si>
    <t>0500000US17067</t>
  </si>
  <si>
    <t>0500000US17069</t>
  </si>
  <si>
    <t>Hardin County</t>
  </si>
  <si>
    <t>0500000US17071</t>
  </si>
  <si>
    <t>Henderson County</t>
  </si>
  <si>
    <t>0500000US17073</t>
  </si>
  <si>
    <t>0500000US17075</t>
  </si>
  <si>
    <t>Iroquois County</t>
  </si>
  <si>
    <t>0500000US17077</t>
  </si>
  <si>
    <t>0500000US17079</t>
  </si>
  <si>
    <t>0500000US17081</t>
  </si>
  <si>
    <t>0500000US17083</t>
  </si>
  <si>
    <t>Jersey County</t>
  </si>
  <si>
    <t>0500000US17085</t>
  </si>
  <si>
    <t>Jo Daviess County</t>
  </si>
  <si>
    <t>0500000US17087</t>
  </si>
  <si>
    <t>0500000US17089</t>
  </si>
  <si>
    <t>Kane County</t>
  </si>
  <si>
    <t>0500000US17091</t>
  </si>
  <si>
    <t>Kankakee County</t>
  </si>
  <si>
    <t>0500000US17093</t>
  </si>
  <si>
    <t>Kendall County</t>
  </si>
  <si>
    <t>0500000US17095</t>
  </si>
  <si>
    <t>Knox County</t>
  </si>
  <si>
    <t>0500000US17097</t>
  </si>
  <si>
    <t>0500000US17099</t>
  </si>
  <si>
    <t>LaSalle County</t>
  </si>
  <si>
    <t>0500000US17101</t>
  </si>
  <si>
    <t>0500000US17103</t>
  </si>
  <si>
    <t>0500000US17105</t>
  </si>
  <si>
    <t>Livingston County</t>
  </si>
  <si>
    <t>0500000US17107</t>
  </si>
  <si>
    <t>0500000US17109</t>
  </si>
  <si>
    <t>McDonough County</t>
  </si>
  <si>
    <t>0500000US17111</t>
  </si>
  <si>
    <t>McHenry County</t>
  </si>
  <si>
    <t>0500000US17113</t>
  </si>
  <si>
    <t>McLean County</t>
  </si>
  <si>
    <t>0500000US17115</t>
  </si>
  <si>
    <t>0500000US17117</t>
  </si>
  <si>
    <t>Macoupin County</t>
  </si>
  <si>
    <t>0500000US17119</t>
  </si>
  <si>
    <t>0500000US17121</t>
  </si>
  <si>
    <t>0500000US17123</t>
  </si>
  <si>
    <t>0500000US17125</t>
  </si>
  <si>
    <t>Mason County</t>
  </si>
  <si>
    <t>0500000US17127</t>
  </si>
  <si>
    <t>Massac County</t>
  </si>
  <si>
    <t>0500000US17129</t>
  </si>
  <si>
    <t>Menard County</t>
  </si>
  <si>
    <t>0500000US17131</t>
  </si>
  <si>
    <t>Mercer County</t>
  </si>
  <si>
    <t>0500000US17133</t>
  </si>
  <si>
    <t>0500000US17135</t>
  </si>
  <si>
    <t>0500000US17137</t>
  </si>
  <si>
    <t>0500000US17139</t>
  </si>
  <si>
    <t>Moultrie County</t>
  </si>
  <si>
    <t>0500000US17141</t>
  </si>
  <si>
    <t>Ogle County</t>
  </si>
  <si>
    <t>0500000US17143</t>
  </si>
  <si>
    <t>Peoria County</t>
  </si>
  <si>
    <t>0500000US17145</t>
  </si>
  <si>
    <t>0500000US17147</t>
  </si>
  <si>
    <t>Piatt County</t>
  </si>
  <si>
    <t>0500000US17149</t>
  </si>
  <si>
    <t>0500000US17151</t>
  </si>
  <si>
    <t>0500000US17153</t>
  </si>
  <si>
    <t>0500000US17155</t>
  </si>
  <si>
    <t>0500000US17157</t>
  </si>
  <si>
    <t>0500000US17159</t>
  </si>
  <si>
    <t>Richland County</t>
  </si>
  <si>
    <t>0500000US17161</t>
  </si>
  <si>
    <t>Rock Island County</t>
  </si>
  <si>
    <t>0500000US17163</t>
  </si>
  <si>
    <t>0500000US17165</t>
  </si>
  <si>
    <t>0500000US17167</t>
  </si>
  <si>
    <t>Sangamon County</t>
  </si>
  <si>
    <t>0500000US17169</t>
  </si>
  <si>
    <t>Schuyler County</t>
  </si>
  <si>
    <t>0500000US17171</t>
  </si>
  <si>
    <t>0500000US17173</t>
  </si>
  <si>
    <t>0500000US17175</t>
  </si>
  <si>
    <t>Stark County</t>
  </si>
  <si>
    <t>0500000US17177</t>
  </si>
  <si>
    <t>Stephenson County</t>
  </si>
  <si>
    <t>0500000US17179</t>
  </si>
  <si>
    <t>Tazewell County</t>
  </si>
  <si>
    <t>0500000US17181</t>
  </si>
  <si>
    <t>0500000US17183</t>
  </si>
  <si>
    <t>Vermilion County</t>
  </si>
  <si>
    <t>0500000US17185</t>
  </si>
  <si>
    <t>Wabash County</t>
  </si>
  <si>
    <t>0500000US17187</t>
  </si>
  <si>
    <t>0500000US17189</t>
  </si>
  <si>
    <t>0500000US17191</t>
  </si>
  <si>
    <t>0500000US17193</t>
  </si>
  <si>
    <t>0500000US17195</t>
  </si>
  <si>
    <t>Whiteside County</t>
  </si>
  <si>
    <t>0500000US17197</t>
  </si>
  <si>
    <t>Will County</t>
  </si>
  <si>
    <t>0500000US17199</t>
  </si>
  <si>
    <t>Williamson County</t>
  </si>
  <si>
    <t>0500000US17201</t>
  </si>
  <si>
    <t>Winnebago County</t>
  </si>
  <si>
    <t>0500000US17203</t>
  </si>
  <si>
    <t>Woodford County</t>
  </si>
  <si>
    <t>0500000US18001</t>
  </si>
  <si>
    <t>0500000US18003</t>
  </si>
  <si>
    <t>Allen County</t>
  </si>
  <si>
    <t>0500000US18005</t>
  </si>
  <si>
    <t>Bartholomew County</t>
  </si>
  <si>
    <t>0500000US18007</t>
  </si>
  <si>
    <t>0500000US18009</t>
  </si>
  <si>
    <t>Blackford County</t>
  </si>
  <si>
    <t>0500000US18011</t>
  </si>
  <si>
    <t>0500000US18013</t>
  </si>
  <si>
    <t>0500000US18015</t>
  </si>
  <si>
    <t>0500000US18017</t>
  </si>
  <si>
    <t>0500000US18019</t>
  </si>
  <si>
    <t>0500000US18021</t>
  </si>
  <si>
    <t>0500000US18023</t>
  </si>
  <si>
    <t>0500000US18025</t>
  </si>
  <si>
    <t>0500000US18027</t>
  </si>
  <si>
    <t>Daviess County</t>
  </si>
  <si>
    <t>0500000US18029</t>
  </si>
  <si>
    <t>Dearborn County</t>
  </si>
  <si>
    <t>0500000US18031</t>
  </si>
  <si>
    <t>0500000US18033</t>
  </si>
  <si>
    <t>0500000US18035</t>
  </si>
  <si>
    <t>Delaware County</t>
  </si>
  <si>
    <t>0500000US18037</t>
  </si>
  <si>
    <t>Dubois County</t>
  </si>
  <si>
    <t>0500000US18039</t>
  </si>
  <si>
    <t>Elkhart County</t>
  </si>
  <si>
    <t>0500000US18041</t>
  </si>
  <si>
    <t>0500000US18043</t>
  </si>
  <si>
    <t>0500000US18045</t>
  </si>
  <si>
    <t>Fountain County</t>
  </si>
  <si>
    <t>0500000US18047</t>
  </si>
  <si>
    <t>0500000US18049</t>
  </si>
  <si>
    <t>0500000US18051</t>
  </si>
  <si>
    <t>Gibson County</t>
  </si>
  <si>
    <t>0500000US18053</t>
  </si>
  <si>
    <t>0500000US18055</t>
  </si>
  <si>
    <t>0500000US18057</t>
  </si>
  <si>
    <t>0500000US18059</t>
  </si>
  <si>
    <t>0500000US18061</t>
  </si>
  <si>
    <t>Harrison County</t>
  </si>
  <si>
    <t>0500000US18063</t>
  </si>
  <si>
    <t>Hendricks County</t>
  </si>
  <si>
    <t>0500000US18065</t>
  </si>
  <si>
    <t>0500000US18067</t>
  </si>
  <si>
    <t>0500000US18069</t>
  </si>
  <si>
    <t>Huntington County</t>
  </si>
  <si>
    <t>0500000US18071</t>
  </si>
  <si>
    <t>0500000US18073</t>
  </si>
  <si>
    <t>0500000US18075</t>
  </si>
  <si>
    <t>Jay County</t>
  </si>
  <si>
    <t>0500000US18077</t>
  </si>
  <si>
    <t>0500000US18079</t>
  </si>
  <si>
    <t>Jennings County</t>
  </si>
  <si>
    <t>0500000US18081</t>
  </si>
  <si>
    <t>0500000US18083</t>
  </si>
  <si>
    <t>0500000US18085</t>
  </si>
  <si>
    <t>Kosciusko County</t>
  </si>
  <si>
    <t>0500000US18087</t>
  </si>
  <si>
    <t>LaGrange County</t>
  </si>
  <si>
    <t>0500000US18089</t>
  </si>
  <si>
    <t>0500000US18091</t>
  </si>
  <si>
    <t>LaPorte County</t>
  </si>
  <si>
    <t>0500000US18093</t>
  </si>
  <si>
    <t>0500000US18095</t>
  </si>
  <si>
    <t>0500000US18097</t>
  </si>
  <si>
    <t>0500000US18099</t>
  </si>
  <si>
    <t>0500000US18101</t>
  </si>
  <si>
    <t>0500000US18103</t>
  </si>
  <si>
    <t>Miami County</t>
  </si>
  <si>
    <t>0500000US18105</t>
  </si>
  <si>
    <t>0500000US18107</t>
  </si>
  <si>
    <t>0500000US18109</t>
  </si>
  <si>
    <t>0500000US18111</t>
  </si>
  <si>
    <t>0500000US18113</t>
  </si>
  <si>
    <t>Noble County</t>
  </si>
  <si>
    <t>0500000US18115</t>
  </si>
  <si>
    <t>Ohio County</t>
  </si>
  <si>
    <t>0500000US18117</t>
  </si>
  <si>
    <t>0500000US18119</t>
  </si>
  <si>
    <t>Owen County</t>
  </si>
  <si>
    <t>0500000US18121</t>
  </si>
  <si>
    <t>Parke County</t>
  </si>
  <si>
    <t>0500000US18123</t>
  </si>
  <si>
    <t>0500000US18125</t>
  </si>
  <si>
    <t>0500000US18127</t>
  </si>
  <si>
    <t>Porter County</t>
  </si>
  <si>
    <t>0500000US18129</t>
  </si>
  <si>
    <t>Posey County</t>
  </si>
  <si>
    <t>0500000US18131</t>
  </si>
  <si>
    <t>0500000US18133</t>
  </si>
  <si>
    <t>0500000US18135</t>
  </si>
  <si>
    <t>0500000US18137</t>
  </si>
  <si>
    <t>Ripley County</t>
  </si>
  <si>
    <t>0500000US18139</t>
  </si>
  <si>
    <t>Rush County</t>
  </si>
  <si>
    <t>0500000US18141</t>
  </si>
  <si>
    <t>St. Joseph County</t>
  </si>
  <si>
    <t>0500000US18143</t>
  </si>
  <si>
    <t>0500000US18145</t>
  </si>
  <si>
    <t>0500000US18147</t>
  </si>
  <si>
    <t>Spencer County</t>
  </si>
  <si>
    <t>0500000US18149</t>
  </si>
  <si>
    <t>Starke County</t>
  </si>
  <si>
    <t>0500000US18151</t>
  </si>
  <si>
    <t>Steuben County</t>
  </si>
  <si>
    <t>0500000US18153</t>
  </si>
  <si>
    <t>Sullivan County</t>
  </si>
  <si>
    <t>0500000US18155</t>
  </si>
  <si>
    <t>Switzerland County</t>
  </si>
  <si>
    <t>0500000US18157</t>
  </si>
  <si>
    <t>Tippecanoe County</t>
  </si>
  <si>
    <t>0500000US18159</t>
  </si>
  <si>
    <t>Tipton County</t>
  </si>
  <si>
    <t>0500000US18161</t>
  </si>
  <si>
    <t>0500000US18163</t>
  </si>
  <si>
    <t>Vanderburgh County</t>
  </si>
  <si>
    <t>0500000US18165</t>
  </si>
  <si>
    <t>Vermillion County</t>
  </si>
  <si>
    <t>0500000US18167</t>
  </si>
  <si>
    <t>Vigo County</t>
  </si>
  <si>
    <t>0500000US18169</t>
  </si>
  <si>
    <t>0500000US18171</t>
  </si>
  <si>
    <t>0500000US18173</t>
  </si>
  <si>
    <t>Warrick County</t>
  </si>
  <si>
    <t>0500000US18175</t>
  </si>
  <si>
    <t>0500000US18177</t>
  </si>
  <si>
    <t>0500000US18179</t>
  </si>
  <si>
    <t>Wells County</t>
  </si>
  <si>
    <t>0500000US18181</t>
  </si>
  <si>
    <t>0500000US18183</t>
  </si>
  <si>
    <t>Whitley County</t>
  </si>
  <si>
    <t>0500000US19001</t>
  </si>
  <si>
    <t>Adair County</t>
  </si>
  <si>
    <t>0500000US19003</t>
  </si>
  <si>
    <t>0500000US19005</t>
  </si>
  <si>
    <t>Allamakee County</t>
  </si>
  <si>
    <t>0500000US19007</t>
  </si>
  <si>
    <t>Appanoose County</t>
  </si>
  <si>
    <t>0500000US19009</t>
  </si>
  <si>
    <t>Audubon County</t>
  </si>
  <si>
    <t>0500000US19011</t>
  </si>
  <si>
    <t>0500000US19013</t>
  </si>
  <si>
    <t>Black Hawk County</t>
  </si>
  <si>
    <t>0500000US19015</t>
  </si>
  <si>
    <t>0500000US19017</t>
  </si>
  <si>
    <t>Bremer County</t>
  </si>
  <si>
    <t>0500000US19019</t>
  </si>
  <si>
    <t>Buchanan County</t>
  </si>
  <si>
    <t>0500000US19021</t>
  </si>
  <si>
    <t>Buena Vista County</t>
  </si>
  <si>
    <t>0500000US19023</t>
  </si>
  <si>
    <t>0500000US19025</t>
  </si>
  <si>
    <t>0500000US19027</t>
  </si>
  <si>
    <t>0500000US19029</t>
  </si>
  <si>
    <t>0500000US19031</t>
  </si>
  <si>
    <t>Cedar County</t>
  </si>
  <si>
    <t>0500000US19033</t>
  </si>
  <si>
    <t>Cerro Gordo County</t>
  </si>
  <si>
    <t>0500000US19035</t>
  </si>
  <si>
    <t>0500000US19037</t>
  </si>
  <si>
    <t>Chickasaw County</t>
  </si>
  <si>
    <t>0500000US19039</t>
  </si>
  <si>
    <t>0500000US19041</t>
  </si>
  <si>
    <t>0500000US19043</t>
  </si>
  <si>
    <t>0500000US19045</t>
  </si>
  <si>
    <t>0500000US19047</t>
  </si>
  <si>
    <t>0500000US19049</t>
  </si>
  <si>
    <t>0500000US19051</t>
  </si>
  <si>
    <t>Davis County</t>
  </si>
  <si>
    <t>0500000US19053</t>
  </si>
  <si>
    <t>0500000US19055</t>
  </si>
  <si>
    <t>0500000US19057</t>
  </si>
  <si>
    <t>Des Moines County</t>
  </si>
  <si>
    <t>0500000US19059</t>
  </si>
  <si>
    <t>Dickinson County</t>
  </si>
  <si>
    <t>0500000US19061</t>
  </si>
  <si>
    <t>Dubuque County</t>
  </si>
  <si>
    <t>0500000US19063</t>
  </si>
  <si>
    <t>Emmet County</t>
  </si>
  <si>
    <t>0500000US19065</t>
  </si>
  <si>
    <t>0500000US19067</t>
  </si>
  <si>
    <t>0500000US19069</t>
  </si>
  <si>
    <t>0500000US19071</t>
  </si>
  <si>
    <t>0500000US19073</t>
  </si>
  <si>
    <t>0500000US19075</t>
  </si>
  <si>
    <t>0500000US19077</t>
  </si>
  <si>
    <t>Guthrie County</t>
  </si>
  <si>
    <t>0500000US19079</t>
  </si>
  <si>
    <t>0500000US19081</t>
  </si>
  <si>
    <t>0500000US19083</t>
  </si>
  <si>
    <t>0500000US19085</t>
  </si>
  <si>
    <t>0500000US19087</t>
  </si>
  <si>
    <t>0500000US19089</t>
  </si>
  <si>
    <t>0500000US19091</t>
  </si>
  <si>
    <t>0500000US19093</t>
  </si>
  <si>
    <t>Ida County</t>
  </si>
  <si>
    <t>0500000US19095</t>
  </si>
  <si>
    <t>Iowa County</t>
  </si>
  <si>
    <t>0500000US19097</t>
  </si>
  <si>
    <t>0500000US19099</t>
  </si>
  <si>
    <t>0500000US19101</t>
  </si>
  <si>
    <t>0500000US19103</t>
  </si>
  <si>
    <t>0500000US19105</t>
  </si>
  <si>
    <t>0500000US19107</t>
  </si>
  <si>
    <t>Keokuk County</t>
  </si>
  <si>
    <t>0500000US19109</t>
  </si>
  <si>
    <t>Kossuth County</t>
  </si>
  <si>
    <t>0500000US19111</t>
  </si>
  <si>
    <t>0500000US19113</t>
  </si>
  <si>
    <t>Linn County</t>
  </si>
  <si>
    <t>0500000US19115</t>
  </si>
  <si>
    <t>Louisa County</t>
  </si>
  <si>
    <t>0500000US19117</t>
  </si>
  <si>
    <t>Lucas County</t>
  </si>
  <si>
    <t>0500000US19119</t>
  </si>
  <si>
    <t>Lyon County</t>
  </si>
  <si>
    <t>0500000US19121</t>
  </si>
  <si>
    <t>0500000US19123</t>
  </si>
  <si>
    <t>Mahaska County</t>
  </si>
  <si>
    <t>0500000US19125</t>
  </si>
  <si>
    <t>0500000US19127</t>
  </si>
  <si>
    <t>0500000US19129</t>
  </si>
  <si>
    <t>Mills County</t>
  </si>
  <si>
    <t>0500000US19131</t>
  </si>
  <si>
    <t>0500000US19133</t>
  </si>
  <si>
    <t>Monona County</t>
  </si>
  <si>
    <t>0500000US19135</t>
  </si>
  <si>
    <t>0500000US19137</t>
  </si>
  <si>
    <t>0500000US19139</t>
  </si>
  <si>
    <t>Muscatine County</t>
  </si>
  <si>
    <t>0500000US19141</t>
  </si>
  <si>
    <t>O'Brien County</t>
  </si>
  <si>
    <t>0500000US19143</t>
  </si>
  <si>
    <t>0500000US19145</t>
  </si>
  <si>
    <t>Page County</t>
  </si>
  <si>
    <t>0500000US19147</t>
  </si>
  <si>
    <t>Palo Alto County</t>
  </si>
  <si>
    <t>0500000US19149</t>
  </si>
  <si>
    <t>Plymouth County</t>
  </si>
  <si>
    <t>0500000US19151</t>
  </si>
  <si>
    <t>Pocahontas County</t>
  </si>
  <si>
    <t>0500000US19153</t>
  </si>
  <si>
    <t>0500000US19155</t>
  </si>
  <si>
    <t>Pottawattamie County</t>
  </si>
  <si>
    <t>0500000US19157</t>
  </si>
  <si>
    <t>Poweshiek County</t>
  </si>
  <si>
    <t>0500000US19159</t>
  </si>
  <si>
    <t>Ringgold County</t>
  </si>
  <si>
    <t>0500000US19161</t>
  </si>
  <si>
    <t>Sac County</t>
  </si>
  <si>
    <t>0500000US19163</t>
  </si>
  <si>
    <t>0500000US19165</t>
  </si>
  <si>
    <t>0500000US19167</t>
  </si>
  <si>
    <t>Sioux County</t>
  </si>
  <si>
    <t>0500000US19169</t>
  </si>
  <si>
    <t>Story County</t>
  </si>
  <si>
    <t>0500000US19171</t>
  </si>
  <si>
    <t>Tama County</t>
  </si>
  <si>
    <t>0500000US19173</t>
  </si>
  <si>
    <t>0500000US19175</t>
  </si>
  <si>
    <t>0500000US19177</t>
  </si>
  <si>
    <t>0500000US19179</t>
  </si>
  <si>
    <t>Wapello County</t>
  </si>
  <si>
    <t>0500000US19181</t>
  </si>
  <si>
    <t>0500000US19183</t>
  </si>
  <si>
    <t>0500000US19185</t>
  </si>
  <si>
    <t>0500000US19187</t>
  </si>
  <si>
    <t>0500000US19189</t>
  </si>
  <si>
    <t>0500000US19191</t>
  </si>
  <si>
    <t>Winneshiek County</t>
  </si>
  <si>
    <t>0500000US19193</t>
  </si>
  <si>
    <t>Woodbury County</t>
  </si>
  <si>
    <t>0500000US19195</t>
  </si>
  <si>
    <t>0500000US19197</t>
  </si>
  <si>
    <t>Wright County</t>
  </si>
  <si>
    <t>0500000US20001</t>
  </si>
  <si>
    <t>0500000US20003</t>
  </si>
  <si>
    <t>Anderson County</t>
  </si>
  <si>
    <t>0500000US20005</t>
  </si>
  <si>
    <t>Atchison County</t>
  </si>
  <si>
    <t>0500000US20007</t>
  </si>
  <si>
    <t>Barber County</t>
  </si>
  <si>
    <t>0500000US20009</t>
  </si>
  <si>
    <t>Barton County</t>
  </si>
  <si>
    <t>0500000US20011</t>
  </si>
  <si>
    <t>Bourbon County</t>
  </si>
  <si>
    <t>0500000US20013</t>
  </si>
  <si>
    <t>0500000US20015</t>
  </si>
  <si>
    <t>0500000US20017</t>
  </si>
  <si>
    <t>Chase County</t>
  </si>
  <si>
    <t>0500000US20019</t>
  </si>
  <si>
    <t>Chautauqua County</t>
  </si>
  <si>
    <t>0500000US20021</t>
  </si>
  <si>
    <t>0500000US20023</t>
  </si>
  <si>
    <t>0500000US20025</t>
  </si>
  <si>
    <t>0500000US20027</t>
  </si>
  <si>
    <t>0500000US20029</t>
  </si>
  <si>
    <t>Cloud County</t>
  </si>
  <si>
    <t>0500000US20031</t>
  </si>
  <si>
    <t>Coffey County</t>
  </si>
  <si>
    <t>0500000US20033</t>
  </si>
  <si>
    <t>Comanche County</t>
  </si>
  <si>
    <t>0500000US20035</t>
  </si>
  <si>
    <t>Cowley County</t>
  </si>
  <si>
    <t>0500000US20037</t>
  </si>
  <si>
    <t>0500000US20039</t>
  </si>
  <si>
    <t>0500000US20041</t>
  </si>
  <si>
    <t>0500000US20043</t>
  </si>
  <si>
    <t>Doniphan County</t>
  </si>
  <si>
    <t>0500000US20045</t>
  </si>
  <si>
    <t>0500000US20047</t>
  </si>
  <si>
    <t>0500000US20049</t>
  </si>
  <si>
    <t>Elk County</t>
  </si>
  <si>
    <t>0500000US20051</t>
  </si>
  <si>
    <t>Ellis County</t>
  </si>
  <si>
    <t>0500000US20053</t>
  </si>
  <si>
    <t>Ellsworth County</t>
  </si>
  <si>
    <t>0500000US20055</t>
  </si>
  <si>
    <t>Finney County</t>
  </si>
  <si>
    <t>0500000US20057</t>
  </si>
  <si>
    <t>0500000US20059</t>
  </si>
  <si>
    <t>0500000US20061</t>
  </si>
  <si>
    <t>Geary County</t>
  </si>
  <si>
    <t>0500000US20063</t>
  </si>
  <si>
    <t>Gove County</t>
  </si>
  <si>
    <t>0500000US20065</t>
  </si>
  <si>
    <t>0500000US20067</t>
  </si>
  <si>
    <t>0500000US20069</t>
  </si>
  <si>
    <t>Gray County</t>
  </si>
  <si>
    <t>0500000US20071</t>
  </si>
  <si>
    <t>Greeley County</t>
  </si>
  <si>
    <t>0500000US20073</t>
  </si>
  <si>
    <t>Greenwood County</t>
  </si>
  <si>
    <t>0500000US20075</t>
  </si>
  <si>
    <t>0500000US20077</t>
  </si>
  <si>
    <t>Harper County</t>
  </si>
  <si>
    <t>0500000US20079</t>
  </si>
  <si>
    <t>Harvey County</t>
  </si>
  <si>
    <t>0500000US20081</t>
  </si>
  <si>
    <t>Haskell County</t>
  </si>
  <si>
    <t>0500000US20083</t>
  </si>
  <si>
    <t>Hodgeman County</t>
  </si>
  <si>
    <t>0500000US20085</t>
  </si>
  <si>
    <t>0500000US20087</t>
  </si>
  <si>
    <t>0500000US20089</t>
  </si>
  <si>
    <t>Jewell County</t>
  </si>
  <si>
    <t>0500000US20091</t>
  </si>
  <si>
    <t>0500000US20093</t>
  </si>
  <si>
    <t>Kearny County</t>
  </si>
  <si>
    <t>0500000US20095</t>
  </si>
  <si>
    <t>Kingman County</t>
  </si>
  <si>
    <t>0500000US20097</t>
  </si>
  <si>
    <t>0500000US20099</t>
  </si>
  <si>
    <t>Labette County</t>
  </si>
  <si>
    <t>0500000US20101</t>
  </si>
  <si>
    <t>Lane County</t>
  </si>
  <si>
    <t>0500000US20103</t>
  </si>
  <si>
    <t>Leavenworth County</t>
  </si>
  <si>
    <t>0500000US20105</t>
  </si>
  <si>
    <t>0500000US20107</t>
  </si>
  <si>
    <t>0500000US20109</t>
  </si>
  <si>
    <t>0500000US20111</t>
  </si>
  <si>
    <t>0500000US20113</t>
  </si>
  <si>
    <t>McPherson County</t>
  </si>
  <si>
    <t>0500000US20115</t>
  </si>
  <si>
    <t>0500000US20117</t>
  </si>
  <si>
    <t>0500000US20119</t>
  </si>
  <si>
    <t>Meade County</t>
  </si>
  <si>
    <t>0500000US20121</t>
  </si>
  <si>
    <t>0500000US20123</t>
  </si>
  <si>
    <t>0500000US20125</t>
  </si>
  <si>
    <t>0500000US20127</t>
  </si>
  <si>
    <t>Morris County</t>
  </si>
  <si>
    <t>0500000US20129</t>
  </si>
  <si>
    <t>Morton County</t>
  </si>
  <si>
    <t>0500000US20131</t>
  </si>
  <si>
    <t>Nemaha County</t>
  </si>
  <si>
    <t>0500000US20133</t>
  </si>
  <si>
    <t>Neosho County</t>
  </si>
  <si>
    <t>0500000US20135</t>
  </si>
  <si>
    <t>Ness County</t>
  </si>
  <si>
    <t>0500000US20137</t>
  </si>
  <si>
    <t>Norton County</t>
  </si>
  <si>
    <t>0500000US20139</t>
  </si>
  <si>
    <t>Osage County</t>
  </si>
  <si>
    <t>0500000US20141</t>
  </si>
  <si>
    <t>Osborne County</t>
  </si>
  <si>
    <t>0500000US20143</t>
  </si>
  <si>
    <t>Ottawa County</t>
  </si>
  <si>
    <t>0500000US20145</t>
  </si>
  <si>
    <t>Pawnee County</t>
  </si>
  <si>
    <t>0500000US20147</t>
  </si>
  <si>
    <t>0500000US20149</t>
  </si>
  <si>
    <t>Pottawatomie County</t>
  </si>
  <si>
    <t>0500000US20151</t>
  </si>
  <si>
    <t>Pratt County</t>
  </si>
  <si>
    <t>0500000US20153</t>
  </si>
  <si>
    <t>Rawlins County</t>
  </si>
  <si>
    <t>0500000US20155</t>
  </si>
  <si>
    <t>Reno County</t>
  </si>
  <si>
    <t>0500000US20157</t>
  </si>
  <si>
    <t>Republic County</t>
  </si>
  <si>
    <t>0500000US20159</t>
  </si>
  <si>
    <t>Rice County</t>
  </si>
  <si>
    <t>0500000US20161</t>
  </si>
  <si>
    <t>Riley County</t>
  </si>
  <si>
    <t>0500000US20163</t>
  </si>
  <si>
    <t>Rooks County</t>
  </si>
  <si>
    <t>0500000US20165</t>
  </si>
  <si>
    <t>0500000US20167</t>
  </si>
  <si>
    <t>0500000US20169</t>
  </si>
  <si>
    <t>0500000US20171</t>
  </si>
  <si>
    <t>0500000US20173</t>
  </si>
  <si>
    <t>0500000US20175</t>
  </si>
  <si>
    <t>Seward County</t>
  </si>
  <si>
    <t>0500000US20177</t>
  </si>
  <si>
    <t>Shawnee County</t>
  </si>
  <si>
    <t>0500000US20179</t>
  </si>
  <si>
    <t>Sheridan County</t>
  </si>
  <si>
    <t>0500000US20181</t>
  </si>
  <si>
    <t>Sherman County</t>
  </si>
  <si>
    <t>0500000US20183</t>
  </si>
  <si>
    <t>Smith County</t>
  </si>
  <si>
    <t>0500000US20185</t>
  </si>
  <si>
    <t>Stafford County</t>
  </si>
  <si>
    <t>0500000US20187</t>
  </si>
  <si>
    <t>Stanton County</t>
  </si>
  <si>
    <t>0500000US20189</t>
  </si>
  <si>
    <t>Stevens County</t>
  </si>
  <si>
    <t>0500000US20191</t>
  </si>
  <si>
    <t>Sumner County</t>
  </si>
  <si>
    <t>0500000US20193</t>
  </si>
  <si>
    <t>0500000US20195</t>
  </si>
  <si>
    <t>Trego County</t>
  </si>
  <si>
    <t>0500000US20197</t>
  </si>
  <si>
    <t>Wabaunsee County</t>
  </si>
  <si>
    <t>0500000US20199</t>
  </si>
  <si>
    <t>Wallace County</t>
  </si>
  <si>
    <t>0500000US20201</t>
  </si>
  <si>
    <t>0500000US20203</t>
  </si>
  <si>
    <t>Wichita County</t>
  </si>
  <si>
    <t>0500000US20205</t>
  </si>
  <si>
    <t>Wilson County</t>
  </si>
  <si>
    <t>0500000US20207</t>
  </si>
  <si>
    <t>Woodson County</t>
  </si>
  <si>
    <t>0500000US20209</t>
  </si>
  <si>
    <t>Wyandotte County</t>
  </si>
  <si>
    <t>0500000US21001</t>
  </si>
  <si>
    <t>0500000US21003</t>
  </si>
  <si>
    <t>0500000US21005</t>
  </si>
  <si>
    <t>0500000US21007</t>
  </si>
  <si>
    <t>Ballard County</t>
  </si>
  <si>
    <t>0500000US21009</t>
  </si>
  <si>
    <t>Barren County</t>
  </si>
  <si>
    <t>0500000US21011</t>
  </si>
  <si>
    <t>Bath County</t>
  </si>
  <si>
    <t>0500000US21013</t>
  </si>
  <si>
    <t>Bell County</t>
  </si>
  <si>
    <t>0500000US21015</t>
  </si>
  <si>
    <t>0500000US21017</t>
  </si>
  <si>
    <t>0500000US21019</t>
  </si>
  <si>
    <t>Boyd County</t>
  </si>
  <si>
    <t>0500000US21021</t>
  </si>
  <si>
    <t>Boyle County</t>
  </si>
  <si>
    <t>0500000US21023</t>
  </si>
  <si>
    <t>Bracken County</t>
  </si>
  <si>
    <t>0500000US21025</t>
  </si>
  <si>
    <t>Breathitt County</t>
  </si>
  <si>
    <t>0500000US21027</t>
  </si>
  <si>
    <t>Breckinridge County</t>
  </si>
  <si>
    <t>0500000US21029</t>
  </si>
  <si>
    <t>Bullitt County</t>
  </si>
  <si>
    <t>0500000US21031</t>
  </si>
  <si>
    <t>0500000US21033</t>
  </si>
  <si>
    <t>Caldwell County</t>
  </si>
  <si>
    <t>0500000US21035</t>
  </si>
  <si>
    <t>Calloway County</t>
  </si>
  <si>
    <t>0500000US21037</t>
  </si>
  <si>
    <t>Campbell County</t>
  </si>
  <si>
    <t>0500000US21039</t>
  </si>
  <si>
    <t>Carlisle County</t>
  </si>
  <si>
    <t>0500000US21041</t>
  </si>
  <si>
    <t>0500000US21043</t>
  </si>
  <si>
    <t>Carter County</t>
  </si>
  <si>
    <t>0500000US21045</t>
  </si>
  <si>
    <t>Casey County</t>
  </si>
  <si>
    <t>0500000US21047</t>
  </si>
  <si>
    <t>0500000US21049</t>
  </si>
  <si>
    <t>0500000US21051</t>
  </si>
  <si>
    <t>0500000US21053</t>
  </si>
  <si>
    <t>0500000US21055</t>
  </si>
  <si>
    <t>0500000US21057</t>
  </si>
  <si>
    <t>0500000US21059</t>
  </si>
  <si>
    <t>0500000US21061</t>
  </si>
  <si>
    <t>Edmonson County</t>
  </si>
  <si>
    <t>0500000US21063</t>
  </si>
  <si>
    <t>Elliott County</t>
  </si>
  <si>
    <t>0500000US21065</t>
  </si>
  <si>
    <t>Estill County</t>
  </si>
  <si>
    <t>0500000US21067</t>
  </si>
  <si>
    <t>0500000US21069</t>
  </si>
  <si>
    <t>Fleming County</t>
  </si>
  <si>
    <t>0500000US21071</t>
  </si>
  <si>
    <t>0500000US21073</t>
  </si>
  <si>
    <t>0500000US21075</t>
  </si>
  <si>
    <t>0500000US21077</t>
  </si>
  <si>
    <t>0500000US21079</t>
  </si>
  <si>
    <t>Garrard County</t>
  </si>
  <si>
    <t>0500000US21081</t>
  </si>
  <si>
    <t>0500000US21083</t>
  </si>
  <si>
    <t>Graves County</t>
  </si>
  <si>
    <t>0500000US21085</t>
  </si>
  <si>
    <t>Grayson County</t>
  </si>
  <si>
    <t>0500000US21087</t>
  </si>
  <si>
    <t>Green County</t>
  </si>
  <si>
    <t>0500000US21089</t>
  </si>
  <si>
    <t>Greenup County</t>
  </si>
  <si>
    <t>0500000US21091</t>
  </si>
  <si>
    <t>0500000US21093</t>
  </si>
  <si>
    <t>0500000US21095</t>
  </si>
  <si>
    <t>Harlan County</t>
  </si>
  <si>
    <t>0500000US21097</t>
  </si>
  <si>
    <t>0500000US21099</t>
  </si>
  <si>
    <t>0500000US21101</t>
  </si>
  <si>
    <t>0500000US21103</t>
  </si>
  <si>
    <t>0500000US21105</t>
  </si>
  <si>
    <t>Hickman County</t>
  </si>
  <si>
    <t>0500000US21107</t>
  </si>
  <si>
    <t>Hopkins County</t>
  </si>
  <si>
    <t>0500000US21109</t>
  </si>
  <si>
    <t>0500000US21111</t>
  </si>
  <si>
    <t>0500000US21113</t>
  </si>
  <si>
    <t>Jessamine County</t>
  </si>
  <si>
    <t>0500000US21115</t>
  </si>
  <si>
    <t>0500000US21117</t>
  </si>
  <si>
    <t>Kenton County</t>
  </si>
  <si>
    <t>0500000US21119</t>
  </si>
  <si>
    <t>Knott County</t>
  </si>
  <si>
    <t>0500000US21121</t>
  </si>
  <si>
    <t>0500000US21123</t>
  </si>
  <si>
    <t>Larue County</t>
  </si>
  <si>
    <t>0500000US21125</t>
  </si>
  <si>
    <t>Laurel County</t>
  </si>
  <si>
    <t>0500000US21127</t>
  </si>
  <si>
    <t>0500000US21129</t>
  </si>
  <si>
    <t>0500000US21131</t>
  </si>
  <si>
    <t>Leslie County</t>
  </si>
  <si>
    <t>0500000US21133</t>
  </si>
  <si>
    <t>Letcher County</t>
  </si>
  <si>
    <t>0500000US21135</t>
  </si>
  <si>
    <t>0500000US21137</t>
  </si>
  <si>
    <t>0500000US21139</t>
  </si>
  <si>
    <t>0500000US21141</t>
  </si>
  <si>
    <t>0500000US21143</t>
  </si>
  <si>
    <t>0500000US21145</t>
  </si>
  <si>
    <t>McCracken County</t>
  </si>
  <si>
    <t>0500000US21147</t>
  </si>
  <si>
    <t>McCreary County</t>
  </si>
  <si>
    <t>0500000US21149</t>
  </si>
  <si>
    <t>0500000US21151</t>
  </si>
  <si>
    <t>0500000US21153</t>
  </si>
  <si>
    <t>Magoffin County</t>
  </si>
  <si>
    <t>0500000US21155</t>
  </si>
  <si>
    <t>0500000US21157</t>
  </si>
  <si>
    <t>0500000US21159</t>
  </si>
  <si>
    <t>0500000US21161</t>
  </si>
  <si>
    <t>0500000US21163</t>
  </si>
  <si>
    <t>0500000US21165</t>
  </si>
  <si>
    <t>Menifee County</t>
  </si>
  <si>
    <t>0500000US21167</t>
  </si>
  <si>
    <t>0500000US21169</t>
  </si>
  <si>
    <t>Metcalfe County</t>
  </si>
  <si>
    <t>0500000US21171</t>
  </si>
  <si>
    <t>0500000US21173</t>
  </si>
  <si>
    <t>0500000US21175</t>
  </si>
  <si>
    <t>0500000US21177</t>
  </si>
  <si>
    <t>Muhlenberg County</t>
  </si>
  <si>
    <t>0500000US21179</t>
  </si>
  <si>
    <t>Nelson County</t>
  </si>
  <si>
    <t>0500000US21181</t>
  </si>
  <si>
    <t>Nicholas County</t>
  </si>
  <si>
    <t>0500000US21183</t>
  </si>
  <si>
    <t>0500000US21185</t>
  </si>
  <si>
    <t>Oldham County</t>
  </si>
  <si>
    <t>0500000US21187</t>
  </si>
  <si>
    <t>0500000US21189</t>
  </si>
  <si>
    <t>Owsley County</t>
  </si>
  <si>
    <t>0500000US21191</t>
  </si>
  <si>
    <t>Pendleton County</t>
  </si>
  <si>
    <t>0500000US21193</t>
  </si>
  <si>
    <t>0500000US21195</t>
  </si>
  <si>
    <t>0500000US21197</t>
  </si>
  <si>
    <t>Powell County</t>
  </si>
  <si>
    <t>0500000US21199</t>
  </si>
  <si>
    <t>0500000US21201</t>
  </si>
  <si>
    <t>Robertson County</t>
  </si>
  <si>
    <t>0500000US21203</t>
  </si>
  <si>
    <t>Rockcastle County</t>
  </si>
  <si>
    <t>0500000US21205</t>
  </si>
  <si>
    <t>Rowan County</t>
  </si>
  <si>
    <t>0500000US21207</t>
  </si>
  <si>
    <t>0500000US21209</t>
  </si>
  <si>
    <t>0500000US21211</t>
  </si>
  <si>
    <t>0500000US21213</t>
  </si>
  <si>
    <t>Simpson County</t>
  </si>
  <si>
    <t>0500000US21215</t>
  </si>
  <si>
    <t>0500000US21217</t>
  </si>
  <si>
    <t>0500000US21219</t>
  </si>
  <si>
    <t>Todd County</t>
  </si>
  <si>
    <t>0500000US21221</t>
  </si>
  <si>
    <t>Trigg County</t>
  </si>
  <si>
    <t>0500000US21223</t>
  </si>
  <si>
    <t>Trimble County</t>
  </si>
  <si>
    <t>0500000US21225</t>
  </si>
  <si>
    <t>0500000US21227</t>
  </si>
  <si>
    <t>0500000US21229</t>
  </si>
  <si>
    <t>0500000US21231</t>
  </si>
  <si>
    <t>0500000US21233</t>
  </si>
  <si>
    <t>0500000US21235</t>
  </si>
  <si>
    <t>0500000US21237</t>
  </si>
  <si>
    <t>Wolfe County</t>
  </si>
  <si>
    <t>0500000US21239</t>
  </si>
  <si>
    <t>0500000US22001</t>
  </si>
  <si>
    <t>Acadia Parish</t>
  </si>
  <si>
    <t>0500000US22003</t>
  </si>
  <si>
    <t>Allen Parish</t>
  </si>
  <si>
    <t>0500000US22005</t>
  </si>
  <si>
    <t>Ascension Parish</t>
  </si>
  <si>
    <t>0500000US22007</t>
  </si>
  <si>
    <t>Assumption Parish</t>
  </si>
  <si>
    <t>0500000US22009</t>
  </si>
  <si>
    <t>Avoyelles Parish</t>
  </si>
  <si>
    <t>0500000US22011</t>
  </si>
  <si>
    <t>Beauregard Parish</t>
  </si>
  <si>
    <t>0500000US22013</t>
  </si>
  <si>
    <t>Bienville Parish</t>
  </si>
  <si>
    <t>0500000US22015</t>
  </si>
  <si>
    <t>Bossier Parish</t>
  </si>
  <si>
    <t>0500000US22017</t>
  </si>
  <si>
    <t>Caddo Parish</t>
  </si>
  <si>
    <t>0500000US22019</t>
  </si>
  <si>
    <t>Calcasieu Parish</t>
  </si>
  <si>
    <t>0500000US22021</t>
  </si>
  <si>
    <t>Caldwell Parish</t>
  </si>
  <si>
    <t>0500000US22023</t>
  </si>
  <si>
    <t>Cameron Parish</t>
  </si>
  <si>
    <t>0500000US22025</t>
  </si>
  <si>
    <t>Catahoula Parish</t>
  </si>
  <si>
    <t>0500000US22027</t>
  </si>
  <si>
    <t>Claiborne Parish</t>
  </si>
  <si>
    <t>0500000US22029</t>
  </si>
  <si>
    <t>Concordia Parish</t>
  </si>
  <si>
    <t>0500000US22031</t>
  </si>
  <si>
    <t>De Soto Parish</t>
  </si>
  <si>
    <t>0500000US22033</t>
  </si>
  <si>
    <t>East Baton Rouge Parish</t>
  </si>
  <si>
    <t>0500000US22035</t>
  </si>
  <si>
    <t>East Carroll Parish</t>
  </si>
  <si>
    <t>0500000US22037</t>
  </si>
  <si>
    <t>East Feliciana Parish</t>
  </si>
  <si>
    <t>0500000US22039</t>
  </si>
  <si>
    <t>Evangeline Parish</t>
  </si>
  <si>
    <t>0500000US22041</t>
  </si>
  <si>
    <t>Franklin Parish</t>
  </si>
  <si>
    <t>0500000US22043</t>
  </si>
  <si>
    <t>Grant Parish</t>
  </si>
  <si>
    <t>0500000US22045</t>
  </si>
  <si>
    <t>Iberia Parish</t>
  </si>
  <si>
    <t>0500000US22047</t>
  </si>
  <si>
    <t>Iberville Parish</t>
  </si>
  <si>
    <t>0500000US22049</t>
  </si>
  <si>
    <t>Jackson Parish</t>
  </si>
  <si>
    <t>0500000US22051</t>
  </si>
  <si>
    <t>Jefferson Parish</t>
  </si>
  <si>
    <t>0500000US22053</t>
  </si>
  <si>
    <t>Jefferson Davis Parish</t>
  </si>
  <si>
    <t>0500000US22055</t>
  </si>
  <si>
    <t>Lafayette Parish</t>
  </si>
  <si>
    <t>0500000US22057</t>
  </si>
  <si>
    <t>Lafourche Parish</t>
  </si>
  <si>
    <t>0500000US22059</t>
  </si>
  <si>
    <t>LaSalle Parish</t>
  </si>
  <si>
    <t>0500000US22061</t>
  </si>
  <si>
    <t>Lincoln Parish</t>
  </si>
  <si>
    <t>0500000US22063</t>
  </si>
  <si>
    <t>Livingston Parish</t>
  </si>
  <si>
    <t>0500000US22065</t>
  </si>
  <si>
    <t>Madison Parish</t>
  </si>
  <si>
    <t>0500000US22067</t>
  </si>
  <si>
    <t>Morehouse Parish</t>
  </si>
  <si>
    <t>0500000US22069</t>
  </si>
  <si>
    <t>Natchitoches Parish</t>
  </si>
  <si>
    <t>0500000US22071</t>
  </si>
  <si>
    <t>Orleans Parish</t>
  </si>
  <si>
    <t>0500000US22073</t>
  </si>
  <si>
    <t>Ouachita Parish</t>
  </si>
  <si>
    <t>0500000US22075</t>
  </si>
  <si>
    <t>Plaquemines Parish</t>
  </si>
  <si>
    <t>0500000US22077</t>
  </si>
  <si>
    <t>Pointe Coupee Parish</t>
  </si>
  <si>
    <t>0500000US22079</t>
  </si>
  <si>
    <t>Rapides Parish</t>
  </si>
  <si>
    <t>0500000US22081</t>
  </si>
  <si>
    <t>Red River Parish</t>
  </si>
  <si>
    <t>0500000US22083</t>
  </si>
  <si>
    <t>Richland Parish</t>
  </si>
  <si>
    <t>0500000US22085</t>
  </si>
  <si>
    <t>Sabine Parish</t>
  </si>
  <si>
    <t>0500000US22087</t>
  </si>
  <si>
    <t>St. Bernard Parish</t>
  </si>
  <si>
    <t>0500000US22089</t>
  </si>
  <si>
    <t>St. Charles Parish</t>
  </si>
  <si>
    <t>0500000US22091</t>
  </si>
  <si>
    <t>St. Helena Parish</t>
  </si>
  <si>
    <t>0500000US22093</t>
  </si>
  <si>
    <t>St. James Parish</t>
  </si>
  <si>
    <t>0500000US22095</t>
  </si>
  <si>
    <t>St. John the Baptist Parish</t>
  </si>
  <si>
    <t>0500000US22097</t>
  </si>
  <si>
    <t>St. Landry Parish</t>
  </si>
  <si>
    <t>0500000US22099</t>
  </si>
  <si>
    <t>St. Martin Parish</t>
  </si>
  <si>
    <t>0500000US22101</t>
  </si>
  <si>
    <t>St. Mary Parish</t>
  </si>
  <si>
    <t>0500000US22103</t>
  </si>
  <si>
    <t>St. Tammany Parish</t>
  </si>
  <si>
    <t>0500000US22105</t>
  </si>
  <si>
    <t>Tangipahoa Parish</t>
  </si>
  <si>
    <t>0500000US22107</t>
  </si>
  <si>
    <t>Tensas Parish</t>
  </si>
  <si>
    <t>0500000US22109</t>
  </si>
  <si>
    <t>Terrebonne Parish</t>
  </si>
  <si>
    <t>0500000US22111</t>
  </si>
  <si>
    <t>Union Parish</t>
  </si>
  <si>
    <t>0500000US22113</t>
  </si>
  <si>
    <t>Vermilion Parish</t>
  </si>
  <si>
    <t>0500000US22115</t>
  </si>
  <si>
    <t>Vernon Parish</t>
  </si>
  <si>
    <t>0500000US22117</t>
  </si>
  <si>
    <t>Washington Parish</t>
  </si>
  <si>
    <t>0500000US22119</t>
  </si>
  <si>
    <t>Webster Parish</t>
  </si>
  <si>
    <t>0500000US22121</t>
  </si>
  <si>
    <t>West Baton Rouge Parish</t>
  </si>
  <si>
    <t>0500000US22123</t>
  </si>
  <si>
    <t>West Carroll Parish</t>
  </si>
  <si>
    <t>0500000US22125</t>
  </si>
  <si>
    <t>West Feliciana Parish</t>
  </si>
  <si>
    <t>0500000US22127</t>
  </si>
  <si>
    <t>Winn Parish</t>
  </si>
  <si>
    <t>0500000US23001</t>
  </si>
  <si>
    <t>Androscoggin County</t>
  </si>
  <si>
    <t>0500000US23003</t>
  </si>
  <si>
    <t>Aroostook County</t>
  </si>
  <si>
    <t>0500000US23005</t>
  </si>
  <si>
    <t>0500000US23007</t>
  </si>
  <si>
    <t>0500000US23009</t>
  </si>
  <si>
    <t>0500000US23011</t>
  </si>
  <si>
    <t>Kennebec County</t>
  </si>
  <si>
    <t>0500000US23013</t>
  </si>
  <si>
    <t>0500000US23015</t>
  </si>
  <si>
    <t>0500000US23017</t>
  </si>
  <si>
    <t>Oxford County</t>
  </si>
  <si>
    <t>0500000US23019</t>
  </si>
  <si>
    <t>Penobscot County</t>
  </si>
  <si>
    <t>0500000US23021</t>
  </si>
  <si>
    <t>Piscataquis County</t>
  </si>
  <si>
    <t>0500000US23023</t>
  </si>
  <si>
    <t>Sagadahoc County</t>
  </si>
  <si>
    <t>0500000US23025</t>
  </si>
  <si>
    <t>Somerset County</t>
  </si>
  <si>
    <t>0500000US23027</t>
  </si>
  <si>
    <t>Waldo County</t>
  </si>
  <si>
    <t>0500000US23029</t>
  </si>
  <si>
    <t>0500000US23031</t>
  </si>
  <si>
    <t>York County</t>
  </si>
  <si>
    <t>0500000US24001</t>
  </si>
  <si>
    <t>Allegany County</t>
  </si>
  <si>
    <t>0500000US24003</t>
  </si>
  <si>
    <t>Anne Arundel County</t>
  </si>
  <si>
    <t>0500000US24005</t>
  </si>
  <si>
    <t>Baltimore County</t>
  </si>
  <si>
    <t>0500000US24009</t>
  </si>
  <si>
    <t>Calvert County</t>
  </si>
  <si>
    <t>0500000US24011</t>
  </si>
  <si>
    <t>Caroline County</t>
  </si>
  <si>
    <t>0500000US24013</t>
  </si>
  <si>
    <t>0500000US24015</t>
  </si>
  <si>
    <t>Cecil County</t>
  </si>
  <si>
    <t>0500000US24017</t>
  </si>
  <si>
    <t>Charles County</t>
  </si>
  <si>
    <t>0500000US24019</t>
  </si>
  <si>
    <t>Dorchester County</t>
  </si>
  <si>
    <t>0500000US24021</t>
  </si>
  <si>
    <t>Frederick County</t>
  </si>
  <si>
    <t>0500000US24023</t>
  </si>
  <si>
    <t>Garrett County</t>
  </si>
  <si>
    <t>0500000US24025</t>
  </si>
  <si>
    <t>Harford County</t>
  </si>
  <si>
    <t>0500000US24027</t>
  </si>
  <si>
    <t>0500000US24029</t>
  </si>
  <si>
    <t>0500000US24031</t>
  </si>
  <si>
    <t>0500000US24033</t>
  </si>
  <si>
    <t>Prince George's County</t>
  </si>
  <si>
    <t>0500000US24035</t>
  </si>
  <si>
    <t>Queen Anne's County</t>
  </si>
  <si>
    <t>0500000US24037</t>
  </si>
  <si>
    <t>St. Mary's County</t>
  </si>
  <si>
    <t>0500000US24039</t>
  </si>
  <si>
    <t>0500000US24041</t>
  </si>
  <si>
    <t>0500000US24043</t>
  </si>
  <si>
    <t>0500000US24045</t>
  </si>
  <si>
    <t>Wicomico County</t>
  </si>
  <si>
    <t>0500000US24047</t>
  </si>
  <si>
    <t>Worcester County</t>
  </si>
  <si>
    <t>0500000US24510</t>
  </si>
  <si>
    <t>Baltimore city</t>
  </si>
  <si>
    <t>0500000US25001</t>
  </si>
  <si>
    <t>Barnstable County</t>
  </si>
  <si>
    <t>0500000US25003</t>
  </si>
  <si>
    <t>Berkshire County</t>
  </si>
  <si>
    <t>0500000US25005</t>
  </si>
  <si>
    <t>Bristol County</t>
  </si>
  <si>
    <t>0500000US25007</t>
  </si>
  <si>
    <t>Dukes County</t>
  </si>
  <si>
    <t>0500000US25009</t>
  </si>
  <si>
    <t>Essex County</t>
  </si>
  <si>
    <t>0500000US25011</t>
  </si>
  <si>
    <t>0500000US25013</t>
  </si>
  <si>
    <t>Hampden County</t>
  </si>
  <si>
    <t>0500000US25015</t>
  </si>
  <si>
    <t>Hampshire County</t>
  </si>
  <si>
    <t>0500000US25017</t>
  </si>
  <si>
    <t>Middlesex County</t>
  </si>
  <si>
    <t>0500000US25019</t>
  </si>
  <si>
    <t>Nantucket County</t>
  </si>
  <si>
    <t>0500000US25021</t>
  </si>
  <si>
    <t>Norfolk County</t>
  </si>
  <si>
    <t>0500000US25023</t>
  </si>
  <si>
    <t>0500000US25025</t>
  </si>
  <si>
    <t>Suffolk County</t>
  </si>
  <si>
    <t>0500000US25027</t>
  </si>
  <si>
    <t>0500000US26001</t>
  </si>
  <si>
    <t>Alcona County</t>
  </si>
  <si>
    <t>0500000US26003</t>
  </si>
  <si>
    <t>Alger County</t>
  </si>
  <si>
    <t>0500000US26005</t>
  </si>
  <si>
    <t>Allegan County</t>
  </si>
  <si>
    <t>0500000US26007</t>
  </si>
  <si>
    <t>Alpena County</t>
  </si>
  <si>
    <t>0500000US26009</t>
  </si>
  <si>
    <t>Antrim County</t>
  </si>
  <si>
    <t>0500000US26011</t>
  </si>
  <si>
    <t>Arenac County</t>
  </si>
  <si>
    <t>0500000US26013</t>
  </si>
  <si>
    <t>Baraga County</t>
  </si>
  <si>
    <t>0500000US26015</t>
  </si>
  <si>
    <t>Barry County</t>
  </si>
  <si>
    <t>0500000US26017</t>
  </si>
  <si>
    <t>0500000US26019</t>
  </si>
  <si>
    <t>Benzie County</t>
  </si>
  <si>
    <t>0500000US26021</t>
  </si>
  <si>
    <t>0500000US26023</t>
  </si>
  <si>
    <t>Branch County</t>
  </si>
  <si>
    <t>0500000US26025</t>
  </si>
  <si>
    <t>0500000US26027</t>
  </si>
  <si>
    <t>0500000US26029</t>
  </si>
  <si>
    <t>Charlevoix County</t>
  </si>
  <si>
    <t>0500000US26031</t>
  </si>
  <si>
    <t>Cheboygan County</t>
  </si>
  <si>
    <t>0500000US26033</t>
  </si>
  <si>
    <t>Chippewa County</t>
  </si>
  <si>
    <t>0500000US26035</t>
  </si>
  <si>
    <t>Clare County</t>
  </si>
  <si>
    <t>0500000US26037</t>
  </si>
  <si>
    <t>0500000US26039</t>
  </si>
  <si>
    <t>0500000US26041</t>
  </si>
  <si>
    <t>0500000US26043</t>
  </si>
  <si>
    <t>0500000US26045</t>
  </si>
  <si>
    <t>Eaton County</t>
  </si>
  <si>
    <t>0500000US26047</t>
  </si>
  <si>
    <t>0500000US26049</t>
  </si>
  <si>
    <t>Genesee County</t>
  </si>
  <si>
    <t>0500000US26051</t>
  </si>
  <si>
    <t>Gladwin County</t>
  </si>
  <si>
    <t>0500000US26053</t>
  </si>
  <si>
    <t>Gogebic County</t>
  </si>
  <si>
    <t>0500000US26055</t>
  </si>
  <si>
    <t>Grand Traverse County</t>
  </si>
  <si>
    <t>0500000US26057</t>
  </si>
  <si>
    <t>Gratiot County</t>
  </si>
  <si>
    <t>0500000US26059</t>
  </si>
  <si>
    <t>Hillsdale County</t>
  </si>
  <si>
    <t>0500000US26061</t>
  </si>
  <si>
    <t>Houghton County</t>
  </si>
  <si>
    <t>0500000US26063</t>
  </si>
  <si>
    <t>Huron County</t>
  </si>
  <si>
    <t>0500000US26065</t>
  </si>
  <si>
    <t>Ingham County</t>
  </si>
  <si>
    <t>0500000US26067</t>
  </si>
  <si>
    <t>Ionia County</t>
  </si>
  <si>
    <t>0500000US26069</t>
  </si>
  <si>
    <t>Iosco County</t>
  </si>
  <si>
    <t>0500000US26071</t>
  </si>
  <si>
    <t>Iron County</t>
  </si>
  <si>
    <t>0500000US26073</t>
  </si>
  <si>
    <t>Isabella County</t>
  </si>
  <si>
    <t>0500000US26075</t>
  </si>
  <si>
    <t>0500000US26077</t>
  </si>
  <si>
    <t>Kalamazoo County</t>
  </si>
  <si>
    <t>0500000US26079</t>
  </si>
  <si>
    <t>Kalkaska County</t>
  </si>
  <si>
    <t>0500000US26081</t>
  </si>
  <si>
    <t>0500000US26083</t>
  </si>
  <si>
    <t>Keweenaw County</t>
  </si>
  <si>
    <t>0500000US26085</t>
  </si>
  <si>
    <t>0500000US26087</t>
  </si>
  <si>
    <t>Lapeer County</t>
  </si>
  <si>
    <t>0500000US26089</t>
  </si>
  <si>
    <t>Leelanau County</t>
  </si>
  <si>
    <t>0500000US26091</t>
  </si>
  <si>
    <t>Lenawee County</t>
  </si>
  <si>
    <t>0500000US26093</t>
  </si>
  <si>
    <t>0500000US26095</t>
  </si>
  <si>
    <t>Luce County</t>
  </si>
  <si>
    <t>0500000US26097</t>
  </si>
  <si>
    <t>Mackinac County</t>
  </si>
  <si>
    <t>0500000US26099</t>
  </si>
  <si>
    <t>Macomb County</t>
  </si>
  <si>
    <t>0500000US26101</t>
  </si>
  <si>
    <t>Manistee County</t>
  </si>
  <si>
    <t>0500000US26103</t>
  </si>
  <si>
    <t>Marquette County</t>
  </si>
  <si>
    <t>0500000US26105</t>
  </si>
  <si>
    <t>0500000US26107</t>
  </si>
  <si>
    <t>Mecosta County</t>
  </si>
  <si>
    <t>0500000US26109</t>
  </si>
  <si>
    <t>Menominee County</t>
  </si>
  <si>
    <t>0500000US26111</t>
  </si>
  <si>
    <t>Midland County</t>
  </si>
  <si>
    <t>0500000US26113</t>
  </si>
  <si>
    <t>Missaukee County</t>
  </si>
  <si>
    <t>0500000US26115</t>
  </si>
  <si>
    <t>0500000US26117</t>
  </si>
  <si>
    <t>Montcalm County</t>
  </si>
  <si>
    <t>0500000US26119</t>
  </si>
  <si>
    <t>Montmorency County</t>
  </si>
  <si>
    <t>0500000US26121</t>
  </si>
  <si>
    <t>Muskegon County</t>
  </si>
  <si>
    <t>0500000US26123</t>
  </si>
  <si>
    <t>Newaygo County</t>
  </si>
  <si>
    <t>0500000US26125</t>
  </si>
  <si>
    <t>Oakland County</t>
  </si>
  <si>
    <t>0500000US26127</t>
  </si>
  <si>
    <t>Oceana County</t>
  </si>
  <si>
    <t>0500000US26129</t>
  </si>
  <si>
    <t>Ogemaw County</t>
  </si>
  <si>
    <t>0500000US26131</t>
  </si>
  <si>
    <t>Ontonagon County</t>
  </si>
  <si>
    <t>0500000US26133</t>
  </si>
  <si>
    <t>0500000US26135</t>
  </si>
  <si>
    <t>Oscoda County</t>
  </si>
  <si>
    <t>0500000US26137</t>
  </si>
  <si>
    <t>Otsego County</t>
  </si>
  <si>
    <t>0500000US26139</t>
  </si>
  <si>
    <t>0500000US26141</t>
  </si>
  <si>
    <t>Presque Isle County</t>
  </si>
  <si>
    <t>0500000US26143</t>
  </si>
  <si>
    <t>Roscommon County</t>
  </si>
  <si>
    <t>0500000US26145</t>
  </si>
  <si>
    <t>Saginaw County</t>
  </si>
  <si>
    <t>0500000US26147</t>
  </si>
  <si>
    <t>0500000US26149</t>
  </si>
  <si>
    <t>0500000US26151</t>
  </si>
  <si>
    <t>Sanilac County</t>
  </si>
  <si>
    <t>0500000US26153</t>
  </si>
  <si>
    <t>Schoolcraft County</t>
  </si>
  <si>
    <t>0500000US26155</t>
  </si>
  <si>
    <t>Shiawassee County</t>
  </si>
  <si>
    <t>0500000US26157</t>
  </si>
  <si>
    <t>Tuscola County</t>
  </si>
  <si>
    <t>0500000US26159</t>
  </si>
  <si>
    <t>0500000US26161</t>
  </si>
  <si>
    <t>Washtenaw County</t>
  </si>
  <si>
    <t>0500000US26163</t>
  </si>
  <si>
    <t>0500000US26165</t>
  </si>
  <si>
    <t>Wexford County</t>
  </si>
  <si>
    <t>0500000US27001</t>
  </si>
  <si>
    <t>Aitkin County</t>
  </si>
  <si>
    <t>0500000US27003</t>
  </si>
  <si>
    <t>Anoka County</t>
  </si>
  <si>
    <t>0500000US27005</t>
  </si>
  <si>
    <t>Becker County</t>
  </si>
  <si>
    <t>0500000US27007</t>
  </si>
  <si>
    <t>Beltrami County</t>
  </si>
  <si>
    <t>0500000US27009</t>
  </si>
  <si>
    <t>0500000US27011</t>
  </si>
  <si>
    <t>Big Stone County</t>
  </si>
  <si>
    <t>0500000US27013</t>
  </si>
  <si>
    <t>Blue Earth County</t>
  </si>
  <si>
    <t>0500000US27015</t>
  </si>
  <si>
    <t>0500000US27017</t>
  </si>
  <si>
    <t>Carlton County</t>
  </si>
  <si>
    <t>0500000US27019</t>
  </si>
  <si>
    <t>Carver County</t>
  </si>
  <si>
    <t>0500000US27021</t>
  </si>
  <si>
    <t>0500000US27023</t>
  </si>
  <si>
    <t>0500000US27025</t>
  </si>
  <si>
    <t>Chisago County</t>
  </si>
  <si>
    <t>0500000US27027</t>
  </si>
  <si>
    <t>0500000US27029</t>
  </si>
  <si>
    <t>0500000US27031</t>
  </si>
  <si>
    <t>0500000US27033</t>
  </si>
  <si>
    <t>Cottonwood County</t>
  </si>
  <si>
    <t>0500000US27035</t>
  </si>
  <si>
    <t>Crow Wing County</t>
  </si>
  <si>
    <t>0500000US27037</t>
  </si>
  <si>
    <t>Dakota County</t>
  </si>
  <si>
    <t>0500000US27039</t>
  </si>
  <si>
    <t>0500000US27041</t>
  </si>
  <si>
    <t>0500000US27043</t>
  </si>
  <si>
    <t>Faribault County</t>
  </si>
  <si>
    <t>0500000US27045</t>
  </si>
  <si>
    <t>Fillmore County</t>
  </si>
  <si>
    <t>0500000US27047</t>
  </si>
  <si>
    <t>Freeborn County</t>
  </si>
  <si>
    <t>0500000US27049</t>
  </si>
  <si>
    <t>Goodhue County</t>
  </si>
  <si>
    <t>0500000US27051</t>
  </si>
  <si>
    <t>0500000US27053</t>
  </si>
  <si>
    <t>Hennepin County</t>
  </si>
  <si>
    <t>0500000US27055</t>
  </si>
  <si>
    <t>0500000US27057</t>
  </si>
  <si>
    <t>Hubbard County</t>
  </si>
  <si>
    <t>0500000US27059</t>
  </si>
  <si>
    <t>Isanti County</t>
  </si>
  <si>
    <t>0500000US27061</t>
  </si>
  <si>
    <t>Itasca County</t>
  </si>
  <si>
    <t>0500000US27063</t>
  </si>
  <si>
    <t>0500000US27065</t>
  </si>
  <si>
    <t>Kanabec County</t>
  </si>
  <si>
    <t>0500000US27067</t>
  </si>
  <si>
    <t>Kandiyohi County</t>
  </si>
  <si>
    <t>0500000US27069</t>
  </si>
  <si>
    <t>Kittson County</t>
  </si>
  <si>
    <t>0500000US27071</t>
  </si>
  <si>
    <t>Koochiching County</t>
  </si>
  <si>
    <t>0500000US27073</t>
  </si>
  <si>
    <t>Lac qui Parle County</t>
  </si>
  <si>
    <t>0500000US27075</t>
  </si>
  <si>
    <t>0500000US27077</t>
  </si>
  <si>
    <t>Lake of the Woods County</t>
  </si>
  <si>
    <t>0500000US27079</t>
  </si>
  <si>
    <t>Le Sueur County</t>
  </si>
  <si>
    <t>0500000US27081</t>
  </si>
  <si>
    <t>0500000US27083</t>
  </si>
  <si>
    <t>0500000US27085</t>
  </si>
  <si>
    <t>McLeod County</t>
  </si>
  <si>
    <t>0500000US27087</t>
  </si>
  <si>
    <t>Mahnomen County</t>
  </si>
  <si>
    <t>0500000US27089</t>
  </si>
  <si>
    <t>0500000US27091</t>
  </si>
  <si>
    <t>0500000US27093</t>
  </si>
  <si>
    <t>Meeker County</t>
  </si>
  <si>
    <t>0500000US27095</t>
  </si>
  <si>
    <t>Mille Lacs County</t>
  </si>
  <si>
    <t>0500000US27097</t>
  </si>
  <si>
    <t>Morrison County</t>
  </si>
  <si>
    <t>0500000US27099</t>
  </si>
  <si>
    <t>Mower County</t>
  </si>
  <si>
    <t>0500000US27101</t>
  </si>
  <si>
    <t>0500000US27103</t>
  </si>
  <si>
    <t>Nicollet County</t>
  </si>
  <si>
    <t>0500000US27105</t>
  </si>
  <si>
    <t>Nobles County</t>
  </si>
  <si>
    <t>0500000US27107</t>
  </si>
  <si>
    <t>Norman County</t>
  </si>
  <si>
    <t>0500000US27109</t>
  </si>
  <si>
    <t>Olmsted County</t>
  </si>
  <si>
    <t>0500000US27111</t>
  </si>
  <si>
    <t>Otter Tail County</t>
  </si>
  <si>
    <t>0500000US27113</t>
  </si>
  <si>
    <t>Pennington County</t>
  </si>
  <si>
    <t>0500000US27115</t>
  </si>
  <si>
    <t>Pine County</t>
  </si>
  <si>
    <t>0500000US27117</t>
  </si>
  <si>
    <t>Pipestone County</t>
  </si>
  <si>
    <t>0500000US27119</t>
  </si>
  <si>
    <t>0500000US27121</t>
  </si>
  <si>
    <t>0500000US27123</t>
  </si>
  <si>
    <t>Ramsey County</t>
  </si>
  <si>
    <t>0500000US27125</t>
  </si>
  <si>
    <t>Red Lake County</t>
  </si>
  <si>
    <t>0500000US27127</t>
  </si>
  <si>
    <t>Redwood County</t>
  </si>
  <si>
    <t>0500000US27129</t>
  </si>
  <si>
    <t>Renville County</t>
  </si>
  <si>
    <t>0500000US27131</t>
  </si>
  <si>
    <t>0500000US27133</t>
  </si>
  <si>
    <t>Rock County</t>
  </si>
  <si>
    <t>0500000US27135</t>
  </si>
  <si>
    <t>Roseau County</t>
  </si>
  <si>
    <t>0500000US27137</t>
  </si>
  <si>
    <t>St. Louis County</t>
  </si>
  <si>
    <t>0500000US27139</t>
  </si>
  <si>
    <t>0500000US27141</t>
  </si>
  <si>
    <t>Sherburne County</t>
  </si>
  <si>
    <t>0500000US27143</t>
  </si>
  <si>
    <t>Sibley County</t>
  </si>
  <si>
    <t>0500000US27145</t>
  </si>
  <si>
    <t>Stearns County</t>
  </si>
  <si>
    <t>0500000US27147</t>
  </si>
  <si>
    <t>Steele County</t>
  </si>
  <si>
    <t>0500000US27149</t>
  </si>
  <si>
    <t>0500000US27151</t>
  </si>
  <si>
    <t>Swift County</t>
  </si>
  <si>
    <t>0500000US27153</t>
  </si>
  <si>
    <t>0500000US27155</t>
  </si>
  <si>
    <t>Traverse County</t>
  </si>
  <si>
    <t>0500000US27157</t>
  </si>
  <si>
    <t>Wabasha County</t>
  </si>
  <si>
    <t>0500000US27159</t>
  </si>
  <si>
    <t>Wadena County</t>
  </si>
  <si>
    <t>0500000US27161</t>
  </si>
  <si>
    <t>Waseca County</t>
  </si>
  <si>
    <t>0500000US27163</t>
  </si>
  <si>
    <t>0500000US27165</t>
  </si>
  <si>
    <t>Watonwan County</t>
  </si>
  <si>
    <t>0500000US27167</t>
  </si>
  <si>
    <t>Wilkin County</t>
  </si>
  <si>
    <t>0500000US27169</t>
  </si>
  <si>
    <t>Winona County</t>
  </si>
  <si>
    <t>0500000US27171</t>
  </si>
  <si>
    <t>0500000US27173</t>
  </si>
  <si>
    <t>Yellow Medicine County</t>
  </si>
  <si>
    <t>0500000US28001</t>
  </si>
  <si>
    <t>0500000US28003</t>
  </si>
  <si>
    <t>Alcorn County</t>
  </si>
  <si>
    <t>0500000US28005</t>
  </si>
  <si>
    <t>Amite County</t>
  </si>
  <si>
    <t>0500000US28007</t>
  </si>
  <si>
    <t>Attala County</t>
  </si>
  <si>
    <t>0500000US28009</t>
  </si>
  <si>
    <t>0500000US28011</t>
  </si>
  <si>
    <t>Bolivar County</t>
  </si>
  <si>
    <t>0500000US28013</t>
  </si>
  <si>
    <t>0500000US28015</t>
  </si>
  <si>
    <t>0500000US28017</t>
  </si>
  <si>
    <t>0500000US28019</t>
  </si>
  <si>
    <t>0500000US28021</t>
  </si>
  <si>
    <t>Claiborne County</t>
  </si>
  <si>
    <t>0500000US28023</t>
  </si>
  <si>
    <t>0500000US28025</t>
  </si>
  <si>
    <t>0500000US28027</t>
  </si>
  <si>
    <t>Coahoma County</t>
  </si>
  <si>
    <t>0500000US28029</t>
  </si>
  <si>
    <t>Copiah County</t>
  </si>
  <si>
    <t>0500000US28031</t>
  </si>
  <si>
    <t>0500000US28033</t>
  </si>
  <si>
    <t>0500000US28035</t>
  </si>
  <si>
    <t>Forrest County</t>
  </si>
  <si>
    <t>0500000US28037</t>
  </si>
  <si>
    <t>0500000US28039</t>
  </si>
  <si>
    <t>George County</t>
  </si>
  <si>
    <t>0500000US28041</t>
  </si>
  <si>
    <t>0500000US28043</t>
  </si>
  <si>
    <t>Grenada County</t>
  </si>
  <si>
    <t>0500000US28045</t>
  </si>
  <si>
    <t>0500000US28047</t>
  </si>
  <si>
    <t>0500000US28049</t>
  </si>
  <si>
    <t>Hinds County</t>
  </si>
  <si>
    <t>0500000US28051</t>
  </si>
  <si>
    <t>0500000US28053</t>
  </si>
  <si>
    <t>Humphreys County</t>
  </si>
  <si>
    <t>0500000US28055</t>
  </si>
  <si>
    <t>Issaquena County</t>
  </si>
  <si>
    <t>0500000US28057</t>
  </si>
  <si>
    <t>Itawamba County</t>
  </si>
  <si>
    <t>0500000US28059</t>
  </si>
  <si>
    <t>0500000US28061</t>
  </si>
  <si>
    <t>0500000US28063</t>
  </si>
  <si>
    <t>0500000US28065</t>
  </si>
  <si>
    <t>Jefferson Davis County</t>
  </si>
  <si>
    <t>0500000US28067</t>
  </si>
  <si>
    <t>0500000US28069</t>
  </si>
  <si>
    <t>Kemper County</t>
  </si>
  <si>
    <t>0500000US28071</t>
  </si>
  <si>
    <t>0500000US28073</t>
  </si>
  <si>
    <t>0500000US28075</t>
  </si>
  <si>
    <t>0500000US28077</t>
  </si>
  <si>
    <t>0500000US28079</t>
  </si>
  <si>
    <t>Leake County</t>
  </si>
  <si>
    <t>0500000US28081</t>
  </si>
  <si>
    <t>0500000US28083</t>
  </si>
  <si>
    <t>Leflore County</t>
  </si>
  <si>
    <t>0500000US28085</t>
  </si>
  <si>
    <t>0500000US28087</t>
  </si>
  <si>
    <t>0500000US28089</t>
  </si>
  <si>
    <t>0500000US28091</t>
  </si>
  <si>
    <t>0500000US28093</t>
  </si>
  <si>
    <t>0500000US28095</t>
  </si>
  <si>
    <t>0500000US28097</t>
  </si>
  <si>
    <t>0500000US28099</t>
  </si>
  <si>
    <t>Neshoba County</t>
  </si>
  <si>
    <t>0500000US28101</t>
  </si>
  <si>
    <t>0500000US28103</t>
  </si>
  <si>
    <t>Noxubee County</t>
  </si>
  <si>
    <t>0500000US28105</t>
  </si>
  <si>
    <t>Oktibbeha County</t>
  </si>
  <si>
    <t>0500000US28107</t>
  </si>
  <si>
    <t>Panola County</t>
  </si>
  <si>
    <t>0500000US28109</t>
  </si>
  <si>
    <t>Pearl River County</t>
  </si>
  <si>
    <t>0500000US28111</t>
  </si>
  <si>
    <t>0500000US28113</t>
  </si>
  <si>
    <t>0500000US28115</t>
  </si>
  <si>
    <t>Pontotoc County</t>
  </si>
  <si>
    <t>0500000US28117</t>
  </si>
  <si>
    <t>Prentiss County</t>
  </si>
  <si>
    <t>0500000US28119</t>
  </si>
  <si>
    <t>0500000US28121</t>
  </si>
  <si>
    <t>Rankin County</t>
  </si>
  <si>
    <t>0500000US28123</t>
  </si>
  <si>
    <t>0500000US28125</t>
  </si>
  <si>
    <t>Sharkey County</t>
  </si>
  <si>
    <t>0500000US28127</t>
  </si>
  <si>
    <t>0500000US28129</t>
  </si>
  <si>
    <t>0500000US28131</t>
  </si>
  <si>
    <t>0500000US28133</t>
  </si>
  <si>
    <t>Sunflower County</t>
  </si>
  <si>
    <t>0500000US28135</t>
  </si>
  <si>
    <t>Tallahatchie County</t>
  </si>
  <si>
    <t>0500000US28137</t>
  </si>
  <si>
    <t>Tate County</t>
  </si>
  <si>
    <t>0500000US28139</t>
  </si>
  <si>
    <t>Tippah County</t>
  </si>
  <si>
    <t>0500000US28141</t>
  </si>
  <si>
    <t>Tishomingo County</t>
  </si>
  <si>
    <t>0500000US28143</t>
  </si>
  <si>
    <t>Tunica County</t>
  </si>
  <si>
    <t>0500000US28145</t>
  </si>
  <si>
    <t>0500000US28147</t>
  </si>
  <si>
    <t>Walthall County</t>
  </si>
  <si>
    <t>0500000US28149</t>
  </si>
  <si>
    <t>0500000US28151</t>
  </si>
  <si>
    <t>0500000US28153</t>
  </si>
  <si>
    <t>0500000US28155</t>
  </si>
  <si>
    <t>0500000US28157</t>
  </si>
  <si>
    <t>0500000US28159</t>
  </si>
  <si>
    <t>0500000US28161</t>
  </si>
  <si>
    <t>Yalobusha County</t>
  </si>
  <si>
    <t>0500000US28163</t>
  </si>
  <si>
    <t>Yazoo County</t>
  </si>
  <si>
    <t>0500000US29001</t>
  </si>
  <si>
    <t>0500000US29003</t>
  </si>
  <si>
    <t>Andrew County</t>
  </si>
  <si>
    <t>0500000US29005</t>
  </si>
  <si>
    <t>0500000US29007</t>
  </si>
  <si>
    <t>Audrain County</t>
  </si>
  <si>
    <t>0500000US29009</t>
  </si>
  <si>
    <t>0500000US29011</t>
  </si>
  <si>
    <t>0500000US29013</t>
  </si>
  <si>
    <t>Bates County</t>
  </si>
  <si>
    <t>0500000US29015</t>
  </si>
  <si>
    <t>0500000US29017</t>
  </si>
  <si>
    <t>Bollinger County</t>
  </si>
  <si>
    <t>0500000US29019</t>
  </si>
  <si>
    <t>0500000US29021</t>
  </si>
  <si>
    <t>0500000US29023</t>
  </si>
  <si>
    <t>0500000US29025</t>
  </si>
  <si>
    <t>0500000US29027</t>
  </si>
  <si>
    <t>Callaway County</t>
  </si>
  <si>
    <t>0500000US29029</t>
  </si>
  <si>
    <t>0500000US29031</t>
  </si>
  <si>
    <t>Cape Girardeau County</t>
  </si>
  <si>
    <t>0500000US29033</t>
  </si>
  <si>
    <t>0500000US29035</t>
  </si>
  <si>
    <t>0500000US29037</t>
  </si>
  <si>
    <t>0500000US29039</t>
  </si>
  <si>
    <t>0500000US29041</t>
  </si>
  <si>
    <t>Chariton County</t>
  </si>
  <si>
    <t>0500000US29043</t>
  </si>
  <si>
    <t>0500000US29045</t>
  </si>
  <si>
    <t>0500000US29047</t>
  </si>
  <si>
    <t>0500000US29049</t>
  </si>
  <si>
    <t>0500000US29051</t>
  </si>
  <si>
    <t>Cole County</t>
  </si>
  <si>
    <t>0500000US29053</t>
  </si>
  <si>
    <t>Cooper County</t>
  </si>
  <si>
    <t>0500000US29055</t>
  </si>
  <si>
    <t>0500000US29057</t>
  </si>
  <si>
    <t>0500000US29059</t>
  </si>
  <si>
    <t>0500000US29061</t>
  </si>
  <si>
    <t>0500000US29063</t>
  </si>
  <si>
    <t>0500000US29065</t>
  </si>
  <si>
    <t>Dent County</t>
  </si>
  <si>
    <t>0500000US29067</t>
  </si>
  <si>
    <t>0500000US29069</t>
  </si>
  <si>
    <t>Dunklin County</t>
  </si>
  <si>
    <t>0500000US29071</t>
  </si>
  <si>
    <t>0500000US29073</t>
  </si>
  <si>
    <t>Gasconade County</t>
  </si>
  <si>
    <t>0500000US29075</t>
  </si>
  <si>
    <t>Gentry County</t>
  </si>
  <si>
    <t>0500000US29077</t>
  </si>
  <si>
    <t>0500000US29079</t>
  </si>
  <si>
    <t>0500000US29081</t>
  </si>
  <si>
    <t>0500000US29083</t>
  </si>
  <si>
    <t>0500000US29085</t>
  </si>
  <si>
    <t>Hickory County</t>
  </si>
  <si>
    <t>0500000US29087</t>
  </si>
  <si>
    <t>Holt County</t>
  </si>
  <si>
    <t>0500000US29089</t>
  </si>
  <si>
    <t>0500000US29091</t>
  </si>
  <si>
    <t>Howell County</t>
  </si>
  <si>
    <t>0500000US29093</t>
  </si>
  <si>
    <t>0500000US29095</t>
  </si>
  <si>
    <t>0500000US29097</t>
  </si>
  <si>
    <t>0500000US29099</t>
  </si>
  <si>
    <t>0500000US29101</t>
  </si>
  <si>
    <t>0500000US29103</t>
  </si>
  <si>
    <t>0500000US29105</t>
  </si>
  <si>
    <t>Laclede County</t>
  </si>
  <si>
    <t>0500000US29107</t>
  </si>
  <si>
    <t>0500000US29109</t>
  </si>
  <si>
    <t>0500000US29111</t>
  </si>
  <si>
    <t>0500000US29113</t>
  </si>
  <si>
    <t>0500000US29115</t>
  </si>
  <si>
    <t>0500000US29117</t>
  </si>
  <si>
    <t>0500000US29119</t>
  </si>
  <si>
    <t>McDonald County</t>
  </si>
  <si>
    <t>0500000US29121</t>
  </si>
  <si>
    <t>0500000US29123</t>
  </si>
  <si>
    <t>0500000US29125</t>
  </si>
  <si>
    <t>Maries County</t>
  </si>
  <si>
    <t>0500000US29127</t>
  </si>
  <si>
    <t>0500000US29129</t>
  </si>
  <si>
    <t>0500000US29131</t>
  </si>
  <si>
    <t>0500000US29133</t>
  </si>
  <si>
    <t>0500000US29135</t>
  </si>
  <si>
    <t>Moniteau County</t>
  </si>
  <si>
    <t>0500000US29137</t>
  </si>
  <si>
    <t>0500000US29139</t>
  </si>
  <si>
    <t>0500000US29141</t>
  </si>
  <si>
    <t>0500000US29143</t>
  </si>
  <si>
    <t>New Madrid County</t>
  </si>
  <si>
    <t>0500000US29145</t>
  </si>
  <si>
    <t>0500000US29147</t>
  </si>
  <si>
    <t>Nodaway County</t>
  </si>
  <si>
    <t>0500000US29149</t>
  </si>
  <si>
    <t>Oregon County</t>
  </si>
  <si>
    <t>0500000US29151</t>
  </si>
  <si>
    <t>0500000US29153</t>
  </si>
  <si>
    <t>Ozark County</t>
  </si>
  <si>
    <t>0500000US29155</t>
  </si>
  <si>
    <t>Pemiscot County</t>
  </si>
  <si>
    <t>0500000US29157</t>
  </si>
  <si>
    <t>0500000US29159</t>
  </si>
  <si>
    <t>Pettis County</t>
  </si>
  <si>
    <t>0500000US29161</t>
  </si>
  <si>
    <t>Phelps County</t>
  </si>
  <si>
    <t>0500000US29163</t>
  </si>
  <si>
    <t>0500000US29165</t>
  </si>
  <si>
    <t>Platte County</t>
  </si>
  <si>
    <t>0500000US29167</t>
  </si>
  <si>
    <t>0500000US29169</t>
  </si>
  <si>
    <t>0500000US29171</t>
  </si>
  <si>
    <t>0500000US29173</t>
  </si>
  <si>
    <t>Ralls County</t>
  </si>
  <si>
    <t>0500000US29175</t>
  </si>
  <si>
    <t>0500000US29177</t>
  </si>
  <si>
    <t>Ray County</t>
  </si>
  <si>
    <t>0500000US29179</t>
  </si>
  <si>
    <t>Reynolds County</t>
  </si>
  <si>
    <t>0500000US29181</t>
  </si>
  <si>
    <t>0500000US29183</t>
  </si>
  <si>
    <t>St. Charles County</t>
  </si>
  <si>
    <t>0500000US29185</t>
  </si>
  <si>
    <t>0500000US29186</t>
  </si>
  <si>
    <t>Ste. Genevieve County</t>
  </si>
  <si>
    <t>0500000US29187</t>
  </si>
  <si>
    <t>St. Francois County</t>
  </si>
  <si>
    <t>0500000US29189</t>
  </si>
  <si>
    <t>0500000US29195</t>
  </si>
  <si>
    <t>0500000US29197</t>
  </si>
  <si>
    <t>0500000US29199</t>
  </si>
  <si>
    <t>Scotland County</t>
  </si>
  <si>
    <t>0500000US29201</t>
  </si>
  <si>
    <t>0500000US29203</t>
  </si>
  <si>
    <t>Shannon County</t>
  </si>
  <si>
    <t>0500000US29205</t>
  </si>
  <si>
    <t>0500000US29207</t>
  </si>
  <si>
    <t>Stoddard County</t>
  </si>
  <si>
    <t>0500000US29209</t>
  </si>
  <si>
    <t>0500000US29211</t>
  </si>
  <si>
    <t>0500000US29213</t>
  </si>
  <si>
    <t>Taney County</t>
  </si>
  <si>
    <t>0500000US29215</t>
  </si>
  <si>
    <t>Texas County</t>
  </si>
  <si>
    <t>0500000US29217</t>
  </si>
  <si>
    <t>Vernon County</t>
  </si>
  <si>
    <t>0500000US29219</t>
  </si>
  <si>
    <t>0500000US29221</t>
  </si>
  <si>
    <t>0500000US29223</t>
  </si>
  <si>
    <t>0500000US29225</t>
  </si>
  <si>
    <t>0500000US29227</t>
  </si>
  <si>
    <t>0500000US29229</t>
  </si>
  <si>
    <t>0500000US29510</t>
  </si>
  <si>
    <t>St. Louis city</t>
  </si>
  <si>
    <t>0500000US30001</t>
  </si>
  <si>
    <t>Beaverhead County</t>
  </si>
  <si>
    <t>0500000US30003</t>
  </si>
  <si>
    <t>Big Horn County</t>
  </si>
  <si>
    <t>0500000US30005</t>
  </si>
  <si>
    <t>0500000US30007</t>
  </si>
  <si>
    <t>Broadwater County</t>
  </si>
  <si>
    <t>0500000US30009</t>
  </si>
  <si>
    <t>Carbon County</t>
  </si>
  <si>
    <t>0500000US30011</t>
  </si>
  <si>
    <t>0500000US30013</t>
  </si>
  <si>
    <t>Cascade County</t>
  </si>
  <si>
    <t>0500000US30015</t>
  </si>
  <si>
    <t>Chouteau County</t>
  </si>
  <si>
    <t>0500000US30017</t>
  </si>
  <si>
    <t>0500000US30019</t>
  </si>
  <si>
    <t>Daniels County</t>
  </si>
  <si>
    <t>0500000US30021</t>
  </si>
  <si>
    <t>0500000US30023</t>
  </si>
  <si>
    <t>Deer Lodge County</t>
  </si>
  <si>
    <t>0500000US30025</t>
  </si>
  <si>
    <t>Fallon County</t>
  </si>
  <si>
    <t>0500000US30027</t>
  </si>
  <si>
    <t>Fergus County</t>
  </si>
  <si>
    <t>0500000US30029</t>
  </si>
  <si>
    <t>Flathead County</t>
  </si>
  <si>
    <t>0500000US30031</t>
  </si>
  <si>
    <t>0500000US30033</t>
  </si>
  <si>
    <t>0500000US30035</t>
  </si>
  <si>
    <t>Glacier County</t>
  </si>
  <si>
    <t>0500000US30037</t>
  </si>
  <si>
    <t>Golden Valley County</t>
  </si>
  <si>
    <t>0500000US30039</t>
  </si>
  <si>
    <t>Granite County</t>
  </si>
  <si>
    <t>0500000US30041</t>
  </si>
  <si>
    <t>Hill County</t>
  </si>
  <si>
    <t>0500000US30043</t>
  </si>
  <si>
    <t>0500000US30045</t>
  </si>
  <si>
    <t>Judith Basin County</t>
  </si>
  <si>
    <t>0500000US30047</t>
  </si>
  <si>
    <t>0500000US30049</t>
  </si>
  <si>
    <t>Lewis and Clark County</t>
  </si>
  <si>
    <t>0500000US30051</t>
  </si>
  <si>
    <t>0500000US30053</t>
  </si>
  <si>
    <t>0500000US30055</t>
  </si>
  <si>
    <t>McCone County</t>
  </si>
  <si>
    <t>0500000US30057</t>
  </si>
  <si>
    <t>0500000US30059</t>
  </si>
  <si>
    <t>Meagher County</t>
  </si>
  <si>
    <t>0500000US30061</t>
  </si>
  <si>
    <t>0500000US30063</t>
  </si>
  <si>
    <t>Missoula County</t>
  </si>
  <si>
    <t>0500000US30065</t>
  </si>
  <si>
    <t>Musselshell County</t>
  </si>
  <si>
    <t>0500000US30067</t>
  </si>
  <si>
    <t>0500000US30069</t>
  </si>
  <si>
    <t>Petroleum County</t>
  </si>
  <si>
    <t>0500000US30071</t>
  </si>
  <si>
    <t>0500000US30073</t>
  </si>
  <si>
    <t>Pondera County</t>
  </si>
  <si>
    <t>0500000US30075</t>
  </si>
  <si>
    <t>Powder River County</t>
  </si>
  <si>
    <t>0500000US30077</t>
  </si>
  <si>
    <t>0500000US30079</t>
  </si>
  <si>
    <t>0500000US30081</t>
  </si>
  <si>
    <t>Ravalli County</t>
  </si>
  <si>
    <t>0500000US30083</t>
  </si>
  <si>
    <t>0500000US30085</t>
  </si>
  <si>
    <t>Roosevelt County</t>
  </si>
  <si>
    <t>0500000US30087</t>
  </si>
  <si>
    <t>Rosebud County</t>
  </si>
  <si>
    <t>0500000US30089</t>
  </si>
  <si>
    <t>Sanders County</t>
  </si>
  <si>
    <t>0500000US30091</t>
  </si>
  <si>
    <t>0500000US30093</t>
  </si>
  <si>
    <t>Silver Bow County</t>
  </si>
  <si>
    <t>0500000US30095</t>
  </si>
  <si>
    <t>Stillwater County</t>
  </si>
  <si>
    <t>0500000US30097</t>
  </si>
  <si>
    <t>Sweet Grass County</t>
  </si>
  <si>
    <t>0500000US30099</t>
  </si>
  <si>
    <t>0500000US30101</t>
  </si>
  <si>
    <t>Toole County</t>
  </si>
  <si>
    <t>0500000US30103</t>
  </si>
  <si>
    <t>Treasure County</t>
  </si>
  <si>
    <t>0500000US30105</t>
  </si>
  <si>
    <t>0500000US30107</t>
  </si>
  <si>
    <t>Wheatland County</t>
  </si>
  <si>
    <t>0500000US30109</t>
  </si>
  <si>
    <t>Wibaux County</t>
  </si>
  <si>
    <t>0500000US30111</t>
  </si>
  <si>
    <t>Yellowstone County</t>
  </si>
  <si>
    <t>0500000US31001</t>
  </si>
  <si>
    <t>0500000US31003</t>
  </si>
  <si>
    <t>Antelope County</t>
  </si>
  <si>
    <t>0500000US31005</t>
  </si>
  <si>
    <t>Arthur County</t>
  </si>
  <si>
    <t>0500000US31007</t>
  </si>
  <si>
    <t>Banner County</t>
  </si>
  <si>
    <t>0500000US31009</t>
  </si>
  <si>
    <t>0500000US31011</t>
  </si>
  <si>
    <t>0500000US31013</t>
  </si>
  <si>
    <t>Box Butte County</t>
  </si>
  <si>
    <t>0500000US31015</t>
  </si>
  <si>
    <t>0500000US31017</t>
  </si>
  <si>
    <t>0500000US31019</t>
  </si>
  <si>
    <t>Buffalo County</t>
  </si>
  <si>
    <t>0500000US31021</t>
  </si>
  <si>
    <t>Burt County</t>
  </si>
  <si>
    <t>0500000US31023</t>
  </si>
  <si>
    <t>0500000US31025</t>
  </si>
  <si>
    <t>0500000US31027</t>
  </si>
  <si>
    <t>0500000US31029</t>
  </si>
  <si>
    <t>0500000US31031</t>
  </si>
  <si>
    <t>Cherry County</t>
  </si>
  <si>
    <t>0500000US31033</t>
  </si>
  <si>
    <t>0500000US31035</t>
  </si>
  <si>
    <t>0500000US31037</t>
  </si>
  <si>
    <t>Colfax County</t>
  </si>
  <si>
    <t>0500000US31039</t>
  </si>
  <si>
    <t>Cuming County</t>
  </si>
  <si>
    <t>0500000US31041</t>
  </si>
  <si>
    <t>0500000US31043</t>
  </si>
  <si>
    <t>0500000US31045</t>
  </si>
  <si>
    <t>Dawes County</t>
  </si>
  <si>
    <t>0500000US31047</t>
  </si>
  <si>
    <t>0500000US31049</t>
  </si>
  <si>
    <t>Deuel County</t>
  </si>
  <si>
    <t>0500000US31051</t>
  </si>
  <si>
    <t>Dixon County</t>
  </si>
  <si>
    <t>0500000US31053</t>
  </si>
  <si>
    <t>0500000US31055</t>
  </si>
  <si>
    <t>0500000US31057</t>
  </si>
  <si>
    <t>Dundy County</t>
  </si>
  <si>
    <t>0500000US31059</t>
  </si>
  <si>
    <t>0500000US31061</t>
  </si>
  <si>
    <t>0500000US31063</t>
  </si>
  <si>
    <t>Frontier County</t>
  </si>
  <si>
    <t>0500000US31065</t>
  </si>
  <si>
    <t>Furnas County</t>
  </si>
  <si>
    <t>0500000US31067</t>
  </si>
  <si>
    <t>Gage County</t>
  </si>
  <si>
    <t>0500000US31069</t>
  </si>
  <si>
    <t>Garden County</t>
  </si>
  <si>
    <t>0500000US31071</t>
  </si>
  <si>
    <t>0500000US31073</t>
  </si>
  <si>
    <t>Gosper County</t>
  </si>
  <si>
    <t>0500000US31075</t>
  </si>
  <si>
    <t>0500000US31077</t>
  </si>
  <si>
    <t>0500000US31079</t>
  </si>
  <si>
    <t>0500000US31081</t>
  </si>
  <si>
    <t>0500000US31083</t>
  </si>
  <si>
    <t>0500000US31085</t>
  </si>
  <si>
    <t>Hayes County</t>
  </si>
  <si>
    <t>0500000US31087</t>
  </si>
  <si>
    <t>Hitchcock County</t>
  </si>
  <si>
    <t>0500000US31089</t>
  </si>
  <si>
    <t>0500000US31091</t>
  </si>
  <si>
    <t>Hooker County</t>
  </si>
  <si>
    <t>0500000US31093</t>
  </si>
  <si>
    <t>0500000US31095</t>
  </si>
  <si>
    <t>0500000US31097</t>
  </si>
  <si>
    <t>0500000US31099</t>
  </si>
  <si>
    <t>Kearney County</t>
  </si>
  <si>
    <t>0500000US31101</t>
  </si>
  <si>
    <t>Keith County</t>
  </si>
  <si>
    <t>0500000US31103</t>
  </si>
  <si>
    <t>Keya Paha County</t>
  </si>
  <si>
    <t>0500000US31105</t>
  </si>
  <si>
    <t>Kimball County</t>
  </si>
  <si>
    <t>0500000US31107</t>
  </si>
  <si>
    <t>0500000US31109</t>
  </si>
  <si>
    <t>Lancaster County</t>
  </si>
  <si>
    <t>0500000US31111</t>
  </si>
  <si>
    <t>0500000US31113</t>
  </si>
  <si>
    <t>0500000US31115</t>
  </si>
  <si>
    <t>Loup County</t>
  </si>
  <si>
    <t>0500000US31117</t>
  </si>
  <si>
    <t>0500000US31119</t>
  </si>
  <si>
    <t>0500000US31121</t>
  </si>
  <si>
    <t>Merrick County</t>
  </si>
  <si>
    <t>0500000US31123</t>
  </si>
  <si>
    <t>Morrill County</t>
  </si>
  <si>
    <t>0500000US31125</t>
  </si>
  <si>
    <t>Nance County</t>
  </si>
  <si>
    <t>0500000US31127</t>
  </si>
  <si>
    <t>0500000US31129</t>
  </si>
  <si>
    <t>Nuckolls County</t>
  </si>
  <si>
    <t>0500000US31131</t>
  </si>
  <si>
    <t>Otoe County</t>
  </si>
  <si>
    <t>0500000US31133</t>
  </si>
  <si>
    <t>0500000US31135</t>
  </si>
  <si>
    <t>Perkins County</t>
  </si>
  <si>
    <t>0500000US31137</t>
  </si>
  <si>
    <t>0500000US31139</t>
  </si>
  <si>
    <t>0500000US31141</t>
  </si>
  <si>
    <t>0500000US31143</t>
  </si>
  <si>
    <t>0500000US31145</t>
  </si>
  <si>
    <t>Red Willow County</t>
  </si>
  <si>
    <t>0500000US31147</t>
  </si>
  <si>
    <t>Richardson County</t>
  </si>
  <si>
    <t>0500000US31149</t>
  </si>
  <si>
    <t>0500000US31151</t>
  </si>
  <si>
    <t>0500000US31153</t>
  </si>
  <si>
    <t>Sarpy County</t>
  </si>
  <si>
    <t>0500000US31155</t>
  </si>
  <si>
    <t>Saunders County</t>
  </si>
  <si>
    <t>0500000US31157</t>
  </si>
  <si>
    <t>Scotts Bluff County</t>
  </si>
  <si>
    <t>0500000US31159</t>
  </si>
  <si>
    <t>0500000US31161</t>
  </si>
  <si>
    <t>0500000US31163</t>
  </si>
  <si>
    <t>0500000US31165</t>
  </si>
  <si>
    <t>0500000US31167</t>
  </si>
  <si>
    <t>0500000US31169</t>
  </si>
  <si>
    <t>Thayer County</t>
  </si>
  <si>
    <t>0500000US31171</t>
  </si>
  <si>
    <t>0500000US31173</t>
  </si>
  <si>
    <t>Thurston County</t>
  </si>
  <si>
    <t>0500000US31175</t>
  </si>
  <si>
    <t>0500000US31177</t>
  </si>
  <si>
    <t>0500000US31179</t>
  </si>
  <si>
    <t>0500000US31181</t>
  </si>
  <si>
    <t>0500000US31183</t>
  </si>
  <si>
    <t>0500000US31185</t>
  </si>
  <si>
    <t>0500000US32001</t>
  </si>
  <si>
    <t>Churchill County</t>
  </si>
  <si>
    <t>0500000US32003</t>
  </si>
  <si>
    <t>0500000US32005</t>
  </si>
  <si>
    <t>0500000US32007</t>
  </si>
  <si>
    <t>Elko County</t>
  </si>
  <si>
    <t>0500000US32009</t>
  </si>
  <si>
    <t>Esmeralda County</t>
  </si>
  <si>
    <t>0500000US32011</t>
  </si>
  <si>
    <t>Eureka County</t>
  </si>
  <si>
    <t>0500000US32013</t>
  </si>
  <si>
    <t>0500000US32015</t>
  </si>
  <si>
    <t>Lander County</t>
  </si>
  <si>
    <t>0500000US32017</t>
  </si>
  <si>
    <t>0500000US32019</t>
  </si>
  <si>
    <t>0500000US32021</t>
  </si>
  <si>
    <t>0500000US32023</t>
  </si>
  <si>
    <t>Nye County</t>
  </si>
  <si>
    <t>0500000US32027</t>
  </si>
  <si>
    <t>Pershing County</t>
  </si>
  <si>
    <t>0500000US32029</t>
  </si>
  <si>
    <t>Storey County</t>
  </si>
  <si>
    <t>0500000US32031</t>
  </si>
  <si>
    <t>Washoe County</t>
  </si>
  <si>
    <t>0500000US32033</t>
  </si>
  <si>
    <t>White Pine County</t>
  </si>
  <si>
    <t>0500000US32510</t>
  </si>
  <si>
    <t>Carson City</t>
  </si>
  <si>
    <t>0500000US33001</t>
  </si>
  <si>
    <t>Belknap County</t>
  </si>
  <si>
    <t>0500000US33003</t>
  </si>
  <si>
    <t>0500000US33005</t>
  </si>
  <si>
    <t>Cheshire County</t>
  </si>
  <si>
    <t>0500000US33007</t>
  </si>
  <si>
    <t>Coos County</t>
  </si>
  <si>
    <t>0500000US33009</t>
  </si>
  <si>
    <t>Grafton County</t>
  </si>
  <si>
    <t>0500000US33011</t>
  </si>
  <si>
    <t>0500000US33013</t>
  </si>
  <si>
    <t>Merrimack County</t>
  </si>
  <si>
    <t>0500000US33015</t>
  </si>
  <si>
    <t>Rockingham County</t>
  </si>
  <si>
    <t>0500000US33017</t>
  </si>
  <si>
    <t>Strafford County</t>
  </si>
  <si>
    <t>0500000US33019</t>
  </si>
  <si>
    <t>0500000US34001</t>
  </si>
  <si>
    <t>Atlantic County</t>
  </si>
  <si>
    <t>0500000US34003</t>
  </si>
  <si>
    <t>Bergen County</t>
  </si>
  <si>
    <t>0500000US34005</t>
  </si>
  <si>
    <t>Burlington County</t>
  </si>
  <si>
    <t>0500000US34007</t>
  </si>
  <si>
    <t>0500000US34009</t>
  </si>
  <si>
    <t>Cape May County</t>
  </si>
  <si>
    <t>0500000US34011</t>
  </si>
  <si>
    <t>0500000US34013</t>
  </si>
  <si>
    <t>0500000US34015</t>
  </si>
  <si>
    <t>Gloucester County</t>
  </si>
  <si>
    <t>0500000US34017</t>
  </si>
  <si>
    <t>Hudson County</t>
  </si>
  <si>
    <t>0500000US34019</t>
  </si>
  <si>
    <t>Hunterdon County</t>
  </si>
  <si>
    <t>0500000US34021</t>
  </si>
  <si>
    <t>0500000US34023</t>
  </si>
  <si>
    <t>0500000US34025</t>
  </si>
  <si>
    <t>Monmouth County</t>
  </si>
  <si>
    <t>0500000US34027</t>
  </si>
  <si>
    <t>0500000US34029</t>
  </si>
  <si>
    <t>Ocean County</t>
  </si>
  <si>
    <t>0500000US34031</t>
  </si>
  <si>
    <t>Passaic County</t>
  </si>
  <si>
    <t>0500000US34033</t>
  </si>
  <si>
    <t>Salem County</t>
  </si>
  <si>
    <t>0500000US34035</t>
  </si>
  <si>
    <t>0500000US34037</t>
  </si>
  <si>
    <t>0500000US34039</t>
  </si>
  <si>
    <t>0500000US34041</t>
  </si>
  <si>
    <t>0500000US35001</t>
  </si>
  <si>
    <t>Bernalillo County</t>
  </si>
  <si>
    <t>0500000US35003</t>
  </si>
  <si>
    <t>Catron County</t>
  </si>
  <si>
    <t>0500000US35005</t>
  </si>
  <si>
    <t>Chaves County</t>
  </si>
  <si>
    <t>0500000US35006</t>
  </si>
  <si>
    <t>Cibola County</t>
  </si>
  <si>
    <t>0500000US35007</t>
  </si>
  <si>
    <t>0500000US35009</t>
  </si>
  <si>
    <t>Curry County</t>
  </si>
  <si>
    <t>0500000US35011</t>
  </si>
  <si>
    <t>De Baca County</t>
  </si>
  <si>
    <t>0500000US35013</t>
  </si>
  <si>
    <t>DoÃ±a Ana County</t>
  </si>
  <si>
    <t>0500000US35015</t>
  </si>
  <si>
    <t>Eddy County</t>
  </si>
  <si>
    <t>0500000US35017</t>
  </si>
  <si>
    <t>0500000US35019</t>
  </si>
  <si>
    <t>Guadalupe County</t>
  </si>
  <si>
    <t>0500000US35021</t>
  </si>
  <si>
    <t>Harding County</t>
  </si>
  <si>
    <t>0500000US35023</t>
  </si>
  <si>
    <t>Hidalgo County</t>
  </si>
  <si>
    <t>0500000US35025</t>
  </si>
  <si>
    <t>Lea County</t>
  </si>
  <si>
    <t>0500000US35027</t>
  </si>
  <si>
    <t>0500000US35028</t>
  </si>
  <si>
    <t>Los Alamos County</t>
  </si>
  <si>
    <t>0500000US35029</t>
  </si>
  <si>
    <t>Luna County</t>
  </si>
  <si>
    <t>0500000US35031</t>
  </si>
  <si>
    <t>McKinley County</t>
  </si>
  <si>
    <t>0500000US35033</t>
  </si>
  <si>
    <t>Mora County</t>
  </si>
  <si>
    <t>0500000US35035</t>
  </si>
  <si>
    <t>0500000US35037</t>
  </si>
  <si>
    <t>Quay County</t>
  </si>
  <si>
    <t>0500000US35039</t>
  </si>
  <si>
    <t>Rio Arriba County</t>
  </si>
  <si>
    <t>0500000US35041</t>
  </si>
  <si>
    <t>0500000US35043</t>
  </si>
  <si>
    <t>Sandoval County</t>
  </si>
  <si>
    <t>0500000US35045</t>
  </si>
  <si>
    <t>0500000US35047</t>
  </si>
  <si>
    <t>0500000US35049</t>
  </si>
  <si>
    <t>Santa Fe County</t>
  </si>
  <si>
    <t>0500000US35051</t>
  </si>
  <si>
    <t>0500000US35053</t>
  </si>
  <si>
    <t>Socorro County</t>
  </si>
  <si>
    <t>0500000US35055</t>
  </si>
  <si>
    <t>Taos County</t>
  </si>
  <si>
    <t>0500000US35057</t>
  </si>
  <si>
    <t>Torrance County</t>
  </si>
  <si>
    <t>0500000US35059</t>
  </si>
  <si>
    <t>0500000US35061</t>
  </si>
  <si>
    <t>Valencia County</t>
  </si>
  <si>
    <t>0500000US36001</t>
  </si>
  <si>
    <t>Albany County</t>
  </si>
  <si>
    <t>0500000US36003</t>
  </si>
  <si>
    <t>0500000US36005</t>
  </si>
  <si>
    <t>Bronx County</t>
  </si>
  <si>
    <t>0500000US36007</t>
  </si>
  <si>
    <t>Broome County</t>
  </si>
  <si>
    <t>0500000US36009</t>
  </si>
  <si>
    <t>Cattaraugus County</t>
  </si>
  <si>
    <t>0500000US36011</t>
  </si>
  <si>
    <t>Cayuga County</t>
  </si>
  <si>
    <t>0500000US36013</t>
  </si>
  <si>
    <t>0500000US36015</t>
  </si>
  <si>
    <t>Chemung County</t>
  </si>
  <si>
    <t>0500000US36017</t>
  </si>
  <si>
    <t>Chenango County</t>
  </si>
  <si>
    <t>0500000US36019</t>
  </si>
  <si>
    <t>0500000US36021</t>
  </si>
  <si>
    <t>0500000US36023</t>
  </si>
  <si>
    <t>Cortland County</t>
  </si>
  <si>
    <t>0500000US36025</t>
  </si>
  <si>
    <t>0500000US36027</t>
  </si>
  <si>
    <t>Dutchess County</t>
  </si>
  <si>
    <t>0500000US36029</t>
  </si>
  <si>
    <t>Erie County</t>
  </si>
  <si>
    <t>0500000US36031</t>
  </si>
  <si>
    <t>0500000US36033</t>
  </si>
  <si>
    <t>0500000US36035</t>
  </si>
  <si>
    <t>0500000US36037</t>
  </si>
  <si>
    <t>0500000US36039</t>
  </si>
  <si>
    <t>0500000US36041</t>
  </si>
  <si>
    <t>0500000US36043</t>
  </si>
  <si>
    <t>Herkimer County</t>
  </si>
  <si>
    <t>0500000US36045</t>
  </si>
  <si>
    <t>0500000US36047</t>
  </si>
  <si>
    <t>0500000US36049</t>
  </si>
  <si>
    <t>0500000US36051</t>
  </si>
  <si>
    <t>0500000US36053</t>
  </si>
  <si>
    <t>0500000US36055</t>
  </si>
  <si>
    <t>0500000US36057</t>
  </si>
  <si>
    <t>0500000US36059</t>
  </si>
  <si>
    <t>0500000US36061</t>
  </si>
  <si>
    <t>New York County</t>
  </si>
  <si>
    <t>0500000US36063</t>
  </si>
  <si>
    <t>Niagara County</t>
  </si>
  <si>
    <t>0500000US36065</t>
  </si>
  <si>
    <t>0500000US36067</t>
  </si>
  <si>
    <t>Onondaga County</t>
  </si>
  <si>
    <t>0500000US36069</t>
  </si>
  <si>
    <t>Ontario County</t>
  </si>
  <si>
    <t>0500000US36071</t>
  </si>
  <si>
    <t>0500000US36073</t>
  </si>
  <si>
    <t>Orleans County</t>
  </si>
  <si>
    <t>0500000US36075</t>
  </si>
  <si>
    <t>Oswego County</t>
  </si>
  <si>
    <t>0500000US36077</t>
  </si>
  <si>
    <t>0500000US36079</t>
  </si>
  <si>
    <t>0500000US36081</t>
  </si>
  <si>
    <t>Queens County</t>
  </si>
  <si>
    <t>0500000US36083</t>
  </si>
  <si>
    <t>Rensselaer County</t>
  </si>
  <si>
    <t>0500000US36085</t>
  </si>
  <si>
    <t>0500000US36087</t>
  </si>
  <si>
    <t>Rockland County</t>
  </si>
  <si>
    <t>0500000US36089</t>
  </si>
  <si>
    <t>St. Lawrence County</t>
  </si>
  <si>
    <t>0500000US36091</t>
  </si>
  <si>
    <t>Saratoga County</t>
  </si>
  <si>
    <t>0500000US36093</t>
  </si>
  <si>
    <t>Schenectady County</t>
  </si>
  <si>
    <t>0500000US36095</t>
  </si>
  <si>
    <t>Schoharie County</t>
  </si>
  <si>
    <t>0500000US36097</t>
  </si>
  <si>
    <t>0500000US36099</t>
  </si>
  <si>
    <t>Seneca County</t>
  </si>
  <si>
    <t>0500000US36101</t>
  </si>
  <si>
    <t>0500000US36103</t>
  </si>
  <si>
    <t>0500000US36105</t>
  </si>
  <si>
    <t>0500000US36107</t>
  </si>
  <si>
    <t>Tioga County</t>
  </si>
  <si>
    <t>0500000US36109</t>
  </si>
  <si>
    <t>Tompkins County</t>
  </si>
  <si>
    <t>0500000US36111</t>
  </si>
  <si>
    <t>Ulster County</t>
  </si>
  <si>
    <t>0500000US36113</t>
  </si>
  <si>
    <t>0500000US36115</t>
  </si>
  <si>
    <t>0500000US36117</t>
  </si>
  <si>
    <t>0500000US36119</t>
  </si>
  <si>
    <t>Westchester County</t>
  </si>
  <si>
    <t>0500000US36121</t>
  </si>
  <si>
    <t>Wyoming County</t>
  </si>
  <si>
    <t>0500000US36123</t>
  </si>
  <si>
    <t>Yates County</t>
  </si>
  <si>
    <t>0500000US37001</t>
  </si>
  <si>
    <t>Alamance County</t>
  </si>
  <si>
    <t>0500000US37003</t>
  </si>
  <si>
    <t>0500000US37005</t>
  </si>
  <si>
    <t>Alleghany County</t>
  </si>
  <si>
    <t>0500000US37007</t>
  </si>
  <si>
    <t>Anson County</t>
  </si>
  <si>
    <t>0500000US37009</t>
  </si>
  <si>
    <t>Ashe County</t>
  </si>
  <si>
    <t>0500000US37011</t>
  </si>
  <si>
    <t>Avery County</t>
  </si>
  <si>
    <t>0500000US37013</t>
  </si>
  <si>
    <t>Beaufort County</t>
  </si>
  <si>
    <t>0500000US37015</t>
  </si>
  <si>
    <t>Bertie County</t>
  </si>
  <si>
    <t>0500000US37017</t>
  </si>
  <si>
    <t>Bladen County</t>
  </si>
  <si>
    <t>0500000US37019</t>
  </si>
  <si>
    <t>Brunswick County</t>
  </si>
  <si>
    <t>0500000US37021</t>
  </si>
  <si>
    <t>Buncombe County</t>
  </si>
  <si>
    <t>0500000US37023</t>
  </si>
  <si>
    <t>0500000US37025</t>
  </si>
  <si>
    <t>Cabarrus County</t>
  </si>
  <si>
    <t>0500000US37027</t>
  </si>
  <si>
    <t>0500000US37029</t>
  </si>
  <si>
    <t>0500000US37031</t>
  </si>
  <si>
    <t>Carteret County</t>
  </si>
  <si>
    <t>0500000US37033</t>
  </si>
  <si>
    <t>Caswell County</t>
  </si>
  <si>
    <t>0500000US37035</t>
  </si>
  <si>
    <t>Catawba County</t>
  </si>
  <si>
    <t>0500000US37037</t>
  </si>
  <si>
    <t>0500000US37039</t>
  </si>
  <si>
    <t>0500000US37041</t>
  </si>
  <si>
    <t>Chowan County</t>
  </si>
  <si>
    <t>0500000US37043</t>
  </si>
  <si>
    <t>0500000US37045</t>
  </si>
  <si>
    <t>0500000US37047</t>
  </si>
  <si>
    <t>Columbus County</t>
  </si>
  <si>
    <t>0500000US37049</t>
  </si>
  <si>
    <t>Craven County</t>
  </si>
  <si>
    <t>0500000US37051</t>
  </si>
  <si>
    <t>0500000US37053</t>
  </si>
  <si>
    <t>Currituck County</t>
  </si>
  <si>
    <t>0500000US37055</t>
  </si>
  <si>
    <t>Dare County</t>
  </si>
  <si>
    <t>0500000US37057</t>
  </si>
  <si>
    <t>Davidson County</t>
  </si>
  <si>
    <t>0500000US37059</t>
  </si>
  <si>
    <t>Davie County</t>
  </si>
  <si>
    <t>0500000US37061</t>
  </si>
  <si>
    <t>Duplin County</t>
  </si>
  <si>
    <t>0500000US37063</t>
  </si>
  <si>
    <t>Durham County</t>
  </si>
  <si>
    <t>0500000US37065</t>
  </si>
  <si>
    <t>Edgecombe County</t>
  </si>
  <si>
    <t>0500000US37067</t>
  </si>
  <si>
    <t>0500000US37069</t>
  </si>
  <si>
    <t>0500000US37071</t>
  </si>
  <si>
    <t>Gaston County</t>
  </si>
  <si>
    <t>0500000US37073</t>
  </si>
  <si>
    <t>Gates County</t>
  </si>
  <si>
    <t>0500000US37075</t>
  </si>
  <si>
    <t>0500000US37077</t>
  </si>
  <si>
    <t>Granville County</t>
  </si>
  <si>
    <t>0500000US37079</t>
  </si>
  <si>
    <t>0500000US37081</t>
  </si>
  <si>
    <t>Guilford County</t>
  </si>
  <si>
    <t>0500000US37083</t>
  </si>
  <si>
    <t>Halifax County</t>
  </si>
  <si>
    <t>0500000US37085</t>
  </si>
  <si>
    <t>Harnett County</t>
  </si>
  <si>
    <t>0500000US37087</t>
  </si>
  <si>
    <t>Haywood County</t>
  </si>
  <si>
    <t>0500000US37089</t>
  </si>
  <si>
    <t>0500000US37091</t>
  </si>
  <si>
    <t>Hertford County</t>
  </si>
  <si>
    <t>0500000US37093</t>
  </si>
  <si>
    <t>Hoke County</t>
  </si>
  <si>
    <t>0500000US37095</t>
  </si>
  <si>
    <t>Hyde County</t>
  </si>
  <si>
    <t>0500000US37097</t>
  </si>
  <si>
    <t>Iredell County</t>
  </si>
  <si>
    <t>0500000US37099</t>
  </si>
  <si>
    <t>0500000US37101</t>
  </si>
  <si>
    <t>Johnston County</t>
  </si>
  <si>
    <t>0500000US37103</t>
  </si>
  <si>
    <t>0500000US37105</t>
  </si>
  <si>
    <t>0500000US37107</t>
  </si>
  <si>
    <t>Lenoir County</t>
  </si>
  <si>
    <t>0500000US37109</t>
  </si>
  <si>
    <t>0500000US37111</t>
  </si>
  <si>
    <t>McDowell County</t>
  </si>
  <si>
    <t>0500000US37113</t>
  </si>
  <si>
    <t>0500000US37115</t>
  </si>
  <si>
    <t>0500000US37117</t>
  </si>
  <si>
    <t>0500000US37119</t>
  </si>
  <si>
    <t>Mecklenburg County</t>
  </si>
  <si>
    <t>0500000US37121</t>
  </si>
  <si>
    <t>0500000US37123</t>
  </si>
  <si>
    <t>0500000US37125</t>
  </si>
  <si>
    <t>Moore County</t>
  </si>
  <si>
    <t>0500000US37127</t>
  </si>
  <si>
    <t>Nash County</t>
  </si>
  <si>
    <t>0500000US37129</t>
  </si>
  <si>
    <t>New Hanover County</t>
  </si>
  <si>
    <t>0500000US37131</t>
  </si>
  <si>
    <t>Northampton County</t>
  </si>
  <si>
    <t>0500000US37133</t>
  </si>
  <si>
    <t>Onslow County</t>
  </si>
  <si>
    <t>0500000US37135</t>
  </si>
  <si>
    <t>0500000US37137</t>
  </si>
  <si>
    <t>Pamlico County</t>
  </si>
  <si>
    <t>0500000US37139</t>
  </si>
  <si>
    <t>Pasquotank County</t>
  </si>
  <si>
    <t>0500000US37141</t>
  </si>
  <si>
    <t>Pender County</t>
  </si>
  <si>
    <t>0500000US37143</t>
  </si>
  <si>
    <t>Perquimans County</t>
  </si>
  <si>
    <t>0500000US37145</t>
  </si>
  <si>
    <t>Person County</t>
  </si>
  <si>
    <t>0500000US37147</t>
  </si>
  <si>
    <t>Pitt County</t>
  </si>
  <si>
    <t>0500000US37149</t>
  </si>
  <si>
    <t>0500000US37151</t>
  </si>
  <si>
    <t>0500000US37153</t>
  </si>
  <si>
    <t>0500000US37155</t>
  </si>
  <si>
    <t>Robeson County</t>
  </si>
  <si>
    <t>0500000US37157</t>
  </si>
  <si>
    <t>0500000US37159</t>
  </si>
  <si>
    <t>0500000US37161</t>
  </si>
  <si>
    <t>Rutherford County</t>
  </si>
  <si>
    <t>0500000US37163</t>
  </si>
  <si>
    <t>Sampson County</t>
  </si>
  <si>
    <t>0500000US37165</t>
  </si>
  <si>
    <t>0500000US37167</t>
  </si>
  <si>
    <t>Stanly County</t>
  </si>
  <si>
    <t>0500000US37169</t>
  </si>
  <si>
    <t>Stokes County</t>
  </si>
  <si>
    <t>0500000US37171</t>
  </si>
  <si>
    <t>Surry County</t>
  </si>
  <si>
    <t>0500000US37173</t>
  </si>
  <si>
    <t>Swain County</t>
  </si>
  <si>
    <t>0500000US37175</t>
  </si>
  <si>
    <t>Transylvania County</t>
  </si>
  <si>
    <t>0500000US37177</t>
  </si>
  <si>
    <t>Tyrrell County</t>
  </si>
  <si>
    <t>0500000US37179</t>
  </si>
  <si>
    <t>0500000US37181</t>
  </si>
  <si>
    <t>Vance County</t>
  </si>
  <si>
    <t>0500000US37183</t>
  </si>
  <si>
    <t>Wake County</t>
  </si>
  <si>
    <t>0500000US37185</t>
  </si>
  <si>
    <t>0500000US37187</t>
  </si>
  <si>
    <t>0500000US37189</t>
  </si>
  <si>
    <t>Watauga County</t>
  </si>
  <si>
    <t>0500000US37191</t>
  </si>
  <si>
    <t>0500000US37193</t>
  </si>
  <si>
    <t>0500000US37195</t>
  </si>
  <si>
    <t>0500000US37197</t>
  </si>
  <si>
    <t>Yadkin County</t>
  </si>
  <si>
    <t>0500000US37199</t>
  </si>
  <si>
    <t>Yancey County</t>
  </si>
  <si>
    <t>0500000US38001</t>
  </si>
  <si>
    <t>0500000US38003</t>
  </si>
  <si>
    <t>Barnes County</t>
  </si>
  <si>
    <t>0500000US38005</t>
  </si>
  <si>
    <t>Benson County</t>
  </si>
  <si>
    <t>0500000US38007</t>
  </si>
  <si>
    <t>Billings County</t>
  </si>
  <si>
    <t>0500000US38009</t>
  </si>
  <si>
    <t>Bottineau County</t>
  </si>
  <si>
    <t>0500000US38011</t>
  </si>
  <si>
    <t>Bowman County</t>
  </si>
  <si>
    <t>0500000US38013</t>
  </si>
  <si>
    <t>0500000US38015</t>
  </si>
  <si>
    <t>Burleigh County</t>
  </si>
  <si>
    <t>0500000US38017</t>
  </si>
  <si>
    <t>0500000US38019</t>
  </si>
  <si>
    <t>Cavalier County</t>
  </si>
  <si>
    <t>0500000US38021</t>
  </si>
  <si>
    <t>Dickey County</t>
  </si>
  <si>
    <t>0500000US38023</t>
  </si>
  <si>
    <t>Divide County</t>
  </si>
  <si>
    <t>0500000US38025</t>
  </si>
  <si>
    <t>Dunn County</t>
  </si>
  <si>
    <t>0500000US38027</t>
  </si>
  <si>
    <t>0500000US38029</t>
  </si>
  <si>
    <t>Emmons County</t>
  </si>
  <si>
    <t>0500000US38031</t>
  </si>
  <si>
    <t>Foster County</t>
  </si>
  <si>
    <t>0500000US38033</t>
  </si>
  <si>
    <t>0500000US38035</t>
  </si>
  <si>
    <t>Grand Forks County</t>
  </si>
  <si>
    <t>0500000US38037</t>
  </si>
  <si>
    <t>0500000US38039</t>
  </si>
  <si>
    <t>Griggs County</t>
  </si>
  <si>
    <t>0500000US38041</t>
  </si>
  <si>
    <t>Hettinger County</t>
  </si>
  <si>
    <t>0500000US38043</t>
  </si>
  <si>
    <t>Kidder County</t>
  </si>
  <si>
    <t>0500000US38045</t>
  </si>
  <si>
    <t>LaMoure County</t>
  </si>
  <si>
    <t>0500000US38047</t>
  </si>
  <si>
    <t>0500000US38049</t>
  </si>
  <si>
    <t>0500000US38051</t>
  </si>
  <si>
    <t>0500000US38053</t>
  </si>
  <si>
    <t>McKenzie County</t>
  </si>
  <si>
    <t>0500000US38055</t>
  </si>
  <si>
    <t>0500000US38057</t>
  </si>
  <si>
    <t>0500000US38059</t>
  </si>
  <si>
    <t>0500000US38061</t>
  </si>
  <si>
    <t>Mountrail County</t>
  </si>
  <si>
    <t>0500000US38063</t>
  </si>
  <si>
    <t>0500000US38065</t>
  </si>
  <si>
    <t>Oliver County</t>
  </si>
  <si>
    <t>0500000US38067</t>
  </si>
  <si>
    <t>Pembina County</t>
  </si>
  <si>
    <t>0500000US38069</t>
  </si>
  <si>
    <t>0500000US38071</t>
  </si>
  <si>
    <t>0500000US38073</t>
  </si>
  <si>
    <t>Ransom County</t>
  </si>
  <si>
    <t>0500000US38075</t>
  </si>
  <si>
    <t>0500000US38077</t>
  </si>
  <si>
    <t>0500000US38079</t>
  </si>
  <si>
    <t>Rolette County</t>
  </si>
  <si>
    <t>0500000US38081</t>
  </si>
  <si>
    <t>Sargent County</t>
  </si>
  <si>
    <t>0500000US38083</t>
  </si>
  <si>
    <t>0500000US38085</t>
  </si>
  <si>
    <t>0500000US38087</t>
  </si>
  <si>
    <t>Slope County</t>
  </si>
  <si>
    <t>0500000US38089</t>
  </si>
  <si>
    <t>0500000US38091</t>
  </si>
  <si>
    <t>0500000US38093</t>
  </si>
  <si>
    <t>Stutsman County</t>
  </si>
  <si>
    <t>0500000US38095</t>
  </si>
  <si>
    <t>Towner County</t>
  </si>
  <si>
    <t>0500000US38097</t>
  </si>
  <si>
    <t>Traill County</t>
  </si>
  <si>
    <t>0500000US38099</t>
  </si>
  <si>
    <t>Walsh County</t>
  </si>
  <si>
    <t>0500000US38101</t>
  </si>
  <si>
    <t>Ward County</t>
  </si>
  <si>
    <t>0500000US38103</t>
  </si>
  <si>
    <t>0500000US38105</t>
  </si>
  <si>
    <t>Williams County</t>
  </si>
  <si>
    <t>0500000US39001</t>
  </si>
  <si>
    <t>0500000US39003</t>
  </si>
  <si>
    <t>0500000US39005</t>
  </si>
  <si>
    <t>Ashland County</t>
  </si>
  <si>
    <t>0500000US39007</t>
  </si>
  <si>
    <t>Ashtabula County</t>
  </si>
  <si>
    <t>0500000US39009</t>
  </si>
  <si>
    <t>Athens County</t>
  </si>
  <si>
    <t>0500000US39011</t>
  </si>
  <si>
    <t>Auglaize County</t>
  </si>
  <si>
    <t>0500000US39013</t>
  </si>
  <si>
    <t>Belmont County</t>
  </si>
  <si>
    <t>0500000US39015</t>
  </si>
  <si>
    <t>0500000US39017</t>
  </si>
  <si>
    <t>0500000US39019</t>
  </si>
  <si>
    <t>0500000US39021</t>
  </si>
  <si>
    <t>0500000US39023</t>
  </si>
  <si>
    <t>0500000US39025</t>
  </si>
  <si>
    <t>Clermont County</t>
  </si>
  <si>
    <t>0500000US39027</t>
  </si>
  <si>
    <t>0500000US39029</t>
  </si>
  <si>
    <t>Columbiana County</t>
  </si>
  <si>
    <t>0500000US39031</t>
  </si>
  <si>
    <t>Coshocton County</t>
  </si>
  <si>
    <t>0500000US39033</t>
  </si>
  <si>
    <t>0500000US39035</t>
  </si>
  <si>
    <t>Cuyahoga County</t>
  </si>
  <si>
    <t>0500000US39037</t>
  </si>
  <si>
    <t>Darke County</t>
  </si>
  <si>
    <t>0500000US39039</t>
  </si>
  <si>
    <t>Defiance County</t>
  </si>
  <si>
    <t>0500000US39041</t>
  </si>
  <si>
    <t>0500000US39043</t>
  </si>
  <si>
    <t>0500000US39045</t>
  </si>
  <si>
    <t>Fairfield County</t>
  </si>
  <si>
    <t>0500000US39047</t>
  </si>
  <si>
    <t>0500000US39049</t>
  </si>
  <si>
    <t>0500000US39051</t>
  </si>
  <si>
    <t>0500000US39053</t>
  </si>
  <si>
    <t>Gallia County</t>
  </si>
  <si>
    <t>0500000US39055</t>
  </si>
  <si>
    <t>Geauga County</t>
  </si>
  <si>
    <t>0500000US39057</t>
  </si>
  <si>
    <t>0500000US39059</t>
  </si>
  <si>
    <t>Guernsey County</t>
  </si>
  <si>
    <t>0500000US39061</t>
  </si>
  <si>
    <t>0500000US39063</t>
  </si>
  <si>
    <t>0500000US39065</t>
  </si>
  <si>
    <t>0500000US39067</t>
  </si>
  <si>
    <t>0500000US39069</t>
  </si>
  <si>
    <t>0500000US39071</t>
  </si>
  <si>
    <t>Highland County</t>
  </si>
  <si>
    <t>0500000US39073</t>
  </si>
  <si>
    <t>Hocking County</t>
  </si>
  <si>
    <t>0500000US39075</t>
  </si>
  <si>
    <t>0500000US39077</t>
  </si>
  <si>
    <t>0500000US39079</t>
  </si>
  <si>
    <t>0500000US39081</t>
  </si>
  <si>
    <t>0500000US39083</t>
  </si>
  <si>
    <t>0500000US39085</t>
  </si>
  <si>
    <t>0500000US39087</t>
  </si>
  <si>
    <t>0500000US39089</t>
  </si>
  <si>
    <t>Licking County</t>
  </si>
  <si>
    <t>0500000US39091</t>
  </si>
  <si>
    <t>0500000US39093</t>
  </si>
  <si>
    <t>Lorain County</t>
  </si>
  <si>
    <t>0500000US39095</t>
  </si>
  <si>
    <t>0500000US39097</t>
  </si>
  <si>
    <t>0500000US39099</t>
  </si>
  <si>
    <t>Mahoning County</t>
  </si>
  <si>
    <t>0500000US39101</t>
  </si>
  <si>
    <t>0500000US39103</t>
  </si>
  <si>
    <t>Medina County</t>
  </si>
  <si>
    <t>0500000US39105</t>
  </si>
  <si>
    <t>Meigs County</t>
  </si>
  <si>
    <t>0500000US39107</t>
  </si>
  <si>
    <t>0500000US39109</t>
  </si>
  <si>
    <t>0500000US39111</t>
  </si>
  <si>
    <t>0500000US39113</t>
  </si>
  <si>
    <t>0500000US39115</t>
  </si>
  <si>
    <t>0500000US39117</t>
  </si>
  <si>
    <t>Morrow County</t>
  </si>
  <si>
    <t>0500000US39119</t>
  </si>
  <si>
    <t>Muskingum County</t>
  </si>
  <si>
    <t>0500000US39121</t>
  </si>
  <si>
    <t>0500000US39123</t>
  </si>
  <si>
    <t>0500000US39125</t>
  </si>
  <si>
    <t>0500000US39127</t>
  </si>
  <si>
    <t>0500000US39129</t>
  </si>
  <si>
    <t>Pickaway County</t>
  </si>
  <si>
    <t>0500000US39131</t>
  </si>
  <si>
    <t>0500000US39133</t>
  </si>
  <si>
    <t>Portage County</t>
  </si>
  <si>
    <t>0500000US39135</t>
  </si>
  <si>
    <t>Preble County</t>
  </si>
  <si>
    <t>0500000US39137</t>
  </si>
  <si>
    <t>0500000US39139</t>
  </si>
  <si>
    <t>0500000US39141</t>
  </si>
  <si>
    <t>Ross County</t>
  </si>
  <si>
    <t>0500000US39143</t>
  </si>
  <si>
    <t>Sandusky County</t>
  </si>
  <si>
    <t>0500000US39145</t>
  </si>
  <si>
    <t>Scioto County</t>
  </si>
  <si>
    <t>0500000US39147</t>
  </si>
  <si>
    <t>0500000US39149</t>
  </si>
  <si>
    <t>0500000US39151</t>
  </si>
  <si>
    <t>0500000US39153</t>
  </si>
  <si>
    <t>0500000US39155</t>
  </si>
  <si>
    <t>Trumbull County</t>
  </si>
  <si>
    <t>0500000US39157</t>
  </si>
  <si>
    <t>Tuscarawas County</t>
  </si>
  <si>
    <t>0500000US39159</t>
  </si>
  <si>
    <t>0500000US39161</t>
  </si>
  <si>
    <t>Van Wert County</t>
  </si>
  <si>
    <t>0500000US39163</t>
  </si>
  <si>
    <t>Vinton County</t>
  </si>
  <si>
    <t>0500000US39165</t>
  </si>
  <si>
    <t>0500000US39167</t>
  </si>
  <si>
    <t>0500000US39169</t>
  </si>
  <si>
    <t>0500000US39171</t>
  </si>
  <si>
    <t>0500000US39173</t>
  </si>
  <si>
    <t>Wood County</t>
  </si>
  <si>
    <t>0500000US39175</t>
  </si>
  <si>
    <t>Wyandot County</t>
  </si>
  <si>
    <t>0500000US40001</t>
  </si>
  <si>
    <t>0500000US40003</t>
  </si>
  <si>
    <t>Alfalfa County</t>
  </si>
  <si>
    <t>0500000US40005</t>
  </si>
  <si>
    <t>Atoka County</t>
  </si>
  <si>
    <t>0500000US40007</t>
  </si>
  <si>
    <t>Beaver County</t>
  </si>
  <si>
    <t>0500000US40009</t>
  </si>
  <si>
    <t>Beckham County</t>
  </si>
  <si>
    <t>0500000US40011</t>
  </si>
  <si>
    <t>0500000US40013</t>
  </si>
  <si>
    <t>0500000US40015</t>
  </si>
  <si>
    <t>Caddo County</t>
  </si>
  <si>
    <t>0500000US40017</t>
  </si>
  <si>
    <t>Canadian County</t>
  </si>
  <si>
    <t>0500000US40019</t>
  </si>
  <si>
    <t>0500000US40021</t>
  </si>
  <si>
    <t>0500000US40023</t>
  </si>
  <si>
    <t>0500000US40025</t>
  </si>
  <si>
    <t>Cimarron County</t>
  </si>
  <si>
    <t>0500000US40027</t>
  </si>
  <si>
    <t>0500000US40029</t>
  </si>
  <si>
    <t>Coal County</t>
  </si>
  <si>
    <t>0500000US40031</t>
  </si>
  <si>
    <t>0500000US40033</t>
  </si>
  <si>
    <t>Cotton County</t>
  </si>
  <si>
    <t>0500000US40035</t>
  </si>
  <si>
    <t>Craig County</t>
  </si>
  <si>
    <t>0500000US40037</t>
  </si>
  <si>
    <t>Creek County</t>
  </si>
  <si>
    <t>0500000US40039</t>
  </si>
  <si>
    <t>0500000US40041</t>
  </si>
  <si>
    <t>0500000US40043</t>
  </si>
  <si>
    <t>Dewey County</t>
  </si>
  <si>
    <t>0500000US40045</t>
  </si>
  <si>
    <t>0500000US40047</t>
  </si>
  <si>
    <t>0500000US40049</t>
  </si>
  <si>
    <t>Garvin County</t>
  </si>
  <si>
    <t>0500000US40051</t>
  </si>
  <si>
    <t>0500000US40053</t>
  </si>
  <si>
    <t>0500000US40055</t>
  </si>
  <si>
    <t>Greer County</t>
  </si>
  <si>
    <t>0500000US40057</t>
  </si>
  <si>
    <t>Harmon County</t>
  </si>
  <si>
    <t>0500000US40059</t>
  </si>
  <si>
    <t>0500000US40061</t>
  </si>
  <si>
    <t>0500000US40063</t>
  </si>
  <si>
    <t>Hughes County</t>
  </si>
  <si>
    <t>0500000US40065</t>
  </si>
  <si>
    <t>0500000US40067</t>
  </si>
  <si>
    <t>0500000US40069</t>
  </si>
  <si>
    <t>0500000US40071</t>
  </si>
  <si>
    <t>Kay County</t>
  </si>
  <si>
    <t>0500000US40073</t>
  </si>
  <si>
    <t>Kingfisher County</t>
  </si>
  <si>
    <t>0500000US40075</t>
  </si>
  <si>
    <t>0500000US40077</t>
  </si>
  <si>
    <t>Latimer County</t>
  </si>
  <si>
    <t>0500000US40079</t>
  </si>
  <si>
    <t>Le Flore County</t>
  </si>
  <si>
    <t>0500000US40081</t>
  </si>
  <si>
    <t>0500000US40083</t>
  </si>
  <si>
    <t>0500000US40085</t>
  </si>
  <si>
    <t>Love County</t>
  </si>
  <si>
    <t>0500000US40087</t>
  </si>
  <si>
    <t>McClain County</t>
  </si>
  <si>
    <t>0500000US40089</t>
  </si>
  <si>
    <t>McCurtain County</t>
  </si>
  <si>
    <t>0500000US40091</t>
  </si>
  <si>
    <t>0500000US40093</t>
  </si>
  <si>
    <t>Major County</t>
  </si>
  <si>
    <t>0500000US40095</t>
  </si>
  <si>
    <t>0500000US40097</t>
  </si>
  <si>
    <t>Mayes County</t>
  </si>
  <si>
    <t>0500000US40099</t>
  </si>
  <si>
    <t>0500000US40101</t>
  </si>
  <si>
    <t>Muskogee County</t>
  </si>
  <si>
    <t>0500000US40103</t>
  </si>
  <si>
    <t>0500000US40105</t>
  </si>
  <si>
    <t>Nowata County</t>
  </si>
  <si>
    <t>0500000US40107</t>
  </si>
  <si>
    <t>Okfuskee County</t>
  </si>
  <si>
    <t>0500000US40109</t>
  </si>
  <si>
    <t>Oklahoma County</t>
  </si>
  <si>
    <t>0500000US40111</t>
  </si>
  <si>
    <t>Okmulgee County</t>
  </si>
  <si>
    <t>0500000US40113</t>
  </si>
  <si>
    <t>0500000US40115</t>
  </si>
  <si>
    <t>0500000US40117</t>
  </si>
  <si>
    <t>0500000US40119</t>
  </si>
  <si>
    <t>Payne County</t>
  </si>
  <si>
    <t>0500000US40121</t>
  </si>
  <si>
    <t>Pittsburg County</t>
  </si>
  <si>
    <t>0500000US40123</t>
  </si>
  <si>
    <t>0500000US40125</t>
  </si>
  <si>
    <t>0500000US40127</t>
  </si>
  <si>
    <t>Pushmataha County</t>
  </si>
  <si>
    <t>0500000US40129</t>
  </si>
  <si>
    <t>Roger Mills County</t>
  </si>
  <si>
    <t>0500000US40131</t>
  </si>
  <si>
    <t>Rogers County</t>
  </si>
  <si>
    <t>0500000US40133</t>
  </si>
  <si>
    <t>0500000US40135</t>
  </si>
  <si>
    <t>Sequoyah County</t>
  </si>
  <si>
    <t>0500000US40137</t>
  </si>
  <si>
    <t>0500000US40139</t>
  </si>
  <si>
    <t>0500000US40141</t>
  </si>
  <si>
    <t>Tillman County</t>
  </si>
  <si>
    <t>0500000US40143</t>
  </si>
  <si>
    <t>Tulsa County</t>
  </si>
  <si>
    <t>0500000US40145</t>
  </si>
  <si>
    <t>Wagoner County</t>
  </si>
  <si>
    <t>0500000US40147</t>
  </si>
  <si>
    <t>0500000US40149</t>
  </si>
  <si>
    <t>Washita County</t>
  </si>
  <si>
    <t>0500000US40151</t>
  </si>
  <si>
    <t>Woods County</t>
  </si>
  <si>
    <t>0500000US40153</t>
  </si>
  <si>
    <t>Woodward County</t>
  </si>
  <si>
    <t>0500000US41001</t>
  </si>
  <si>
    <t>0500000US41003</t>
  </si>
  <si>
    <t>0500000US41005</t>
  </si>
  <si>
    <t>Clackamas County</t>
  </si>
  <si>
    <t>0500000US41007</t>
  </si>
  <si>
    <t>Clatsop County</t>
  </si>
  <si>
    <t>0500000US41009</t>
  </si>
  <si>
    <t>0500000US41011</t>
  </si>
  <si>
    <t>0500000US41013</t>
  </si>
  <si>
    <t>Crook County</t>
  </si>
  <si>
    <t>0500000US41015</t>
  </si>
  <si>
    <t>0500000US41017</t>
  </si>
  <si>
    <t>Deschutes County</t>
  </si>
  <si>
    <t>0500000US41019</t>
  </si>
  <si>
    <t>0500000US41021</t>
  </si>
  <si>
    <t>Gilliam County</t>
  </si>
  <si>
    <t>0500000US41023</t>
  </si>
  <si>
    <t>0500000US41025</t>
  </si>
  <si>
    <t>Harney County</t>
  </si>
  <si>
    <t>0500000US41027</t>
  </si>
  <si>
    <t>Hood River County</t>
  </si>
  <si>
    <t>0500000US41029</t>
  </si>
  <si>
    <t>0500000US41031</t>
  </si>
  <si>
    <t>0500000US41033</t>
  </si>
  <si>
    <t>Josephine County</t>
  </si>
  <si>
    <t>0500000US41035</t>
  </si>
  <si>
    <t>Klamath County</t>
  </si>
  <si>
    <t>0500000US41037</t>
  </si>
  <si>
    <t>0500000US41039</t>
  </si>
  <si>
    <t>0500000US41041</t>
  </si>
  <si>
    <t>0500000US41043</t>
  </si>
  <si>
    <t>0500000US41045</t>
  </si>
  <si>
    <t>Malheur County</t>
  </si>
  <si>
    <t>0500000US41047</t>
  </si>
  <si>
    <t>0500000US41049</t>
  </si>
  <si>
    <t>0500000US41051</t>
  </si>
  <si>
    <t>Multnomah County</t>
  </si>
  <si>
    <t>0500000US41053</t>
  </si>
  <si>
    <t>0500000US41055</t>
  </si>
  <si>
    <t>0500000US41057</t>
  </si>
  <si>
    <t>Tillamook County</t>
  </si>
  <si>
    <t>0500000US41059</t>
  </si>
  <si>
    <t>Umatilla County</t>
  </si>
  <si>
    <t>0500000US41061</t>
  </si>
  <si>
    <t>0500000US41063</t>
  </si>
  <si>
    <t>Wallowa County</t>
  </si>
  <si>
    <t>0500000US41065</t>
  </si>
  <si>
    <t>Wasco County</t>
  </si>
  <si>
    <t>0500000US41067</t>
  </si>
  <si>
    <t>0500000US41069</t>
  </si>
  <si>
    <t>0500000US41071</t>
  </si>
  <si>
    <t>Yamhill County</t>
  </si>
  <si>
    <t>0500000US42001</t>
  </si>
  <si>
    <t>0500000US42003</t>
  </si>
  <si>
    <t>Allegheny County</t>
  </si>
  <si>
    <t>0500000US42005</t>
  </si>
  <si>
    <t>Armstrong County</t>
  </si>
  <si>
    <t>0500000US42007</t>
  </si>
  <si>
    <t>0500000US42009</t>
  </si>
  <si>
    <t>Bedford County</t>
  </si>
  <si>
    <t>0500000US42011</t>
  </si>
  <si>
    <t>Berks County</t>
  </si>
  <si>
    <t>0500000US42013</t>
  </si>
  <si>
    <t>Blair County</t>
  </si>
  <si>
    <t>0500000US42015</t>
  </si>
  <si>
    <t>0500000US42017</t>
  </si>
  <si>
    <t>Bucks County</t>
  </si>
  <si>
    <t>0500000US42019</t>
  </si>
  <si>
    <t>0500000US42021</t>
  </si>
  <si>
    <t>Cambria County</t>
  </si>
  <si>
    <t>0500000US42023</t>
  </si>
  <si>
    <t>Cameron County</t>
  </si>
  <si>
    <t>0500000US42025</t>
  </si>
  <si>
    <t>0500000US42027</t>
  </si>
  <si>
    <t>Centre County</t>
  </si>
  <si>
    <t>0500000US42029</t>
  </si>
  <si>
    <t>Chester County</t>
  </si>
  <si>
    <t>0500000US42031</t>
  </si>
  <si>
    <t>Clarion County</t>
  </si>
  <si>
    <t>0500000US42033</t>
  </si>
  <si>
    <t>Clearfield County</t>
  </si>
  <si>
    <t>0500000US42035</t>
  </si>
  <si>
    <t>0500000US42037</t>
  </si>
  <si>
    <t>0500000US42039</t>
  </si>
  <si>
    <t>0500000US42041</t>
  </si>
  <si>
    <t>0500000US42043</t>
  </si>
  <si>
    <t>Dauphin County</t>
  </si>
  <si>
    <t>0500000US42045</t>
  </si>
  <si>
    <t>0500000US42047</t>
  </si>
  <si>
    <t>0500000US42049</t>
  </si>
  <si>
    <t>0500000US42051</t>
  </si>
  <si>
    <t>0500000US42053</t>
  </si>
  <si>
    <t>Forest County</t>
  </si>
  <si>
    <t>0500000US42055</t>
  </si>
  <si>
    <t>0500000US42057</t>
  </si>
  <si>
    <t>0500000US42059</t>
  </si>
  <si>
    <t>0500000US42061</t>
  </si>
  <si>
    <t>Huntingdon County</t>
  </si>
  <si>
    <t>0500000US42063</t>
  </si>
  <si>
    <t>Indiana County</t>
  </si>
  <si>
    <t>0500000US42065</t>
  </si>
  <si>
    <t>0500000US42067</t>
  </si>
  <si>
    <t>Juniata County</t>
  </si>
  <si>
    <t>0500000US42069</t>
  </si>
  <si>
    <t>Lackawanna County</t>
  </si>
  <si>
    <t>0500000US42071</t>
  </si>
  <si>
    <t>0500000US42073</t>
  </si>
  <si>
    <t>0500000US42075</t>
  </si>
  <si>
    <t>Lebanon County</t>
  </si>
  <si>
    <t>0500000US42077</t>
  </si>
  <si>
    <t>Lehigh County</t>
  </si>
  <si>
    <t>0500000US42079</t>
  </si>
  <si>
    <t>Luzerne County</t>
  </si>
  <si>
    <t>0500000US42081</t>
  </si>
  <si>
    <t>Lycoming County</t>
  </si>
  <si>
    <t>0500000US42083</t>
  </si>
  <si>
    <t>McKean County</t>
  </si>
  <si>
    <t>0500000US42085</t>
  </si>
  <si>
    <t>0500000US42087</t>
  </si>
  <si>
    <t>Mifflin County</t>
  </si>
  <si>
    <t>0500000US42089</t>
  </si>
  <si>
    <t>0500000US42091</t>
  </si>
  <si>
    <t>0500000US42093</t>
  </si>
  <si>
    <t>Montour County</t>
  </si>
  <si>
    <t>0500000US42095</t>
  </si>
  <si>
    <t>0500000US42097</t>
  </si>
  <si>
    <t>Northumberland County</t>
  </si>
  <si>
    <t>0500000US42099</t>
  </si>
  <si>
    <t>0500000US42101</t>
  </si>
  <si>
    <t>Philadelphia County</t>
  </si>
  <si>
    <t>0500000US42103</t>
  </si>
  <si>
    <t>0500000US42105</t>
  </si>
  <si>
    <t>Potter County</t>
  </si>
  <si>
    <t>0500000US42107</t>
  </si>
  <si>
    <t>Schuylkill County</t>
  </si>
  <si>
    <t>0500000US42109</t>
  </si>
  <si>
    <t>Snyder County</t>
  </si>
  <si>
    <t>0500000US42111</t>
  </si>
  <si>
    <t>0500000US42113</t>
  </si>
  <si>
    <t>0500000US42115</t>
  </si>
  <si>
    <t>Susquehanna County</t>
  </si>
  <si>
    <t>0500000US42117</t>
  </si>
  <si>
    <t>0500000US42119</t>
  </si>
  <si>
    <t>0500000US42121</t>
  </si>
  <si>
    <t>Venango County</t>
  </si>
  <si>
    <t>0500000US42123</t>
  </si>
  <si>
    <t>0500000US42125</t>
  </si>
  <si>
    <t>0500000US42127</t>
  </si>
  <si>
    <t>0500000US42129</t>
  </si>
  <si>
    <t>Westmoreland County</t>
  </si>
  <si>
    <t>0500000US42131</t>
  </si>
  <si>
    <t>0500000US42133</t>
  </si>
  <si>
    <t>0500000US44001</t>
  </si>
  <si>
    <t>0500000US44003</t>
  </si>
  <si>
    <t>0500000US44005</t>
  </si>
  <si>
    <t>Newport County</t>
  </si>
  <si>
    <t>0500000US44007</t>
  </si>
  <si>
    <t>Providence County</t>
  </si>
  <si>
    <t>0500000US44009</t>
  </si>
  <si>
    <t>0500000US45001</t>
  </si>
  <si>
    <t>Abbeville County</t>
  </si>
  <si>
    <t>0500000US45003</t>
  </si>
  <si>
    <t>Aiken County</t>
  </si>
  <si>
    <t>0500000US45005</t>
  </si>
  <si>
    <t>Allendale County</t>
  </si>
  <si>
    <t>0500000US45007</t>
  </si>
  <si>
    <t>0500000US45009</t>
  </si>
  <si>
    <t>Bamberg County</t>
  </si>
  <si>
    <t>0500000US45011</t>
  </si>
  <si>
    <t>Barnwell County</t>
  </si>
  <si>
    <t>0500000US45013</t>
  </si>
  <si>
    <t>0500000US45015</t>
  </si>
  <si>
    <t>Berkeley County</t>
  </si>
  <si>
    <t>0500000US45017</t>
  </si>
  <si>
    <t>0500000US45019</t>
  </si>
  <si>
    <t>Charleston County</t>
  </si>
  <si>
    <t>0500000US45021</t>
  </si>
  <si>
    <t>0500000US45023</t>
  </si>
  <si>
    <t>0500000US45025</t>
  </si>
  <si>
    <t>Chesterfield County</t>
  </si>
  <si>
    <t>0500000US45027</t>
  </si>
  <si>
    <t>Clarendon County</t>
  </si>
  <si>
    <t>0500000US45029</t>
  </si>
  <si>
    <t>Colleton County</t>
  </si>
  <si>
    <t>0500000US45031</t>
  </si>
  <si>
    <t>Darlington County</t>
  </si>
  <si>
    <t>0500000US45033</t>
  </si>
  <si>
    <t>Dillon County</t>
  </si>
  <si>
    <t>0500000US45035</t>
  </si>
  <si>
    <t>0500000US45037</t>
  </si>
  <si>
    <t>Edgefield County</t>
  </si>
  <si>
    <t>0500000US45039</t>
  </si>
  <si>
    <t>0500000US45041</t>
  </si>
  <si>
    <t>Florence County</t>
  </si>
  <si>
    <t>0500000US45043</t>
  </si>
  <si>
    <t>Georgetown County</t>
  </si>
  <si>
    <t>0500000US45045</t>
  </si>
  <si>
    <t>Greenville County</t>
  </si>
  <si>
    <t>0500000US45047</t>
  </si>
  <si>
    <t>0500000US45049</t>
  </si>
  <si>
    <t>Hampton County</t>
  </si>
  <si>
    <t>0500000US45051</t>
  </si>
  <si>
    <t>Horry County</t>
  </si>
  <si>
    <t>0500000US45053</t>
  </si>
  <si>
    <t>0500000US45055</t>
  </si>
  <si>
    <t>Kershaw County</t>
  </si>
  <si>
    <t>0500000US45057</t>
  </si>
  <si>
    <t>0500000US45059</t>
  </si>
  <si>
    <t>0500000US45061</t>
  </si>
  <si>
    <t>0500000US45063</t>
  </si>
  <si>
    <t>Lexington County</t>
  </si>
  <si>
    <t>0500000US45065</t>
  </si>
  <si>
    <t>McCormick County</t>
  </si>
  <si>
    <t>0500000US45067</t>
  </si>
  <si>
    <t>0500000US45069</t>
  </si>
  <si>
    <t>Marlboro County</t>
  </si>
  <si>
    <t>0500000US45071</t>
  </si>
  <si>
    <t>Newberry County</t>
  </si>
  <si>
    <t>0500000US45073</t>
  </si>
  <si>
    <t>0500000US45075</t>
  </si>
  <si>
    <t>Orangeburg County</t>
  </si>
  <si>
    <t>0500000US45077</t>
  </si>
  <si>
    <t>0500000US45079</t>
  </si>
  <si>
    <t>0500000US45081</t>
  </si>
  <si>
    <t>Saluda County</t>
  </si>
  <si>
    <t>0500000US45083</t>
  </si>
  <si>
    <t>Spartanburg County</t>
  </si>
  <si>
    <t>0500000US45085</t>
  </si>
  <si>
    <t>0500000US45087</t>
  </si>
  <si>
    <t>0500000US45089</t>
  </si>
  <si>
    <t>Williamsburg County</t>
  </si>
  <si>
    <t>0500000US45091</t>
  </si>
  <si>
    <t>0500000US46003</t>
  </si>
  <si>
    <t>Aurora County</t>
  </si>
  <si>
    <t>0500000US46005</t>
  </si>
  <si>
    <t>Beadle County</t>
  </si>
  <si>
    <t>0500000US46007</t>
  </si>
  <si>
    <t>Bennett County</t>
  </si>
  <si>
    <t>0500000US46009</t>
  </si>
  <si>
    <t>Bon Homme County</t>
  </si>
  <si>
    <t>0500000US46011</t>
  </si>
  <si>
    <t>Brookings County</t>
  </si>
  <si>
    <t>0500000US46013</t>
  </si>
  <si>
    <t>0500000US46015</t>
  </si>
  <si>
    <t>Brule County</t>
  </si>
  <si>
    <t>0500000US46017</t>
  </si>
  <si>
    <t>0500000US46019</t>
  </si>
  <si>
    <t>0500000US46021</t>
  </si>
  <si>
    <t>0500000US46023</t>
  </si>
  <si>
    <t>Charles Mix County</t>
  </si>
  <si>
    <t>0500000US46025</t>
  </si>
  <si>
    <t>0500000US46027</t>
  </si>
  <si>
    <t>0500000US46029</t>
  </si>
  <si>
    <t>Codington County</t>
  </si>
  <si>
    <t>0500000US46031</t>
  </si>
  <si>
    <t>Corson County</t>
  </si>
  <si>
    <t>0500000US46033</t>
  </si>
  <si>
    <t>0500000US46035</t>
  </si>
  <si>
    <t>Davison County</t>
  </si>
  <si>
    <t>0500000US46037</t>
  </si>
  <si>
    <t>Day County</t>
  </si>
  <si>
    <t>0500000US46039</t>
  </si>
  <si>
    <t>0500000US46041</t>
  </si>
  <si>
    <t>0500000US46043</t>
  </si>
  <si>
    <t>0500000US46045</t>
  </si>
  <si>
    <t>Edmunds County</t>
  </si>
  <si>
    <t>0500000US46047</t>
  </si>
  <si>
    <t>Fall River County</t>
  </si>
  <si>
    <t>0500000US46049</t>
  </si>
  <si>
    <t>Faulk County</t>
  </si>
  <si>
    <t>0500000US46051</t>
  </si>
  <si>
    <t>0500000US46053</t>
  </si>
  <si>
    <t>Gregory County</t>
  </si>
  <si>
    <t>0500000US46055</t>
  </si>
  <si>
    <t>Haakon County</t>
  </si>
  <si>
    <t>0500000US46057</t>
  </si>
  <si>
    <t>Hamlin County</t>
  </si>
  <si>
    <t>0500000US46059</t>
  </si>
  <si>
    <t>Hand County</t>
  </si>
  <si>
    <t>0500000US46061</t>
  </si>
  <si>
    <t>Hanson County</t>
  </si>
  <si>
    <t>0500000US46063</t>
  </si>
  <si>
    <t>0500000US46065</t>
  </si>
  <si>
    <t>0500000US46067</t>
  </si>
  <si>
    <t>Hutchinson County</t>
  </si>
  <si>
    <t>0500000US46069</t>
  </si>
  <si>
    <t>0500000US46071</t>
  </si>
  <si>
    <t>0500000US46073</t>
  </si>
  <si>
    <t>Jerauld County</t>
  </si>
  <si>
    <t>0500000US46075</t>
  </si>
  <si>
    <t>0500000US46077</t>
  </si>
  <si>
    <t>Kingsbury County</t>
  </si>
  <si>
    <t>0500000US46079</t>
  </si>
  <si>
    <t>0500000US46081</t>
  </si>
  <si>
    <t>0500000US46083</t>
  </si>
  <si>
    <t>0500000US46085</t>
  </si>
  <si>
    <t>Lyman County</t>
  </si>
  <si>
    <t>0500000US46087</t>
  </si>
  <si>
    <t>McCook County</t>
  </si>
  <si>
    <t>0500000US46089</t>
  </si>
  <si>
    <t>0500000US46091</t>
  </si>
  <si>
    <t>0500000US46093</t>
  </si>
  <si>
    <t>0500000US46095</t>
  </si>
  <si>
    <t>Mellette County</t>
  </si>
  <si>
    <t>0500000US46097</t>
  </si>
  <si>
    <t>Miner County</t>
  </si>
  <si>
    <t>0500000US46099</t>
  </si>
  <si>
    <t>Minnehaha County</t>
  </si>
  <si>
    <t>0500000US46101</t>
  </si>
  <si>
    <t>Moody County</t>
  </si>
  <si>
    <t>0500000US46102</t>
  </si>
  <si>
    <t>Oglala Lakota County</t>
  </si>
  <si>
    <t>0500000US46103</t>
  </si>
  <si>
    <t>0500000US46105</t>
  </si>
  <si>
    <t>0500000US46107</t>
  </si>
  <si>
    <t>0500000US46109</t>
  </si>
  <si>
    <t>Roberts County</t>
  </si>
  <si>
    <t>0500000US46111</t>
  </si>
  <si>
    <t>Sanborn County</t>
  </si>
  <si>
    <t>0500000US46115</t>
  </si>
  <si>
    <t>Spink County</t>
  </si>
  <si>
    <t>0500000US46117</t>
  </si>
  <si>
    <t>Stanley County</t>
  </si>
  <si>
    <t>0500000US46119</t>
  </si>
  <si>
    <t>Sully County</t>
  </si>
  <si>
    <t>0500000US46121</t>
  </si>
  <si>
    <t>0500000US46123</t>
  </si>
  <si>
    <t>Tripp County</t>
  </si>
  <si>
    <t>0500000US46125</t>
  </si>
  <si>
    <t>0500000US46127</t>
  </si>
  <si>
    <t>0500000US46129</t>
  </si>
  <si>
    <t>Walworth County</t>
  </si>
  <si>
    <t>0500000US46135</t>
  </si>
  <si>
    <t>Yankton County</t>
  </si>
  <si>
    <t>0500000US46137</t>
  </si>
  <si>
    <t>Ziebach County</t>
  </si>
  <si>
    <t>0500000US47001</t>
  </si>
  <si>
    <t>0500000US47003</t>
  </si>
  <si>
    <t>0500000US47005</t>
  </si>
  <si>
    <t>0500000US47007</t>
  </si>
  <si>
    <t>Bledsoe County</t>
  </si>
  <si>
    <t>0500000US47009</t>
  </si>
  <si>
    <t>0500000US47011</t>
  </si>
  <si>
    <t>0500000US47013</t>
  </si>
  <si>
    <t>0500000US47015</t>
  </si>
  <si>
    <t>Cannon County</t>
  </si>
  <si>
    <t>0500000US47017</t>
  </si>
  <si>
    <t>0500000US47019</t>
  </si>
  <si>
    <t>0500000US47021</t>
  </si>
  <si>
    <t>Cheatham County</t>
  </si>
  <si>
    <t>0500000US47023</t>
  </si>
  <si>
    <t>0500000US47025</t>
  </si>
  <si>
    <t>0500000US47027</t>
  </si>
  <si>
    <t>0500000US47029</t>
  </si>
  <si>
    <t>Cocke County</t>
  </si>
  <si>
    <t>0500000US47031</t>
  </si>
  <si>
    <t>0500000US47033</t>
  </si>
  <si>
    <t>Crockett County</t>
  </si>
  <si>
    <t>0500000US47035</t>
  </si>
  <si>
    <t>0500000US47037</t>
  </si>
  <si>
    <t>0500000US47039</t>
  </si>
  <si>
    <t>0500000US47041</t>
  </si>
  <si>
    <t>0500000US47043</t>
  </si>
  <si>
    <t>Dickson County</t>
  </si>
  <si>
    <t>0500000US47045</t>
  </si>
  <si>
    <t>Dyer County</t>
  </si>
  <si>
    <t>0500000US47047</t>
  </si>
  <si>
    <t>0500000US47049</t>
  </si>
  <si>
    <t>Fentress County</t>
  </si>
  <si>
    <t>0500000US47051</t>
  </si>
  <si>
    <t>0500000US47053</t>
  </si>
  <si>
    <t>0500000US47055</t>
  </si>
  <si>
    <t>Giles County</t>
  </si>
  <si>
    <t>0500000US47057</t>
  </si>
  <si>
    <t>Grainger County</t>
  </si>
  <si>
    <t>0500000US47059</t>
  </si>
  <si>
    <t>0500000US47061</t>
  </si>
  <si>
    <t>0500000US47063</t>
  </si>
  <si>
    <t>Hamblen County</t>
  </si>
  <si>
    <t>0500000US47065</t>
  </si>
  <si>
    <t>0500000US47067</t>
  </si>
  <si>
    <t>0500000US47069</t>
  </si>
  <si>
    <t>Hardeman County</t>
  </si>
  <si>
    <t>0500000US47071</t>
  </si>
  <si>
    <t>0500000US47073</t>
  </si>
  <si>
    <t>Hawkins County</t>
  </si>
  <si>
    <t>0500000US47075</t>
  </si>
  <si>
    <t>0500000US47077</t>
  </si>
  <si>
    <t>0500000US47079</t>
  </si>
  <si>
    <t>0500000US47081</t>
  </si>
  <si>
    <t>0500000US47083</t>
  </si>
  <si>
    <t>0500000US47085</t>
  </si>
  <si>
    <t>0500000US47087</t>
  </si>
  <si>
    <t>0500000US47089</t>
  </si>
  <si>
    <t>0500000US47091</t>
  </si>
  <si>
    <t>0500000US47093</t>
  </si>
  <si>
    <t>0500000US47095</t>
  </si>
  <si>
    <t>0500000US47097</t>
  </si>
  <si>
    <t>0500000US47099</t>
  </si>
  <si>
    <t>0500000US47101</t>
  </si>
  <si>
    <t>0500000US47103</t>
  </si>
  <si>
    <t>0500000US47105</t>
  </si>
  <si>
    <t>Loudon County</t>
  </si>
  <si>
    <t>0500000US47107</t>
  </si>
  <si>
    <t>McMinn County</t>
  </si>
  <si>
    <t>0500000US47109</t>
  </si>
  <si>
    <t>McNairy County</t>
  </si>
  <si>
    <t>0500000US47111</t>
  </si>
  <si>
    <t>0500000US47113</t>
  </si>
  <si>
    <t>0500000US47115</t>
  </si>
  <si>
    <t>0500000US47117</t>
  </si>
  <si>
    <t>0500000US47119</t>
  </si>
  <si>
    <t>Maury County</t>
  </si>
  <si>
    <t>0500000US47121</t>
  </si>
  <si>
    <t>0500000US47123</t>
  </si>
  <si>
    <t>0500000US47125</t>
  </si>
  <si>
    <t>0500000US47127</t>
  </si>
  <si>
    <t>0500000US47129</t>
  </si>
  <si>
    <t>0500000US47131</t>
  </si>
  <si>
    <t>Obion County</t>
  </si>
  <si>
    <t>0500000US47133</t>
  </si>
  <si>
    <t>Overton County</t>
  </si>
  <si>
    <t>0500000US47135</t>
  </si>
  <si>
    <t>0500000US47137</t>
  </si>
  <si>
    <t>Pickett County</t>
  </si>
  <si>
    <t>0500000US47139</t>
  </si>
  <si>
    <t>0500000US47141</t>
  </si>
  <si>
    <t>0500000US47143</t>
  </si>
  <si>
    <t>Rhea County</t>
  </si>
  <si>
    <t>0500000US47145</t>
  </si>
  <si>
    <t>Roane County</t>
  </si>
  <si>
    <t>0500000US47147</t>
  </si>
  <si>
    <t>0500000US47149</t>
  </si>
  <si>
    <t>0500000US47151</t>
  </si>
  <si>
    <t>0500000US47153</t>
  </si>
  <si>
    <t>Sequatchie County</t>
  </si>
  <si>
    <t>0500000US47155</t>
  </si>
  <si>
    <t>0500000US47157</t>
  </si>
  <si>
    <t>0500000US47159</t>
  </si>
  <si>
    <t>0500000US47161</t>
  </si>
  <si>
    <t>0500000US47163</t>
  </si>
  <si>
    <t>0500000US47165</t>
  </si>
  <si>
    <t>0500000US47167</t>
  </si>
  <si>
    <t>0500000US47169</t>
  </si>
  <si>
    <t>Trousdale County</t>
  </si>
  <si>
    <t>0500000US47171</t>
  </si>
  <si>
    <t>Unicoi County</t>
  </si>
  <si>
    <t>0500000US47173</t>
  </si>
  <si>
    <t>0500000US47175</t>
  </si>
  <si>
    <t>0500000US47177</t>
  </si>
  <si>
    <t>0500000US47179</t>
  </si>
  <si>
    <t>0500000US47181</t>
  </si>
  <si>
    <t>0500000US47183</t>
  </si>
  <si>
    <t>Weakley County</t>
  </si>
  <si>
    <t>0500000US47185</t>
  </si>
  <si>
    <t>0500000US47187</t>
  </si>
  <si>
    <t>0500000US47189</t>
  </si>
  <si>
    <t>0500000US48001</t>
  </si>
  <si>
    <t>0500000US48003</t>
  </si>
  <si>
    <t>Andrews County</t>
  </si>
  <si>
    <t>0500000US48005</t>
  </si>
  <si>
    <t>Angelina County</t>
  </si>
  <si>
    <t>0500000US48007</t>
  </si>
  <si>
    <t>Aransas County</t>
  </si>
  <si>
    <t>0500000US48009</t>
  </si>
  <si>
    <t>Archer County</t>
  </si>
  <si>
    <t>0500000US48011</t>
  </si>
  <si>
    <t>0500000US48013</t>
  </si>
  <si>
    <t>Atascosa County</t>
  </si>
  <si>
    <t>0500000US48015</t>
  </si>
  <si>
    <t>Austin County</t>
  </si>
  <si>
    <t>0500000US48017</t>
  </si>
  <si>
    <t>Bailey County</t>
  </si>
  <si>
    <t>0500000US48019</t>
  </si>
  <si>
    <t>Bandera County</t>
  </si>
  <si>
    <t>0500000US48021</t>
  </si>
  <si>
    <t>Bastrop County</t>
  </si>
  <si>
    <t>0500000US48023</t>
  </si>
  <si>
    <t>Baylor County</t>
  </si>
  <si>
    <t>0500000US48025</t>
  </si>
  <si>
    <t>Bee County</t>
  </si>
  <si>
    <t>0500000US48027</t>
  </si>
  <si>
    <t>0500000US48029</t>
  </si>
  <si>
    <t>Bexar County</t>
  </si>
  <si>
    <t>0500000US48031</t>
  </si>
  <si>
    <t>Blanco County</t>
  </si>
  <si>
    <t>0500000US48033</t>
  </si>
  <si>
    <t>Borden County</t>
  </si>
  <si>
    <t>0500000US48035</t>
  </si>
  <si>
    <t>Bosque County</t>
  </si>
  <si>
    <t>0500000US48037</t>
  </si>
  <si>
    <t>Bowie County</t>
  </si>
  <si>
    <t>0500000US48039</t>
  </si>
  <si>
    <t>Brazoria County</t>
  </si>
  <si>
    <t>0500000US48041</t>
  </si>
  <si>
    <t>Brazos County</t>
  </si>
  <si>
    <t>0500000US48043</t>
  </si>
  <si>
    <t>Brewster County</t>
  </si>
  <si>
    <t>0500000US48045</t>
  </si>
  <si>
    <t>Briscoe County</t>
  </si>
  <si>
    <t>0500000US48047</t>
  </si>
  <si>
    <t>0500000US48049</t>
  </si>
  <si>
    <t>0500000US48051</t>
  </si>
  <si>
    <t>Burleson County</t>
  </si>
  <si>
    <t>0500000US48053</t>
  </si>
  <si>
    <t>Burnet County</t>
  </si>
  <si>
    <t>0500000US48055</t>
  </si>
  <si>
    <t>0500000US48057</t>
  </si>
  <si>
    <t>0500000US48059</t>
  </si>
  <si>
    <t>Callahan County</t>
  </si>
  <si>
    <t>0500000US48061</t>
  </si>
  <si>
    <t>0500000US48063</t>
  </si>
  <si>
    <t>Camp County</t>
  </si>
  <si>
    <t>0500000US48065</t>
  </si>
  <si>
    <t>Carson County</t>
  </si>
  <si>
    <t>0500000US48067</t>
  </si>
  <si>
    <t>0500000US48069</t>
  </si>
  <si>
    <t>Castro County</t>
  </si>
  <si>
    <t>0500000US48071</t>
  </si>
  <si>
    <t>0500000US48073</t>
  </si>
  <si>
    <t>0500000US48075</t>
  </si>
  <si>
    <t>Childress County</t>
  </si>
  <si>
    <t>0500000US48077</t>
  </si>
  <si>
    <t>0500000US48079</t>
  </si>
  <si>
    <t>Cochran County</t>
  </si>
  <si>
    <t>0500000US48081</t>
  </si>
  <si>
    <t>Coke County</t>
  </si>
  <si>
    <t>0500000US48083</t>
  </si>
  <si>
    <t>Coleman County</t>
  </si>
  <si>
    <t>0500000US48085</t>
  </si>
  <si>
    <t>Collin County</t>
  </si>
  <si>
    <t>0500000US48087</t>
  </si>
  <si>
    <t>Collingsworth County</t>
  </si>
  <si>
    <t>0500000US48089</t>
  </si>
  <si>
    <t>Colorado County</t>
  </si>
  <si>
    <t>0500000US48091</t>
  </si>
  <si>
    <t>Comal County</t>
  </si>
  <si>
    <t>0500000US48093</t>
  </si>
  <si>
    <t>0500000US48095</t>
  </si>
  <si>
    <t>Concho County</t>
  </si>
  <si>
    <t>0500000US48097</t>
  </si>
  <si>
    <t>Cooke County</t>
  </si>
  <si>
    <t>0500000US48099</t>
  </si>
  <si>
    <t>Coryell County</t>
  </si>
  <si>
    <t>0500000US48101</t>
  </si>
  <si>
    <t>Cottle County</t>
  </si>
  <si>
    <t>0500000US48103</t>
  </si>
  <si>
    <t>Crane County</t>
  </si>
  <si>
    <t>0500000US48105</t>
  </si>
  <si>
    <t>0500000US48107</t>
  </si>
  <si>
    <t>Crosby County</t>
  </si>
  <si>
    <t>0500000US48109</t>
  </si>
  <si>
    <t>Culberson County</t>
  </si>
  <si>
    <t>0500000US48111</t>
  </si>
  <si>
    <t>Dallam County</t>
  </si>
  <si>
    <t>0500000US48113</t>
  </si>
  <si>
    <t>0500000US48115</t>
  </si>
  <si>
    <t>0500000US48117</t>
  </si>
  <si>
    <t>Deaf Smith County</t>
  </si>
  <si>
    <t>0500000US48119</t>
  </si>
  <si>
    <t>0500000US48121</t>
  </si>
  <si>
    <t>Denton County</t>
  </si>
  <si>
    <t>0500000US48123</t>
  </si>
  <si>
    <t>DeWitt County</t>
  </si>
  <si>
    <t>0500000US48125</t>
  </si>
  <si>
    <t>Dickens County</t>
  </si>
  <si>
    <t>0500000US48127</t>
  </si>
  <si>
    <t>Dimmit County</t>
  </si>
  <si>
    <t>0500000US48129</t>
  </si>
  <si>
    <t>Donley County</t>
  </si>
  <si>
    <t>0500000US48131</t>
  </si>
  <si>
    <t>0500000US48133</t>
  </si>
  <si>
    <t>Eastland County</t>
  </si>
  <si>
    <t>0500000US48135</t>
  </si>
  <si>
    <t>Ector County</t>
  </si>
  <si>
    <t>0500000US48137</t>
  </si>
  <si>
    <t>0500000US48139</t>
  </si>
  <si>
    <t>0500000US48141</t>
  </si>
  <si>
    <t>0500000US48143</t>
  </si>
  <si>
    <t>Erath County</t>
  </si>
  <si>
    <t>0500000US48145</t>
  </si>
  <si>
    <t>Falls County</t>
  </si>
  <si>
    <t>0500000US48147</t>
  </si>
  <si>
    <t>0500000US48149</t>
  </si>
  <si>
    <t>0500000US48151</t>
  </si>
  <si>
    <t>Fisher County</t>
  </si>
  <si>
    <t>0500000US48153</t>
  </si>
  <si>
    <t>0500000US48155</t>
  </si>
  <si>
    <t>Foard County</t>
  </si>
  <si>
    <t>0500000US48157</t>
  </si>
  <si>
    <t>Fort Bend County</t>
  </si>
  <si>
    <t>0500000US48159</t>
  </si>
  <si>
    <t>0500000US48161</t>
  </si>
  <si>
    <t>Freestone County</t>
  </si>
  <si>
    <t>0500000US48163</t>
  </si>
  <si>
    <t>Frio County</t>
  </si>
  <si>
    <t>0500000US48165</t>
  </si>
  <si>
    <t>Gaines County</t>
  </si>
  <si>
    <t>0500000US48167</t>
  </si>
  <si>
    <t>Galveston County</t>
  </si>
  <si>
    <t>0500000US48169</t>
  </si>
  <si>
    <t>Garza County</t>
  </si>
  <si>
    <t>0500000US48171</t>
  </si>
  <si>
    <t>Gillespie County</t>
  </si>
  <si>
    <t>0500000US48173</t>
  </si>
  <si>
    <t>Glasscock County</t>
  </si>
  <si>
    <t>0500000US48175</t>
  </si>
  <si>
    <t>Goliad County</t>
  </si>
  <si>
    <t>0500000US48177</t>
  </si>
  <si>
    <t>Gonzales County</t>
  </si>
  <si>
    <t>0500000US48179</t>
  </si>
  <si>
    <t>0500000US48181</t>
  </si>
  <si>
    <t>0500000US48183</t>
  </si>
  <si>
    <t>Gregg County</t>
  </si>
  <si>
    <t>0500000US48185</t>
  </si>
  <si>
    <t>Grimes County</t>
  </si>
  <si>
    <t>0500000US48187</t>
  </si>
  <si>
    <t>0500000US48189</t>
  </si>
  <si>
    <t>0500000US48191</t>
  </si>
  <si>
    <t>0500000US48193</t>
  </si>
  <si>
    <t>0500000US48195</t>
  </si>
  <si>
    <t>Hansford County</t>
  </si>
  <si>
    <t>0500000US48197</t>
  </si>
  <si>
    <t>0500000US48199</t>
  </si>
  <si>
    <t>0500000US48201</t>
  </si>
  <si>
    <t>0500000US48203</t>
  </si>
  <si>
    <t>0500000US48205</t>
  </si>
  <si>
    <t>Hartley County</t>
  </si>
  <si>
    <t>0500000US48207</t>
  </si>
  <si>
    <t>0500000US48209</t>
  </si>
  <si>
    <t>Hays County</t>
  </si>
  <si>
    <t>0500000US48211</t>
  </si>
  <si>
    <t>Hemphill County</t>
  </si>
  <si>
    <t>0500000US48213</t>
  </si>
  <si>
    <t>0500000US48215</t>
  </si>
  <si>
    <t>0500000US48217</t>
  </si>
  <si>
    <t>0500000US48219</t>
  </si>
  <si>
    <t>Hockley County</t>
  </si>
  <si>
    <t>0500000US48221</t>
  </si>
  <si>
    <t>Hood County</t>
  </si>
  <si>
    <t>0500000US48223</t>
  </si>
  <si>
    <t>0500000US48225</t>
  </si>
  <si>
    <t>0500000US48227</t>
  </si>
  <si>
    <t>0500000US48229</t>
  </si>
  <si>
    <t>Hudspeth County</t>
  </si>
  <si>
    <t>0500000US48231</t>
  </si>
  <si>
    <t>Hunt County</t>
  </si>
  <si>
    <t>0500000US48233</t>
  </si>
  <si>
    <t>0500000US48235</t>
  </si>
  <si>
    <t>Irion County</t>
  </si>
  <si>
    <t>0500000US48237</t>
  </si>
  <si>
    <t>Jack County</t>
  </si>
  <si>
    <t>0500000US48239</t>
  </si>
  <si>
    <t>0500000US48241</t>
  </si>
  <si>
    <t>0500000US48243</t>
  </si>
  <si>
    <t>0500000US48245</t>
  </si>
  <si>
    <t>0500000US48247</t>
  </si>
  <si>
    <t>Jim Hogg County</t>
  </si>
  <si>
    <t>0500000US48249</t>
  </si>
  <si>
    <t>Jim Wells County</t>
  </si>
  <si>
    <t>0500000US48251</t>
  </si>
  <si>
    <t>0500000US48253</t>
  </si>
  <si>
    <t>0500000US48255</t>
  </si>
  <si>
    <t>Karnes County</t>
  </si>
  <si>
    <t>0500000US48257</t>
  </si>
  <si>
    <t>Kaufman County</t>
  </si>
  <si>
    <t>0500000US48259</t>
  </si>
  <si>
    <t>0500000US48261</t>
  </si>
  <si>
    <t>Kenedy County</t>
  </si>
  <si>
    <t>0500000US48263</t>
  </si>
  <si>
    <t>0500000US48265</t>
  </si>
  <si>
    <t>Kerr County</t>
  </si>
  <si>
    <t>0500000US48267</t>
  </si>
  <si>
    <t>Kimble County</t>
  </si>
  <si>
    <t>0500000US48269</t>
  </si>
  <si>
    <t>King County</t>
  </si>
  <si>
    <t>0500000US48271</t>
  </si>
  <si>
    <t>Kinney County</t>
  </si>
  <si>
    <t>0500000US48273</t>
  </si>
  <si>
    <t>Kleberg County</t>
  </si>
  <si>
    <t>0500000US48275</t>
  </si>
  <si>
    <t>0500000US48277</t>
  </si>
  <si>
    <t>0500000US48279</t>
  </si>
  <si>
    <t>Lamb County</t>
  </si>
  <si>
    <t>0500000US48281</t>
  </si>
  <si>
    <t>Lampasas County</t>
  </si>
  <si>
    <t>0500000US48283</t>
  </si>
  <si>
    <t>La Salle County</t>
  </si>
  <si>
    <t>0500000US48285</t>
  </si>
  <si>
    <t>Lavaca County</t>
  </si>
  <si>
    <t>0500000US48287</t>
  </si>
  <si>
    <t>0500000US48289</t>
  </si>
  <si>
    <t>0500000US48291</t>
  </si>
  <si>
    <t>0500000US48293</t>
  </si>
  <si>
    <t>0500000US48295</t>
  </si>
  <si>
    <t>Lipscomb County</t>
  </si>
  <si>
    <t>0500000US48297</t>
  </si>
  <si>
    <t>Live Oak County</t>
  </si>
  <si>
    <t>0500000US48299</t>
  </si>
  <si>
    <t>Llano County</t>
  </si>
  <si>
    <t>0500000US48301</t>
  </si>
  <si>
    <t>Loving County</t>
  </si>
  <si>
    <t>0500000US48303</t>
  </si>
  <si>
    <t>Lubbock County</t>
  </si>
  <si>
    <t>0500000US48305</t>
  </si>
  <si>
    <t>Lynn County</t>
  </si>
  <si>
    <t>0500000US48307</t>
  </si>
  <si>
    <t>McCulloch County</t>
  </si>
  <si>
    <t>0500000US48309</t>
  </si>
  <si>
    <t>McLennan County</t>
  </si>
  <si>
    <t>0500000US48311</t>
  </si>
  <si>
    <t>McMullen County</t>
  </si>
  <si>
    <t>0500000US48313</t>
  </si>
  <si>
    <t>0500000US48315</t>
  </si>
  <si>
    <t>0500000US48317</t>
  </si>
  <si>
    <t>0500000US48319</t>
  </si>
  <si>
    <t>0500000US48321</t>
  </si>
  <si>
    <t>Matagorda County</t>
  </si>
  <si>
    <t>0500000US48323</t>
  </si>
  <si>
    <t>Maverick County</t>
  </si>
  <si>
    <t>0500000US48325</t>
  </si>
  <si>
    <t>0500000US48327</t>
  </si>
  <si>
    <t>0500000US48329</t>
  </si>
  <si>
    <t>0500000US48331</t>
  </si>
  <si>
    <t>Milam County</t>
  </si>
  <si>
    <t>0500000US48333</t>
  </si>
  <si>
    <t>0500000US48335</t>
  </si>
  <si>
    <t>0500000US48337</t>
  </si>
  <si>
    <t>Montague County</t>
  </si>
  <si>
    <t>0500000US48339</t>
  </si>
  <si>
    <t>0500000US48341</t>
  </si>
  <si>
    <t>0500000US48343</t>
  </si>
  <si>
    <t>0500000US48345</t>
  </si>
  <si>
    <t>Motley County</t>
  </si>
  <si>
    <t>0500000US48347</t>
  </si>
  <si>
    <t>Nacogdoches County</t>
  </si>
  <si>
    <t>0500000US48349</t>
  </si>
  <si>
    <t>Navarro County</t>
  </si>
  <si>
    <t>0500000US48351</t>
  </si>
  <si>
    <t>0500000US48353</t>
  </si>
  <si>
    <t>Nolan County</t>
  </si>
  <si>
    <t>0500000US48355</t>
  </si>
  <si>
    <t>Nueces County</t>
  </si>
  <si>
    <t>0500000US48357</t>
  </si>
  <si>
    <t>Ochiltree County</t>
  </si>
  <si>
    <t>0500000US48359</t>
  </si>
  <si>
    <t>0500000US48361</t>
  </si>
  <si>
    <t>0500000US48363</t>
  </si>
  <si>
    <t>Palo Pinto County</t>
  </si>
  <si>
    <t>0500000US48365</t>
  </si>
  <si>
    <t>0500000US48367</t>
  </si>
  <si>
    <t>Parker County</t>
  </si>
  <si>
    <t>0500000US48369</t>
  </si>
  <si>
    <t>Parmer County</t>
  </si>
  <si>
    <t>0500000US48371</t>
  </si>
  <si>
    <t>Pecos County</t>
  </si>
  <si>
    <t>0500000US48373</t>
  </si>
  <si>
    <t>0500000US48375</t>
  </si>
  <si>
    <t>0500000US48377</t>
  </si>
  <si>
    <t>Presidio County</t>
  </si>
  <si>
    <t>0500000US48379</t>
  </si>
  <si>
    <t>Rains County</t>
  </si>
  <si>
    <t>0500000US48381</t>
  </si>
  <si>
    <t>Randall County</t>
  </si>
  <si>
    <t>0500000US48383</t>
  </si>
  <si>
    <t>Reagan County</t>
  </si>
  <si>
    <t>0500000US48385</t>
  </si>
  <si>
    <t>Real County</t>
  </si>
  <si>
    <t>0500000US48387</t>
  </si>
  <si>
    <t>Red River County</t>
  </si>
  <si>
    <t>0500000US48389</t>
  </si>
  <si>
    <t>Reeves County</t>
  </si>
  <si>
    <t>0500000US48391</t>
  </si>
  <si>
    <t>Refugio County</t>
  </si>
  <si>
    <t>0500000US48393</t>
  </si>
  <si>
    <t>0500000US48395</t>
  </si>
  <si>
    <t>0500000US48397</t>
  </si>
  <si>
    <t>Rockwall County</t>
  </si>
  <si>
    <t>0500000US48399</t>
  </si>
  <si>
    <t>Runnels County</t>
  </si>
  <si>
    <t>0500000US48401</t>
  </si>
  <si>
    <t>Rusk County</t>
  </si>
  <si>
    <t>0500000US48403</t>
  </si>
  <si>
    <t>Sabine County</t>
  </si>
  <si>
    <t>0500000US48405</t>
  </si>
  <si>
    <t>San Augustine County</t>
  </si>
  <si>
    <t>0500000US48407</t>
  </si>
  <si>
    <t>San Jacinto County</t>
  </si>
  <si>
    <t>0500000US48409</t>
  </si>
  <si>
    <t>San Patricio County</t>
  </si>
  <si>
    <t>0500000US48411</t>
  </si>
  <si>
    <t>San Saba County</t>
  </si>
  <si>
    <t>0500000US48413</t>
  </si>
  <si>
    <t>Schleicher County</t>
  </si>
  <si>
    <t>0500000US48415</t>
  </si>
  <si>
    <t>Scurry County</t>
  </si>
  <si>
    <t>0500000US48417</t>
  </si>
  <si>
    <t>Shackelford County</t>
  </si>
  <si>
    <t>0500000US48419</t>
  </si>
  <si>
    <t>0500000US48421</t>
  </si>
  <si>
    <t>0500000US48423</t>
  </si>
  <si>
    <t>0500000US48425</t>
  </si>
  <si>
    <t>Somervell County</t>
  </si>
  <si>
    <t>0500000US48427</t>
  </si>
  <si>
    <t>Starr County</t>
  </si>
  <si>
    <t>0500000US48429</t>
  </si>
  <si>
    <t>0500000US48431</t>
  </si>
  <si>
    <t>Sterling County</t>
  </si>
  <si>
    <t>0500000US48433</t>
  </si>
  <si>
    <t>Stonewall County</t>
  </si>
  <si>
    <t>0500000US48435</t>
  </si>
  <si>
    <t>Sutton County</t>
  </si>
  <si>
    <t>0500000US48437</t>
  </si>
  <si>
    <t>Swisher County</t>
  </si>
  <si>
    <t>0500000US48439</t>
  </si>
  <si>
    <t>Tarrant County</t>
  </si>
  <si>
    <t>0500000US48441</t>
  </si>
  <si>
    <t>0500000US48443</t>
  </si>
  <si>
    <t>0500000US48445</t>
  </si>
  <si>
    <t>Terry County</t>
  </si>
  <si>
    <t>0500000US48447</t>
  </si>
  <si>
    <t>Throckmorton County</t>
  </si>
  <si>
    <t>0500000US48449</t>
  </si>
  <si>
    <t>Titus County</t>
  </si>
  <si>
    <t>0500000US48451</t>
  </si>
  <si>
    <t>Tom Green County</t>
  </si>
  <si>
    <t>0500000US48453</t>
  </si>
  <si>
    <t>Travis County</t>
  </si>
  <si>
    <t>0500000US48455</t>
  </si>
  <si>
    <t>0500000US48457</t>
  </si>
  <si>
    <t>Tyler County</t>
  </si>
  <si>
    <t>0500000US48459</t>
  </si>
  <si>
    <t>Upshur County</t>
  </si>
  <si>
    <t>0500000US48461</t>
  </si>
  <si>
    <t>Upton County</t>
  </si>
  <si>
    <t>0500000US48463</t>
  </si>
  <si>
    <t>Uvalde County</t>
  </si>
  <si>
    <t>0500000US48465</t>
  </si>
  <si>
    <t>Val Verde County</t>
  </si>
  <si>
    <t>0500000US48467</t>
  </si>
  <si>
    <t>Van Zandt County</t>
  </si>
  <si>
    <t>0500000US48469</t>
  </si>
  <si>
    <t>Victoria County</t>
  </si>
  <si>
    <t>0500000US48471</t>
  </si>
  <si>
    <t>0500000US48473</t>
  </si>
  <si>
    <t>Waller County</t>
  </si>
  <si>
    <t>0500000US48475</t>
  </si>
  <si>
    <t>0500000US48477</t>
  </si>
  <si>
    <t>0500000US48479</t>
  </si>
  <si>
    <t>Webb County</t>
  </si>
  <si>
    <t>0500000US48481</t>
  </si>
  <si>
    <t>Wharton County</t>
  </si>
  <si>
    <t>0500000US48483</t>
  </si>
  <si>
    <t>0500000US48485</t>
  </si>
  <si>
    <t>0500000US48487</t>
  </si>
  <si>
    <t>Wilbarger County</t>
  </si>
  <si>
    <t>0500000US48489</t>
  </si>
  <si>
    <t>Willacy County</t>
  </si>
  <si>
    <t>0500000US48491</t>
  </si>
  <si>
    <t>0500000US48493</t>
  </si>
  <si>
    <t>0500000US48495</t>
  </si>
  <si>
    <t>Winkler County</t>
  </si>
  <si>
    <t>0500000US48497</t>
  </si>
  <si>
    <t>Wise County</t>
  </si>
  <si>
    <t>0500000US48499</t>
  </si>
  <si>
    <t>0500000US48501</t>
  </si>
  <si>
    <t>Yoakum County</t>
  </si>
  <si>
    <t>0500000US48503</t>
  </si>
  <si>
    <t>Young County</t>
  </si>
  <si>
    <t>0500000US48505</t>
  </si>
  <si>
    <t>Zapata County</t>
  </si>
  <si>
    <t>0500000US48507</t>
  </si>
  <si>
    <t>Zavala County</t>
  </si>
  <si>
    <t>0500000US49001</t>
  </si>
  <si>
    <t>0500000US49003</t>
  </si>
  <si>
    <t>Box Elder County</t>
  </si>
  <si>
    <t>0500000US49005</t>
  </si>
  <si>
    <t>Cache County</t>
  </si>
  <si>
    <t>0500000US49007</t>
  </si>
  <si>
    <t>0500000US49009</t>
  </si>
  <si>
    <t>Daggett County</t>
  </si>
  <si>
    <t>0500000US49011</t>
  </si>
  <si>
    <t>0500000US49013</t>
  </si>
  <si>
    <t>Duchesne County</t>
  </si>
  <si>
    <t>0500000US49015</t>
  </si>
  <si>
    <t>Emery County</t>
  </si>
  <si>
    <t>0500000US49017</t>
  </si>
  <si>
    <t>0500000US49019</t>
  </si>
  <si>
    <t>0500000US49021</t>
  </si>
  <si>
    <t>0500000US49023</t>
  </si>
  <si>
    <t>Juab County</t>
  </si>
  <si>
    <t>0500000US49025</t>
  </si>
  <si>
    <t>0500000US49027</t>
  </si>
  <si>
    <t>Millard County</t>
  </si>
  <si>
    <t>0500000US49029</t>
  </si>
  <si>
    <t>0500000US49031</t>
  </si>
  <si>
    <t>Piute County</t>
  </si>
  <si>
    <t>0500000US49033</t>
  </si>
  <si>
    <t>Rich County</t>
  </si>
  <si>
    <t>0500000US49035</t>
  </si>
  <si>
    <t>Salt Lake County</t>
  </si>
  <si>
    <t>0500000US49037</t>
  </si>
  <si>
    <t>0500000US49039</t>
  </si>
  <si>
    <t>Sanpete County</t>
  </si>
  <si>
    <t>0500000US49041</t>
  </si>
  <si>
    <t>0500000US49043</t>
  </si>
  <si>
    <t>0500000US49045</t>
  </si>
  <si>
    <t>Tooele County</t>
  </si>
  <si>
    <t>0500000US49047</t>
  </si>
  <si>
    <t>Uintah County</t>
  </si>
  <si>
    <t>0500000US49049</t>
  </si>
  <si>
    <t>Utah County</t>
  </si>
  <si>
    <t>0500000US49051</t>
  </si>
  <si>
    <t>Wasatch County</t>
  </si>
  <si>
    <t>0500000US49053</t>
  </si>
  <si>
    <t>0500000US49055</t>
  </si>
  <si>
    <t>0500000US49057</t>
  </si>
  <si>
    <t>Weber County</t>
  </si>
  <si>
    <t>0500000US50001</t>
  </si>
  <si>
    <t>Addison County</t>
  </si>
  <si>
    <t>0500000US50003</t>
  </si>
  <si>
    <t>Bennington County</t>
  </si>
  <si>
    <t>0500000US50005</t>
  </si>
  <si>
    <t>Caledonia County</t>
  </si>
  <si>
    <t>0500000US50007</t>
  </si>
  <si>
    <t>Chittenden County</t>
  </si>
  <si>
    <t>0500000US50009</t>
  </si>
  <si>
    <t>0500000US50011</t>
  </si>
  <si>
    <t>0500000US50013</t>
  </si>
  <si>
    <t>Grand Isle County</t>
  </si>
  <si>
    <t>0500000US50015</t>
  </si>
  <si>
    <t>Lamoille County</t>
  </si>
  <si>
    <t>0500000US50017</t>
  </si>
  <si>
    <t>0500000US50019</t>
  </si>
  <si>
    <t>0500000US50021</t>
  </si>
  <si>
    <t>Rutland County</t>
  </si>
  <si>
    <t>0500000US50023</t>
  </si>
  <si>
    <t>0500000US50025</t>
  </si>
  <si>
    <t>Windham County</t>
  </si>
  <si>
    <t>0500000US50027</t>
  </si>
  <si>
    <t>Windsor County</t>
  </si>
  <si>
    <t>0500000US51001</t>
  </si>
  <si>
    <t>Accomack County</t>
  </si>
  <si>
    <t>0500000US51003</t>
  </si>
  <si>
    <t>Albemarle County</t>
  </si>
  <si>
    <t>0500000US51005</t>
  </si>
  <si>
    <t>0500000US51007</t>
  </si>
  <si>
    <t>Amelia County</t>
  </si>
  <si>
    <t>0500000US51009</t>
  </si>
  <si>
    <t>Amherst County</t>
  </si>
  <si>
    <t>0500000US51011</t>
  </si>
  <si>
    <t>Appomattox County</t>
  </si>
  <si>
    <t>0500000US51013</t>
  </si>
  <si>
    <t>Arlington County</t>
  </si>
  <si>
    <t>0500000US51015</t>
  </si>
  <si>
    <t>Augusta County</t>
  </si>
  <si>
    <t>0500000US51017</t>
  </si>
  <si>
    <t>0500000US51019</t>
  </si>
  <si>
    <t>0500000US51021</t>
  </si>
  <si>
    <t>Bland County</t>
  </si>
  <si>
    <t>0500000US51023</t>
  </si>
  <si>
    <t>Botetourt County</t>
  </si>
  <si>
    <t>0500000US51025</t>
  </si>
  <si>
    <t>0500000US51027</t>
  </si>
  <si>
    <t>0500000US51029</t>
  </si>
  <si>
    <t>Buckingham County</t>
  </si>
  <si>
    <t>0500000US51031</t>
  </si>
  <si>
    <t>0500000US51033</t>
  </si>
  <si>
    <t>0500000US51035</t>
  </si>
  <si>
    <t>0500000US51036</t>
  </si>
  <si>
    <t>Charles City County</t>
  </si>
  <si>
    <t>0500000US51037</t>
  </si>
  <si>
    <t>0500000US51041</t>
  </si>
  <si>
    <t>0500000US51043</t>
  </si>
  <si>
    <t>0500000US51045</t>
  </si>
  <si>
    <t>0500000US51047</t>
  </si>
  <si>
    <t>Culpeper County</t>
  </si>
  <si>
    <t>0500000US51049</t>
  </si>
  <si>
    <t>0500000US51051</t>
  </si>
  <si>
    <t>Dickenson County</t>
  </si>
  <si>
    <t>0500000US51053</t>
  </si>
  <si>
    <t>Dinwiddie County</t>
  </si>
  <si>
    <t>0500000US51057</t>
  </si>
  <si>
    <t>0500000US51059</t>
  </si>
  <si>
    <t>Fairfax County</t>
  </si>
  <si>
    <t>0500000US51061</t>
  </si>
  <si>
    <t>Fauquier County</t>
  </si>
  <si>
    <t>0500000US51063</t>
  </si>
  <si>
    <t>0500000US51065</t>
  </si>
  <si>
    <t>Fluvanna County</t>
  </si>
  <si>
    <t>0500000US51067</t>
  </si>
  <si>
    <t>0500000US51069</t>
  </si>
  <si>
    <t>0500000US51071</t>
  </si>
  <si>
    <t>0500000US51073</t>
  </si>
  <si>
    <t>0500000US51075</t>
  </si>
  <si>
    <t>Goochland County</t>
  </si>
  <si>
    <t>0500000US51077</t>
  </si>
  <si>
    <t>0500000US51079</t>
  </si>
  <si>
    <t>0500000US51081</t>
  </si>
  <si>
    <t>Greensville County</t>
  </si>
  <si>
    <t>0500000US51083</t>
  </si>
  <si>
    <t>0500000US51085</t>
  </si>
  <si>
    <t>Hanover County</t>
  </si>
  <si>
    <t>0500000US51087</t>
  </si>
  <si>
    <t>Henrico County</t>
  </si>
  <si>
    <t>0500000US51089</t>
  </si>
  <si>
    <t>0500000US51091</t>
  </si>
  <si>
    <t>0500000US51093</t>
  </si>
  <si>
    <t>Isle of Wight County</t>
  </si>
  <si>
    <t>0500000US51095</t>
  </si>
  <si>
    <t>James City County</t>
  </si>
  <si>
    <t>0500000US51097</t>
  </si>
  <si>
    <t>King and Queen County</t>
  </si>
  <si>
    <t>0500000US51099</t>
  </si>
  <si>
    <t>King George County</t>
  </si>
  <si>
    <t>0500000US51101</t>
  </si>
  <si>
    <t>King William County</t>
  </si>
  <si>
    <t>0500000US51103</t>
  </si>
  <si>
    <t>0500000US51105</t>
  </si>
  <si>
    <t>0500000US51107</t>
  </si>
  <si>
    <t>Loudoun County</t>
  </si>
  <si>
    <t>0500000US51109</t>
  </si>
  <si>
    <t>0500000US51111</t>
  </si>
  <si>
    <t>Lunenburg County</t>
  </si>
  <si>
    <t>0500000US51113</t>
  </si>
  <si>
    <t>0500000US51115</t>
  </si>
  <si>
    <t>Mathews County</t>
  </si>
  <si>
    <t>0500000US51117</t>
  </si>
  <si>
    <t>0500000US51119</t>
  </si>
  <si>
    <t>0500000US51121</t>
  </si>
  <si>
    <t>0500000US51125</t>
  </si>
  <si>
    <t>0500000US51127</t>
  </si>
  <si>
    <t>New Kent County</t>
  </si>
  <si>
    <t>0500000US51131</t>
  </si>
  <si>
    <t>0500000US51133</t>
  </si>
  <si>
    <t>0500000US51135</t>
  </si>
  <si>
    <t>Nottoway County</t>
  </si>
  <si>
    <t>0500000US51137</t>
  </si>
  <si>
    <t>0500000US51139</t>
  </si>
  <si>
    <t>0500000US51141</t>
  </si>
  <si>
    <t>Patrick County</t>
  </si>
  <si>
    <t>0500000US51143</t>
  </si>
  <si>
    <t>Pittsylvania County</t>
  </si>
  <si>
    <t>0500000US51145</t>
  </si>
  <si>
    <t>Powhatan County</t>
  </si>
  <si>
    <t>0500000US51147</t>
  </si>
  <si>
    <t>Prince Edward County</t>
  </si>
  <si>
    <t>0500000US51149</t>
  </si>
  <si>
    <t>Prince George County</t>
  </si>
  <si>
    <t>0500000US51153</t>
  </si>
  <si>
    <t>Prince William County</t>
  </si>
  <si>
    <t>0500000US51155</t>
  </si>
  <si>
    <t>0500000US51157</t>
  </si>
  <si>
    <t>Rappahannock County</t>
  </si>
  <si>
    <t>0500000US51159</t>
  </si>
  <si>
    <t>0500000US51161</t>
  </si>
  <si>
    <t>Roanoke County</t>
  </si>
  <si>
    <t>0500000US51163</t>
  </si>
  <si>
    <t>Rockbridge County</t>
  </si>
  <si>
    <t>0500000US51165</t>
  </si>
  <si>
    <t>0500000US51167</t>
  </si>
  <si>
    <t>0500000US51169</t>
  </si>
  <si>
    <t>0500000US51171</t>
  </si>
  <si>
    <t>Shenandoah County</t>
  </si>
  <si>
    <t>0500000US51173</t>
  </si>
  <si>
    <t>Smyth County</t>
  </si>
  <si>
    <t>0500000US51175</t>
  </si>
  <si>
    <t>Southampton County</t>
  </si>
  <si>
    <t>0500000US51177</t>
  </si>
  <si>
    <t>Spotsylvania County</t>
  </si>
  <si>
    <t>0500000US51179</t>
  </si>
  <si>
    <t>0500000US51181</t>
  </si>
  <si>
    <t>0500000US51183</t>
  </si>
  <si>
    <t>0500000US51185</t>
  </si>
  <si>
    <t>0500000US51187</t>
  </si>
  <si>
    <t>0500000US51191</t>
  </si>
  <si>
    <t>0500000US51193</t>
  </si>
  <si>
    <t>0500000US51195</t>
  </si>
  <si>
    <t>0500000US51197</t>
  </si>
  <si>
    <t>Wythe County</t>
  </si>
  <si>
    <t>0500000US51199</t>
  </si>
  <si>
    <t>0500000US51510</t>
  </si>
  <si>
    <t>Alexandria city</t>
  </si>
  <si>
    <t>0500000US51520</t>
  </si>
  <si>
    <t>Bristol city</t>
  </si>
  <si>
    <t>0500000US51530</t>
  </si>
  <si>
    <t>Buena Vista city</t>
  </si>
  <si>
    <t>0500000US51540</t>
  </si>
  <si>
    <t>Charlottesville city</t>
  </si>
  <si>
    <t>0500000US51550</t>
  </si>
  <si>
    <t>Chesapeake city</t>
  </si>
  <si>
    <t>0500000US51570</t>
  </si>
  <si>
    <t>Colonial Heights city</t>
  </si>
  <si>
    <t>0500000US51580</t>
  </si>
  <si>
    <t>Covington city</t>
  </si>
  <si>
    <t>0500000US51590</t>
  </si>
  <si>
    <t>Danville city</t>
  </si>
  <si>
    <t>0500000US51595</t>
  </si>
  <si>
    <t>Emporia city</t>
  </si>
  <si>
    <t>0500000US51600</t>
  </si>
  <si>
    <t>Fairfax city</t>
  </si>
  <si>
    <t>0500000US51610</t>
  </si>
  <si>
    <t>Falls Church city</t>
  </si>
  <si>
    <t>0500000US51620</t>
  </si>
  <si>
    <t>Franklin city</t>
  </si>
  <si>
    <t>0500000US51630</t>
  </si>
  <si>
    <t>Fredericksburg city</t>
  </si>
  <si>
    <t>0500000US51640</t>
  </si>
  <si>
    <t>Galax city</t>
  </si>
  <si>
    <t>0500000US51650</t>
  </si>
  <si>
    <t>Hampton city</t>
  </si>
  <si>
    <t>0500000US51660</t>
  </si>
  <si>
    <t>Harrisonburg city</t>
  </si>
  <si>
    <t>0500000US51670</t>
  </si>
  <si>
    <t>Hopewell city</t>
  </si>
  <si>
    <t>0500000US51678</t>
  </si>
  <si>
    <t>Lexington city</t>
  </si>
  <si>
    <t>0500000US51680</t>
  </si>
  <si>
    <t>Lynchburg city</t>
  </si>
  <si>
    <t>0500000US51683</t>
  </si>
  <si>
    <t>Manassas city</t>
  </si>
  <si>
    <t>0500000US51685</t>
  </si>
  <si>
    <t>Manassas Park city</t>
  </si>
  <si>
    <t>0500000US51690</t>
  </si>
  <si>
    <t>Martinsville city</t>
  </si>
  <si>
    <t>0500000US51700</t>
  </si>
  <si>
    <t>Newport News city</t>
  </si>
  <si>
    <t>0500000US51710</t>
  </si>
  <si>
    <t>Norfolk city</t>
  </si>
  <si>
    <t>0500000US51720</t>
  </si>
  <si>
    <t>Norton city</t>
  </si>
  <si>
    <t>0500000US51730</t>
  </si>
  <si>
    <t>Petersburg city</t>
  </si>
  <si>
    <t>0500000US51735</t>
  </si>
  <si>
    <t>Poquoson city</t>
  </si>
  <si>
    <t>0500000US51740</t>
  </si>
  <si>
    <t>Portsmouth city</t>
  </si>
  <si>
    <t>0500000US51750</t>
  </si>
  <si>
    <t>Radford city</t>
  </si>
  <si>
    <t>0500000US51760</t>
  </si>
  <si>
    <t>Richmond city</t>
  </si>
  <si>
    <t>0500000US51770</t>
  </si>
  <si>
    <t>Roanoke city</t>
  </si>
  <si>
    <t>0500000US51775</t>
  </si>
  <si>
    <t>Salem city</t>
  </si>
  <si>
    <t>0500000US51790</t>
  </si>
  <si>
    <t>Staunton city</t>
  </si>
  <si>
    <t>0500000US51800</t>
  </si>
  <si>
    <t>Suffolk city</t>
  </si>
  <si>
    <t>0500000US51810</t>
  </si>
  <si>
    <t>Virginia Beach city</t>
  </si>
  <si>
    <t>0500000US51820</t>
  </si>
  <si>
    <t>Waynesboro city</t>
  </si>
  <si>
    <t>0500000US51830</t>
  </si>
  <si>
    <t>Williamsburg city</t>
  </si>
  <si>
    <t>0500000US51840</t>
  </si>
  <si>
    <t>Winchester city</t>
  </si>
  <si>
    <t>0500000US53001</t>
  </si>
  <si>
    <t>0500000US53003</t>
  </si>
  <si>
    <t>Asotin County</t>
  </si>
  <si>
    <t>0500000US53005</t>
  </si>
  <si>
    <t>0500000US53007</t>
  </si>
  <si>
    <t>Chelan County</t>
  </si>
  <si>
    <t>0500000US53009</t>
  </si>
  <si>
    <t>Clallam County</t>
  </si>
  <si>
    <t>0500000US53011</t>
  </si>
  <si>
    <t>0500000US53013</t>
  </si>
  <si>
    <t>0500000US53015</t>
  </si>
  <si>
    <t>Cowlitz County</t>
  </si>
  <si>
    <t>0500000US53017</t>
  </si>
  <si>
    <t>0500000US53019</t>
  </si>
  <si>
    <t>Ferry County</t>
  </si>
  <si>
    <t>0500000US53021</t>
  </si>
  <si>
    <t>0500000US53023</t>
  </si>
  <si>
    <t>0500000US53025</t>
  </si>
  <si>
    <t>0500000US53027</t>
  </si>
  <si>
    <t>Grays Harbor County</t>
  </si>
  <si>
    <t>0500000US53029</t>
  </si>
  <si>
    <t>Island County</t>
  </si>
  <si>
    <t>0500000US53031</t>
  </si>
  <si>
    <t>0500000US53033</t>
  </si>
  <si>
    <t>0500000US53035</t>
  </si>
  <si>
    <t>Kitsap County</t>
  </si>
  <si>
    <t>0500000US53037</t>
  </si>
  <si>
    <t>Kittitas County</t>
  </si>
  <si>
    <t>0500000US53039</t>
  </si>
  <si>
    <t>Klickitat County</t>
  </si>
  <si>
    <t>0500000US53041</t>
  </si>
  <si>
    <t>0500000US53043</t>
  </si>
  <si>
    <t>0500000US53045</t>
  </si>
  <si>
    <t>0500000US53047</t>
  </si>
  <si>
    <t>Okanogan County</t>
  </si>
  <si>
    <t>0500000US53049</t>
  </si>
  <si>
    <t>Pacific County</t>
  </si>
  <si>
    <t>0500000US53051</t>
  </si>
  <si>
    <t>Pend Oreille County</t>
  </si>
  <si>
    <t>0500000US53053</t>
  </si>
  <si>
    <t>0500000US53055</t>
  </si>
  <si>
    <t>0500000US53057</t>
  </si>
  <si>
    <t>Skagit County</t>
  </si>
  <si>
    <t>0500000US53059</t>
  </si>
  <si>
    <t>Skamania County</t>
  </si>
  <si>
    <t>0500000US53061</t>
  </si>
  <si>
    <t>Snohomish County</t>
  </si>
  <si>
    <t>0500000US53063</t>
  </si>
  <si>
    <t>Spokane County</t>
  </si>
  <si>
    <t>0500000US53065</t>
  </si>
  <si>
    <t>0500000US53067</t>
  </si>
  <si>
    <t>0500000US53069</t>
  </si>
  <si>
    <t>Wahkiakum County</t>
  </si>
  <si>
    <t>0500000US53071</t>
  </si>
  <si>
    <t>Walla Walla County</t>
  </si>
  <si>
    <t>0500000US53073</t>
  </si>
  <si>
    <t>Whatcom County</t>
  </si>
  <si>
    <t>0500000US53075</t>
  </si>
  <si>
    <t>Whitman County</t>
  </si>
  <si>
    <t>0500000US53077</t>
  </si>
  <si>
    <t>Yakima County</t>
  </si>
  <si>
    <t>0500000US54001</t>
  </si>
  <si>
    <t>0500000US54003</t>
  </si>
  <si>
    <t>0500000US54005</t>
  </si>
  <si>
    <t>0500000US54007</t>
  </si>
  <si>
    <t>Braxton County</t>
  </si>
  <si>
    <t>0500000US54009</t>
  </si>
  <si>
    <t>Brooke County</t>
  </si>
  <si>
    <t>0500000US54011</t>
  </si>
  <si>
    <t>Cabell County</t>
  </si>
  <si>
    <t>0500000US54013</t>
  </si>
  <si>
    <t>0500000US54015</t>
  </si>
  <si>
    <t>0500000US54017</t>
  </si>
  <si>
    <t>Doddridge County</t>
  </si>
  <si>
    <t>0500000US54019</t>
  </si>
  <si>
    <t>0500000US54021</t>
  </si>
  <si>
    <t>0500000US54023</t>
  </si>
  <si>
    <t>0500000US54025</t>
  </si>
  <si>
    <t>Greenbrier County</t>
  </si>
  <si>
    <t>0500000US54027</t>
  </si>
  <si>
    <t>0500000US54029</t>
  </si>
  <si>
    <t>0500000US54031</t>
  </si>
  <si>
    <t>Hardy County</t>
  </si>
  <si>
    <t>0500000US54033</t>
  </si>
  <si>
    <t>0500000US54035</t>
  </si>
  <si>
    <t>0500000US54037</t>
  </si>
  <si>
    <t>0500000US54039</t>
  </si>
  <si>
    <t>Kanawha County</t>
  </si>
  <si>
    <t>0500000US54041</t>
  </si>
  <si>
    <t>0500000US54043</t>
  </si>
  <si>
    <t>0500000US54045</t>
  </si>
  <si>
    <t>0500000US54047</t>
  </si>
  <si>
    <t>0500000US54049</t>
  </si>
  <si>
    <t>0500000US54051</t>
  </si>
  <si>
    <t>0500000US54053</t>
  </si>
  <si>
    <t>0500000US54055</t>
  </si>
  <si>
    <t>0500000US54057</t>
  </si>
  <si>
    <t>0500000US54059</t>
  </si>
  <si>
    <t>Mingo County</t>
  </si>
  <si>
    <t>0500000US54061</t>
  </si>
  <si>
    <t>Monongalia County</t>
  </si>
  <si>
    <t>0500000US54063</t>
  </si>
  <si>
    <t>0500000US54065</t>
  </si>
  <si>
    <t>0500000US54067</t>
  </si>
  <si>
    <t>0500000US54069</t>
  </si>
  <si>
    <t>0500000US54071</t>
  </si>
  <si>
    <t>0500000US54073</t>
  </si>
  <si>
    <t>Pleasants County</t>
  </si>
  <si>
    <t>0500000US54075</t>
  </si>
  <si>
    <t>0500000US54077</t>
  </si>
  <si>
    <t>Preston County</t>
  </si>
  <si>
    <t>0500000US54079</t>
  </si>
  <si>
    <t>0500000US54081</t>
  </si>
  <si>
    <t>Raleigh County</t>
  </si>
  <si>
    <t>0500000US54083</t>
  </si>
  <si>
    <t>0500000US54085</t>
  </si>
  <si>
    <t>Ritchie County</t>
  </si>
  <si>
    <t>0500000US54087</t>
  </si>
  <si>
    <t>0500000US54089</t>
  </si>
  <si>
    <t>Summers County</t>
  </si>
  <si>
    <t>0500000US54091</t>
  </si>
  <si>
    <t>0500000US54093</t>
  </si>
  <si>
    <t>Tucker County</t>
  </si>
  <si>
    <t>0500000US54095</t>
  </si>
  <si>
    <t>0500000US54097</t>
  </si>
  <si>
    <t>0500000US54099</t>
  </si>
  <si>
    <t>0500000US54101</t>
  </si>
  <si>
    <t>0500000US54103</t>
  </si>
  <si>
    <t>Wetzel County</t>
  </si>
  <si>
    <t>0500000US54105</t>
  </si>
  <si>
    <t>Wirt County</t>
  </si>
  <si>
    <t>0500000US54107</t>
  </si>
  <si>
    <t>0500000US54109</t>
  </si>
  <si>
    <t>0500000US55001</t>
  </si>
  <si>
    <t>0500000US55003</t>
  </si>
  <si>
    <t>0500000US55005</t>
  </si>
  <si>
    <t>Barron County</t>
  </si>
  <si>
    <t>0500000US55007</t>
  </si>
  <si>
    <t>Bayfield County</t>
  </si>
  <si>
    <t>0500000US55009</t>
  </si>
  <si>
    <t>0500000US55011</t>
  </si>
  <si>
    <t>0500000US55013</t>
  </si>
  <si>
    <t>Burnett County</t>
  </si>
  <si>
    <t>0500000US55015</t>
  </si>
  <si>
    <t>Calumet County</t>
  </si>
  <si>
    <t>0500000US55017</t>
  </si>
  <si>
    <t>0500000US55019</t>
  </si>
  <si>
    <t>0500000US55021</t>
  </si>
  <si>
    <t>0500000US55023</t>
  </si>
  <si>
    <t>0500000US55025</t>
  </si>
  <si>
    <t>Dane County</t>
  </si>
  <si>
    <t>0500000US55027</t>
  </si>
  <si>
    <t>0500000US55029</t>
  </si>
  <si>
    <t>Door County</t>
  </si>
  <si>
    <t>0500000US55031</t>
  </si>
  <si>
    <t>0500000US55033</t>
  </si>
  <si>
    <t>0500000US55035</t>
  </si>
  <si>
    <t>Eau Claire County</t>
  </si>
  <si>
    <t>0500000US55037</t>
  </si>
  <si>
    <t>0500000US55039</t>
  </si>
  <si>
    <t>Fond du Lac County</t>
  </si>
  <si>
    <t>0500000US55041</t>
  </si>
  <si>
    <t>0500000US55043</t>
  </si>
  <si>
    <t>0500000US55045</t>
  </si>
  <si>
    <t>0500000US55047</t>
  </si>
  <si>
    <t>Green Lake County</t>
  </si>
  <si>
    <t>0500000US55049</t>
  </si>
  <si>
    <t>0500000US55051</t>
  </si>
  <si>
    <t>0500000US55053</t>
  </si>
  <si>
    <t>0500000US55055</t>
  </si>
  <si>
    <t>0500000US55057</t>
  </si>
  <si>
    <t>Juneau County</t>
  </si>
  <si>
    <t>0500000US55059</t>
  </si>
  <si>
    <t>Kenosha County</t>
  </si>
  <si>
    <t>0500000US55061</t>
  </si>
  <si>
    <t>Kewaunee County</t>
  </si>
  <si>
    <t>0500000US55063</t>
  </si>
  <si>
    <t>La Crosse County</t>
  </si>
  <si>
    <t>0500000US55065</t>
  </si>
  <si>
    <t>0500000US55067</t>
  </si>
  <si>
    <t>Langlade County</t>
  </si>
  <si>
    <t>0500000US55069</t>
  </si>
  <si>
    <t>0500000US55071</t>
  </si>
  <si>
    <t>Manitowoc County</t>
  </si>
  <si>
    <t>0500000US55073</t>
  </si>
  <si>
    <t>Marathon County</t>
  </si>
  <si>
    <t>0500000US55075</t>
  </si>
  <si>
    <t>Marinette County</t>
  </si>
  <si>
    <t>0500000US55077</t>
  </si>
  <si>
    <t>0500000US55078</t>
  </si>
  <si>
    <t>0500000US55079</t>
  </si>
  <si>
    <t>Milwaukee County</t>
  </si>
  <si>
    <t>0500000US55081</t>
  </si>
  <si>
    <t>0500000US55083</t>
  </si>
  <si>
    <t>Oconto County</t>
  </si>
  <si>
    <t>0500000US55085</t>
  </si>
  <si>
    <t>0500000US55087</t>
  </si>
  <si>
    <t>Outagamie County</t>
  </si>
  <si>
    <t>0500000US55089</t>
  </si>
  <si>
    <t>Ozaukee County</t>
  </si>
  <si>
    <t>0500000US55091</t>
  </si>
  <si>
    <t>Pepin County</t>
  </si>
  <si>
    <t>0500000US55093</t>
  </si>
  <si>
    <t>0500000US55095</t>
  </si>
  <si>
    <t>0500000US55097</t>
  </si>
  <si>
    <t>0500000US55099</t>
  </si>
  <si>
    <t>Price County</t>
  </si>
  <si>
    <t>0500000US55101</t>
  </si>
  <si>
    <t>Racine County</t>
  </si>
  <si>
    <t>0500000US55103</t>
  </si>
  <si>
    <t>0500000US55105</t>
  </si>
  <si>
    <t>0500000US55107</t>
  </si>
  <si>
    <t>0500000US55109</t>
  </si>
  <si>
    <t>St. Croix County</t>
  </si>
  <si>
    <t>0500000US55111</t>
  </si>
  <si>
    <t>Sauk County</t>
  </si>
  <si>
    <t>0500000US55113</t>
  </si>
  <si>
    <t>Sawyer County</t>
  </si>
  <si>
    <t>0500000US55115</t>
  </si>
  <si>
    <t>Shawano County</t>
  </si>
  <si>
    <t>0500000US55117</t>
  </si>
  <si>
    <t>Sheboygan County</t>
  </si>
  <si>
    <t>0500000US55119</t>
  </si>
  <si>
    <t>0500000US55121</t>
  </si>
  <si>
    <t>Trempealeau County</t>
  </si>
  <si>
    <t>0500000US55123</t>
  </si>
  <si>
    <t>0500000US55125</t>
  </si>
  <si>
    <t>Vilas County</t>
  </si>
  <si>
    <t>0500000US55127</t>
  </si>
  <si>
    <t>0500000US55129</t>
  </si>
  <si>
    <t>Washburn County</t>
  </si>
  <si>
    <t>0500000US55131</t>
  </si>
  <si>
    <t>0500000US55133</t>
  </si>
  <si>
    <t>Waukesha County</t>
  </si>
  <si>
    <t>0500000US55135</t>
  </si>
  <si>
    <t>Waupaca County</t>
  </si>
  <si>
    <t>0500000US55137</t>
  </si>
  <si>
    <t>Waushara County</t>
  </si>
  <si>
    <t>0500000US55139</t>
  </si>
  <si>
    <t>0500000US55141</t>
  </si>
  <si>
    <t>0500000US56001</t>
  </si>
  <si>
    <t>0500000US56003</t>
  </si>
  <si>
    <t>0500000US56005</t>
  </si>
  <si>
    <t>0500000US56007</t>
  </si>
  <si>
    <t>0500000US56009</t>
  </si>
  <si>
    <t>Converse County</t>
  </si>
  <si>
    <t>0500000US56011</t>
  </si>
  <si>
    <t>0500000US56013</t>
  </si>
  <si>
    <t>0500000US56015</t>
  </si>
  <si>
    <t>Goshen County</t>
  </si>
  <si>
    <t>0500000US56017</t>
  </si>
  <si>
    <t>Hot Springs County</t>
  </si>
  <si>
    <t>0500000US56019</t>
  </si>
  <si>
    <t>0500000US56021</t>
  </si>
  <si>
    <t>Laramie County</t>
  </si>
  <si>
    <t>0500000US56023</t>
  </si>
  <si>
    <t>0500000US56025</t>
  </si>
  <si>
    <t>Natrona County</t>
  </si>
  <si>
    <t>0500000US56027</t>
  </si>
  <si>
    <t>Niobrara County</t>
  </si>
  <si>
    <t>0500000US56029</t>
  </si>
  <si>
    <t>0500000US56031</t>
  </si>
  <si>
    <t>0500000US56033</t>
  </si>
  <si>
    <t>0500000US56035</t>
  </si>
  <si>
    <t>Sublette County</t>
  </si>
  <si>
    <t>0500000US56037</t>
  </si>
  <si>
    <t>Sweetwater County</t>
  </si>
  <si>
    <t>0500000US56039</t>
  </si>
  <si>
    <t>0500000US56041</t>
  </si>
  <si>
    <t>Uinta County</t>
  </si>
  <si>
    <t>0500000US56043</t>
  </si>
  <si>
    <t>Washakie County</t>
  </si>
  <si>
    <t>0500000US56045</t>
  </si>
  <si>
    <t>Weston County</t>
  </si>
  <si>
    <t>0500000US72001</t>
  </si>
  <si>
    <t>Adjuntas Municipio</t>
  </si>
  <si>
    <t>0500000US72003</t>
  </si>
  <si>
    <t>Aguada Municipio</t>
  </si>
  <si>
    <t>0500000US72005</t>
  </si>
  <si>
    <t>Aguadilla Municipio</t>
  </si>
  <si>
    <t>0500000US72007</t>
  </si>
  <si>
    <t>Aguas Buenas Municipio</t>
  </si>
  <si>
    <t>0500000US72009</t>
  </si>
  <si>
    <t>Aibonito Municipio</t>
  </si>
  <si>
    <t>0500000US72011</t>
  </si>
  <si>
    <t>AÃ±asco Municipio</t>
  </si>
  <si>
    <t>0500000US72013</t>
  </si>
  <si>
    <t>Arecibo Municipio</t>
  </si>
  <si>
    <t>0500000US72015</t>
  </si>
  <si>
    <t>Arroyo Municipio</t>
  </si>
  <si>
    <t>0500000US72017</t>
  </si>
  <si>
    <t>Barceloneta Municipio</t>
  </si>
  <si>
    <t>0500000US72019</t>
  </si>
  <si>
    <t>Barranquitas Municipio</t>
  </si>
  <si>
    <t>0500000US72021</t>
  </si>
  <si>
    <t>BayamÃ³n Municipio</t>
  </si>
  <si>
    <t>0500000US72023</t>
  </si>
  <si>
    <t>Cabo Rojo Municipio</t>
  </si>
  <si>
    <t>0500000US72025</t>
  </si>
  <si>
    <t>Caguas Municipio</t>
  </si>
  <si>
    <t>0500000US72027</t>
  </si>
  <si>
    <t>Camuy Municipio</t>
  </si>
  <si>
    <t>0500000US72029</t>
  </si>
  <si>
    <t>CanÃ³vanas Municipio</t>
  </si>
  <si>
    <t>0500000US72031</t>
  </si>
  <si>
    <t>Carolina Municipio</t>
  </si>
  <si>
    <t>0500000US72033</t>
  </si>
  <si>
    <t>CataÃ±o Municipio</t>
  </si>
  <si>
    <t>0500000US72035</t>
  </si>
  <si>
    <t>Cayey Municipio</t>
  </si>
  <si>
    <t>0500000US72037</t>
  </si>
  <si>
    <t>Ceiba Municipio</t>
  </si>
  <si>
    <t>0500000US72039</t>
  </si>
  <si>
    <t>Ciales Municipio</t>
  </si>
  <si>
    <t>0500000US72041</t>
  </si>
  <si>
    <t>Cidra Municipio</t>
  </si>
  <si>
    <t>0500000US72043</t>
  </si>
  <si>
    <t>Coamo Municipio</t>
  </si>
  <si>
    <t>0500000US72045</t>
  </si>
  <si>
    <t>ComerÃ­o Municipio</t>
  </si>
  <si>
    <t>0500000US72047</t>
  </si>
  <si>
    <t>Corozal Municipio</t>
  </si>
  <si>
    <t>0500000US72049</t>
  </si>
  <si>
    <t>Culebra Municipio</t>
  </si>
  <si>
    <t>0500000US72051</t>
  </si>
  <si>
    <t>Dorado Municipio</t>
  </si>
  <si>
    <t>0500000US72053</t>
  </si>
  <si>
    <t>Fajardo Municipio</t>
  </si>
  <si>
    <t>0500000US72054</t>
  </si>
  <si>
    <t>Florida Municipio</t>
  </si>
  <si>
    <t>0500000US72055</t>
  </si>
  <si>
    <t>GuÃ¡nica Municipio</t>
  </si>
  <si>
    <t>0500000US72057</t>
  </si>
  <si>
    <t>Guayama Municipio</t>
  </si>
  <si>
    <t>0500000US72059</t>
  </si>
  <si>
    <t>Guayanilla Municipio</t>
  </si>
  <si>
    <t>0500000US72061</t>
  </si>
  <si>
    <t>Guaynabo Municipio</t>
  </si>
  <si>
    <t>0500000US72063</t>
  </si>
  <si>
    <t>Gurabo Municipio</t>
  </si>
  <si>
    <t>0500000US72065</t>
  </si>
  <si>
    <t>Hatillo Municipio</t>
  </si>
  <si>
    <t>0500000US72067</t>
  </si>
  <si>
    <t>Hormigueros Municipio</t>
  </si>
  <si>
    <t>0500000US72069</t>
  </si>
  <si>
    <t>Humacao Municipio</t>
  </si>
  <si>
    <t>0500000US72071</t>
  </si>
  <si>
    <t>Isabela Municipio</t>
  </si>
  <si>
    <t>0500000US72073</t>
  </si>
  <si>
    <t>Jayuya Municipio</t>
  </si>
  <si>
    <t>0500000US72075</t>
  </si>
  <si>
    <t>Juana DÃ­az Municipio</t>
  </si>
  <si>
    <t>0500000US72077</t>
  </si>
  <si>
    <t>Juncos Municipio</t>
  </si>
  <si>
    <t>0500000US72079</t>
  </si>
  <si>
    <t>Lajas Municipio</t>
  </si>
  <si>
    <t>0500000US72081</t>
  </si>
  <si>
    <t>Lares Municipio</t>
  </si>
  <si>
    <t>0500000US72083</t>
  </si>
  <si>
    <t>Las MarÃ­as Municipio</t>
  </si>
  <si>
    <t>0500000US72085</t>
  </si>
  <si>
    <t>Las Piedras Municipio</t>
  </si>
  <si>
    <t>0500000US72087</t>
  </si>
  <si>
    <t>LoÃ­za Municipio</t>
  </si>
  <si>
    <t>0500000US72089</t>
  </si>
  <si>
    <t>Luquillo Municipio</t>
  </si>
  <si>
    <t>0500000US72091</t>
  </si>
  <si>
    <t>ManatÃ­ Municipio</t>
  </si>
  <si>
    <t>0500000US72093</t>
  </si>
  <si>
    <t>Maricao Municipio</t>
  </si>
  <si>
    <t>0500000US72095</t>
  </si>
  <si>
    <t>Maunabo Municipio</t>
  </si>
  <si>
    <t>0500000US72097</t>
  </si>
  <si>
    <t>MayagÃ¼ez Municipio</t>
  </si>
  <si>
    <t>0500000US72099</t>
  </si>
  <si>
    <t>Moca Municipio</t>
  </si>
  <si>
    <t>0500000US72101</t>
  </si>
  <si>
    <t>Morovis Municipio</t>
  </si>
  <si>
    <t>0500000US72103</t>
  </si>
  <si>
    <t>Naguabo Municipio</t>
  </si>
  <si>
    <t>0500000US72105</t>
  </si>
  <si>
    <t>Naranjito Municipio</t>
  </si>
  <si>
    <t>0500000US72107</t>
  </si>
  <si>
    <t>Orocovis Municipio</t>
  </si>
  <si>
    <t>0500000US72109</t>
  </si>
  <si>
    <t>Patillas Municipio</t>
  </si>
  <si>
    <t>0500000US72111</t>
  </si>
  <si>
    <t>PeÃ±uelas Municipio</t>
  </si>
  <si>
    <t>0500000US72113</t>
  </si>
  <si>
    <t>Ponce Municipio</t>
  </si>
  <si>
    <t>0500000US72115</t>
  </si>
  <si>
    <t>Quebradillas Municipio</t>
  </si>
  <si>
    <t>0500000US72117</t>
  </si>
  <si>
    <t>RincÃ³n Municipio</t>
  </si>
  <si>
    <t>0500000US72119</t>
  </si>
  <si>
    <t>RÃ­o Grande Municipio</t>
  </si>
  <si>
    <t>0500000US72121</t>
  </si>
  <si>
    <t>Sabana Grande Municipio</t>
  </si>
  <si>
    <t>0500000US72123</t>
  </si>
  <si>
    <t>Salinas Municipio</t>
  </si>
  <si>
    <t>0500000US72125</t>
  </si>
  <si>
    <t>San GermÃ¡n Municipio</t>
  </si>
  <si>
    <t>0500000US72127</t>
  </si>
  <si>
    <t>San Juan Municipio</t>
  </si>
  <si>
    <t>0500000US72129</t>
  </si>
  <si>
    <t>San Lorenzo Municipio</t>
  </si>
  <si>
    <t>0500000US72131</t>
  </si>
  <si>
    <t>San SebastiÃ¡n Municipio</t>
  </si>
  <si>
    <t>0500000US72133</t>
  </si>
  <si>
    <t>Santa Isabel Municipio</t>
  </si>
  <si>
    <t>0500000US72135</t>
  </si>
  <si>
    <t>Toa Alta Municipio</t>
  </si>
  <si>
    <t>0500000US72137</t>
  </si>
  <si>
    <t>Toa Baja Municipio</t>
  </si>
  <si>
    <t>0500000US72139</t>
  </si>
  <si>
    <t>Trujillo Alto Municipio</t>
  </si>
  <si>
    <t>0500000US72141</t>
  </si>
  <si>
    <t>Utuado Municipio</t>
  </si>
  <si>
    <t>0500000US72143</t>
  </si>
  <si>
    <t>Vega Alta Municipio</t>
  </si>
  <si>
    <t>0500000US72145</t>
  </si>
  <si>
    <t>Vega Baja Municipio</t>
  </si>
  <si>
    <t>0500000US72147</t>
  </si>
  <si>
    <t>Vieques Municipio</t>
  </si>
  <si>
    <t>0500000US72149</t>
  </si>
  <si>
    <t>Villalba Municipio</t>
  </si>
  <si>
    <t>0500000US72151</t>
  </si>
  <si>
    <t>Yabucoa Municipio</t>
  </si>
  <si>
    <t>0500000US72153</t>
  </si>
  <si>
    <t>Yauco Municipio</t>
  </si>
  <si>
    <t>stusps</t>
  </si>
  <si>
    <t>state</t>
  </si>
  <si>
    <t>hud_area_code</t>
  </si>
  <si>
    <t>countyname</t>
  </si>
  <si>
    <t>county_town_name</t>
  </si>
  <si>
    <t>metro</t>
  </si>
  <si>
    <t>hud_area_name</t>
  </si>
  <si>
    <t>fips long</t>
  </si>
  <si>
    <t>pop2023</t>
  </si>
  <si>
    <t>fmr_0</t>
  </si>
  <si>
    <t>fmr_2</t>
  </si>
  <si>
    <t>fmr_3</t>
  </si>
  <si>
    <t>fmr_4</t>
  </si>
  <si>
    <t>AL</t>
  </si>
  <si>
    <t>01</t>
  </si>
  <si>
    <t>METRO33860M33860</t>
  </si>
  <si>
    <t>Montgomery, AL MSA</t>
  </si>
  <si>
    <t>0100199999</t>
  </si>
  <si>
    <t>METRO19300M19300</t>
  </si>
  <si>
    <t>Daphne-Fairhope-Foley, AL MSA</t>
  </si>
  <si>
    <t>0100399999</t>
  </si>
  <si>
    <t>NCNTY01005N01005</t>
  </si>
  <si>
    <t>Barbour County, AL</t>
  </si>
  <si>
    <t>0100599999</t>
  </si>
  <si>
    <t>METRO13820M13820</t>
  </si>
  <si>
    <t>Birmingham-Hoover, AL HUD Metro FMR Area</t>
  </si>
  <si>
    <t>0100799999</t>
  </si>
  <si>
    <t>0100999999</t>
  </si>
  <si>
    <t>NCNTY01011N01011</t>
  </si>
  <si>
    <t>Bullock County, AL</t>
  </si>
  <si>
    <t>0101199999</t>
  </si>
  <si>
    <t>NCNTY01013N01013</t>
  </si>
  <si>
    <t>Butler County, AL</t>
  </si>
  <si>
    <t>0101399999</t>
  </si>
  <si>
    <t>METRO11500M11500</t>
  </si>
  <si>
    <t>Anniston-Oxford, AL MSA</t>
  </si>
  <si>
    <t>0101599999</t>
  </si>
  <si>
    <t>NCNTY01017N01017</t>
  </si>
  <si>
    <t>Chambers County, AL</t>
  </si>
  <si>
    <t>0101799999</t>
  </si>
  <si>
    <t>NCNTY01019N01019</t>
  </si>
  <si>
    <t>Cherokee County, AL</t>
  </si>
  <si>
    <t>0101999999</t>
  </si>
  <si>
    <t>METRO13820N01021</t>
  </si>
  <si>
    <t>Chilton County, AL HUD Metro FMR Area</t>
  </si>
  <si>
    <t>0102199999</t>
  </si>
  <si>
    <t>NCNTY01023N01023</t>
  </si>
  <si>
    <t>Choctaw County, AL</t>
  </si>
  <si>
    <t>0102399999</t>
  </si>
  <si>
    <t>NCNTY01025N01025</t>
  </si>
  <si>
    <t>Clarke County, AL</t>
  </si>
  <si>
    <t>0102599999</t>
  </si>
  <si>
    <t>NCNTY01027N01027</t>
  </si>
  <si>
    <t>Clay County, AL</t>
  </si>
  <si>
    <t>0102799999</t>
  </si>
  <si>
    <t>NCNTY01029N01029</t>
  </si>
  <si>
    <t>Cleburne County, AL</t>
  </si>
  <si>
    <t>0102999999</t>
  </si>
  <si>
    <t>NCNTY01031N01031</t>
  </si>
  <si>
    <t>Coffee County, AL</t>
  </si>
  <si>
    <t>0103199999</t>
  </si>
  <si>
    <t>METRO22520M22520</t>
  </si>
  <si>
    <t>Florence-Muscle Shoals, AL MSA</t>
  </si>
  <si>
    <t>0103399999</t>
  </si>
  <si>
    <t>NCNTY01035N01035</t>
  </si>
  <si>
    <t>Conecuh County, AL</t>
  </si>
  <si>
    <t>0103599999</t>
  </si>
  <si>
    <t>NCNTY01037N01037</t>
  </si>
  <si>
    <t>Coosa County, AL</t>
  </si>
  <si>
    <t>0103799999</t>
  </si>
  <si>
    <t>NCNTY01039N01039</t>
  </si>
  <si>
    <t>Covington County, AL</t>
  </si>
  <si>
    <t>0103999999</t>
  </si>
  <si>
    <t>NCNTY01041N01041</t>
  </si>
  <si>
    <t>Crenshaw County, AL</t>
  </si>
  <si>
    <t>0104199999</t>
  </si>
  <si>
    <t>NCNTY01043N01043</t>
  </si>
  <si>
    <t>Cullman County, AL</t>
  </si>
  <si>
    <t>0104399999</t>
  </si>
  <si>
    <t>NCNTY01045N01045</t>
  </si>
  <si>
    <t>Dale County, AL</t>
  </si>
  <si>
    <t>0104599999</t>
  </si>
  <si>
    <t>NCNTY01047N01047</t>
  </si>
  <si>
    <t>Dallas County, AL</t>
  </si>
  <si>
    <t>0104799999</t>
  </si>
  <si>
    <t>NCNTY01049N01049</t>
  </si>
  <si>
    <t>DeKalb County, AL</t>
  </si>
  <si>
    <t>0104999999</t>
  </si>
  <si>
    <t>0105199999</t>
  </si>
  <si>
    <t>NCNTY01053N01053</t>
  </si>
  <si>
    <t>Escambia County, AL</t>
  </si>
  <si>
    <t>0105399999</t>
  </si>
  <si>
    <t>METRO23460M23460</t>
  </si>
  <si>
    <t>Gadsden, AL MSA</t>
  </si>
  <si>
    <t>0105599999</t>
  </si>
  <si>
    <t>NCNTY01057N01057</t>
  </si>
  <si>
    <t>Fayette County, AL</t>
  </si>
  <si>
    <t>0105799999</t>
  </si>
  <si>
    <t>NCNTY01059N01059</t>
  </si>
  <si>
    <t>Franklin County, AL</t>
  </si>
  <si>
    <t>0105999999</t>
  </si>
  <si>
    <t>METRO20020M20020</t>
  </si>
  <si>
    <t>Dothan, AL HUD Metro FMR Area</t>
  </si>
  <si>
    <t>0106199999</t>
  </si>
  <si>
    <t>METRO46220M01063</t>
  </si>
  <si>
    <t>Greene County, AL HUD Metro FMR Area</t>
  </si>
  <si>
    <t>0106399999</t>
  </si>
  <si>
    <t>METRO46220M46220</t>
  </si>
  <si>
    <t>Tuscaloosa, AL HUD Metro FMR Area</t>
  </si>
  <si>
    <t>0106599999</t>
  </si>
  <si>
    <t>METRO20020N01067</t>
  </si>
  <si>
    <t>Henry County, AL HUD Metro FMR Area</t>
  </si>
  <si>
    <t>0106799999</t>
  </si>
  <si>
    <t>0106999999</t>
  </si>
  <si>
    <t>NCNTY01071N01071</t>
  </si>
  <si>
    <t>Jackson County, AL</t>
  </si>
  <si>
    <t>0107199999</t>
  </si>
  <si>
    <t>0107399999</t>
  </si>
  <si>
    <t>NCNTY01075N01075</t>
  </si>
  <si>
    <t>Lamar County, AL</t>
  </si>
  <si>
    <t>0107599999</t>
  </si>
  <si>
    <t>0107799999</t>
  </si>
  <si>
    <t>METRO19460M19460</t>
  </si>
  <si>
    <t>Decatur, AL MSA</t>
  </si>
  <si>
    <t>0107999999</t>
  </si>
  <si>
    <t>METRO12220M12220</t>
  </si>
  <si>
    <t>Auburn-Opelika, AL HUD Metro FMR Area</t>
  </si>
  <si>
    <t>0108199999</t>
  </si>
  <si>
    <t>METRO26620M26620</t>
  </si>
  <si>
    <t>Huntsville, AL MSA</t>
  </si>
  <si>
    <t>0108399999</t>
  </si>
  <si>
    <t>0108599999</t>
  </si>
  <si>
    <t>METRO12220N01087</t>
  </si>
  <si>
    <t>Macon County, AL HUD Metro FMR Area</t>
  </si>
  <si>
    <t>0108799999</t>
  </si>
  <si>
    <t>0108999999</t>
  </si>
  <si>
    <t>NCNTY01091N01091</t>
  </si>
  <si>
    <t>Marengo County, AL</t>
  </si>
  <si>
    <t>0109199999</t>
  </si>
  <si>
    <t>NCNTY01093N01093</t>
  </si>
  <si>
    <t>Marion County, AL</t>
  </si>
  <si>
    <t>0109399999</t>
  </si>
  <si>
    <t>NCNTY01095N01095</t>
  </si>
  <si>
    <t>Marshall County, AL</t>
  </si>
  <si>
    <t>0109599999</t>
  </si>
  <si>
    <t>METRO33660M33660</t>
  </si>
  <si>
    <t>Mobile, AL MSA</t>
  </si>
  <si>
    <t>0109799999</t>
  </si>
  <si>
    <t>NCNTY01099N01099</t>
  </si>
  <si>
    <t>Monroe County, AL</t>
  </si>
  <si>
    <t>0109999999</t>
  </si>
  <si>
    <t>0110199999</t>
  </si>
  <si>
    <t>0110399999</t>
  </si>
  <si>
    <t>NCNTY01105N01105</t>
  </si>
  <si>
    <t>Perry County, AL</t>
  </si>
  <si>
    <t>0110599999</t>
  </si>
  <si>
    <t>METRO46220N01107</t>
  </si>
  <si>
    <t>Pickens County, AL HUD Metro FMR Area</t>
  </si>
  <si>
    <t>0110799999</t>
  </si>
  <si>
    <t>NCNTY01109N01109</t>
  </si>
  <si>
    <t>Pike County, AL</t>
  </si>
  <si>
    <t>0110999999</t>
  </si>
  <si>
    <t>NCNTY01111N01111</t>
  </si>
  <si>
    <t>Randolph County, AL</t>
  </si>
  <si>
    <t>0111199999</t>
  </si>
  <si>
    <t>METRO17980M17980</t>
  </si>
  <si>
    <t>Columbus, GA-AL HUD Metro FMR Area</t>
  </si>
  <si>
    <t>0111399999</t>
  </si>
  <si>
    <t>0111599999</t>
  </si>
  <si>
    <t>0111799999</t>
  </si>
  <si>
    <t>NCNTY01119N01119</t>
  </si>
  <si>
    <t>Sumter County, AL</t>
  </si>
  <si>
    <t>0111999999</t>
  </si>
  <si>
    <t>NCNTY01121N01121</t>
  </si>
  <si>
    <t>Talladega County, AL</t>
  </si>
  <si>
    <t>0112199999</t>
  </si>
  <si>
    <t>NCNTY01123N01123</t>
  </si>
  <si>
    <t>Tallapoosa County, AL</t>
  </si>
  <si>
    <t>0112399999</t>
  </si>
  <si>
    <t>0112599999</t>
  </si>
  <si>
    <t>METRO13820N01127</t>
  </si>
  <si>
    <t>Walker County, AL HUD Metro FMR Area</t>
  </si>
  <si>
    <t>0112799999</t>
  </si>
  <si>
    <t>NCNTY01129N01129</t>
  </si>
  <si>
    <t>Washington County, AL</t>
  </si>
  <si>
    <t>0112999999</t>
  </si>
  <si>
    <t>NCNTY01131N01131</t>
  </si>
  <si>
    <t>Wilcox County, AL</t>
  </si>
  <si>
    <t>0113199999</t>
  </si>
  <si>
    <t>NCNTY01133N01133</t>
  </si>
  <si>
    <t>Winston County, AL</t>
  </si>
  <si>
    <t>0113399999</t>
  </si>
  <si>
    <t>AK</t>
  </si>
  <si>
    <t>02</t>
  </si>
  <si>
    <t>NCNTY02013N02013</t>
  </si>
  <si>
    <t>Aleutians East Borough, AK</t>
  </si>
  <si>
    <t>0201399999</t>
  </si>
  <si>
    <t>NCNTY02016N02016</t>
  </si>
  <si>
    <t>Aleutians West Census Area, AK</t>
  </si>
  <si>
    <t>0201699999</t>
  </si>
  <si>
    <t>METRO11260M11260</t>
  </si>
  <si>
    <t>Anchorage, AK HUD Metro FMR Area</t>
  </si>
  <si>
    <t>0202099999</t>
  </si>
  <si>
    <t>AK-500</t>
  </si>
  <si>
    <t>NCNTY02050N02050</t>
  </si>
  <si>
    <t>Bethel Census Area, AK</t>
  </si>
  <si>
    <t>0205099999</t>
  </si>
  <si>
    <t>NCNTY02060N02060</t>
  </si>
  <si>
    <t>Bristol Bay Borough, AK</t>
  </si>
  <si>
    <t>0206099999</t>
  </si>
  <si>
    <t>NCNTY02063N02063</t>
  </si>
  <si>
    <t>Chugach Census Area, AK</t>
  </si>
  <si>
    <t>0206399999</t>
  </si>
  <si>
    <t>NCNTY02066N02066</t>
  </si>
  <si>
    <t>Copper River Census Area, AK</t>
  </si>
  <si>
    <t>0206699999</t>
  </si>
  <si>
    <t>NCNTY02068N02068</t>
  </si>
  <si>
    <t>Denali Borough, AK</t>
  </si>
  <si>
    <t>0206899999</t>
  </si>
  <si>
    <t>NCNTY02070N02070</t>
  </si>
  <si>
    <t>Dillingham Census Area, AK</t>
  </si>
  <si>
    <t>0207099999</t>
  </si>
  <si>
    <t>METRO21820M21820</t>
  </si>
  <si>
    <t>Fairbanks-College, AK MSA</t>
  </si>
  <si>
    <t>0209099999</t>
  </si>
  <si>
    <t>NCNTY02100N02100</t>
  </si>
  <si>
    <t>Haines Borough, AK</t>
  </si>
  <si>
    <t>0210099999</t>
  </si>
  <si>
    <t>NCNTY02105N02105</t>
  </si>
  <si>
    <t>Hoonah-Angoon Census Area, AK</t>
  </si>
  <si>
    <t>0210599999</t>
  </si>
  <si>
    <t>NCNTY02110N02110</t>
  </si>
  <si>
    <t>Juneau City and Borough, AK</t>
  </si>
  <si>
    <t>0211099999</t>
  </si>
  <si>
    <t>NCNTY02122N02122</t>
  </si>
  <si>
    <t>Kenai Peninsula Borough, AK</t>
  </si>
  <si>
    <t>0212299999</t>
  </si>
  <si>
    <t>NCNTY02130N02130</t>
  </si>
  <si>
    <t>Ketchikan Gateway Borough, AK</t>
  </si>
  <si>
    <t>0213099999</t>
  </si>
  <si>
    <t>NCNTY02150N02150</t>
  </si>
  <si>
    <t>Kodiak Island Borough, AK</t>
  </si>
  <si>
    <t>0215099999</t>
  </si>
  <si>
    <t>NCNTY02158N02158</t>
  </si>
  <si>
    <t>0215899999</t>
  </si>
  <si>
    <t>NCNTY02164N02164</t>
  </si>
  <si>
    <t>Lake and Peninsula Borough, AK</t>
  </si>
  <si>
    <t>0216499999</t>
  </si>
  <si>
    <t>METRO11260N02170</t>
  </si>
  <si>
    <t>Matanuska-Susitna Borough, AK HUD Metro FMR Area</t>
  </si>
  <si>
    <t>0217099999</t>
  </si>
  <si>
    <t>NCNTY02180N02180</t>
  </si>
  <si>
    <t>Nome Census Area, AK</t>
  </si>
  <si>
    <t>0218099999</t>
  </si>
  <si>
    <t>NCNTY02185N02185</t>
  </si>
  <si>
    <t>North Slope Borough, AK</t>
  </si>
  <si>
    <t>0218599999</t>
  </si>
  <si>
    <t>NCNTY02188N02188</t>
  </si>
  <si>
    <t>Northwest Arctic Borough, AK</t>
  </si>
  <si>
    <t>0218899999</t>
  </si>
  <si>
    <t>NCNTY02195N02195</t>
  </si>
  <si>
    <t>0219599999</t>
  </si>
  <si>
    <t>NCNTY02198N02198</t>
  </si>
  <si>
    <t>Prince of Wales-Hyder Census Area, AK</t>
  </si>
  <si>
    <t>0219899999</t>
  </si>
  <si>
    <t>NCNTY02220N02220</t>
  </si>
  <si>
    <t>Sitka City and Borough, AK</t>
  </si>
  <si>
    <t>0222099999</t>
  </si>
  <si>
    <t>NCNTY02230N02230</t>
  </si>
  <si>
    <t>Skagway Municipality, AK</t>
  </si>
  <si>
    <t>0223099999</t>
  </si>
  <si>
    <t>NCNTY02240N02240</t>
  </si>
  <si>
    <t>Southeast Fairbanks Census Area, AK</t>
  </si>
  <si>
    <t>0224099999</t>
  </si>
  <si>
    <t>NCNTY02275N02275</t>
  </si>
  <si>
    <t>Wrangell City and Borough, AK</t>
  </si>
  <si>
    <t>0227599999</t>
  </si>
  <si>
    <t>NCNTY02282N02282</t>
  </si>
  <si>
    <t>Yakutat City and Borough, AK</t>
  </si>
  <si>
    <t>0228299999</t>
  </si>
  <si>
    <t>NCNTY02290N02290</t>
  </si>
  <si>
    <t>Yukon-Koyukuk Census Area, AK</t>
  </si>
  <si>
    <t>0229099999</t>
  </si>
  <si>
    <t>AZ</t>
  </si>
  <si>
    <t>04</t>
  </si>
  <si>
    <t>NCNTY04001N04001</t>
  </si>
  <si>
    <t>Apache County, AZ</t>
  </si>
  <si>
    <t>0400199999</t>
  </si>
  <si>
    <t>METRO43420M43420</t>
  </si>
  <si>
    <t>Sierra Vista-Douglas, AZ MSA</t>
  </si>
  <si>
    <t>0400399999</t>
  </si>
  <si>
    <t>METRO22380M22380</t>
  </si>
  <si>
    <t>Flagstaff, AZ MSA</t>
  </si>
  <si>
    <t>0400599999</t>
  </si>
  <si>
    <t>NCNTY04007N04007</t>
  </si>
  <si>
    <t>Gila County, AZ</t>
  </si>
  <si>
    <t>0400799999</t>
  </si>
  <si>
    <t>NCNTY04009N04009</t>
  </si>
  <si>
    <t>Graham County, AZ</t>
  </si>
  <si>
    <t>0400999999</t>
  </si>
  <si>
    <t>NCNTY04011N04011</t>
  </si>
  <si>
    <t>Greenlee County, AZ</t>
  </si>
  <si>
    <t>0401199999</t>
  </si>
  <si>
    <t>NCNTY04012N04012</t>
  </si>
  <si>
    <t>La Paz County, AZ</t>
  </si>
  <si>
    <t>0401299999</t>
  </si>
  <si>
    <t>METRO38060M38060</t>
  </si>
  <si>
    <t>Phoenix-Mesa-Chandler, AZ MSA</t>
  </si>
  <si>
    <t>0401399999</t>
  </si>
  <si>
    <t>METRO29420M29420</t>
  </si>
  <si>
    <t>Lake Havasu City-Kingman, AZ MSA</t>
  </si>
  <si>
    <t>0401599999</t>
  </si>
  <si>
    <t>NCNTY04017N04017</t>
  </si>
  <si>
    <t>Navajo County, AZ</t>
  </si>
  <si>
    <t>0401799999</t>
  </si>
  <si>
    <t>METRO46060M46060</t>
  </si>
  <si>
    <t>Tucson, AZ MSA</t>
  </si>
  <si>
    <t>0401999999</t>
  </si>
  <si>
    <t>0402199999</t>
  </si>
  <si>
    <t>NCNTY04023N04023</t>
  </si>
  <si>
    <t>Santa Cruz County, AZ</t>
  </si>
  <si>
    <t>0402399999</t>
  </si>
  <si>
    <t>METRO39150M39150</t>
  </si>
  <si>
    <t>Prescott Valley-Prescott, AZ MSA</t>
  </si>
  <si>
    <t>0402599999</t>
  </si>
  <si>
    <t>METRO49740M49740</t>
  </si>
  <si>
    <t>Yuma, AZ MSA</t>
  </si>
  <si>
    <t>0402799999</t>
  </si>
  <si>
    <t>AR</t>
  </si>
  <si>
    <t>05</t>
  </si>
  <si>
    <t>NCNTY05001N05001</t>
  </si>
  <si>
    <t>Arkansas County, AR</t>
  </si>
  <si>
    <t>0500199999</t>
  </si>
  <si>
    <t>NCNTY05003N05003</t>
  </si>
  <si>
    <t>Ashley County, AR</t>
  </si>
  <si>
    <t>0500399999</t>
  </si>
  <si>
    <t>NCNTY05005N05005</t>
  </si>
  <si>
    <t>Baxter County, AR</t>
  </si>
  <si>
    <t>0500599999</t>
  </si>
  <si>
    <t>METRO22220M22220</t>
  </si>
  <si>
    <t>Fayetteville-Springdale-Rogers, AR MSA</t>
  </si>
  <si>
    <t>0500799999</t>
  </si>
  <si>
    <t>NCNTY05009N05009</t>
  </si>
  <si>
    <t>Boone County, AR</t>
  </si>
  <si>
    <t>0500999999</t>
  </si>
  <si>
    <t>NCNTY05011N05011</t>
  </si>
  <si>
    <t>Bradley County, AR</t>
  </si>
  <si>
    <t>0501199999</t>
  </si>
  <si>
    <t>NCNTY05013N05013</t>
  </si>
  <si>
    <t>Calhoun County, AR</t>
  </si>
  <si>
    <t>0501399999</t>
  </si>
  <si>
    <t>NCNTY05015N05015</t>
  </si>
  <si>
    <t>Carroll County, AR</t>
  </si>
  <si>
    <t>0501599999</t>
  </si>
  <si>
    <t>NCNTY05017N05017</t>
  </si>
  <si>
    <t>Chicot County, AR</t>
  </si>
  <si>
    <t>0501799999</t>
  </si>
  <si>
    <t>NCNTY05019N05019</t>
  </si>
  <si>
    <t>Clark County, AR</t>
  </si>
  <si>
    <t>0501999999</t>
  </si>
  <si>
    <t>NCNTY05021N05021</t>
  </si>
  <si>
    <t>Clay County, AR</t>
  </si>
  <si>
    <t>0502199999</t>
  </si>
  <si>
    <t>NCNTY05023N05023</t>
  </si>
  <si>
    <t>Cleburne County, AR</t>
  </si>
  <si>
    <t>0502399999</t>
  </si>
  <si>
    <t>NCNTY05025N05025</t>
  </si>
  <si>
    <t>Cleveland County, AR</t>
  </si>
  <si>
    <t>0502599999</t>
  </si>
  <si>
    <t>NCNTY05027N05027</t>
  </si>
  <si>
    <t>Columbia County, AR</t>
  </si>
  <si>
    <t>0502799999</t>
  </si>
  <si>
    <t>NCNTY05029N05029</t>
  </si>
  <si>
    <t>Conway County, AR</t>
  </si>
  <si>
    <t>0502999999</t>
  </si>
  <si>
    <t>METRO27860MM3700</t>
  </si>
  <si>
    <t>Jonesboro, AR HUD Metro FMR Area</t>
  </si>
  <si>
    <t>0503199999</t>
  </si>
  <si>
    <t>METRO22900M22900</t>
  </si>
  <si>
    <t>Fort Smith, AR-OK MSA</t>
  </si>
  <si>
    <t>0503399999</t>
  </si>
  <si>
    <t>METRO32820M32820</t>
  </si>
  <si>
    <t>Memphis, TN-MS-AR HUD Metro FMR Area</t>
  </si>
  <si>
    <t>0503599999</t>
  </si>
  <si>
    <t>NCNTY05037N05037</t>
  </si>
  <si>
    <t>Cross County, AR</t>
  </si>
  <si>
    <t>0503799999</t>
  </si>
  <si>
    <t>NCNTY05039N05039</t>
  </si>
  <si>
    <t>Dallas County, AR</t>
  </si>
  <si>
    <t>0503999999</t>
  </si>
  <si>
    <t>NCNTY05041N05041</t>
  </si>
  <si>
    <t>Desha County, AR</t>
  </si>
  <si>
    <t>0504199999</t>
  </si>
  <si>
    <t>NCNTY05043N05043</t>
  </si>
  <si>
    <t>Drew County, AR</t>
  </si>
  <si>
    <t>0504399999</t>
  </si>
  <si>
    <t>METRO30780M30780</t>
  </si>
  <si>
    <t>Little Rock-North Little Rock-Conway, AR HUD Metro FMR Area</t>
  </si>
  <si>
    <t>0504599999</t>
  </si>
  <si>
    <t>NCNTY05047N05047</t>
  </si>
  <si>
    <t>Franklin County, AR</t>
  </si>
  <si>
    <t>0504799999</t>
  </si>
  <si>
    <t>NCNTY05049N05049</t>
  </si>
  <si>
    <t>Fulton County, AR</t>
  </si>
  <si>
    <t>0504999999</t>
  </si>
  <si>
    <t>METRO26300M26300</t>
  </si>
  <si>
    <t>Hot Springs, AR MSA</t>
  </si>
  <si>
    <t>0505199999</t>
  </si>
  <si>
    <t>METRO30780N05053</t>
  </si>
  <si>
    <t>Grant County, AR HUD Metro FMR Area</t>
  </si>
  <si>
    <t>0505399999</t>
  </si>
  <si>
    <t>NCNTY05055N05055</t>
  </si>
  <si>
    <t>Greene County, AR</t>
  </si>
  <si>
    <t>0505599999</t>
  </si>
  <si>
    <t>NCNTY05057N05057</t>
  </si>
  <si>
    <t>Hempstead County, AR</t>
  </si>
  <si>
    <t>0505799999</t>
  </si>
  <si>
    <t>NCNTY05059N05059</t>
  </si>
  <si>
    <t>Hot Spring County, AR</t>
  </si>
  <si>
    <t>0505999999</t>
  </si>
  <si>
    <t>NCNTY05061N05061</t>
  </si>
  <si>
    <t>Howard County, AR</t>
  </si>
  <si>
    <t>0506199999</t>
  </si>
  <si>
    <t>NCNTY05063N05063</t>
  </si>
  <si>
    <t>Independence County, AR</t>
  </si>
  <si>
    <t>0506399999</t>
  </si>
  <si>
    <t>NCNTY05065N05065</t>
  </si>
  <si>
    <t>Izard County, AR</t>
  </si>
  <si>
    <t>0506599999</t>
  </si>
  <si>
    <t>NCNTY05067N05067</t>
  </si>
  <si>
    <t>Jackson County, AR</t>
  </si>
  <si>
    <t>0506799999</t>
  </si>
  <si>
    <t>NCNTY05069N05069</t>
  </si>
  <si>
    <t>Jefferson County, AR</t>
  </si>
  <si>
    <t>0506999999</t>
  </si>
  <si>
    <t>NCNTY05071N05071</t>
  </si>
  <si>
    <t>Johnson County, AR</t>
  </si>
  <si>
    <t>0507199999</t>
  </si>
  <si>
    <t>NCNTY05073N05073</t>
  </si>
  <si>
    <t>Lafayette County, AR</t>
  </si>
  <si>
    <t>0507399999</t>
  </si>
  <si>
    <t>NCNTY05075N05075</t>
  </si>
  <si>
    <t>Lawrence County, AR</t>
  </si>
  <si>
    <t>0507599999</t>
  </si>
  <si>
    <t>NCNTY05077N05077</t>
  </si>
  <si>
    <t>Lee County, AR</t>
  </si>
  <si>
    <t>0507799999</t>
  </si>
  <si>
    <t>NCNTY05079N05079</t>
  </si>
  <si>
    <t>Lincoln County, AR</t>
  </si>
  <si>
    <t>0507999999</t>
  </si>
  <si>
    <t>METRO45500N05081</t>
  </si>
  <si>
    <t>Little River County, AR HUD Metro FMR Area</t>
  </si>
  <si>
    <t>0508199999</t>
  </si>
  <si>
    <t>NCNTY05083N05083</t>
  </si>
  <si>
    <t>Logan County, AR</t>
  </si>
  <si>
    <t>0508399999</t>
  </si>
  <si>
    <t>0508599999</t>
  </si>
  <si>
    <t>0508799999</t>
  </si>
  <si>
    <t>NCNTY05089N05089</t>
  </si>
  <si>
    <t>Marion County, AR</t>
  </si>
  <si>
    <t>0508999999</t>
  </si>
  <si>
    <t>METRO45500M45500</t>
  </si>
  <si>
    <t>Texarkana, TX-Texarkana, AR HUD Metro FMR Area</t>
  </si>
  <si>
    <t>0509199999</t>
  </si>
  <si>
    <t>NCNTY05093N05093</t>
  </si>
  <si>
    <t>Mississippi County, AR</t>
  </si>
  <si>
    <t>0509399999</t>
  </si>
  <si>
    <t>NCNTY05095N05095</t>
  </si>
  <si>
    <t>Monroe County, AR</t>
  </si>
  <si>
    <t>0509599999</t>
  </si>
  <si>
    <t>NCNTY05097N05097</t>
  </si>
  <si>
    <t>Montgomery County, AR</t>
  </si>
  <si>
    <t>0509799999</t>
  </si>
  <si>
    <t>NCNTY05099N05099</t>
  </si>
  <si>
    <t>Nevada County, AR</t>
  </si>
  <si>
    <t>0509999999</t>
  </si>
  <si>
    <t>NCNTY05101N05101</t>
  </si>
  <si>
    <t>Newton County, AR</t>
  </si>
  <si>
    <t>0510199999</t>
  </si>
  <si>
    <t>NCNTY05103N05103</t>
  </si>
  <si>
    <t>Ouachita County, AR</t>
  </si>
  <si>
    <t>0510399999</t>
  </si>
  <si>
    <t>0510599999</t>
  </si>
  <si>
    <t>NCNTY05107N05107</t>
  </si>
  <si>
    <t>Phillips County, AR</t>
  </si>
  <si>
    <t>0510799999</t>
  </si>
  <si>
    <t>NCNTY05109N05109</t>
  </si>
  <si>
    <t>Pike County, AR</t>
  </si>
  <si>
    <t>0510999999</t>
  </si>
  <si>
    <t>METRO27860N05111</t>
  </si>
  <si>
    <t>Poinsett County, AR HUD Metro FMR Area</t>
  </si>
  <si>
    <t>0511199999</t>
  </si>
  <si>
    <t>NCNTY05113N05113</t>
  </si>
  <si>
    <t>Polk County, AR</t>
  </si>
  <si>
    <t>0511399999</t>
  </si>
  <si>
    <t>NCNTY05115N05115</t>
  </si>
  <si>
    <t>Pope County, AR</t>
  </si>
  <si>
    <t>0511599999</t>
  </si>
  <si>
    <t>NCNTY05117N05117</t>
  </si>
  <si>
    <t>Prairie County, AR</t>
  </si>
  <si>
    <t>0511799999</t>
  </si>
  <si>
    <t>0511999999</t>
  </si>
  <si>
    <t>NCNTY05121N05121</t>
  </si>
  <si>
    <t>Randolph County, AR</t>
  </si>
  <si>
    <t>0512199999</t>
  </si>
  <si>
    <t>NCNTY05123N05123</t>
  </si>
  <si>
    <t>St. Francis County, AR</t>
  </si>
  <si>
    <t>0512399999</t>
  </si>
  <si>
    <t>0512599999</t>
  </si>
  <si>
    <t>NCNTY05127N05127</t>
  </si>
  <si>
    <t>Scott County, AR</t>
  </si>
  <si>
    <t>0512799999</t>
  </si>
  <si>
    <t>NCNTY05129N05129</t>
  </si>
  <si>
    <t>Searcy County, AR</t>
  </si>
  <si>
    <t>0512999999</t>
  </si>
  <si>
    <t>0513199999</t>
  </si>
  <si>
    <t>NCNTY05133N05133</t>
  </si>
  <si>
    <t>Sevier County, AR</t>
  </si>
  <si>
    <t>0513399999</t>
  </si>
  <si>
    <t>NCNTY05135N05135</t>
  </si>
  <si>
    <t>Sharp County, AR</t>
  </si>
  <si>
    <t>0513599999</t>
  </si>
  <si>
    <t>NCNTY05137N05137</t>
  </si>
  <si>
    <t>Stone County, AR</t>
  </si>
  <si>
    <t>0513799999</t>
  </si>
  <si>
    <t>NCNTY05139N05139</t>
  </si>
  <si>
    <t>Union County, AR</t>
  </si>
  <si>
    <t>0513999999</t>
  </si>
  <si>
    <t>NCNTY05141N05141</t>
  </si>
  <si>
    <t>Van Buren County, AR</t>
  </si>
  <si>
    <t>0514199999</t>
  </si>
  <si>
    <t>0514399999</t>
  </si>
  <si>
    <t>NCNTY05145N05145</t>
  </si>
  <si>
    <t>White County, AR</t>
  </si>
  <si>
    <t>0514599999</t>
  </si>
  <si>
    <t>NCNTY05147N05147</t>
  </si>
  <si>
    <t>Woodruff County, AR</t>
  </si>
  <si>
    <t>0514799999</t>
  </si>
  <si>
    <t>NCNTY05149N05149</t>
  </si>
  <si>
    <t>Yell County, AR</t>
  </si>
  <si>
    <t>0514999999</t>
  </si>
  <si>
    <t>CA</t>
  </si>
  <si>
    <t>06</t>
  </si>
  <si>
    <t>METRO41860MM5775</t>
  </si>
  <si>
    <t>Oakland-Fremont, CA HUD Metro FMR Area</t>
  </si>
  <si>
    <t>0600199999</t>
  </si>
  <si>
    <t>NCNTY06003N06003</t>
  </si>
  <si>
    <t>Alpine County, CA</t>
  </si>
  <si>
    <t>0600399999</t>
  </si>
  <si>
    <t>NCNTY06005N06005</t>
  </si>
  <si>
    <t>Amador County, CA</t>
  </si>
  <si>
    <t>0600599999</t>
  </si>
  <si>
    <t>METRO17020M17020</t>
  </si>
  <si>
    <t>Chico, CA MSA</t>
  </si>
  <si>
    <t>0600799999</t>
  </si>
  <si>
    <t>NCNTY06009N06009</t>
  </si>
  <si>
    <t>Calaveras County, CA</t>
  </si>
  <si>
    <t>0600999999</t>
  </si>
  <si>
    <t>NCNTY06011N06011</t>
  </si>
  <si>
    <t>Colusa County, CA</t>
  </si>
  <si>
    <t>0601199999</t>
  </si>
  <si>
    <t>0601399999</t>
  </si>
  <si>
    <t>NCNTY06015N06015</t>
  </si>
  <si>
    <t>Del Norte County, CA</t>
  </si>
  <si>
    <t>0601599999</t>
  </si>
  <si>
    <t>METRO40900M40900</t>
  </si>
  <si>
    <t>Sacramento--Roseville--Arden-Arcade, CA HUD Metro FMR Area</t>
  </si>
  <si>
    <t>0601799999</t>
  </si>
  <si>
    <t>METRO23420M23420</t>
  </si>
  <si>
    <t>Fresno, CA HUD Metro FMR Area</t>
  </si>
  <si>
    <t>0601999999</t>
  </si>
  <si>
    <t>NCNTY06021N06021</t>
  </si>
  <si>
    <t>Glenn County, CA</t>
  </si>
  <si>
    <t>0602199999</t>
  </si>
  <si>
    <t>NCNTY06023N06023</t>
  </si>
  <si>
    <t>Humboldt County, CA</t>
  </si>
  <si>
    <t>0602399999</t>
  </si>
  <si>
    <t>METRO20940M20940</t>
  </si>
  <si>
    <t>El Centro, CA MSA</t>
  </si>
  <si>
    <t>0602599999</t>
  </si>
  <si>
    <t>NCNTY06027N06027</t>
  </si>
  <si>
    <t>Inyo County, CA</t>
  </si>
  <si>
    <t>0602799999</t>
  </si>
  <si>
    <t>METRO12540M12540</t>
  </si>
  <si>
    <t>Bakersfield-Delano, CA MSA</t>
  </si>
  <si>
    <t>0602999999</t>
  </si>
  <si>
    <t>METRO25260M25260</t>
  </si>
  <si>
    <t>Hanford-Corcoran, CA MSA</t>
  </si>
  <si>
    <t>0603199999</t>
  </si>
  <si>
    <t>NCNTY06033N06033</t>
  </si>
  <si>
    <t>Lake County, CA</t>
  </si>
  <si>
    <t>0603399999</t>
  </si>
  <si>
    <t>NCNTY06035N06035</t>
  </si>
  <si>
    <t>Lassen County, CA</t>
  </si>
  <si>
    <t>0603599999</t>
  </si>
  <si>
    <t>METRO31080MM4480</t>
  </si>
  <si>
    <t>Los Angeles-Long Beach-Glendale, CA HUD Metro FMR Area</t>
  </si>
  <si>
    <t>0603799999</t>
  </si>
  <si>
    <t>METRO23420M31460</t>
  </si>
  <si>
    <t>Madera County, CA HUD Metro FMR Area</t>
  </si>
  <si>
    <t>0603999999</t>
  </si>
  <si>
    <t>METRO41860MM7360</t>
  </si>
  <si>
    <t>San Francisco, CA HUD Metro FMR Area</t>
  </si>
  <si>
    <t>0604199999</t>
  </si>
  <si>
    <t>NCNTY06043N06043</t>
  </si>
  <si>
    <t>Mariposa County, CA</t>
  </si>
  <si>
    <t>0604399999</t>
  </si>
  <si>
    <t>NCNTY06045N06045</t>
  </si>
  <si>
    <t>Mendocino County, CA</t>
  </si>
  <si>
    <t>0604599999</t>
  </si>
  <si>
    <t>METRO32900M32900</t>
  </si>
  <si>
    <t>Merced, CA MSA</t>
  </si>
  <si>
    <t>0604799999</t>
  </si>
  <si>
    <t>NCNTY06049N06049</t>
  </si>
  <si>
    <t>Modoc County, CA</t>
  </si>
  <si>
    <t>0604999999</t>
  </si>
  <si>
    <t>NCNTY06051N06051</t>
  </si>
  <si>
    <t>Mono County, CA</t>
  </si>
  <si>
    <t>0605199999</t>
  </si>
  <si>
    <t>METRO41500M41500</t>
  </si>
  <si>
    <t>Salinas, CA MSA</t>
  </si>
  <si>
    <t>0605399999</t>
  </si>
  <si>
    <t>METRO34900M34900</t>
  </si>
  <si>
    <t>Napa, CA MSA</t>
  </si>
  <si>
    <t>0605599999</t>
  </si>
  <si>
    <t>NCNTY06057N06057</t>
  </si>
  <si>
    <t>Nevada County, CA</t>
  </si>
  <si>
    <t>0605799999</t>
  </si>
  <si>
    <t>METRO31080MM5945</t>
  </si>
  <si>
    <t>Santa Ana-Anaheim-Irvine, CA HUD Metro FMR Area</t>
  </si>
  <si>
    <t>0605999999</t>
  </si>
  <si>
    <t>0606199999</t>
  </si>
  <si>
    <t>NCNTY06063N06063</t>
  </si>
  <si>
    <t>Plumas County, CA</t>
  </si>
  <si>
    <t>0606399999</t>
  </si>
  <si>
    <t>METRO40140M40140</t>
  </si>
  <si>
    <t>Riverside-San Bernardino-Ontario, CA MSA</t>
  </si>
  <si>
    <t>0606599999</t>
  </si>
  <si>
    <t>0606799999</t>
  </si>
  <si>
    <t>METRO41940N06069</t>
  </si>
  <si>
    <t>San Benito County, CA HUD Metro FMR Area</t>
  </si>
  <si>
    <t>0606999999</t>
  </si>
  <si>
    <t>0607199999</t>
  </si>
  <si>
    <t>METRO41740M41740</t>
  </si>
  <si>
    <t>San Diego-Chula Vista-Carlsbad, CA MSA</t>
  </si>
  <si>
    <t>0607399999</t>
  </si>
  <si>
    <t>0607599999</t>
  </si>
  <si>
    <t>CA-501</t>
  </si>
  <si>
    <t>METRO44700M44700</t>
  </si>
  <si>
    <t>Stockton-Lodi, CA MSA</t>
  </si>
  <si>
    <t>0607799999</t>
  </si>
  <si>
    <t>METRO42020M42020</t>
  </si>
  <si>
    <t>San Luis Obispo-Paso Robles, CA MSA</t>
  </si>
  <si>
    <t>0607999999</t>
  </si>
  <si>
    <t>0608199999</t>
  </si>
  <si>
    <t>METRO42200M42200</t>
  </si>
  <si>
    <t>Santa Maria-Santa Barbara, CA MSA</t>
  </si>
  <si>
    <t>0608399999</t>
  </si>
  <si>
    <t>METRO41940M41940</t>
  </si>
  <si>
    <t>San Jose-Sunnyvale-Santa Clara, CA HUD Metro FMR Area</t>
  </si>
  <si>
    <t>0608599999</t>
  </si>
  <si>
    <t>METRO42100M42100</t>
  </si>
  <si>
    <t>Santa Cruz-Watsonville, CA MSA</t>
  </si>
  <si>
    <t>0608799999</t>
  </si>
  <si>
    <t>METRO39820M39820</t>
  </si>
  <si>
    <t>Redding, CA MSA</t>
  </si>
  <si>
    <t>0608999999</t>
  </si>
  <si>
    <t>NCNTY06091N06091</t>
  </si>
  <si>
    <t>Sierra County, CA</t>
  </si>
  <si>
    <t>0609199999</t>
  </si>
  <si>
    <t>NCNTY06093N06093</t>
  </si>
  <si>
    <t>Siskiyou County, CA</t>
  </si>
  <si>
    <t>0609399999</t>
  </si>
  <si>
    <t>METRO46700M46700</t>
  </si>
  <si>
    <t>Vallejo, CA MSA</t>
  </si>
  <si>
    <t>0609599999</t>
  </si>
  <si>
    <t>METRO42220M42220</t>
  </si>
  <si>
    <t>Santa Rosa-Petaluma, CA MSA</t>
  </si>
  <si>
    <t>0609799999</t>
  </si>
  <si>
    <t>METRO33700M33700</t>
  </si>
  <si>
    <t>Modesto, CA MSA</t>
  </si>
  <si>
    <t>0609999999</t>
  </si>
  <si>
    <t>METRO49700M49700</t>
  </si>
  <si>
    <t>Yuba City, CA MSA</t>
  </si>
  <si>
    <t>0610199999</t>
  </si>
  <si>
    <t>NCNTY06103N06103</t>
  </si>
  <si>
    <t>Tehama County, CA</t>
  </si>
  <si>
    <t>0610399999</t>
  </si>
  <si>
    <t>NCNTY06105N06105</t>
  </si>
  <si>
    <t>Trinity County, CA</t>
  </si>
  <si>
    <t>0610599999</t>
  </si>
  <si>
    <t>METRO47300M47300</t>
  </si>
  <si>
    <t>Visalia, CA MSA</t>
  </si>
  <si>
    <t>0610799999</t>
  </si>
  <si>
    <t>NCNTY06109N06109</t>
  </si>
  <si>
    <t>Tuolumne County, CA</t>
  </si>
  <si>
    <t>0610999999</t>
  </si>
  <si>
    <t>METRO37100M37100</t>
  </si>
  <si>
    <t>Oxnard-Thousand Oaks-Ventura, CA MSA</t>
  </si>
  <si>
    <t>0611199999</t>
  </si>
  <si>
    <t>METRO40900MM9270</t>
  </si>
  <si>
    <t>Yolo, CA HUD Metro FMR Area</t>
  </si>
  <si>
    <t>0611399999</t>
  </si>
  <si>
    <t>0611599999</t>
  </si>
  <si>
    <t>CO</t>
  </si>
  <si>
    <t>08</t>
  </si>
  <si>
    <t>METRO19740M19740</t>
  </si>
  <si>
    <t>Denver-Aurora-Centennial, CO MSA</t>
  </si>
  <si>
    <t>0800199999</t>
  </si>
  <si>
    <t>NCNTY08003N08003</t>
  </si>
  <si>
    <t>Alamosa County, CO</t>
  </si>
  <si>
    <t>0800399999</t>
  </si>
  <si>
    <t>0800599999</t>
  </si>
  <si>
    <t>NCNTY08007N08007</t>
  </si>
  <si>
    <t>Archuleta County, CO</t>
  </si>
  <si>
    <t>0800799999</t>
  </si>
  <si>
    <t>NCNTY08009N08009</t>
  </si>
  <si>
    <t>Baca County, CO</t>
  </si>
  <si>
    <t>0800999999</t>
  </si>
  <si>
    <t>NCNTY08011N08011</t>
  </si>
  <si>
    <t>Bent County, CO</t>
  </si>
  <si>
    <t>0801199999</t>
  </si>
  <si>
    <t>METRO14500M14500</t>
  </si>
  <si>
    <t>Boulder, CO MSA</t>
  </si>
  <si>
    <t>0801399999</t>
  </si>
  <si>
    <t>0801499999</t>
  </si>
  <si>
    <t>CO-503</t>
  </si>
  <si>
    <t>NCNTY08015N08015</t>
  </si>
  <si>
    <t>Chaffee County, CO</t>
  </si>
  <si>
    <t>0801599999</t>
  </si>
  <si>
    <t>NCNTY08017N08017</t>
  </si>
  <si>
    <t>Cheyenne County, CO</t>
  </si>
  <si>
    <t>0801799999</t>
  </si>
  <si>
    <t>0801999999</t>
  </si>
  <si>
    <t>NCNTY08021N08021</t>
  </si>
  <si>
    <t>Conejos County, CO</t>
  </si>
  <si>
    <t>0802199999</t>
  </si>
  <si>
    <t>NCNTY08023N08023</t>
  </si>
  <si>
    <t>Costilla County, CO</t>
  </si>
  <si>
    <t>0802399999</t>
  </si>
  <si>
    <t>NCNTY08025N08025</t>
  </si>
  <si>
    <t>Crowley County, CO</t>
  </si>
  <si>
    <t>0802599999</t>
  </si>
  <si>
    <t>NCNTY08027N08027</t>
  </si>
  <si>
    <t>Custer County, CO</t>
  </si>
  <si>
    <t>0802799999</t>
  </si>
  <si>
    <t>NCNTY08029N08029</t>
  </si>
  <si>
    <t>Delta County, CO</t>
  </si>
  <si>
    <t>0802999999</t>
  </si>
  <si>
    <t>0803199999</t>
  </si>
  <si>
    <t>NCNTY08033N08033</t>
  </si>
  <si>
    <t>Dolores County, CO</t>
  </si>
  <si>
    <t>0803399999</t>
  </si>
  <si>
    <t>0803599999</t>
  </si>
  <si>
    <t>NCNTY08037N08037</t>
  </si>
  <si>
    <t>Eagle County, CO</t>
  </si>
  <si>
    <t>0803799999</t>
  </si>
  <si>
    <t>0803999999</t>
  </si>
  <si>
    <t>METRO17820M17820</t>
  </si>
  <si>
    <t>Colorado Springs, CO HUD Metro FMR Area</t>
  </si>
  <si>
    <t>0804199999</t>
  </si>
  <si>
    <t>NCNTY08043N08043</t>
  </si>
  <si>
    <t>Fremont County, CO</t>
  </si>
  <si>
    <t>0804399999</t>
  </si>
  <si>
    <t>NCNTY08045N08045</t>
  </si>
  <si>
    <t>Garfield County, CO</t>
  </si>
  <si>
    <t>0804599999</t>
  </si>
  <si>
    <t>0804799999</t>
  </si>
  <si>
    <t>NCNTY08049N08049</t>
  </si>
  <si>
    <t>Grand County, CO</t>
  </si>
  <si>
    <t>0804999999</t>
  </si>
  <si>
    <t>NCNTY08051N08051</t>
  </si>
  <si>
    <t>Gunnison County, CO</t>
  </si>
  <si>
    <t>0805199999</t>
  </si>
  <si>
    <t>NCNTY08053N08053</t>
  </si>
  <si>
    <t>Hinsdale County, CO</t>
  </si>
  <si>
    <t>0805399999</t>
  </si>
  <si>
    <t>NCNTY08055N08055</t>
  </si>
  <si>
    <t>Huerfano County, CO</t>
  </si>
  <si>
    <t>0805599999</t>
  </si>
  <si>
    <t>NCNTY08057N08057</t>
  </si>
  <si>
    <t>Jackson County, CO</t>
  </si>
  <si>
    <t>0805799999</t>
  </si>
  <si>
    <t>0805999999</t>
  </si>
  <si>
    <t>NCNTY08061N08061</t>
  </si>
  <si>
    <t>Kiowa County, CO</t>
  </si>
  <si>
    <t>0806199999</t>
  </si>
  <si>
    <t>NCNTY08063N08063</t>
  </si>
  <si>
    <t>Kit Carson County, CO</t>
  </si>
  <si>
    <t>0806399999</t>
  </si>
  <si>
    <t>NCNTY08065N08065</t>
  </si>
  <si>
    <t>Lake County, CO</t>
  </si>
  <si>
    <t>0806599999</t>
  </si>
  <si>
    <t>NCNTY08067N08067</t>
  </si>
  <si>
    <t>La Plata County, CO</t>
  </si>
  <si>
    <t>0806799999</t>
  </si>
  <si>
    <t>METRO22660M22660</t>
  </si>
  <si>
    <t>Fort Collins-Loveland, CO MSA</t>
  </si>
  <si>
    <t>0806999999</t>
  </si>
  <si>
    <t>NCNTY08071N08071</t>
  </si>
  <si>
    <t>Las Animas County, CO</t>
  </si>
  <si>
    <t>0807199999</t>
  </si>
  <si>
    <t>NCNTY08073N08073</t>
  </si>
  <si>
    <t>Lincoln County, CO</t>
  </si>
  <si>
    <t>0807399999</t>
  </si>
  <si>
    <t>NCNTY08075N08075</t>
  </si>
  <si>
    <t>Logan County, CO</t>
  </si>
  <si>
    <t>0807599999</t>
  </si>
  <si>
    <t>METRO24300M24300</t>
  </si>
  <si>
    <t>Grand Junction, CO MSA</t>
  </si>
  <si>
    <t>0807799999</t>
  </si>
  <si>
    <t>NCNTY08079N08079</t>
  </si>
  <si>
    <t>Mineral County, CO</t>
  </si>
  <si>
    <t>0807999999</t>
  </si>
  <si>
    <t>NCNTY08081N08081</t>
  </si>
  <si>
    <t>Moffat County, CO</t>
  </si>
  <si>
    <t>0808199999</t>
  </si>
  <si>
    <t>NCNTY08083N08083</t>
  </si>
  <si>
    <t>Montezuma County, CO</t>
  </si>
  <si>
    <t>0808399999</t>
  </si>
  <si>
    <t>NCNTY08085N08085</t>
  </si>
  <si>
    <t>Montrose County, CO</t>
  </si>
  <si>
    <t>0808599999</t>
  </si>
  <si>
    <t>NCNTY08087N08087</t>
  </si>
  <si>
    <t>Morgan County, CO</t>
  </si>
  <si>
    <t>0808799999</t>
  </si>
  <si>
    <t>NCNTY08089N08089</t>
  </si>
  <si>
    <t>Otero County, CO</t>
  </si>
  <si>
    <t>0808999999</t>
  </si>
  <si>
    <t>NCNTY08091N08091</t>
  </si>
  <si>
    <t>Ouray County, CO</t>
  </si>
  <si>
    <t>0809199999</t>
  </si>
  <si>
    <t>0809399999</t>
  </si>
  <si>
    <t>NCNTY08095N08095</t>
  </si>
  <si>
    <t>Phillips County, CO</t>
  </si>
  <si>
    <t>0809599999</t>
  </si>
  <si>
    <t>NCNTY08097N08097</t>
  </si>
  <si>
    <t>Pitkin County, CO</t>
  </si>
  <si>
    <t>0809799999</t>
  </si>
  <si>
    <t>NCNTY08099N08099</t>
  </si>
  <si>
    <t>Prowers County, CO</t>
  </si>
  <si>
    <t>0809999999</t>
  </si>
  <si>
    <t>METRO39380M39380</t>
  </si>
  <si>
    <t>Pueblo, CO MSA</t>
  </si>
  <si>
    <t>0810199999</t>
  </si>
  <si>
    <t>NCNTY08103N08103</t>
  </si>
  <si>
    <t>Rio Blanco County, CO</t>
  </si>
  <si>
    <t>0810399999</t>
  </si>
  <si>
    <t>NCNTY08105N08105</t>
  </si>
  <si>
    <t>Rio Grande County, CO</t>
  </si>
  <si>
    <t>0810599999</t>
  </si>
  <si>
    <t>NCNTY08107N08107</t>
  </si>
  <si>
    <t>Routt County, CO</t>
  </si>
  <si>
    <t>0810799999</t>
  </si>
  <si>
    <t>NCNTY08109N08109</t>
  </si>
  <si>
    <t>Saguache County, CO</t>
  </si>
  <si>
    <t>0810999999</t>
  </si>
  <si>
    <t>NCNTY08111N08111</t>
  </si>
  <si>
    <t>San Juan County, CO</t>
  </si>
  <si>
    <t>0811199999</t>
  </si>
  <si>
    <t>NCNTY08113N08113</t>
  </si>
  <si>
    <t>San Miguel County, CO</t>
  </si>
  <si>
    <t>0811399999</t>
  </si>
  <si>
    <t>NCNTY08115N08115</t>
  </si>
  <si>
    <t>Sedgwick County, CO</t>
  </si>
  <si>
    <t>0811599999</t>
  </si>
  <si>
    <t>NCNTY08117N08117</t>
  </si>
  <si>
    <t>Summit County, CO</t>
  </si>
  <si>
    <t>0811799999</t>
  </si>
  <si>
    <t>METRO17820N08119</t>
  </si>
  <si>
    <t>Teller County, CO HUD Metro FMR Area</t>
  </si>
  <si>
    <t>0811999999</t>
  </si>
  <si>
    <t>NCNTY08121N08121</t>
  </si>
  <si>
    <t>Washington County, CO</t>
  </si>
  <si>
    <t>0812199999</t>
  </si>
  <si>
    <t>METRO24540M24540</t>
  </si>
  <si>
    <t>Greeley, CO MSA</t>
  </si>
  <si>
    <t>0812399999</t>
  </si>
  <si>
    <t>NCNTY08125N08125</t>
  </si>
  <si>
    <t>Yuma County, CO</t>
  </si>
  <si>
    <t>0812599999</t>
  </si>
  <si>
    <t>CT</t>
  </si>
  <si>
    <t>09</t>
  </si>
  <si>
    <t>METRO25540M25540</t>
  </si>
  <si>
    <t>Andover town</t>
  </si>
  <si>
    <t>Hartford-West Hartford-East Hartford, CT MSA</t>
  </si>
  <si>
    <t>0911001080</t>
  </si>
  <si>
    <t>METRO14860M14860</t>
  </si>
  <si>
    <t>Bridgeport town</t>
  </si>
  <si>
    <t>Bridgeport-Stamford-Danbury, CT MSA</t>
  </si>
  <si>
    <t>0912008070</t>
  </si>
  <si>
    <t>CT-503</t>
  </si>
  <si>
    <t>Chester town</t>
  </si>
  <si>
    <t>0913014300</t>
  </si>
  <si>
    <t>METRO47930M01220</t>
  </si>
  <si>
    <t>Ansonia town</t>
  </si>
  <si>
    <t>Ansonia town, CT Exception Area</t>
  </si>
  <si>
    <t>0914001220</t>
  </si>
  <si>
    <t>NCNTY09150N09150</t>
  </si>
  <si>
    <t>Ashford town</t>
  </si>
  <si>
    <t>Northeastern Connecticut Planning Region, CT</t>
  </si>
  <si>
    <t>0915001430</t>
  </si>
  <si>
    <t>NCNTY09160N09160</t>
  </si>
  <si>
    <t>Barkhamsted town</t>
  </si>
  <si>
    <t>Northwest Hills Planning Region, CT</t>
  </si>
  <si>
    <t>0916002760</t>
  </si>
  <si>
    <t>METRO35300M35300</t>
  </si>
  <si>
    <t>Bethany town</t>
  </si>
  <si>
    <t>New Haven, CT MSA</t>
  </si>
  <si>
    <t>0917004580</t>
  </si>
  <si>
    <t>METRO35980M35980</t>
  </si>
  <si>
    <t>Bozrah town</t>
  </si>
  <si>
    <t>Norwich-New London-Willimantic, CT MSA</t>
  </si>
  <si>
    <t>0918006820</t>
  </si>
  <si>
    <t>Bethel town</t>
  </si>
  <si>
    <t>0919004720</t>
  </si>
  <si>
    <t>DE</t>
  </si>
  <si>
    <t>10</t>
  </si>
  <si>
    <t>METRO20100M20100</t>
  </si>
  <si>
    <t>Dover, DE MSA</t>
  </si>
  <si>
    <t>1000199999</t>
  </si>
  <si>
    <t>METRO37980M37980</t>
  </si>
  <si>
    <t>Philadelphia-Camden-Wilmington, PA-NJ-DE-MD MSA</t>
  </si>
  <si>
    <t>1000399999</t>
  </si>
  <si>
    <t>NCNTY10005N10005</t>
  </si>
  <si>
    <t>Sussex County, DE</t>
  </si>
  <si>
    <t>1000599999</t>
  </si>
  <si>
    <t>DC</t>
  </si>
  <si>
    <t>11</t>
  </si>
  <si>
    <t>METRO47900M47900</t>
  </si>
  <si>
    <t>Washington-Arlington-Alexandria, DC-VA-MD HUD Metro FMR Area</t>
  </si>
  <si>
    <t>1100199999</t>
  </si>
  <si>
    <t>DC-500</t>
  </si>
  <si>
    <t>FL</t>
  </si>
  <si>
    <t>12</t>
  </si>
  <si>
    <t>METRO23540M23540</t>
  </si>
  <si>
    <t>Gainesville, FL HUD Metro FMR Area</t>
  </si>
  <si>
    <t>1200199999</t>
  </si>
  <si>
    <t>METRO27260N12003</t>
  </si>
  <si>
    <t>Baker County, FL HUD Metro FMR Area</t>
  </si>
  <si>
    <t>1200399999</t>
  </si>
  <si>
    <t>METRO37460M37460</t>
  </si>
  <si>
    <t>Panama City, FL HUD Metro FMR Area</t>
  </si>
  <si>
    <t>1200599999</t>
  </si>
  <si>
    <t>NCNTY12007N12007</t>
  </si>
  <si>
    <t>Bradford County, FL</t>
  </si>
  <si>
    <t>1200799999</t>
  </si>
  <si>
    <t>METRO37340M37340</t>
  </si>
  <si>
    <t>Palm Bay-Melbourne-Titusville, FL MSA</t>
  </si>
  <si>
    <t>1200999999</t>
  </si>
  <si>
    <t>METRO33100MM2680</t>
  </si>
  <si>
    <t>Fort Lauderdale, FL HUD Metro FMR Area</t>
  </si>
  <si>
    <t>1201199999</t>
  </si>
  <si>
    <t>NCNTY12013N12013</t>
  </si>
  <si>
    <t>Calhoun County, FL</t>
  </si>
  <si>
    <t>1201399999</t>
  </si>
  <si>
    <t>METRO39460M39460</t>
  </si>
  <si>
    <t>Punta Gorda, FL MSA</t>
  </si>
  <si>
    <t>1201599999</t>
  </si>
  <si>
    <t>METRO26140M26140</t>
  </si>
  <si>
    <t>Homosassa Springs, FL MSA</t>
  </si>
  <si>
    <t>1201799999</t>
  </si>
  <si>
    <t>METRO27260M27260</t>
  </si>
  <si>
    <t>Jacksonville, FL HUD Metro FMR Area</t>
  </si>
  <si>
    <t>1201999999</t>
  </si>
  <si>
    <t>METRO34940M34940</t>
  </si>
  <si>
    <t>Naples-Marco Island, FL MSA</t>
  </si>
  <si>
    <t>1202199999</t>
  </si>
  <si>
    <t>NCNTY12023N12023</t>
  </si>
  <si>
    <t>Columbia County, FL</t>
  </si>
  <si>
    <t>1202399999</t>
  </si>
  <si>
    <t>NCNTY12027N12027</t>
  </si>
  <si>
    <t>DeSoto County, FL</t>
  </si>
  <si>
    <t>1202799999</t>
  </si>
  <si>
    <t>NCNTY12029N12029</t>
  </si>
  <si>
    <t>Dixie County, FL</t>
  </si>
  <si>
    <t>1202999999</t>
  </si>
  <si>
    <t>1203199999</t>
  </si>
  <si>
    <t>METRO37860M37860</t>
  </si>
  <si>
    <t>Pensacola-Ferry Pass-Brent, FL MSA</t>
  </si>
  <si>
    <t>1203399999</t>
  </si>
  <si>
    <t>METRO19660M37380</t>
  </si>
  <si>
    <t>Palm Coast, FL HUD Metro FMR Area</t>
  </si>
  <si>
    <t>1203599999</t>
  </si>
  <si>
    <t>NCNTY12037N12037</t>
  </si>
  <si>
    <t>Franklin County, FL</t>
  </si>
  <si>
    <t>1203799999</t>
  </si>
  <si>
    <t>METRO45220M45220</t>
  </si>
  <si>
    <t>Tallahassee, FL HUD Metro FMR Area</t>
  </si>
  <si>
    <t>1203999999</t>
  </si>
  <si>
    <t>1204199999</t>
  </si>
  <si>
    <t>NCNTY12043N12043</t>
  </si>
  <si>
    <t>Glades County, FL</t>
  </si>
  <si>
    <t>1204399999</t>
  </si>
  <si>
    <t>NCNTY12045N12045</t>
  </si>
  <si>
    <t>Gulf County, FL</t>
  </si>
  <si>
    <t>1204599999</t>
  </si>
  <si>
    <t>NCNTY12047N12047</t>
  </si>
  <si>
    <t>Hamilton County, FL</t>
  </si>
  <si>
    <t>1204799999</t>
  </si>
  <si>
    <t>NCNTY12049N12049</t>
  </si>
  <si>
    <t>Hardee County, FL</t>
  </si>
  <si>
    <t>1204999999</t>
  </si>
  <si>
    <t>NCNTY12051N12051</t>
  </si>
  <si>
    <t>Hendry County, FL</t>
  </si>
  <si>
    <t>1205199999</t>
  </si>
  <si>
    <t>METRO45300M45300</t>
  </si>
  <si>
    <t>Tampa-St. Petersburg-Clearwater, FL MSA</t>
  </si>
  <si>
    <t>1205399999</t>
  </si>
  <si>
    <t>METRO42700M42700</t>
  </si>
  <si>
    <t>Sebring, FL MSA</t>
  </si>
  <si>
    <t>1205599999</t>
  </si>
  <si>
    <t>1205799999</t>
  </si>
  <si>
    <t>NCNTY12059N12059</t>
  </si>
  <si>
    <t>Holmes County, FL</t>
  </si>
  <si>
    <t>1205999999</t>
  </si>
  <si>
    <t>METRO42680M42680</t>
  </si>
  <si>
    <t>Sebastian-Vero Beach-West Vero Corridor, FL MSA</t>
  </si>
  <si>
    <t>1206199999</t>
  </si>
  <si>
    <t>NCNTY12063N12063</t>
  </si>
  <si>
    <t>Jackson County, FL</t>
  </si>
  <si>
    <t>1206399999</t>
  </si>
  <si>
    <t>1206599999</t>
  </si>
  <si>
    <t>NCNTY12067N12067</t>
  </si>
  <si>
    <t>Lafayette County, FL</t>
  </si>
  <si>
    <t>1206799999</t>
  </si>
  <si>
    <t>METRO36740M36740</t>
  </si>
  <si>
    <t>Orlando-Kissimmee-Sanford, FL MSA</t>
  </si>
  <si>
    <t>1206999999</t>
  </si>
  <si>
    <t>METRO15980M15980</t>
  </si>
  <si>
    <t>Cape Coral-Fort Myers, FL MSA</t>
  </si>
  <si>
    <t>1207199999</t>
  </si>
  <si>
    <t>1207399999</t>
  </si>
  <si>
    <t>METRO23540M12075</t>
  </si>
  <si>
    <t>Levy County, FL HUD Metro FMR Area</t>
  </si>
  <si>
    <t>1207599999</t>
  </si>
  <si>
    <t>NCNTY12077N12077</t>
  </si>
  <si>
    <t>Liberty County, FL</t>
  </si>
  <si>
    <t>1207799999</t>
  </si>
  <si>
    <t>NCNTY12079N12079</t>
  </si>
  <si>
    <t>Madison County, FL</t>
  </si>
  <si>
    <t>1207999999</t>
  </si>
  <si>
    <t>METRO35840M35840</t>
  </si>
  <si>
    <t>North Port-Bradenton-Sarasota, FL MSA</t>
  </si>
  <si>
    <t>1208199999</t>
  </si>
  <si>
    <t>METRO36100M36100</t>
  </si>
  <si>
    <t>Ocala, FL MSA</t>
  </si>
  <si>
    <t>1208399999</t>
  </si>
  <si>
    <t>METRO38940M38940</t>
  </si>
  <si>
    <t>Port St. Lucie, FL MSA</t>
  </si>
  <si>
    <t>1208599999</t>
  </si>
  <si>
    <t>METRO33100MM5000</t>
  </si>
  <si>
    <t>Miami-Miami Beach-Kendall, FL HUD Metro FMR Area</t>
  </si>
  <si>
    <t>1208699999</t>
  </si>
  <si>
    <t>NCNTY12087N12087</t>
  </si>
  <si>
    <t>Monroe County, FL</t>
  </si>
  <si>
    <t>1208799999</t>
  </si>
  <si>
    <t>1208999999</t>
  </si>
  <si>
    <t>METRO18880M18880</t>
  </si>
  <si>
    <t>Crestview-Fort Walton Beach-Destin, FL HUD Metro FMR Area</t>
  </si>
  <si>
    <t>1209199999</t>
  </si>
  <si>
    <t>NCNTY12093N12093</t>
  </si>
  <si>
    <t>Okeechobee County, FL</t>
  </si>
  <si>
    <t>1209399999</t>
  </si>
  <si>
    <t>1209599999</t>
  </si>
  <si>
    <t>1209799999</t>
  </si>
  <si>
    <t>METRO33100MM8960</t>
  </si>
  <si>
    <t>West Palm Beach-Boca Raton, FL HUD Metro FMR Area</t>
  </si>
  <si>
    <t>1209999999</t>
  </si>
  <si>
    <t>1210199999</t>
  </si>
  <si>
    <t>1210399999</t>
  </si>
  <si>
    <t>METRO29460M29460</t>
  </si>
  <si>
    <t>Lakeland-Winter Haven, FL MSA</t>
  </si>
  <si>
    <t>1210599999</t>
  </si>
  <si>
    <t>NCNTY12107N12107</t>
  </si>
  <si>
    <t>Putnam County, FL</t>
  </si>
  <si>
    <t>1210799999</t>
  </si>
  <si>
    <t>1210999999</t>
  </si>
  <si>
    <t>1211199999</t>
  </si>
  <si>
    <t>1211399999</t>
  </si>
  <si>
    <t>1211599999</t>
  </si>
  <si>
    <t>1211799999</t>
  </si>
  <si>
    <t>METRO48680M48680</t>
  </si>
  <si>
    <t>Wildwood-The Villages, FL MSA</t>
  </si>
  <si>
    <t>1211999999</t>
  </si>
  <si>
    <t>NCNTY12121N12121</t>
  </si>
  <si>
    <t>Suwannee County, FL</t>
  </si>
  <si>
    <t>1212199999</t>
  </si>
  <si>
    <t>NCNTY12123N12123</t>
  </si>
  <si>
    <t>Taylor County, FL</t>
  </si>
  <si>
    <t>1212399999</t>
  </si>
  <si>
    <t>NCNTY12125N12125</t>
  </si>
  <si>
    <t>Union County, FL</t>
  </si>
  <si>
    <t>1212599999</t>
  </si>
  <si>
    <t>METRO19660M19660</t>
  </si>
  <si>
    <t>Deltona-Daytona Beach-Ormond Beach, FL HUD Metro FMR Area</t>
  </si>
  <si>
    <t>1212799999</t>
  </si>
  <si>
    <t>METRO45220N12129</t>
  </si>
  <si>
    <t>Wakulla County, FL HUD Metro FMR Area</t>
  </si>
  <si>
    <t>1212999999</t>
  </si>
  <si>
    <t>METRO18880N12131</t>
  </si>
  <si>
    <t>Walton County, FL HUD Metro FMR Area</t>
  </si>
  <si>
    <t>1213199999</t>
  </si>
  <si>
    <t>METRO37460N12133</t>
  </si>
  <si>
    <t>Washington County, FL HUD Metro FMR Area</t>
  </si>
  <si>
    <t>1213399999</t>
  </si>
  <si>
    <t>GA</t>
  </si>
  <si>
    <t>13</t>
  </si>
  <si>
    <t>NCNTY13001N13001</t>
  </si>
  <si>
    <t>Appling County, GA</t>
  </si>
  <si>
    <t>1300199999</t>
  </si>
  <si>
    <t>NCNTY13003N13003</t>
  </si>
  <si>
    <t>Atkinson County, GA</t>
  </si>
  <si>
    <t>1300399999</t>
  </si>
  <si>
    <t>NCNTY13005N13005</t>
  </si>
  <si>
    <t>Bacon County, GA</t>
  </si>
  <si>
    <t>1300599999</t>
  </si>
  <si>
    <t>NCNTY13007N13007</t>
  </si>
  <si>
    <t>Baker County, GA</t>
  </si>
  <si>
    <t>1300799999</t>
  </si>
  <si>
    <t>NCNTY13009N13009</t>
  </si>
  <si>
    <t>Baldwin County, GA</t>
  </si>
  <si>
    <t>1300999999</t>
  </si>
  <si>
    <t>NCNTY13011N13011</t>
  </si>
  <si>
    <t>Banks County, GA</t>
  </si>
  <si>
    <t>1301199999</t>
  </si>
  <si>
    <t>METRO12060M12060</t>
  </si>
  <si>
    <t>Atlanta-Sandy Springs-Roswell, GA HUD Metro FMR Area</t>
  </si>
  <si>
    <t>1301399999</t>
  </si>
  <si>
    <t>1301599999</t>
  </si>
  <si>
    <t>NCNTY13017N13017</t>
  </si>
  <si>
    <t>Ben Hill County, GA</t>
  </si>
  <si>
    <t>1301799999</t>
  </si>
  <si>
    <t>NCNTY13019N13019</t>
  </si>
  <si>
    <t>Berrien County, GA</t>
  </si>
  <si>
    <t>1301999999</t>
  </si>
  <si>
    <t>METRO31420M31420</t>
  </si>
  <si>
    <t>Macon-Bibb County, GA HUD Metro FMR Area</t>
  </si>
  <si>
    <t>1302199999</t>
  </si>
  <si>
    <t>GA-501</t>
  </si>
  <si>
    <t>NCNTY13023N13023</t>
  </si>
  <si>
    <t>Bleckley County, GA</t>
  </si>
  <si>
    <t>1302399999</t>
  </si>
  <si>
    <t>METRO15260M15260</t>
  </si>
  <si>
    <t>Brunswick-St. Simons, GA MSA</t>
  </si>
  <si>
    <t>1302599999</t>
  </si>
  <si>
    <t>METRO46660M46660</t>
  </si>
  <si>
    <t>Valdosta, GA MSA</t>
  </si>
  <si>
    <t>1302799999</t>
  </si>
  <si>
    <t>METRO42340M42340</t>
  </si>
  <si>
    <t>Savannah, GA MSA</t>
  </si>
  <si>
    <t>1302999999</t>
  </si>
  <si>
    <t>NCNTY13031N13031</t>
  </si>
  <si>
    <t>Bulloch County, GA</t>
  </si>
  <si>
    <t>1303199999</t>
  </si>
  <si>
    <t>METRO12260M12260</t>
  </si>
  <si>
    <t>Augusta-Richmond County, GA-SC HUD Metro FMR Area</t>
  </si>
  <si>
    <t>1303399999</t>
  </si>
  <si>
    <t>METRO12060N13035</t>
  </si>
  <si>
    <t>Butts County, GA HUD Metro FMR Area</t>
  </si>
  <si>
    <t>1303599999</t>
  </si>
  <si>
    <t>NCNTY13037N13037</t>
  </si>
  <si>
    <t>Calhoun County, GA</t>
  </si>
  <si>
    <t>1303799999</t>
  </si>
  <si>
    <t>NCNTY13039N13039</t>
  </si>
  <si>
    <t>Camden County, GA</t>
  </si>
  <si>
    <t>1303999999</t>
  </si>
  <si>
    <t>NCNTY13043N13043</t>
  </si>
  <si>
    <t>Candler County, GA</t>
  </si>
  <si>
    <t>1304399999</t>
  </si>
  <si>
    <t>1304599999</t>
  </si>
  <si>
    <t>METRO16860M16860</t>
  </si>
  <si>
    <t>Chattanooga, TN-GA MSA</t>
  </si>
  <si>
    <t>1304799999</t>
  </si>
  <si>
    <t>NCNTY13049N13049</t>
  </si>
  <si>
    <t>Charlton County, GA</t>
  </si>
  <si>
    <t>1304999999</t>
  </si>
  <si>
    <t>1305199999</t>
  </si>
  <si>
    <t>1305399999</t>
  </si>
  <si>
    <t>NCNTY13055N13055</t>
  </si>
  <si>
    <t>Chattooga County, GA</t>
  </si>
  <si>
    <t>1305599999</t>
  </si>
  <si>
    <t>1305799999</t>
  </si>
  <si>
    <t>METRO12020M12020</t>
  </si>
  <si>
    <t>Athens-Clarke County, GA MSA</t>
  </si>
  <si>
    <t>1305999999</t>
  </si>
  <si>
    <t>GA-503</t>
  </si>
  <si>
    <t>NCNTY13061N13061</t>
  </si>
  <si>
    <t>Clay County, GA</t>
  </si>
  <si>
    <t>1306199999</t>
  </si>
  <si>
    <t>1306399999</t>
  </si>
  <si>
    <t>NCNTY13065N13065</t>
  </si>
  <si>
    <t>Clinch County, GA</t>
  </si>
  <si>
    <t>1306599999</t>
  </si>
  <si>
    <t>1306799999</t>
  </si>
  <si>
    <t>NCNTY13069N13069</t>
  </si>
  <si>
    <t>Coffee County, GA</t>
  </si>
  <si>
    <t>1306999999</t>
  </si>
  <si>
    <t>NCNTY13071N13071</t>
  </si>
  <si>
    <t>Colquitt County, GA</t>
  </si>
  <si>
    <t>1307199999</t>
  </si>
  <si>
    <t>1307399999</t>
  </si>
  <si>
    <t>NCNTY13075N13075</t>
  </si>
  <si>
    <t>Cook County, GA</t>
  </si>
  <si>
    <t>1307599999</t>
  </si>
  <si>
    <t>1307799999</t>
  </si>
  <si>
    <t>1307999999</t>
  </si>
  <si>
    <t>NCNTY13081N13081</t>
  </si>
  <si>
    <t>Crisp County, GA</t>
  </si>
  <si>
    <t>1308199999</t>
  </si>
  <si>
    <t>1308399999</t>
  </si>
  <si>
    <t>1308599999</t>
  </si>
  <si>
    <t>NCNTY13087N13087</t>
  </si>
  <si>
    <t>Decatur County, GA</t>
  </si>
  <si>
    <t>1308799999</t>
  </si>
  <si>
    <t>1308999999</t>
  </si>
  <si>
    <t>NCNTY13091N13091</t>
  </si>
  <si>
    <t>Dodge County, GA</t>
  </si>
  <si>
    <t>1309199999</t>
  </si>
  <si>
    <t>NCNTY13093N13093</t>
  </si>
  <si>
    <t>Dooly County, GA</t>
  </si>
  <si>
    <t>1309399999</t>
  </si>
  <si>
    <t>METRO10500M10500</t>
  </si>
  <si>
    <t>Albany, GA MSA</t>
  </si>
  <si>
    <t>1309599999</t>
  </si>
  <si>
    <t>1309799999</t>
  </si>
  <si>
    <t>NCNTY13099N13099</t>
  </si>
  <si>
    <t>Early County, GA</t>
  </si>
  <si>
    <t>1309999999</t>
  </si>
  <si>
    <t>1310199999</t>
  </si>
  <si>
    <t>1310399999</t>
  </si>
  <si>
    <t>NCNTY13105N13105</t>
  </si>
  <si>
    <t>Elbert County, GA</t>
  </si>
  <si>
    <t>1310599999</t>
  </si>
  <si>
    <t>NCNTY13107N13107</t>
  </si>
  <si>
    <t>Emanuel County, GA</t>
  </si>
  <si>
    <t>1310799999</t>
  </si>
  <si>
    <t>NCNTY13109N13109</t>
  </si>
  <si>
    <t>Evans County, GA</t>
  </si>
  <si>
    <t>1310999999</t>
  </si>
  <si>
    <t>NCNTY13111N13111</t>
  </si>
  <si>
    <t>Fannin County, GA</t>
  </si>
  <si>
    <t>1311199999</t>
  </si>
  <si>
    <t>1311399999</t>
  </si>
  <si>
    <t>METRO40660M40660</t>
  </si>
  <si>
    <t>Rome, GA MSA</t>
  </si>
  <si>
    <t>1311599999</t>
  </si>
  <si>
    <t>1311799999</t>
  </si>
  <si>
    <t>NCNTY13119N13119</t>
  </si>
  <si>
    <t>Franklin County, GA</t>
  </si>
  <si>
    <t>1311999999</t>
  </si>
  <si>
    <t>1312199999</t>
  </si>
  <si>
    <t>NCNTY13123N13123</t>
  </si>
  <si>
    <t>Gilmer County, GA</t>
  </si>
  <si>
    <t>1312399999</t>
  </si>
  <si>
    <t>NCNTY13125N13125</t>
  </si>
  <si>
    <t>Glascock County, GA</t>
  </si>
  <si>
    <t>1312599999</t>
  </si>
  <si>
    <t>1312799999</t>
  </si>
  <si>
    <t>NCNTY13129N13129</t>
  </si>
  <si>
    <t>Gordon County, GA</t>
  </si>
  <si>
    <t>1312999999</t>
  </si>
  <si>
    <t>NCNTY13131N13131</t>
  </si>
  <si>
    <t>Grady County, GA</t>
  </si>
  <si>
    <t>1313199999</t>
  </si>
  <si>
    <t>NCNTY13133N13133</t>
  </si>
  <si>
    <t>Greene County, GA</t>
  </si>
  <si>
    <t>1313399999</t>
  </si>
  <si>
    <t>1313599999</t>
  </si>
  <si>
    <t>NCNTY13137N13137</t>
  </si>
  <si>
    <t>Habersham County, GA</t>
  </si>
  <si>
    <t>1313799999</t>
  </si>
  <si>
    <t>METRO23580M23580</t>
  </si>
  <si>
    <t>Gainesville, GA MSA</t>
  </si>
  <si>
    <t>1313999999</t>
  </si>
  <si>
    <t>NCNTY13141N13141</t>
  </si>
  <si>
    <t>Hancock County, GA</t>
  </si>
  <si>
    <t>1314199999</t>
  </si>
  <si>
    <t>METRO12060N13143</t>
  </si>
  <si>
    <t>Haralson County, GA HUD Metro FMR Area</t>
  </si>
  <si>
    <t>1314399999</t>
  </si>
  <si>
    <t>1314599999</t>
  </si>
  <si>
    <t>NCNTY13147N13147</t>
  </si>
  <si>
    <t>Hart County, GA</t>
  </si>
  <si>
    <t>1314799999</t>
  </si>
  <si>
    <t>1314999999</t>
  </si>
  <si>
    <t>1315199999</t>
  </si>
  <si>
    <t>METRO47580M47580</t>
  </si>
  <si>
    <t>Warner Robins, GA HUD Metro FMR Area</t>
  </si>
  <si>
    <t>1315399999</t>
  </si>
  <si>
    <t>NCNTY13155N13155</t>
  </si>
  <si>
    <t>Irwin County, GA</t>
  </si>
  <si>
    <t>1315599999</t>
  </si>
  <si>
    <t>NCNTY13157N13157</t>
  </si>
  <si>
    <t>Jackson County, GA</t>
  </si>
  <si>
    <t>1315799999</t>
  </si>
  <si>
    <t>1315999999</t>
  </si>
  <si>
    <t>NCNTY13161N13161</t>
  </si>
  <si>
    <t>Jeff Davis County, GA</t>
  </si>
  <si>
    <t>1316199999</t>
  </si>
  <si>
    <t>NCNTY13163N13163</t>
  </si>
  <si>
    <t>Jefferson County, GA</t>
  </si>
  <si>
    <t>1316399999</t>
  </si>
  <si>
    <t>NCNTY13165N13165</t>
  </si>
  <si>
    <t>Jenkins County, GA</t>
  </si>
  <si>
    <t>1316599999</t>
  </si>
  <si>
    <t>NCNTY13167N13167</t>
  </si>
  <si>
    <t>Johnson County, GA</t>
  </si>
  <si>
    <t>1316799999</t>
  </si>
  <si>
    <t>1316999999</t>
  </si>
  <si>
    <t>NCNTY13171N13171</t>
  </si>
  <si>
    <t>Lamar County, GA</t>
  </si>
  <si>
    <t>1317199999</t>
  </si>
  <si>
    <t>1317399999</t>
  </si>
  <si>
    <t>NCNTY13175N13175</t>
  </si>
  <si>
    <t>Laurens County, GA</t>
  </si>
  <si>
    <t>1317599999</t>
  </si>
  <si>
    <t>1317799999</t>
  </si>
  <si>
    <t>METRO25980M25980</t>
  </si>
  <si>
    <t>Hinesville, GA HUD Metro FMR Area</t>
  </si>
  <si>
    <t>1317999999</t>
  </si>
  <si>
    <t>METRO12260N13181</t>
  </si>
  <si>
    <t>Lincoln County, GA HUD Metro FMR Area</t>
  </si>
  <si>
    <t>1318199999</t>
  </si>
  <si>
    <t>METRO25980N13183</t>
  </si>
  <si>
    <t>Long County, GA HUD Metro FMR Area</t>
  </si>
  <si>
    <t>1318399999</t>
  </si>
  <si>
    <t>1318599999</t>
  </si>
  <si>
    <t>METRO12060N13187</t>
  </si>
  <si>
    <t>Lumpkin County, GA HUD Metro FMR Area</t>
  </si>
  <si>
    <t>1318799999</t>
  </si>
  <si>
    <t>1318999999</t>
  </si>
  <si>
    <t>1319199999</t>
  </si>
  <si>
    <t>NCNTY13193N13193</t>
  </si>
  <si>
    <t>Macon County, GA</t>
  </si>
  <si>
    <t>1319399999</t>
  </si>
  <si>
    <t>1319599999</t>
  </si>
  <si>
    <t>1319799999</t>
  </si>
  <si>
    <t>METRO12060N13199</t>
  </si>
  <si>
    <t>Meriwether County, GA HUD Metro FMR Area</t>
  </si>
  <si>
    <t>1319999999</t>
  </si>
  <si>
    <t>NCNTY13201N13201</t>
  </si>
  <si>
    <t>Miller County, GA</t>
  </si>
  <si>
    <t>1320199999</t>
  </si>
  <si>
    <t>NCNTY13205N13205</t>
  </si>
  <si>
    <t>Mitchell County, GA</t>
  </si>
  <si>
    <t>1320599999</t>
  </si>
  <si>
    <t>METRO31420N13207</t>
  </si>
  <si>
    <t>Monroe County, GA HUD Metro FMR Area</t>
  </si>
  <si>
    <t>1320799999</t>
  </si>
  <si>
    <t>NCNTY13209N13209</t>
  </si>
  <si>
    <t>Montgomery County, GA</t>
  </si>
  <si>
    <t>1320999999</t>
  </si>
  <si>
    <t>METRO12060N13211</t>
  </si>
  <si>
    <t>Morgan County, GA HUD Metro FMR Area</t>
  </si>
  <si>
    <t>1321199999</t>
  </si>
  <si>
    <t>METRO19140N13213</t>
  </si>
  <si>
    <t>Murray County, GA HUD Metro FMR Area</t>
  </si>
  <si>
    <t>1321399999</t>
  </si>
  <si>
    <t>1321599999</t>
  </si>
  <si>
    <t>GA-505</t>
  </si>
  <si>
    <t>1321799999</t>
  </si>
  <si>
    <t>1321999999</t>
  </si>
  <si>
    <t>1322199999</t>
  </si>
  <si>
    <t>1322399999</t>
  </si>
  <si>
    <t>METRO47580N13225</t>
  </si>
  <si>
    <t>Peach County, GA HUD Metro FMR Area</t>
  </si>
  <si>
    <t>1322599999</t>
  </si>
  <si>
    <t>1322799999</t>
  </si>
  <si>
    <t>NCNTY13229N13229</t>
  </si>
  <si>
    <t>Pierce County, GA</t>
  </si>
  <si>
    <t>1322999999</t>
  </si>
  <si>
    <t>1323199999</t>
  </si>
  <si>
    <t>NCNTY13233N13233</t>
  </si>
  <si>
    <t>Polk County, GA</t>
  </si>
  <si>
    <t>1323399999</t>
  </si>
  <si>
    <t>NCNTY13235N13235</t>
  </si>
  <si>
    <t>Pulaski County, GA</t>
  </si>
  <si>
    <t>1323599999</t>
  </si>
  <si>
    <t>NCNTY13237N13237</t>
  </si>
  <si>
    <t>Putnam County, GA</t>
  </si>
  <si>
    <t>1323799999</t>
  </si>
  <si>
    <t>NCNTY13239N13239</t>
  </si>
  <si>
    <t>Quitman County, GA</t>
  </si>
  <si>
    <t>1323999999</t>
  </si>
  <si>
    <t>NCNTY13241N13241</t>
  </si>
  <si>
    <t>Rabun County, GA</t>
  </si>
  <si>
    <t>1324199999</t>
  </si>
  <si>
    <t>NCNTY13243N13243</t>
  </si>
  <si>
    <t>Randolph County, GA</t>
  </si>
  <si>
    <t>1324399999</t>
  </si>
  <si>
    <t>1324599999</t>
  </si>
  <si>
    <t>GA-504</t>
  </si>
  <si>
    <t>1324799999</t>
  </si>
  <si>
    <t>NCNTY13249N13249</t>
  </si>
  <si>
    <t>Schley County, GA</t>
  </si>
  <si>
    <t>1324999999</t>
  </si>
  <si>
    <t>NCNTY13251N13251</t>
  </si>
  <si>
    <t>Screven County, GA</t>
  </si>
  <si>
    <t>1325199999</t>
  </si>
  <si>
    <t>NCNTY13253N13253</t>
  </si>
  <si>
    <t>Seminole County, GA</t>
  </si>
  <si>
    <t>1325399999</t>
  </si>
  <si>
    <t>1325599999</t>
  </si>
  <si>
    <t>NCNTY13257N13257</t>
  </si>
  <si>
    <t>Stephens County, GA</t>
  </si>
  <si>
    <t>1325799999</t>
  </si>
  <si>
    <t>METRO17980M13259</t>
  </si>
  <si>
    <t>Stewart County, GA HUD Metro FMR Area</t>
  </si>
  <si>
    <t>1325999999</t>
  </si>
  <si>
    <t>NCNTY13261N13261</t>
  </si>
  <si>
    <t>Sumter County, GA</t>
  </si>
  <si>
    <t>1326199999</t>
  </si>
  <si>
    <t>METRO17980M13263</t>
  </si>
  <si>
    <t>Talbot County, GA HUD Metro FMR Area</t>
  </si>
  <si>
    <t>1326399999</t>
  </si>
  <si>
    <t>NCNTY13265N13265</t>
  </si>
  <si>
    <t>Taliaferro County, GA</t>
  </si>
  <si>
    <t>1326599999</t>
  </si>
  <si>
    <t>NCNTY13267N13267</t>
  </si>
  <si>
    <t>Tattnall County, GA</t>
  </si>
  <si>
    <t>1326799999</t>
  </si>
  <si>
    <t>NCNTY13269N13269</t>
  </si>
  <si>
    <t>Taylor County, GA</t>
  </si>
  <si>
    <t>1326999999</t>
  </si>
  <si>
    <t>NCNTY13271N13271</t>
  </si>
  <si>
    <t>Telfair County, GA</t>
  </si>
  <si>
    <t>1327199999</t>
  </si>
  <si>
    <t>1327399999</t>
  </si>
  <si>
    <t>NCNTY13275N13275</t>
  </si>
  <si>
    <t>Thomas County, GA</t>
  </si>
  <si>
    <t>1327599999</t>
  </si>
  <si>
    <t>NCNTY13277N13277</t>
  </si>
  <si>
    <t>Tift County, GA</t>
  </si>
  <si>
    <t>1327799999</t>
  </si>
  <si>
    <t>NCNTY13279N13279</t>
  </si>
  <si>
    <t>Toombs County, GA</t>
  </si>
  <si>
    <t>1327999999</t>
  </si>
  <si>
    <t>NCNTY13281N13281</t>
  </si>
  <si>
    <t>Towns County, GA</t>
  </si>
  <si>
    <t>1328199999</t>
  </si>
  <si>
    <t>NCNTY13283N13283</t>
  </si>
  <si>
    <t>Treutlen County, GA</t>
  </si>
  <si>
    <t>1328399999</t>
  </si>
  <si>
    <t>NCNTY13285N13285</t>
  </si>
  <si>
    <t>Troup County, GA</t>
  </si>
  <si>
    <t>1328599999</t>
  </si>
  <si>
    <t>NCNTY13287N13287</t>
  </si>
  <si>
    <t>Turner County, GA</t>
  </si>
  <si>
    <t>1328799999</t>
  </si>
  <si>
    <t>1328999999</t>
  </si>
  <si>
    <t>NCNTY13291N13291</t>
  </si>
  <si>
    <t>Union County, GA</t>
  </si>
  <si>
    <t>1329199999</t>
  </si>
  <si>
    <t>NCNTY13293N13293</t>
  </si>
  <si>
    <t>Upson County, GA</t>
  </si>
  <si>
    <t>1329399999</t>
  </si>
  <si>
    <t>1329599999</t>
  </si>
  <si>
    <t>1329799999</t>
  </si>
  <si>
    <t>NCNTY13299N13299</t>
  </si>
  <si>
    <t>Ware County, GA</t>
  </si>
  <si>
    <t>1329999999</t>
  </si>
  <si>
    <t>NCNTY13301N13301</t>
  </si>
  <si>
    <t>Warren County, GA</t>
  </si>
  <si>
    <t>1330199999</t>
  </si>
  <si>
    <t>NCNTY13303N13303</t>
  </si>
  <si>
    <t>Washington County, GA</t>
  </si>
  <si>
    <t>1330399999</t>
  </si>
  <si>
    <t>NCNTY13305N13305</t>
  </si>
  <si>
    <t>Wayne County, GA</t>
  </si>
  <si>
    <t>1330599999</t>
  </si>
  <si>
    <t>NCNTY13307N13307</t>
  </si>
  <si>
    <t>Webster County, GA</t>
  </si>
  <si>
    <t>1330799999</t>
  </si>
  <si>
    <t>NCNTY13309N13309</t>
  </si>
  <si>
    <t>Wheeler County, GA</t>
  </si>
  <si>
    <t>1330999999</t>
  </si>
  <si>
    <t>NCNTY13311N13311</t>
  </si>
  <si>
    <t>White County, GA</t>
  </si>
  <si>
    <t>1331199999</t>
  </si>
  <si>
    <t>METRO19140M19140</t>
  </si>
  <si>
    <t>Dalton, GA HUD Metro FMR Area</t>
  </si>
  <si>
    <t>1331399999</t>
  </si>
  <si>
    <t>NCNTY13315N13315</t>
  </si>
  <si>
    <t>Wilcox County, GA</t>
  </si>
  <si>
    <t>1331599999</t>
  </si>
  <si>
    <t>NCNTY13317N13317</t>
  </si>
  <si>
    <t>Wilkes County, GA</t>
  </si>
  <si>
    <t>1331799999</t>
  </si>
  <si>
    <t>NCNTY13319N13319</t>
  </si>
  <si>
    <t>Wilkinson County, GA</t>
  </si>
  <si>
    <t>1331999999</t>
  </si>
  <si>
    <t>1332199999</t>
  </si>
  <si>
    <t>HI</t>
  </si>
  <si>
    <t>15</t>
  </si>
  <si>
    <t>NCNTY15001N15001</t>
  </si>
  <si>
    <t>Hawaii County, HI</t>
  </si>
  <si>
    <t>1500199999</t>
  </si>
  <si>
    <t>METRO46520M46520</t>
  </si>
  <si>
    <t>Urban Honolulu, HI MSA</t>
  </si>
  <si>
    <t>1500399999</t>
  </si>
  <si>
    <t>HI-501</t>
  </si>
  <si>
    <t>METRO27980N15005</t>
  </si>
  <si>
    <t>Kalawao County, HI HUD Metro FMR Area</t>
  </si>
  <si>
    <t>1500599999</t>
  </si>
  <si>
    <t>HI-500</t>
  </si>
  <si>
    <t>NCNTY15007N15007</t>
  </si>
  <si>
    <t>Kauai County, HI</t>
  </si>
  <si>
    <t>1500799999</t>
  </si>
  <si>
    <t>METRO27980M27980</t>
  </si>
  <si>
    <t>Kahului-Wailuku-Lahaina, HI HUD Metro FMR Area</t>
  </si>
  <si>
    <t>1500999999</t>
  </si>
  <si>
    <t>ID</t>
  </si>
  <si>
    <t>16</t>
  </si>
  <si>
    <t>METRO14260M14260</t>
  </si>
  <si>
    <t>Boise City, ID HUD Metro FMR Area</t>
  </si>
  <si>
    <t>1600199999</t>
  </si>
  <si>
    <t>NCNTY16003N16003</t>
  </si>
  <si>
    <t>Adams County, ID</t>
  </si>
  <si>
    <t>1600399999</t>
  </si>
  <si>
    <t>METRO38540M38540</t>
  </si>
  <si>
    <t>Pocatello, ID MSA</t>
  </si>
  <si>
    <t>1600599999</t>
  </si>
  <si>
    <t>NCNTY16007N16007</t>
  </si>
  <si>
    <t>Bear Lake County, ID</t>
  </si>
  <si>
    <t>1600799999</t>
  </si>
  <si>
    <t>NCNTY16009N16009</t>
  </si>
  <si>
    <t>Benewah County, ID</t>
  </si>
  <si>
    <t>1600999999</t>
  </si>
  <si>
    <t>NCNTY16011N16011</t>
  </si>
  <si>
    <t>Bingham County, ID</t>
  </si>
  <si>
    <t>1601199999</t>
  </si>
  <si>
    <t>NCNTY16013N16013</t>
  </si>
  <si>
    <t>Blaine County, ID</t>
  </si>
  <si>
    <t>1601399999</t>
  </si>
  <si>
    <t>1601599999</t>
  </si>
  <si>
    <t>NCNTY16017N16017</t>
  </si>
  <si>
    <t>Bonner County, ID</t>
  </si>
  <si>
    <t>1601799999</t>
  </si>
  <si>
    <t>METRO26820M26820</t>
  </si>
  <si>
    <t>Idaho Falls, ID HUD Metro FMR Area</t>
  </si>
  <si>
    <t>1601999999</t>
  </si>
  <si>
    <t>NCNTY16021N16021</t>
  </si>
  <si>
    <t>Boundary County, ID</t>
  </si>
  <si>
    <t>1602199999</t>
  </si>
  <si>
    <t>METRO26820N16023</t>
  </si>
  <si>
    <t>Butte County, ID HUD Metro FMR Area</t>
  </si>
  <si>
    <t>1602399999</t>
  </si>
  <si>
    <t>NCNTY16025N16025</t>
  </si>
  <si>
    <t>Camas County, ID</t>
  </si>
  <si>
    <t>1602599999</t>
  </si>
  <si>
    <t>1602799999</t>
  </si>
  <si>
    <t>NCNTY16029N16029</t>
  </si>
  <si>
    <t>Caribou County, ID</t>
  </si>
  <si>
    <t>1602999999</t>
  </si>
  <si>
    <t>NCNTY16031N16031</t>
  </si>
  <si>
    <t>Cassia County, ID</t>
  </si>
  <si>
    <t>1603199999</t>
  </si>
  <si>
    <t>NCNTY16033N16033</t>
  </si>
  <si>
    <t>Clark County, ID</t>
  </si>
  <si>
    <t>1603399999</t>
  </si>
  <si>
    <t>NCNTY16035N16035</t>
  </si>
  <si>
    <t>Clearwater County, ID</t>
  </si>
  <si>
    <t>1603599999</t>
  </si>
  <si>
    <t>NCNTY16037N16037</t>
  </si>
  <si>
    <t>Custer County, ID</t>
  </si>
  <si>
    <t>1603799999</t>
  </si>
  <si>
    <t>NCNTY16039N16039</t>
  </si>
  <si>
    <t>Elmore County, ID</t>
  </si>
  <si>
    <t>1603999999</t>
  </si>
  <si>
    <t>METRO30860M30860</t>
  </si>
  <si>
    <t>Logan, UT-ID MSA</t>
  </si>
  <si>
    <t>1604199999</t>
  </si>
  <si>
    <t>NCNTY16043N16043</t>
  </si>
  <si>
    <t>Fremont County, ID</t>
  </si>
  <si>
    <t>1604399999</t>
  </si>
  <si>
    <t>METRO14260N16045</t>
  </si>
  <si>
    <t>Gem County, ID HUD Metro FMR Area</t>
  </si>
  <si>
    <t>1604599999</t>
  </si>
  <si>
    <t>NCNTY16047N16047</t>
  </si>
  <si>
    <t>Gooding County, ID</t>
  </si>
  <si>
    <t>1604799999</t>
  </si>
  <si>
    <t>NCNTY16049N16049</t>
  </si>
  <si>
    <t>Idaho County, ID</t>
  </si>
  <si>
    <t>1604999999</t>
  </si>
  <si>
    <t>1605199999</t>
  </si>
  <si>
    <t>METRO46300N16053</t>
  </si>
  <si>
    <t>Jerome County, ID HUD Metro FMR Area</t>
  </si>
  <si>
    <t>1605399999</t>
  </si>
  <si>
    <t>METRO17660M17660</t>
  </si>
  <si>
    <t>Coeur d'Alene, ID MSA</t>
  </si>
  <si>
    <t>1605599999</t>
  </si>
  <si>
    <t>NCNTY16057N16057</t>
  </si>
  <si>
    <t>Latah County, ID</t>
  </si>
  <si>
    <t>1605799999</t>
  </si>
  <si>
    <t>NCNTY16059N16059</t>
  </si>
  <si>
    <t>Lemhi County, ID</t>
  </si>
  <si>
    <t>1605999999</t>
  </si>
  <si>
    <t>NCNTY16061N16061</t>
  </si>
  <si>
    <t>Lewis County, ID</t>
  </si>
  <si>
    <t>1606199999</t>
  </si>
  <si>
    <t>NCNTY16063N16063</t>
  </si>
  <si>
    <t>Lincoln County, ID</t>
  </si>
  <si>
    <t>1606399999</t>
  </si>
  <si>
    <t>NCNTY16065N16065</t>
  </si>
  <si>
    <t>Madison County, ID</t>
  </si>
  <si>
    <t>1606599999</t>
  </si>
  <si>
    <t>NCNTY16067N16067</t>
  </si>
  <si>
    <t>Minidoka County, ID</t>
  </si>
  <si>
    <t>1606799999</t>
  </si>
  <si>
    <t>METRO30300M30300</t>
  </si>
  <si>
    <t>Lewiston, ID-WA MSA</t>
  </si>
  <si>
    <t>1606999999</t>
  </si>
  <si>
    <t>NCNTY16071N16071</t>
  </si>
  <si>
    <t>Oneida County, ID</t>
  </si>
  <si>
    <t>1607199999</t>
  </si>
  <si>
    <t>1607399999</t>
  </si>
  <si>
    <t>NCNTY16075N16075</t>
  </si>
  <si>
    <t>Payette County, ID</t>
  </si>
  <si>
    <t>1607599999</t>
  </si>
  <si>
    <t>NCNTY16077N16077</t>
  </si>
  <si>
    <t>Power County, ID</t>
  </si>
  <si>
    <t>1607799999</t>
  </si>
  <si>
    <t>NCNTY16079N16079</t>
  </si>
  <si>
    <t>Shoshone County, ID</t>
  </si>
  <si>
    <t>1607999999</t>
  </si>
  <si>
    <t>NCNTY16081N16081</t>
  </si>
  <si>
    <t>Teton County, ID</t>
  </si>
  <si>
    <t>1608199999</t>
  </si>
  <si>
    <t>METRO46300N16083</t>
  </si>
  <si>
    <t>Twin Falls County, ID HUD Metro FMR Area</t>
  </si>
  <si>
    <t>1608399999</t>
  </si>
  <si>
    <t>NCNTY16085N16085</t>
  </si>
  <si>
    <t>Valley County, ID</t>
  </si>
  <si>
    <t>1608599999</t>
  </si>
  <si>
    <t>NCNTY16087N16087</t>
  </si>
  <si>
    <t>Washington County, ID</t>
  </si>
  <si>
    <t>1608799999</t>
  </si>
  <si>
    <t>IL</t>
  </si>
  <si>
    <t>17</t>
  </si>
  <si>
    <t>NCNTY17001N17001</t>
  </si>
  <si>
    <t>Adams County, IL</t>
  </si>
  <si>
    <t>1700199999</t>
  </si>
  <si>
    <t>METRO16020M16020</t>
  </si>
  <si>
    <t>Cape Girardeau, MO-IL MSA</t>
  </si>
  <si>
    <t>1700399999</t>
  </si>
  <si>
    <t>METRO41180N17005</t>
  </si>
  <si>
    <t>Bond County, IL HUD Metro FMR Area</t>
  </si>
  <si>
    <t>1700599999</t>
  </si>
  <si>
    <t>METRO40420M40420</t>
  </si>
  <si>
    <t>Rockford, IL MSA</t>
  </si>
  <si>
    <t>1700799999</t>
  </si>
  <si>
    <t>NCNTY17009N17009</t>
  </si>
  <si>
    <t>Brown County, IL</t>
  </si>
  <si>
    <t>1700999999</t>
  </si>
  <si>
    <t>NCNTY17011N17011</t>
  </si>
  <si>
    <t>Bureau County, IL</t>
  </si>
  <si>
    <t>1701199999</t>
  </si>
  <si>
    <t>METRO41180M41180</t>
  </si>
  <si>
    <t>St. Louis, MO-IL HUD Metro FMR Area</t>
  </si>
  <si>
    <t>1701399999</t>
  </si>
  <si>
    <t>NCNTY17015N17015</t>
  </si>
  <si>
    <t>Carroll County, IL</t>
  </si>
  <si>
    <t>1701599999</t>
  </si>
  <si>
    <t>NCNTY17017N17017</t>
  </si>
  <si>
    <t>Cass County, IL</t>
  </si>
  <si>
    <t>1701799999</t>
  </si>
  <si>
    <t>METRO16580M16580</t>
  </si>
  <si>
    <t>Champaign-Urbana, IL HUD Metro FMR Area</t>
  </si>
  <si>
    <t>1701999999</t>
  </si>
  <si>
    <t>NCNTY17021N17021</t>
  </si>
  <si>
    <t>Christian County, IL</t>
  </si>
  <si>
    <t>1702199999</t>
  </si>
  <si>
    <t>NCNTY17023N17023</t>
  </si>
  <si>
    <t>Clark County, IL</t>
  </si>
  <si>
    <t>1702399999</t>
  </si>
  <si>
    <t>NCNTY17025N17025</t>
  </si>
  <si>
    <t>Clay County, IL</t>
  </si>
  <si>
    <t>1702599999</t>
  </si>
  <si>
    <t>1702799999</t>
  </si>
  <si>
    <t>NCNTY17029N17029</t>
  </si>
  <si>
    <t>Coles County, IL</t>
  </si>
  <si>
    <t>1702999999</t>
  </si>
  <si>
    <t>METRO16980M16980</t>
  </si>
  <si>
    <t>Chicago-Joliet-Naperville, IL HUD Metro FMR Area</t>
  </si>
  <si>
    <t>1703199999</t>
  </si>
  <si>
    <t>NCNTY17033N17033</t>
  </si>
  <si>
    <t>Crawford County, IL</t>
  </si>
  <si>
    <t>1703399999</t>
  </si>
  <si>
    <t>NCNTY17035N17035</t>
  </si>
  <si>
    <t>Cumberland County, IL</t>
  </si>
  <si>
    <t>1703599999</t>
  </si>
  <si>
    <t>METRO16980MM2050</t>
  </si>
  <si>
    <t>DeKalb County, IL HUD Metro FMR Area</t>
  </si>
  <si>
    <t>1703799999</t>
  </si>
  <si>
    <t>NCNTY17039N17039</t>
  </si>
  <si>
    <t>De Witt County, IL</t>
  </si>
  <si>
    <t>1703999999</t>
  </si>
  <si>
    <t>NCNTY17041N17041</t>
  </si>
  <si>
    <t>Douglas County, IL</t>
  </si>
  <si>
    <t>1704199999</t>
  </si>
  <si>
    <t>1704399999</t>
  </si>
  <si>
    <t>NCNTY17045N17045</t>
  </si>
  <si>
    <t>Edgar County, IL</t>
  </si>
  <si>
    <t>1704599999</t>
  </si>
  <si>
    <t>NCNTY17047N17047</t>
  </si>
  <si>
    <t>Edwards County, IL</t>
  </si>
  <si>
    <t>1704799999</t>
  </si>
  <si>
    <t>NCNTY17049N17049</t>
  </si>
  <si>
    <t>Effingham County, IL</t>
  </si>
  <si>
    <t>1704999999</t>
  </si>
  <si>
    <t>NCNTY17051N17051</t>
  </si>
  <si>
    <t>Fayette County, IL</t>
  </si>
  <si>
    <t>1705199999</t>
  </si>
  <si>
    <t>METRO16580N17053</t>
  </si>
  <si>
    <t>Ford County, IL HUD Metro FMR Area</t>
  </si>
  <si>
    <t>1705399999</t>
  </si>
  <si>
    <t>NCNTY17055N17055</t>
  </si>
  <si>
    <t>Franklin County, IL</t>
  </si>
  <si>
    <t>1705599999</t>
  </si>
  <si>
    <t>NCNTY17057N17057</t>
  </si>
  <si>
    <t>Fulton County, IL</t>
  </si>
  <si>
    <t>1705799999</t>
  </si>
  <si>
    <t>NCNTY17059N17059</t>
  </si>
  <si>
    <t>Gallatin County, IL</t>
  </si>
  <si>
    <t>1705999999</t>
  </si>
  <si>
    <t>NCNTY17061N17061</t>
  </si>
  <si>
    <t>Greene County, IL</t>
  </si>
  <si>
    <t>1706199999</t>
  </si>
  <si>
    <t>METRO16980MM3170</t>
  </si>
  <si>
    <t>Grundy County, IL HUD Metro FMR Area</t>
  </si>
  <si>
    <t>1706399999</t>
  </si>
  <si>
    <t>NCNTY17065N17065</t>
  </si>
  <si>
    <t>Hamilton County, IL</t>
  </si>
  <si>
    <t>1706599999</t>
  </si>
  <si>
    <t>NCNTY17067N17067</t>
  </si>
  <si>
    <t>Hancock County, IL</t>
  </si>
  <si>
    <t>1706799999</t>
  </si>
  <si>
    <t>NCNTY17069N17069</t>
  </si>
  <si>
    <t>Hardin County, IL</t>
  </si>
  <si>
    <t>1706999999</t>
  </si>
  <si>
    <t>NCNTY17071N17071</t>
  </si>
  <si>
    <t>Henderson County, IL</t>
  </si>
  <si>
    <t>1707199999</t>
  </si>
  <si>
    <t>METRO19340M19340</t>
  </si>
  <si>
    <t>Davenport-Moline-Rock Island, IA-IL MSA</t>
  </si>
  <si>
    <t>1707399999</t>
  </si>
  <si>
    <t>NCNTY17075N17075</t>
  </si>
  <si>
    <t>Iroquois County, IL</t>
  </si>
  <si>
    <t>1707599999</t>
  </si>
  <si>
    <t>NCNTY17077N17077</t>
  </si>
  <si>
    <t>Jackson County, IL</t>
  </si>
  <si>
    <t>1707799999</t>
  </si>
  <si>
    <t>NCNTY17079N17079</t>
  </si>
  <si>
    <t>Jasper County, IL</t>
  </si>
  <si>
    <t>1707999999</t>
  </si>
  <si>
    <t>NCNTY17081N17081</t>
  </si>
  <si>
    <t>Jefferson County, IL</t>
  </si>
  <si>
    <t>1708199999</t>
  </si>
  <si>
    <t>1708399999</t>
  </si>
  <si>
    <t>NCNTY17085N17085</t>
  </si>
  <si>
    <t>Jo Daviess County, IL</t>
  </si>
  <si>
    <t>1708599999</t>
  </si>
  <si>
    <t>NCNTY17087N17087</t>
  </si>
  <si>
    <t>Johnson County, IL</t>
  </si>
  <si>
    <t>1708799999</t>
  </si>
  <si>
    <t>1708999999</t>
  </si>
  <si>
    <t>METRO28100M28100</t>
  </si>
  <si>
    <t>Kankakee, IL MSA</t>
  </si>
  <si>
    <t>1709199999</t>
  </si>
  <si>
    <t>METRO16980MM3780</t>
  </si>
  <si>
    <t>Kendall County, IL HUD Metro FMR Area</t>
  </si>
  <si>
    <t>1709399999</t>
  </si>
  <si>
    <t>NCNTY17095N17095</t>
  </si>
  <si>
    <t>Knox County, IL</t>
  </si>
  <si>
    <t>1709599999</t>
  </si>
  <si>
    <t>1709799999</t>
  </si>
  <si>
    <t>NCNTY17099N17099</t>
  </si>
  <si>
    <t>La Salle County, IL</t>
  </si>
  <si>
    <t>1709999999</t>
  </si>
  <si>
    <t>NCNTY17101N17101</t>
  </si>
  <si>
    <t>Lawrence County, IL</t>
  </si>
  <si>
    <t>1710199999</t>
  </si>
  <si>
    <t>NCNTY17103N17103</t>
  </si>
  <si>
    <t>Lee County, IL</t>
  </si>
  <si>
    <t>1710399999</t>
  </si>
  <si>
    <t>NCNTY17105N17105</t>
  </si>
  <si>
    <t>Livingston County, IL</t>
  </si>
  <si>
    <t>1710599999</t>
  </si>
  <si>
    <t>NCNTY17107N17107</t>
  </si>
  <si>
    <t>Logan County, IL</t>
  </si>
  <si>
    <t>1710799999</t>
  </si>
  <si>
    <t>NCNTY17109N17109</t>
  </si>
  <si>
    <t>McDonough County, IL</t>
  </si>
  <si>
    <t>1710999999</t>
  </si>
  <si>
    <t>1711199999</t>
  </si>
  <si>
    <t>METRO14010M14010</t>
  </si>
  <si>
    <t>Bloomington, IL MSA</t>
  </si>
  <si>
    <t>1711399999</t>
  </si>
  <si>
    <t>METRO19500M19500</t>
  </si>
  <si>
    <t>Decatur, IL MSA</t>
  </si>
  <si>
    <t>1711599999</t>
  </si>
  <si>
    <t>METRO41180N17117</t>
  </si>
  <si>
    <t>Macoupin County, IL HUD Metro FMR Area</t>
  </si>
  <si>
    <t>1711799999</t>
  </si>
  <si>
    <t>1711999999</t>
  </si>
  <si>
    <t>NCNTY17121N17121</t>
  </si>
  <si>
    <t>Marion County, IL</t>
  </si>
  <si>
    <t>1712199999</t>
  </si>
  <si>
    <t>METRO37900M37900</t>
  </si>
  <si>
    <t>Peoria, IL MSA</t>
  </si>
  <si>
    <t>1712399999</t>
  </si>
  <si>
    <t>NCNTY17125N17125</t>
  </si>
  <si>
    <t>Mason County, IL</t>
  </si>
  <si>
    <t>1712599999</t>
  </si>
  <si>
    <t>METRO37140N17127</t>
  </si>
  <si>
    <t>Massac County, IL HUD Metro FMR Area</t>
  </si>
  <si>
    <t>1712799999</t>
  </si>
  <si>
    <t>METRO44100M44100</t>
  </si>
  <si>
    <t>Springfield, IL MSA</t>
  </si>
  <si>
    <t>1712999999</t>
  </si>
  <si>
    <t>1713199999</t>
  </si>
  <si>
    <t>1713399999</t>
  </si>
  <si>
    <t>NCNTY17135N17135</t>
  </si>
  <si>
    <t>Montgomery County, IL</t>
  </si>
  <si>
    <t>1713599999</t>
  </si>
  <si>
    <t>NCNTY17137N17137</t>
  </si>
  <si>
    <t>Morgan County, IL</t>
  </si>
  <si>
    <t>1713799999</t>
  </si>
  <si>
    <t>NCNTY17139N17139</t>
  </si>
  <si>
    <t>Moultrie County, IL</t>
  </si>
  <si>
    <t>1713999999</t>
  </si>
  <si>
    <t>NCNTY17141N17141</t>
  </si>
  <si>
    <t>Ogle County, IL</t>
  </si>
  <si>
    <t>1714199999</t>
  </si>
  <si>
    <t>1714399999</t>
  </si>
  <si>
    <t>NCNTY17145N17145</t>
  </si>
  <si>
    <t>Perry County, IL</t>
  </si>
  <si>
    <t>1714599999</t>
  </si>
  <si>
    <t>1714799999</t>
  </si>
  <si>
    <t>NCNTY17149N17149</t>
  </si>
  <si>
    <t>Pike County, IL</t>
  </si>
  <si>
    <t>1714999999</t>
  </si>
  <si>
    <t>NCNTY17151N17151</t>
  </si>
  <si>
    <t>Pope County, IL</t>
  </si>
  <si>
    <t>1715199999</t>
  </si>
  <si>
    <t>NCNTY17153N17153</t>
  </si>
  <si>
    <t>Pulaski County, IL</t>
  </si>
  <si>
    <t>1715399999</t>
  </si>
  <si>
    <t>NCNTY17155N17155</t>
  </si>
  <si>
    <t>Putnam County, IL</t>
  </si>
  <si>
    <t>1715599999</t>
  </si>
  <si>
    <t>NCNTY17157N17157</t>
  </si>
  <si>
    <t>Randolph County, IL</t>
  </si>
  <si>
    <t>1715799999</t>
  </si>
  <si>
    <t>NCNTY17159N17159</t>
  </si>
  <si>
    <t>Richland County, IL</t>
  </si>
  <si>
    <t>1715999999</t>
  </si>
  <si>
    <t>1716199999</t>
  </si>
  <si>
    <t>1716399999</t>
  </si>
  <si>
    <t>NCNTY17165N17165</t>
  </si>
  <si>
    <t>Saline County, IL</t>
  </si>
  <si>
    <t>1716599999</t>
  </si>
  <si>
    <t>1716799999</t>
  </si>
  <si>
    <t>NCNTY17169N17169</t>
  </si>
  <si>
    <t>Schuyler County, IL</t>
  </si>
  <si>
    <t>1716999999</t>
  </si>
  <si>
    <t>NCNTY17171N17171</t>
  </si>
  <si>
    <t>Scott County, IL</t>
  </si>
  <si>
    <t>1717199999</t>
  </si>
  <si>
    <t>NCNTY17173N17173</t>
  </si>
  <si>
    <t>Shelby County, IL</t>
  </si>
  <si>
    <t>1717399999</t>
  </si>
  <si>
    <t>1717599999</t>
  </si>
  <si>
    <t>NCNTY17177N17177</t>
  </si>
  <si>
    <t>Stephenson County, IL</t>
  </si>
  <si>
    <t>1717799999</t>
  </si>
  <si>
    <t>1717999999</t>
  </si>
  <si>
    <t>NCNTY17181N17181</t>
  </si>
  <si>
    <t>Union County, IL</t>
  </si>
  <si>
    <t>1718199999</t>
  </si>
  <si>
    <t>NCNTY17183N17183</t>
  </si>
  <si>
    <t>Vermilion County, IL</t>
  </si>
  <si>
    <t>1718399999</t>
  </si>
  <si>
    <t>NCNTY17185N17185</t>
  </si>
  <si>
    <t>Wabash County, IL</t>
  </si>
  <si>
    <t>1718599999</t>
  </si>
  <si>
    <t>NCNTY17187N17187</t>
  </si>
  <si>
    <t>Warren County, IL</t>
  </si>
  <si>
    <t>1718799999</t>
  </si>
  <si>
    <t>NCNTY17189N17189</t>
  </si>
  <si>
    <t>Washington County, IL</t>
  </si>
  <si>
    <t>1718999999</t>
  </si>
  <si>
    <t>NCNTY17191N17191</t>
  </si>
  <si>
    <t>Wayne County, IL</t>
  </si>
  <si>
    <t>1719199999</t>
  </si>
  <si>
    <t>NCNTY17193N17193</t>
  </si>
  <si>
    <t>White County, IL</t>
  </si>
  <si>
    <t>1719399999</t>
  </si>
  <si>
    <t>NCNTY17195N17195</t>
  </si>
  <si>
    <t>Whiteside County, IL</t>
  </si>
  <si>
    <t>1719599999</t>
  </si>
  <si>
    <t>1719799999</t>
  </si>
  <si>
    <t>NCNTY17199N17199</t>
  </si>
  <si>
    <t>Williamson County, IL</t>
  </si>
  <si>
    <t>1719999999</t>
  </si>
  <si>
    <t>1720199999</t>
  </si>
  <si>
    <t>1720399999</t>
  </si>
  <si>
    <t>IN</t>
  </si>
  <si>
    <t>18</t>
  </si>
  <si>
    <t>NCNTY18001N18001</t>
  </si>
  <si>
    <t>Adams County, IN</t>
  </si>
  <si>
    <t>1800199999</t>
  </si>
  <si>
    <t>METRO23060M23060</t>
  </si>
  <si>
    <t>Fort Wayne, IN HUD Metro FMR Area</t>
  </si>
  <si>
    <t>1800399999</t>
  </si>
  <si>
    <t>METRO18020M18020</t>
  </si>
  <si>
    <t>Columbus, IN MSA</t>
  </si>
  <si>
    <t>1800599999</t>
  </si>
  <si>
    <t>METRO29200M29140</t>
  </si>
  <si>
    <t>Lafayette-West Lafayette, IN HUD Metro FMR Area</t>
  </si>
  <si>
    <t>1800799999</t>
  </si>
  <si>
    <t>NCNTY18009N18009</t>
  </si>
  <si>
    <t>Blackford County, IN</t>
  </si>
  <si>
    <t>1800999999</t>
  </si>
  <si>
    <t>METRO26900M26900</t>
  </si>
  <si>
    <t>Indianapolis-Carmel, IN HUD Metro FMR Area</t>
  </si>
  <si>
    <t>1801199999</t>
  </si>
  <si>
    <t>1801399999</t>
  </si>
  <si>
    <t>METRO29200N18015</t>
  </si>
  <si>
    <t>Carroll County, IN HUD Metro FMR Area</t>
  </si>
  <si>
    <t>1801599999</t>
  </si>
  <si>
    <t>NCNTY18017N18017</t>
  </si>
  <si>
    <t>Cass County, IN</t>
  </si>
  <si>
    <t>1801799999</t>
  </si>
  <si>
    <t>METRO31140M31140</t>
  </si>
  <si>
    <t>Louisville, KY-IN HUD Metro FMR Area</t>
  </si>
  <si>
    <t>1801999999</t>
  </si>
  <si>
    <t>METRO45460M45460</t>
  </si>
  <si>
    <t>Terre Haute, IN HUD Metro FMR Area</t>
  </si>
  <si>
    <t>1802199999</t>
  </si>
  <si>
    <t>NCNTY18023N18023</t>
  </si>
  <si>
    <t>Clinton County, IN</t>
  </si>
  <si>
    <t>1802399999</t>
  </si>
  <si>
    <t>NCNTY18025N18025</t>
  </si>
  <si>
    <t>Crawford County, IN</t>
  </si>
  <si>
    <t>1802599999</t>
  </si>
  <si>
    <t>NCNTY18027N18027</t>
  </si>
  <si>
    <t>Daviess County, IN</t>
  </si>
  <si>
    <t>1802799999</t>
  </si>
  <si>
    <t>METRO17140M17140</t>
  </si>
  <si>
    <t>Cincinnati, OH-KY-IN  HUD Metro FMR Area</t>
  </si>
  <si>
    <t>1802999999</t>
  </si>
  <si>
    <t>NCNTY18031N18031</t>
  </si>
  <si>
    <t>Decatur County, IN</t>
  </si>
  <si>
    <t>1803199999</t>
  </si>
  <si>
    <t>NCNTY18033N18033</t>
  </si>
  <si>
    <t>DeKalb County, IN</t>
  </si>
  <si>
    <t>1803399999</t>
  </si>
  <si>
    <t>METRO34620M34620</t>
  </si>
  <si>
    <t>Muncie, IN MSA</t>
  </si>
  <si>
    <t>1803599999</t>
  </si>
  <si>
    <t>NCNTY18037N18037</t>
  </si>
  <si>
    <t>Dubois County, IN</t>
  </si>
  <si>
    <t>1803799999</t>
  </si>
  <si>
    <t>METRO21140M21140</t>
  </si>
  <si>
    <t>Elkhart-Goshen, IN MSA</t>
  </si>
  <si>
    <t>1803999999</t>
  </si>
  <si>
    <t>NCNTY18041N18041</t>
  </si>
  <si>
    <t>Fayette County, IN</t>
  </si>
  <si>
    <t>1804199999</t>
  </si>
  <si>
    <t>1804399999</t>
  </si>
  <si>
    <t>NCNTY18045N18045</t>
  </si>
  <si>
    <t>Fountain County, IN</t>
  </si>
  <si>
    <t>1804599999</t>
  </si>
  <si>
    <t>METRO17140M18047</t>
  </si>
  <si>
    <t>Franklin County, IN HUD Metro FMR Area</t>
  </si>
  <si>
    <t>1804799999</t>
  </si>
  <si>
    <t>NCNTY18049N18049</t>
  </si>
  <si>
    <t>Fulton County, IN</t>
  </si>
  <si>
    <t>1804999999</t>
  </si>
  <si>
    <t>NCNTY18051N18051</t>
  </si>
  <si>
    <t>Gibson County, IN</t>
  </si>
  <si>
    <t>1805199999</t>
  </si>
  <si>
    <t>NCNTY18053N18053</t>
  </si>
  <si>
    <t>Grant County, IN</t>
  </si>
  <si>
    <t>1805399999</t>
  </si>
  <si>
    <t>NCNTY18055N18055</t>
  </si>
  <si>
    <t>Greene County, IN</t>
  </si>
  <si>
    <t>1805599999</t>
  </si>
  <si>
    <t>1805799999</t>
  </si>
  <si>
    <t>1805999999</t>
  </si>
  <si>
    <t>1806199999</t>
  </si>
  <si>
    <t>1806399999</t>
  </si>
  <si>
    <t>NCNTY18065N18065</t>
  </si>
  <si>
    <t>Henry County, IN</t>
  </si>
  <si>
    <t>1806599999</t>
  </si>
  <si>
    <t>METRO29020M29020</t>
  </si>
  <si>
    <t>Kokomo, IN MSA</t>
  </si>
  <si>
    <t>1806799999</t>
  </si>
  <si>
    <t>NCNTY18069N18069</t>
  </si>
  <si>
    <t>Huntington County, IN</t>
  </si>
  <si>
    <t>1806999999</t>
  </si>
  <si>
    <t>NCNTY18071N18071</t>
  </si>
  <si>
    <t>Jackson County, IN</t>
  </si>
  <si>
    <t>1807199999</t>
  </si>
  <si>
    <t>METRO16980N18073</t>
  </si>
  <si>
    <t>Jasper County, IN HUD Metro FMR Area</t>
  </si>
  <si>
    <t>1807399999</t>
  </si>
  <si>
    <t>NCNTY18075N18075</t>
  </si>
  <si>
    <t>Jay County, IN</t>
  </si>
  <si>
    <t>1807599999</t>
  </si>
  <si>
    <t>NCNTY18077N18077</t>
  </si>
  <si>
    <t>Jefferson County, IN</t>
  </si>
  <si>
    <t>1807799999</t>
  </si>
  <si>
    <t>NCNTY18079N18079</t>
  </si>
  <si>
    <t>Jennings County, IN</t>
  </si>
  <si>
    <t>1807999999</t>
  </si>
  <si>
    <t>1808199999</t>
  </si>
  <si>
    <t>NCNTY18083N18083</t>
  </si>
  <si>
    <t>Knox County, IN</t>
  </si>
  <si>
    <t>1808399999</t>
  </si>
  <si>
    <t>NCNTY18085N18085</t>
  </si>
  <si>
    <t>Kosciusko County, IN</t>
  </si>
  <si>
    <t>1808599999</t>
  </si>
  <si>
    <t>NCNTY18087N18087</t>
  </si>
  <si>
    <t>LaGrange County, IN</t>
  </si>
  <si>
    <t>1808799999</t>
  </si>
  <si>
    <t>METRO16980MM2960</t>
  </si>
  <si>
    <t>Gary, IN HUD Metro FMR Area</t>
  </si>
  <si>
    <t>1808999999</t>
  </si>
  <si>
    <t>METRO33140M33140</t>
  </si>
  <si>
    <t>Michigan City-La Porte, IN MSA</t>
  </si>
  <si>
    <t>1809199999</t>
  </si>
  <si>
    <t>NCNTY18093N18093</t>
  </si>
  <si>
    <t>Lawrence County, IN</t>
  </si>
  <si>
    <t>1809399999</t>
  </si>
  <si>
    <t>METRO26900M11300</t>
  </si>
  <si>
    <t>Anderson, IN HUD Metro FMR Area</t>
  </si>
  <si>
    <t>1809599999</t>
  </si>
  <si>
    <t>1809799999</t>
  </si>
  <si>
    <t>NCNTY18099N18099</t>
  </si>
  <si>
    <t>Marshall County, IN</t>
  </si>
  <si>
    <t>1809999999</t>
  </si>
  <si>
    <t>NCNTY18101N18101</t>
  </si>
  <si>
    <t>Martin County, IN</t>
  </si>
  <si>
    <t>1810199999</t>
  </si>
  <si>
    <t>NCNTY18103N18103</t>
  </si>
  <si>
    <t>Miami County, IN</t>
  </si>
  <si>
    <t>1810399999</t>
  </si>
  <si>
    <t>METRO14020MM1020</t>
  </si>
  <si>
    <t>Bloomington, IN HUD Metro FMR Area</t>
  </si>
  <si>
    <t>1810599999</t>
  </si>
  <si>
    <t>NCNTY18107N18107</t>
  </si>
  <si>
    <t>Montgomery County, IN</t>
  </si>
  <si>
    <t>1810799999</t>
  </si>
  <si>
    <t>1810999999</t>
  </si>
  <si>
    <t>1811199999</t>
  </si>
  <si>
    <t>NCNTY18113N18113</t>
  </si>
  <si>
    <t>Noble County, IN</t>
  </si>
  <si>
    <t>1811399999</t>
  </si>
  <si>
    <t>1811599999</t>
  </si>
  <si>
    <t>NCNTY18117N18117</t>
  </si>
  <si>
    <t>Orange County, IN</t>
  </si>
  <si>
    <t>1811799999</t>
  </si>
  <si>
    <t>METRO14020N18119</t>
  </si>
  <si>
    <t>Owen County, IN HUD Metro FMR Area</t>
  </si>
  <si>
    <t>1811999999</t>
  </si>
  <si>
    <t>NCNTY18121N18121</t>
  </si>
  <si>
    <t>Parke County, IN</t>
  </si>
  <si>
    <t>1812199999</t>
  </si>
  <si>
    <t>NCNTY18123N18123</t>
  </si>
  <si>
    <t>Perry County, IN</t>
  </si>
  <si>
    <t>1812399999</t>
  </si>
  <si>
    <t>NCNTY18125N18125</t>
  </si>
  <si>
    <t>Pike County, IN</t>
  </si>
  <si>
    <t>1812599999</t>
  </si>
  <si>
    <t>1812799999</t>
  </si>
  <si>
    <t>METRO21780M21780</t>
  </si>
  <si>
    <t>Evansville, IN MSA</t>
  </si>
  <si>
    <t>1812999999</t>
  </si>
  <si>
    <t>NCNTY18131N18131</t>
  </si>
  <si>
    <t>Pulaski County, IN</t>
  </si>
  <si>
    <t>1813199999</t>
  </si>
  <si>
    <t>NCNTY18133N18133</t>
  </si>
  <si>
    <t>Putnam County, IN</t>
  </si>
  <si>
    <t>1813399999</t>
  </si>
  <si>
    <t>NCNTY18135N18135</t>
  </si>
  <si>
    <t>Randolph County, IN</t>
  </si>
  <si>
    <t>1813599999</t>
  </si>
  <si>
    <t>NCNTY18137N18137</t>
  </si>
  <si>
    <t>Ripley County, IN</t>
  </si>
  <si>
    <t>1813799999</t>
  </si>
  <si>
    <t>NCNTY18139N18139</t>
  </si>
  <si>
    <t>Rush County, IN</t>
  </si>
  <si>
    <t>1813999999</t>
  </si>
  <si>
    <t>METRO43780M43780</t>
  </si>
  <si>
    <t>South Bend-Mishawaka, IN HUD Metro FMR Area</t>
  </si>
  <si>
    <t>1814199999</t>
  </si>
  <si>
    <t>NCNTY18143N18143</t>
  </si>
  <si>
    <t>Scott County, IN</t>
  </si>
  <si>
    <t>1814399999</t>
  </si>
  <si>
    <t>1814599999</t>
  </si>
  <si>
    <t>NCNTY18147N18147</t>
  </si>
  <si>
    <t>Spencer County, IN</t>
  </si>
  <si>
    <t>1814799999</t>
  </si>
  <si>
    <t>NCNTY18149N18149</t>
  </si>
  <si>
    <t>Starke County, IN</t>
  </si>
  <si>
    <t>1814999999</t>
  </si>
  <si>
    <t>NCNTY18151N18151</t>
  </si>
  <si>
    <t>Steuben County, IN</t>
  </si>
  <si>
    <t>1815199999</t>
  </si>
  <si>
    <t>METRO45460N18153</t>
  </si>
  <si>
    <t>Sullivan County, IN HUD Metro FMR Area</t>
  </si>
  <si>
    <t>1815399999</t>
  </si>
  <si>
    <t>NCNTY18155N18155</t>
  </si>
  <si>
    <t>Switzerland County, IN</t>
  </si>
  <si>
    <t>1815599999</t>
  </si>
  <si>
    <t>1815799999</t>
  </si>
  <si>
    <t>METRO26900N18159</t>
  </si>
  <si>
    <t>Tipton County, IN HUD Metro FMR Area</t>
  </si>
  <si>
    <t>1815999999</t>
  </si>
  <si>
    <t>NCNTY18161N18161</t>
  </si>
  <si>
    <t>Union County, IN</t>
  </si>
  <si>
    <t>1816199999</t>
  </si>
  <si>
    <t>1816399999</t>
  </si>
  <si>
    <t>1816599999</t>
  </si>
  <si>
    <t>1816799999</t>
  </si>
  <si>
    <t>NCNTY18169N18169</t>
  </si>
  <si>
    <t>Wabash County, IN</t>
  </si>
  <si>
    <t>1816999999</t>
  </si>
  <si>
    <t>METRO29200M18171</t>
  </si>
  <si>
    <t>Warren County, IN HUD Metro FMR Area</t>
  </si>
  <si>
    <t>1817199999</t>
  </si>
  <si>
    <t>1817399999</t>
  </si>
  <si>
    <t>METRO31140N18175</t>
  </si>
  <si>
    <t>Washington County, IN HUD Metro FMR Area</t>
  </si>
  <si>
    <t>1817599999</t>
  </si>
  <si>
    <t>NCNTY18177N18177</t>
  </si>
  <si>
    <t>Wayne County, IN</t>
  </si>
  <si>
    <t>1817799999</t>
  </si>
  <si>
    <t>METRO23060N18179</t>
  </si>
  <si>
    <t>Wells County, IN HUD Metro FMR Area</t>
  </si>
  <si>
    <t>1817999999</t>
  </si>
  <si>
    <t>NCNTY18181N18181</t>
  </si>
  <si>
    <t>White County, IN</t>
  </si>
  <si>
    <t>1818199999</t>
  </si>
  <si>
    <t>1818399999</t>
  </si>
  <si>
    <t>IA</t>
  </si>
  <si>
    <t>19</t>
  </si>
  <si>
    <t>NCNTY19001N19001</t>
  </si>
  <si>
    <t>Adair County, IA</t>
  </si>
  <si>
    <t>1900199999</t>
  </si>
  <si>
    <t>NCNTY19003N19003</t>
  </si>
  <si>
    <t>Adams County, IA</t>
  </si>
  <si>
    <t>1900399999</t>
  </si>
  <si>
    <t>NCNTY19005N19005</t>
  </si>
  <si>
    <t>Allamakee County, IA</t>
  </si>
  <si>
    <t>1900599999</t>
  </si>
  <si>
    <t>NCNTY19007N19007</t>
  </si>
  <si>
    <t>Appanoose County, IA</t>
  </si>
  <si>
    <t>1900799999</t>
  </si>
  <si>
    <t>NCNTY19009N19009</t>
  </si>
  <si>
    <t>Audubon County, IA</t>
  </si>
  <si>
    <t>1900999999</t>
  </si>
  <si>
    <t>METRO16300N19011</t>
  </si>
  <si>
    <t>Benton County, IA HUD Metro FMR Area</t>
  </si>
  <si>
    <t>1901199999</t>
  </si>
  <si>
    <t>METRO47940M47940</t>
  </si>
  <si>
    <t>Waterloo-Cedar Falls, IA HUD Metro FMR Area</t>
  </si>
  <si>
    <t>1901399999</t>
  </si>
  <si>
    <t>METRO11180M19015</t>
  </si>
  <si>
    <t>Boone County, IA HUD Metro FMR Area</t>
  </si>
  <si>
    <t>1901599999</t>
  </si>
  <si>
    <t>METRO47940N19017</t>
  </si>
  <si>
    <t>Bremer County, IA HUD Metro FMR Area</t>
  </si>
  <si>
    <t>1901799999</t>
  </si>
  <si>
    <t>NCNTY19019N19019</t>
  </si>
  <si>
    <t>Buchanan County, IA</t>
  </si>
  <si>
    <t>1901999999</t>
  </si>
  <si>
    <t>NCNTY19021N19021</t>
  </si>
  <si>
    <t>Buena Vista County, IA</t>
  </si>
  <si>
    <t>1902199999</t>
  </si>
  <si>
    <t>NCNTY19023N19023</t>
  </si>
  <si>
    <t>Butler County, IA</t>
  </si>
  <si>
    <t>1902399999</t>
  </si>
  <si>
    <t>NCNTY19025N19025</t>
  </si>
  <si>
    <t>Calhoun County, IA</t>
  </si>
  <si>
    <t>1902599999</t>
  </si>
  <si>
    <t>NCNTY19027N19027</t>
  </si>
  <si>
    <t>Carroll County, IA</t>
  </si>
  <si>
    <t>1902799999</t>
  </si>
  <si>
    <t>NCNTY19029N19029</t>
  </si>
  <si>
    <t>Cass County, IA</t>
  </si>
  <si>
    <t>1902999999</t>
  </si>
  <si>
    <t>NCNTY19031N19031</t>
  </si>
  <si>
    <t>Cedar County, IA</t>
  </si>
  <si>
    <t>1903199999</t>
  </si>
  <si>
    <t>NCNTY19033N19033</t>
  </si>
  <si>
    <t>Cerro Gordo County, IA</t>
  </si>
  <si>
    <t>1903399999</t>
  </si>
  <si>
    <t>NCNTY19035N19035</t>
  </si>
  <si>
    <t>Cherokee County, IA</t>
  </si>
  <si>
    <t>1903599999</t>
  </si>
  <si>
    <t>NCNTY19037N19037</t>
  </si>
  <si>
    <t>Chickasaw County, IA</t>
  </si>
  <si>
    <t>1903799999</t>
  </si>
  <si>
    <t>NCNTY19039N19039</t>
  </si>
  <si>
    <t>Clarke County, IA</t>
  </si>
  <si>
    <t>1903999999</t>
  </si>
  <si>
    <t>NCNTY19041N19041</t>
  </si>
  <si>
    <t>Clay County, IA</t>
  </si>
  <si>
    <t>1904199999</t>
  </si>
  <si>
    <t>NCNTY19043N19043</t>
  </si>
  <si>
    <t>Clayton County, IA</t>
  </si>
  <si>
    <t>1904399999</t>
  </si>
  <si>
    <t>NCNTY19045N19045</t>
  </si>
  <si>
    <t>Clinton County, IA</t>
  </si>
  <si>
    <t>1904599999</t>
  </si>
  <si>
    <t>NCNTY19047N19047</t>
  </si>
  <si>
    <t>Crawford County, IA</t>
  </si>
  <si>
    <t>1904799999</t>
  </si>
  <si>
    <t>METRO19780M19780</t>
  </si>
  <si>
    <t>Des Moines-West Des Moines, IA HUD Metro FMR Area</t>
  </si>
  <si>
    <t>1904999999</t>
  </si>
  <si>
    <t>NCNTY19051N19051</t>
  </si>
  <si>
    <t>Davis County, IA</t>
  </si>
  <si>
    <t>1905199999</t>
  </si>
  <si>
    <t>NCNTY19053N19053</t>
  </si>
  <si>
    <t>Decatur County, IA</t>
  </si>
  <si>
    <t>1905399999</t>
  </si>
  <si>
    <t>NCNTY19055N19055</t>
  </si>
  <si>
    <t>Delaware County, IA</t>
  </si>
  <si>
    <t>1905599999</t>
  </si>
  <si>
    <t>NCNTY19057N19057</t>
  </si>
  <si>
    <t>Des Moines County, IA</t>
  </si>
  <si>
    <t>1905799999</t>
  </si>
  <si>
    <t>NCNTY19059N19059</t>
  </si>
  <si>
    <t>Dickinson County, IA</t>
  </si>
  <si>
    <t>1905999999</t>
  </si>
  <si>
    <t>METRO20220M20220</t>
  </si>
  <si>
    <t>Dubuque, IA MSA</t>
  </si>
  <si>
    <t>1906199999</t>
  </si>
  <si>
    <t>NCNTY19063N19063</t>
  </si>
  <si>
    <t>Emmet County, IA</t>
  </si>
  <si>
    <t>1906399999</t>
  </si>
  <si>
    <t>NCNTY19065N19065</t>
  </si>
  <si>
    <t>Fayette County, IA</t>
  </si>
  <si>
    <t>1906599999</t>
  </si>
  <si>
    <t>NCNTY19067N19067</t>
  </si>
  <si>
    <t>Floyd County, IA</t>
  </si>
  <si>
    <t>1906799999</t>
  </si>
  <si>
    <t>NCNTY19069N19069</t>
  </si>
  <si>
    <t>Franklin County, IA</t>
  </si>
  <si>
    <t>1906999999</t>
  </si>
  <si>
    <t>NCNTY19071N19071</t>
  </si>
  <si>
    <t>Fremont County, IA</t>
  </si>
  <si>
    <t>1907199999</t>
  </si>
  <si>
    <t>NCNTY19073N19073</t>
  </si>
  <si>
    <t>Greene County, IA</t>
  </si>
  <si>
    <t>1907399999</t>
  </si>
  <si>
    <t>1907599999</t>
  </si>
  <si>
    <t>1907799999</t>
  </si>
  <si>
    <t>NCNTY19079N19079</t>
  </si>
  <si>
    <t>Hamilton County, IA</t>
  </si>
  <si>
    <t>1907999999</t>
  </si>
  <si>
    <t>NCNTY19081N19081</t>
  </si>
  <si>
    <t>Hancock County, IA</t>
  </si>
  <si>
    <t>1908199999</t>
  </si>
  <si>
    <t>NCNTY19083N19083</t>
  </si>
  <si>
    <t>Hardin County, IA</t>
  </si>
  <si>
    <t>1908399999</t>
  </si>
  <si>
    <t>METRO36540M36540</t>
  </si>
  <si>
    <t>Omaha-Council Bluffs, NE-IA HUD Metro FMR Area</t>
  </si>
  <si>
    <t>1908599999</t>
  </si>
  <si>
    <t>NCNTY19087N19087</t>
  </si>
  <si>
    <t>Henry County, IA</t>
  </si>
  <si>
    <t>1908799999</t>
  </si>
  <si>
    <t>NCNTY19089N19089</t>
  </si>
  <si>
    <t>Howard County, IA</t>
  </si>
  <si>
    <t>1908999999</t>
  </si>
  <si>
    <t>NCNTY19091N19091</t>
  </si>
  <si>
    <t>Humboldt County, IA</t>
  </si>
  <si>
    <t>1909199999</t>
  </si>
  <si>
    <t>NCNTY19093N19093</t>
  </si>
  <si>
    <t>Ida County, IA</t>
  </si>
  <si>
    <t>1909399999</t>
  </si>
  <si>
    <t>NCNTY19095N19095</t>
  </si>
  <si>
    <t>Iowa County, IA</t>
  </si>
  <si>
    <t>1909599999</t>
  </si>
  <si>
    <t>NCNTY19097N19097</t>
  </si>
  <si>
    <t>Jackson County, IA</t>
  </si>
  <si>
    <t>1909799999</t>
  </si>
  <si>
    <t>METRO19780M19099</t>
  </si>
  <si>
    <t>Jasper County, IA HUD Metro FMR Area</t>
  </si>
  <si>
    <t>1909999999</t>
  </si>
  <si>
    <t>NCNTY19101N19101</t>
  </si>
  <si>
    <t>Jefferson County, IA</t>
  </si>
  <si>
    <t>1910199999</t>
  </si>
  <si>
    <t>METRO26980MM3500</t>
  </si>
  <si>
    <t>Iowa City, IA HUD Metro FMR Area</t>
  </si>
  <si>
    <t>1910399999</t>
  </si>
  <si>
    <t>METRO16300N19105</t>
  </si>
  <si>
    <t>Jones County, IA HUD Metro FMR Area</t>
  </si>
  <si>
    <t>1910599999</t>
  </si>
  <si>
    <t>NCNTY19107N19107</t>
  </si>
  <si>
    <t>Keokuk County, IA</t>
  </si>
  <si>
    <t>1910799999</t>
  </si>
  <si>
    <t>NCNTY19109N19109</t>
  </si>
  <si>
    <t>Kossuth County, IA</t>
  </si>
  <si>
    <t>1910999999</t>
  </si>
  <si>
    <t>NCNTY19111N19111</t>
  </si>
  <si>
    <t>Lee County, IA</t>
  </si>
  <si>
    <t>1911199999</t>
  </si>
  <si>
    <t>METRO16300M16300</t>
  </si>
  <si>
    <t>Cedar Rapids, IA HUD Metro FMR Area</t>
  </si>
  <si>
    <t>1911399999</t>
  </si>
  <si>
    <t>NCNTY19115N19115</t>
  </si>
  <si>
    <t>Louisa County, IA</t>
  </si>
  <si>
    <t>1911599999</t>
  </si>
  <si>
    <t>NCNTY19117N19117</t>
  </si>
  <si>
    <t>Lucas County, IA</t>
  </si>
  <si>
    <t>1911799999</t>
  </si>
  <si>
    <t>NCNTY19119N19119</t>
  </si>
  <si>
    <t>Lyon County, IA</t>
  </si>
  <si>
    <t>1911999999</t>
  </si>
  <si>
    <t>1912199999</t>
  </si>
  <si>
    <t>NCNTY19123N19123</t>
  </si>
  <si>
    <t>Mahaska County, IA</t>
  </si>
  <si>
    <t>1912399999</t>
  </si>
  <si>
    <t>NCNTY19125N19125</t>
  </si>
  <si>
    <t>Marion County, IA</t>
  </si>
  <si>
    <t>1912599999</t>
  </si>
  <si>
    <t>NCNTY19127N19127</t>
  </si>
  <si>
    <t>Marshall County, IA</t>
  </si>
  <si>
    <t>1912799999</t>
  </si>
  <si>
    <t>1912999999</t>
  </si>
  <si>
    <t>NCNTY19131N19131</t>
  </si>
  <si>
    <t>Mitchell County, IA</t>
  </si>
  <si>
    <t>1913199999</t>
  </si>
  <si>
    <t>NCNTY19133N19133</t>
  </si>
  <si>
    <t>Monona County, IA</t>
  </si>
  <si>
    <t>1913399999</t>
  </si>
  <si>
    <t>NCNTY19135N19135</t>
  </si>
  <si>
    <t>Monroe County, IA</t>
  </si>
  <si>
    <t>1913599999</t>
  </si>
  <si>
    <t>NCNTY19137N19137</t>
  </si>
  <si>
    <t>Montgomery County, IA</t>
  </si>
  <si>
    <t>1913799999</t>
  </si>
  <si>
    <t>NCNTY19139N19139</t>
  </si>
  <si>
    <t>Muscatine County, IA</t>
  </si>
  <si>
    <t>1913999999</t>
  </si>
  <si>
    <t>NCNTY19141N19141</t>
  </si>
  <si>
    <t>O'Brien County, IA</t>
  </si>
  <si>
    <t>1914199999</t>
  </si>
  <si>
    <t>NCNTY19143N19143</t>
  </si>
  <si>
    <t>Osceola County, IA</t>
  </si>
  <si>
    <t>1914399999</t>
  </si>
  <si>
    <t>NCNTY19145N19145</t>
  </si>
  <si>
    <t>Page County, IA</t>
  </si>
  <si>
    <t>1914599999</t>
  </si>
  <si>
    <t>NCNTY19147N19147</t>
  </si>
  <si>
    <t>Palo Alto County, IA</t>
  </si>
  <si>
    <t>1914799999</t>
  </si>
  <si>
    <t>NCNTY19149N19149</t>
  </si>
  <si>
    <t>Plymouth County, IA</t>
  </si>
  <si>
    <t>1914999999</t>
  </si>
  <si>
    <t>NCNTY19151N19151</t>
  </si>
  <si>
    <t>Pocahontas County, IA</t>
  </si>
  <si>
    <t>1915199999</t>
  </si>
  <si>
    <t>1915399999</t>
  </si>
  <si>
    <t>1915599999</t>
  </si>
  <si>
    <t>NCNTY19157N19157</t>
  </si>
  <si>
    <t>Poweshiek County, IA</t>
  </si>
  <si>
    <t>1915799999</t>
  </si>
  <si>
    <t>NCNTY19159N19159</t>
  </si>
  <si>
    <t>Ringgold County, IA</t>
  </si>
  <si>
    <t>1915999999</t>
  </si>
  <si>
    <t>NCNTY19161N19161</t>
  </si>
  <si>
    <t>Sac County, IA</t>
  </si>
  <si>
    <t>1916199999</t>
  </si>
  <si>
    <t>1916399999</t>
  </si>
  <si>
    <t>NCNTY19165N19165</t>
  </si>
  <si>
    <t>Shelby County, IA</t>
  </si>
  <si>
    <t>1916599999</t>
  </si>
  <si>
    <t>NCNTY19167N19167</t>
  </si>
  <si>
    <t>Sioux County, IA</t>
  </si>
  <si>
    <t>1916799999</t>
  </si>
  <si>
    <t>METRO11180M11180</t>
  </si>
  <si>
    <t>Ames, IA HUD Metro FMR Area</t>
  </si>
  <si>
    <t>1916999999</t>
  </si>
  <si>
    <t>NCNTY19171N19171</t>
  </si>
  <si>
    <t>Tama County, IA</t>
  </si>
  <si>
    <t>1917199999</t>
  </si>
  <si>
    <t>NCNTY19173N19173</t>
  </si>
  <si>
    <t>Taylor County, IA</t>
  </si>
  <si>
    <t>1917399999</t>
  </si>
  <si>
    <t>NCNTY19175N19175</t>
  </si>
  <si>
    <t>Union County, IA</t>
  </si>
  <si>
    <t>1917599999</t>
  </si>
  <si>
    <t>NCNTY19177N19177</t>
  </si>
  <si>
    <t>Van Buren County, IA</t>
  </si>
  <si>
    <t>1917799999</t>
  </si>
  <si>
    <t>NCNTY19179N19179</t>
  </si>
  <si>
    <t>Wapello County, IA</t>
  </si>
  <si>
    <t>1917999999</t>
  </si>
  <si>
    <t>1918199999</t>
  </si>
  <si>
    <t>METRO26980N19183</t>
  </si>
  <si>
    <t>Washington County, IA HUD Metro FMR Area</t>
  </si>
  <si>
    <t>1918399999</t>
  </si>
  <si>
    <t>NCNTY19185N19185</t>
  </si>
  <si>
    <t>Wayne County, IA</t>
  </si>
  <si>
    <t>1918599999</t>
  </si>
  <si>
    <t>NCNTY19187N19187</t>
  </si>
  <si>
    <t>Webster County, IA</t>
  </si>
  <si>
    <t>1918799999</t>
  </si>
  <si>
    <t>NCNTY19189N19189</t>
  </si>
  <si>
    <t>Winnebago County, IA</t>
  </si>
  <si>
    <t>1918999999</t>
  </si>
  <si>
    <t>NCNTY19191N19191</t>
  </si>
  <si>
    <t>Winneshiek County, IA</t>
  </si>
  <si>
    <t>1919199999</t>
  </si>
  <si>
    <t>METRO43580M43580</t>
  </si>
  <si>
    <t>Sioux City, IA-NE-SD MSA</t>
  </si>
  <si>
    <t>1919399999</t>
  </si>
  <si>
    <t>NCNTY19195N19195</t>
  </si>
  <si>
    <t>Worth County, IA</t>
  </si>
  <si>
    <t>1919599999</t>
  </si>
  <si>
    <t>NCNTY19197N19197</t>
  </si>
  <si>
    <t>Wright County, IA</t>
  </si>
  <si>
    <t>1919799999</t>
  </si>
  <si>
    <t>KS</t>
  </si>
  <si>
    <t>20</t>
  </si>
  <si>
    <t>NCNTY20001N20001</t>
  </si>
  <si>
    <t>Allen County, KS</t>
  </si>
  <si>
    <t>2000199999</t>
  </si>
  <si>
    <t>NCNTY20003N20003</t>
  </si>
  <si>
    <t>Anderson County, KS</t>
  </si>
  <si>
    <t>2000399999</t>
  </si>
  <si>
    <t>NCNTY20005N20005</t>
  </si>
  <si>
    <t>Atchison County, KS</t>
  </si>
  <si>
    <t>2000599999</t>
  </si>
  <si>
    <t>NCNTY20007N20007</t>
  </si>
  <si>
    <t>Barber County, KS</t>
  </si>
  <si>
    <t>2000799999</t>
  </si>
  <si>
    <t>NCNTY20009N20009</t>
  </si>
  <si>
    <t>Barton County, KS</t>
  </si>
  <si>
    <t>2000999999</t>
  </si>
  <si>
    <t>NCNTY20011N20011</t>
  </si>
  <si>
    <t>Bourbon County, KS</t>
  </si>
  <si>
    <t>2001199999</t>
  </si>
  <si>
    <t>NCNTY20013N20013</t>
  </si>
  <si>
    <t>Brown County, KS</t>
  </si>
  <si>
    <t>2001399999</t>
  </si>
  <si>
    <t>METRO48620M48620</t>
  </si>
  <si>
    <t>Wichita, KS HUD Metro FMR Area</t>
  </si>
  <si>
    <t>2001599999</t>
  </si>
  <si>
    <t>NCNTY20017N20017</t>
  </si>
  <si>
    <t>Chase County, KS</t>
  </si>
  <si>
    <t>2001799999</t>
  </si>
  <si>
    <t>NCNTY20019N20019</t>
  </si>
  <si>
    <t>Chautauqua County, KS</t>
  </si>
  <si>
    <t>2001999999</t>
  </si>
  <si>
    <t>METRO27900N20021</t>
  </si>
  <si>
    <t>Cherokee County, KS HUD Metro FMR Area</t>
  </si>
  <si>
    <t>2002199999</t>
  </si>
  <si>
    <t>NCNTY20023N20023</t>
  </si>
  <si>
    <t>Cheyenne County, KS</t>
  </si>
  <si>
    <t>2002399999</t>
  </si>
  <si>
    <t>NCNTY20025N20025</t>
  </si>
  <si>
    <t>Clark County, KS</t>
  </si>
  <si>
    <t>2002599999</t>
  </si>
  <si>
    <t>NCNTY20027N20027</t>
  </si>
  <si>
    <t>Clay County, KS</t>
  </si>
  <si>
    <t>2002799999</t>
  </si>
  <si>
    <t>NCNTY20029N20029</t>
  </si>
  <si>
    <t>Cloud County, KS</t>
  </si>
  <si>
    <t>2002999999</t>
  </si>
  <si>
    <t>NCNTY20031N20031</t>
  </si>
  <si>
    <t>Coffey County, KS</t>
  </si>
  <si>
    <t>2003199999</t>
  </si>
  <si>
    <t>NCNTY20033N20033</t>
  </si>
  <si>
    <t>Comanche County, KS</t>
  </si>
  <si>
    <t>2003399999</t>
  </si>
  <si>
    <t>NCNTY20035N20035</t>
  </si>
  <si>
    <t>Cowley County, KS</t>
  </si>
  <si>
    <t>2003599999</t>
  </si>
  <si>
    <t>NCNTY20037N20037</t>
  </si>
  <si>
    <t>Crawford County, KS</t>
  </si>
  <si>
    <t>2003799999</t>
  </si>
  <si>
    <t>NCNTY20039N20039</t>
  </si>
  <si>
    <t>Decatur County, KS</t>
  </si>
  <si>
    <t>2003999999</t>
  </si>
  <si>
    <t>NCNTY20041N20041</t>
  </si>
  <si>
    <t>Dickinson County, KS</t>
  </si>
  <si>
    <t>2004199999</t>
  </si>
  <si>
    <t>METRO41140M41140</t>
  </si>
  <si>
    <t>St. Joseph, MO-KS MSA</t>
  </si>
  <si>
    <t>2004399999</t>
  </si>
  <si>
    <t>METRO29940M29940</t>
  </si>
  <si>
    <t>Lawrence, KS MSA</t>
  </si>
  <si>
    <t>2004599999</t>
  </si>
  <si>
    <t>NCNTY20047N20047</t>
  </si>
  <si>
    <t>Edwards County, KS</t>
  </si>
  <si>
    <t>2004799999</t>
  </si>
  <si>
    <t>NCNTY20049N20049</t>
  </si>
  <si>
    <t>Elk County, KS</t>
  </si>
  <si>
    <t>2004999999</t>
  </si>
  <si>
    <t>NCNTY20051N20051</t>
  </si>
  <si>
    <t>Ellis County, KS</t>
  </si>
  <si>
    <t>2005199999</t>
  </si>
  <si>
    <t>NCNTY20053N20053</t>
  </si>
  <si>
    <t>Ellsworth County, KS</t>
  </si>
  <si>
    <t>2005399999</t>
  </si>
  <si>
    <t>NCNTY20055N20055</t>
  </si>
  <si>
    <t>Finney County, KS</t>
  </si>
  <si>
    <t>2005599999</t>
  </si>
  <si>
    <t>NCNTY20057N20057</t>
  </si>
  <si>
    <t>Ford County, KS</t>
  </si>
  <si>
    <t>2005799999</t>
  </si>
  <si>
    <t>NCNTY20059N20059</t>
  </si>
  <si>
    <t>Franklin County, KS</t>
  </si>
  <si>
    <t>2005999999</t>
  </si>
  <si>
    <t>METRO31740M20061</t>
  </si>
  <si>
    <t>Geary County, KS HUD Metro FMR Area</t>
  </si>
  <si>
    <t>2006199999</t>
  </si>
  <si>
    <t>NCNTY20063N20063</t>
  </si>
  <si>
    <t>Gove County, KS</t>
  </si>
  <si>
    <t>2006399999</t>
  </si>
  <si>
    <t>NCNTY20065N20065</t>
  </si>
  <si>
    <t>Graham County, KS</t>
  </si>
  <si>
    <t>2006599999</t>
  </si>
  <si>
    <t>NCNTY20067N20067</t>
  </si>
  <si>
    <t>Grant County, KS</t>
  </si>
  <si>
    <t>2006799999</t>
  </si>
  <si>
    <t>NCNTY20069N20069</t>
  </si>
  <si>
    <t>Gray County, KS</t>
  </si>
  <si>
    <t>2006999999</t>
  </si>
  <si>
    <t>NCNTY20071N20071</t>
  </si>
  <si>
    <t>Greeley County, KS</t>
  </si>
  <si>
    <t>2007199999</t>
  </si>
  <si>
    <t>NCNTY20073N20073</t>
  </si>
  <si>
    <t>Greenwood County, KS</t>
  </si>
  <si>
    <t>2007399999</t>
  </si>
  <si>
    <t>NCNTY20075N20075</t>
  </si>
  <si>
    <t>Hamilton County, KS</t>
  </si>
  <si>
    <t>2007599999</t>
  </si>
  <si>
    <t>NCNTY20077N20077</t>
  </si>
  <si>
    <t>Harper County, KS</t>
  </si>
  <si>
    <t>2007799999</t>
  </si>
  <si>
    <t>2007999999</t>
  </si>
  <si>
    <t>NCNTY20081N20081</t>
  </si>
  <si>
    <t>Haskell County, KS</t>
  </si>
  <si>
    <t>2008199999</t>
  </si>
  <si>
    <t>NCNTY20083N20083</t>
  </si>
  <si>
    <t>Hodgeman County, KS</t>
  </si>
  <si>
    <t>2008399999</t>
  </si>
  <si>
    <t>METRO45820M45820</t>
  </si>
  <si>
    <t>Topeka, KS MSA</t>
  </si>
  <si>
    <t>2008599999</t>
  </si>
  <si>
    <t>2008799999</t>
  </si>
  <si>
    <t>NCNTY20089N20089</t>
  </si>
  <si>
    <t>Jewell County, KS</t>
  </si>
  <si>
    <t>2008999999</t>
  </si>
  <si>
    <t>METRO28140M28140</t>
  </si>
  <si>
    <t>Kansas City, MO-KS HUD Metro FMR Area</t>
  </si>
  <si>
    <t>2009199999</t>
  </si>
  <si>
    <t>NCNTY20093N20093</t>
  </si>
  <si>
    <t>Kearny County, KS</t>
  </si>
  <si>
    <t>2009399999</t>
  </si>
  <si>
    <t>NCNTY20095N20095</t>
  </si>
  <si>
    <t>Kingman County, KS</t>
  </si>
  <si>
    <t>2009599999</t>
  </si>
  <si>
    <t>NCNTY20097N20097</t>
  </si>
  <si>
    <t>Kiowa County, KS</t>
  </si>
  <si>
    <t>2009799999</t>
  </si>
  <si>
    <t>NCNTY20099N20099</t>
  </si>
  <si>
    <t>Labette County, KS</t>
  </si>
  <si>
    <t>2009999999</t>
  </si>
  <si>
    <t>NCNTY20101N20101</t>
  </si>
  <si>
    <t>Lane County, KS</t>
  </si>
  <si>
    <t>2010199999</t>
  </si>
  <si>
    <t>2010399999</t>
  </si>
  <si>
    <t>NCNTY20105N20105</t>
  </si>
  <si>
    <t>Lincoln County, KS</t>
  </si>
  <si>
    <t>2010599999</t>
  </si>
  <si>
    <t>2010799999</t>
  </si>
  <si>
    <t>NCNTY20109N20109</t>
  </si>
  <si>
    <t>Logan County, KS</t>
  </si>
  <si>
    <t>2010999999</t>
  </si>
  <si>
    <t>NCNTY20111N20111</t>
  </si>
  <si>
    <t>Lyon County, KS</t>
  </si>
  <si>
    <t>2011199999</t>
  </si>
  <si>
    <t>NCNTY20113N20113</t>
  </si>
  <si>
    <t>McPherson County, KS</t>
  </si>
  <si>
    <t>2011399999</t>
  </si>
  <si>
    <t>NCNTY20115N20115</t>
  </si>
  <si>
    <t>Marion County, KS</t>
  </si>
  <si>
    <t>2011599999</t>
  </si>
  <si>
    <t>NCNTY20117N20117</t>
  </si>
  <si>
    <t>Marshall County, KS</t>
  </si>
  <si>
    <t>2011799999</t>
  </si>
  <si>
    <t>NCNTY20119N20119</t>
  </si>
  <si>
    <t>Meade County, KS</t>
  </si>
  <si>
    <t>2011999999</t>
  </si>
  <si>
    <t>2012199999</t>
  </si>
  <si>
    <t>NCNTY20123N20123</t>
  </si>
  <si>
    <t>Mitchell County, KS</t>
  </si>
  <si>
    <t>2012399999</t>
  </si>
  <si>
    <t>NCNTY20125N20125</t>
  </si>
  <si>
    <t>Montgomery County, KS</t>
  </si>
  <si>
    <t>2012599999</t>
  </si>
  <si>
    <t>NCNTY20127N20127</t>
  </si>
  <si>
    <t>Morris County, KS</t>
  </si>
  <si>
    <t>2012799999</t>
  </si>
  <si>
    <t>NCNTY20129N20129</t>
  </si>
  <si>
    <t>Morton County, KS</t>
  </si>
  <si>
    <t>2012999999</t>
  </si>
  <si>
    <t>NCNTY20131N20131</t>
  </si>
  <si>
    <t>Nemaha County, KS</t>
  </si>
  <si>
    <t>2013199999</t>
  </si>
  <si>
    <t>NCNTY20133N20133</t>
  </si>
  <si>
    <t>Neosho County, KS</t>
  </si>
  <si>
    <t>2013399999</t>
  </si>
  <si>
    <t>NCNTY20135N20135</t>
  </si>
  <si>
    <t>Ness County, KS</t>
  </si>
  <si>
    <t>2013599999</t>
  </si>
  <si>
    <t>NCNTY20137N20137</t>
  </si>
  <si>
    <t>Norton County, KS</t>
  </si>
  <si>
    <t>2013799999</t>
  </si>
  <si>
    <t>2013999999</t>
  </si>
  <si>
    <t>NCNTY20141N20141</t>
  </si>
  <si>
    <t>Osborne County, KS</t>
  </si>
  <si>
    <t>2014199999</t>
  </si>
  <si>
    <t>NCNTY20143N20143</t>
  </si>
  <si>
    <t>Ottawa County, KS</t>
  </si>
  <si>
    <t>2014399999</t>
  </si>
  <si>
    <t>NCNTY20145N20145</t>
  </si>
  <si>
    <t>Pawnee County, KS</t>
  </si>
  <si>
    <t>2014599999</t>
  </si>
  <si>
    <t>NCNTY20147N20147</t>
  </si>
  <si>
    <t>Phillips County, KS</t>
  </si>
  <si>
    <t>2014799999</t>
  </si>
  <si>
    <t>METRO31740M31740</t>
  </si>
  <si>
    <t>Manhattan, KS HUD Metro FMR Area</t>
  </si>
  <si>
    <t>2014999999</t>
  </si>
  <si>
    <t>NCNTY20151N20151</t>
  </si>
  <si>
    <t>Pratt County, KS</t>
  </si>
  <si>
    <t>2015199999</t>
  </si>
  <si>
    <t>NCNTY20153N20153</t>
  </si>
  <si>
    <t>Rawlins County, KS</t>
  </si>
  <si>
    <t>2015399999</t>
  </si>
  <si>
    <t>NCNTY20155N20155</t>
  </si>
  <si>
    <t>Reno County, KS</t>
  </si>
  <si>
    <t>2015599999</t>
  </si>
  <si>
    <t>NCNTY20157N20157</t>
  </si>
  <si>
    <t>Republic County, KS</t>
  </si>
  <si>
    <t>2015799999</t>
  </si>
  <si>
    <t>NCNTY20159N20159</t>
  </si>
  <si>
    <t>Rice County, KS</t>
  </si>
  <si>
    <t>2015999999</t>
  </si>
  <si>
    <t>2016199999</t>
  </si>
  <si>
    <t>NCNTY20163N20163</t>
  </si>
  <si>
    <t>Rooks County, KS</t>
  </si>
  <si>
    <t>2016399999</t>
  </si>
  <si>
    <t>NCNTY20165N20165</t>
  </si>
  <si>
    <t>Rush County, KS</t>
  </si>
  <si>
    <t>2016599999</t>
  </si>
  <si>
    <t>NCNTY20167N20167</t>
  </si>
  <si>
    <t>Russell County, KS</t>
  </si>
  <si>
    <t>2016799999</t>
  </si>
  <si>
    <t>NCNTY20169N20169</t>
  </si>
  <si>
    <t>Saline County, KS</t>
  </si>
  <si>
    <t>2016999999</t>
  </si>
  <si>
    <t>NCNTY20171N20171</t>
  </si>
  <si>
    <t>Scott County, KS</t>
  </si>
  <si>
    <t>2017199999</t>
  </si>
  <si>
    <t>2017399999</t>
  </si>
  <si>
    <t>NCNTY20175N20175</t>
  </si>
  <si>
    <t>Seward County, KS</t>
  </si>
  <si>
    <t>2017599999</t>
  </si>
  <si>
    <t>2017799999</t>
  </si>
  <si>
    <t>NCNTY20179N20179</t>
  </si>
  <si>
    <t>Sheridan County, KS</t>
  </si>
  <si>
    <t>2017999999</t>
  </si>
  <si>
    <t>NCNTY20181N20181</t>
  </si>
  <si>
    <t>Sherman County, KS</t>
  </si>
  <si>
    <t>2018199999</t>
  </si>
  <si>
    <t>NCNTY20183N20183</t>
  </si>
  <si>
    <t>Smith County, KS</t>
  </si>
  <si>
    <t>2018399999</t>
  </si>
  <si>
    <t>NCNTY20185N20185</t>
  </si>
  <si>
    <t>Stafford County, KS</t>
  </si>
  <si>
    <t>2018599999</t>
  </si>
  <si>
    <t>NCNTY20187N20187</t>
  </si>
  <si>
    <t>Stanton County, KS</t>
  </si>
  <si>
    <t>2018799999</t>
  </si>
  <si>
    <t>NCNTY20189N20189</t>
  </si>
  <si>
    <t>Stevens County, KS</t>
  </si>
  <si>
    <t>2018999999</t>
  </si>
  <si>
    <t>METRO48620N20191</t>
  </si>
  <si>
    <t>Sumner County, KS HUD Metro FMR Area</t>
  </si>
  <si>
    <t>2019199999</t>
  </si>
  <si>
    <t>NCNTY20193N20193</t>
  </si>
  <si>
    <t>Thomas County, KS</t>
  </si>
  <si>
    <t>2019399999</t>
  </si>
  <si>
    <t>NCNTY20195N20195</t>
  </si>
  <si>
    <t>Trego County, KS</t>
  </si>
  <si>
    <t>2019599999</t>
  </si>
  <si>
    <t>2019799999</t>
  </si>
  <si>
    <t>NCNTY20199N20199</t>
  </si>
  <si>
    <t>Wallace County, KS</t>
  </si>
  <si>
    <t>2019999999</t>
  </si>
  <si>
    <t>NCNTY20201N20201</t>
  </si>
  <si>
    <t>Washington County, KS</t>
  </si>
  <si>
    <t>2020199999</t>
  </si>
  <si>
    <t>NCNTY20203N20203</t>
  </si>
  <si>
    <t>Wichita County, KS</t>
  </si>
  <si>
    <t>2020399999</t>
  </si>
  <si>
    <t>NCNTY20205N20205</t>
  </si>
  <si>
    <t>Wilson County, KS</t>
  </si>
  <si>
    <t>2020599999</t>
  </si>
  <si>
    <t>NCNTY20207N20207</t>
  </si>
  <si>
    <t>Woodson County, KS</t>
  </si>
  <si>
    <t>2020799999</t>
  </si>
  <si>
    <t>2020999999</t>
  </si>
  <si>
    <t>KY</t>
  </si>
  <si>
    <t>21</t>
  </si>
  <si>
    <t>NCNTY21001N21001</t>
  </si>
  <si>
    <t>Adair County, KY</t>
  </si>
  <si>
    <t>2100199999</t>
  </si>
  <si>
    <t>METRO14540N21003</t>
  </si>
  <si>
    <t>Allen County, KY HUD Metro FMR Area</t>
  </si>
  <si>
    <t>2100399999</t>
  </si>
  <si>
    <t>NCNTY21005N21005</t>
  </si>
  <si>
    <t>Anderson County, KY</t>
  </si>
  <si>
    <t>2100599999</t>
  </si>
  <si>
    <t>METRO37140N21007</t>
  </si>
  <si>
    <t>Ballard County, KY HUD Metro FMR Area</t>
  </si>
  <si>
    <t>2100799999</t>
  </si>
  <si>
    <t>NCNTY21009N21009</t>
  </si>
  <si>
    <t>Barren County, KY</t>
  </si>
  <si>
    <t>2100999999</t>
  </si>
  <si>
    <t>NCNTY21011N21011</t>
  </si>
  <si>
    <t>Bath County, KY</t>
  </si>
  <si>
    <t>2101199999</t>
  </si>
  <si>
    <t>NCNTY21013N21013</t>
  </si>
  <si>
    <t>Bell County, KY</t>
  </si>
  <si>
    <t>2101399999</t>
  </si>
  <si>
    <t>2101599999</t>
  </si>
  <si>
    <t>METRO30460M30460</t>
  </si>
  <si>
    <t>Lexington-Fayette, KY MSA</t>
  </si>
  <si>
    <t>2101799999</t>
  </si>
  <si>
    <t>METRO26580M26580</t>
  </si>
  <si>
    <t>Huntington-Ashland, WV-KY-OH HUD Metro FMR Area</t>
  </si>
  <si>
    <t>2101999999</t>
  </si>
  <si>
    <t>NCNTY21021N21021</t>
  </si>
  <si>
    <t>Boyle County, KY</t>
  </si>
  <si>
    <t>2102199999</t>
  </si>
  <si>
    <t>2102399999</t>
  </si>
  <si>
    <t>NCNTY21025N21025</t>
  </si>
  <si>
    <t>Breathitt County, KY</t>
  </si>
  <si>
    <t>2102599999</t>
  </si>
  <si>
    <t>NCNTY21027N21027</t>
  </si>
  <si>
    <t>Breckinridge County, KY</t>
  </si>
  <si>
    <t>2102799999</t>
  </si>
  <si>
    <t>2102999999</t>
  </si>
  <si>
    <t>METRO14540N21031</t>
  </si>
  <si>
    <t>Butler County, KY HUD Metro FMR Area</t>
  </si>
  <si>
    <t>2103199999</t>
  </si>
  <si>
    <t>NCNTY21033N21033</t>
  </si>
  <si>
    <t>Caldwell County, KY</t>
  </si>
  <si>
    <t>2103399999</t>
  </si>
  <si>
    <t>NCNTY21035N21035</t>
  </si>
  <si>
    <t>Calloway County, KY</t>
  </si>
  <si>
    <t>2103599999</t>
  </si>
  <si>
    <t>2103799999</t>
  </si>
  <si>
    <t>METRO37140N21039</t>
  </si>
  <si>
    <t>Carlisle County, KY HUD Metro FMR Area</t>
  </si>
  <si>
    <t>2103999999</t>
  </si>
  <si>
    <t>NCNTY21041N21041</t>
  </si>
  <si>
    <t>Carroll County, KY</t>
  </si>
  <si>
    <t>2104199999</t>
  </si>
  <si>
    <t>METRO26580M21043</t>
  </si>
  <si>
    <t>Carter County, KY HUD Metro FMR Area</t>
  </si>
  <si>
    <t>2104399999</t>
  </si>
  <si>
    <t>NCNTY21045N21045</t>
  </si>
  <si>
    <t>Casey County, KY</t>
  </si>
  <si>
    <t>2104599999</t>
  </si>
  <si>
    <t>METRO17300M17300</t>
  </si>
  <si>
    <t>Clarksville, TN-KY HUD Metro FMR Area</t>
  </si>
  <si>
    <t>2104799999</t>
  </si>
  <si>
    <t>2104999999</t>
  </si>
  <si>
    <t>NCNTY21051N21051</t>
  </si>
  <si>
    <t>Clay County, KY</t>
  </si>
  <si>
    <t>2105199999</t>
  </si>
  <si>
    <t>NCNTY21053N21053</t>
  </si>
  <si>
    <t>Clinton County, KY</t>
  </si>
  <si>
    <t>2105399999</t>
  </si>
  <si>
    <t>NCNTY21055N21055</t>
  </si>
  <si>
    <t>Crittenden County, KY</t>
  </si>
  <si>
    <t>2105599999</t>
  </si>
  <si>
    <t>NCNTY21057N21057</t>
  </si>
  <si>
    <t>Cumberland County, KY</t>
  </si>
  <si>
    <t>2105799999</t>
  </si>
  <si>
    <t>METRO36980M36980</t>
  </si>
  <si>
    <t>Owensboro, KY MSA</t>
  </si>
  <si>
    <t>2105999999</t>
  </si>
  <si>
    <t>METRO14540M14540</t>
  </si>
  <si>
    <t>Bowling Green, KY HUD Metro FMR Area</t>
  </si>
  <si>
    <t>2106199999</t>
  </si>
  <si>
    <t>NCNTY21063N21063</t>
  </si>
  <si>
    <t>Elliott County, KY</t>
  </si>
  <si>
    <t>2106399999</t>
  </si>
  <si>
    <t>NCNTY21065N21065</t>
  </si>
  <si>
    <t>Estill County, KY</t>
  </si>
  <si>
    <t>2106599999</t>
  </si>
  <si>
    <t>2106799999</t>
  </si>
  <si>
    <t>KY-502</t>
  </si>
  <si>
    <t>NCNTY21069N21069</t>
  </si>
  <si>
    <t>Fleming County, KY</t>
  </si>
  <si>
    <t>2106999999</t>
  </si>
  <si>
    <t>NCNTY21071N21071</t>
  </si>
  <si>
    <t>Floyd County, KY</t>
  </si>
  <si>
    <t>2107199999</t>
  </si>
  <si>
    <t>NCNTY21073N21073</t>
  </si>
  <si>
    <t>Franklin County, KY</t>
  </si>
  <si>
    <t>2107399999</t>
  </si>
  <si>
    <t>NCNTY21075N21075</t>
  </si>
  <si>
    <t>Fulton County, KY</t>
  </si>
  <si>
    <t>2107599999</t>
  </si>
  <si>
    <t>2107799999</t>
  </si>
  <si>
    <t>NCNTY21079N21079</t>
  </si>
  <si>
    <t>Garrard County, KY</t>
  </si>
  <si>
    <t>2107999999</t>
  </si>
  <si>
    <t>METRO17140MM3020</t>
  </si>
  <si>
    <t>Grant County, KY HUD Metro FMR Area</t>
  </si>
  <si>
    <t>2108199999</t>
  </si>
  <si>
    <t>NCNTY21083N21083</t>
  </si>
  <si>
    <t>Graves County, KY</t>
  </si>
  <si>
    <t>2108399999</t>
  </si>
  <si>
    <t>NCNTY21085N21085</t>
  </si>
  <si>
    <t>Grayson County, KY</t>
  </si>
  <si>
    <t>2108599999</t>
  </si>
  <si>
    <t>NCNTY21087N21087</t>
  </si>
  <si>
    <t>Green County, KY</t>
  </si>
  <si>
    <t>2108799999</t>
  </si>
  <si>
    <t>2108999999</t>
  </si>
  <si>
    <t>NCNTY21091N21091</t>
  </si>
  <si>
    <t>Hancock County, KY</t>
  </si>
  <si>
    <t>2109199999</t>
  </si>
  <si>
    <t>METRO21060M21060</t>
  </si>
  <si>
    <t>Elizabethtown, KY HUD Metro FMR Area</t>
  </si>
  <si>
    <t>2109399999</t>
  </si>
  <si>
    <t>NCNTY21095N21095</t>
  </si>
  <si>
    <t>Harlan County, KY</t>
  </si>
  <si>
    <t>2109599999</t>
  </si>
  <si>
    <t>NCNTY21097N21097</t>
  </si>
  <si>
    <t>Harrison County, KY</t>
  </si>
  <si>
    <t>2109799999</t>
  </si>
  <si>
    <t>NCNTY21099N21099</t>
  </si>
  <si>
    <t>Hart County, KY</t>
  </si>
  <si>
    <t>2109999999</t>
  </si>
  <si>
    <t>NCNTY21101N21101</t>
  </si>
  <si>
    <t>Henderson County, KY</t>
  </si>
  <si>
    <t>2110199999</t>
  </si>
  <si>
    <t>2110399999</t>
  </si>
  <si>
    <t>NCNTY21105N21105</t>
  </si>
  <si>
    <t>Hickman County, KY</t>
  </si>
  <si>
    <t>2110599999</t>
  </si>
  <si>
    <t>NCNTY21107N21107</t>
  </si>
  <si>
    <t>Hopkins County, KY</t>
  </si>
  <si>
    <t>2110799999</t>
  </si>
  <si>
    <t>NCNTY21109N21109</t>
  </si>
  <si>
    <t>Jackson County, KY</t>
  </si>
  <si>
    <t>2110999999</t>
  </si>
  <si>
    <t>2111199999</t>
  </si>
  <si>
    <t>KY-501</t>
  </si>
  <si>
    <t>2111399999</t>
  </si>
  <si>
    <t>NCNTY21115N21115</t>
  </si>
  <si>
    <t>Johnson County, KY</t>
  </si>
  <si>
    <t>2111599999</t>
  </si>
  <si>
    <t>2111799999</t>
  </si>
  <si>
    <t>NCNTY21119N21119</t>
  </si>
  <si>
    <t>Knott County, KY</t>
  </si>
  <si>
    <t>2111999999</t>
  </si>
  <si>
    <t>NCNTY21121N21121</t>
  </si>
  <si>
    <t>Knox County, KY</t>
  </si>
  <si>
    <t>2112199999</t>
  </si>
  <si>
    <t>2112399999</t>
  </si>
  <si>
    <t>NCNTY21125N21125</t>
  </si>
  <si>
    <t>Laurel County, KY</t>
  </si>
  <si>
    <t>2112599999</t>
  </si>
  <si>
    <t>METRO26580N21127</t>
  </si>
  <si>
    <t>Lawrence County, KY HUD Metro FMR Area</t>
  </si>
  <si>
    <t>2112799999</t>
  </si>
  <si>
    <t>NCNTY21129N21129</t>
  </si>
  <si>
    <t>Lee County, KY</t>
  </si>
  <si>
    <t>2112999999</t>
  </si>
  <si>
    <t>NCNTY21131N21131</t>
  </si>
  <si>
    <t>Leslie County, KY</t>
  </si>
  <si>
    <t>2113199999</t>
  </si>
  <si>
    <t>NCNTY21133N21133</t>
  </si>
  <si>
    <t>Letcher County, KY</t>
  </si>
  <si>
    <t>2113399999</t>
  </si>
  <si>
    <t>NCNTY21135N21135</t>
  </si>
  <si>
    <t>Lewis County, KY</t>
  </si>
  <si>
    <t>2113599999</t>
  </si>
  <si>
    <t>NCNTY21137N21137</t>
  </si>
  <si>
    <t>Lincoln County, KY</t>
  </si>
  <si>
    <t>2113799999</t>
  </si>
  <si>
    <t>METRO37140N21139</t>
  </si>
  <si>
    <t>Livingston County, KY HUD Metro FMR Area</t>
  </si>
  <si>
    <t>2113999999</t>
  </si>
  <si>
    <t>NCNTY21141N21141</t>
  </si>
  <si>
    <t>Logan County, KY</t>
  </si>
  <si>
    <t>2114199999</t>
  </si>
  <si>
    <t>NCNTY21143N21143</t>
  </si>
  <si>
    <t>Lyon County, KY</t>
  </si>
  <si>
    <t>2114399999</t>
  </si>
  <si>
    <t>METRO37140N21145</t>
  </si>
  <si>
    <t>McCracken County, KY HUD Metro FMR Area</t>
  </si>
  <si>
    <t>2114599999</t>
  </si>
  <si>
    <t>NCNTY21147N21147</t>
  </si>
  <si>
    <t>McCreary County, KY</t>
  </si>
  <si>
    <t>2114799999</t>
  </si>
  <si>
    <t>2114999999</t>
  </si>
  <si>
    <t>NCNTY21151N21151</t>
  </si>
  <si>
    <t>Madison County, KY</t>
  </si>
  <si>
    <t>2115199999</t>
  </si>
  <si>
    <t>NCNTY21153N21153</t>
  </si>
  <si>
    <t>Magoffin County, KY</t>
  </si>
  <si>
    <t>2115399999</t>
  </si>
  <si>
    <t>NCNTY21155N21155</t>
  </si>
  <si>
    <t>Marion County, KY</t>
  </si>
  <si>
    <t>2115599999</t>
  </si>
  <si>
    <t>NCNTY21157N21157</t>
  </si>
  <si>
    <t>Marshall County, KY</t>
  </si>
  <si>
    <t>2115799999</t>
  </si>
  <si>
    <t>NCNTY21159N21159</t>
  </si>
  <si>
    <t>Martin County, KY</t>
  </si>
  <si>
    <t>2115999999</t>
  </si>
  <si>
    <t>NCNTY21161N21161</t>
  </si>
  <si>
    <t>Mason County, KY</t>
  </si>
  <si>
    <t>2116199999</t>
  </si>
  <si>
    <t>METRO31140M21163</t>
  </si>
  <si>
    <t>Meade County, KY HUD Metro FMR Area</t>
  </si>
  <si>
    <t>2116399999</t>
  </si>
  <si>
    <t>NCNTY21165N21165</t>
  </si>
  <si>
    <t>Menifee County, KY</t>
  </si>
  <si>
    <t>2116599999</t>
  </si>
  <si>
    <t>NCNTY21167N21167</t>
  </si>
  <si>
    <t>Mercer County, KY</t>
  </si>
  <si>
    <t>2116799999</t>
  </si>
  <si>
    <t>NCNTY21169N21169</t>
  </si>
  <si>
    <t>Metcalfe County, KY</t>
  </si>
  <si>
    <t>2116999999</t>
  </si>
  <si>
    <t>NCNTY21171N21171</t>
  </si>
  <si>
    <t>Monroe County, KY</t>
  </si>
  <si>
    <t>2117199999</t>
  </si>
  <si>
    <t>NCNTY21173N21173</t>
  </si>
  <si>
    <t>Montgomery County, KY</t>
  </si>
  <si>
    <t>2117399999</t>
  </si>
  <si>
    <t>NCNTY21175N21175</t>
  </si>
  <si>
    <t>Morgan County, KY</t>
  </si>
  <si>
    <t>2117599999</t>
  </si>
  <si>
    <t>NCNTY21177N21177</t>
  </si>
  <si>
    <t>Muhlenberg County, KY</t>
  </si>
  <si>
    <t>2117799999</t>
  </si>
  <si>
    <t>METRO31140N21179</t>
  </si>
  <si>
    <t>Nelson County, KY HUD Metro FMR Area</t>
  </si>
  <si>
    <t>2117999999</t>
  </si>
  <si>
    <t>NCNTY21181N21181</t>
  </si>
  <si>
    <t>Nicholas County, KY</t>
  </si>
  <si>
    <t>2118199999</t>
  </si>
  <si>
    <t>NCNTY21183N21183</t>
  </si>
  <si>
    <t>Ohio County, KY</t>
  </si>
  <si>
    <t>2118399999</t>
  </si>
  <si>
    <t>2118599999</t>
  </si>
  <si>
    <t>NCNTY21187N21187</t>
  </si>
  <si>
    <t>Owen County, KY</t>
  </si>
  <si>
    <t>2118799999</t>
  </si>
  <si>
    <t>NCNTY21189N21189</t>
  </si>
  <si>
    <t>Owsley County, KY</t>
  </si>
  <si>
    <t>2118999999</t>
  </si>
  <si>
    <t>2119199999</t>
  </si>
  <si>
    <t>NCNTY21193N21193</t>
  </si>
  <si>
    <t>Perry County, KY</t>
  </si>
  <si>
    <t>2119399999</t>
  </si>
  <si>
    <t>NCNTY21195N21195</t>
  </si>
  <si>
    <t>Pike County, KY</t>
  </si>
  <si>
    <t>2119599999</t>
  </si>
  <si>
    <t>NCNTY21197N21197</t>
  </si>
  <si>
    <t>Powell County, KY</t>
  </si>
  <si>
    <t>2119799999</t>
  </si>
  <si>
    <t>NCNTY21199N21199</t>
  </si>
  <si>
    <t>Pulaski County, KY</t>
  </si>
  <si>
    <t>2119999999</t>
  </si>
  <si>
    <t>NCNTY21201N21201</t>
  </si>
  <si>
    <t>Robertson County, KY</t>
  </si>
  <si>
    <t>2120199999</t>
  </si>
  <si>
    <t>NCNTY21203N21203</t>
  </si>
  <si>
    <t>Rockcastle County, KY</t>
  </si>
  <si>
    <t>2120399999</t>
  </si>
  <si>
    <t>NCNTY21205N21205</t>
  </si>
  <si>
    <t>Rowan County, KY</t>
  </si>
  <si>
    <t>2120599999</t>
  </si>
  <si>
    <t>NCNTY21207N21207</t>
  </si>
  <si>
    <t>Russell County, KY</t>
  </si>
  <si>
    <t>2120799999</t>
  </si>
  <si>
    <t>2120999999</t>
  </si>
  <si>
    <t>METRO31140N21211</t>
  </si>
  <si>
    <t>Shelby County, KY HUD Metro FMR Area</t>
  </si>
  <si>
    <t>2121199999</t>
  </si>
  <si>
    <t>NCNTY21213N21213</t>
  </si>
  <si>
    <t>Simpson County, KY</t>
  </si>
  <si>
    <t>2121399999</t>
  </si>
  <si>
    <t>2121599999</t>
  </si>
  <si>
    <t>NCNTY21217N21217</t>
  </si>
  <si>
    <t>Taylor County, KY</t>
  </si>
  <si>
    <t>2121799999</t>
  </si>
  <si>
    <t>NCNTY21219N21219</t>
  </si>
  <si>
    <t>Todd County, KY</t>
  </si>
  <si>
    <t>2121999999</t>
  </si>
  <si>
    <t>2122199999</t>
  </si>
  <si>
    <t>NCNTY21223N21223</t>
  </si>
  <si>
    <t>Trimble County, KY</t>
  </si>
  <si>
    <t>2122399999</t>
  </si>
  <si>
    <t>NCNTY21225N21225</t>
  </si>
  <si>
    <t>Union County, KY</t>
  </si>
  <si>
    <t>2122599999</t>
  </si>
  <si>
    <t>2122799999</t>
  </si>
  <si>
    <t>NCNTY21229N21229</t>
  </si>
  <si>
    <t>Washington County, KY</t>
  </si>
  <si>
    <t>2122999999</t>
  </si>
  <si>
    <t>NCNTY21231N21231</t>
  </si>
  <si>
    <t>Wayne County, KY</t>
  </si>
  <si>
    <t>2123199999</t>
  </si>
  <si>
    <t>NCNTY21233N21233</t>
  </si>
  <si>
    <t>Webster County, KY</t>
  </si>
  <si>
    <t>2123399999</t>
  </si>
  <si>
    <t>NCNTY21235N21235</t>
  </si>
  <si>
    <t>Whitley County, KY</t>
  </si>
  <si>
    <t>2123599999</t>
  </si>
  <si>
    <t>NCNTY21237N21237</t>
  </si>
  <si>
    <t>Wolfe County, KY</t>
  </si>
  <si>
    <t>2123799999</t>
  </si>
  <si>
    <t>2123999999</t>
  </si>
  <si>
    <t>LA</t>
  </si>
  <si>
    <t>22</t>
  </si>
  <si>
    <t>METRO29180N22001</t>
  </si>
  <si>
    <t>Acadia Parish, LA HUD Metro FMR Area</t>
  </si>
  <si>
    <t>2200199999</t>
  </si>
  <si>
    <t>NCNTY22003N22003</t>
  </si>
  <si>
    <t>Allen Parish, LA</t>
  </si>
  <si>
    <t>2200399999</t>
  </si>
  <si>
    <t>METRO12940M12940</t>
  </si>
  <si>
    <t>Baton Rouge, LA HUD Metro FMR Area</t>
  </si>
  <si>
    <t>2200599999</t>
  </si>
  <si>
    <t>METRO12940M22007</t>
  </si>
  <si>
    <t>Assumption Parish, LA HUD Metro FMR Area</t>
  </si>
  <si>
    <t>2200799999</t>
  </si>
  <si>
    <t>NCNTY22009N22009</t>
  </si>
  <si>
    <t>Avoyelles Parish, LA</t>
  </si>
  <si>
    <t>2200999999</t>
  </si>
  <si>
    <t>NCNTY22011N22011</t>
  </si>
  <si>
    <t>Beauregard Parish, LA</t>
  </si>
  <si>
    <t>2201199999</t>
  </si>
  <si>
    <t>NCNTY22013N22013</t>
  </si>
  <si>
    <t>Bienville Parish, LA</t>
  </si>
  <si>
    <t>2201399999</t>
  </si>
  <si>
    <t>METRO43340M43340</t>
  </si>
  <si>
    <t>Shreveport-Bossier City, LA MSA</t>
  </si>
  <si>
    <t>2201599999</t>
  </si>
  <si>
    <t>2201799999</t>
  </si>
  <si>
    <t>METRO29340M29340</t>
  </si>
  <si>
    <t>Lake Charles, LA HUD Metro FMR Area</t>
  </si>
  <si>
    <t>2201999999</t>
  </si>
  <si>
    <t>NCNTY22021N22021</t>
  </si>
  <si>
    <t>Caldwell Parish, LA</t>
  </si>
  <si>
    <t>2202199999</t>
  </si>
  <si>
    <t>2202399999</t>
  </si>
  <si>
    <t>NCNTY22025N22025</t>
  </si>
  <si>
    <t>Catahoula Parish, LA</t>
  </si>
  <si>
    <t>2202599999</t>
  </si>
  <si>
    <t>NCNTY22027N22027</t>
  </si>
  <si>
    <t>Claiborne Parish, LA</t>
  </si>
  <si>
    <t>2202799999</t>
  </si>
  <si>
    <t>NCNTY22029N22029</t>
  </si>
  <si>
    <t>Concordia Parish, LA</t>
  </si>
  <si>
    <t>2202999999</t>
  </si>
  <si>
    <t>2203199999</t>
  </si>
  <si>
    <t>2203399999</t>
  </si>
  <si>
    <t>NCNTY22035N22035</t>
  </si>
  <si>
    <t>East Carroll Parish, LA</t>
  </si>
  <si>
    <t>2203599999</t>
  </si>
  <si>
    <t>2203799999</t>
  </si>
  <si>
    <t>NCNTY22039N22039</t>
  </si>
  <si>
    <t>Evangeline Parish, LA</t>
  </si>
  <si>
    <t>2203999999</t>
  </si>
  <si>
    <t>NCNTY22041N22041</t>
  </si>
  <si>
    <t>Franklin Parish, LA</t>
  </si>
  <si>
    <t>2204199999</t>
  </si>
  <si>
    <t>METRO10780M10780</t>
  </si>
  <si>
    <t>Alexandria, LA MSA</t>
  </si>
  <si>
    <t>2204399999</t>
  </si>
  <si>
    <t>NCNTY22045N22045</t>
  </si>
  <si>
    <t>Iberia Parish, LA</t>
  </si>
  <si>
    <t>2204599999</t>
  </si>
  <si>
    <t>METRO12940N22047</t>
  </si>
  <si>
    <t>Iberville Parish, LA HUD Metro FMR Area</t>
  </si>
  <si>
    <t>2204799999</t>
  </si>
  <si>
    <t>NCNTY22049N22049</t>
  </si>
  <si>
    <t>Jackson Parish, LA</t>
  </si>
  <si>
    <t>2204999999</t>
  </si>
  <si>
    <t>METRO35380M35380</t>
  </si>
  <si>
    <t>New Orleans-Metairie, LA HUD Metro FMR Area</t>
  </si>
  <si>
    <t>2205199999</t>
  </si>
  <si>
    <t>METRO29340N22053</t>
  </si>
  <si>
    <t>Jefferson Davis Parish, LA HUD Metro FMR Area</t>
  </si>
  <si>
    <t>2205399999</t>
  </si>
  <si>
    <t>METRO29180M29180</t>
  </si>
  <si>
    <t>Lafayette, LA HUD Metro FMR Area</t>
  </si>
  <si>
    <t>2205599999</t>
  </si>
  <si>
    <t>METRO26380M26380</t>
  </si>
  <si>
    <t>Houma-Bayou Cane-Thibodaux, LA MSA</t>
  </si>
  <si>
    <t>2205799999</t>
  </si>
  <si>
    <t>NCNTY22059N22059</t>
  </si>
  <si>
    <t>La Salle Parish</t>
  </si>
  <si>
    <t>La Salle Parish, LA</t>
  </si>
  <si>
    <t>2205999999</t>
  </si>
  <si>
    <t>NCNTY22061N22061</t>
  </si>
  <si>
    <t>Lincoln Parish, LA</t>
  </si>
  <si>
    <t>2206199999</t>
  </si>
  <si>
    <t>2206399999</t>
  </si>
  <si>
    <t>NCNTY22065N22065</t>
  </si>
  <si>
    <t>Madison Parish, LA</t>
  </si>
  <si>
    <t>2206599999</t>
  </si>
  <si>
    <t>METRO33740M22067</t>
  </si>
  <si>
    <t>Morehouse Parish, LA HUD Metro FMR Area</t>
  </si>
  <si>
    <t>2206799999</t>
  </si>
  <si>
    <t>NCNTY22069N22069</t>
  </si>
  <si>
    <t>Natchitoches Parish, LA</t>
  </si>
  <si>
    <t>2206999999</t>
  </si>
  <si>
    <t>2207199999</t>
  </si>
  <si>
    <t>LA-503</t>
  </si>
  <si>
    <t>METRO33740M33740</t>
  </si>
  <si>
    <t>Monroe, LA HUD Metro FMR Area</t>
  </si>
  <si>
    <t>2207399999</t>
  </si>
  <si>
    <t>2207599999</t>
  </si>
  <si>
    <t>2207799999</t>
  </si>
  <si>
    <t>2207999999</t>
  </si>
  <si>
    <t>NCNTY22081N22081</t>
  </si>
  <si>
    <t>Red River Parish, LA</t>
  </si>
  <si>
    <t>2208199999</t>
  </si>
  <si>
    <t>METRO33740N22083</t>
  </si>
  <si>
    <t>Richland Parish, LA HUD Metro FMR Area</t>
  </si>
  <si>
    <t>2208399999</t>
  </si>
  <si>
    <t>NCNTY22085N22085</t>
  </si>
  <si>
    <t>Sabine Parish, LA</t>
  </si>
  <si>
    <t>2208599999</t>
  </si>
  <si>
    <t>2208799999</t>
  </si>
  <si>
    <t>2208999999</t>
  </si>
  <si>
    <t>2209199999</t>
  </si>
  <si>
    <t>METRO35380N22093</t>
  </si>
  <si>
    <t>St. James Parish, LA HUD Metro FMR Area</t>
  </si>
  <si>
    <t>2209399999</t>
  </si>
  <si>
    <t>2209599999</t>
  </si>
  <si>
    <t>NCNTY22097N22097</t>
  </si>
  <si>
    <t>St. Landry Parish, LA</t>
  </si>
  <si>
    <t>2209799999</t>
  </si>
  <si>
    <t>2209999999</t>
  </si>
  <si>
    <t>NCNTY22101N22101</t>
  </si>
  <si>
    <t>St. Mary Parish, LA</t>
  </si>
  <si>
    <t>2210199999</t>
  </si>
  <si>
    <t>METRO43640M43640</t>
  </si>
  <si>
    <t>Slidell-Mandeville-Covington, LA MSA</t>
  </si>
  <si>
    <t>2210399999</t>
  </si>
  <si>
    <t>METRO25220M25220</t>
  </si>
  <si>
    <t>Hammond, LA MSA</t>
  </si>
  <si>
    <t>2210599999</t>
  </si>
  <si>
    <t>NCNTY22107N22107</t>
  </si>
  <si>
    <t>Tensas Parish, LA</t>
  </si>
  <si>
    <t>2210799999</t>
  </si>
  <si>
    <t>2210999999</t>
  </si>
  <si>
    <t>LA-509</t>
  </si>
  <si>
    <t>2211199999</t>
  </si>
  <si>
    <t>METRO29180N22113</t>
  </si>
  <si>
    <t>Vermilion Parish, LA HUD Metro FMR Area</t>
  </si>
  <si>
    <t>2211399999</t>
  </si>
  <si>
    <t>NCNTY22115N22115</t>
  </si>
  <si>
    <t>Vernon Parish, LA</t>
  </si>
  <si>
    <t>2211599999</t>
  </si>
  <si>
    <t>NCNTY22117N22117</t>
  </si>
  <si>
    <t>Washington Parish, LA</t>
  </si>
  <si>
    <t>2211799999</t>
  </si>
  <si>
    <t>NCNTY22119N22119</t>
  </si>
  <si>
    <t>Webster Parish, LA</t>
  </si>
  <si>
    <t>2211999999</t>
  </si>
  <si>
    <t>2212199999</t>
  </si>
  <si>
    <t>NCNTY22123N22123</t>
  </si>
  <si>
    <t>West Carroll Parish, LA</t>
  </si>
  <si>
    <t>2212399999</t>
  </si>
  <si>
    <t>2212599999</t>
  </si>
  <si>
    <t>NCNTY22127N22127</t>
  </si>
  <si>
    <t>Winn Parish, LA</t>
  </si>
  <si>
    <t>2212799999</t>
  </si>
  <si>
    <t>ME</t>
  </si>
  <si>
    <t>23</t>
  </si>
  <si>
    <t>METRO30340M30340</t>
  </si>
  <si>
    <t>Auburn city</t>
  </si>
  <si>
    <t>Lewiston-Auburn, ME MSA</t>
  </si>
  <si>
    <t>2300102060</t>
  </si>
  <si>
    <t>NCNTY23003N23003</t>
  </si>
  <si>
    <t>Allagash town</t>
  </si>
  <si>
    <t>Aroostook County, ME</t>
  </si>
  <si>
    <t>2300300800</t>
  </si>
  <si>
    <t>METRO38860MM6400</t>
  </si>
  <si>
    <t>Cape Elizabeth town</t>
  </si>
  <si>
    <t>Portland, ME HUD Metro FMR Area</t>
  </si>
  <si>
    <t>2300510180</t>
  </si>
  <si>
    <t>NCNTY23007N23007</t>
  </si>
  <si>
    <t>Avon town</t>
  </si>
  <si>
    <t>Franklin County, ME</t>
  </si>
  <si>
    <t>2300702235</t>
  </si>
  <si>
    <t>NCNTY23009N23009</t>
  </si>
  <si>
    <t>Amherst town</t>
  </si>
  <si>
    <t>Hancock County, ME</t>
  </si>
  <si>
    <t>2300901185</t>
  </si>
  <si>
    <t>NCNTY23011N23011</t>
  </si>
  <si>
    <t>Albion town</t>
  </si>
  <si>
    <t>Kennebec County, ME</t>
  </si>
  <si>
    <t>2301100590</t>
  </si>
  <si>
    <t>NCNTY23013N23013</t>
  </si>
  <si>
    <t>Appleton town</t>
  </si>
  <si>
    <t>Knox County, ME</t>
  </si>
  <si>
    <t>2301301465</t>
  </si>
  <si>
    <t>NCNTY23015N23015</t>
  </si>
  <si>
    <t>Alna town</t>
  </si>
  <si>
    <t>Lincoln County, ME</t>
  </si>
  <si>
    <t>2301501010</t>
  </si>
  <si>
    <t>NCNTY23017N23017</t>
  </si>
  <si>
    <t>Oxford County, ME</t>
  </si>
  <si>
    <t>2301701325</t>
  </si>
  <si>
    <t>METRO12620MM0730</t>
  </si>
  <si>
    <t>Bangor city</t>
  </si>
  <si>
    <t>Bangor, ME HUD Metro FMR Area</t>
  </si>
  <si>
    <t>2301902795</t>
  </si>
  <si>
    <t>NCNTY23021N23021</t>
  </si>
  <si>
    <t>Abbot town</t>
  </si>
  <si>
    <t>Piscataquis County, ME</t>
  </si>
  <si>
    <t>2302100100</t>
  </si>
  <si>
    <t>METRO38860N23023</t>
  </si>
  <si>
    <t>Arrowsic town</t>
  </si>
  <si>
    <t>Sagadahoc County, ME HUD Metro FMR Area</t>
  </si>
  <si>
    <t>2302301570</t>
  </si>
  <si>
    <t>NCNTY23025N23025</t>
  </si>
  <si>
    <t>Anson town</t>
  </si>
  <si>
    <t>Somerset County, ME</t>
  </si>
  <si>
    <t>2302501395</t>
  </si>
  <si>
    <t>NCNTY23027N23027</t>
  </si>
  <si>
    <t>Belfast city</t>
  </si>
  <si>
    <t>Waldo County, ME</t>
  </si>
  <si>
    <t>2302703950</t>
  </si>
  <si>
    <t>NCNTY23029N23029</t>
  </si>
  <si>
    <t>Addison town</t>
  </si>
  <si>
    <t>Washington County, ME</t>
  </si>
  <si>
    <t>2302900380</t>
  </si>
  <si>
    <t>METRO38860MM6450</t>
  </si>
  <si>
    <t>Berwick town</t>
  </si>
  <si>
    <t>York-Kittery-South Berwick, ME HUD Metro FMR Area</t>
  </si>
  <si>
    <t>2303104720</t>
  </si>
  <si>
    <t>MD</t>
  </si>
  <si>
    <t>24</t>
  </si>
  <si>
    <t>NCNTY24001N24001</t>
  </si>
  <si>
    <t>Allegany County, MD</t>
  </si>
  <si>
    <t>2400199999</t>
  </si>
  <si>
    <t>METRO12580M12580</t>
  </si>
  <si>
    <t>Baltimore-Columbia-Towson, MD MSA</t>
  </si>
  <si>
    <t>2400399999</t>
  </si>
  <si>
    <t>2400599999</t>
  </si>
  <si>
    <t>METRO30500N24009</t>
  </si>
  <si>
    <t>Calvert County, MD HUD Metro FMR Area</t>
  </si>
  <si>
    <t>2400999999</t>
  </si>
  <si>
    <t>NCNTY24011N24011</t>
  </si>
  <si>
    <t>Caroline County, MD</t>
  </si>
  <si>
    <t>2401199999</t>
  </si>
  <si>
    <t>2401399999</t>
  </si>
  <si>
    <t>2401599999</t>
  </si>
  <si>
    <t>2401799999</t>
  </si>
  <si>
    <t>NCNTY24019N24019</t>
  </si>
  <si>
    <t>Dorchester County, MD</t>
  </si>
  <si>
    <t>2401999999</t>
  </si>
  <si>
    <t>2402199999</t>
  </si>
  <si>
    <t>NCNTY24023N24023</t>
  </si>
  <si>
    <t>Garrett County, MD</t>
  </si>
  <si>
    <t>2402399999</t>
  </si>
  <si>
    <t>2402599999</t>
  </si>
  <si>
    <t>2402799999</t>
  </si>
  <si>
    <t>NCNTY24029N24029</t>
  </si>
  <si>
    <t>Kent County, MD</t>
  </si>
  <si>
    <t>2402999999</t>
  </si>
  <si>
    <t>2403199999</t>
  </si>
  <si>
    <t>2403399999</t>
  </si>
  <si>
    <t>2403599999</t>
  </si>
  <si>
    <t>METRO30500N24037</t>
  </si>
  <si>
    <t>St. Mary's County, MD HUD Metro FMR Area</t>
  </si>
  <si>
    <t>2403799999</t>
  </si>
  <si>
    <t>METRO41540N24039</t>
  </si>
  <si>
    <t>Somerset County, MD HUD Metro FMR Area</t>
  </si>
  <si>
    <t>2403999999</t>
  </si>
  <si>
    <t>NCNTY24041N24041</t>
  </si>
  <si>
    <t>Talbot County, MD</t>
  </si>
  <si>
    <t>2404199999</t>
  </si>
  <si>
    <t>METRO25180MM3180</t>
  </si>
  <si>
    <t>Hagerstown, MD HUD Metro FMR Area</t>
  </si>
  <si>
    <t>2404399999</t>
  </si>
  <si>
    <t>METRO41540M41540</t>
  </si>
  <si>
    <t>Salisbury, MD HUD Metro FMR Area</t>
  </si>
  <si>
    <t>2404599999</t>
  </si>
  <si>
    <t>NCNTY24047N24047</t>
  </si>
  <si>
    <t>Worcester County, MD</t>
  </si>
  <si>
    <t>2404799999</t>
  </si>
  <si>
    <t>2451099999</t>
  </si>
  <si>
    <t>MD-501</t>
  </si>
  <si>
    <t>MA</t>
  </si>
  <si>
    <t>25</t>
  </si>
  <si>
    <t>METRO12700M12700</t>
  </si>
  <si>
    <t>Barnstable Town city</t>
  </si>
  <si>
    <t>Barnstable Town, MA MSA</t>
  </si>
  <si>
    <t>2500103690</t>
  </si>
  <si>
    <t>METRO38340N25003</t>
  </si>
  <si>
    <t>Alford town</t>
  </si>
  <si>
    <t>Berkshire County, MA (part) HUD Metro FMR Area</t>
  </si>
  <si>
    <t>2500300975</t>
  </si>
  <si>
    <t>METRO39300MM1200</t>
  </si>
  <si>
    <t>Easton town</t>
  </si>
  <si>
    <t>Easton-Raynham, MA HUD Metro FMR Area</t>
  </si>
  <si>
    <t>2500520100</t>
  </si>
  <si>
    <t>NCNTY25007N25007</t>
  </si>
  <si>
    <t>Aquinnah town</t>
  </si>
  <si>
    <t>Dukes County, MA</t>
  </si>
  <si>
    <t>2500701585</t>
  </si>
  <si>
    <t>METRO14460MM1120</t>
  </si>
  <si>
    <t>Amesbury Town city</t>
  </si>
  <si>
    <t>Boston-Cambridge-Quincy, MA-NH HUD Metro FMR Area</t>
  </si>
  <si>
    <t>2500901260</t>
  </si>
  <si>
    <t>NCNTY25011N25011</t>
  </si>
  <si>
    <t>Ashfield town</t>
  </si>
  <si>
    <t>Franklin County, MA</t>
  </si>
  <si>
    <t>2501102095</t>
  </si>
  <si>
    <t>METRO44140M44140</t>
  </si>
  <si>
    <t>Agawam Town city</t>
  </si>
  <si>
    <t>Springfield, MA MSA</t>
  </si>
  <si>
    <t>2501300840</t>
  </si>
  <si>
    <t>METRO11200M11200</t>
  </si>
  <si>
    <t>Amherst Town city</t>
  </si>
  <si>
    <t>Amherst Town-Northampton, MA MSA</t>
  </si>
  <si>
    <t>2501501370</t>
  </si>
  <si>
    <t>Acton town</t>
  </si>
  <si>
    <t>2501700380</t>
  </si>
  <si>
    <t>NCNTY25019N25019</t>
  </si>
  <si>
    <t>Nantucket town</t>
  </si>
  <si>
    <t>Nantucket County, MA</t>
  </si>
  <si>
    <t>2501943790</t>
  </si>
  <si>
    <t>Bellingham town</t>
  </si>
  <si>
    <t>2502104930</t>
  </si>
  <si>
    <t>Carver town</t>
  </si>
  <si>
    <t>2502311665</t>
  </si>
  <si>
    <t>Boston city</t>
  </si>
  <si>
    <t>2502507000</t>
  </si>
  <si>
    <t>METRO49340MM1120</t>
  </si>
  <si>
    <t>Berlin town</t>
  </si>
  <si>
    <t>Eastern Worcester County, MA HUD Metro FMR Area</t>
  </si>
  <si>
    <t>2502705490</t>
  </si>
  <si>
    <t>MI</t>
  </si>
  <si>
    <t>26</t>
  </si>
  <si>
    <t>NCNTY26001N26001</t>
  </si>
  <si>
    <t>Alcona County, MI</t>
  </si>
  <si>
    <t>2600199999</t>
  </si>
  <si>
    <t>NCNTY26003N26003</t>
  </si>
  <si>
    <t>Alger County, MI</t>
  </si>
  <si>
    <t>2600399999</t>
  </si>
  <si>
    <t>NCNTY26005N26005</t>
  </si>
  <si>
    <t>Allegan County, MI</t>
  </si>
  <si>
    <t>2600599999</t>
  </si>
  <si>
    <t>NCNTY26007N26007</t>
  </si>
  <si>
    <t>Alpena County, MI</t>
  </si>
  <si>
    <t>2600799999</t>
  </si>
  <si>
    <t>NCNTY26009N26009</t>
  </si>
  <si>
    <t>Antrim County, MI</t>
  </si>
  <si>
    <t>2600999999</t>
  </si>
  <si>
    <t>NCNTY26011N26011</t>
  </si>
  <si>
    <t>Arenac County, MI</t>
  </si>
  <si>
    <t>2601199999</t>
  </si>
  <si>
    <t>NCNTY26013N26013</t>
  </si>
  <si>
    <t>Baraga County, MI</t>
  </si>
  <si>
    <t>2601399999</t>
  </si>
  <si>
    <t>METRO24340N26015</t>
  </si>
  <si>
    <t>Barry County, MI HUD Metro FMR Area</t>
  </si>
  <si>
    <t>2601599999</t>
  </si>
  <si>
    <t>METRO13020M13020</t>
  </si>
  <si>
    <t>Bay City, MI MSA</t>
  </si>
  <si>
    <t>2601799999</t>
  </si>
  <si>
    <t>METRO45900N26019</t>
  </si>
  <si>
    <t>Benzie County, MI HUD Metro FMR Area</t>
  </si>
  <si>
    <t>2601999999</t>
  </si>
  <si>
    <t>METRO35660M35660</t>
  </si>
  <si>
    <t>Niles, MI MSA</t>
  </si>
  <si>
    <t>2602199999</t>
  </si>
  <si>
    <t>NCNTY26023N26023</t>
  </si>
  <si>
    <t>Branch County, MI</t>
  </si>
  <si>
    <t>2602399999</t>
  </si>
  <si>
    <t>METRO12980M12980</t>
  </si>
  <si>
    <t>Battle Creek, MI MSA</t>
  </si>
  <si>
    <t>2602599999</t>
  </si>
  <si>
    <t>METRO43780N26027</t>
  </si>
  <si>
    <t>Cass County, MI HUD Metro FMR Area</t>
  </si>
  <si>
    <t>2602799999</t>
  </si>
  <si>
    <t>NCNTY26029N26029</t>
  </si>
  <si>
    <t>Charlevoix County, MI</t>
  </si>
  <si>
    <t>2602999999</t>
  </si>
  <si>
    <t>NCNTY26031N26031</t>
  </si>
  <si>
    <t>Cheboygan County, MI</t>
  </si>
  <si>
    <t>2603199999</t>
  </si>
  <si>
    <t>NCNTY26033N26033</t>
  </si>
  <si>
    <t>Chippewa County, MI</t>
  </si>
  <si>
    <t>2603399999</t>
  </si>
  <si>
    <t>NCNTY26035N26035</t>
  </si>
  <si>
    <t>Clare County, MI</t>
  </si>
  <si>
    <t>2603599999</t>
  </si>
  <si>
    <t>METRO29620M29620</t>
  </si>
  <si>
    <t>Lansing-East Lansing, MI MSA</t>
  </si>
  <si>
    <t>2603799999</t>
  </si>
  <si>
    <t>NCNTY26039N26039</t>
  </si>
  <si>
    <t>Crawford County, MI</t>
  </si>
  <si>
    <t>2603999999</t>
  </si>
  <si>
    <t>NCNTY26041N26041</t>
  </si>
  <si>
    <t>Delta County, MI</t>
  </si>
  <si>
    <t>2604199999</t>
  </si>
  <si>
    <t>NCNTY26043N26043</t>
  </si>
  <si>
    <t>Dickinson County, MI</t>
  </si>
  <si>
    <t>2604399999</t>
  </si>
  <si>
    <t>2604599999</t>
  </si>
  <si>
    <t>NCNTY26047N26047</t>
  </si>
  <si>
    <t>Emmet County, MI</t>
  </si>
  <si>
    <t>2604799999</t>
  </si>
  <si>
    <t>METRO22420M22420</t>
  </si>
  <si>
    <t>Flint, MI MSA</t>
  </si>
  <si>
    <t>2604999999</t>
  </si>
  <si>
    <t>NCNTY26051N26051</t>
  </si>
  <si>
    <t>Gladwin County, MI</t>
  </si>
  <si>
    <t>2605199999</t>
  </si>
  <si>
    <t>NCNTY26053N26053</t>
  </si>
  <si>
    <t>Gogebic County, MI</t>
  </si>
  <si>
    <t>2605399999</t>
  </si>
  <si>
    <t>METRO45900N26055</t>
  </si>
  <si>
    <t>Grand Traverse County, MI HUD Metro FMR Area</t>
  </si>
  <si>
    <t>2605599999</t>
  </si>
  <si>
    <t>NCNTY26057N26057</t>
  </si>
  <si>
    <t>Gratiot County, MI</t>
  </si>
  <si>
    <t>2605799999</t>
  </si>
  <si>
    <t>NCNTY26059N26059</t>
  </si>
  <si>
    <t>Hillsdale County, MI</t>
  </si>
  <si>
    <t>2605999999</t>
  </si>
  <si>
    <t>NCNTY26061N26061</t>
  </si>
  <si>
    <t>Houghton County, MI</t>
  </si>
  <si>
    <t>2606199999</t>
  </si>
  <si>
    <t>NCNTY26063N26063</t>
  </si>
  <si>
    <t>Huron County, MI</t>
  </si>
  <si>
    <t>2606399999</t>
  </si>
  <si>
    <t>2606599999</t>
  </si>
  <si>
    <t>METRO24340M26067</t>
  </si>
  <si>
    <t>Ionia County, MI HUD Metro FMR Area</t>
  </si>
  <si>
    <t>2606799999</t>
  </si>
  <si>
    <t>NCNTY26069N26069</t>
  </si>
  <si>
    <t>Iosco County, MI</t>
  </si>
  <si>
    <t>2606999999</t>
  </si>
  <si>
    <t>NCNTY26071N26071</t>
  </si>
  <si>
    <t>Iron County, MI</t>
  </si>
  <si>
    <t>2607199999</t>
  </si>
  <si>
    <t>NCNTY26073N26073</t>
  </si>
  <si>
    <t>Isabella County, MI</t>
  </si>
  <si>
    <t>2607399999</t>
  </si>
  <si>
    <t>METRO27100M27100</t>
  </si>
  <si>
    <t>Jackson, MI MSA</t>
  </si>
  <si>
    <t>2607599999</t>
  </si>
  <si>
    <t>METRO28020M28020</t>
  </si>
  <si>
    <t>Kalamazoo-Portage, MI MSA</t>
  </si>
  <si>
    <t>2607799999</t>
  </si>
  <si>
    <t>METRO45900N26079</t>
  </si>
  <si>
    <t>Kalkaska County, MI HUD Metro FMR Area</t>
  </si>
  <si>
    <t>2607999999</t>
  </si>
  <si>
    <t>METRO24340M24340</t>
  </si>
  <si>
    <t>Grand Rapids-Wyoming, MI HUD Metro FMR Area</t>
  </si>
  <si>
    <t>2608199999</t>
  </si>
  <si>
    <t>NCNTY26083N26083</t>
  </si>
  <si>
    <t>Keweenaw County, MI</t>
  </si>
  <si>
    <t>2608399999</t>
  </si>
  <si>
    <t>NCNTY26085N26085</t>
  </si>
  <si>
    <t>Lake County, MI</t>
  </si>
  <si>
    <t>2608599999</t>
  </si>
  <si>
    <t>METRO19820M19820</t>
  </si>
  <si>
    <t>Detroit-Warren-Livonia, MI HUD Metro FMR Area</t>
  </si>
  <si>
    <t>2608799999</t>
  </si>
  <si>
    <t>METRO45900N26089</t>
  </si>
  <si>
    <t>Leelanau County, MI HUD Metro FMR Area</t>
  </si>
  <si>
    <t>2608999999</t>
  </si>
  <si>
    <t>NCNTY26091N26091</t>
  </si>
  <si>
    <t>Lenawee County, MI</t>
  </si>
  <si>
    <t>2609199999</t>
  </si>
  <si>
    <t>METRO19820MM0440</t>
  </si>
  <si>
    <t>Livingston County, MI HUD Metro FMR Area</t>
  </si>
  <si>
    <t>2609399999</t>
  </si>
  <si>
    <t>NCNTY26095N26095</t>
  </si>
  <si>
    <t>Luce County, MI</t>
  </si>
  <si>
    <t>2609599999</t>
  </si>
  <si>
    <t>NCNTY26097N26097</t>
  </si>
  <si>
    <t>Mackinac County, MI</t>
  </si>
  <si>
    <t>2609799999</t>
  </si>
  <si>
    <t>2609999999</t>
  </si>
  <si>
    <t>NCNTY26101N26101</t>
  </si>
  <si>
    <t>Manistee County, MI</t>
  </si>
  <si>
    <t>2610199999</t>
  </si>
  <si>
    <t>NCNTY26103N26103</t>
  </si>
  <si>
    <t>Marquette County, MI</t>
  </si>
  <si>
    <t>2610399999</t>
  </si>
  <si>
    <t>NCNTY26105N26105</t>
  </si>
  <si>
    <t>Mason County, MI</t>
  </si>
  <si>
    <t>2610599999</t>
  </si>
  <si>
    <t>NCNTY26107N26107</t>
  </si>
  <si>
    <t>Mecosta County, MI</t>
  </si>
  <si>
    <t>2610799999</t>
  </si>
  <si>
    <t>NCNTY26109N26109</t>
  </si>
  <si>
    <t>Menominee County, MI</t>
  </si>
  <si>
    <t>2610999999</t>
  </si>
  <si>
    <t>METRO33220M33220</t>
  </si>
  <si>
    <t>Midland, MI MSA</t>
  </si>
  <si>
    <t>2611199999</t>
  </si>
  <si>
    <t>NCNTY26113N26113</t>
  </si>
  <si>
    <t>Missaukee County, MI</t>
  </si>
  <si>
    <t>2611399999</t>
  </si>
  <si>
    <t>METRO33780M33780</t>
  </si>
  <si>
    <t>Monroe, MI MSA</t>
  </si>
  <si>
    <t>2611599999</t>
  </si>
  <si>
    <t>METRO24340N26117</t>
  </si>
  <si>
    <t>Montcalm County, MI HUD Metro FMR Area</t>
  </si>
  <si>
    <t>2611799999</t>
  </si>
  <si>
    <t>NCNTY26119N26119</t>
  </si>
  <si>
    <t>Montmorency County, MI</t>
  </si>
  <si>
    <t>2611999999</t>
  </si>
  <si>
    <t>METRO34740M34740</t>
  </si>
  <si>
    <t>Muskegon-Norton Shores, MI MSA</t>
  </si>
  <si>
    <t>2612199999</t>
  </si>
  <si>
    <t>NCNTY26123N26123</t>
  </si>
  <si>
    <t>Newaygo County, MI</t>
  </si>
  <si>
    <t>2612399999</t>
  </si>
  <si>
    <t>2612599999</t>
  </si>
  <si>
    <t>NCNTY26127N26127</t>
  </si>
  <si>
    <t>Oceana County, MI</t>
  </si>
  <si>
    <t>2612799999</t>
  </si>
  <si>
    <t>NCNTY26129N26129</t>
  </si>
  <si>
    <t>Ogemaw County, MI</t>
  </si>
  <si>
    <t>2612999999</t>
  </si>
  <si>
    <t>NCNTY26131N26131</t>
  </si>
  <si>
    <t>Ontonagon County, MI</t>
  </si>
  <si>
    <t>2613199999</t>
  </si>
  <si>
    <t>NCNTY26133N26133</t>
  </si>
  <si>
    <t>Osceola County, MI</t>
  </si>
  <si>
    <t>2613399999</t>
  </si>
  <si>
    <t>NCNTY26135N26135</t>
  </si>
  <si>
    <t>Oscoda County, MI</t>
  </si>
  <si>
    <t>2613599999</t>
  </si>
  <si>
    <t>NCNTY26137N26137</t>
  </si>
  <si>
    <t>Otsego County, MI</t>
  </si>
  <si>
    <t>2613799999</t>
  </si>
  <si>
    <t>METRO24340M26100</t>
  </si>
  <si>
    <t>Holland-Grand Haven, MI HUD Metro FMR Area</t>
  </si>
  <si>
    <t>2613999999</t>
  </si>
  <si>
    <t>NCNTY26141N26141</t>
  </si>
  <si>
    <t>Presque Isle County, MI</t>
  </si>
  <si>
    <t>2614199999</t>
  </si>
  <si>
    <t>NCNTY26143N26143</t>
  </si>
  <si>
    <t>Roscommon County, MI</t>
  </si>
  <si>
    <t>2614399999</t>
  </si>
  <si>
    <t>METRO40980M40980</t>
  </si>
  <si>
    <t>Saginaw, MI MSA</t>
  </si>
  <si>
    <t>2614599999</t>
  </si>
  <si>
    <t>2614799999</t>
  </si>
  <si>
    <t>NCNTY26149N26149</t>
  </si>
  <si>
    <t>St. Joseph County, MI</t>
  </si>
  <si>
    <t>2614999999</t>
  </si>
  <si>
    <t>NCNTY26151N26151</t>
  </si>
  <si>
    <t>Sanilac County, MI</t>
  </si>
  <si>
    <t>2615199999</t>
  </si>
  <si>
    <t>NCNTY26153N26153</t>
  </si>
  <si>
    <t>Schoolcraft County, MI</t>
  </si>
  <si>
    <t>2615399999</t>
  </si>
  <si>
    <t>NCNTY26155N26155</t>
  </si>
  <si>
    <t>Shiawassee County, MI</t>
  </si>
  <si>
    <t>2615599999</t>
  </si>
  <si>
    <t>NCNTY26157N26157</t>
  </si>
  <si>
    <t>Tuscola County, MI</t>
  </si>
  <si>
    <t>2615799999</t>
  </si>
  <si>
    <t>NCNTY26159N26159</t>
  </si>
  <si>
    <t>Van Buren County, MI</t>
  </si>
  <si>
    <t>2615999999</t>
  </si>
  <si>
    <t>METRO11460M11460</t>
  </si>
  <si>
    <t>Ann Arbor, MI MSA</t>
  </si>
  <si>
    <t>2616199999</t>
  </si>
  <si>
    <t>2616399999</t>
  </si>
  <si>
    <t>NCNTY26165N26165</t>
  </si>
  <si>
    <t>Wexford County, MI</t>
  </si>
  <si>
    <t>2616599999</t>
  </si>
  <si>
    <t>MN</t>
  </si>
  <si>
    <t>27</t>
  </si>
  <si>
    <t>NCNTY27001N27001</t>
  </si>
  <si>
    <t>Aitkin County, MN</t>
  </si>
  <si>
    <t>2700199999</t>
  </si>
  <si>
    <t>METRO33460M33460</t>
  </si>
  <si>
    <t>Minneapolis-St. Paul-Bloomington, MN-WI HUD Metro FMR Area</t>
  </si>
  <si>
    <t>2700399999</t>
  </si>
  <si>
    <t>NCNTY27005N27005</t>
  </si>
  <si>
    <t>Becker County, MN</t>
  </si>
  <si>
    <t>2700599999</t>
  </si>
  <si>
    <t>NCNTY27007N27007</t>
  </si>
  <si>
    <t>Beltrami County, MN</t>
  </si>
  <si>
    <t>2700799999</t>
  </si>
  <si>
    <t>METRO41060M41060</t>
  </si>
  <si>
    <t>St. Cloud, MN MSA</t>
  </si>
  <si>
    <t>2700999999</t>
  </si>
  <si>
    <t>NCNTY27011N27011</t>
  </si>
  <si>
    <t>Big Stone County, MN</t>
  </si>
  <si>
    <t>2701199999</t>
  </si>
  <si>
    <t>METRO31860M31860</t>
  </si>
  <si>
    <t>Mankato, MN MSA</t>
  </si>
  <si>
    <t>2701399999</t>
  </si>
  <si>
    <t>NCNTY27015N27015</t>
  </si>
  <si>
    <t>Brown County, MN</t>
  </si>
  <si>
    <t>2701599999</t>
  </si>
  <si>
    <t>METRO20260M20260</t>
  </si>
  <si>
    <t>Duluth, MN-WI MSA</t>
  </si>
  <si>
    <t>2701799999</t>
  </si>
  <si>
    <t>2701999999</t>
  </si>
  <si>
    <t>NCNTY27021N27021</t>
  </si>
  <si>
    <t>Cass County, MN</t>
  </si>
  <si>
    <t>2702199999</t>
  </si>
  <si>
    <t>NCNTY27023N27023</t>
  </si>
  <si>
    <t>Chippewa County, MN</t>
  </si>
  <si>
    <t>2702399999</t>
  </si>
  <si>
    <t>2702599999</t>
  </si>
  <si>
    <t>METRO22020M22020</t>
  </si>
  <si>
    <t>Fargo, ND-MN MSA</t>
  </si>
  <si>
    <t>2702799999</t>
  </si>
  <si>
    <t>NCNTY27029N27029</t>
  </si>
  <si>
    <t>Clearwater County, MN</t>
  </si>
  <si>
    <t>2702999999</t>
  </si>
  <si>
    <t>NCNTY27031N27031</t>
  </si>
  <si>
    <t>Cook County, MN</t>
  </si>
  <si>
    <t>2703199999</t>
  </si>
  <si>
    <t>NCNTY27033N27033</t>
  </si>
  <si>
    <t>Cottonwood County, MN</t>
  </si>
  <si>
    <t>2703399999</t>
  </si>
  <si>
    <t>NCNTY27035N27035</t>
  </si>
  <si>
    <t>Crow Wing County, MN</t>
  </si>
  <si>
    <t>2703599999</t>
  </si>
  <si>
    <t>2703799999</t>
  </si>
  <si>
    <t>METRO40340M40340</t>
  </si>
  <si>
    <t>Rochester, MN HUD Metro FMR Area</t>
  </si>
  <si>
    <t>2703999999</t>
  </si>
  <si>
    <t>NCNTY27041N27041</t>
  </si>
  <si>
    <t>Douglas County, MN</t>
  </si>
  <si>
    <t>2704199999</t>
  </si>
  <si>
    <t>NCNTY27043N27043</t>
  </si>
  <si>
    <t>Faribault County, MN</t>
  </si>
  <si>
    <t>2704399999</t>
  </si>
  <si>
    <t>METRO40340N27045</t>
  </si>
  <si>
    <t>Fillmore County, MN HUD Metro FMR Area</t>
  </si>
  <si>
    <t>2704599999</t>
  </si>
  <si>
    <t>NCNTY27047N27047</t>
  </si>
  <si>
    <t>Freeborn County, MN</t>
  </si>
  <si>
    <t>2704799999</t>
  </si>
  <si>
    <t>NCNTY27049N27049</t>
  </si>
  <si>
    <t>Goodhue County, MN</t>
  </si>
  <si>
    <t>2704999999</t>
  </si>
  <si>
    <t>NCNTY27051N27051</t>
  </si>
  <si>
    <t>Grant County, MN</t>
  </si>
  <si>
    <t>2705199999</t>
  </si>
  <si>
    <t>2705399999</t>
  </si>
  <si>
    <t>METRO29100M29100</t>
  </si>
  <si>
    <t>La Crosse-Onalaska, WI-MN HUD Metro FMR Area</t>
  </si>
  <si>
    <t>2705599999</t>
  </si>
  <si>
    <t>NCNTY27057N27057</t>
  </si>
  <si>
    <t>Hubbard County, MN</t>
  </si>
  <si>
    <t>2705799999</t>
  </si>
  <si>
    <t>2705999999</t>
  </si>
  <si>
    <t>NCNTY27061N27061</t>
  </si>
  <si>
    <t>Itasca County, MN</t>
  </si>
  <si>
    <t>2706199999</t>
  </si>
  <si>
    <t>NCNTY27063N27063</t>
  </si>
  <si>
    <t>Jackson County, MN</t>
  </si>
  <si>
    <t>2706399999</t>
  </si>
  <si>
    <t>NCNTY27065N27065</t>
  </si>
  <si>
    <t>Kanabec County, MN</t>
  </si>
  <si>
    <t>2706599999</t>
  </si>
  <si>
    <t>NCNTY27067N27067</t>
  </si>
  <si>
    <t>Kandiyohi County, MN</t>
  </si>
  <si>
    <t>2706799999</t>
  </si>
  <si>
    <t>NCNTY27069N27069</t>
  </si>
  <si>
    <t>Kittson County, MN</t>
  </si>
  <si>
    <t>2706999999</t>
  </si>
  <si>
    <t>NCNTY27071N27071</t>
  </si>
  <si>
    <t>Koochiching County, MN</t>
  </si>
  <si>
    <t>2707199999</t>
  </si>
  <si>
    <t>NCNTY27073N27073</t>
  </si>
  <si>
    <t>Lac qui Parle County, MN</t>
  </si>
  <si>
    <t>2707399999</t>
  </si>
  <si>
    <t>NCNTY27075N27075</t>
  </si>
  <si>
    <t>Lake County, MN</t>
  </si>
  <si>
    <t>2707599999</t>
  </si>
  <si>
    <t>NCNTY27077N27077</t>
  </si>
  <si>
    <t>Lake of the Woods County, MN</t>
  </si>
  <si>
    <t>2707799999</t>
  </si>
  <si>
    <t>METRO33460N27079</t>
  </si>
  <si>
    <t>Le Sueur County, MN HUD Metro FMR Area</t>
  </si>
  <si>
    <t>2707999999</t>
  </si>
  <si>
    <t>NCNTY27081N27081</t>
  </si>
  <si>
    <t>Lincoln County, MN</t>
  </si>
  <si>
    <t>2708199999</t>
  </si>
  <si>
    <t>NCNTY27083N27083</t>
  </si>
  <si>
    <t>Lyon County, MN</t>
  </si>
  <si>
    <t>2708399999</t>
  </si>
  <si>
    <t>NCNTY27085N27085</t>
  </si>
  <si>
    <t>McLeod County, MN</t>
  </si>
  <si>
    <t>2708599999</t>
  </si>
  <si>
    <t>NCNTY27087N27087</t>
  </si>
  <si>
    <t>Mahnomen County, MN</t>
  </si>
  <si>
    <t>2708799999</t>
  </si>
  <si>
    <t>NCNTY27089N27089</t>
  </si>
  <si>
    <t>Marshall County, MN</t>
  </si>
  <si>
    <t>2708999999</t>
  </si>
  <si>
    <t>NCNTY27091N27091</t>
  </si>
  <si>
    <t>Martin County, MN</t>
  </si>
  <si>
    <t>2709199999</t>
  </si>
  <si>
    <t>NCNTY27093N27093</t>
  </si>
  <si>
    <t>Meeker County, MN</t>
  </si>
  <si>
    <t>2709399999</t>
  </si>
  <si>
    <t>METRO33460N27095</t>
  </si>
  <si>
    <t>Mille Lacs County, MN HUD Metro FMR Area</t>
  </si>
  <si>
    <t>2709599999</t>
  </si>
  <si>
    <t>NCNTY27097N27097</t>
  </si>
  <si>
    <t>Morrison County, MN</t>
  </si>
  <si>
    <t>2709799999</t>
  </si>
  <si>
    <t>NCNTY27099N27099</t>
  </si>
  <si>
    <t>Mower County, MN</t>
  </si>
  <si>
    <t>2709999999</t>
  </si>
  <si>
    <t>NCNTY27101N27101</t>
  </si>
  <si>
    <t>Murray County, MN</t>
  </si>
  <si>
    <t>2710199999</t>
  </si>
  <si>
    <t>2710399999</t>
  </si>
  <si>
    <t>NCNTY27105N27105</t>
  </si>
  <si>
    <t>Nobles County, MN</t>
  </si>
  <si>
    <t>2710599999</t>
  </si>
  <si>
    <t>NCNTY27107N27107</t>
  </si>
  <si>
    <t>Norman County, MN</t>
  </si>
  <si>
    <t>2710799999</t>
  </si>
  <si>
    <t>2710999999</t>
  </si>
  <si>
    <t>NCNTY27111N27111</t>
  </si>
  <si>
    <t>Otter Tail County, MN</t>
  </si>
  <si>
    <t>2711199999</t>
  </si>
  <si>
    <t>NCNTY27113N27113</t>
  </si>
  <si>
    <t>Pennington County, MN</t>
  </si>
  <si>
    <t>2711399999</t>
  </si>
  <si>
    <t>NCNTY27115N27115</t>
  </si>
  <si>
    <t>Pine County, MN</t>
  </si>
  <si>
    <t>2711599999</t>
  </si>
  <si>
    <t>NCNTY27117N27117</t>
  </si>
  <si>
    <t>Pipestone County, MN</t>
  </si>
  <si>
    <t>2711799999</t>
  </si>
  <si>
    <t>METRO24220M24220</t>
  </si>
  <si>
    <t>Grand Forks, ND-MN MSA</t>
  </si>
  <si>
    <t>2711999999</t>
  </si>
  <si>
    <t>NCNTY27121N27121</t>
  </si>
  <si>
    <t>Pope County, MN</t>
  </si>
  <si>
    <t>2712199999</t>
  </si>
  <si>
    <t>2712399999</t>
  </si>
  <si>
    <t>NCNTY27125N27125</t>
  </si>
  <si>
    <t>Red Lake County, MN</t>
  </si>
  <si>
    <t>2712599999</t>
  </si>
  <si>
    <t>NCNTY27127N27127</t>
  </si>
  <si>
    <t>Redwood County, MN</t>
  </si>
  <si>
    <t>2712799999</t>
  </si>
  <si>
    <t>NCNTY27129N27129</t>
  </si>
  <si>
    <t>Renville County, MN</t>
  </si>
  <si>
    <t>2712999999</t>
  </si>
  <si>
    <t>NCNTY27131N27131</t>
  </si>
  <si>
    <t>Rice County, MN</t>
  </si>
  <si>
    <t>2713199999</t>
  </si>
  <si>
    <t>METRO43620N27133</t>
  </si>
  <si>
    <t>Rock County, MN HUD Metro FMR Area</t>
  </si>
  <si>
    <t>2713399999</t>
  </si>
  <si>
    <t>NCNTY27135N27135</t>
  </si>
  <si>
    <t>Roseau County, MN</t>
  </si>
  <si>
    <t>2713599999</t>
  </si>
  <si>
    <t>2713799999</t>
  </si>
  <si>
    <t>2713999999</t>
  </si>
  <si>
    <t>2714199999</t>
  </si>
  <si>
    <t>NCNTY27143N27143</t>
  </si>
  <si>
    <t>Sibley County, MN</t>
  </si>
  <si>
    <t>2714399999</t>
  </si>
  <si>
    <t>2714599999</t>
  </si>
  <si>
    <t>NCNTY27147N27147</t>
  </si>
  <si>
    <t>Steele County, MN</t>
  </si>
  <si>
    <t>2714799999</t>
  </si>
  <si>
    <t>NCNTY27149N27149</t>
  </si>
  <si>
    <t>Stevens County, MN</t>
  </si>
  <si>
    <t>2714999999</t>
  </si>
  <si>
    <t>NCNTY27151N27151</t>
  </si>
  <si>
    <t>Swift County, MN</t>
  </si>
  <si>
    <t>2715199999</t>
  </si>
  <si>
    <t>NCNTY27153N27153</t>
  </si>
  <si>
    <t>Todd County, MN</t>
  </si>
  <si>
    <t>2715399999</t>
  </si>
  <si>
    <t>NCNTY27155N27155</t>
  </si>
  <si>
    <t>Traverse County, MN</t>
  </si>
  <si>
    <t>2715599999</t>
  </si>
  <si>
    <t>METRO40340N27157</t>
  </si>
  <si>
    <t>Wabasha County, MN HUD Metro FMR Area</t>
  </si>
  <si>
    <t>2715799999</t>
  </si>
  <si>
    <t>NCNTY27159N27159</t>
  </si>
  <si>
    <t>Wadena County, MN</t>
  </si>
  <si>
    <t>2715999999</t>
  </si>
  <si>
    <t>NCNTY27161N27161</t>
  </si>
  <si>
    <t>Waseca County, MN</t>
  </si>
  <si>
    <t>2716199999</t>
  </si>
  <si>
    <t>2716399999</t>
  </si>
  <si>
    <t>NCNTY27165N27165</t>
  </si>
  <si>
    <t>Watonwan County, MN</t>
  </si>
  <si>
    <t>2716599999</t>
  </si>
  <si>
    <t>NCNTY27167N27167</t>
  </si>
  <si>
    <t>Wilkin County, MN</t>
  </si>
  <si>
    <t>2716799999</t>
  </si>
  <si>
    <t>NCNTY27169N27169</t>
  </si>
  <si>
    <t>Winona County, MN</t>
  </si>
  <si>
    <t>2716999999</t>
  </si>
  <si>
    <t>2717199999</t>
  </si>
  <si>
    <t>NCNTY27173N27173</t>
  </si>
  <si>
    <t>Yellow Medicine County, MN</t>
  </si>
  <si>
    <t>2717399999</t>
  </si>
  <si>
    <t>MS</t>
  </si>
  <si>
    <t>28</t>
  </si>
  <si>
    <t>NCNTY28001N28001</t>
  </si>
  <si>
    <t>Adams County, MS</t>
  </si>
  <si>
    <t>2800199999</t>
  </si>
  <si>
    <t>NCNTY28003N28003</t>
  </si>
  <si>
    <t>Alcorn County, MS</t>
  </si>
  <si>
    <t>2800399999</t>
  </si>
  <si>
    <t>NCNTY28005N28005</t>
  </si>
  <si>
    <t>Amite County, MS</t>
  </si>
  <si>
    <t>2800599999</t>
  </si>
  <si>
    <t>NCNTY28007N28007</t>
  </si>
  <si>
    <t>Attala County, MS</t>
  </si>
  <si>
    <t>2800799999</t>
  </si>
  <si>
    <t>METRO32820N28009</t>
  </si>
  <si>
    <t>Benton County, MS HUD Metro FMR Area</t>
  </si>
  <si>
    <t>2800999999</t>
  </si>
  <si>
    <t>NCNTY28011N28011</t>
  </si>
  <si>
    <t>Bolivar County, MS</t>
  </si>
  <si>
    <t>2801199999</t>
  </si>
  <si>
    <t>NCNTY28013N28013</t>
  </si>
  <si>
    <t>Calhoun County, MS</t>
  </si>
  <si>
    <t>2801399999</t>
  </si>
  <si>
    <t>NCNTY28015N28015</t>
  </si>
  <si>
    <t>Carroll County, MS</t>
  </si>
  <si>
    <t>2801599999</t>
  </si>
  <si>
    <t>NCNTY28017N28017</t>
  </si>
  <si>
    <t>Chickasaw County, MS</t>
  </si>
  <si>
    <t>2801799999</t>
  </si>
  <si>
    <t>NCNTY28019N28019</t>
  </si>
  <si>
    <t>Choctaw County, MS</t>
  </si>
  <si>
    <t>2801999999</t>
  </si>
  <si>
    <t>NCNTY28021N28021</t>
  </si>
  <si>
    <t>Claiborne County, MS</t>
  </si>
  <si>
    <t>2802199999</t>
  </si>
  <si>
    <t>NCNTY28023N28023</t>
  </si>
  <si>
    <t>Clarke County, MS</t>
  </si>
  <si>
    <t>2802399999</t>
  </si>
  <si>
    <t>NCNTY28025N28025</t>
  </si>
  <si>
    <t>Clay County, MS</t>
  </si>
  <si>
    <t>2802599999</t>
  </si>
  <si>
    <t>NCNTY28027N28027</t>
  </si>
  <si>
    <t>Coahoma County, MS</t>
  </si>
  <si>
    <t>2802799999</t>
  </si>
  <si>
    <t>METRO27140M27140</t>
  </si>
  <si>
    <t>Jackson, MS HUD Metro FMR Area</t>
  </si>
  <si>
    <t>2802999999</t>
  </si>
  <si>
    <t>NCNTY28031N28031</t>
  </si>
  <si>
    <t>Covington County, MS</t>
  </si>
  <si>
    <t>2803199999</t>
  </si>
  <si>
    <t>2803399999</t>
  </si>
  <si>
    <t>METRO25620M25620</t>
  </si>
  <si>
    <t>Hattiesburg, MS MSA</t>
  </si>
  <si>
    <t>2803599999</t>
  </si>
  <si>
    <t>NCNTY28037N28037</t>
  </si>
  <si>
    <t>Franklin County, MS</t>
  </si>
  <si>
    <t>2803799999</t>
  </si>
  <si>
    <t>NCNTY28039N28039</t>
  </si>
  <si>
    <t>George County, MS</t>
  </si>
  <si>
    <t>2803999999</t>
  </si>
  <si>
    <t>NCNTY28041N28041</t>
  </si>
  <si>
    <t>Greene County, MS</t>
  </si>
  <si>
    <t>2804199999</t>
  </si>
  <si>
    <t>NCNTY28043N28043</t>
  </si>
  <si>
    <t>Grenada County, MS</t>
  </si>
  <si>
    <t>2804399999</t>
  </si>
  <si>
    <t>METRO25060M25060</t>
  </si>
  <si>
    <t>Gulfport-Biloxi, MS HUD Metro FMR Area</t>
  </si>
  <si>
    <t>2804599999</t>
  </si>
  <si>
    <t>2804799999</t>
  </si>
  <si>
    <t>2804999999</t>
  </si>
  <si>
    <t>METRO27140M28051</t>
  </si>
  <si>
    <t>Holmes County, MS HUD Metro FMR Area</t>
  </si>
  <si>
    <t>2805199999</t>
  </si>
  <si>
    <t>NCNTY28053N28053</t>
  </si>
  <si>
    <t>Humphreys County, MS</t>
  </si>
  <si>
    <t>2805399999</t>
  </si>
  <si>
    <t>NCNTY28055N28055</t>
  </si>
  <si>
    <t>Issaquena County, MS</t>
  </si>
  <si>
    <t>2805599999</t>
  </si>
  <si>
    <t>NCNTY28057N28057</t>
  </si>
  <si>
    <t>Itawamba County, MS</t>
  </si>
  <si>
    <t>2805799999</t>
  </si>
  <si>
    <t>METRO25060M37700</t>
  </si>
  <si>
    <t>Pascagoula, MS HUD Metro FMR Area</t>
  </si>
  <si>
    <t>2805999999</t>
  </si>
  <si>
    <t>NCNTY28061N28061</t>
  </si>
  <si>
    <t>Jasper County, MS</t>
  </si>
  <si>
    <t>2806199999</t>
  </si>
  <si>
    <t>NCNTY28063N28063</t>
  </si>
  <si>
    <t>Jefferson County, MS</t>
  </si>
  <si>
    <t>2806399999</t>
  </si>
  <si>
    <t>NCNTY28065N28065</t>
  </si>
  <si>
    <t>Jefferson Davis County, MS</t>
  </si>
  <si>
    <t>2806599999</t>
  </si>
  <si>
    <t>NCNTY28067N28067</t>
  </si>
  <si>
    <t>Jones County, MS</t>
  </si>
  <si>
    <t>2806799999</t>
  </si>
  <si>
    <t>NCNTY28069N28069</t>
  </si>
  <si>
    <t>Kemper County, MS</t>
  </si>
  <si>
    <t>2806999999</t>
  </si>
  <si>
    <t>NCNTY28071N28071</t>
  </si>
  <si>
    <t>Lafayette County, MS</t>
  </si>
  <si>
    <t>2807199999</t>
  </si>
  <si>
    <t>2807399999</t>
  </si>
  <si>
    <t>NCNTY28075N28075</t>
  </si>
  <si>
    <t>Lauderdale County, MS</t>
  </si>
  <si>
    <t>2807599999</t>
  </si>
  <si>
    <t>NCNTY28077N28077</t>
  </si>
  <si>
    <t>Lawrence County, MS</t>
  </si>
  <si>
    <t>2807799999</t>
  </si>
  <si>
    <t>NCNTY28079N28079</t>
  </si>
  <si>
    <t>Leake County, MS</t>
  </si>
  <si>
    <t>2807999999</t>
  </si>
  <si>
    <t>NCNTY28081N28081</t>
  </si>
  <si>
    <t>Lee County, MS</t>
  </si>
  <si>
    <t>2808199999</t>
  </si>
  <si>
    <t>NCNTY28083N28083</t>
  </si>
  <si>
    <t>Leflore County, MS</t>
  </si>
  <si>
    <t>2808399999</t>
  </si>
  <si>
    <t>NCNTY28085N28085</t>
  </si>
  <si>
    <t>Lincoln County, MS</t>
  </si>
  <si>
    <t>2808599999</t>
  </si>
  <si>
    <t>NCNTY28087N28087</t>
  </si>
  <si>
    <t>Lowndes County, MS</t>
  </si>
  <si>
    <t>2808799999</t>
  </si>
  <si>
    <t>2808999999</t>
  </si>
  <si>
    <t>NCNTY28091N28091</t>
  </si>
  <si>
    <t>Marion County, MS</t>
  </si>
  <si>
    <t>2809199999</t>
  </si>
  <si>
    <t>METRO32820N28093</t>
  </si>
  <si>
    <t>Marshall County, MS HUD Metro FMR Area</t>
  </si>
  <si>
    <t>2809399999</t>
  </si>
  <si>
    <t>NCNTY28095N28095</t>
  </si>
  <si>
    <t>Monroe County, MS</t>
  </si>
  <si>
    <t>2809599999</t>
  </si>
  <si>
    <t>NCNTY28097N28097</t>
  </si>
  <si>
    <t>Montgomery County, MS</t>
  </si>
  <si>
    <t>2809799999</t>
  </si>
  <si>
    <t>NCNTY28099N28099</t>
  </si>
  <si>
    <t>Neshoba County, MS</t>
  </si>
  <si>
    <t>2809999999</t>
  </si>
  <si>
    <t>NCNTY28101N28101</t>
  </si>
  <si>
    <t>Newton County, MS</t>
  </si>
  <si>
    <t>2810199999</t>
  </si>
  <si>
    <t>NCNTY28103N28103</t>
  </si>
  <si>
    <t>Noxubee County, MS</t>
  </si>
  <si>
    <t>2810399999</t>
  </si>
  <si>
    <t>NCNTY28105N28105</t>
  </si>
  <si>
    <t>Oktibbeha County, MS</t>
  </si>
  <si>
    <t>2810599999</t>
  </si>
  <si>
    <t>NCNTY28107N28107</t>
  </si>
  <si>
    <t>Panola County, MS</t>
  </si>
  <si>
    <t>2810799999</t>
  </si>
  <si>
    <t>NCNTY28109N28109</t>
  </si>
  <si>
    <t>Pearl River County, MS</t>
  </si>
  <si>
    <t>2810999999</t>
  </si>
  <si>
    <t>2811199999</t>
  </si>
  <si>
    <t>NCNTY28113N28113</t>
  </si>
  <si>
    <t>Pike County, MS</t>
  </si>
  <si>
    <t>2811399999</t>
  </si>
  <si>
    <t>NCNTY28115N28115</t>
  </si>
  <si>
    <t>Pontotoc County, MS</t>
  </si>
  <si>
    <t>2811599999</t>
  </si>
  <si>
    <t>NCNTY28117N28117</t>
  </si>
  <si>
    <t>Prentiss County, MS</t>
  </si>
  <si>
    <t>2811799999</t>
  </si>
  <si>
    <t>NCNTY28119N28119</t>
  </si>
  <si>
    <t>Quitman County, MS</t>
  </si>
  <si>
    <t>2811999999</t>
  </si>
  <si>
    <t>2812199999</t>
  </si>
  <si>
    <t>METRO27140N28123</t>
  </si>
  <si>
    <t>Scott County, MS HUD Metro FMR Area</t>
  </si>
  <si>
    <t>2812399999</t>
  </si>
  <si>
    <t>NCNTY28125N28125</t>
  </si>
  <si>
    <t>Sharkey County, MS</t>
  </si>
  <si>
    <t>2812599999</t>
  </si>
  <si>
    <t>METRO27140N28127</t>
  </si>
  <si>
    <t>Simpson County, MS HUD Metro FMR Area</t>
  </si>
  <si>
    <t>2812799999</t>
  </si>
  <si>
    <t>NCNTY28129N28129</t>
  </si>
  <si>
    <t>Smith County, MS</t>
  </si>
  <si>
    <t>2812999999</t>
  </si>
  <si>
    <t>METRO25060M28131</t>
  </si>
  <si>
    <t>Stone County, MS HUD Metro FMR Area</t>
  </si>
  <si>
    <t>2813199999</t>
  </si>
  <si>
    <t>NCNTY28133N28133</t>
  </si>
  <si>
    <t>Sunflower County, MS</t>
  </si>
  <si>
    <t>2813399999</t>
  </si>
  <si>
    <t>NCNTY28135N28135</t>
  </si>
  <si>
    <t>Tallahatchie County, MS</t>
  </si>
  <si>
    <t>2813599999</t>
  </si>
  <si>
    <t>METRO32820N28137</t>
  </si>
  <si>
    <t>Tate County, MS HUD Metro FMR Area</t>
  </si>
  <si>
    <t>2813799999</t>
  </si>
  <si>
    <t>NCNTY28139N28139</t>
  </si>
  <si>
    <t>Tippah County, MS</t>
  </si>
  <si>
    <t>2813999999</t>
  </si>
  <si>
    <t>NCNTY28141N28141</t>
  </si>
  <si>
    <t>Tishomingo County, MS</t>
  </si>
  <si>
    <t>2814199999</t>
  </si>
  <si>
    <t>METRO32820N28143</t>
  </si>
  <si>
    <t>Tunica County, MS HUD Metro FMR Area</t>
  </si>
  <si>
    <t>2814399999</t>
  </si>
  <si>
    <t>NCNTY28145N28145</t>
  </si>
  <si>
    <t>Union County, MS</t>
  </si>
  <si>
    <t>2814599999</t>
  </si>
  <si>
    <t>NCNTY28147N28147</t>
  </si>
  <si>
    <t>Walthall County, MS</t>
  </si>
  <si>
    <t>2814799999</t>
  </si>
  <si>
    <t>NCNTY28149N28149</t>
  </si>
  <si>
    <t>Warren County, MS</t>
  </si>
  <si>
    <t>2814999999</t>
  </si>
  <si>
    <t>NCNTY28151N28151</t>
  </si>
  <si>
    <t>Washington County, MS</t>
  </si>
  <si>
    <t>2815199999</t>
  </si>
  <si>
    <t>NCNTY28153N28153</t>
  </si>
  <si>
    <t>Wayne County, MS</t>
  </si>
  <si>
    <t>2815399999</t>
  </si>
  <si>
    <t>NCNTY28155N28155</t>
  </si>
  <si>
    <t>Webster County, MS</t>
  </si>
  <si>
    <t>2815599999</t>
  </si>
  <si>
    <t>NCNTY28157N28157</t>
  </si>
  <si>
    <t>Wilkinson County, MS</t>
  </si>
  <si>
    <t>2815799999</t>
  </si>
  <si>
    <t>NCNTY28159N28159</t>
  </si>
  <si>
    <t>Winston County, MS</t>
  </si>
  <si>
    <t>2815999999</t>
  </si>
  <si>
    <t>NCNTY28161N28161</t>
  </si>
  <si>
    <t>Yalobusha County, MS</t>
  </si>
  <si>
    <t>2816199999</t>
  </si>
  <si>
    <t>METRO27140N28163</t>
  </si>
  <si>
    <t>Yazoo County, MS HUD Metro FMR Area</t>
  </si>
  <si>
    <t>2816399999</t>
  </si>
  <si>
    <t>MO</t>
  </si>
  <si>
    <t>29</t>
  </si>
  <si>
    <t>NCNTY29001N29001</t>
  </si>
  <si>
    <t>Adair County, MO</t>
  </si>
  <si>
    <t>2900199999</t>
  </si>
  <si>
    <t>2900399999</t>
  </si>
  <si>
    <t>NCNTY29005N29005</t>
  </si>
  <si>
    <t>Atchison County, MO</t>
  </si>
  <si>
    <t>2900599999</t>
  </si>
  <si>
    <t>NCNTY29007N29007</t>
  </si>
  <si>
    <t>Audrain County, MO</t>
  </si>
  <si>
    <t>2900799999</t>
  </si>
  <si>
    <t>NCNTY29009N29009</t>
  </si>
  <si>
    <t>Barry County, MO</t>
  </si>
  <si>
    <t>2900999999</t>
  </si>
  <si>
    <t>NCNTY29011N29011</t>
  </si>
  <si>
    <t>Barton County, MO</t>
  </si>
  <si>
    <t>2901199999</t>
  </si>
  <si>
    <t>METRO28140N29013</t>
  </si>
  <si>
    <t>Bates County, MO HUD Metro FMR Area</t>
  </si>
  <si>
    <t>2901399999</t>
  </si>
  <si>
    <t>NCNTY29015N29015</t>
  </si>
  <si>
    <t>Benton County, MO</t>
  </si>
  <si>
    <t>2901599999</t>
  </si>
  <si>
    <t>2901799999</t>
  </si>
  <si>
    <t>METRO17860M17860</t>
  </si>
  <si>
    <t>Columbia, MO HUD Metro FMR Area</t>
  </si>
  <si>
    <t>2901999999</t>
  </si>
  <si>
    <t>2902199999</t>
  </si>
  <si>
    <t>NCNTY29023N29023</t>
  </si>
  <si>
    <t>Butler County, MO</t>
  </si>
  <si>
    <t>2902399999</t>
  </si>
  <si>
    <t>2902599999</t>
  </si>
  <si>
    <t>METRO27620N29027</t>
  </si>
  <si>
    <t>Callaway County, MO HUD Metro FMR Area</t>
  </si>
  <si>
    <t>2902799999</t>
  </si>
  <si>
    <t>NCNTY29029N29029</t>
  </si>
  <si>
    <t>Camden County, MO</t>
  </si>
  <si>
    <t>2902999999</t>
  </si>
  <si>
    <t>2903199999</t>
  </si>
  <si>
    <t>NCNTY29033N29033</t>
  </si>
  <si>
    <t>Carroll County, MO</t>
  </si>
  <si>
    <t>2903399999</t>
  </si>
  <si>
    <t>NCNTY29035N29035</t>
  </si>
  <si>
    <t>Carter County, MO</t>
  </si>
  <si>
    <t>2903599999</t>
  </si>
  <si>
    <t>2903799999</t>
  </si>
  <si>
    <t>NCNTY29039N29039</t>
  </si>
  <si>
    <t>Cedar County, MO</t>
  </si>
  <si>
    <t>2903999999</t>
  </si>
  <si>
    <t>NCNTY29041N29041</t>
  </si>
  <si>
    <t>Chariton County, MO</t>
  </si>
  <si>
    <t>2904199999</t>
  </si>
  <si>
    <t>METRO44180M44180</t>
  </si>
  <si>
    <t>Springfield, MO HUD Metro FMR Area</t>
  </si>
  <si>
    <t>2904399999</t>
  </si>
  <si>
    <t>NCNTY29045N29045</t>
  </si>
  <si>
    <t>Clark County, MO</t>
  </si>
  <si>
    <t>2904599999</t>
  </si>
  <si>
    <t>2904799999</t>
  </si>
  <si>
    <t>2904999999</t>
  </si>
  <si>
    <t>METRO27620M27620</t>
  </si>
  <si>
    <t>Jefferson City, MO HUD Metro FMR Area</t>
  </si>
  <si>
    <t>2905199999</t>
  </si>
  <si>
    <t>METRO17860M29053</t>
  </si>
  <si>
    <t>Cooper County, MO HUD Metro FMR Area</t>
  </si>
  <si>
    <t>2905399999</t>
  </si>
  <si>
    <t>NCNTY29055N29055</t>
  </si>
  <si>
    <t>Crawford County, MO</t>
  </si>
  <si>
    <t>2905599999</t>
  </si>
  <si>
    <t>Sullivan part</t>
  </si>
  <si>
    <t>Sullivan city part of Crawford County</t>
  </si>
  <si>
    <t>2905699999</t>
  </si>
  <si>
    <t>MO-606</t>
  </si>
  <si>
    <t>NCNTY29057N29057</t>
  </si>
  <si>
    <t>Dade County, MO</t>
  </si>
  <si>
    <t>2905799999</t>
  </si>
  <si>
    <t>METRO44180N29059</t>
  </si>
  <si>
    <t>Dallas County, MO HUD Metro FMR Area</t>
  </si>
  <si>
    <t>2905999999</t>
  </si>
  <si>
    <t>NCNTY29061N29061</t>
  </si>
  <si>
    <t>Daviess County, MO</t>
  </si>
  <si>
    <t>2906199999</t>
  </si>
  <si>
    <t>2906399999</t>
  </si>
  <si>
    <t>NCNTY29065N29065</t>
  </si>
  <si>
    <t>Dent County, MO</t>
  </si>
  <si>
    <t>2906599999</t>
  </si>
  <si>
    <t>NCNTY29067N29067</t>
  </si>
  <si>
    <t>Douglas County, MO</t>
  </si>
  <si>
    <t>2906799999</t>
  </si>
  <si>
    <t>NCNTY29069N29069</t>
  </si>
  <si>
    <t>Dunklin County, MO</t>
  </si>
  <si>
    <t>2906999999</t>
  </si>
  <si>
    <t>2907199999</t>
  </si>
  <si>
    <t>NCNTY29073N29073</t>
  </si>
  <si>
    <t>Gasconade County, MO</t>
  </si>
  <si>
    <t>2907399999</t>
  </si>
  <si>
    <t>NCNTY29075N29075</t>
  </si>
  <si>
    <t>Gentry County, MO</t>
  </si>
  <si>
    <t>2907599999</t>
  </si>
  <si>
    <t>2907799999</t>
  </si>
  <si>
    <t>NCNTY29079N29079</t>
  </si>
  <si>
    <t>Grundy County, MO</t>
  </si>
  <si>
    <t>2907999999</t>
  </si>
  <si>
    <t>NCNTY29081N29081</t>
  </si>
  <si>
    <t>Harrison County, MO</t>
  </si>
  <si>
    <t>2908199999</t>
  </si>
  <si>
    <t>NCNTY29083N29083</t>
  </si>
  <si>
    <t>Henry County, MO</t>
  </si>
  <si>
    <t>2908399999</t>
  </si>
  <si>
    <t>NCNTY29085N29085</t>
  </si>
  <si>
    <t>Hickory County, MO</t>
  </si>
  <si>
    <t>2908599999</t>
  </si>
  <si>
    <t>NCNTY29087N29087</t>
  </si>
  <si>
    <t>Holt County, MO</t>
  </si>
  <si>
    <t>2908799999</t>
  </si>
  <si>
    <t>METRO17860M29089</t>
  </si>
  <si>
    <t>Howard County, MO HUD Metro FMR Area</t>
  </si>
  <si>
    <t>2908999999</t>
  </si>
  <si>
    <t>NCNTY29091N29091</t>
  </si>
  <si>
    <t>Howell County, MO</t>
  </si>
  <si>
    <t>2909199999</t>
  </si>
  <si>
    <t>NCNTY29093N29093</t>
  </si>
  <si>
    <t>Iron County, MO</t>
  </si>
  <si>
    <t>2909399999</t>
  </si>
  <si>
    <t>2909599999</t>
  </si>
  <si>
    <t>METRO27900M27900</t>
  </si>
  <si>
    <t>Joplin, MO HUD Metro FMR Area</t>
  </si>
  <si>
    <t>2909799999</t>
  </si>
  <si>
    <t>2909999999</t>
  </si>
  <si>
    <t>NCNTY29101N29101</t>
  </si>
  <si>
    <t>Johnson County, MO</t>
  </si>
  <si>
    <t>2910199999</t>
  </si>
  <si>
    <t>NCNTY29103N29103</t>
  </si>
  <si>
    <t>Knox County, MO</t>
  </si>
  <si>
    <t>2910399999</t>
  </si>
  <si>
    <t>NCNTY29105N29105</t>
  </si>
  <si>
    <t>Laclede County, MO</t>
  </si>
  <si>
    <t>2910599999</t>
  </si>
  <si>
    <t>2910799999</t>
  </si>
  <si>
    <t>NCNTY29109N29109</t>
  </si>
  <si>
    <t>Lawrence County, MO</t>
  </si>
  <si>
    <t>2910999999</t>
  </si>
  <si>
    <t>NCNTY29111N29111</t>
  </si>
  <si>
    <t>Lewis County, MO</t>
  </si>
  <si>
    <t>2911199999</t>
  </si>
  <si>
    <t>2911399999</t>
  </si>
  <si>
    <t>NCNTY29115N29115</t>
  </si>
  <si>
    <t>Linn County, MO</t>
  </si>
  <si>
    <t>2911599999</t>
  </si>
  <si>
    <t>NCNTY29117N29117</t>
  </si>
  <si>
    <t>Livingston County, MO</t>
  </si>
  <si>
    <t>2911799999</t>
  </si>
  <si>
    <t>NCNTY29119N29119</t>
  </si>
  <si>
    <t>McDonald County, MO</t>
  </si>
  <si>
    <t>2911999999</t>
  </si>
  <si>
    <t>NCNTY29121N29121</t>
  </si>
  <si>
    <t>Macon County, MO</t>
  </si>
  <si>
    <t>2912199999</t>
  </si>
  <si>
    <t>NCNTY29123N29123</t>
  </si>
  <si>
    <t>Madison County, MO</t>
  </si>
  <si>
    <t>2912399999</t>
  </si>
  <si>
    <t>NCNTY29125N29125</t>
  </si>
  <si>
    <t>Maries County, MO</t>
  </si>
  <si>
    <t>2912599999</t>
  </si>
  <si>
    <t>NCNTY29127N29127</t>
  </si>
  <si>
    <t>Marion County, MO</t>
  </si>
  <si>
    <t>2912799999</t>
  </si>
  <si>
    <t>NCNTY29129N29129</t>
  </si>
  <si>
    <t>Mercer County, MO</t>
  </si>
  <si>
    <t>2912999999</t>
  </si>
  <si>
    <t>NCNTY29131N29131</t>
  </si>
  <si>
    <t>Miller County, MO</t>
  </si>
  <si>
    <t>2913199999</t>
  </si>
  <si>
    <t>NCNTY29133N29133</t>
  </si>
  <si>
    <t>Mississippi County, MO</t>
  </si>
  <si>
    <t>2913399999</t>
  </si>
  <si>
    <t>METRO27620N29135</t>
  </si>
  <si>
    <t>Moniteau County, MO HUD Metro FMR Area</t>
  </si>
  <si>
    <t>2913599999</t>
  </si>
  <si>
    <t>NCNTY29137N29137</t>
  </si>
  <si>
    <t>Monroe County, MO</t>
  </si>
  <si>
    <t>2913799999</t>
  </si>
  <si>
    <t>NCNTY29139N29139</t>
  </si>
  <si>
    <t>Montgomery County, MO</t>
  </si>
  <si>
    <t>2913999999</t>
  </si>
  <si>
    <t>NCNTY29141N29141</t>
  </si>
  <si>
    <t>Morgan County, MO</t>
  </si>
  <si>
    <t>2914199999</t>
  </si>
  <si>
    <t>NCNTY29143N29143</t>
  </si>
  <si>
    <t>New Madrid County, MO</t>
  </si>
  <si>
    <t>2914399999</t>
  </si>
  <si>
    <t>2914599999</t>
  </si>
  <si>
    <t>NCNTY29147N29147</t>
  </si>
  <si>
    <t>Nodaway County, MO</t>
  </si>
  <si>
    <t>2914799999</t>
  </si>
  <si>
    <t>NCNTY29149N29149</t>
  </si>
  <si>
    <t>Oregon County, MO</t>
  </si>
  <si>
    <t>2914999999</t>
  </si>
  <si>
    <t>2915199999</t>
  </si>
  <si>
    <t>NCNTY29153N29153</t>
  </si>
  <si>
    <t>Ozark County, MO</t>
  </si>
  <si>
    <t>2915399999</t>
  </si>
  <si>
    <t>NCNTY29155N29155</t>
  </si>
  <si>
    <t>Pemiscot County, MO</t>
  </si>
  <si>
    <t>2915599999</t>
  </si>
  <si>
    <t>NCNTY29157N29157</t>
  </si>
  <si>
    <t>Perry County, MO</t>
  </si>
  <si>
    <t>2915799999</t>
  </si>
  <si>
    <t>NCNTY29159N29159</t>
  </si>
  <si>
    <t>Pettis County, MO</t>
  </si>
  <si>
    <t>2915999999</t>
  </si>
  <si>
    <t>NCNTY29161N29161</t>
  </si>
  <si>
    <t>Phelps County, MO</t>
  </si>
  <si>
    <t>2916199999</t>
  </si>
  <si>
    <t>NCNTY29163N29163</t>
  </si>
  <si>
    <t>Pike County, MO</t>
  </si>
  <si>
    <t>2916399999</t>
  </si>
  <si>
    <t>2916599999</t>
  </si>
  <si>
    <t>METRO44180N29167</t>
  </si>
  <si>
    <t>Polk County, MO HUD Metro FMR Area</t>
  </si>
  <si>
    <t>2916799999</t>
  </si>
  <si>
    <t>NCNTY29169N29169</t>
  </si>
  <si>
    <t>Pulaski County, MO</t>
  </si>
  <si>
    <t>2916999999</t>
  </si>
  <si>
    <t>NCNTY29171N29171</t>
  </si>
  <si>
    <t>Putnam County, MO</t>
  </si>
  <si>
    <t>2917199999</t>
  </si>
  <si>
    <t>NCNTY29173N29173</t>
  </si>
  <si>
    <t>Ralls County, MO</t>
  </si>
  <si>
    <t>2917399999</t>
  </si>
  <si>
    <t>NCNTY29175N29175</t>
  </si>
  <si>
    <t>Randolph County, MO</t>
  </si>
  <si>
    <t>2917599999</t>
  </si>
  <si>
    <t>2917799999</t>
  </si>
  <si>
    <t>NCNTY29179N29179</t>
  </si>
  <si>
    <t>Reynolds County, MO</t>
  </si>
  <si>
    <t>2917999999</t>
  </si>
  <si>
    <t>NCNTY29181N29181</t>
  </si>
  <si>
    <t>Ripley County, MO</t>
  </si>
  <si>
    <t>2918199999</t>
  </si>
  <si>
    <t>2918399999</t>
  </si>
  <si>
    <t>NCNTY29185N29185</t>
  </si>
  <si>
    <t>St. Clair County, MO</t>
  </si>
  <si>
    <t>2918599999</t>
  </si>
  <si>
    <t>NCNTY29186N29186</t>
  </si>
  <si>
    <t>Ste. Genevieve County, MO</t>
  </si>
  <si>
    <t>2918699999</t>
  </si>
  <si>
    <t>NCNTY29187N29187</t>
  </si>
  <si>
    <t>St. Francois County, MO</t>
  </si>
  <si>
    <t>2918799999</t>
  </si>
  <si>
    <t>2918999999</t>
  </si>
  <si>
    <t>NCNTY29195N29195</t>
  </si>
  <si>
    <t>Saline County, MO</t>
  </si>
  <si>
    <t>2919599999</t>
  </si>
  <si>
    <t>NCNTY29197N29197</t>
  </si>
  <si>
    <t>Schuyler County, MO</t>
  </si>
  <si>
    <t>2919799999</t>
  </si>
  <si>
    <t>NCNTY29199N29199</t>
  </si>
  <si>
    <t>Scotland County, MO</t>
  </si>
  <si>
    <t>2919999999</t>
  </si>
  <si>
    <t>NCNTY29201N29201</t>
  </si>
  <si>
    <t>Scott County, MO</t>
  </si>
  <si>
    <t>2920199999</t>
  </si>
  <si>
    <t>NCNTY29203N29203</t>
  </si>
  <si>
    <t>Shannon County, MO</t>
  </si>
  <si>
    <t>2920399999</t>
  </si>
  <si>
    <t>NCNTY29205N29205</t>
  </si>
  <si>
    <t>Shelby County, MO</t>
  </si>
  <si>
    <t>2920599999</t>
  </si>
  <si>
    <t>NCNTY29207N29207</t>
  </si>
  <si>
    <t>Stoddard County, MO</t>
  </si>
  <si>
    <t>2920799999</t>
  </si>
  <si>
    <t>NCNTY29209N29209</t>
  </si>
  <si>
    <t>Stone County, MO</t>
  </si>
  <si>
    <t>2920999999</t>
  </si>
  <si>
    <t>NCNTY29211N29211</t>
  </si>
  <si>
    <t>Sullivan County, MO</t>
  </si>
  <si>
    <t>2921199999</t>
  </si>
  <si>
    <t>NCNTY29213N29213</t>
  </si>
  <si>
    <t>Taney County, MO</t>
  </si>
  <si>
    <t>2921399999</t>
  </si>
  <si>
    <t>NCNTY29215N29215</t>
  </si>
  <si>
    <t>Texas County, MO</t>
  </si>
  <si>
    <t>2921599999</t>
  </si>
  <si>
    <t>NCNTY29217N29217</t>
  </si>
  <si>
    <t>Vernon County, MO</t>
  </si>
  <si>
    <t>2921799999</t>
  </si>
  <si>
    <t>2921999999</t>
  </si>
  <si>
    <t>NCNTY29221N29221</t>
  </si>
  <si>
    <t>Washington County, MO</t>
  </si>
  <si>
    <t>2922199999</t>
  </si>
  <si>
    <t>NCNTY29223N29223</t>
  </si>
  <si>
    <t>Wayne County, MO</t>
  </si>
  <si>
    <t>2922399999</t>
  </si>
  <si>
    <t>2922599999</t>
  </si>
  <si>
    <t>NCNTY29227N29227</t>
  </si>
  <si>
    <t>Worth County, MO</t>
  </si>
  <si>
    <t>2922799999</t>
  </si>
  <si>
    <t>NCNTY29229N29229</t>
  </si>
  <si>
    <t>Wright County, MO</t>
  </si>
  <si>
    <t>2922999999</t>
  </si>
  <si>
    <t>2951099999</t>
  </si>
  <si>
    <t>MO-501</t>
  </si>
  <si>
    <t>MT</t>
  </si>
  <si>
    <t>30</t>
  </si>
  <si>
    <t>NCNTY30001N30001</t>
  </si>
  <si>
    <t>Beaverhead County, MT</t>
  </si>
  <si>
    <t>3000199999</t>
  </si>
  <si>
    <t>NCNTY30003N30003</t>
  </si>
  <si>
    <t>Big Horn County, MT</t>
  </si>
  <si>
    <t>3000399999</t>
  </si>
  <si>
    <t>NCNTY30005N30005</t>
  </si>
  <si>
    <t>Blaine County, MT</t>
  </si>
  <si>
    <t>3000599999</t>
  </si>
  <si>
    <t>METRO25740N30007</t>
  </si>
  <si>
    <t>Broadwater County, MT HUD Metro FMR Area</t>
  </si>
  <si>
    <t>3000799999</t>
  </si>
  <si>
    <t>METRO13740M13740</t>
  </si>
  <si>
    <t>Billings, MT HUD Metro FMR Area</t>
  </si>
  <si>
    <t>3000999999</t>
  </si>
  <si>
    <t>NCNTY30011N30011</t>
  </si>
  <si>
    <t>Carter County, MT</t>
  </si>
  <si>
    <t>3001199999</t>
  </si>
  <si>
    <t>METRO24500M24500</t>
  </si>
  <si>
    <t>Great Falls, MT MSA</t>
  </si>
  <si>
    <t>3001399999</t>
  </si>
  <si>
    <t>NCNTY30015N30015</t>
  </si>
  <si>
    <t>Chouteau County, MT</t>
  </si>
  <si>
    <t>3001599999</t>
  </si>
  <si>
    <t>NCNTY30017N30017</t>
  </si>
  <si>
    <t>Custer County, MT</t>
  </si>
  <si>
    <t>3001799999</t>
  </si>
  <si>
    <t>NCNTY30019N30019</t>
  </si>
  <si>
    <t>Daniels County, MT</t>
  </si>
  <si>
    <t>3001999999</t>
  </si>
  <si>
    <t>NCNTY30021N30021</t>
  </si>
  <si>
    <t>Dawson County, MT</t>
  </si>
  <si>
    <t>3002199999</t>
  </si>
  <si>
    <t>NCNTY30023N30023</t>
  </si>
  <si>
    <t>Deer Lodge County, MT</t>
  </si>
  <si>
    <t>3002399999</t>
  </si>
  <si>
    <t>NCNTY30025N30025</t>
  </si>
  <si>
    <t>Fallon County, MT</t>
  </si>
  <si>
    <t>3002599999</t>
  </si>
  <si>
    <t>NCNTY30027N30027</t>
  </si>
  <si>
    <t>Fergus County, MT</t>
  </si>
  <si>
    <t>3002799999</t>
  </si>
  <si>
    <t>NCNTY30029N30029</t>
  </si>
  <si>
    <t>Flathead County, MT</t>
  </si>
  <si>
    <t>3002999999</t>
  </si>
  <si>
    <t>METRO14580M14580</t>
  </si>
  <si>
    <t>Bozeman, MT MSA</t>
  </si>
  <si>
    <t>3003199999</t>
  </si>
  <si>
    <t>NCNTY30033N30033</t>
  </si>
  <si>
    <t>Garfield County, MT</t>
  </si>
  <si>
    <t>3003399999</t>
  </si>
  <si>
    <t>NCNTY30035N30035</t>
  </si>
  <si>
    <t>Glacier County, MT</t>
  </si>
  <si>
    <t>3003599999</t>
  </si>
  <si>
    <t>NCNTY30037N30037</t>
  </si>
  <si>
    <t>Golden Valley County, MT</t>
  </si>
  <si>
    <t>3003799999</t>
  </si>
  <si>
    <t>NCNTY30039N30039</t>
  </si>
  <si>
    <t>Granite County, MT</t>
  </si>
  <si>
    <t>3003999999</t>
  </si>
  <si>
    <t>NCNTY30041N30041</t>
  </si>
  <si>
    <t>Hill County, MT</t>
  </si>
  <si>
    <t>3004199999</t>
  </si>
  <si>
    <t>METRO25740N30043</t>
  </si>
  <si>
    <t>Jefferson County, MT HUD Metro FMR Area</t>
  </si>
  <si>
    <t>3004399999</t>
  </si>
  <si>
    <t>NCNTY30045N30045</t>
  </si>
  <si>
    <t>Judith Basin County, MT</t>
  </si>
  <si>
    <t>3004599999</t>
  </si>
  <si>
    <t>NCNTY30047N30047</t>
  </si>
  <si>
    <t>Lake County, MT</t>
  </si>
  <si>
    <t>3004799999</t>
  </si>
  <si>
    <t>METRO25740N30049</t>
  </si>
  <si>
    <t>Lewis and Clark County, MT HUD Metro FMR Area</t>
  </si>
  <si>
    <t>3004999999</t>
  </si>
  <si>
    <t>NCNTY30051N30051</t>
  </si>
  <si>
    <t>Liberty County, MT</t>
  </si>
  <si>
    <t>3005199999</t>
  </si>
  <si>
    <t>NCNTY30053N30053</t>
  </si>
  <si>
    <t>Lincoln County, MT</t>
  </si>
  <si>
    <t>3005399999</t>
  </si>
  <si>
    <t>NCNTY30055N30055</t>
  </si>
  <si>
    <t>McCone County, MT</t>
  </si>
  <si>
    <t>3005599999</t>
  </si>
  <si>
    <t>NCNTY30057N30057</t>
  </si>
  <si>
    <t>Madison County, MT</t>
  </si>
  <si>
    <t>3005799999</t>
  </si>
  <si>
    <t>NCNTY30059N30059</t>
  </si>
  <si>
    <t>Meagher County, MT</t>
  </si>
  <si>
    <t>3005999999</t>
  </si>
  <si>
    <t>METRO33540N30061</t>
  </si>
  <si>
    <t>Mineral County, MT HUD Metro FMR Area</t>
  </si>
  <si>
    <t>3006199999</t>
  </si>
  <si>
    <t>METRO33540M33540</t>
  </si>
  <si>
    <t>Missoula, MT HUD Metro FMR Area</t>
  </si>
  <si>
    <t>3006399999</t>
  </si>
  <si>
    <t>NCNTY30065N30065</t>
  </si>
  <si>
    <t>Musselshell County, MT</t>
  </si>
  <si>
    <t>3006599999</t>
  </si>
  <si>
    <t>NCNTY30067N30067</t>
  </si>
  <si>
    <t>Park County, MT</t>
  </si>
  <si>
    <t>3006799999</t>
  </si>
  <si>
    <t>NCNTY30069N30069</t>
  </si>
  <si>
    <t>Petroleum County, MT</t>
  </si>
  <si>
    <t>3006999999</t>
  </si>
  <si>
    <t>NCNTY30071N30071</t>
  </si>
  <si>
    <t>Phillips County, MT</t>
  </si>
  <si>
    <t>3007199999</t>
  </si>
  <si>
    <t>NCNTY30073N30073</t>
  </si>
  <si>
    <t>Pondera County, MT</t>
  </si>
  <si>
    <t>3007399999</t>
  </si>
  <si>
    <t>NCNTY30075N30075</t>
  </si>
  <si>
    <t>Powder River County, MT</t>
  </si>
  <si>
    <t>3007599999</t>
  </si>
  <si>
    <t>NCNTY30077N30077</t>
  </si>
  <si>
    <t>Powell County, MT</t>
  </si>
  <si>
    <t>3007799999</t>
  </si>
  <si>
    <t>NCNTY30079N30079</t>
  </si>
  <si>
    <t>Prairie County, MT</t>
  </si>
  <si>
    <t>3007999999</t>
  </si>
  <si>
    <t>NCNTY30081N30081</t>
  </si>
  <si>
    <t>Ravalli County, MT</t>
  </si>
  <si>
    <t>3008199999</t>
  </si>
  <si>
    <t>NCNTY30083N30083</t>
  </si>
  <si>
    <t>Richland County, MT</t>
  </si>
  <si>
    <t>3008399999</t>
  </si>
  <si>
    <t>NCNTY30085N30085</t>
  </si>
  <si>
    <t>Roosevelt County, MT</t>
  </si>
  <si>
    <t>3008599999</t>
  </si>
  <si>
    <t>NCNTY30087N30087</t>
  </si>
  <si>
    <t>Rosebud County, MT</t>
  </si>
  <si>
    <t>3008799999</t>
  </si>
  <si>
    <t>NCNTY30089N30089</t>
  </si>
  <si>
    <t>Sanders County, MT</t>
  </si>
  <si>
    <t>3008999999</t>
  </si>
  <si>
    <t>NCNTY30091N30091</t>
  </si>
  <si>
    <t>Sheridan County, MT</t>
  </si>
  <si>
    <t>3009199999</t>
  </si>
  <si>
    <t>NCNTY30093N30093</t>
  </si>
  <si>
    <t>Silver Bow County, MT</t>
  </si>
  <si>
    <t>3009399999</t>
  </si>
  <si>
    <t>METRO13740M30095</t>
  </si>
  <si>
    <t>Stillwater County, MT HUD Metro FMR Area</t>
  </si>
  <si>
    <t>3009599999</t>
  </si>
  <si>
    <t>NCNTY30097N30097</t>
  </si>
  <si>
    <t>Sweet Grass County, MT</t>
  </si>
  <si>
    <t>3009799999</t>
  </si>
  <si>
    <t>NCNTY30099N30099</t>
  </si>
  <si>
    <t>Teton County, MT</t>
  </si>
  <si>
    <t>3009999999</t>
  </si>
  <si>
    <t>NCNTY30101N30101</t>
  </si>
  <si>
    <t>Toole County, MT</t>
  </si>
  <si>
    <t>3010199999</t>
  </si>
  <si>
    <t>NCNTY30103N30103</t>
  </si>
  <si>
    <t>Treasure County, MT</t>
  </si>
  <si>
    <t>3010399999</t>
  </si>
  <si>
    <t>NCNTY30105N30105</t>
  </si>
  <si>
    <t>Valley County, MT</t>
  </si>
  <si>
    <t>3010599999</t>
  </si>
  <si>
    <t>NCNTY30107N30107</t>
  </si>
  <si>
    <t>Wheatland County, MT</t>
  </si>
  <si>
    <t>3010799999</t>
  </si>
  <si>
    <t>NCNTY30109N30109</t>
  </si>
  <si>
    <t>Wibaux County, MT</t>
  </si>
  <si>
    <t>3010999999</t>
  </si>
  <si>
    <t>3011199999</t>
  </si>
  <si>
    <t>NE</t>
  </si>
  <si>
    <t>31</t>
  </si>
  <si>
    <t>NCNTY31001N31001</t>
  </si>
  <si>
    <t>Adams County, NE</t>
  </si>
  <si>
    <t>3100199999</t>
  </si>
  <si>
    <t>NCNTY31003N31003</t>
  </si>
  <si>
    <t>Antelope County, NE</t>
  </si>
  <si>
    <t>3100399999</t>
  </si>
  <si>
    <t>NCNTY31005N31005</t>
  </si>
  <si>
    <t>Arthur County, NE</t>
  </si>
  <si>
    <t>3100599999</t>
  </si>
  <si>
    <t>NCNTY31007N31007</t>
  </si>
  <si>
    <t>Banner County, NE</t>
  </si>
  <si>
    <t>3100799999</t>
  </si>
  <si>
    <t>NCNTY31009N31009</t>
  </si>
  <si>
    <t>Blaine County, NE</t>
  </si>
  <si>
    <t>3100999999</t>
  </si>
  <si>
    <t>NCNTY31011N31011</t>
  </si>
  <si>
    <t>Boone County, NE</t>
  </si>
  <si>
    <t>3101199999</t>
  </si>
  <si>
    <t>NCNTY31013N31013</t>
  </si>
  <si>
    <t>Box Butte County, NE</t>
  </si>
  <si>
    <t>3101399999</t>
  </si>
  <si>
    <t>NCNTY31015N31015</t>
  </si>
  <si>
    <t>Boyd County, NE</t>
  </si>
  <si>
    <t>3101599999</t>
  </si>
  <si>
    <t>NCNTY31017N31017</t>
  </si>
  <si>
    <t>Brown County, NE</t>
  </si>
  <si>
    <t>3101799999</t>
  </si>
  <si>
    <t>NCNTY31019N31019</t>
  </si>
  <si>
    <t>Buffalo County, NE</t>
  </si>
  <si>
    <t>3101999999</t>
  </si>
  <si>
    <t>NCNTY31021N31021</t>
  </si>
  <si>
    <t>Burt County, NE</t>
  </si>
  <si>
    <t>3102199999</t>
  </si>
  <si>
    <t>NCNTY31023N31023</t>
  </si>
  <si>
    <t>Butler County, NE</t>
  </si>
  <si>
    <t>3102399999</t>
  </si>
  <si>
    <t>3102599999</t>
  </si>
  <si>
    <t>NCNTY31027N31027</t>
  </si>
  <si>
    <t>Cedar County, NE</t>
  </si>
  <si>
    <t>3102799999</t>
  </si>
  <si>
    <t>NCNTY31029N31029</t>
  </si>
  <si>
    <t>Chase County, NE</t>
  </si>
  <si>
    <t>3102999999</t>
  </si>
  <si>
    <t>NCNTY31031N31031</t>
  </si>
  <si>
    <t>Cherry County, NE</t>
  </si>
  <si>
    <t>3103199999</t>
  </si>
  <si>
    <t>NCNTY31033N31033</t>
  </si>
  <si>
    <t>Cheyenne County, NE</t>
  </si>
  <si>
    <t>3103399999</t>
  </si>
  <si>
    <t>NCNTY31035N31035</t>
  </si>
  <si>
    <t>Clay County, NE</t>
  </si>
  <si>
    <t>3103599999</t>
  </si>
  <si>
    <t>NCNTY31037N31037</t>
  </si>
  <si>
    <t>Colfax County, NE</t>
  </si>
  <si>
    <t>3103799999</t>
  </si>
  <si>
    <t>NCNTY31039N31039</t>
  </si>
  <si>
    <t>Cuming County, NE</t>
  </si>
  <si>
    <t>3103999999</t>
  </si>
  <si>
    <t>NCNTY31041N31041</t>
  </si>
  <si>
    <t>Custer County, NE</t>
  </si>
  <si>
    <t>3104199999</t>
  </si>
  <si>
    <t>3104399999</t>
  </si>
  <si>
    <t>NCNTY31045N31045</t>
  </si>
  <si>
    <t>Dawes County, NE</t>
  </si>
  <si>
    <t>3104599999</t>
  </si>
  <si>
    <t>NCNTY31047N31047</t>
  </si>
  <si>
    <t>Dawson County, NE</t>
  </si>
  <si>
    <t>3104799999</t>
  </si>
  <si>
    <t>NCNTY31049N31049</t>
  </si>
  <si>
    <t>Deuel County, NE</t>
  </si>
  <si>
    <t>3104999999</t>
  </si>
  <si>
    <t>NCNTY31051N31051</t>
  </si>
  <si>
    <t>Dixon County, NE</t>
  </si>
  <si>
    <t>3105199999</t>
  </si>
  <si>
    <t>NCNTY31053N31053</t>
  </si>
  <si>
    <t>Dodge County, NE</t>
  </si>
  <si>
    <t>3105399999</t>
  </si>
  <si>
    <t>3105599999</t>
  </si>
  <si>
    <t>NCNTY31057N31057</t>
  </si>
  <si>
    <t>Dundy County, NE</t>
  </si>
  <si>
    <t>3105799999</t>
  </si>
  <si>
    <t>NCNTY31059N31059</t>
  </si>
  <si>
    <t>Fillmore County, NE</t>
  </si>
  <si>
    <t>3105999999</t>
  </si>
  <si>
    <t>NCNTY31061N31061</t>
  </si>
  <si>
    <t>Franklin County, NE</t>
  </si>
  <si>
    <t>3106199999</t>
  </si>
  <si>
    <t>NCNTY31063N31063</t>
  </si>
  <si>
    <t>Frontier County, NE</t>
  </si>
  <si>
    <t>3106399999</t>
  </si>
  <si>
    <t>NCNTY31065N31065</t>
  </si>
  <si>
    <t>Furnas County, NE</t>
  </si>
  <si>
    <t>3106599999</t>
  </si>
  <si>
    <t>NCNTY31067N31067</t>
  </si>
  <si>
    <t>Gage County, NE</t>
  </si>
  <si>
    <t>3106799999</t>
  </si>
  <si>
    <t>NCNTY31069N31069</t>
  </si>
  <si>
    <t>Garden County, NE</t>
  </si>
  <si>
    <t>3106999999</t>
  </si>
  <si>
    <t>NCNTY31071N31071</t>
  </si>
  <si>
    <t>Garfield County, NE</t>
  </si>
  <si>
    <t>3107199999</t>
  </si>
  <si>
    <t>NCNTY31073N31073</t>
  </si>
  <si>
    <t>Gosper County, NE</t>
  </si>
  <si>
    <t>3107399999</t>
  </si>
  <si>
    <t>NCNTY31075N31075</t>
  </si>
  <si>
    <t>Grant County, NE</t>
  </si>
  <si>
    <t>3107599999</t>
  </si>
  <si>
    <t>NCNTY31077N31077</t>
  </si>
  <si>
    <t>Greeley County, NE</t>
  </si>
  <si>
    <t>3107799999</t>
  </si>
  <si>
    <t>METRO24260N31079</t>
  </si>
  <si>
    <t>Hall County, NE HUD Metro FMR Area</t>
  </si>
  <si>
    <t>3107999999</t>
  </si>
  <si>
    <t>NCNTY31081N31081</t>
  </si>
  <si>
    <t>Hamilton County, NE</t>
  </si>
  <si>
    <t>3108199999</t>
  </si>
  <si>
    <t>NCNTY31083N31083</t>
  </si>
  <si>
    <t>Harlan County, NE</t>
  </si>
  <si>
    <t>3108399999</t>
  </si>
  <si>
    <t>NCNTY31085N31085</t>
  </si>
  <si>
    <t>Hayes County, NE</t>
  </si>
  <si>
    <t>3108599999</t>
  </si>
  <si>
    <t>NCNTY31087N31087</t>
  </si>
  <si>
    <t>Hitchcock County, NE</t>
  </si>
  <si>
    <t>3108799999</t>
  </si>
  <si>
    <t>NCNTY31089N31089</t>
  </si>
  <si>
    <t>Holt County, NE</t>
  </si>
  <si>
    <t>3108999999</t>
  </si>
  <si>
    <t>NCNTY31091N31091</t>
  </si>
  <si>
    <t>Hooker County, NE</t>
  </si>
  <si>
    <t>3109199999</t>
  </si>
  <si>
    <t>METRO24260N31093</t>
  </si>
  <si>
    <t>Howard County, NE HUD Metro FMR Area</t>
  </si>
  <si>
    <t>3109399999</t>
  </si>
  <si>
    <t>NCNTY31095N31095</t>
  </si>
  <si>
    <t>Jefferson County, NE</t>
  </si>
  <si>
    <t>3109599999</t>
  </si>
  <si>
    <t>NCNTY31097N31097</t>
  </si>
  <si>
    <t>Johnson County, NE</t>
  </si>
  <si>
    <t>3109799999</t>
  </si>
  <si>
    <t>NCNTY31099N31099</t>
  </si>
  <si>
    <t>Kearney County, NE</t>
  </si>
  <si>
    <t>3109999999</t>
  </si>
  <si>
    <t>NCNTY31101N31101</t>
  </si>
  <si>
    <t>Keith County, NE</t>
  </si>
  <si>
    <t>3110199999</t>
  </si>
  <si>
    <t>NCNTY31103N31103</t>
  </si>
  <si>
    <t>Keya Paha County, NE</t>
  </si>
  <si>
    <t>3110399999</t>
  </si>
  <si>
    <t>NCNTY31105N31105</t>
  </si>
  <si>
    <t>Kimball County, NE</t>
  </si>
  <si>
    <t>3110599999</t>
  </si>
  <si>
    <t>NCNTY31107N31107</t>
  </si>
  <si>
    <t>Knox County, NE</t>
  </si>
  <si>
    <t>3110799999</t>
  </si>
  <si>
    <t>METRO30700M30700</t>
  </si>
  <si>
    <t>Lincoln, NE HUD Metro FMR Area</t>
  </si>
  <si>
    <t>3110999999</t>
  </si>
  <si>
    <t>NCNTY31111N31111</t>
  </si>
  <si>
    <t>Lincoln County, NE</t>
  </si>
  <si>
    <t>3111199999</t>
  </si>
  <si>
    <t>NCNTY31113N31113</t>
  </si>
  <si>
    <t>Logan County, NE</t>
  </si>
  <si>
    <t>3111399999</t>
  </si>
  <si>
    <t>NCNTY31115N31115</t>
  </si>
  <si>
    <t>Loup County, NE</t>
  </si>
  <si>
    <t>3111599999</t>
  </si>
  <si>
    <t>NCNTY31117N31117</t>
  </si>
  <si>
    <t>McPherson County, NE</t>
  </si>
  <si>
    <t>3111799999</t>
  </si>
  <si>
    <t>NCNTY31119N31119</t>
  </si>
  <si>
    <t>Madison County, NE</t>
  </si>
  <si>
    <t>3111999999</t>
  </si>
  <si>
    <t>METRO24260N31121</t>
  </si>
  <si>
    <t>Merrick County, NE HUD Metro FMR Area</t>
  </si>
  <si>
    <t>3112199999</t>
  </si>
  <si>
    <t>NCNTY31123N31123</t>
  </si>
  <si>
    <t>Morrill County, NE</t>
  </si>
  <si>
    <t>3112399999</t>
  </si>
  <si>
    <t>NCNTY31125N31125</t>
  </si>
  <si>
    <t>Nance County, NE</t>
  </si>
  <si>
    <t>3112599999</t>
  </si>
  <si>
    <t>NCNTY31127N31127</t>
  </si>
  <si>
    <t>Nemaha County, NE</t>
  </si>
  <si>
    <t>3112799999</t>
  </si>
  <si>
    <t>NCNTY31129N31129</t>
  </si>
  <si>
    <t>Nuckolls County, NE</t>
  </si>
  <si>
    <t>3112999999</t>
  </si>
  <si>
    <t>NCNTY31131N31131</t>
  </si>
  <si>
    <t>Otoe County, NE</t>
  </si>
  <si>
    <t>3113199999</t>
  </si>
  <si>
    <t>NCNTY31133N31133</t>
  </si>
  <si>
    <t>Pawnee County, NE</t>
  </si>
  <si>
    <t>3113399999</t>
  </si>
  <si>
    <t>NCNTY31135N31135</t>
  </si>
  <si>
    <t>Perkins County, NE</t>
  </si>
  <si>
    <t>3113599999</t>
  </si>
  <si>
    <t>NCNTY31137N31137</t>
  </si>
  <si>
    <t>Phelps County, NE</t>
  </si>
  <si>
    <t>3113799999</t>
  </si>
  <si>
    <t>NCNTY31139N31139</t>
  </si>
  <si>
    <t>Pierce County, NE</t>
  </si>
  <si>
    <t>3113999999</t>
  </si>
  <si>
    <t>NCNTY31141N31141</t>
  </si>
  <si>
    <t>Platte County, NE</t>
  </si>
  <si>
    <t>3114199999</t>
  </si>
  <si>
    <t>NCNTY31143N31143</t>
  </si>
  <si>
    <t>Polk County, NE</t>
  </si>
  <si>
    <t>3114399999</t>
  </si>
  <si>
    <t>NCNTY31145N31145</t>
  </si>
  <si>
    <t>Red Willow County, NE</t>
  </si>
  <si>
    <t>3114599999</t>
  </si>
  <si>
    <t>NCNTY31147N31147</t>
  </si>
  <si>
    <t>Richardson County, NE</t>
  </si>
  <si>
    <t>3114799999</t>
  </si>
  <si>
    <t>NCNTY31149N31149</t>
  </si>
  <si>
    <t>Rock County, NE</t>
  </si>
  <si>
    <t>3114999999</t>
  </si>
  <si>
    <t>NCNTY31151N31151</t>
  </si>
  <si>
    <t>Saline County, NE</t>
  </si>
  <si>
    <t>3115199999</t>
  </si>
  <si>
    <t>3115399999</t>
  </si>
  <si>
    <t>METRO36540N31155</t>
  </si>
  <si>
    <t>Saunders County, NE HUD Metro FMR Area</t>
  </si>
  <si>
    <t>3115599999</t>
  </si>
  <si>
    <t>NCNTY31157N31157</t>
  </si>
  <si>
    <t>Scotts Bluff County, NE</t>
  </si>
  <si>
    <t>3115799999</t>
  </si>
  <si>
    <t>METRO30700N31159</t>
  </si>
  <si>
    <t>Seward County, NE HUD Metro FMR Area</t>
  </si>
  <si>
    <t>3115999999</t>
  </si>
  <si>
    <t>NCNTY31161N31161</t>
  </si>
  <si>
    <t>Sheridan County, NE</t>
  </si>
  <si>
    <t>3116199999</t>
  </si>
  <si>
    <t>NCNTY31163N31163</t>
  </si>
  <si>
    <t>Sherman County, NE</t>
  </si>
  <si>
    <t>3116399999</t>
  </si>
  <si>
    <t>NCNTY31165N31165</t>
  </si>
  <si>
    <t>Sioux County, NE</t>
  </si>
  <si>
    <t>3116599999</t>
  </si>
  <si>
    <t>NCNTY31167N31167</t>
  </si>
  <si>
    <t>Stanton County, NE</t>
  </si>
  <si>
    <t>3116799999</t>
  </si>
  <si>
    <t>NCNTY31169N31169</t>
  </si>
  <si>
    <t>Thayer County, NE</t>
  </si>
  <si>
    <t>3116999999</t>
  </si>
  <si>
    <t>NCNTY31171N31171</t>
  </si>
  <si>
    <t>Thomas County, NE</t>
  </si>
  <si>
    <t>3117199999</t>
  </si>
  <si>
    <t>NCNTY31173N31173</t>
  </si>
  <si>
    <t>Thurston County, NE</t>
  </si>
  <si>
    <t>3117399999</t>
  </si>
  <si>
    <t>NCNTY31175N31175</t>
  </si>
  <si>
    <t>Valley County, NE</t>
  </si>
  <si>
    <t>3117599999</t>
  </si>
  <si>
    <t>3117799999</t>
  </si>
  <si>
    <t>NCNTY31179N31179</t>
  </si>
  <si>
    <t>Wayne County, NE</t>
  </si>
  <si>
    <t>3117999999</t>
  </si>
  <si>
    <t>NCNTY31181N31181</t>
  </si>
  <si>
    <t>Webster County, NE</t>
  </si>
  <si>
    <t>3118199999</t>
  </si>
  <si>
    <t>NCNTY31183N31183</t>
  </si>
  <si>
    <t>Wheeler County, NE</t>
  </si>
  <si>
    <t>3118399999</t>
  </si>
  <si>
    <t>NCNTY31185N31185</t>
  </si>
  <si>
    <t>York County, NE</t>
  </si>
  <si>
    <t>3118599999</t>
  </si>
  <si>
    <t>NV</t>
  </si>
  <si>
    <t>32</t>
  </si>
  <si>
    <t>NCNTY32001N32001</t>
  </si>
  <si>
    <t>Churchill County, NV</t>
  </si>
  <si>
    <t>3200199999</t>
  </si>
  <si>
    <t>METRO29820M29820</t>
  </si>
  <si>
    <t>Las Vegas-Henderson-North Las Vegas, NV MSA</t>
  </si>
  <si>
    <t>3200399999</t>
  </si>
  <si>
    <t>NCNTY32005N32005</t>
  </si>
  <si>
    <t>Douglas County, NV</t>
  </si>
  <si>
    <t>3200599999</t>
  </si>
  <si>
    <t>NCNTY32007N32007</t>
  </si>
  <si>
    <t>Elko County, NV</t>
  </si>
  <si>
    <t>3200799999</t>
  </si>
  <si>
    <t>NCNTY32009N32009</t>
  </si>
  <si>
    <t>Esmeralda County, NV</t>
  </si>
  <si>
    <t>3200999999</t>
  </si>
  <si>
    <t>NCNTY32011N32011</t>
  </si>
  <si>
    <t>Eureka County, NV</t>
  </si>
  <si>
    <t>3201199999</t>
  </si>
  <si>
    <t>NCNTY32013N32013</t>
  </si>
  <si>
    <t>Humboldt County, NV</t>
  </si>
  <si>
    <t>3201399999</t>
  </si>
  <si>
    <t>NCNTY32015N32015</t>
  </si>
  <si>
    <t>Lander County, NV</t>
  </si>
  <si>
    <t>3201599999</t>
  </si>
  <si>
    <t>NCNTY32017N32017</t>
  </si>
  <si>
    <t>Lincoln County, NV</t>
  </si>
  <si>
    <t>3201799999</t>
  </si>
  <si>
    <t>METRO39900N32019</t>
  </si>
  <si>
    <t>Lyon County, NV HUD Metro FMR Area</t>
  </si>
  <si>
    <t>3201999999</t>
  </si>
  <si>
    <t>NCNTY32021N32021</t>
  </si>
  <si>
    <t>Mineral County, NV</t>
  </si>
  <si>
    <t>3202199999</t>
  </si>
  <si>
    <t>NCNTY32023N32023</t>
  </si>
  <si>
    <t>Nye County, NV</t>
  </si>
  <si>
    <t>3202399999</t>
  </si>
  <si>
    <t>NCNTY32027N32027</t>
  </si>
  <si>
    <t>Pershing County, NV</t>
  </si>
  <si>
    <t>3202799999</t>
  </si>
  <si>
    <t>METRO39900M39900</t>
  </si>
  <si>
    <t>Reno, NV HUD Metro FMR Area</t>
  </si>
  <si>
    <t>3202999999</t>
  </si>
  <si>
    <t>3203199999</t>
  </si>
  <si>
    <t>NCNTY32033N32033</t>
  </si>
  <si>
    <t>White Pine County, NV</t>
  </si>
  <si>
    <t>3203399999</t>
  </si>
  <si>
    <t>METRO16180M16180</t>
  </si>
  <si>
    <t>Carson City, NV MSA</t>
  </si>
  <si>
    <t>3251099999</t>
  </si>
  <si>
    <t>NH</t>
  </si>
  <si>
    <t>33</t>
  </si>
  <si>
    <t>NCNTY33001N33001</t>
  </si>
  <si>
    <t>Alton town</t>
  </si>
  <si>
    <t>Belknap County, NH</t>
  </si>
  <si>
    <t>3300101060</t>
  </si>
  <si>
    <t>NCNTY33003N33003</t>
  </si>
  <si>
    <t>Albany town</t>
  </si>
  <si>
    <t>Carroll County, NH</t>
  </si>
  <si>
    <t>3300300420</t>
  </si>
  <si>
    <t>NCNTY33005N33005</t>
  </si>
  <si>
    <t>Alstead town</t>
  </si>
  <si>
    <t>Cheshire County, NH</t>
  </si>
  <si>
    <t>3300500820</t>
  </si>
  <si>
    <t>NCNTY33007N33007</t>
  </si>
  <si>
    <t>Atkinson and Gilmanton Academy grant</t>
  </si>
  <si>
    <t>Coos County, NH</t>
  </si>
  <si>
    <t>3300702420</t>
  </si>
  <si>
    <t>NCNTY33009N33009</t>
  </si>
  <si>
    <t>Alexandria town</t>
  </si>
  <si>
    <t>Grafton County, NH</t>
  </si>
  <si>
    <t>3300900580</t>
  </si>
  <si>
    <t>METRO31700MM5350</t>
  </si>
  <si>
    <t>Nashua, NH HUD Metro FMR Area</t>
  </si>
  <si>
    <t>3301101300</t>
  </si>
  <si>
    <t>NCNTY33013N33013</t>
  </si>
  <si>
    <t>Allenstown town</t>
  </si>
  <si>
    <t>Merrimack County, NH</t>
  </si>
  <si>
    <t>3301300660</t>
  </si>
  <si>
    <t>Seabrook town</t>
  </si>
  <si>
    <t>3301568260</t>
  </si>
  <si>
    <t>METRO14460MM6450</t>
  </si>
  <si>
    <t>Barrington town</t>
  </si>
  <si>
    <t>Portsmouth-Rochester, NH HUD Metro FMR Area</t>
  </si>
  <si>
    <t>3301703460</t>
  </si>
  <si>
    <t>NCNTY33019N33019</t>
  </si>
  <si>
    <t>Acworth town</t>
  </si>
  <si>
    <t>Sullivan County, NH</t>
  </si>
  <si>
    <t>3301900260</t>
  </si>
  <si>
    <t>NJ</t>
  </si>
  <si>
    <t>34</t>
  </si>
  <si>
    <t>METRO12100M12100</t>
  </si>
  <si>
    <t>Atlantic City-Hammonton, NJ HUD Metro FMR Area</t>
  </si>
  <si>
    <t>3400199999</t>
  </si>
  <si>
    <t>METRO35620MM0875</t>
  </si>
  <si>
    <t>Bergen-Passaic, NJ HUD Metro FMR Area</t>
  </si>
  <si>
    <t>3400399999</t>
  </si>
  <si>
    <t>3400599999</t>
  </si>
  <si>
    <t>3400799999</t>
  </si>
  <si>
    <t>METRO12100N36140</t>
  </si>
  <si>
    <t>Cape May County, NJ HUD Metro FMR Area</t>
  </si>
  <si>
    <t>3400999999</t>
  </si>
  <si>
    <t>METRO47220M47220</t>
  </si>
  <si>
    <t>Vineland, NJ MSA</t>
  </si>
  <si>
    <t>3401199999</t>
  </si>
  <si>
    <t>METRO35620MM5640</t>
  </si>
  <si>
    <t>Newark, NJ HUD Metro FMR Area</t>
  </si>
  <si>
    <t>3401399999</t>
  </si>
  <si>
    <t>3401599999</t>
  </si>
  <si>
    <t>METRO35620MM3640</t>
  </si>
  <si>
    <t>Jersey City, NJ HUD Metro FMR Area</t>
  </si>
  <si>
    <t>3401799999</t>
  </si>
  <si>
    <t>METRO35620MM5015</t>
  </si>
  <si>
    <t>Middlesex-Somerset-Hunterdon, NJ HUD Metro FMR Area</t>
  </si>
  <si>
    <t>3401999999</t>
  </si>
  <si>
    <t>METRO45940M45940</t>
  </si>
  <si>
    <t>Trenton-Princeton, NJ MSA</t>
  </si>
  <si>
    <t>3402199999</t>
  </si>
  <si>
    <t>3402399999</t>
  </si>
  <si>
    <t>METRO35620MM5190</t>
  </si>
  <si>
    <t>Monmouth-Ocean, NJ HUD Metro FMR Area</t>
  </si>
  <si>
    <t>3402599999</t>
  </si>
  <si>
    <t>3402799999</t>
  </si>
  <si>
    <t>3402999999</t>
  </si>
  <si>
    <t>3403199999</t>
  </si>
  <si>
    <t>3403399999</t>
  </si>
  <si>
    <t>3403599999</t>
  </si>
  <si>
    <t>3403799999</t>
  </si>
  <si>
    <t>3403999999</t>
  </si>
  <si>
    <t>METRO10900MM5640</t>
  </si>
  <si>
    <t>Warren County, NJ HUD Metro FMR Area</t>
  </si>
  <si>
    <t>3404199999</t>
  </si>
  <si>
    <t>NM</t>
  </si>
  <si>
    <t>35</t>
  </si>
  <si>
    <t>METRO10740M10740</t>
  </si>
  <si>
    <t>Albuquerque, NM MSA</t>
  </si>
  <si>
    <t>3500199999</t>
  </si>
  <si>
    <t>NCNTY35003N35003</t>
  </si>
  <si>
    <t>Catron County, NM</t>
  </si>
  <si>
    <t>3500399999</t>
  </si>
  <si>
    <t>NCNTY35005N35005</t>
  </si>
  <si>
    <t>Chaves County, NM</t>
  </si>
  <si>
    <t>3500599999</t>
  </si>
  <si>
    <t>NCNTY35006N35006</t>
  </si>
  <si>
    <t>Cibola County, NM</t>
  </si>
  <si>
    <t>3500699999</t>
  </si>
  <si>
    <t>NCNTY35007N35007</t>
  </si>
  <si>
    <t>Colfax County, NM</t>
  </si>
  <si>
    <t>3500799999</t>
  </si>
  <si>
    <t>NCNTY35009N35009</t>
  </si>
  <si>
    <t>Curry County, NM</t>
  </si>
  <si>
    <t>3500999999</t>
  </si>
  <si>
    <t>NCNTY35011N35011</t>
  </si>
  <si>
    <t>De Baca County, NM</t>
  </si>
  <si>
    <t>3501199999</t>
  </si>
  <si>
    <t>METRO29740M29740</t>
  </si>
  <si>
    <t>Dona Ana County</t>
  </si>
  <si>
    <t>Las Cruces, NM MSA</t>
  </si>
  <si>
    <t>3501399999</t>
  </si>
  <si>
    <t>NCNTY35015N35015</t>
  </si>
  <si>
    <t>Eddy County, NM</t>
  </si>
  <si>
    <t>3501599999</t>
  </si>
  <si>
    <t>NCNTY35017N35017</t>
  </si>
  <si>
    <t>Grant County, NM</t>
  </si>
  <si>
    <t>3501799999</t>
  </si>
  <si>
    <t>NCNTY35019N35019</t>
  </si>
  <si>
    <t>Guadalupe County, NM</t>
  </si>
  <si>
    <t>3501999999</t>
  </si>
  <si>
    <t>NCNTY35021N35021</t>
  </si>
  <si>
    <t>Harding County, NM</t>
  </si>
  <si>
    <t>3502199999</t>
  </si>
  <si>
    <t>NCNTY35023N35023</t>
  </si>
  <si>
    <t>Hidalgo County, NM</t>
  </si>
  <si>
    <t>3502399999</t>
  </si>
  <si>
    <t>NCNTY35025N35025</t>
  </si>
  <si>
    <t>Lea County, NM</t>
  </si>
  <si>
    <t>3502599999</t>
  </si>
  <si>
    <t>NCNTY35027N35027</t>
  </si>
  <si>
    <t>Lincoln County, NM</t>
  </si>
  <si>
    <t>3502799999</t>
  </si>
  <si>
    <t>NCNTY35028N35028</t>
  </si>
  <si>
    <t>Los Alamos County, NM</t>
  </si>
  <si>
    <t>3502899999</t>
  </si>
  <si>
    <t>NCNTY35029N35029</t>
  </si>
  <si>
    <t>Luna County, NM</t>
  </si>
  <si>
    <t>3502999999</t>
  </si>
  <si>
    <t>NCNTY35031N35031</t>
  </si>
  <si>
    <t>McKinley County, NM</t>
  </si>
  <si>
    <t>3503199999</t>
  </si>
  <si>
    <t>NCNTY35033N35033</t>
  </si>
  <si>
    <t>Mora County, NM</t>
  </si>
  <si>
    <t>3503399999</t>
  </si>
  <si>
    <t>NCNTY35035N35035</t>
  </si>
  <si>
    <t>Otero County, NM</t>
  </si>
  <si>
    <t>3503599999</t>
  </si>
  <si>
    <t>NCNTY35037N35037</t>
  </si>
  <si>
    <t>Quay County, NM</t>
  </si>
  <si>
    <t>3503799999</t>
  </si>
  <si>
    <t>NCNTY35039N35039</t>
  </si>
  <si>
    <t>Rio Arriba County, NM</t>
  </si>
  <si>
    <t>3503999999</t>
  </si>
  <si>
    <t>NCNTY35041N35041</t>
  </si>
  <si>
    <t>Roosevelt County, NM</t>
  </si>
  <si>
    <t>3504199999</t>
  </si>
  <si>
    <t>3504399999</t>
  </si>
  <si>
    <t>METRO22140M22140</t>
  </si>
  <si>
    <t>Farmington, NM MSA</t>
  </si>
  <si>
    <t>3504599999</t>
  </si>
  <si>
    <t>NCNTY35047N35047</t>
  </si>
  <si>
    <t>San Miguel County, NM</t>
  </si>
  <si>
    <t>3504799999</t>
  </si>
  <si>
    <t>METRO42140M42140</t>
  </si>
  <si>
    <t>Santa Fe, NM MSA</t>
  </si>
  <si>
    <t>3504999999</t>
  </si>
  <si>
    <t>NCNTY35051N35051</t>
  </si>
  <si>
    <t>Sierra County, NM</t>
  </si>
  <si>
    <t>3505199999</t>
  </si>
  <si>
    <t>NCNTY35053N35053</t>
  </si>
  <si>
    <t>Socorro County, NM</t>
  </si>
  <si>
    <t>3505399999</t>
  </si>
  <si>
    <t>NCNTY35055N35055</t>
  </si>
  <si>
    <t>Taos County, NM</t>
  </si>
  <si>
    <t>3505599999</t>
  </si>
  <si>
    <t>3505799999</t>
  </si>
  <si>
    <t>NCNTY35059N35059</t>
  </si>
  <si>
    <t>Union County, NM</t>
  </si>
  <si>
    <t>3505999999</t>
  </si>
  <si>
    <t>3506199999</t>
  </si>
  <si>
    <t>NY</t>
  </si>
  <si>
    <t>36</t>
  </si>
  <si>
    <t>METRO10580M10580</t>
  </si>
  <si>
    <t>Albany-Schenectady-Troy, NY MSA</t>
  </si>
  <si>
    <t>3600199999</t>
  </si>
  <si>
    <t>NCNTY36003N36003</t>
  </si>
  <si>
    <t>Allegany County, NY</t>
  </si>
  <si>
    <t>3600399999</t>
  </si>
  <si>
    <t>METRO35620MM5600</t>
  </si>
  <si>
    <t>New York, NY HUD Metro FMR Area</t>
  </si>
  <si>
    <t>3600599999</t>
  </si>
  <si>
    <t>NY-600</t>
  </si>
  <si>
    <t>METRO13780M13780</t>
  </si>
  <si>
    <t>Binghamton, NY MSA</t>
  </si>
  <si>
    <t>3600799999</t>
  </si>
  <si>
    <t>NCNTY36009N36009</t>
  </si>
  <si>
    <t>Cattaraugus County, NY</t>
  </si>
  <si>
    <t>3600999999</t>
  </si>
  <si>
    <t>NCNTY36011N36011</t>
  </si>
  <si>
    <t>Cayuga County, NY</t>
  </si>
  <si>
    <t>3601199999</t>
  </si>
  <si>
    <t>NCNTY36013N36013</t>
  </si>
  <si>
    <t>Chautauqua County, NY</t>
  </si>
  <si>
    <t>3601399999</t>
  </si>
  <si>
    <t>METRO21300M21300</t>
  </si>
  <si>
    <t>Elmira, NY MSA</t>
  </si>
  <si>
    <t>3601599999</t>
  </si>
  <si>
    <t>NCNTY36017N36017</t>
  </si>
  <si>
    <t>Chenango County, NY</t>
  </si>
  <si>
    <t>3601799999</t>
  </si>
  <si>
    <t>NCNTY36019N36019</t>
  </si>
  <si>
    <t>Clinton County, NY</t>
  </si>
  <si>
    <t>3601999999</t>
  </si>
  <si>
    <t>NCNTY36021N36021</t>
  </si>
  <si>
    <t>Columbia County, NY</t>
  </si>
  <si>
    <t>3602199999</t>
  </si>
  <si>
    <t>NCNTY36023N36023</t>
  </si>
  <si>
    <t>Cortland County, NY</t>
  </si>
  <si>
    <t>3602399999</t>
  </si>
  <si>
    <t>NCNTY36025N36025</t>
  </si>
  <si>
    <t>Delaware County, NY</t>
  </si>
  <si>
    <t>3602599999</t>
  </si>
  <si>
    <t>METRO28880M28880</t>
  </si>
  <si>
    <t>Kiryas Joel-Poughkeepsie-Newburgh, NY MSA</t>
  </si>
  <si>
    <t>3602799999</t>
  </si>
  <si>
    <t>METRO15380M15380</t>
  </si>
  <si>
    <t>Buffalo-Cheektowaga, NY MSA</t>
  </si>
  <si>
    <t>3602999999</t>
  </si>
  <si>
    <t>NCNTY36031N36031</t>
  </si>
  <si>
    <t>Essex County, NY</t>
  </si>
  <si>
    <t>3603199999</t>
  </si>
  <si>
    <t>NCNTY36033N36033</t>
  </si>
  <si>
    <t>Franklin County, NY</t>
  </si>
  <si>
    <t>3603399999</t>
  </si>
  <si>
    <t>NCNTY36035N36035</t>
  </si>
  <si>
    <t>Fulton County, NY</t>
  </si>
  <si>
    <t>3603599999</t>
  </si>
  <si>
    <t>NCNTY36037N36037</t>
  </si>
  <si>
    <t>Genesee County, NY</t>
  </si>
  <si>
    <t>3603799999</t>
  </si>
  <si>
    <t>NCNTY36039N36039</t>
  </si>
  <si>
    <t>Greene County, NY</t>
  </si>
  <si>
    <t>3603999999</t>
  </si>
  <si>
    <t>NCNTY36041N36041</t>
  </si>
  <si>
    <t>Hamilton County, NY</t>
  </si>
  <si>
    <t>3604199999</t>
  </si>
  <si>
    <t>METRO46540M46540</t>
  </si>
  <si>
    <t>Utica-Rome, NY MSA</t>
  </si>
  <si>
    <t>3604399999</t>
  </si>
  <si>
    <t>METRO48060M48060</t>
  </si>
  <si>
    <t>Watertown-Fort Drum, NY MSA</t>
  </si>
  <si>
    <t>3604599999</t>
  </si>
  <si>
    <t>3604799999</t>
  </si>
  <si>
    <t>NCNTY36049N36049</t>
  </si>
  <si>
    <t>Lewis County, NY</t>
  </si>
  <si>
    <t>3604999999</t>
  </si>
  <si>
    <t>METRO40380M40380</t>
  </si>
  <si>
    <t>Rochester, NY MSA</t>
  </si>
  <si>
    <t>3605199999</t>
  </si>
  <si>
    <t>METRO45060M45060</t>
  </si>
  <si>
    <t>Syracuse, NY MSA</t>
  </si>
  <si>
    <t>3605399999</t>
  </si>
  <si>
    <t>3605599999</t>
  </si>
  <si>
    <t>NCNTY36057N36057</t>
  </si>
  <si>
    <t>Montgomery County, NY</t>
  </si>
  <si>
    <t>3605799999</t>
  </si>
  <si>
    <t>METRO35620MM5380</t>
  </si>
  <si>
    <t>Nassau-Suffolk, NY HUD Metro FMR Area</t>
  </si>
  <si>
    <t>3605999999</t>
  </si>
  <si>
    <t>3606199999</t>
  </si>
  <si>
    <t>3606399999</t>
  </si>
  <si>
    <t>3606599999</t>
  </si>
  <si>
    <t>3606799999</t>
  </si>
  <si>
    <t>3606999999</t>
  </si>
  <si>
    <t>3607199999</t>
  </si>
  <si>
    <t>3607399999</t>
  </si>
  <si>
    <t>3607599999</t>
  </si>
  <si>
    <t>NCNTY36077N36077</t>
  </si>
  <si>
    <t>Otsego County, NY</t>
  </si>
  <si>
    <t>3607799999</t>
  </si>
  <si>
    <t>3607999999</t>
  </si>
  <si>
    <t>3608199999</t>
  </si>
  <si>
    <t>3608399999</t>
  </si>
  <si>
    <t>3608599999</t>
  </si>
  <si>
    <t>3608799999</t>
  </si>
  <si>
    <t>NCNTY36089N36089</t>
  </si>
  <si>
    <t>St. Lawrence County, NY</t>
  </si>
  <si>
    <t>3608999999</t>
  </si>
  <si>
    <t>3609199999</t>
  </si>
  <si>
    <t>3609399999</t>
  </si>
  <si>
    <t>3609599999</t>
  </si>
  <si>
    <t>NCNTY36097N36097</t>
  </si>
  <si>
    <t>Schuyler County, NY</t>
  </si>
  <si>
    <t>3609799999</t>
  </si>
  <si>
    <t>NCNTY36099N36099</t>
  </si>
  <si>
    <t>Seneca County, NY</t>
  </si>
  <si>
    <t>3609999999</t>
  </si>
  <si>
    <t>NCNTY36101N36101</t>
  </si>
  <si>
    <t>Steuben County, NY</t>
  </si>
  <si>
    <t>3610199999</t>
  </si>
  <si>
    <t>3610399999</t>
  </si>
  <si>
    <t>NCNTY36105N36105</t>
  </si>
  <si>
    <t>Sullivan County, NY</t>
  </si>
  <si>
    <t>3610599999</t>
  </si>
  <si>
    <t>3610799999</t>
  </si>
  <si>
    <t>METRO27060M27060</t>
  </si>
  <si>
    <t>Ithaca, NY MSA</t>
  </si>
  <si>
    <t>3610999999</t>
  </si>
  <si>
    <t>METRO28740M28740</t>
  </si>
  <si>
    <t>Kingston, NY MSA</t>
  </si>
  <si>
    <t>3611199999</t>
  </si>
  <si>
    <t>METRO24020M24020</t>
  </si>
  <si>
    <t>Glens Falls, NY MSA</t>
  </si>
  <si>
    <t>3611399999</t>
  </si>
  <si>
    <t>3611599999</t>
  </si>
  <si>
    <t>3611799999</t>
  </si>
  <si>
    <t>3611999999</t>
  </si>
  <si>
    <t>NCNTY36121N36121</t>
  </si>
  <si>
    <t>Wyoming County, NY</t>
  </si>
  <si>
    <t>3612199999</t>
  </si>
  <si>
    <t>NCNTY36123N36123</t>
  </si>
  <si>
    <t>Yates County, NY</t>
  </si>
  <si>
    <t>3612399999</t>
  </si>
  <si>
    <t>NC</t>
  </si>
  <si>
    <t>37</t>
  </si>
  <si>
    <t>METRO15500M15500</t>
  </si>
  <si>
    <t>Burlington, NC MSA</t>
  </si>
  <si>
    <t>3700199999</t>
  </si>
  <si>
    <t>METRO25860M25860</t>
  </si>
  <si>
    <t>Hickory-Lenoir-Morganton, NC MSA</t>
  </si>
  <si>
    <t>3700399999</t>
  </si>
  <si>
    <t>NCNTY37005N37005</t>
  </si>
  <si>
    <t>Alleghany County, NC</t>
  </si>
  <si>
    <t>3700599999</t>
  </si>
  <si>
    <t>METRO16740M37007</t>
  </si>
  <si>
    <t>Anson County, NC HUD Metro FMR Area</t>
  </si>
  <si>
    <t>3700799999</t>
  </si>
  <si>
    <t>NCNTY37009N37009</t>
  </si>
  <si>
    <t>Ashe County, NC</t>
  </si>
  <si>
    <t>3700999999</t>
  </si>
  <si>
    <t>NCNTY37011N37011</t>
  </si>
  <si>
    <t>Avery County, NC</t>
  </si>
  <si>
    <t>3701199999</t>
  </si>
  <si>
    <t>NCNTY37013N37013</t>
  </si>
  <si>
    <t>Beaufort County, NC</t>
  </si>
  <si>
    <t>3701399999</t>
  </si>
  <si>
    <t>NCNTY37015N37015</t>
  </si>
  <si>
    <t>Bertie County, NC</t>
  </si>
  <si>
    <t>3701599999</t>
  </si>
  <si>
    <t>NCNTY37017N37017</t>
  </si>
  <si>
    <t>Bladen County, NC</t>
  </si>
  <si>
    <t>3701799999</t>
  </si>
  <si>
    <t>METRO48900M37019</t>
  </si>
  <si>
    <t>Brunswick County, NC HUD Metro FMR Area</t>
  </si>
  <si>
    <t>3701999999</t>
  </si>
  <si>
    <t>METRO11700M11700</t>
  </si>
  <si>
    <t>Asheville, NC MSA</t>
  </si>
  <si>
    <t>3702199999</t>
  </si>
  <si>
    <t>3702399999</t>
  </si>
  <si>
    <t>METRO16740M16740</t>
  </si>
  <si>
    <t>Charlotte-Concord-Gastonia, NC-SC HUD Metro FMR Area</t>
  </si>
  <si>
    <t>3702599999</t>
  </si>
  <si>
    <t>3702799999</t>
  </si>
  <si>
    <t>METRO47260M37029</t>
  </si>
  <si>
    <t>Camden County, NC HUD Metro FMR Area</t>
  </si>
  <si>
    <t>3702999999</t>
  </si>
  <si>
    <t>NCNTY37031N37031</t>
  </si>
  <si>
    <t>Carteret County, NC</t>
  </si>
  <si>
    <t>3703199999</t>
  </si>
  <si>
    <t>NCNTY37033N37033</t>
  </si>
  <si>
    <t>Caswell County, NC</t>
  </si>
  <si>
    <t>3703399999</t>
  </si>
  <si>
    <t>3703599999</t>
  </si>
  <si>
    <t>METRO20500M20500</t>
  </si>
  <si>
    <t>Durham-Chapel Hill, NC HUD Metro FMR Area</t>
  </si>
  <si>
    <t>3703799999</t>
  </si>
  <si>
    <t>NCNTY37039N37039</t>
  </si>
  <si>
    <t>Cherokee County, NC</t>
  </si>
  <si>
    <t>3703999999</t>
  </si>
  <si>
    <t>NCNTY37041N37041</t>
  </si>
  <si>
    <t>Chowan County, NC</t>
  </si>
  <si>
    <t>3704199999</t>
  </si>
  <si>
    <t>NCNTY37043N37043</t>
  </si>
  <si>
    <t>Clay County, NC</t>
  </si>
  <si>
    <t>3704399999</t>
  </si>
  <si>
    <t>NCNTY37045N37045</t>
  </si>
  <si>
    <t>Cleveland County, NC</t>
  </si>
  <si>
    <t>3704599999</t>
  </si>
  <si>
    <t>NCNTY37047N37047</t>
  </si>
  <si>
    <t>Columbus County, NC</t>
  </si>
  <si>
    <t>3704799999</t>
  </si>
  <si>
    <t>NCNTY37049N37049</t>
  </si>
  <si>
    <t>Craven County, NC</t>
  </si>
  <si>
    <t>3704999999</t>
  </si>
  <si>
    <t>METRO22180M22180</t>
  </si>
  <si>
    <t>Fayetteville, NC HUD Metro FMR Area</t>
  </si>
  <si>
    <t>3705199999</t>
  </si>
  <si>
    <t>METRO47260M47260</t>
  </si>
  <si>
    <t>Virginia Beach-Norfolk-Newport News, VA-NC HUD Metro FMR Area</t>
  </si>
  <si>
    <t>3705399999</t>
  </si>
  <si>
    <t>NCNTY37055N37055</t>
  </si>
  <si>
    <t>Dare County, NC</t>
  </si>
  <si>
    <t>3705599999</t>
  </si>
  <si>
    <t>METRO49180N37057</t>
  </si>
  <si>
    <t>Davidson County, NC HUD Metro FMR Area</t>
  </si>
  <si>
    <t>3705799999</t>
  </si>
  <si>
    <t>METRO49180M49180</t>
  </si>
  <si>
    <t>Winston-Salem, NC HUD Metro FMR Area</t>
  </si>
  <si>
    <t>3705999999</t>
  </si>
  <si>
    <t>NCNTY37061N37061</t>
  </si>
  <si>
    <t>Duplin County, NC</t>
  </si>
  <si>
    <t>3706199999</t>
  </si>
  <si>
    <t>3706399999</t>
  </si>
  <si>
    <t>METRO40580M40580</t>
  </si>
  <si>
    <t>Rocky Mount, NC MSA</t>
  </si>
  <si>
    <t>3706599999</t>
  </si>
  <si>
    <t>3706799999</t>
  </si>
  <si>
    <t>METRO39580M39580</t>
  </si>
  <si>
    <t>Raleigh-Cary, NC MSA</t>
  </si>
  <si>
    <t>3706999999</t>
  </si>
  <si>
    <t>3707199999</t>
  </si>
  <si>
    <t>METRO47260N37073</t>
  </si>
  <si>
    <t>Gates County, NC HUD Metro FMR Area</t>
  </si>
  <si>
    <t>3707399999</t>
  </si>
  <si>
    <t>NCNTY37075N37075</t>
  </si>
  <si>
    <t>Graham County, NC</t>
  </si>
  <si>
    <t>3707599999</t>
  </si>
  <si>
    <t>NCNTY37077N37077</t>
  </si>
  <si>
    <t>Granville County, NC</t>
  </si>
  <si>
    <t>3707799999</t>
  </si>
  <si>
    <t>NCNTY37079N37079</t>
  </si>
  <si>
    <t>Greene County, NC</t>
  </si>
  <si>
    <t>3707999999</t>
  </si>
  <si>
    <t>METRO24660M24660</t>
  </si>
  <si>
    <t>Greensboro-High Point, NC HUD Metro FMR Area</t>
  </si>
  <si>
    <t>3708199999</t>
  </si>
  <si>
    <t>NCNTY37083N37083</t>
  </si>
  <si>
    <t>Halifax County, NC</t>
  </si>
  <si>
    <t>3708399999</t>
  </si>
  <si>
    <t>NCNTY37085N37085</t>
  </si>
  <si>
    <t>Harnett County, NC</t>
  </si>
  <si>
    <t>3708599999</t>
  </si>
  <si>
    <t>NCNTY37087N37087</t>
  </si>
  <si>
    <t>Haywood County, NC</t>
  </si>
  <si>
    <t>3708799999</t>
  </si>
  <si>
    <t>3708999999</t>
  </si>
  <si>
    <t>NCNTY37091N37091</t>
  </si>
  <si>
    <t>Hertford County, NC</t>
  </si>
  <si>
    <t>3709199999</t>
  </si>
  <si>
    <t>METRO22180N37093</t>
  </si>
  <si>
    <t>Hoke County, NC HUD Metro FMR Area</t>
  </si>
  <si>
    <t>3709399999</t>
  </si>
  <si>
    <t>NCNTY37095N37095</t>
  </si>
  <si>
    <t>Hyde County, NC</t>
  </si>
  <si>
    <t>3709599999</t>
  </si>
  <si>
    <t>METRO16740N37097</t>
  </si>
  <si>
    <t>Iredell County, NC HUD Metro FMR Area</t>
  </si>
  <si>
    <t>3709799999</t>
  </si>
  <si>
    <t>NCNTY37099N37099</t>
  </si>
  <si>
    <t>Jackson County, NC</t>
  </si>
  <si>
    <t>3709999999</t>
  </si>
  <si>
    <t>3710199999</t>
  </si>
  <si>
    <t>NCNTY37103N37103</t>
  </si>
  <si>
    <t>Jones County, NC</t>
  </si>
  <si>
    <t>3710399999</t>
  </si>
  <si>
    <t>NCNTY37105N37105</t>
  </si>
  <si>
    <t>Lee County, NC</t>
  </si>
  <si>
    <t>3710599999</t>
  </si>
  <si>
    <t>NCNTY37107N37107</t>
  </si>
  <si>
    <t>Lenoir County, NC</t>
  </si>
  <si>
    <t>3710799999</t>
  </si>
  <si>
    <t>METRO16740N37109</t>
  </si>
  <si>
    <t>Lincoln County, NC HUD Metro FMR Area</t>
  </si>
  <si>
    <t>3710999999</t>
  </si>
  <si>
    <t>NCNTY37111N37111</t>
  </si>
  <si>
    <t>McDowell County, NC</t>
  </si>
  <si>
    <t>3711199999</t>
  </si>
  <si>
    <t>NCNTY37113N37113</t>
  </si>
  <si>
    <t>Macon County, NC</t>
  </si>
  <si>
    <t>3711399999</t>
  </si>
  <si>
    <t>3711599999</t>
  </si>
  <si>
    <t>NCNTY37117N37117</t>
  </si>
  <si>
    <t>Martin County, NC</t>
  </si>
  <si>
    <t>3711799999</t>
  </si>
  <si>
    <t>3711999999</t>
  </si>
  <si>
    <t>NCNTY37121N37121</t>
  </si>
  <si>
    <t>Mitchell County, NC</t>
  </si>
  <si>
    <t>3712199999</t>
  </si>
  <si>
    <t>NCNTY37123N37123</t>
  </si>
  <si>
    <t>Montgomery County, NC</t>
  </si>
  <si>
    <t>3712399999</t>
  </si>
  <si>
    <t>METRO38240M38240</t>
  </si>
  <si>
    <t>Pinehurst-Southern Pines, NC MSA</t>
  </si>
  <si>
    <t>3712599999</t>
  </si>
  <si>
    <t>3712799999</t>
  </si>
  <si>
    <t>METRO48900M48900</t>
  </si>
  <si>
    <t>Wilmington, NC HUD Metro FMR Area</t>
  </si>
  <si>
    <t>3712999999</t>
  </si>
  <si>
    <t>NCNTY37131N37131</t>
  </si>
  <si>
    <t>Northampton County, NC</t>
  </si>
  <si>
    <t>3713199999</t>
  </si>
  <si>
    <t>METRO27340M27340</t>
  </si>
  <si>
    <t>Jacksonville, NC MSA</t>
  </si>
  <si>
    <t>3713399999</t>
  </si>
  <si>
    <t>3713599999</t>
  </si>
  <si>
    <t>NCNTY37137N37137</t>
  </si>
  <si>
    <t>Pamlico County, NC</t>
  </si>
  <si>
    <t>3713799999</t>
  </si>
  <si>
    <t>NCNTY37139N37139</t>
  </si>
  <si>
    <t>Pasquotank County, NC</t>
  </si>
  <si>
    <t>3713999999</t>
  </si>
  <si>
    <t>METRO48900N37141</t>
  </si>
  <si>
    <t>Pender County, NC HUD Metro FMR Area</t>
  </si>
  <si>
    <t>3714199999</t>
  </si>
  <si>
    <t>NCNTY37143N37143</t>
  </si>
  <si>
    <t>Perquimans County, NC</t>
  </si>
  <si>
    <t>3714399999</t>
  </si>
  <si>
    <t>METRO20500N37145</t>
  </si>
  <si>
    <t>Person County, NC HUD Metro FMR Area</t>
  </si>
  <si>
    <t>3714599999</t>
  </si>
  <si>
    <t>METRO24780M24780</t>
  </si>
  <si>
    <t>Greenville, NC MSA</t>
  </si>
  <si>
    <t>3714799999</t>
  </si>
  <si>
    <t>NCNTY37149N37149</t>
  </si>
  <si>
    <t>Polk County, NC</t>
  </si>
  <si>
    <t>3714999999</t>
  </si>
  <si>
    <t>3715199999</t>
  </si>
  <si>
    <t>NCNTY37153N37153</t>
  </si>
  <si>
    <t>Richmond County, NC</t>
  </si>
  <si>
    <t>3715399999</t>
  </si>
  <si>
    <t>NCNTY37155N37155</t>
  </si>
  <si>
    <t>Robeson County, NC</t>
  </si>
  <si>
    <t>3715599999</t>
  </si>
  <si>
    <t>METRO24660N37157</t>
  </si>
  <si>
    <t>Rockingham County, NC HUD Metro FMR Area</t>
  </si>
  <si>
    <t>3715799999</t>
  </si>
  <si>
    <t>METRO16740N37159</t>
  </si>
  <si>
    <t>Rowan County, NC HUD Metro FMR Area</t>
  </si>
  <si>
    <t>3715999999</t>
  </si>
  <si>
    <t>NCNTY37161N37161</t>
  </si>
  <si>
    <t>Rutherford County, NC</t>
  </si>
  <si>
    <t>3716199999</t>
  </si>
  <si>
    <t>NCNTY37163N37163</t>
  </si>
  <si>
    <t>Sampson County, NC</t>
  </si>
  <si>
    <t>3716399999</t>
  </si>
  <si>
    <t>NCNTY37165N37165</t>
  </si>
  <si>
    <t>Scotland County, NC</t>
  </si>
  <si>
    <t>3716599999</t>
  </si>
  <si>
    <t>NCNTY37167N37167</t>
  </si>
  <si>
    <t>Stanly County, NC</t>
  </si>
  <si>
    <t>3716799999</t>
  </si>
  <si>
    <t>3716999999</t>
  </si>
  <si>
    <t>NCNTY37171N37171</t>
  </si>
  <si>
    <t>Surry County, NC</t>
  </si>
  <si>
    <t>3717199999</t>
  </si>
  <si>
    <t>NCNTY37173N37173</t>
  </si>
  <si>
    <t>Swain County, NC</t>
  </si>
  <si>
    <t>3717399999</t>
  </si>
  <si>
    <t>NCNTY37175N37175</t>
  </si>
  <si>
    <t>Transylvania County, NC</t>
  </si>
  <si>
    <t>3717599999</t>
  </si>
  <si>
    <t>NCNTY37177N37177</t>
  </si>
  <si>
    <t>Tyrrell County, NC</t>
  </si>
  <si>
    <t>3717799999</t>
  </si>
  <si>
    <t>3717999999</t>
  </si>
  <si>
    <t>NCNTY37181N37181</t>
  </si>
  <si>
    <t>Vance County, NC</t>
  </si>
  <si>
    <t>3718199999</t>
  </si>
  <si>
    <t>3718399999</t>
  </si>
  <si>
    <t>NCNTY37185N37185</t>
  </si>
  <si>
    <t>Warren County, NC</t>
  </si>
  <si>
    <t>3718599999</t>
  </si>
  <si>
    <t>NCNTY37187N37187</t>
  </si>
  <si>
    <t>Washington County, NC</t>
  </si>
  <si>
    <t>3718799999</t>
  </si>
  <si>
    <t>NCNTY37189N37189</t>
  </si>
  <si>
    <t>Watauga County, NC</t>
  </si>
  <si>
    <t>3718999999</t>
  </si>
  <si>
    <t>METRO24140M24140</t>
  </si>
  <si>
    <t>Goldsboro, NC MSA</t>
  </si>
  <si>
    <t>3719199999</t>
  </si>
  <si>
    <t>NCNTY37193N37193</t>
  </si>
  <si>
    <t>Wilkes County, NC</t>
  </si>
  <si>
    <t>3719399999</t>
  </si>
  <si>
    <t>NCNTY37195N37195</t>
  </si>
  <si>
    <t>Wilson County, NC</t>
  </si>
  <si>
    <t>3719599999</t>
  </si>
  <si>
    <t>3719799999</t>
  </si>
  <si>
    <t>NCNTY37199N37199</t>
  </si>
  <si>
    <t>Yancey County, NC</t>
  </si>
  <si>
    <t>3719999999</t>
  </si>
  <si>
    <t>ND</t>
  </si>
  <si>
    <t>38</t>
  </si>
  <si>
    <t>NCNTY38001N38001</t>
  </si>
  <si>
    <t>Adams County, ND</t>
  </si>
  <si>
    <t>3800199999</t>
  </si>
  <si>
    <t>NCNTY38003N38003</t>
  </si>
  <si>
    <t>Barnes County, ND</t>
  </si>
  <si>
    <t>3800399999</t>
  </si>
  <si>
    <t>NCNTY38005N38005</t>
  </si>
  <si>
    <t>Benson County, ND</t>
  </si>
  <si>
    <t>3800599999</t>
  </si>
  <si>
    <t>NCNTY38007N38007</t>
  </si>
  <si>
    <t>Billings County, ND</t>
  </si>
  <si>
    <t>3800799999</t>
  </si>
  <si>
    <t>NCNTY38009N38009</t>
  </si>
  <si>
    <t>Bottineau County, ND</t>
  </si>
  <si>
    <t>3800999999</t>
  </si>
  <si>
    <t>NCNTY38011N38011</t>
  </si>
  <si>
    <t>Bowman County, ND</t>
  </si>
  <si>
    <t>3801199999</t>
  </si>
  <si>
    <t>NCNTY38013N38013</t>
  </si>
  <si>
    <t>Burke County, ND</t>
  </si>
  <si>
    <t>3801399999</t>
  </si>
  <si>
    <t>METRO13900M13900</t>
  </si>
  <si>
    <t>Bismarck, ND MSA</t>
  </si>
  <si>
    <t>3801599999</t>
  </si>
  <si>
    <t>3801799999</t>
  </si>
  <si>
    <t>NCNTY38019N38019</t>
  </si>
  <si>
    <t>Cavalier County, ND</t>
  </si>
  <si>
    <t>3801999999</t>
  </si>
  <si>
    <t>NCNTY38021N38021</t>
  </si>
  <si>
    <t>Dickey County, ND</t>
  </si>
  <si>
    <t>3802199999</t>
  </si>
  <si>
    <t>NCNTY38023N38023</t>
  </si>
  <si>
    <t>Divide County, ND</t>
  </si>
  <si>
    <t>3802399999</t>
  </si>
  <si>
    <t>NCNTY38025N38025</t>
  </si>
  <si>
    <t>Dunn County, ND</t>
  </si>
  <si>
    <t>3802599999</t>
  </si>
  <si>
    <t>NCNTY38027N38027</t>
  </si>
  <si>
    <t>Eddy County, ND</t>
  </si>
  <si>
    <t>3802799999</t>
  </si>
  <si>
    <t>NCNTY38029N38029</t>
  </si>
  <si>
    <t>Emmons County, ND</t>
  </si>
  <si>
    <t>3802999999</t>
  </si>
  <si>
    <t>NCNTY38031N38031</t>
  </si>
  <si>
    <t>Foster County, ND</t>
  </si>
  <si>
    <t>3803199999</t>
  </si>
  <si>
    <t>NCNTY38033N38033</t>
  </si>
  <si>
    <t>Golden Valley County, ND</t>
  </si>
  <si>
    <t>3803399999</t>
  </si>
  <si>
    <t>3803599999</t>
  </si>
  <si>
    <t>NCNTY38037N38037</t>
  </si>
  <si>
    <t>Grant County, ND</t>
  </si>
  <si>
    <t>3803799999</t>
  </si>
  <si>
    <t>NCNTY38039N38039</t>
  </si>
  <si>
    <t>Griggs County, ND</t>
  </si>
  <si>
    <t>3803999999</t>
  </si>
  <si>
    <t>NCNTY38041N38041</t>
  </si>
  <si>
    <t>Hettinger County, ND</t>
  </si>
  <si>
    <t>3804199999</t>
  </si>
  <si>
    <t>NCNTY38043N38043</t>
  </si>
  <si>
    <t>Kidder County, ND</t>
  </si>
  <si>
    <t>3804399999</t>
  </si>
  <si>
    <t>NCNTY38045N38045</t>
  </si>
  <si>
    <t>LaMoure County, ND</t>
  </si>
  <si>
    <t>3804599999</t>
  </si>
  <si>
    <t>NCNTY38047N38047</t>
  </si>
  <si>
    <t>Logan County, ND</t>
  </si>
  <si>
    <t>3804799999</t>
  </si>
  <si>
    <t>METRO33500N38049</t>
  </si>
  <si>
    <t>McHenry County, ND HUD Metro FMR Area</t>
  </si>
  <si>
    <t>3804999999</t>
  </si>
  <si>
    <t>NCNTY38051N38051</t>
  </si>
  <si>
    <t>McIntosh County, ND</t>
  </si>
  <si>
    <t>3805199999</t>
  </si>
  <si>
    <t>NCNTY38053N38053</t>
  </si>
  <si>
    <t>McKenzie County, ND</t>
  </si>
  <si>
    <t>3805399999</t>
  </si>
  <si>
    <t>NCNTY38055N38055</t>
  </si>
  <si>
    <t>McLean County, ND</t>
  </si>
  <si>
    <t>3805599999</t>
  </si>
  <si>
    <t>NCNTY38057N38057</t>
  </si>
  <si>
    <t>Mercer County, ND</t>
  </si>
  <si>
    <t>3805799999</t>
  </si>
  <si>
    <t>3805999999</t>
  </si>
  <si>
    <t>NCNTY38061N38061</t>
  </si>
  <si>
    <t>Mountrail County, ND</t>
  </si>
  <si>
    <t>3806199999</t>
  </si>
  <si>
    <t>NCNTY38063N38063</t>
  </si>
  <si>
    <t>Nelson County, ND</t>
  </si>
  <si>
    <t>3806399999</t>
  </si>
  <si>
    <t>3806599999</t>
  </si>
  <si>
    <t>NCNTY38067N38067</t>
  </si>
  <si>
    <t>Pembina County, ND</t>
  </si>
  <si>
    <t>3806799999</t>
  </si>
  <si>
    <t>NCNTY38069N38069</t>
  </si>
  <si>
    <t>Pierce County, ND</t>
  </si>
  <si>
    <t>3806999999</t>
  </si>
  <si>
    <t>NCNTY38071N38071</t>
  </si>
  <si>
    <t>Ramsey County, ND</t>
  </si>
  <si>
    <t>3807199999</t>
  </si>
  <si>
    <t>NCNTY38073N38073</t>
  </si>
  <si>
    <t>Ransom County, ND</t>
  </si>
  <si>
    <t>3807399999</t>
  </si>
  <si>
    <t>METRO33500N38075</t>
  </si>
  <si>
    <t>Renville County, ND HUD Metro FMR Area</t>
  </si>
  <si>
    <t>3807599999</t>
  </si>
  <si>
    <t>NCNTY38077N38077</t>
  </si>
  <si>
    <t>Richland County, ND</t>
  </si>
  <si>
    <t>3807799999</t>
  </si>
  <si>
    <t>NCNTY38079N38079</t>
  </si>
  <si>
    <t>Rolette County, ND</t>
  </si>
  <si>
    <t>3807999999</t>
  </si>
  <si>
    <t>NCNTY38081N38081</t>
  </si>
  <si>
    <t>Sargent County, ND</t>
  </si>
  <si>
    <t>3808199999</t>
  </si>
  <si>
    <t>NCNTY38083N38083</t>
  </si>
  <si>
    <t>Sheridan County, ND</t>
  </si>
  <si>
    <t>3808399999</t>
  </si>
  <si>
    <t>NCNTY38085N38085</t>
  </si>
  <si>
    <t>Sioux County, ND</t>
  </si>
  <si>
    <t>3808599999</t>
  </si>
  <si>
    <t>NCNTY38087N38087</t>
  </si>
  <si>
    <t>Slope County, ND</t>
  </si>
  <si>
    <t>3808799999</t>
  </si>
  <si>
    <t>NCNTY38089N38089</t>
  </si>
  <si>
    <t>Stark County, ND</t>
  </si>
  <si>
    <t>3808999999</t>
  </si>
  <si>
    <t>NCNTY38091N38091</t>
  </si>
  <si>
    <t>Steele County, ND</t>
  </si>
  <si>
    <t>3809199999</t>
  </si>
  <si>
    <t>NCNTY38093N38093</t>
  </si>
  <si>
    <t>Stutsman County, ND</t>
  </si>
  <si>
    <t>3809399999</t>
  </si>
  <si>
    <t>NCNTY38095N38095</t>
  </si>
  <si>
    <t>Towner County, ND</t>
  </si>
  <si>
    <t>3809599999</t>
  </si>
  <si>
    <t>NCNTY38097N38097</t>
  </si>
  <si>
    <t>Traill County, ND</t>
  </si>
  <si>
    <t>3809799999</t>
  </si>
  <si>
    <t>NCNTY38099N38099</t>
  </si>
  <si>
    <t>Walsh County, ND</t>
  </si>
  <si>
    <t>3809999999</t>
  </si>
  <si>
    <t>METRO33500N38101</t>
  </si>
  <si>
    <t>Ward County, ND HUD Metro FMR Area</t>
  </si>
  <si>
    <t>3810199999</t>
  </si>
  <si>
    <t>NCNTY38103N38103</t>
  </si>
  <si>
    <t>Wells County, ND</t>
  </si>
  <si>
    <t>3810399999</t>
  </si>
  <si>
    <t>NCNTY38105N38105</t>
  </si>
  <si>
    <t>Williams County, ND</t>
  </si>
  <si>
    <t>3810599999</t>
  </si>
  <si>
    <t>OH</t>
  </si>
  <si>
    <t>39</t>
  </si>
  <si>
    <t>NCNTY39001N39001</t>
  </si>
  <si>
    <t>Adams County, OH</t>
  </si>
  <si>
    <t>3900199999</t>
  </si>
  <si>
    <t>METRO30620M30620</t>
  </si>
  <si>
    <t>Lima, OH MSA</t>
  </si>
  <si>
    <t>3900399999</t>
  </si>
  <si>
    <t>NCNTY39005N39005</t>
  </si>
  <si>
    <t>Ashland County, OH</t>
  </si>
  <si>
    <t>3900599999</t>
  </si>
  <si>
    <t>METRO17410N39007</t>
  </si>
  <si>
    <t>Ashtabula County, OH HUD Metro FMR Area</t>
  </si>
  <si>
    <t>3900799999</t>
  </si>
  <si>
    <t>NCNTY39009N39009</t>
  </si>
  <si>
    <t>Athens County, OH</t>
  </si>
  <si>
    <t>3900999999</t>
  </si>
  <si>
    <t>NCNTY39011N39011</t>
  </si>
  <si>
    <t>Auglaize County, OH</t>
  </si>
  <si>
    <t>3901199999</t>
  </si>
  <si>
    <t>METRO48540M48540</t>
  </si>
  <si>
    <t>Wheeling, WV-OH MSA</t>
  </si>
  <si>
    <t>3901399999</t>
  </si>
  <si>
    <t>METRO17140MM1220</t>
  </si>
  <si>
    <t>Brown County, OH HUD Metro FMR Area</t>
  </si>
  <si>
    <t>3901599999</t>
  </si>
  <si>
    <t>3901799999</t>
  </si>
  <si>
    <t>METRO15940M15940</t>
  </si>
  <si>
    <t>Canton-Massillon, OH MSA</t>
  </si>
  <si>
    <t>3901999999</t>
  </si>
  <si>
    <t>NCNTY39021N39021</t>
  </si>
  <si>
    <t>Champaign County, OH</t>
  </si>
  <si>
    <t>3902199999</t>
  </si>
  <si>
    <t>METRO44220M44220</t>
  </si>
  <si>
    <t>Springfield, OH MSA</t>
  </si>
  <si>
    <t>3902399999</t>
  </si>
  <si>
    <t>3902599999</t>
  </si>
  <si>
    <t>NCNTY39027N39027</t>
  </si>
  <si>
    <t>Clinton County, OH</t>
  </si>
  <si>
    <t>3902799999</t>
  </si>
  <si>
    <t>NCNTY39029N39029</t>
  </si>
  <si>
    <t>Columbiana County, OH</t>
  </si>
  <si>
    <t>3902999999</t>
  </si>
  <si>
    <t>NCNTY39031N39031</t>
  </si>
  <si>
    <t>Coshocton County, OH</t>
  </si>
  <si>
    <t>3903199999</t>
  </si>
  <si>
    <t>NCNTY39033N39033</t>
  </si>
  <si>
    <t>Crawford County, OH</t>
  </si>
  <si>
    <t>3903399999</t>
  </si>
  <si>
    <t>METRO17410N17460</t>
  </si>
  <si>
    <t>Cleveland, OH HUD Metro FMR Area</t>
  </si>
  <si>
    <t>3903599999</t>
  </si>
  <si>
    <t>NCNTY39037N39037</t>
  </si>
  <si>
    <t>Darke County, OH</t>
  </si>
  <si>
    <t>3903799999</t>
  </si>
  <si>
    <t>NCNTY39039N39039</t>
  </si>
  <si>
    <t>Defiance County, OH</t>
  </si>
  <si>
    <t>3903999999</t>
  </si>
  <si>
    <t>METRO18140M18140</t>
  </si>
  <si>
    <t>Columbus, OH HUD Metro FMR Area</t>
  </si>
  <si>
    <t>3904199999</t>
  </si>
  <si>
    <t>METRO41780N39043</t>
  </si>
  <si>
    <t>Erie County, OH HUD Metro FMR Area</t>
  </si>
  <si>
    <t>3904399999</t>
  </si>
  <si>
    <t>3904599999</t>
  </si>
  <si>
    <t>NCNTY39047N39047</t>
  </si>
  <si>
    <t>Fayette County, OH</t>
  </si>
  <si>
    <t>3904799999</t>
  </si>
  <si>
    <t>3904999999</t>
  </si>
  <si>
    <t>METRO45780M45780</t>
  </si>
  <si>
    <t>Toledo, OH MSA</t>
  </si>
  <si>
    <t>3905199999</t>
  </si>
  <si>
    <t>NCNTY39053N39053</t>
  </si>
  <si>
    <t>Gallia County, OH</t>
  </si>
  <si>
    <t>3905399999</t>
  </si>
  <si>
    <t>3905599999</t>
  </si>
  <si>
    <t>METRO19430M19430</t>
  </si>
  <si>
    <t>Dayton-Kettering-Beavercreek, OH MSA</t>
  </si>
  <si>
    <t>3905799999</t>
  </si>
  <si>
    <t>NCNTY39059N39059</t>
  </si>
  <si>
    <t>Guernsey County, OH</t>
  </si>
  <si>
    <t>3905999999</t>
  </si>
  <si>
    <t>3906199999</t>
  </si>
  <si>
    <t>NCNTY39063N39063</t>
  </si>
  <si>
    <t>Hancock County, OH</t>
  </si>
  <si>
    <t>3906399999</t>
  </si>
  <si>
    <t>NCNTY39065N39065</t>
  </si>
  <si>
    <t>Hardin County, OH</t>
  </si>
  <si>
    <t>3906599999</t>
  </si>
  <si>
    <t>NCNTY39067N39067</t>
  </si>
  <si>
    <t>Harrison County, OH</t>
  </si>
  <si>
    <t>3906799999</t>
  </si>
  <si>
    <t>NCNTY39069N39069</t>
  </si>
  <si>
    <t>Henry County, OH</t>
  </si>
  <si>
    <t>3906999999</t>
  </si>
  <si>
    <t>NCNTY39071N39071</t>
  </si>
  <si>
    <t>Highland County, OH</t>
  </si>
  <si>
    <t>3907199999</t>
  </si>
  <si>
    <t>METRO18140N39073</t>
  </si>
  <si>
    <t>Hocking County, OH HUD Metro FMR Area</t>
  </si>
  <si>
    <t>3907399999</t>
  </si>
  <si>
    <t>NCNTY39075N39075</t>
  </si>
  <si>
    <t>Holmes County, OH</t>
  </si>
  <si>
    <t>3907599999</t>
  </si>
  <si>
    <t>NCNTY39077N39077</t>
  </si>
  <si>
    <t>Huron County, OH</t>
  </si>
  <si>
    <t>3907799999</t>
  </si>
  <si>
    <t>NCNTY39079N39079</t>
  </si>
  <si>
    <t>Jackson County, OH</t>
  </si>
  <si>
    <t>3907999999</t>
  </si>
  <si>
    <t>METRO48260M48260</t>
  </si>
  <si>
    <t>Weirton-Steubenville, WV-OH MSA</t>
  </si>
  <si>
    <t>3908199999</t>
  </si>
  <si>
    <t>NCNTY39083N39083</t>
  </si>
  <si>
    <t>Knox County, OH</t>
  </si>
  <si>
    <t>3908399999</t>
  </si>
  <si>
    <t>3908599999</t>
  </si>
  <si>
    <t>3908799999</t>
  </si>
  <si>
    <t>3908999999</t>
  </si>
  <si>
    <t>NCNTY39091N39091</t>
  </si>
  <si>
    <t>Logan County, OH</t>
  </si>
  <si>
    <t>3909199999</t>
  </si>
  <si>
    <t>3909399999</t>
  </si>
  <si>
    <t>3909599999</t>
  </si>
  <si>
    <t>3909799999</t>
  </si>
  <si>
    <t>METRO49660M49660</t>
  </si>
  <si>
    <t>Youngstown-Warren, OH MSA</t>
  </si>
  <si>
    <t>3909999999</t>
  </si>
  <si>
    <t>NCNTY39101N39101</t>
  </si>
  <si>
    <t>Marion County, OH</t>
  </si>
  <si>
    <t>3910199999</t>
  </si>
  <si>
    <t>3910399999</t>
  </si>
  <si>
    <t>NCNTY39105N39105</t>
  </si>
  <si>
    <t>Meigs County, OH</t>
  </si>
  <si>
    <t>3910599999</t>
  </si>
  <si>
    <t>NCNTY39107N39107</t>
  </si>
  <si>
    <t>Mercer County, OH</t>
  </si>
  <si>
    <t>3910799999</t>
  </si>
  <si>
    <t>3910999999</t>
  </si>
  <si>
    <t>NCNTY39111N39111</t>
  </si>
  <si>
    <t>Monroe County, OH</t>
  </si>
  <si>
    <t>3911199999</t>
  </si>
  <si>
    <t>3911399999</t>
  </si>
  <si>
    <t>NCNTY39115N39115</t>
  </si>
  <si>
    <t>Morgan County, OH</t>
  </si>
  <si>
    <t>3911599999</t>
  </si>
  <si>
    <t>3911799999</t>
  </si>
  <si>
    <t>NCNTY39119N39119</t>
  </si>
  <si>
    <t>Muskingum County, OH</t>
  </si>
  <si>
    <t>3911999999</t>
  </si>
  <si>
    <t>NCNTY39121N39121</t>
  </si>
  <si>
    <t>Noble County, OH</t>
  </si>
  <si>
    <t>3912199999</t>
  </si>
  <si>
    <t>METRO41780M39123</t>
  </si>
  <si>
    <t>Ottawa County, OH HUD Metro FMR Area</t>
  </si>
  <si>
    <t>3912399999</t>
  </si>
  <si>
    <t>NCNTY39125N39125</t>
  </si>
  <si>
    <t>Paulding County, OH</t>
  </si>
  <si>
    <t>3912599999</t>
  </si>
  <si>
    <t>METRO18140N39127</t>
  </si>
  <si>
    <t>Perry County, OH HUD Metro FMR Area</t>
  </si>
  <si>
    <t>3912799999</t>
  </si>
  <si>
    <t>3912999999</t>
  </si>
  <si>
    <t>NCNTY39131N39131</t>
  </si>
  <si>
    <t>Pike County, OH</t>
  </si>
  <si>
    <t>3913199999</t>
  </si>
  <si>
    <t>METRO10420M10420</t>
  </si>
  <si>
    <t>Akron, OH MSA</t>
  </si>
  <si>
    <t>3913399999</t>
  </si>
  <si>
    <t>NCNTY39135N39135</t>
  </si>
  <si>
    <t>Preble County, OH</t>
  </si>
  <si>
    <t>3913599999</t>
  </si>
  <si>
    <t>NCNTY39137N39137</t>
  </si>
  <si>
    <t>Putnam County, OH</t>
  </si>
  <si>
    <t>3913799999</t>
  </si>
  <si>
    <t>METRO31900M31900</t>
  </si>
  <si>
    <t>Mansfield, OH MSA</t>
  </si>
  <si>
    <t>3913999999</t>
  </si>
  <si>
    <t>NCNTY39141N39141</t>
  </si>
  <si>
    <t>Ross County, OH</t>
  </si>
  <si>
    <t>3914199999</t>
  </si>
  <si>
    <t>NCNTY39143N39143</t>
  </si>
  <si>
    <t>Sandusky County, OH</t>
  </si>
  <si>
    <t>3914399999</t>
  </si>
  <si>
    <t>NCNTY39145N39145</t>
  </si>
  <si>
    <t>Scioto County, OH</t>
  </si>
  <si>
    <t>3914599999</t>
  </si>
  <si>
    <t>NCNTY39147N39147</t>
  </si>
  <si>
    <t>Seneca County, OH</t>
  </si>
  <si>
    <t>3914799999</t>
  </si>
  <si>
    <t>NCNTY39149N39149</t>
  </si>
  <si>
    <t>Shelby County, OH</t>
  </si>
  <si>
    <t>3914999999</t>
  </si>
  <si>
    <t>3915199999</t>
  </si>
  <si>
    <t>3915399999</t>
  </si>
  <si>
    <t>3915599999</t>
  </si>
  <si>
    <t>NCNTY39157N39157</t>
  </si>
  <si>
    <t>Tuscarawas County, OH</t>
  </si>
  <si>
    <t>3915799999</t>
  </si>
  <si>
    <t>METRO18140N39159</t>
  </si>
  <si>
    <t>Union County, OH HUD Metro FMR Area</t>
  </si>
  <si>
    <t>3915999999</t>
  </si>
  <si>
    <t>NCNTY39161N39161</t>
  </si>
  <si>
    <t>Van Wert County, OH</t>
  </si>
  <si>
    <t>3916199999</t>
  </si>
  <si>
    <t>NCNTY39163N39163</t>
  </si>
  <si>
    <t>Vinton County, OH</t>
  </si>
  <si>
    <t>3916399999</t>
  </si>
  <si>
    <t>3916599999</t>
  </si>
  <si>
    <t>NCNTY39167N39167</t>
  </si>
  <si>
    <t>Washington County, OH</t>
  </si>
  <si>
    <t>3916799999</t>
  </si>
  <si>
    <t>NCNTY39169N39169</t>
  </si>
  <si>
    <t>Wayne County, OH</t>
  </si>
  <si>
    <t>3916999999</t>
  </si>
  <si>
    <t>NCNTY39171N39171</t>
  </si>
  <si>
    <t>Williams County, OH</t>
  </si>
  <si>
    <t>3917199999</t>
  </si>
  <si>
    <t>3917399999</t>
  </si>
  <si>
    <t>NCNTY39175N39175</t>
  </si>
  <si>
    <t>Wyandot County, OH</t>
  </si>
  <si>
    <t>3917599999</t>
  </si>
  <si>
    <t>OK</t>
  </si>
  <si>
    <t>40</t>
  </si>
  <si>
    <t>NCNTY40001N40001</t>
  </si>
  <si>
    <t>Adair County, OK</t>
  </si>
  <si>
    <t>4000199999</t>
  </si>
  <si>
    <t>NCNTY40003N40003</t>
  </si>
  <si>
    <t>Alfalfa County, OK</t>
  </si>
  <si>
    <t>4000399999</t>
  </si>
  <si>
    <t>NCNTY40005N40005</t>
  </si>
  <si>
    <t>Atoka County, OK</t>
  </si>
  <si>
    <t>4000599999</t>
  </si>
  <si>
    <t>NCNTY40007N40007</t>
  </si>
  <si>
    <t>Beaver County, OK</t>
  </si>
  <si>
    <t>4000799999</t>
  </si>
  <si>
    <t>NCNTY40009N40009</t>
  </si>
  <si>
    <t>Beckham County, OK</t>
  </si>
  <si>
    <t>4000999999</t>
  </si>
  <si>
    <t>NCNTY40011N40011</t>
  </si>
  <si>
    <t>Blaine County, OK</t>
  </si>
  <si>
    <t>4001199999</t>
  </si>
  <si>
    <t>NCNTY40013N40013</t>
  </si>
  <si>
    <t>Bryan County, OK</t>
  </si>
  <si>
    <t>4001399999</t>
  </si>
  <si>
    <t>NCNTY40015N40015</t>
  </si>
  <si>
    <t>Caddo County, OK</t>
  </si>
  <si>
    <t>4001599999</t>
  </si>
  <si>
    <t>METRO36420M36420</t>
  </si>
  <si>
    <t>Oklahoma City, OK HUD Metro FMR Area</t>
  </si>
  <si>
    <t>4001799999</t>
  </si>
  <si>
    <t>NCNTY40019N40019</t>
  </si>
  <si>
    <t>Carter County, OK</t>
  </si>
  <si>
    <t>4001999999</t>
  </si>
  <si>
    <t>NCNTY40021N40021</t>
  </si>
  <si>
    <t>Cherokee County, OK</t>
  </si>
  <si>
    <t>4002199999</t>
  </si>
  <si>
    <t>NCNTY40023N40023</t>
  </si>
  <si>
    <t>Choctaw County, OK</t>
  </si>
  <si>
    <t>4002399999</t>
  </si>
  <si>
    <t>NCNTY40025N40025</t>
  </si>
  <si>
    <t>Cimarron County, OK</t>
  </si>
  <si>
    <t>4002599999</t>
  </si>
  <si>
    <t>4002799999</t>
  </si>
  <si>
    <t>NCNTY40029N40029</t>
  </si>
  <si>
    <t>Coal County, OK</t>
  </si>
  <si>
    <t>4002999999</t>
  </si>
  <si>
    <t>METRO30020M30020</t>
  </si>
  <si>
    <t>Lawton, OK HUD Metro FMR Area</t>
  </si>
  <si>
    <t>4003199999</t>
  </si>
  <si>
    <t>METRO30020N40033</t>
  </si>
  <si>
    <t>Cotton County, OK HUD Metro FMR Area</t>
  </si>
  <si>
    <t>4003399999</t>
  </si>
  <si>
    <t>NCNTY40035N40035</t>
  </si>
  <si>
    <t>Craig County, OK</t>
  </si>
  <si>
    <t>4003599999</t>
  </si>
  <si>
    <t>METRO46140M46140</t>
  </si>
  <si>
    <t>Tulsa, OK HUD Metro FMR Area</t>
  </si>
  <si>
    <t>4003799999</t>
  </si>
  <si>
    <t>NCNTY40039N40039</t>
  </si>
  <si>
    <t>Custer County, OK</t>
  </si>
  <si>
    <t>4003999999</t>
  </si>
  <si>
    <t>NCNTY40041N40041</t>
  </si>
  <si>
    <t>Delaware County, OK</t>
  </si>
  <si>
    <t>4004199999</t>
  </si>
  <si>
    <t>NCNTY40043N40043</t>
  </si>
  <si>
    <t>Dewey County, OK</t>
  </si>
  <si>
    <t>4004399999</t>
  </si>
  <si>
    <t>NCNTY40045N40045</t>
  </si>
  <si>
    <t>Ellis County, OK</t>
  </si>
  <si>
    <t>4004599999</t>
  </si>
  <si>
    <t>METRO21420M21420</t>
  </si>
  <si>
    <t>Enid, OK MSA</t>
  </si>
  <si>
    <t>4004799999</t>
  </si>
  <si>
    <t>NCNTY40049N40049</t>
  </si>
  <si>
    <t>Garvin County, OK</t>
  </si>
  <si>
    <t>4004999999</t>
  </si>
  <si>
    <t>METRO36420N40051</t>
  </si>
  <si>
    <t>Grady County, OK HUD Metro FMR Area</t>
  </si>
  <si>
    <t>4005199999</t>
  </si>
  <si>
    <t>NCNTY40053N40053</t>
  </si>
  <si>
    <t>Grant County, OK</t>
  </si>
  <si>
    <t>4005399999</t>
  </si>
  <si>
    <t>NCNTY40055N40055</t>
  </si>
  <si>
    <t>Greer County, OK</t>
  </si>
  <si>
    <t>4005599999</t>
  </si>
  <si>
    <t>NCNTY40057N40057</t>
  </si>
  <si>
    <t>Harmon County, OK</t>
  </si>
  <si>
    <t>4005799999</t>
  </si>
  <si>
    <t>NCNTY40059N40059</t>
  </si>
  <si>
    <t>Harper County, OK</t>
  </si>
  <si>
    <t>4005999999</t>
  </si>
  <si>
    <t>NCNTY40061N40061</t>
  </si>
  <si>
    <t>Haskell County, OK</t>
  </si>
  <si>
    <t>4006199999</t>
  </si>
  <si>
    <t>NCNTY40063N40063</t>
  </si>
  <si>
    <t>Hughes County, OK</t>
  </si>
  <si>
    <t>4006399999</t>
  </si>
  <si>
    <t>NCNTY40065N40065</t>
  </si>
  <si>
    <t>Jackson County, OK</t>
  </si>
  <si>
    <t>4006599999</t>
  </si>
  <si>
    <t>NCNTY40067N40067</t>
  </si>
  <si>
    <t>Jefferson County, OK</t>
  </si>
  <si>
    <t>4006799999</t>
  </si>
  <si>
    <t>NCNTY40069N40069</t>
  </si>
  <si>
    <t>Johnston County, OK</t>
  </si>
  <si>
    <t>4006999999</t>
  </si>
  <si>
    <t>NCNTY40071N40071</t>
  </si>
  <si>
    <t>Kay County, OK</t>
  </si>
  <si>
    <t>4007199999</t>
  </si>
  <si>
    <t>NCNTY40073N40073</t>
  </si>
  <si>
    <t>Kingfisher County, OK</t>
  </si>
  <si>
    <t>4007399999</t>
  </si>
  <si>
    <t>NCNTY40075N40075</t>
  </si>
  <si>
    <t>Kiowa County, OK</t>
  </si>
  <si>
    <t>4007599999</t>
  </si>
  <si>
    <t>NCNTY40077N40077</t>
  </si>
  <si>
    <t>Latimer County, OK</t>
  </si>
  <si>
    <t>4007799999</t>
  </si>
  <si>
    <t>NCNTY40079N40079</t>
  </si>
  <si>
    <t>Le Flore County, OK</t>
  </si>
  <si>
    <t>4007999999</t>
  </si>
  <si>
    <t>METRO36420N40081</t>
  </si>
  <si>
    <t>Lincoln County, OK HUD Metro FMR Area</t>
  </si>
  <si>
    <t>4008199999</t>
  </si>
  <si>
    <t>4008399999</t>
  </si>
  <si>
    <t>NCNTY40085N40085</t>
  </si>
  <si>
    <t>Love County, OK</t>
  </si>
  <si>
    <t>4008599999</t>
  </si>
  <si>
    <t>4008799999</t>
  </si>
  <si>
    <t>NCNTY40089N40089</t>
  </si>
  <si>
    <t>McCurtain County, OK</t>
  </si>
  <si>
    <t>4008999999</t>
  </si>
  <si>
    <t>NCNTY40091N40091</t>
  </si>
  <si>
    <t>McIntosh County, OK</t>
  </si>
  <si>
    <t>4009199999</t>
  </si>
  <si>
    <t>NCNTY40093N40093</t>
  </si>
  <si>
    <t>Major County, OK</t>
  </si>
  <si>
    <t>4009399999</t>
  </si>
  <si>
    <t>NCNTY40095N40095</t>
  </si>
  <si>
    <t>Marshall County, OK</t>
  </si>
  <si>
    <t>4009599999</t>
  </si>
  <si>
    <t>NCNTY40097N40097</t>
  </si>
  <si>
    <t>Mayes County, OK</t>
  </si>
  <si>
    <t>4009799999</t>
  </si>
  <si>
    <t>NCNTY40099N40099</t>
  </si>
  <si>
    <t>Murray County, OK</t>
  </si>
  <si>
    <t>4009999999</t>
  </si>
  <si>
    <t>NCNTY40101N40101</t>
  </si>
  <si>
    <t>Muskogee County, OK</t>
  </si>
  <si>
    <t>4010199999</t>
  </si>
  <si>
    <t>NCNTY40103N40103</t>
  </si>
  <si>
    <t>Noble County, OK</t>
  </si>
  <si>
    <t>4010399999</t>
  </si>
  <si>
    <t>NCNTY40105N40105</t>
  </si>
  <si>
    <t>Nowata County, OK</t>
  </si>
  <si>
    <t>4010599999</t>
  </si>
  <si>
    <t>NCNTY40107N40107</t>
  </si>
  <si>
    <t>Okfuskee County, OK</t>
  </si>
  <si>
    <t>4010799999</t>
  </si>
  <si>
    <t>4010999999</t>
  </si>
  <si>
    <t>METRO46140N40111</t>
  </si>
  <si>
    <t>Okmulgee County, OK HUD Metro FMR Area</t>
  </si>
  <si>
    <t>4011199999</t>
  </si>
  <si>
    <t>4011399999</t>
  </si>
  <si>
    <t>NCNTY40115N40115</t>
  </si>
  <si>
    <t>Ottawa County, OK</t>
  </si>
  <si>
    <t>4011599999</t>
  </si>
  <si>
    <t>METRO46140N40117</t>
  </si>
  <si>
    <t>Pawnee County, OK HUD Metro FMR Area</t>
  </si>
  <si>
    <t>4011799999</t>
  </si>
  <si>
    <t>NCNTY40119N40119</t>
  </si>
  <si>
    <t>Payne County, OK</t>
  </si>
  <si>
    <t>4011999999</t>
  </si>
  <si>
    <t>NCNTY40121N40121</t>
  </si>
  <si>
    <t>Pittsburg County, OK</t>
  </si>
  <si>
    <t>4012199999</t>
  </si>
  <si>
    <t>NCNTY40123N40123</t>
  </si>
  <si>
    <t>Pontotoc County, OK</t>
  </si>
  <si>
    <t>4012399999</t>
  </si>
  <si>
    <t>NCNTY40125N40125</t>
  </si>
  <si>
    <t>Pottawatomie County, OK</t>
  </si>
  <si>
    <t>4012599999</t>
  </si>
  <si>
    <t>NCNTY40127N40127</t>
  </si>
  <si>
    <t>Pushmataha County, OK</t>
  </si>
  <si>
    <t>4012799999</t>
  </si>
  <si>
    <t>NCNTY40129N40129</t>
  </si>
  <si>
    <t>Roger Mills County, OK</t>
  </si>
  <si>
    <t>4012999999</t>
  </si>
  <si>
    <t>4013199999</t>
  </si>
  <si>
    <t>NCNTY40133N40133</t>
  </si>
  <si>
    <t>Seminole County, OK</t>
  </si>
  <si>
    <t>4013399999</t>
  </si>
  <si>
    <t>4013599999</t>
  </si>
  <si>
    <t>NCNTY40137N40137</t>
  </si>
  <si>
    <t>Stephens County, OK</t>
  </si>
  <si>
    <t>4013799999</t>
  </si>
  <si>
    <t>NCNTY40139N40139</t>
  </si>
  <si>
    <t>Texas County, OK</t>
  </si>
  <si>
    <t>4013999999</t>
  </si>
  <si>
    <t>NCNTY40141N40141</t>
  </si>
  <si>
    <t>Tillman County, OK</t>
  </si>
  <si>
    <t>4014199999</t>
  </si>
  <si>
    <t>4014399999</t>
  </si>
  <si>
    <t>4014599999</t>
  </si>
  <si>
    <t>NCNTY40147N40147</t>
  </si>
  <si>
    <t>Washington County, OK</t>
  </si>
  <si>
    <t>4014799999</t>
  </si>
  <si>
    <t>NCNTY40149N40149</t>
  </si>
  <si>
    <t>Washita County, OK</t>
  </si>
  <si>
    <t>4014999999</t>
  </si>
  <si>
    <t>NCNTY40151N40151</t>
  </si>
  <si>
    <t>Woods County, OK</t>
  </si>
  <si>
    <t>4015199999</t>
  </si>
  <si>
    <t>NCNTY40153N40153</t>
  </si>
  <si>
    <t>Woodward County, OK</t>
  </si>
  <si>
    <t>4015399999</t>
  </si>
  <si>
    <t>OR</t>
  </si>
  <si>
    <t>41</t>
  </si>
  <si>
    <t>NCNTY41001N41001</t>
  </si>
  <si>
    <t>Baker County, OR</t>
  </si>
  <si>
    <t>4100199999</t>
  </si>
  <si>
    <t>METRO18700M18700</t>
  </si>
  <si>
    <t>Corvallis, OR MSA</t>
  </si>
  <si>
    <t>4100399999</t>
  </si>
  <si>
    <t>METRO38900M38900</t>
  </si>
  <si>
    <t>Portland-Vancouver-Hillsboro, OR-WA MSA</t>
  </si>
  <si>
    <t>4100599999</t>
  </si>
  <si>
    <t>NCNTY41007N41007</t>
  </si>
  <si>
    <t>Clatsop County, OR</t>
  </si>
  <si>
    <t>4100799999</t>
  </si>
  <si>
    <t>4100999999</t>
  </si>
  <si>
    <t>NCNTY41011N41011</t>
  </si>
  <si>
    <t>Coos County, OR</t>
  </si>
  <si>
    <t>4101199999</t>
  </si>
  <si>
    <t>METRO13460N41013</t>
  </si>
  <si>
    <t>Crook County, OR HUD Metro FMR Area</t>
  </si>
  <si>
    <t>4101399999</t>
  </si>
  <si>
    <t>NCNTY41015N41015</t>
  </si>
  <si>
    <t>Curry County, OR</t>
  </si>
  <si>
    <t>4101599999</t>
  </si>
  <si>
    <t>METRO13460M13460</t>
  </si>
  <si>
    <t>Bend-Redmond, OR HUD Metro FMR Area</t>
  </si>
  <si>
    <t>4101799999</t>
  </si>
  <si>
    <t>NCNTY41019N41019</t>
  </si>
  <si>
    <t>Douglas County, OR</t>
  </si>
  <si>
    <t>4101999999</t>
  </si>
  <si>
    <t>NCNTY41021N41021</t>
  </si>
  <si>
    <t>Gilliam County, OR</t>
  </si>
  <si>
    <t>4102199999</t>
  </si>
  <si>
    <t>NCNTY41023N41023</t>
  </si>
  <si>
    <t>Grant County, OR</t>
  </si>
  <si>
    <t>4102399999</t>
  </si>
  <si>
    <t>NCNTY41025N41025</t>
  </si>
  <si>
    <t>Harney County, OR</t>
  </si>
  <si>
    <t>4102599999</t>
  </si>
  <si>
    <t>NCNTY41027N41027</t>
  </si>
  <si>
    <t>Hood River County, OR</t>
  </si>
  <si>
    <t>4102799999</t>
  </si>
  <si>
    <t>METRO32780M32780</t>
  </si>
  <si>
    <t>Medford, OR MSA</t>
  </si>
  <si>
    <t>4102999999</t>
  </si>
  <si>
    <t>METRO13460N41031</t>
  </si>
  <si>
    <t>Jefferson County, OR HUD Metro FMR Area</t>
  </si>
  <si>
    <t>4103199999</t>
  </si>
  <si>
    <t>METRO24420M24420</t>
  </si>
  <si>
    <t>Grants Pass, OR MSA</t>
  </si>
  <si>
    <t>4103399999</t>
  </si>
  <si>
    <t>NCNTY41035N41035</t>
  </si>
  <si>
    <t>Klamath County, OR</t>
  </si>
  <si>
    <t>4103599999</t>
  </si>
  <si>
    <t>NCNTY41037N41037</t>
  </si>
  <si>
    <t>Lake County, OR</t>
  </si>
  <si>
    <t>4103799999</t>
  </si>
  <si>
    <t>METRO21660M21660</t>
  </si>
  <si>
    <t>Eugene-Springfield, OR MSA</t>
  </si>
  <si>
    <t>4103999999</t>
  </si>
  <si>
    <t>NCNTY41041N41041</t>
  </si>
  <si>
    <t>Lincoln County, OR</t>
  </si>
  <si>
    <t>4104199999</t>
  </si>
  <si>
    <t>METRO10540M10540</t>
  </si>
  <si>
    <t>Albany, OR MSA</t>
  </si>
  <si>
    <t>4104399999</t>
  </si>
  <si>
    <t>NCNTY41045N41045</t>
  </si>
  <si>
    <t>Malheur County, OR</t>
  </si>
  <si>
    <t>4104599999</t>
  </si>
  <si>
    <t>METRO41420M41420</t>
  </si>
  <si>
    <t>Salem, OR MSA</t>
  </si>
  <si>
    <t>4104799999</t>
  </si>
  <si>
    <t>NCNTY41049N41049</t>
  </si>
  <si>
    <t>Morrow County, OR</t>
  </si>
  <si>
    <t>4104999999</t>
  </si>
  <si>
    <t>4105199999</t>
  </si>
  <si>
    <t>4105399999</t>
  </si>
  <si>
    <t>NCNTY41055N41055</t>
  </si>
  <si>
    <t>Sherman County, OR</t>
  </si>
  <si>
    <t>4105599999</t>
  </si>
  <si>
    <t>NCNTY41057N41057</t>
  </si>
  <si>
    <t>Tillamook County, OR</t>
  </si>
  <si>
    <t>4105799999</t>
  </si>
  <si>
    <t>NCNTY41059N41059</t>
  </si>
  <si>
    <t>Umatilla County, OR</t>
  </si>
  <si>
    <t>4105999999</t>
  </si>
  <si>
    <t>NCNTY41061N41061</t>
  </si>
  <si>
    <t>Union County, OR</t>
  </si>
  <si>
    <t>4106199999</t>
  </si>
  <si>
    <t>NCNTY41063N41063</t>
  </si>
  <si>
    <t>Wallowa County, OR</t>
  </si>
  <si>
    <t>4106399999</t>
  </si>
  <si>
    <t>NCNTY41065N41065</t>
  </si>
  <si>
    <t>Wasco County, OR</t>
  </si>
  <si>
    <t>4106599999</t>
  </si>
  <si>
    <t>4106799999</t>
  </si>
  <si>
    <t>NCNTY41069N41069</t>
  </si>
  <si>
    <t>Wheeler County, OR</t>
  </si>
  <si>
    <t>4106999999</t>
  </si>
  <si>
    <t>4107199999</t>
  </si>
  <si>
    <t>PA</t>
  </si>
  <si>
    <t>42</t>
  </si>
  <si>
    <t>METRO23900M23900</t>
  </si>
  <si>
    <t>Gettysburg, PA MSA</t>
  </si>
  <si>
    <t>4200199999</t>
  </si>
  <si>
    <t>METRO38300M38300</t>
  </si>
  <si>
    <t>Pittsburgh, PA HUD Metro FMR Area</t>
  </si>
  <si>
    <t>4200399999</t>
  </si>
  <si>
    <t>METRO38300N42005</t>
  </si>
  <si>
    <t>Armstrong County, PA HUD Metro FMR Area</t>
  </si>
  <si>
    <t>4200599999</t>
  </si>
  <si>
    <t>4200799999</t>
  </si>
  <si>
    <t>NCNTY42009N42009</t>
  </si>
  <si>
    <t>Bedford County, PA</t>
  </si>
  <si>
    <t>4200999999</t>
  </si>
  <si>
    <t>METRO39740M39740</t>
  </si>
  <si>
    <t>Reading, PA MSA</t>
  </si>
  <si>
    <t>4201199999</t>
  </si>
  <si>
    <t>METRO11020M11020</t>
  </si>
  <si>
    <t>Altoona, PA MSA</t>
  </si>
  <si>
    <t>4201399999</t>
  </si>
  <si>
    <t>NCNTY42015N42015</t>
  </si>
  <si>
    <t>Bradford County, PA</t>
  </si>
  <si>
    <t>4201599999</t>
  </si>
  <si>
    <t>4201799999</t>
  </si>
  <si>
    <t>4201999999</t>
  </si>
  <si>
    <t>METRO27780M27780</t>
  </si>
  <si>
    <t>Johnstown, PA MSA</t>
  </si>
  <si>
    <t>4202199999</t>
  </si>
  <si>
    <t>NCNTY42023N42023</t>
  </si>
  <si>
    <t>Cameron County, PA</t>
  </si>
  <si>
    <t>4202399999</t>
  </si>
  <si>
    <t>METRO10900M10900</t>
  </si>
  <si>
    <t>Allentown-Bethlehem-Easton, PA HUD Metro FMR Area</t>
  </si>
  <si>
    <t>4202599999</t>
  </si>
  <si>
    <t>METRO44300M44300</t>
  </si>
  <si>
    <t>State College, PA MSA</t>
  </si>
  <si>
    <t>4202799999</t>
  </si>
  <si>
    <t>4202999999</t>
  </si>
  <si>
    <t>NCNTY42031N42031</t>
  </si>
  <si>
    <t>Clarion County, PA</t>
  </si>
  <si>
    <t>4203199999</t>
  </si>
  <si>
    <t>NCNTY42033N42033</t>
  </si>
  <si>
    <t>Clearfield County, PA</t>
  </si>
  <si>
    <t>4203399999</t>
  </si>
  <si>
    <t>NCNTY42035N42035</t>
  </si>
  <si>
    <t>Clinton County, PA</t>
  </si>
  <si>
    <t>4203599999</t>
  </si>
  <si>
    <t>NCNTY42037N42037</t>
  </si>
  <si>
    <t>Columbia County, PA</t>
  </si>
  <si>
    <t>4203799999</t>
  </si>
  <si>
    <t>NCNTY42039N42039</t>
  </si>
  <si>
    <t>Crawford County, PA</t>
  </si>
  <si>
    <t>4203999999</t>
  </si>
  <si>
    <t>METRO25420M25420</t>
  </si>
  <si>
    <t>Harrisburg-Carlisle, PA MSA</t>
  </si>
  <si>
    <t>4204199999</t>
  </si>
  <si>
    <t>4204399999</t>
  </si>
  <si>
    <t>4204599999</t>
  </si>
  <si>
    <t>NCNTY42047N42047</t>
  </si>
  <si>
    <t>Elk County, PA</t>
  </si>
  <si>
    <t>4204799999</t>
  </si>
  <si>
    <t>METRO21500M21500</t>
  </si>
  <si>
    <t>Erie, PA MSA</t>
  </si>
  <si>
    <t>4204999999</t>
  </si>
  <si>
    <t>4205199999</t>
  </si>
  <si>
    <t>NCNTY42053N42053</t>
  </si>
  <si>
    <t>Forest County, PA</t>
  </si>
  <si>
    <t>4205399999</t>
  </si>
  <si>
    <t>METRO16540M16540</t>
  </si>
  <si>
    <t>Chambersburg, PA MSA</t>
  </si>
  <si>
    <t>4205599999</t>
  </si>
  <si>
    <t>NCNTY42057N42057</t>
  </si>
  <si>
    <t>Fulton County, PA</t>
  </si>
  <si>
    <t>4205799999</t>
  </si>
  <si>
    <t>NCNTY42059N42059</t>
  </si>
  <si>
    <t>Greene County, PA</t>
  </si>
  <si>
    <t>4205999999</t>
  </si>
  <si>
    <t>NCNTY42061N42061</t>
  </si>
  <si>
    <t>Huntingdon County, PA</t>
  </si>
  <si>
    <t>4206199999</t>
  </si>
  <si>
    <t>NCNTY42063N42063</t>
  </si>
  <si>
    <t>Indiana County, PA</t>
  </si>
  <si>
    <t>4206399999</t>
  </si>
  <si>
    <t>NCNTY42065N42065</t>
  </si>
  <si>
    <t>Jefferson County, PA</t>
  </si>
  <si>
    <t>4206599999</t>
  </si>
  <si>
    <t>NCNTY42067N42067</t>
  </si>
  <si>
    <t>Juniata County, PA</t>
  </si>
  <si>
    <t>4206799999</t>
  </si>
  <si>
    <t>METRO42540M42540</t>
  </si>
  <si>
    <t>Scranton--Wilkes-Barre, PA MSA</t>
  </si>
  <si>
    <t>4206999999</t>
  </si>
  <si>
    <t>METRO29540M29540</t>
  </si>
  <si>
    <t>Lancaster, PA MSA</t>
  </si>
  <si>
    <t>4207199999</t>
  </si>
  <si>
    <t>METRO38300N42073</t>
  </si>
  <si>
    <t>Lawrence County, PA HUD Metro FMR Area</t>
  </si>
  <si>
    <t>4207399999</t>
  </si>
  <si>
    <t>METRO30140M30140</t>
  </si>
  <si>
    <t>Lebanon, PA MSA</t>
  </si>
  <si>
    <t>4207599999</t>
  </si>
  <si>
    <t>4207799999</t>
  </si>
  <si>
    <t>4207999999</t>
  </si>
  <si>
    <t>METRO48700M48700</t>
  </si>
  <si>
    <t>Williamsport, PA MSA</t>
  </si>
  <si>
    <t>4208199999</t>
  </si>
  <si>
    <t>NCNTY42083N42083</t>
  </si>
  <si>
    <t>McKean County, PA</t>
  </si>
  <si>
    <t>4208399999</t>
  </si>
  <si>
    <t>NCNTY42085N42085</t>
  </si>
  <si>
    <t>Mercer County, PA</t>
  </si>
  <si>
    <t>4208599999</t>
  </si>
  <si>
    <t>NCNTY42087N42087</t>
  </si>
  <si>
    <t>Mifflin County, PA</t>
  </si>
  <si>
    <t>4208799999</t>
  </si>
  <si>
    <t>NCNTY42089N42089</t>
  </si>
  <si>
    <t>Monroe County, PA</t>
  </si>
  <si>
    <t>4208999999</t>
  </si>
  <si>
    <t>4209199999</t>
  </si>
  <si>
    <t>NCNTY42093N42093</t>
  </si>
  <si>
    <t>Montour County, PA</t>
  </si>
  <si>
    <t>4209399999</t>
  </si>
  <si>
    <t>4209599999</t>
  </si>
  <si>
    <t>NCNTY42097N42097</t>
  </si>
  <si>
    <t>Northumberland County, PA</t>
  </si>
  <si>
    <t>4209799999</t>
  </si>
  <si>
    <t>4209999999</t>
  </si>
  <si>
    <t>4210199999</t>
  </si>
  <si>
    <t>PA-500</t>
  </si>
  <si>
    <t>NCNTY42103N42103</t>
  </si>
  <si>
    <t>Pike County, PA</t>
  </si>
  <si>
    <t>4210399999</t>
  </si>
  <si>
    <t>NCNTY42105N42105</t>
  </si>
  <si>
    <t>Potter County, PA</t>
  </si>
  <si>
    <t>4210599999</t>
  </si>
  <si>
    <t>NCNTY42107N42107</t>
  </si>
  <si>
    <t>Schuylkill County, PA</t>
  </si>
  <si>
    <t>4210799999</t>
  </si>
  <si>
    <t>NCNTY42109N42109</t>
  </si>
  <si>
    <t>Snyder County, PA</t>
  </si>
  <si>
    <t>4210999999</t>
  </si>
  <si>
    <t>NCNTY42111N42111</t>
  </si>
  <si>
    <t>Somerset County, PA</t>
  </si>
  <si>
    <t>4211199999</t>
  </si>
  <si>
    <t>NCNTY42113N42113</t>
  </si>
  <si>
    <t>Sullivan County, PA</t>
  </si>
  <si>
    <t>4211399999</t>
  </si>
  <si>
    <t>NCNTY42115N42115</t>
  </si>
  <si>
    <t>Susquehanna County, PA</t>
  </si>
  <si>
    <t>4211599999</t>
  </si>
  <si>
    <t>NCNTY42117N42117</t>
  </si>
  <si>
    <t>Tioga County, PA</t>
  </si>
  <si>
    <t>4211799999</t>
  </si>
  <si>
    <t>NCNTY42119N42119</t>
  </si>
  <si>
    <t>Union County, PA</t>
  </si>
  <si>
    <t>4211999999</t>
  </si>
  <si>
    <t>NCNTY42121N42121</t>
  </si>
  <si>
    <t>Venango County, PA</t>
  </si>
  <si>
    <t>4212199999</t>
  </si>
  <si>
    <t>NCNTY42123N42123</t>
  </si>
  <si>
    <t>Warren County, PA</t>
  </si>
  <si>
    <t>4212399999</t>
  </si>
  <si>
    <t>4212599999</t>
  </si>
  <si>
    <t>NCNTY42127N42127</t>
  </si>
  <si>
    <t>Wayne County, PA</t>
  </si>
  <si>
    <t>4212799999</t>
  </si>
  <si>
    <t>4212999999</t>
  </si>
  <si>
    <t>4213199999</t>
  </si>
  <si>
    <t>METRO49620M49620</t>
  </si>
  <si>
    <t>York-Hanover, PA MSA</t>
  </si>
  <si>
    <t>4213399999</t>
  </si>
  <si>
    <t>RI</t>
  </si>
  <si>
    <t>44</t>
  </si>
  <si>
    <t>METRO39300M39300</t>
  </si>
  <si>
    <t>Providence-Fall River, RI-MA HUD Metro FMR Area</t>
  </si>
  <si>
    <t>4400105140</t>
  </si>
  <si>
    <t>Coventry town</t>
  </si>
  <si>
    <t>4400318640</t>
  </si>
  <si>
    <t>METRO39300N44005</t>
  </si>
  <si>
    <t>Middletown town</t>
  </si>
  <si>
    <t>Newport-Middleton-Portsmouth, RI HUD Metro FMR Area</t>
  </si>
  <si>
    <t>4400545460</t>
  </si>
  <si>
    <t>Burrillville town</t>
  </si>
  <si>
    <t>4400711800</t>
  </si>
  <si>
    <t>Charlestown town</t>
  </si>
  <si>
    <t>4400914500</t>
  </si>
  <si>
    <t>SC</t>
  </si>
  <si>
    <t>45</t>
  </si>
  <si>
    <t>NCNTY45001N45001</t>
  </si>
  <si>
    <t>Abbeville County, SC</t>
  </si>
  <si>
    <t>4500199999</t>
  </si>
  <si>
    <t>4500399999</t>
  </si>
  <si>
    <t>NCNTY45005N45005</t>
  </si>
  <si>
    <t>Allendale County, SC</t>
  </si>
  <si>
    <t>4500599999</t>
  </si>
  <si>
    <t>METRO24860M11340</t>
  </si>
  <si>
    <t>Anderson, SC HUD Metro FMR Area</t>
  </si>
  <si>
    <t>4500799999</t>
  </si>
  <si>
    <t>NCNTY45009N45009</t>
  </si>
  <si>
    <t>Bamberg County, SC</t>
  </si>
  <si>
    <t>4500999999</t>
  </si>
  <si>
    <t>NCNTY45011N45011</t>
  </si>
  <si>
    <t>Barnwell County, SC</t>
  </si>
  <si>
    <t>4501199999</t>
  </si>
  <si>
    <t>METRO25940N45013</t>
  </si>
  <si>
    <t>Beaufort County, SC HUD Metro FMR Area</t>
  </si>
  <si>
    <t>4501399999</t>
  </si>
  <si>
    <t>METRO16700M16700</t>
  </si>
  <si>
    <t>Charleston-North Charleston, SC MSA</t>
  </si>
  <si>
    <t>4501599999</t>
  </si>
  <si>
    <t>METRO17900M17900</t>
  </si>
  <si>
    <t>Columbia, SC HUD Metro FMR Area</t>
  </si>
  <si>
    <t>4501799999</t>
  </si>
  <si>
    <t>4501999999</t>
  </si>
  <si>
    <t>NCNTY45021N45021</t>
  </si>
  <si>
    <t>Cherokee County, SC</t>
  </si>
  <si>
    <t>4502199999</t>
  </si>
  <si>
    <t>METRO16740N45023</t>
  </si>
  <si>
    <t>Chester County, SC HUD Metro FMR Area</t>
  </si>
  <si>
    <t>4502399999</t>
  </si>
  <si>
    <t>NCNTY45025N45025</t>
  </si>
  <si>
    <t>Chesterfield County, SC</t>
  </si>
  <si>
    <t>4502599999</t>
  </si>
  <si>
    <t>NCNTY45027N45027</t>
  </si>
  <si>
    <t>Clarendon County, SC</t>
  </si>
  <si>
    <t>4502799999</t>
  </si>
  <si>
    <t>NCNTY45029N45029</t>
  </si>
  <si>
    <t>Colleton County, SC</t>
  </si>
  <si>
    <t>4502999999</t>
  </si>
  <si>
    <t>METRO22500N45031</t>
  </si>
  <si>
    <t>Darlington County, SC HUD Metro FMR Area</t>
  </si>
  <si>
    <t>4503199999</t>
  </si>
  <si>
    <t>NCNTY45033N45033</t>
  </si>
  <si>
    <t>Dillon County, SC</t>
  </si>
  <si>
    <t>4503399999</t>
  </si>
  <si>
    <t>4503599999</t>
  </si>
  <si>
    <t>4503799999</t>
  </si>
  <si>
    <t>4503999999</t>
  </si>
  <si>
    <t>METRO22500M22500</t>
  </si>
  <si>
    <t>Florence, SC HUD Metro FMR Area</t>
  </si>
  <si>
    <t>4504199999</t>
  </si>
  <si>
    <t>NCNTY45043N45043</t>
  </si>
  <si>
    <t>Georgetown County, SC</t>
  </si>
  <si>
    <t>4504399999</t>
  </si>
  <si>
    <t>METRO24860M24860</t>
  </si>
  <si>
    <t>Greenville-Mauldin-Easley, SC HUD Metro FMR Area</t>
  </si>
  <si>
    <t>4504599999</t>
  </si>
  <si>
    <t>NCNTY45047N45047</t>
  </si>
  <si>
    <t>Greenwood County, SC</t>
  </si>
  <si>
    <t>4504799999</t>
  </si>
  <si>
    <t>NCNTY45049N45049</t>
  </si>
  <si>
    <t>Hampton County, SC</t>
  </si>
  <si>
    <t>4504999999</t>
  </si>
  <si>
    <t>METRO34820M34820</t>
  </si>
  <si>
    <t>Myrtle Beach-North Myrtle Beach-Conway, SC HUD Metro FMR Area</t>
  </si>
  <si>
    <t>4505199999</t>
  </si>
  <si>
    <t>METRO25940N45053</t>
  </si>
  <si>
    <t>Jasper County, SC HUD Metro FMR Area</t>
  </si>
  <si>
    <t>4505399999</t>
  </si>
  <si>
    <t>METRO17900N45055</t>
  </si>
  <si>
    <t>Kershaw County, SC HUD Metro FMR Area</t>
  </si>
  <si>
    <t>4505599999</t>
  </si>
  <si>
    <t>METRO16740N45057</t>
  </si>
  <si>
    <t>Lancaster County, SC HUD Metro FMR Area</t>
  </si>
  <si>
    <t>4505799999</t>
  </si>
  <si>
    <t>METRO24860N45059</t>
  </si>
  <si>
    <t>Laurens County, SC HUD Metro FMR Area</t>
  </si>
  <si>
    <t>4505999999</t>
  </si>
  <si>
    <t>NCNTY45061N45061</t>
  </si>
  <si>
    <t>Lee County, SC</t>
  </si>
  <si>
    <t>4506199999</t>
  </si>
  <si>
    <t>4506399999</t>
  </si>
  <si>
    <t>NCNTY45065N45065</t>
  </si>
  <si>
    <t>McCormick County, SC</t>
  </si>
  <si>
    <t>4506599999</t>
  </si>
  <si>
    <t>NCNTY45067N45067</t>
  </si>
  <si>
    <t>Marion County, SC</t>
  </si>
  <si>
    <t>4506799999</t>
  </si>
  <si>
    <t>NCNTY45069N45069</t>
  </si>
  <si>
    <t>Marlboro County, SC</t>
  </si>
  <si>
    <t>4506999999</t>
  </si>
  <si>
    <t>NCNTY45071N45071</t>
  </si>
  <si>
    <t>Newberry County, SC</t>
  </si>
  <si>
    <t>4507199999</t>
  </si>
  <si>
    <t>NCNTY45073N45073</t>
  </si>
  <si>
    <t>Oconee County, SC</t>
  </si>
  <si>
    <t>4507399999</t>
  </si>
  <si>
    <t>NCNTY45075N45075</t>
  </si>
  <si>
    <t>Orangeburg County, SC</t>
  </si>
  <si>
    <t>4507599999</t>
  </si>
  <si>
    <t>4507799999</t>
  </si>
  <si>
    <t>4507999999</t>
  </si>
  <si>
    <t>4508199999</t>
  </si>
  <si>
    <t>METRO43900M43900</t>
  </si>
  <si>
    <t>Spartanburg, SC HUD Metro FMR Area</t>
  </si>
  <si>
    <t>4508399999</t>
  </si>
  <si>
    <t>METRO44940M44940</t>
  </si>
  <si>
    <t>Sumter, SC MSA</t>
  </si>
  <si>
    <t>4508599999</t>
  </si>
  <si>
    <t>METRO43900N45087</t>
  </si>
  <si>
    <t>Union County, SC HUD Metro FMR Area</t>
  </si>
  <si>
    <t>4508799999</t>
  </si>
  <si>
    <t>NCNTY45089N45089</t>
  </si>
  <si>
    <t>Williamsburg County, SC</t>
  </si>
  <si>
    <t>4508999999</t>
  </si>
  <si>
    <t>4509199999</t>
  </si>
  <si>
    <t>SD</t>
  </si>
  <si>
    <t>46</t>
  </si>
  <si>
    <t>NCNTY46003N46003</t>
  </si>
  <si>
    <t>Aurora County, SD</t>
  </si>
  <si>
    <t>4600399999</t>
  </si>
  <si>
    <t>NCNTY46005N46005</t>
  </si>
  <si>
    <t>Beadle County, SD</t>
  </si>
  <si>
    <t>4600599999</t>
  </si>
  <si>
    <t>NCNTY46007N46007</t>
  </si>
  <si>
    <t>Bennett County, SD</t>
  </si>
  <si>
    <t>4600799999</t>
  </si>
  <si>
    <t>NCNTY46009N46009</t>
  </si>
  <si>
    <t>Bon Homme County, SD</t>
  </si>
  <si>
    <t>4600999999</t>
  </si>
  <si>
    <t>NCNTY46011N46011</t>
  </si>
  <si>
    <t>Brookings County, SD</t>
  </si>
  <si>
    <t>4601199999</t>
  </si>
  <si>
    <t>NCNTY46013N46013</t>
  </si>
  <si>
    <t>Brown County, SD</t>
  </si>
  <si>
    <t>4601399999</t>
  </si>
  <si>
    <t>NCNTY46015N46015</t>
  </si>
  <si>
    <t>Brule County, SD</t>
  </si>
  <si>
    <t>4601599999</t>
  </si>
  <si>
    <t>NCNTY46017N46017</t>
  </si>
  <si>
    <t>Buffalo County, SD</t>
  </si>
  <si>
    <t>4601799999</t>
  </si>
  <si>
    <t>NCNTY46019N46019</t>
  </si>
  <si>
    <t>Butte County, SD</t>
  </si>
  <si>
    <t>4601999999</t>
  </si>
  <si>
    <t>NCNTY46021N46021</t>
  </si>
  <si>
    <t>Campbell County, SD</t>
  </si>
  <si>
    <t>4602199999</t>
  </si>
  <si>
    <t>NCNTY46023N46023</t>
  </si>
  <si>
    <t>Charles Mix County, SD</t>
  </si>
  <si>
    <t>4602399999</t>
  </si>
  <si>
    <t>NCNTY46025N46025</t>
  </si>
  <si>
    <t>Clark County, SD</t>
  </si>
  <si>
    <t>4602599999</t>
  </si>
  <si>
    <t>NCNTY46027N46027</t>
  </si>
  <si>
    <t>Clay County, SD</t>
  </si>
  <si>
    <t>4602799999</t>
  </si>
  <si>
    <t>NCNTY46029N46029</t>
  </si>
  <si>
    <t>Codington County, SD</t>
  </si>
  <si>
    <t>4602999999</t>
  </si>
  <si>
    <t>NCNTY46031N46031</t>
  </si>
  <si>
    <t>Corson County, SD</t>
  </si>
  <si>
    <t>4603199999</t>
  </si>
  <si>
    <t>METRO39660N46033</t>
  </si>
  <si>
    <t>Custer County, SD HUD Metro FMR Area</t>
  </si>
  <si>
    <t>4603399999</t>
  </si>
  <si>
    <t>NCNTY46035N46035</t>
  </si>
  <si>
    <t>Davison County, SD</t>
  </si>
  <si>
    <t>4603599999</t>
  </si>
  <si>
    <t>NCNTY46037N46037</t>
  </si>
  <si>
    <t>Day County, SD</t>
  </si>
  <si>
    <t>4603799999</t>
  </si>
  <si>
    <t>NCNTY46039N46039</t>
  </si>
  <si>
    <t>Deuel County, SD</t>
  </si>
  <si>
    <t>4603999999</t>
  </si>
  <si>
    <t>NCNTY46041N46041</t>
  </si>
  <si>
    <t>Dewey County, SD</t>
  </si>
  <si>
    <t>4604199999</t>
  </si>
  <si>
    <t>NCNTY46043N46043</t>
  </si>
  <si>
    <t>Douglas County, SD</t>
  </si>
  <si>
    <t>4604399999</t>
  </si>
  <si>
    <t>NCNTY46045N46045</t>
  </si>
  <si>
    <t>Edmunds County, SD</t>
  </si>
  <si>
    <t>4604599999</t>
  </si>
  <si>
    <t>NCNTY46047N46047</t>
  </si>
  <si>
    <t>Fall River County, SD</t>
  </si>
  <si>
    <t>4604799999</t>
  </si>
  <si>
    <t>NCNTY46049N46049</t>
  </si>
  <si>
    <t>Faulk County, SD</t>
  </si>
  <si>
    <t>4604999999</t>
  </si>
  <si>
    <t>NCNTY46051N46051</t>
  </si>
  <si>
    <t>Grant County, SD</t>
  </si>
  <si>
    <t>4605199999</t>
  </si>
  <si>
    <t>NCNTY46053N46053</t>
  </si>
  <si>
    <t>Gregory County, SD</t>
  </si>
  <si>
    <t>4605399999</t>
  </si>
  <si>
    <t>NCNTY46055N46055</t>
  </si>
  <si>
    <t>Haakon County, SD</t>
  </si>
  <si>
    <t>4605599999</t>
  </si>
  <si>
    <t>NCNTY46057N46057</t>
  </si>
  <si>
    <t>Hamlin County, SD</t>
  </si>
  <si>
    <t>4605799999</t>
  </si>
  <si>
    <t>NCNTY46059N46059</t>
  </si>
  <si>
    <t>Hand County, SD</t>
  </si>
  <si>
    <t>4605999999</t>
  </si>
  <si>
    <t>NCNTY46061N46061</t>
  </si>
  <si>
    <t>Hanson County, SD</t>
  </si>
  <si>
    <t>4606199999</t>
  </si>
  <si>
    <t>NCNTY46063N46063</t>
  </si>
  <si>
    <t>Harding County, SD</t>
  </si>
  <si>
    <t>4606399999</t>
  </si>
  <si>
    <t>NCNTY46065N46065</t>
  </si>
  <si>
    <t>Hughes County, SD</t>
  </si>
  <si>
    <t>4606599999</t>
  </si>
  <si>
    <t>NCNTY46067N46067</t>
  </si>
  <si>
    <t>Hutchinson County, SD</t>
  </si>
  <si>
    <t>4606799999</t>
  </si>
  <si>
    <t>NCNTY46069N46069</t>
  </si>
  <si>
    <t>Hyde County, SD</t>
  </si>
  <si>
    <t>4606999999</t>
  </si>
  <si>
    <t>NCNTY46071N46071</t>
  </si>
  <si>
    <t>Jackson County, SD</t>
  </si>
  <si>
    <t>4607199999</t>
  </si>
  <si>
    <t>NCNTY46073N46073</t>
  </si>
  <si>
    <t>Jerauld County, SD</t>
  </si>
  <si>
    <t>4607399999</t>
  </si>
  <si>
    <t>NCNTY46075N46075</t>
  </si>
  <si>
    <t>Jones County, SD</t>
  </si>
  <si>
    <t>4607599999</t>
  </si>
  <si>
    <t>NCNTY46077N46077</t>
  </si>
  <si>
    <t>Kingsbury County, SD</t>
  </si>
  <si>
    <t>4607799999</t>
  </si>
  <si>
    <t>NCNTY46079N46079</t>
  </si>
  <si>
    <t>Lake County, SD</t>
  </si>
  <si>
    <t>4607999999</t>
  </si>
  <si>
    <t>NCNTY46081N46081</t>
  </si>
  <si>
    <t>Lawrence County, SD</t>
  </si>
  <si>
    <t>4608199999</t>
  </si>
  <si>
    <t>METRO43620M43620</t>
  </si>
  <si>
    <t>Sioux Falls, SD HUD Metro FMR Area</t>
  </si>
  <si>
    <t>4608399999</t>
  </si>
  <si>
    <t>NCNTY46085N46085</t>
  </si>
  <si>
    <t>Lyman County, SD</t>
  </si>
  <si>
    <t>4608599999</t>
  </si>
  <si>
    <t>4608799999</t>
  </si>
  <si>
    <t>NCNTY46089N46089</t>
  </si>
  <si>
    <t>McPherson County, SD</t>
  </si>
  <si>
    <t>4608999999</t>
  </si>
  <si>
    <t>NCNTY46091N46091</t>
  </si>
  <si>
    <t>Marshall County, SD</t>
  </si>
  <si>
    <t>4609199999</t>
  </si>
  <si>
    <t>METRO39660N46093</t>
  </si>
  <si>
    <t>Meade County, SD HUD Metro FMR Area</t>
  </si>
  <si>
    <t>4609399999</t>
  </si>
  <si>
    <t>NCNTY46095N46095</t>
  </si>
  <si>
    <t>Mellette County, SD</t>
  </si>
  <si>
    <t>4609599999</t>
  </si>
  <si>
    <t>NCNTY46097N46097</t>
  </si>
  <si>
    <t>Miner County, SD</t>
  </si>
  <si>
    <t>4609799999</t>
  </si>
  <si>
    <t>4609999999</t>
  </si>
  <si>
    <t>NCNTY46101N46101</t>
  </si>
  <si>
    <t>Moody County, SD</t>
  </si>
  <si>
    <t>4610199999</t>
  </si>
  <si>
    <t>NCNTY46102N46102</t>
  </si>
  <si>
    <t>4610299999</t>
  </si>
  <si>
    <t>METRO39660M39660</t>
  </si>
  <si>
    <t>Rapid City, SD HUD Metro FMR Area</t>
  </si>
  <si>
    <t>4610399999</t>
  </si>
  <si>
    <t>NCNTY46105N46105</t>
  </si>
  <si>
    <t>Perkins County, SD</t>
  </si>
  <si>
    <t>4610599999</t>
  </si>
  <si>
    <t>NCNTY46107N46107</t>
  </si>
  <si>
    <t>Potter County, SD</t>
  </si>
  <si>
    <t>4610799999</t>
  </si>
  <si>
    <t>NCNTY46109N46109</t>
  </si>
  <si>
    <t>Roberts County, SD</t>
  </si>
  <si>
    <t>4610999999</t>
  </si>
  <si>
    <t>NCNTY46111N46111</t>
  </si>
  <si>
    <t>Sanborn County, SD</t>
  </si>
  <si>
    <t>4611199999</t>
  </si>
  <si>
    <t>NCNTY46115N46115</t>
  </si>
  <si>
    <t>Spink County, SD</t>
  </si>
  <si>
    <t>4611599999</t>
  </si>
  <si>
    <t>NCNTY46117N46117</t>
  </si>
  <si>
    <t>Stanley County, SD</t>
  </si>
  <si>
    <t>4611799999</t>
  </si>
  <si>
    <t>NCNTY46119N46119</t>
  </si>
  <si>
    <t>Sully County, SD</t>
  </si>
  <si>
    <t>4611999999</t>
  </si>
  <si>
    <t>NCNTY46121N46121</t>
  </si>
  <si>
    <t>Todd County, SD</t>
  </si>
  <si>
    <t>4612199999</t>
  </si>
  <si>
    <t>NCNTY46123N46123</t>
  </si>
  <si>
    <t>Tripp County, SD</t>
  </si>
  <si>
    <t>4612399999</t>
  </si>
  <si>
    <t>4612599999</t>
  </si>
  <si>
    <t>4612799999</t>
  </si>
  <si>
    <t>NCNTY46129N46129</t>
  </si>
  <si>
    <t>Walworth County, SD</t>
  </si>
  <si>
    <t>4612999999</t>
  </si>
  <si>
    <t>NCNTY46135N46135</t>
  </si>
  <si>
    <t>Yankton County, SD</t>
  </si>
  <si>
    <t>4613599999</t>
  </si>
  <si>
    <t>NCNTY46137N46137</t>
  </si>
  <si>
    <t>Ziebach County, SD</t>
  </si>
  <si>
    <t>4613799999</t>
  </si>
  <si>
    <t>TN</t>
  </si>
  <si>
    <t>47</t>
  </si>
  <si>
    <t>METRO28940M28940</t>
  </si>
  <si>
    <t>Knoxville, TN HUD Metro FMR Area</t>
  </si>
  <si>
    <t>4700199999</t>
  </si>
  <si>
    <t>NCNTY47003N47003</t>
  </si>
  <si>
    <t>Bedford County, TN</t>
  </si>
  <si>
    <t>4700399999</t>
  </si>
  <si>
    <t>NCNTY47005N47005</t>
  </si>
  <si>
    <t>Benton County, TN</t>
  </si>
  <si>
    <t>4700599999</t>
  </si>
  <si>
    <t>NCNTY47007N47007</t>
  </si>
  <si>
    <t>Bledsoe County, TN</t>
  </si>
  <si>
    <t>4700799999</t>
  </si>
  <si>
    <t>4700999999</t>
  </si>
  <si>
    <t>METRO17420M17420</t>
  </si>
  <si>
    <t>Cleveland, TN MSA</t>
  </si>
  <si>
    <t>4701199999</t>
  </si>
  <si>
    <t>METRO28940N47013</t>
  </si>
  <si>
    <t>Campbell County, TN HUD Metro FMR Area</t>
  </si>
  <si>
    <t>4701399999</t>
  </si>
  <si>
    <t>METRO34980M34980</t>
  </si>
  <si>
    <t>Nashville-Davidson--Murfreesboro--Franklin, TN HUD Metro FMR Area</t>
  </si>
  <si>
    <t>4701599999</t>
  </si>
  <si>
    <t>NCNTY47017N47017</t>
  </si>
  <si>
    <t>Carroll County, TN</t>
  </si>
  <si>
    <t>4701799999</t>
  </si>
  <si>
    <t>METRO27740M27740</t>
  </si>
  <si>
    <t>Johnson City, TN MSA</t>
  </si>
  <si>
    <t>4701999999</t>
  </si>
  <si>
    <t>4702199999</t>
  </si>
  <si>
    <t>METRO27180M27180</t>
  </si>
  <si>
    <t>Jackson, TN HUD Metro FMR Area</t>
  </si>
  <si>
    <t>4702399999</t>
  </si>
  <si>
    <t>NCNTY47025N47025</t>
  </si>
  <si>
    <t>Claiborne County, TN</t>
  </si>
  <si>
    <t>4702599999</t>
  </si>
  <si>
    <t>NCNTY47027N47027</t>
  </si>
  <si>
    <t>Clay County, TN</t>
  </si>
  <si>
    <t>4702799999</t>
  </si>
  <si>
    <t>NCNTY47029N47029</t>
  </si>
  <si>
    <t>Cocke County, TN</t>
  </si>
  <si>
    <t>4702999999</t>
  </si>
  <si>
    <t>NCNTY47031N47031</t>
  </si>
  <si>
    <t>Coffee County, TN</t>
  </si>
  <si>
    <t>4703199999</t>
  </si>
  <si>
    <t>METRO27180N47033</t>
  </si>
  <si>
    <t>Crockett County, TN HUD Metro FMR Area</t>
  </si>
  <si>
    <t>4703399999</t>
  </si>
  <si>
    <t>NCNTY47035N47035</t>
  </si>
  <si>
    <t>Cumberland County, TN</t>
  </si>
  <si>
    <t>4703599999</t>
  </si>
  <si>
    <t>4703799999</t>
  </si>
  <si>
    <t>TN-504</t>
  </si>
  <si>
    <t>NCNTY47039N47039</t>
  </si>
  <si>
    <t>Decatur County, TN</t>
  </si>
  <si>
    <t>4703999999</t>
  </si>
  <si>
    <t>NCNTY47041N47041</t>
  </si>
  <si>
    <t>DeKalb County, TN</t>
  </si>
  <si>
    <t>4704199999</t>
  </si>
  <si>
    <t>4704399999</t>
  </si>
  <si>
    <t>NCNTY47045N47045</t>
  </si>
  <si>
    <t>Dyer County, TN</t>
  </si>
  <si>
    <t>4704599999</t>
  </si>
  <si>
    <t>4704799999</t>
  </si>
  <si>
    <t>NCNTY47049N47049</t>
  </si>
  <si>
    <t>Fentress County, TN</t>
  </si>
  <si>
    <t>4704999999</t>
  </si>
  <si>
    <t>NCNTY47051N47051</t>
  </si>
  <si>
    <t>Franklin County, TN</t>
  </si>
  <si>
    <t>4705199999</t>
  </si>
  <si>
    <t>METRO27180M47053</t>
  </si>
  <si>
    <t>Gibson County, TN HUD Metro FMR Area</t>
  </si>
  <si>
    <t>4705399999</t>
  </si>
  <si>
    <t>NCNTY47055N47055</t>
  </si>
  <si>
    <t>Giles County, TN</t>
  </si>
  <si>
    <t>4705599999</t>
  </si>
  <si>
    <t>METRO28940M47057</t>
  </si>
  <si>
    <t>Grainger County, TN HUD Metro FMR Area</t>
  </si>
  <si>
    <t>4705799999</t>
  </si>
  <si>
    <t>NCNTY47059N47059</t>
  </si>
  <si>
    <t>Greene County, TN</t>
  </si>
  <si>
    <t>4705999999</t>
  </si>
  <si>
    <t>NCNTY47061N47061</t>
  </si>
  <si>
    <t>Grundy County, TN</t>
  </si>
  <si>
    <t>4706199999</t>
  </si>
  <si>
    <t>METRO34100M34100</t>
  </si>
  <si>
    <t>Morristown, TN HUD Metro FMR Area</t>
  </si>
  <si>
    <t>4706399999</t>
  </si>
  <si>
    <t>4706599999</t>
  </si>
  <si>
    <t>NCNTY47067N47067</t>
  </si>
  <si>
    <t>Hancock County, TN</t>
  </si>
  <si>
    <t>4706799999</t>
  </si>
  <si>
    <t>NCNTY47069N47069</t>
  </si>
  <si>
    <t>Hardeman County, TN</t>
  </si>
  <si>
    <t>4706999999</t>
  </si>
  <si>
    <t>NCNTY47071N47071</t>
  </si>
  <si>
    <t>Hardin County, TN</t>
  </si>
  <si>
    <t>4707199999</t>
  </si>
  <si>
    <t>METRO28700M28700</t>
  </si>
  <si>
    <t>Kingsport-Bristol, TN-VA MSA</t>
  </si>
  <si>
    <t>4707399999</t>
  </si>
  <si>
    <t>NCNTY47075N47075</t>
  </si>
  <si>
    <t>Haywood County, TN</t>
  </si>
  <si>
    <t>4707599999</t>
  </si>
  <si>
    <t>NCNTY47077N47077</t>
  </si>
  <si>
    <t>Henderson County, TN</t>
  </si>
  <si>
    <t>4707799999</t>
  </si>
  <si>
    <t>NCNTY47079N47079</t>
  </si>
  <si>
    <t>Henry County, TN</t>
  </si>
  <si>
    <t>4707999999</t>
  </si>
  <si>
    <t>METRO34980N47081</t>
  </si>
  <si>
    <t>Hickman County, TN HUD Metro FMR Area</t>
  </si>
  <si>
    <t>4708199999</t>
  </si>
  <si>
    <t>NCNTY47083N47083</t>
  </si>
  <si>
    <t>Houston County, TN</t>
  </si>
  <si>
    <t>4708399999</t>
  </si>
  <si>
    <t>NCNTY47085N47085</t>
  </si>
  <si>
    <t>Humphreys County, TN</t>
  </si>
  <si>
    <t>4708599999</t>
  </si>
  <si>
    <t>NCNTY47087N47087</t>
  </si>
  <si>
    <t>Jackson County, TN</t>
  </si>
  <si>
    <t>4708799999</t>
  </si>
  <si>
    <t>4708999999</t>
  </si>
  <si>
    <t>NCNTY47091N47091</t>
  </si>
  <si>
    <t>Johnson County, TN</t>
  </si>
  <si>
    <t>4709199999</t>
  </si>
  <si>
    <t>4709399999</t>
  </si>
  <si>
    <t>NCNTY47095N47095</t>
  </si>
  <si>
    <t>Lake County, TN</t>
  </si>
  <si>
    <t>4709599999</t>
  </si>
  <si>
    <t>NCNTY47097N47097</t>
  </si>
  <si>
    <t>Lauderdale County, TN</t>
  </si>
  <si>
    <t>4709799999</t>
  </si>
  <si>
    <t>NCNTY47099N47099</t>
  </si>
  <si>
    <t>Lawrence County, TN</t>
  </si>
  <si>
    <t>4709999999</t>
  </si>
  <si>
    <t>NCNTY47101N47101</t>
  </si>
  <si>
    <t>Lewis County, TN</t>
  </si>
  <si>
    <t>4710199999</t>
  </si>
  <si>
    <t>NCNTY47103N47103</t>
  </si>
  <si>
    <t>Lincoln County, TN</t>
  </si>
  <si>
    <t>4710399999</t>
  </si>
  <si>
    <t>4710599999</t>
  </si>
  <si>
    <t>NCNTY47107N47107</t>
  </si>
  <si>
    <t>McMinn County, TN</t>
  </si>
  <si>
    <t>4710799999</t>
  </si>
  <si>
    <t>NCNTY47109N47109</t>
  </si>
  <si>
    <t>McNairy County, TN</t>
  </si>
  <si>
    <t>4710999999</t>
  </si>
  <si>
    <t>METRO34980N47111</t>
  </si>
  <si>
    <t>Macon County, TN HUD Metro FMR Area</t>
  </si>
  <si>
    <t>4711199999</t>
  </si>
  <si>
    <t>4711399999</t>
  </si>
  <si>
    <t>4711599999</t>
  </si>
  <si>
    <t>NCNTY47117N47117</t>
  </si>
  <si>
    <t>Marshall County, TN</t>
  </si>
  <si>
    <t>4711799999</t>
  </si>
  <si>
    <t>METRO34980N47119</t>
  </si>
  <si>
    <t>Maury County, TN HUD Metro FMR Area</t>
  </si>
  <si>
    <t>4711999999</t>
  </si>
  <si>
    <t>NCNTY47121N47121</t>
  </si>
  <si>
    <t>Meigs County, TN</t>
  </si>
  <si>
    <t>4712199999</t>
  </si>
  <si>
    <t>NCNTY47123N47123</t>
  </si>
  <si>
    <t>Monroe County, TN</t>
  </si>
  <si>
    <t>4712399999</t>
  </si>
  <si>
    <t>4712599999</t>
  </si>
  <si>
    <t>NCNTY47127N47127</t>
  </si>
  <si>
    <t>Moore County, TN</t>
  </si>
  <si>
    <t>4712799999</t>
  </si>
  <si>
    <t>METRO28940N47129</t>
  </si>
  <si>
    <t>Morgan County, TN HUD Metro FMR Area</t>
  </si>
  <si>
    <t>4712999999</t>
  </si>
  <si>
    <t>NCNTY47131N47131</t>
  </si>
  <si>
    <t>Obion County, TN</t>
  </si>
  <si>
    <t>4713199999</t>
  </si>
  <si>
    <t>NCNTY47133N47133</t>
  </si>
  <si>
    <t>Overton County, TN</t>
  </si>
  <si>
    <t>4713399999</t>
  </si>
  <si>
    <t>NCNTY47135N47135</t>
  </si>
  <si>
    <t>Perry County, TN</t>
  </si>
  <si>
    <t>4713599999</t>
  </si>
  <si>
    <t>NCNTY47137N47137</t>
  </si>
  <si>
    <t>Pickett County, TN</t>
  </si>
  <si>
    <t>4713799999</t>
  </si>
  <si>
    <t>4713999999</t>
  </si>
  <si>
    <t>NCNTY47141N47141</t>
  </si>
  <si>
    <t>Putnam County, TN</t>
  </si>
  <si>
    <t>4714199999</t>
  </si>
  <si>
    <t>NCNTY47143N47143</t>
  </si>
  <si>
    <t>Rhea County, TN</t>
  </si>
  <si>
    <t>4714399999</t>
  </si>
  <si>
    <t>METRO28940N47145</t>
  </si>
  <si>
    <t>Roane County, TN HUD Metro FMR Area</t>
  </si>
  <si>
    <t>4714599999</t>
  </si>
  <si>
    <t>4714799999</t>
  </si>
  <si>
    <t>4714999999</t>
  </si>
  <si>
    <t>NCNTY47151N47151</t>
  </si>
  <si>
    <t>Scott County, TN</t>
  </si>
  <si>
    <t>4715199999</t>
  </si>
  <si>
    <t>4715399999</t>
  </si>
  <si>
    <t>NCNTY47155N47155</t>
  </si>
  <si>
    <t>Sevier County, TN</t>
  </si>
  <si>
    <t>4715599999</t>
  </si>
  <si>
    <t>4715799999</t>
  </si>
  <si>
    <t>METRO34980N47159</t>
  </si>
  <si>
    <t>Smith County, TN HUD Metro FMR Area</t>
  </si>
  <si>
    <t>4715999999</t>
  </si>
  <si>
    <t>METRO17300M47161</t>
  </si>
  <si>
    <t>Stewart County, TN HUD Metro FMR Area</t>
  </si>
  <si>
    <t>4716199999</t>
  </si>
  <si>
    <t>4716399999</t>
  </si>
  <si>
    <t>4716599999</t>
  </si>
  <si>
    <t>4716799999</t>
  </si>
  <si>
    <t>4716999999</t>
  </si>
  <si>
    <t>4717199999</t>
  </si>
  <si>
    <t>4717399999</t>
  </si>
  <si>
    <t>NCNTY47175N47175</t>
  </si>
  <si>
    <t>Van Buren County, TN</t>
  </si>
  <si>
    <t>4717599999</t>
  </si>
  <si>
    <t>NCNTY47177N47177</t>
  </si>
  <si>
    <t>Warren County, TN</t>
  </si>
  <si>
    <t>4717799999</t>
  </si>
  <si>
    <t>4717999999</t>
  </si>
  <si>
    <t>NCNTY47181N47181</t>
  </si>
  <si>
    <t>Wayne County, TN</t>
  </si>
  <si>
    <t>4718199999</t>
  </si>
  <si>
    <t>NCNTY47183N47183</t>
  </si>
  <si>
    <t>Weakley County, TN</t>
  </si>
  <si>
    <t>4718399999</t>
  </si>
  <si>
    <t>NCNTY47185N47185</t>
  </si>
  <si>
    <t>White County, TN</t>
  </si>
  <si>
    <t>4718599999</t>
  </si>
  <si>
    <t>4718799999</t>
  </si>
  <si>
    <t>4718999999</t>
  </si>
  <si>
    <t>TX</t>
  </si>
  <si>
    <t>48</t>
  </si>
  <si>
    <t>NCNTY48001N48001</t>
  </si>
  <si>
    <t>Anderson County, TX</t>
  </si>
  <si>
    <t>4800199999</t>
  </si>
  <si>
    <t>NCNTY48003N48003</t>
  </si>
  <si>
    <t>Andrews County, TX</t>
  </si>
  <si>
    <t>4800399999</t>
  </si>
  <si>
    <t>NCNTY48005N48005</t>
  </si>
  <si>
    <t>Angelina County, TX</t>
  </si>
  <si>
    <t>4800599999</t>
  </si>
  <si>
    <t>METRO18580N48007</t>
  </si>
  <si>
    <t>Aransas County, TX HUD Metro FMR Area</t>
  </si>
  <si>
    <t>4800799999</t>
  </si>
  <si>
    <t>METRO48660M48660</t>
  </si>
  <si>
    <t>Wichita Falls, TX MSA</t>
  </si>
  <si>
    <t>4800999999</t>
  </si>
  <si>
    <t>METRO11100M11100</t>
  </si>
  <si>
    <t>Amarillo, TX HUD Metro FMR Area</t>
  </si>
  <si>
    <t>4801199999</t>
  </si>
  <si>
    <t>METRO41700N48013</t>
  </si>
  <si>
    <t>Atascosa County, TX HUD Metro FMR Area</t>
  </si>
  <si>
    <t>4801399999</t>
  </si>
  <si>
    <t>METRO26420N48015</t>
  </si>
  <si>
    <t>Austin County, TX HUD Metro FMR Area</t>
  </si>
  <si>
    <t>4801599999</t>
  </si>
  <si>
    <t>NCNTY48017N48017</t>
  </si>
  <si>
    <t>Bailey County, TX</t>
  </si>
  <si>
    <t>4801799999</t>
  </si>
  <si>
    <t>METRO41700M41700</t>
  </si>
  <si>
    <t>San Antonio-New Braunfels, TX HUD Metro FMR Area</t>
  </si>
  <si>
    <t>4801999999</t>
  </si>
  <si>
    <t>METRO12420M12420</t>
  </si>
  <si>
    <t>Austin-Round Rock-San Marcos, TX MSA</t>
  </si>
  <si>
    <t>4802199999</t>
  </si>
  <si>
    <t>NCNTY48023N48023</t>
  </si>
  <si>
    <t>Baylor County, TX</t>
  </si>
  <si>
    <t>4802399999</t>
  </si>
  <si>
    <t>NCNTY48025N48025</t>
  </si>
  <si>
    <t>Bee County, TX</t>
  </si>
  <si>
    <t>4802599999</t>
  </si>
  <si>
    <t>METRO28660M28660</t>
  </si>
  <si>
    <t>Killeen-Temple, TX HUD Metro FMR Area</t>
  </si>
  <si>
    <t>4802799999</t>
  </si>
  <si>
    <t>4802999999</t>
  </si>
  <si>
    <t>NCNTY48031N48031</t>
  </si>
  <si>
    <t>Blanco County, TX</t>
  </si>
  <si>
    <t>4803199999</t>
  </si>
  <si>
    <t>NCNTY48033N48033</t>
  </si>
  <si>
    <t>Borden County, TX</t>
  </si>
  <si>
    <t>4803399999</t>
  </si>
  <si>
    <t>METRO47380N48035</t>
  </si>
  <si>
    <t>Bosque County, TX HUD Metro FMR Area</t>
  </si>
  <si>
    <t>4803599999</t>
  </si>
  <si>
    <t>4803799999</t>
  </si>
  <si>
    <t>METRO26420MM1145</t>
  </si>
  <si>
    <t>Brazoria County, TX HUD Metro FMR Area</t>
  </si>
  <si>
    <t>4803999999</t>
  </si>
  <si>
    <t>METRO17780M17780</t>
  </si>
  <si>
    <t>College Station-Bryan, TX MSA</t>
  </si>
  <si>
    <t>4804199999</t>
  </si>
  <si>
    <t>NCNTY48043N48043</t>
  </si>
  <si>
    <t>Brewster County, TX</t>
  </si>
  <si>
    <t>4804399999</t>
  </si>
  <si>
    <t>NCNTY48045N48045</t>
  </si>
  <si>
    <t>Briscoe County, TX</t>
  </si>
  <si>
    <t>4804599999</t>
  </si>
  <si>
    <t>NCNTY48047N48047</t>
  </si>
  <si>
    <t>Brooks County, TX</t>
  </si>
  <si>
    <t>4804799999</t>
  </si>
  <si>
    <t>NCNTY48049N48049</t>
  </si>
  <si>
    <t>Brown County, TX</t>
  </si>
  <si>
    <t>4804999999</t>
  </si>
  <si>
    <t>4805199999</t>
  </si>
  <si>
    <t>NCNTY48053N48053</t>
  </si>
  <si>
    <t>Burnet County, TX</t>
  </si>
  <si>
    <t>4805399999</t>
  </si>
  <si>
    <t>4805599999</t>
  </si>
  <si>
    <t>NCNTY48057N48057</t>
  </si>
  <si>
    <t>Calhoun County, TX</t>
  </si>
  <si>
    <t>4805799999</t>
  </si>
  <si>
    <t>METRO10180M10180</t>
  </si>
  <si>
    <t>Abilene, TX MSA</t>
  </si>
  <si>
    <t>4805999999</t>
  </si>
  <si>
    <t>METRO15180M15180</t>
  </si>
  <si>
    <t>Brownsville-Harlingen, TX MSA</t>
  </si>
  <si>
    <t>4806199999</t>
  </si>
  <si>
    <t>NCNTY48063N48063</t>
  </si>
  <si>
    <t>Camp County, TX</t>
  </si>
  <si>
    <t>4806399999</t>
  </si>
  <si>
    <t>4806599999</t>
  </si>
  <si>
    <t>NCNTY48067N48067</t>
  </si>
  <si>
    <t>Cass County, TX</t>
  </si>
  <si>
    <t>4806799999</t>
  </si>
  <si>
    <t>NCNTY48069N48069</t>
  </si>
  <si>
    <t>Castro County, TX</t>
  </si>
  <si>
    <t>4806999999</t>
  </si>
  <si>
    <t>METRO26420M26420</t>
  </si>
  <si>
    <t>Houston-The Woodlands-Sugar Land, TX HUD Metro FMR Area</t>
  </si>
  <si>
    <t>4807199999</t>
  </si>
  <si>
    <t>NCNTY48073N48073</t>
  </si>
  <si>
    <t>Cherokee County, TX</t>
  </si>
  <si>
    <t>4807399999</t>
  </si>
  <si>
    <t>NCNTY48075N48075</t>
  </si>
  <si>
    <t>Childress County, TX</t>
  </si>
  <si>
    <t>4807599999</t>
  </si>
  <si>
    <t>4807799999</t>
  </si>
  <si>
    <t>METRO31180N48079</t>
  </si>
  <si>
    <t>Cochran County, TX HUD Metro FMR Area</t>
  </si>
  <si>
    <t>4807999999</t>
  </si>
  <si>
    <t>NCNTY48081N48081</t>
  </si>
  <si>
    <t>Coke County, TX</t>
  </si>
  <si>
    <t>4808199999</t>
  </si>
  <si>
    <t>NCNTY48083N48083</t>
  </si>
  <si>
    <t>Coleman County, TX</t>
  </si>
  <si>
    <t>4808399999</t>
  </si>
  <si>
    <t>METRO19100M19100</t>
  </si>
  <si>
    <t>Dallas, TX HUD Metro FMR Area</t>
  </si>
  <si>
    <t>4808599999</t>
  </si>
  <si>
    <t>NCNTY48087N48087</t>
  </si>
  <si>
    <t>Collingsworth County, TX</t>
  </si>
  <si>
    <t>4808799999</t>
  </si>
  <si>
    <t>NCNTY48089N48089</t>
  </si>
  <si>
    <t>Colorado County, TX</t>
  </si>
  <si>
    <t>4808999999</t>
  </si>
  <si>
    <t>4809199999</t>
  </si>
  <si>
    <t>NCNTY48093N48093</t>
  </si>
  <si>
    <t>Comanche County, TX</t>
  </si>
  <si>
    <t>4809399999</t>
  </si>
  <si>
    <t>NCNTY48095N48095</t>
  </si>
  <si>
    <t>Concho County, TX</t>
  </si>
  <si>
    <t>4809599999</t>
  </si>
  <si>
    <t>NCNTY48097N48097</t>
  </si>
  <si>
    <t>Cooke County, TX</t>
  </si>
  <si>
    <t>4809799999</t>
  </si>
  <si>
    <t>4809999999</t>
  </si>
  <si>
    <t>NCNTY48101N48101</t>
  </si>
  <si>
    <t>Cottle County, TX</t>
  </si>
  <si>
    <t>4810199999</t>
  </si>
  <si>
    <t>NCNTY48103N48103</t>
  </si>
  <si>
    <t>Crane County, TX</t>
  </si>
  <si>
    <t>4810399999</t>
  </si>
  <si>
    <t>NCNTY48105N48105</t>
  </si>
  <si>
    <t>Crockett County, TX</t>
  </si>
  <si>
    <t>4810599999</t>
  </si>
  <si>
    <t>METRO31180M31180</t>
  </si>
  <si>
    <t>Lubbock, TX HUD Metro FMR Area</t>
  </si>
  <si>
    <t>4810799999</t>
  </si>
  <si>
    <t>NCNTY48109N48109</t>
  </si>
  <si>
    <t>Culberson County, TX</t>
  </si>
  <si>
    <t>4810999999</t>
  </si>
  <si>
    <t>NCNTY48111N48111</t>
  </si>
  <si>
    <t>Dallam County, TX</t>
  </si>
  <si>
    <t>4811199999</t>
  </si>
  <si>
    <t>4811399999</t>
  </si>
  <si>
    <t>NCNTY48115N48115</t>
  </si>
  <si>
    <t>Dawson County, TX</t>
  </si>
  <si>
    <t>4811599999</t>
  </si>
  <si>
    <t>NCNTY48117N48117</t>
  </si>
  <si>
    <t>Deaf Smith County, TX</t>
  </si>
  <si>
    <t>4811799999</t>
  </si>
  <si>
    <t>NCNTY48119N48119</t>
  </si>
  <si>
    <t>Delta County, TX</t>
  </si>
  <si>
    <t>4811999999</t>
  </si>
  <si>
    <t>4812199999</t>
  </si>
  <si>
    <t>NCNTY48123N48123</t>
  </si>
  <si>
    <t>DeWitt County, TX</t>
  </si>
  <si>
    <t>4812399999</t>
  </si>
  <si>
    <t>NCNTY48125N48125</t>
  </si>
  <si>
    <t>Dickens County, TX</t>
  </si>
  <si>
    <t>4812599999</t>
  </si>
  <si>
    <t>NCNTY48127N48127</t>
  </si>
  <si>
    <t>Dimmit County, TX</t>
  </si>
  <si>
    <t>4812799999</t>
  </si>
  <si>
    <t>NCNTY48129N48129</t>
  </si>
  <si>
    <t>Donley County, TX</t>
  </si>
  <si>
    <t>4812999999</t>
  </si>
  <si>
    <t>NCNTY48131N48131</t>
  </si>
  <si>
    <t>Duval County, TX</t>
  </si>
  <si>
    <t>4813199999</t>
  </si>
  <si>
    <t>NCNTY48133N48133</t>
  </si>
  <si>
    <t>Eastland County, TX</t>
  </si>
  <si>
    <t>4813399999</t>
  </si>
  <si>
    <t>METRO36220M36220</t>
  </si>
  <si>
    <t>Odessa, TX MSA</t>
  </si>
  <si>
    <t>4813599999</t>
  </si>
  <si>
    <t>NCNTY48137N48137</t>
  </si>
  <si>
    <t>Edwards County, TX</t>
  </si>
  <si>
    <t>4813799999</t>
  </si>
  <si>
    <t>4813999999</t>
  </si>
  <si>
    <t>METRO21340M21340</t>
  </si>
  <si>
    <t>El Paso, TX HUD Metro FMR Area</t>
  </si>
  <si>
    <t>4814199999</t>
  </si>
  <si>
    <t>NCNTY48143N48143</t>
  </si>
  <si>
    <t>Erath County, TX</t>
  </si>
  <si>
    <t>4814399999</t>
  </si>
  <si>
    <t>METRO47380N48145</t>
  </si>
  <si>
    <t>Falls County, TX HUD Metro FMR Area</t>
  </si>
  <si>
    <t>4814599999</t>
  </si>
  <si>
    <t>NCNTY48147N48147</t>
  </si>
  <si>
    <t>Fannin County, TX</t>
  </si>
  <si>
    <t>4814799999</t>
  </si>
  <si>
    <t>NCNTY48149N48149</t>
  </si>
  <si>
    <t>Fayette County, TX</t>
  </si>
  <si>
    <t>4814999999</t>
  </si>
  <si>
    <t>NCNTY48151N48151</t>
  </si>
  <si>
    <t>Fisher County, TX</t>
  </si>
  <si>
    <t>4815199999</t>
  </si>
  <si>
    <t>NCNTY48153N48153</t>
  </si>
  <si>
    <t>Floyd County, TX</t>
  </si>
  <si>
    <t>4815399999</t>
  </si>
  <si>
    <t>NCNTY48155N48155</t>
  </si>
  <si>
    <t>Foard County, TX</t>
  </si>
  <si>
    <t>4815599999</t>
  </si>
  <si>
    <t>4815799999</t>
  </si>
  <si>
    <t>NCNTY48159N48159</t>
  </si>
  <si>
    <t>Franklin County, TX</t>
  </si>
  <si>
    <t>4815999999</t>
  </si>
  <si>
    <t>NCNTY48161N48161</t>
  </si>
  <si>
    <t>Freestone County, TX</t>
  </si>
  <si>
    <t>4816199999</t>
  </si>
  <si>
    <t>NCNTY48163N48163</t>
  </si>
  <si>
    <t>Frio County, TX</t>
  </si>
  <si>
    <t>4816399999</t>
  </si>
  <si>
    <t>NCNTY48165N48165</t>
  </si>
  <si>
    <t>Gaines County, TX</t>
  </si>
  <si>
    <t>4816599999</t>
  </si>
  <si>
    <t>4816799999</t>
  </si>
  <si>
    <t>METRO31180N48169</t>
  </si>
  <si>
    <t>Garza County, TX HUD Metro FMR Area</t>
  </si>
  <si>
    <t>4816999999</t>
  </si>
  <si>
    <t>NCNTY48171N48171</t>
  </si>
  <si>
    <t>Gillespie County, TX</t>
  </si>
  <si>
    <t>4817199999</t>
  </si>
  <si>
    <t>NCNTY48173N48173</t>
  </si>
  <si>
    <t>Glasscock County, TX</t>
  </si>
  <si>
    <t>4817399999</t>
  </si>
  <si>
    <t>METRO47020M47020</t>
  </si>
  <si>
    <t>Victoria, TX MSA</t>
  </si>
  <si>
    <t>4817599999</t>
  </si>
  <si>
    <t>NCNTY48177N48177</t>
  </si>
  <si>
    <t>Gonzales County, TX</t>
  </si>
  <si>
    <t>4817799999</t>
  </si>
  <si>
    <t>NCNTY48179N48179</t>
  </si>
  <si>
    <t>Gray County, TX</t>
  </si>
  <si>
    <t>4817999999</t>
  </si>
  <si>
    <t>METRO43300M43300</t>
  </si>
  <si>
    <t>Sherman-Denison, TX MSA</t>
  </si>
  <si>
    <t>4818199999</t>
  </si>
  <si>
    <t>METRO30980M30980</t>
  </si>
  <si>
    <t>Longview, TX HUD Metro FMR Area</t>
  </si>
  <si>
    <t>4818399999</t>
  </si>
  <si>
    <t>NCNTY48185N48185</t>
  </si>
  <si>
    <t>Grimes County, TX</t>
  </si>
  <si>
    <t>4818599999</t>
  </si>
  <si>
    <t>4818799999</t>
  </si>
  <si>
    <t>NCNTY48189N48189</t>
  </si>
  <si>
    <t>Hale County, TX</t>
  </si>
  <si>
    <t>4818999999</t>
  </si>
  <si>
    <t>NCNTY48191N48191</t>
  </si>
  <si>
    <t>Hall County, TX</t>
  </si>
  <si>
    <t>4819199999</t>
  </si>
  <si>
    <t>NCNTY48193N48193</t>
  </si>
  <si>
    <t>Hamilton County, TX</t>
  </si>
  <si>
    <t>4819399999</t>
  </si>
  <si>
    <t>NCNTY48195N48195</t>
  </si>
  <si>
    <t>Hansford County, TX</t>
  </si>
  <si>
    <t>4819599999</t>
  </si>
  <si>
    <t>NCNTY48197N48197</t>
  </si>
  <si>
    <t>Hardeman County, TX</t>
  </si>
  <si>
    <t>4819799999</t>
  </si>
  <si>
    <t>METRO13140M13140</t>
  </si>
  <si>
    <t>Beaumont-Port Arthur, TX MSA</t>
  </si>
  <si>
    <t>4819999999</t>
  </si>
  <si>
    <t>4820199999</t>
  </si>
  <si>
    <t>METRO30980M48203</t>
  </si>
  <si>
    <t>Harrison County, TX HUD Metro FMR Area</t>
  </si>
  <si>
    <t>4820399999</t>
  </si>
  <si>
    <t>NCNTY48205N48205</t>
  </si>
  <si>
    <t>Hartley County, TX</t>
  </si>
  <si>
    <t>4820599999</t>
  </si>
  <si>
    <t>NCNTY48207N48207</t>
  </si>
  <si>
    <t>Haskell County, TX</t>
  </si>
  <si>
    <t>4820799999</t>
  </si>
  <si>
    <t>4820999999</t>
  </si>
  <si>
    <t>NCNTY48211N48211</t>
  </si>
  <si>
    <t>Hemphill County, TX</t>
  </si>
  <si>
    <t>4821199999</t>
  </si>
  <si>
    <t>NCNTY48213N48213</t>
  </si>
  <si>
    <t>Henderson County, TX</t>
  </si>
  <si>
    <t>4821399999</t>
  </si>
  <si>
    <t>METRO32580M32580</t>
  </si>
  <si>
    <t>McAllen-Edinburg-Mission, TX MSA</t>
  </si>
  <si>
    <t>4821599999</t>
  </si>
  <si>
    <t>NCNTY48217N48217</t>
  </si>
  <si>
    <t>Hill County, TX</t>
  </si>
  <si>
    <t>4821799999</t>
  </si>
  <si>
    <t>METRO31180N48219</t>
  </si>
  <si>
    <t>Hockley County, TX HUD Metro FMR Area</t>
  </si>
  <si>
    <t>4821999999</t>
  </si>
  <si>
    <t>NCNTY48221N48221</t>
  </si>
  <si>
    <t>Hood County, TX</t>
  </si>
  <si>
    <t>4822199999</t>
  </si>
  <si>
    <t>NCNTY48223N48223</t>
  </si>
  <si>
    <t>Hopkins County, TX</t>
  </si>
  <si>
    <t>4822399999</t>
  </si>
  <si>
    <t>NCNTY48225N48225</t>
  </si>
  <si>
    <t>Houston County, TX</t>
  </si>
  <si>
    <t>4822599999</t>
  </si>
  <si>
    <t>NCNTY48227N48227</t>
  </si>
  <si>
    <t>Howard County, TX</t>
  </si>
  <si>
    <t>4822799999</t>
  </si>
  <si>
    <t>METRO21340N48229</t>
  </si>
  <si>
    <t>Hudspeth County, TX HUD Metro FMR Area</t>
  </si>
  <si>
    <t>4822999999</t>
  </si>
  <si>
    <t>4823199999</t>
  </si>
  <si>
    <t>NCNTY48233N48233</t>
  </si>
  <si>
    <t>Hutchinson County, TX</t>
  </si>
  <si>
    <t>4823399999</t>
  </si>
  <si>
    <t>METRO41660M41660</t>
  </si>
  <si>
    <t>San Angelo, TX MSA</t>
  </si>
  <si>
    <t>4823599999</t>
  </si>
  <si>
    <t>NCNTY48237N48237</t>
  </si>
  <si>
    <t>Jack County, TX</t>
  </si>
  <si>
    <t>4823799999</t>
  </si>
  <si>
    <t>NCNTY48239N48239</t>
  </si>
  <si>
    <t>Jackson County, TX</t>
  </si>
  <si>
    <t>4823999999</t>
  </si>
  <si>
    <t>NCNTY48241N48241</t>
  </si>
  <si>
    <t>Jasper County, TX</t>
  </si>
  <si>
    <t>4824199999</t>
  </si>
  <si>
    <t>NCNTY48243N48243</t>
  </si>
  <si>
    <t>Jeff Davis County, TX</t>
  </si>
  <si>
    <t>4824399999</t>
  </si>
  <si>
    <t>4824599999</t>
  </si>
  <si>
    <t>NCNTY48247N48247</t>
  </si>
  <si>
    <t>Jim Hogg County, TX</t>
  </si>
  <si>
    <t>4824799999</t>
  </si>
  <si>
    <t>NCNTY48249N48249</t>
  </si>
  <si>
    <t>Jim Wells County, TX</t>
  </si>
  <si>
    <t>4824999999</t>
  </si>
  <si>
    <t>METRO19100MM2800</t>
  </si>
  <si>
    <t>Fort Worth-Arlington, TX HUD Metro FMR Area</t>
  </si>
  <si>
    <t>4825199999</t>
  </si>
  <si>
    <t>4825399999</t>
  </si>
  <si>
    <t>NCNTY48255N48255</t>
  </si>
  <si>
    <t>Karnes County, TX</t>
  </si>
  <si>
    <t>4825599999</t>
  </si>
  <si>
    <t>4825799999</t>
  </si>
  <si>
    <t>METRO41700N48259</t>
  </si>
  <si>
    <t>Kendall County, TX HUD Metro FMR Area</t>
  </si>
  <si>
    <t>4825999999</t>
  </si>
  <si>
    <t>NCNTY48261N48261</t>
  </si>
  <si>
    <t>Kenedy County, TX</t>
  </si>
  <si>
    <t>4826199999</t>
  </si>
  <si>
    <t>NCNTY48263N48263</t>
  </si>
  <si>
    <t>Kent County, TX</t>
  </si>
  <si>
    <t>4826399999</t>
  </si>
  <si>
    <t>NCNTY48265N48265</t>
  </si>
  <si>
    <t>Kerr County, TX</t>
  </si>
  <si>
    <t>4826599999</t>
  </si>
  <si>
    <t>NCNTY48267N48267</t>
  </si>
  <si>
    <t>Kimble County, TX</t>
  </si>
  <si>
    <t>4826799999</t>
  </si>
  <si>
    <t>NCNTY48269N48269</t>
  </si>
  <si>
    <t>King County, TX</t>
  </si>
  <si>
    <t>4826999999</t>
  </si>
  <si>
    <t>NCNTY48271N48271</t>
  </si>
  <si>
    <t>Kinney County, TX</t>
  </si>
  <si>
    <t>4827199999</t>
  </si>
  <si>
    <t>NCNTY48273N48273</t>
  </si>
  <si>
    <t>Kleberg County, TX</t>
  </si>
  <si>
    <t>4827399999</t>
  </si>
  <si>
    <t>NCNTY48275N48275</t>
  </si>
  <si>
    <t>Knox County, TX</t>
  </si>
  <si>
    <t>4827599999</t>
  </si>
  <si>
    <t>NCNTY48277N48277</t>
  </si>
  <si>
    <t>Lamar County, TX</t>
  </si>
  <si>
    <t>4827799999</t>
  </si>
  <si>
    <t>NCNTY48279N48279</t>
  </si>
  <si>
    <t>Lamb County, TX</t>
  </si>
  <si>
    <t>4827999999</t>
  </si>
  <si>
    <t>METRO28660N48281</t>
  </si>
  <si>
    <t>Lampasas County, TX HUD Metro FMR Area</t>
  </si>
  <si>
    <t>4828199999</t>
  </si>
  <si>
    <t>NCNTY48283N48283</t>
  </si>
  <si>
    <t>La Salle County, TX</t>
  </si>
  <si>
    <t>4828399999</t>
  </si>
  <si>
    <t>NCNTY48285N48285</t>
  </si>
  <si>
    <t>Lavaca County, TX</t>
  </si>
  <si>
    <t>4828599999</t>
  </si>
  <si>
    <t>NCNTY48287N48287</t>
  </si>
  <si>
    <t>Lee County, TX</t>
  </si>
  <si>
    <t>4828799999</t>
  </si>
  <si>
    <t>NCNTY48289N48289</t>
  </si>
  <si>
    <t>Leon County, TX</t>
  </si>
  <si>
    <t>4828999999</t>
  </si>
  <si>
    <t>4829199999</t>
  </si>
  <si>
    <t>NCNTY48293N48293</t>
  </si>
  <si>
    <t>Limestone County, TX</t>
  </si>
  <si>
    <t>4829399999</t>
  </si>
  <si>
    <t>NCNTY48295N48295</t>
  </si>
  <si>
    <t>Lipscomb County, TX</t>
  </si>
  <si>
    <t>4829599999</t>
  </si>
  <si>
    <t>NCNTY48297N48297</t>
  </si>
  <si>
    <t>Live Oak County, TX</t>
  </si>
  <si>
    <t>4829799999</t>
  </si>
  <si>
    <t>NCNTY48299N48299</t>
  </si>
  <si>
    <t>Llano County, TX</t>
  </si>
  <si>
    <t>4829999999</t>
  </si>
  <si>
    <t>NCNTY48301N48301</t>
  </si>
  <si>
    <t>Loving County, TX</t>
  </si>
  <si>
    <t>4830199999</t>
  </si>
  <si>
    <t>4830399999</t>
  </si>
  <si>
    <t>METRO31180N48305</t>
  </si>
  <si>
    <t>Lynn County, TX HUD Metro FMR Area</t>
  </si>
  <si>
    <t>4830599999</t>
  </si>
  <si>
    <t>NCNTY48307N48307</t>
  </si>
  <si>
    <t>McCulloch County, TX</t>
  </si>
  <si>
    <t>4830799999</t>
  </si>
  <si>
    <t>METRO47380M47380</t>
  </si>
  <si>
    <t>Waco, TX HUD Metro FMR Area</t>
  </si>
  <si>
    <t>4830999999</t>
  </si>
  <si>
    <t>NCNTY48311N48311</t>
  </si>
  <si>
    <t>McMullen County, TX</t>
  </si>
  <si>
    <t>4831199999</t>
  </si>
  <si>
    <t>NCNTY48313N48313</t>
  </si>
  <si>
    <t>Madison County, TX</t>
  </si>
  <si>
    <t>4831399999</t>
  </si>
  <si>
    <t>NCNTY48315N48315</t>
  </si>
  <si>
    <t>Marion County, TX</t>
  </si>
  <si>
    <t>4831599999</t>
  </si>
  <si>
    <t>METRO33260N48317</t>
  </si>
  <si>
    <t>Martin County, TX HUD Metro FMR Area</t>
  </si>
  <si>
    <t>4831799999</t>
  </si>
  <si>
    <t>NCNTY48319N48319</t>
  </si>
  <si>
    <t>Mason County, TX</t>
  </si>
  <si>
    <t>4831999999</t>
  </si>
  <si>
    <t>NCNTY48321N48321</t>
  </si>
  <si>
    <t>Matagorda County, TX</t>
  </si>
  <si>
    <t>4832199999</t>
  </si>
  <si>
    <t>METRO20580M20580</t>
  </si>
  <si>
    <t>Eagle Pass, TX MSA</t>
  </si>
  <si>
    <t>4832399999</t>
  </si>
  <si>
    <t>METRO41700N48325</t>
  </si>
  <si>
    <t>Medina County, TX HUD Metro FMR Area</t>
  </si>
  <si>
    <t>4832599999</t>
  </si>
  <si>
    <t>NCNTY48327N48327</t>
  </si>
  <si>
    <t>Menard County, TX</t>
  </si>
  <si>
    <t>4832799999</t>
  </si>
  <si>
    <t>METRO33260M33260</t>
  </si>
  <si>
    <t>Midland, TX HUD Metro FMR Area</t>
  </si>
  <si>
    <t>4832999999</t>
  </si>
  <si>
    <t>NCNTY48331N48331</t>
  </si>
  <si>
    <t>Milam County, TX</t>
  </si>
  <si>
    <t>4833199999</t>
  </si>
  <si>
    <t>NCNTY48333N48333</t>
  </si>
  <si>
    <t>Mills County, TX</t>
  </si>
  <si>
    <t>4833399999</t>
  </si>
  <si>
    <t>NCNTY48335N48335</t>
  </si>
  <si>
    <t>Mitchell County, TX</t>
  </si>
  <si>
    <t>4833599999</t>
  </si>
  <si>
    <t>NCNTY48337N48337</t>
  </si>
  <si>
    <t>Montague County, TX</t>
  </si>
  <si>
    <t>4833799999</t>
  </si>
  <si>
    <t>4833999999</t>
  </si>
  <si>
    <t>NCNTY48341N48341</t>
  </si>
  <si>
    <t>Moore County, TX</t>
  </si>
  <si>
    <t>4834199999</t>
  </si>
  <si>
    <t>NCNTY48343N48343</t>
  </si>
  <si>
    <t>Morris County, TX</t>
  </si>
  <si>
    <t>4834399999</t>
  </si>
  <si>
    <t>NCNTY48345N48345</t>
  </si>
  <si>
    <t>Motley County, TX</t>
  </si>
  <si>
    <t>4834599999</t>
  </si>
  <si>
    <t>NCNTY48347N48347</t>
  </si>
  <si>
    <t>Nacogdoches County, TX</t>
  </si>
  <si>
    <t>4834799999</t>
  </si>
  <si>
    <t>NCNTY48349N48349</t>
  </si>
  <si>
    <t>Navarro County, TX</t>
  </si>
  <si>
    <t>4834999999</t>
  </si>
  <si>
    <t>NCNTY48351N48351</t>
  </si>
  <si>
    <t>Newton County, TX</t>
  </si>
  <si>
    <t>4835199999</t>
  </si>
  <si>
    <t>NCNTY48353N48353</t>
  </si>
  <si>
    <t>Nolan County, TX</t>
  </si>
  <si>
    <t>4835399999</t>
  </si>
  <si>
    <t>METRO18580M18580</t>
  </si>
  <si>
    <t>Corpus Christi, TX HUD Metro FMR Area</t>
  </si>
  <si>
    <t>4835599999</t>
  </si>
  <si>
    <t>NCNTY48357N48357</t>
  </si>
  <si>
    <t>Ochiltree County, TX</t>
  </si>
  <si>
    <t>4835799999</t>
  </si>
  <si>
    <t>METRO11100N48359</t>
  </si>
  <si>
    <t>Oldham County, TX HUD Metro FMR Area</t>
  </si>
  <si>
    <t>4835999999</t>
  </si>
  <si>
    <t>4836199999</t>
  </si>
  <si>
    <t>NCNTY48363N48363</t>
  </si>
  <si>
    <t>Palo Pinto County, TX</t>
  </si>
  <si>
    <t>4836399999</t>
  </si>
  <si>
    <t>NCNTY48365N48365</t>
  </si>
  <si>
    <t>Panola County, TX</t>
  </si>
  <si>
    <t>4836599999</t>
  </si>
  <si>
    <t>4836799999</t>
  </si>
  <si>
    <t>NCNTY48369N48369</t>
  </si>
  <si>
    <t>Parmer County, TX</t>
  </si>
  <si>
    <t>4836999999</t>
  </si>
  <si>
    <t>NCNTY48371N48371</t>
  </si>
  <si>
    <t>Pecos County, TX</t>
  </si>
  <si>
    <t>4837199999</t>
  </si>
  <si>
    <t>NCNTY48373N48373</t>
  </si>
  <si>
    <t>Polk County, TX</t>
  </si>
  <si>
    <t>4837399999</t>
  </si>
  <si>
    <t>4837599999</t>
  </si>
  <si>
    <t>NCNTY48377N48377</t>
  </si>
  <si>
    <t>Presidio County, TX</t>
  </si>
  <si>
    <t>4837799999</t>
  </si>
  <si>
    <t>NCNTY48379N48379</t>
  </si>
  <si>
    <t>Rains County, TX</t>
  </si>
  <si>
    <t>4837999999</t>
  </si>
  <si>
    <t>4838199999</t>
  </si>
  <si>
    <t>NCNTY48383N48383</t>
  </si>
  <si>
    <t>Reagan County, TX</t>
  </si>
  <si>
    <t>4838399999</t>
  </si>
  <si>
    <t>NCNTY48385N48385</t>
  </si>
  <si>
    <t>Real County, TX</t>
  </si>
  <si>
    <t>4838599999</t>
  </si>
  <si>
    <t>NCNTY48387N48387</t>
  </si>
  <si>
    <t>Red River County, TX</t>
  </si>
  <si>
    <t>4838799999</t>
  </si>
  <si>
    <t>NCNTY48389N48389</t>
  </si>
  <si>
    <t>Reeves County, TX</t>
  </si>
  <si>
    <t>4838999999</t>
  </si>
  <si>
    <t>NCNTY48391N48391</t>
  </si>
  <si>
    <t>Refugio County, TX</t>
  </si>
  <si>
    <t>4839199999</t>
  </si>
  <si>
    <t>NCNTY48393N48393</t>
  </si>
  <si>
    <t>Roberts County, TX</t>
  </si>
  <si>
    <t>4839399999</t>
  </si>
  <si>
    <t>4839599999</t>
  </si>
  <si>
    <t>4839799999</t>
  </si>
  <si>
    <t>NCNTY48399N48399</t>
  </si>
  <si>
    <t>Runnels County, TX</t>
  </si>
  <si>
    <t>4839999999</t>
  </si>
  <si>
    <t>METRO30980N48401</t>
  </si>
  <si>
    <t>Rusk County, TX HUD Metro FMR Area</t>
  </si>
  <si>
    <t>4840199999</t>
  </si>
  <si>
    <t>NCNTY48403N48403</t>
  </si>
  <si>
    <t>Sabine County, TX</t>
  </si>
  <si>
    <t>4840399999</t>
  </si>
  <si>
    <t>NCNTY48405N48405</t>
  </si>
  <si>
    <t>San Augustine County, TX</t>
  </si>
  <si>
    <t>4840599999</t>
  </si>
  <si>
    <t>METRO26420N48407</t>
  </si>
  <si>
    <t>San Jacinto County, TX HUD Metro FMR Area</t>
  </si>
  <si>
    <t>4840799999</t>
  </si>
  <si>
    <t>4840999999</t>
  </si>
  <si>
    <t>NCNTY48411N48411</t>
  </si>
  <si>
    <t>San Saba County, TX</t>
  </si>
  <si>
    <t>4841199999</t>
  </si>
  <si>
    <t>NCNTY48413N48413</t>
  </si>
  <si>
    <t>Schleicher County, TX</t>
  </si>
  <si>
    <t>4841399999</t>
  </si>
  <si>
    <t>NCNTY48415N48415</t>
  </si>
  <si>
    <t>Scurry County, TX</t>
  </si>
  <si>
    <t>4841599999</t>
  </si>
  <si>
    <t>NCNTY48417N48417</t>
  </si>
  <si>
    <t>Shackelford County, TX</t>
  </si>
  <si>
    <t>4841799999</t>
  </si>
  <si>
    <t>NCNTY48419N48419</t>
  </si>
  <si>
    <t>Shelby County, TX</t>
  </si>
  <si>
    <t>4841999999</t>
  </si>
  <si>
    <t>NCNTY48421N48421</t>
  </si>
  <si>
    <t>Sherman County, TX</t>
  </si>
  <si>
    <t>4842199999</t>
  </si>
  <si>
    <t>METRO46340M46340</t>
  </si>
  <si>
    <t>Tyler, TX MSA</t>
  </si>
  <si>
    <t>4842399999</t>
  </si>
  <si>
    <t>NCNTY48425N48425</t>
  </si>
  <si>
    <t>Somervell County, TX</t>
  </si>
  <si>
    <t>4842599999</t>
  </si>
  <si>
    <t>NCNTY48427N48427</t>
  </si>
  <si>
    <t>Starr County, TX</t>
  </si>
  <si>
    <t>4842799999</t>
  </si>
  <si>
    <t>NCNTY48429N48429</t>
  </si>
  <si>
    <t>Stephens County, TX</t>
  </si>
  <si>
    <t>4842999999</t>
  </si>
  <si>
    <t>NCNTY48431N48431</t>
  </si>
  <si>
    <t>Sterling County, TX</t>
  </si>
  <si>
    <t>4843199999</t>
  </si>
  <si>
    <t>NCNTY48433N48433</t>
  </si>
  <si>
    <t>Stonewall County, TX</t>
  </si>
  <si>
    <t>4843399999</t>
  </si>
  <si>
    <t>NCNTY48435N48435</t>
  </si>
  <si>
    <t>Sutton County, TX</t>
  </si>
  <si>
    <t>4843599999</t>
  </si>
  <si>
    <t>NCNTY48437N48437</t>
  </si>
  <si>
    <t>Swisher County, TX</t>
  </si>
  <si>
    <t>4843799999</t>
  </si>
  <si>
    <t>4843999999</t>
  </si>
  <si>
    <t>4844199999</t>
  </si>
  <si>
    <t>NCNTY48443N48443</t>
  </si>
  <si>
    <t>Terrell County, TX</t>
  </si>
  <si>
    <t>4844399999</t>
  </si>
  <si>
    <t>NCNTY48445N48445</t>
  </si>
  <si>
    <t>Terry County, TX</t>
  </si>
  <si>
    <t>4844599999</t>
  </si>
  <si>
    <t>NCNTY48447N48447</t>
  </si>
  <si>
    <t>Throckmorton County, TX</t>
  </si>
  <si>
    <t>4844799999</t>
  </si>
  <si>
    <t>NCNTY48449N48449</t>
  </si>
  <si>
    <t>Titus County, TX</t>
  </si>
  <si>
    <t>4844999999</t>
  </si>
  <si>
    <t>4845199999</t>
  </si>
  <si>
    <t>4845399999</t>
  </si>
  <si>
    <t>NCNTY48455N48455</t>
  </si>
  <si>
    <t>Trinity County, TX</t>
  </si>
  <si>
    <t>4845599999</t>
  </si>
  <si>
    <t>NCNTY48457N48457</t>
  </si>
  <si>
    <t>Tyler County, TX</t>
  </si>
  <si>
    <t>4845799999</t>
  </si>
  <si>
    <t>4845999999</t>
  </si>
  <si>
    <t>NCNTY48461N48461</t>
  </si>
  <si>
    <t>Upton County, TX</t>
  </si>
  <si>
    <t>4846199999</t>
  </si>
  <si>
    <t>NCNTY48463N48463</t>
  </si>
  <si>
    <t>Uvalde County, TX</t>
  </si>
  <si>
    <t>4846399999</t>
  </si>
  <si>
    <t>NCNTY48465N48465</t>
  </si>
  <si>
    <t>Val Verde County, TX</t>
  </si>
  <si>
    <t>4846599999</t>
  </si>
  <si>
    <t>NCNTY48467N48467</t>
  </si>
  <si>
    <t>Van Zandt County, TX</t>
  </si>
  <si>
    <t>4846799999</t>
  </si>
  <si>
    <t>4846999999</t>
  </si>
  <si>
    <t>NCNTY48471N48471</t>
  </si>
  <si>
    <t>Walker County, TX</t>
  </si>
  <si>
    <t>4847199999</t>
  </si>
  <si>
    <t>4847399999</t>
  </si>
  <si>
    <t>NCNTY48475N48475</t>
  </si>
  <si>
    <t>Ward County, TX</t>
  </si>
  <si>
    <t>4847599999</t>
  </si>
  <si>
    <t>NCNTY48477N48477</t>
  </si>
  <si>
    <t>Washington County, TX</t>
  </si>
  <si>
    <t>4847799999</t>
  </si>
  <si>
    <t>METRO29700M29700</t>
  </si>
  <si>
    <t>Laredo, TX MSA</t>
  </si>
  <si>
    <t>4847999999</t>
  </si>
  <si>
    <t>NCNTY48481N48481</t>
  </si>
  <si>
    <t>Wharton County, TX</t>
  </si>
  <si>
    <t>4848199999</t>
  </si>
  <si>
    <t>NCNTY48483N48483</t>
  </si>
  <si>
    <t>Wheeler County, TX</t>
  </si>
  <si>
    <t>4848399999</t>
  </si>
  <si>
    <t>4848599999</t>
  </si>
  <si>
    <t>NCNTY48487N48487</t>
  </si>
  <si>
    <t>Wilbarger County, TX</t>
  </si>
  <si>
    <t>4848799999</t>
  </si>
  <si>
    <t>NCNTY48489N48489</t>
  </si>
  <si>
    <t>Willacy County, TX</t>
  </si>
  <si>
    <t>4848999999</t>
  </si>
  <si>
    <t>4849199999</t>
  </si>
  <si>
    <t>4849399999</t>
  </si>
  <si>
    <t>NCNTY48495N48495</t>
  </si>
  <si>
    <t>Winkler County, TX</t>
  </si>
  <si>
    <t>4849599999</t>
  </si>
  <si>
    <t>METRO19100N48497</t>
  </si>
  <si>
    <t>Wise County, TX HUD Metro FMR Area</t>
  </si>
  <si>
    <t>4849799999</t>
  </si>
  <si>
    <t>NCNTY48499N48499</t>
  </si>
  <si>
    <t>Wood County, TX</t>
  </si>
  <si>
    <t>4849999999</t>
  </si>
  <si>
    <t>NCNTY48501N48501</t>
  </si>
  <si>
    <t>Yoakum County, TX</t>
  </si>
  <si>
    <t>4850199999</t>
  </si>
  <si>
    <t>NCNTY48503N48503</t>
  </si>
  <si>
    <t>Young County, TX</t>
  </si>
  <si>
    <t>4850399999</t>
  </si>
  <si>
    <t>NCNTY48505N48505</t>
  </si>
  <si>
    <t>Zapata County, TX</t>
  </si>
  <si>
    <t>4850599999</t>
  </si>
  <si>
    <t>NCNTY48507N48507</t>
  </si>
  <si>
    <t>Zavala County, TX</t>
  </si>
  <si>
    <t>4850799999</t>
  </si>
  <si>
    <t>UT</t>
  </si>
  <si>
    <t>49</t>
  </si>
  <si>
    <t>NCNTY49001N49001</t>
  </si>
  <si>
    <t>Beaver County, UT</t>
  </si>
  <si>
    <t>4900199999</t>
  </si>
  <si>
    <t>NCNTY49003N49003</t>
  </si>
  <si>
    <t>Box Elder County, UT</t>
  </si>
  <si>
    <t>4900399999</t>
  </si>
  <si>
    <t>4900599999</t>
  </si>
  <si>
    <t>NCNTY49007N49007</t>
  </si>
  <si>
    <t>Carbon County, UT</t>
  </si>
  <si>
    <t>4900799999</t>
  </si>
  <si>
    <t>NCNTY49009N49009</t>
  </si>
  <si>
    <t>Daggett County, UT</t>
  </si>
  <si>
    <t>4900999999</t>
  </si>
  <si>
    <t>METRO36260M36260</t>
  </si>
  <si>
    <t>Ogden, UT MSA</t>
  </si>
  <si>
    <t>4901199999</t>
  </si>
  <si>
    <t>NCNTY49013N49013</t>
  </si>
  <si>
    <t>Duchesne County, UT</t>
  </si>
  <si>
    <t>4901399999</t>
  </si>
  <si>
    <t>NCNTY49015N49015</t>
  </si>
  <si>
    <t>Emery County, UT</t>
  </si>
  <si>
    <t>4901599999</t>
  </si>
  <si>
    <t>NCNTY49017N49017</t>
  </si>
  <si>
    <t>Garfield County, UT</t>
  </si>
  <si>
    <t>4901799999</t>
  </si>
  <si>
    <t>NCNTY49019N49019</t>
  </si>
  <si>
    <t>Grand County, UT</t>
  </si>
  <si>
    <t>4901999999</t>
  </si>
  <si>
    <t>NCNTY49021N49021</t>
  </si>
  <si>
    <t>Iron County, UT</t>
  </si>
  <si>
    <t>4902199999</t>
  </si>
  <si>
    <t>METRO39340M39340</t>
  </si>
  <si>
    <t>Provo-Orem-Lehi, UT MSA</t>
  </si>
  <si>
    <t>4902399999</t>
  </si>
  <si>
    <t>NCNTY49025N49025</t>
  </si>
  <si>
    <t>Kane County, UT</t>
  </si>
  <si>
    <t>4902599999</t>
  </si>
  <si>
    <t>NCNTY49027N49027</t>
  </si>
  <si>
    <t>Millard County, UT</t>
  </si>
  <si>
    <t>4902799999</t>
  </si>
  <si>
    <t>4902999999</t>
  </si>
  <si>
    <t>NCNTY49031N49031</t>
  </si>
  <si>
    <t>Piute County, UT</t>
  </si>
  <si>
    <t>4903199999</t>
  </si>
  <si>
    <t>NCNTY49033N49033</t>
  </si>
  <si>
    <t>Rich County, UT</t>
  </si>
  <si>
    <t>4903399999</t>
  </si>
  <si>
    <t>METRO41620M41620</t>
  </si>
  <si>
    <t>Salt Lake City, UT HUD Metro FMR Area</t>
  </si>
  <si>
    <t>4903599999</t>
  </si>
  <si>
    <t>NCNTY49037N49037</t>
  </si>
  <si>
    <t>San Juan County, UT</t>
  </si>
  <si>
    <t>4903799999</t>
  </si>
  <si>
    <t>NCNTY49039N49039</t>
  </si>
  <si>
    <t>Sanpete County, UT</t>
  </si>
  <si>
    <t>4903999999</t>
  </si>
  <si>
    <t>NCNTY49041N49041</t>
  </si>
  <si>
    <t>Sevier County, UT</t>
  </si>
  <si>
    <t>4904199999</t>
  </si>
  <si>
    <t>NCNTY49043N49043</t>
  </si>
  <si>
    <t>Summit County, UT</t>
  </si>
  <si>
    <t>4904399999</t>
  </si>
  <si>
    <t>METRO41620N49045</t>
  </si>
  <si>
    <t>Tooele County, UT HUD Metro FMR Area</t>
  </si>
  <si>
    <t>4904599999</t>
  </si>
  <si>
    <t>NCNTY49047N49047</t>
  </si>
  <si>
    <t>Uintah County, UT</t>
  </si>
  <si>
    <t>4904799999</t>
  </si>
  <si>
    <t>4904999999</t>
  </si>
  <si>
    <t>NCNTY49051N49051</t>
  </si>
  <si>
    <t>Wasatch County, UT</t>
  </si>
  <si>
    <t>4905199999</t>
  </si>
  <si>
    <t>METRO41100M41100</t>
  </si>
  <si>
    <t>St. George, UT MSA</t>
  </si>
  <si>
    <t>4905399999</t>
  </si>
  <si>
    <t>NCNTY49055N49055</t>
  </si>
  <si>
    <t>Wayne County, UT</t>
  </si>
  <si>
    <t>4905599999</t>
  </si>
  <si>
    <t>4905799999</t>
  </si>
  <si>
    <t>VT</t>
  </si>
  <si>
    <t>50</t>
  </si>
  <si>
    <t>NCNTY50001N50001</t>
  </si>
  <si>
    <t>Addison County, VT</t>
  </si>
  <si>
    <t>5000100325</t>
  </si>
  <si>
    <t>NCNTY50003N50003</t>
  </si>
  <si>
    <t>Arlington town</t>
  </si>
  <si>
    <t>Bennington County, VT</t>
  </si>
  <si>
    <t>5000301450</t>
  </si>
  <si>
    <t>NCNTY50005N50005</t>
  </si>
  <si>
    <t>Barnet town</t>
  </si>
  <si>
    <t>Caledonia County, VT</t>
  </si>
  <si>
    <t>5000502875</t>
  </si>
  <si>
    <t>METRO15540M15540</t>
  </si>
  <si>
    <t>Bolton town</t>
  </si>
  <si>
    <t>Burlington-South Burlington, VT MSA</t>
  </si>
  <si>
    <t>5000706550</t>
  </si>
  <si>
    <t>NCNTY50009N50009</t>
  </si>
  <si>
    <t>Averill town</t>
  </si>
  <si>
    <t>Essex County, VT</t>
  </si>
  <si>
    <t>5000902125</t>
  </si>
  <si>
    <t>Bakersfield town</t>
  </si>
  <si>
    <t>5001102500</t>
  </si>
  <si>
    <t>Alburgh town</t>
  </si>
  <si>
    <t>5001300860</t>
  </si>
  <si>
    <t>NCNTY50015N50015</t>
  </si>
  <si>
    <t>Belvidere town</t>
  </si>
  <si>
    <t>Lamoille County, VT</t>
  </si>
  <si>
    <t>5001504375</t>
  </si>
  <si>
    <t>NCNTY50017N50017</t>
  </si>
  <si>
    <t>Bradford town</t>
  </si>
  <si>
    <t>Orange County, VT</t>
  </si>
  <si>
    <t>5001707375</t>
  </si>
  <si>
    <t>NCNTY50019N50019</t>
  </si>
  <si>
    <t>Orleans County, VT</t>
  </si>
  <si>
    <t>5001900475</t>
  </si>
  <si>
    <t>NCNTY50021N50021</t>
  </si>
  <si>
    <t>Benson town</t>
  </si>
  <si>
    <t>Rutland County, VT</t>
  </si>
  <si>
    <t>5002105200</t>
  </si>
  <si>
    <t>NCNTY50023N50023</t>
  </si>
  <si>
    <t>Barre city</t>
  </si>
  <si>
    <t>Washington County, VT</t>
  </si>
  <si>
    <t>5002303175</t>
  </si>
  <si>
    <t>NCNTY50025N50025</t>
  </si>
  <si>
    <t>Athens town</t>
  </si>
  <si>
    <t>Windham County, VT</t>
  </si>
  <si>
    <t>5002501900</t>
  </si>
  <si>
    <t>NCNTY50027N50027</t>
  </si>
  <si>
    <t>Windsor County, VT</t>
  </si>
  <si>
    <t>5002701300</t>
  </si>
  <si>
    <t>VA</t>
  </si>
  <si>
    <t>51</t>
  </si>
  <si>
    <t>NCNTY51001N51001</t>
  </si>
  <si>
    <t>Accomack County, VA</t>
  </si>
  <si>
    <t>5100199999</t>
  </si>
  <si>
    <t>METRO16820M16820</t>
  </si>
  <si>
    <t>Charlottesville, VA MSA</t>
  </si>
  <si>
    <t>5100399999</t>
  </si>
  <si>
    <t>NCNTY51005N51005</t>
  </si>
  <si>
    <t>Alleghany County-Clifton Forge city-Covington city, VA HUD Nonmet</t>
  </si>
  <si>
    <t>5100599999</t>
  </si>
  <si>
    <t>METRO40060M40060</t>
  </si>
  <si>
    <t>Richmond, VA HUD Metro FMR Area</t>
  </si>
  <si>
    <t>5100799999</t>
  </si>
  <si>
    <t>METRO31340M31340</t>
  </si>
  <si>
    <t>Lynchburg, VA MSA</t>
  </si>
  <si>
    <t>5100999999</t>
  </si>
  <si>
    <t>5101199999</t>
  </si>
  <si>
    <t>5101399999</t>
  </si>
  <si>
    <t>METRO44420M44420</t>
  </si>
  <si>
    <t>Staunton-Stuarts Draft, VA MSA</t>
  </si>
  <si>
    <t>5101599999</t>
  </si>
  <si>
    <t>NCNTY51017N51017</t>
  </si>
  <si>
    <t>Bath County, VA</t>
  </si>
  <si>
    <t>5101799999</t>
  </si>
  <si>
    <t>5101999999</t>
  </si>
  <si>
    <t>NCNTY51021N51021</t>
  </si>
  <si>
    <t>Bland County, VA</t>
  </si>
  <si>
    <t>5102199999</t>
  </si>
  <si>
    <t>METRO40220M40220</t>
  </si>
  <si>
    <t>Roanoke, VA HUD Metro FMR Area</t>
  </si>
  <si>
    <t>5102399999</t>
  </si>
  <si>
    <t>NCNTY51025N51025</t>
  </si>
  <si>
    <t>Brunswick County, VA</t>
  </si>
  <si>
    <t>5102599999</t>
  </si>
  <si>
    <t>NCNTY51027N51027</t>
  </si>
  <si>
    <t>Buchanan County, VA</t>
  </si>
  <si>
    <t>5102799999</t>
  </si>
  <si>
    <t>NCNTY51029N51029</t>
  </si>
  <si>
    <t>Buckingham County, VA</t>
  </si>
  <si>
    <t>5102999999</t>
  </si>
  <si>
    <t>5103199999</t>
  </si>
  <si>
    <t>NCNTY51033N51033</t>
  </si>
  <si>
    <t>Caroline County, VA</t>
  </si>
  <si>
    <t>5103399999</t>
  </si>
  <si>
    <t>NCNTY51035N51035</t>
  </si>
  <si>
    <t>Carroll County-Galax city, VA HUD Nonmetro FMR Area</t>
  </si>
  <si>
    <t>5103599999</t>
  </si>
  <si>
    <t>5103699999</t>
  </si>
  <si>
    <t>NCNTY51037N51037</t>
  </si>
  <si>
    <t>Charlotte County, VA</t>
  </si>
  <si>
    <t>5103799999</t>
  </si>
  <si>
    <t>5104199999</t>
  </si>
  <si>
    <t>5104399999</t>
  </si>
  <si>
    <t>5104599999</t>
  </si>
  <si>
    <t>METRO47900N51047</t>
  </si>
  <si>
    <t>Culpeper County, VA HUD Metro FMR Area</t>
  </si>
  <si>
    <t>5104799999</t>
  </si>
  <si>
    <t>NCNTY51049N51049</t>
  </si>
  <si>
    <t>Cumberland County, VA</t>
  </si>
  <si>
    <t>5104999999</t>
  </si>
  <si>
    <t>NCNTY51051N51051</t>
  </si>
  <si>
    <t>Dickenson County, VA</t>
  </si>
  <si>
    <t>5105199999</t>
  </si>
  <si>
    <t>5105399999</t>
  </si>
  <si>
    <t>NCNTY51057N51057</t>
  </si>
  <si>
    <t>Essex County, VA</t>
  </si>
  <si>
    <t>5105799999</t>
  </si>
  <si>
    <t>5105999999</t>
  </si>
  <si>
    <t>5106199999</t>
  </si>
  <si>
    <t>METRO13980N51063</t>
  </si>
  <si>
    <t>Floyd County, VA HUD Metro FMR Area</t>
  </si>
  <si>
    <t>5106399999</t>
  </si>
  <si>
    <t>5106599999</t>
  </si>
  <si>
    <t>METRO40220N51067</t>
  </si>
  <si>
    <t>Franklin County, VA HUD Metro FMR Area</t>
  </si>
  <si>
    <t>5106799999</t>
  </si>
  <si>
    <t>METRO49020M49020</t>
  </si>
  <si>
    <t>Winchester, VA-WV MSA</t>
  </si>
  <si>
    <t>5106999999</t>
  </si>
  <si>
    <t>METRO13980N51071</t>
  </si>
  <si>
    <t>Giles County, VA HUD Metro FMR Area</t>
  </si>
  <si>
    <t>5107199999</t>
  </si>
  <si>
    <t>5107399999</t>
  </si>
  <si>
    <t>5107599999</t>
  </si>
  <si>
    <t>NCNTY51077N51077</t>
  </si>
  <si>
    <t>Grayson County, VA</t>
  </si>
  <si>
    <t>5107799999</t>
  </si>
  <si>
    <t>5107999999</t>
  </si>
  <si>
    <t>NCNTY51081N51081</t>
  </si>
  <si>
    <t>Greensville County-Emporia city, VA HUD Nonmetro FMR Area</t>
  </si>
  <si>
    <t>5108199999</t>
  </si>
  <si>
    <t>NCNTY51083N51083</t>
  </si>
  <si>
    <t>Halifax County, VA</t>
  </si>
  <si>
    <t>5108399999</t>
  </si>
  <si>
    <t>5108599999</t>
  </si>
  <si>
    <t>5108799999</t>
  </si>
  <si>
    <t>NCNTY51089N51089</t>
  </si>
  <si>
    <t>Henry County-Martinsville city, VA HUD Nonmetro FMR Area</t>
  </si>
  <si>
    <t>5108999999</t>
  </si>
  <si>
    <t>NCNTY51091N51091</t>
  </si>
  <si>
    <t>Highland County, VA</t>
  </si>
  <si>
    <t>5109199999</t>
  </si>
  <si>
    <t>5109399999</t>
  </si>
  <si>
    <t>5109599999</t>
  </si>
  <si>
    <t>METRO40060M51097</t>
  </si>
  <si>
    <t>King and Queen County, VA HUD Metro FMR Area</t>
  </si>
  <si>
    <t>5109799999</t>
  </si>
  <si>
    <t>NCNTY51099N51099</t>
  </si>
  <si>
    <t>King George County, VA</t>
  </si>
  <si>
    <t>5109999999</t>
  </si>
  <si>
    <t>5110199999</t>
  </si>
  <si>
    <t>NCNTY51103N51103</t>
  </si>
  <si>
    <t>Lancaster County, VA</t>
  </si>
  <si>
    <t>5110399999</t>
  </si>
  <si>
    <t>NCNTY51105N51105</t>
  </si>
  <si>
    <t>Lee County, VA</t>
  </si>
  <si>
    <t>5110599999</t>
  </si>
  <si>
    <t>5110799999</t>
  </si>
  <si>
    <t>NCNTY51109N51109</t>
  </si>
  <si>
    <t>Louisa County, VA</t>
  </si>
  <si>
    <t>5110999999</t>
  </si>
  <si>
    <t>NCNTY51111N51111</t>
  </si>
  <si>
    <t>Lunenburg County, VA</t>
  </si>
  <si>
    <t>5111199999</t>
  </si>
  <si>
    <t>NCNTY51113N51113</t>
  </si>
  <si>
    <t>Madison County, VA</t>
  </si>
  <si>
    <t>5111399999</t>
  </si>
  <si>
    <t>5111599999</t>
  </si>
  <si>
    <t>NCNTY51117N51117</t>
  </si>
  <si>
    <t>Mecklenburg County, VA</t>
  </si>
  <si>
    <t>5111799999</t>
  </si>
  <si>
    <t>NCNTY51119N51119</t>
  </si>
  <si>
    <t>Middlesex County, VA</t>
  </si>
  <si>
    <t>5111999999</t>
  </si>
  <si>
    <t>METRO13980M13980</t>
  </si>
  <si>
    <t>Blacksburg-Christiansburg-Radford, VA HUD Metro FMR Area</t>
  </si>
  <si>
    <t>5112199999</t>
  </si>
  <si>
    <t>5112599999</t>
  </si>
  <si>
    <t>5112799999</t>
  </si>
  <si>
    <t>NCNTY51131N51131</t>
  </si>
  <si>
    <t>Northampton County, VA</t>
  </si>
  <si>
    <t>5113199999</t>
  </si>
  <si>
    <t>NCNTY51133N51133</t>
  </si>
  <si>
    <t>Northumberland County, VA</t>
  </si>
  <si>
    <t>5113399999</t>
  </si>
  <si>
    <t>NCNTY51135N51135</t>
  </si>
  <si>
    <t>Nottoway County, VA</t>
  </si>
  <si>
    <t>5113599999</t>
  </si>
  <si>
    <t>NCNTY51137N51137</t>
  </si>
  <si>
    <t>Orange County, VA</t>
  </si>
  <si>
    <t>5113799999</t>
  </si>
  <si>
    <t>NCNTY51139N51139</t>
  </si>
  <si>
    <t>Page County, VA</t>
  </si>
  <si>
    <t>5113999999</t>
  </si>
  <si>
    <t>NCNTY51141N51141</t>
  </si>
  <si>
    <t>Patrick County, VA</t>
  </si>
  <si>
    <t>5114199999</t>
  </si>
  <si>
    <t>NCNTY51143N51143</t>
  </si>
  <si>
    <t>Pittsylvania County-Danville city, VA HUD Nonmetro FMR Area</t>
  </si>
  <si>
    <t>5114399999</t>
  </si>
  <si>
    <t>5114599999</t>
  </si>
  <si>
    <t>NCNTY51147N51147</t>
  </si>
  <si>
    <t>Prince Edward County, VA</t>
  </si>
  <si>
    <t>5114799999</t>
  </si>
  <si>
    <t>5114999999</t>
  </si>
  <si>
    <t>5115399999</t>
  </si>
  <si>
    <t>METRO13980N51155</t>
  </si>
  <si>
    <t>Pulaski County, VA HUD Metro FMR Area</t>
  </si>
  <si>
    <t>5115599999</t>
  </si>
  <si>
    <t>METRO47900N51157</t>
  </si>
  <si>
    <t>Rappahannock County, VA HUD Metro FMR Area</t>
  </si>
  <si>
    <t>5115799999</t>
  </si>
  <si>
    <t>NCNTY51159N51159</t>
  </si>
  <si>
    <t>Richmond County, VA</t>
  </si>
  <si>
    <t>5115999999</t>
  </si>
  <si>
    <t>5116199999</t>
  </si>
  <si>
    <t>NCNTY51163N51163</t>
  </si>
  <si>
    <t>Rockbridge County-Buena Vista city-Lexington city, VA HUD Nonmetr</t>
  </si>
  <si>
    <t>5116399999</t>
  </si>
  <si>
    <t>METRO25500M25500</t>
  </si>
  <si>
    <t>Harrisonburg, VA MSA</t>
  </si>
  <si>
    <t>5116599999</t>
  </si>
  <si>
    <t>NCNTY51167N51167</t>
  </si>
  <si>
    <t>Russell County, VA</t>
  </si>
  <si>
    <t>5116799999</t>
  </si>
  <si>
    <t>5116999999</t>
  </si>
  <si>
    <t>NCNTY51171N51171</t>
  </si>
  <si>
    <t>Shenandoah County, VA</t>
  </si>
  <si>
    <t>5117199999</t>
  </si>
  <si>
    <t>NCNTY51173N51173</t>
  </si>
  <si>
    <t>Smyth County, VA</t>
  </si>
  <si>
    <t>5117399999</t>
  </si>
  <si>
    <t>NCNTY51175N51175</t>
  </si>
  <si>
    <t>Southampton County-Franklin city, VA HUD Nonmetro FMR Area</t>
  </si>
  <si>
    <t>5117599999</t>
  </si>
  <si>
    <t>5117799999</t>
  </si>
  <si>
    <t>5117999999</t>
  </si>
  <si>
    <t>METRO47260N51181</t>
  </si>
  <si>
    <t>Surry County, VA HUD Metro FMR Area</t>
  </si>
  <si>
    <t>5118199999</t>
  </si>
  <si>
    <t>5118399999</t>
  </si>
  <si>
    <t>NCNTY51185N51185</t>
  </si>
  <si>
    <t>Tazewell County, VA</t>
  </si>
  <si>
    <t>5118599999</t>
  </si>
  <si>
    <t>METRO47900MM8820</t>
  </si>
  <si>
    <t>Warren County, VA HUD Metro FMR Area</t>
  </si>
  <si>
    <t>5118799999</t>
  </si>
  <si>
    <t>5119199999</t>
  </si>
  <si>
    <t>NCNTY51193N51193</t>
  </si>
  <si>
    <t>Westmoreland County, VA</t>
  </si>
  <si>
    <t>5119399999</t>
  </si>
  <si>
    <t>NCNTY51195N51195</t>
  </si>
  <si>
    <t>Wise County-Norton city, VA HUD Nonmetro FMR Area</t>
  </si>
  <si>
    <t>5119599999</t>
  </si>
  <si>
    <t>NCNTY51197N51197</t>
  </si>
  <si>
    <t>Wythe County, VA</t>
  </si>
  <si>
    <t>5119799999</t>
  </si>
  <si>
    <t>5119999999</t>
  </si>
  <si>
    <t>5151099999</t>
  </si>
  <si>
    <t>VA-603</t>
  </si>
  <si>
    <t>5152099999</t>
  </si>
  <si>
    <t>VA-521</t>
  </si>
  <si>
    <t>5153099999</t>
  </si>
  <si>
    <t>5154099999</t>
  </si>
  <si>
    <t>VA-504</t>
  </si>
  <si>
    <t>5155099999</t>
  </si>
  <si>
    <t>VA-503</t>
  </si>
  <si>
    <t>5157099999</t>
  </si>
  <si>
    <t>5158099999</t>
  </si>
  <si>
    <t>5159099999</t>
  </si>
  <si>
    <t>5159599999</t>
  </si>
  <si>
    <t>5160099999</t>
  </si>
  <si>
    <t>VA-601</t>
  </si>
  <si>
    <t>5161099999</t>
  </si>
  <si>
    <t>5162099999</t>
  </si>
  <si>
    <t>5163099999</t>
  </si>
  <si>
    <t>VA-514</t>
  </si>
  <si>
    <t>5164099999</t>
  </si>
  <si>
    <t>5165099999</t>
  </si>
  <si>
    <t>VA-505</t>
  </si>
  <si>
    <t>5166099999</t>
  </si>
  <si>
    <t>VA-513</t>
  </si>
  <si>
    <t>5167099999</t>
  </si>
  <si>
    <t>5167899999</t>
  </si>
  <si>
    <t>5168099999</t>
  </si>
  <si>
    <t>VA-508</t>
  </si>
  <si>
    <t>5168399999</t>
  </si>
  <si>
    <t>VA-604</t>
  </si>
  <si>
    <t>5168599999</t>
  </si>
  <si>
    <t>5169099999</t>
  </si>
  <si>
    <t>5170099999</t>
  </si>
  <si>
    <t>5171099999</t>
  </si>
  <si>
    <t>VA-501</t>
  </si>
  <si>
    <t>5172099999</t>
  </si>
  <si>
    <t>5173099999</t>
  </si>
  <si>
    <t>5173599999</t>
  </si>
  <si>
    <t>5174099999</t>
  </si>
  <si>
    <t>VA-507</t>
  </si>
  <si>
    <t>5175099999</t>
  </si>
  <si>
    <t>5176099999</t>
  </si>
  <si>
    <t>VA-500</t>
  </si>
  <si>
    <t>5177099999</t>
  </si>
  <si>
    <t>VA-502</t>
  </si>
  <si>
    <t>5177599999</t>
  </si>
  <si>
    <t>5179099999</t>
  </si>
  <si>
    <t>5180099999</t>
  </si>
  <si>
    <t>5181099999</t>
  </si>
  <si>
    <t>5182099999</t>
  </si>
  <si>
    <t>5183099999</t>
  </si>
  <si>
    <t>5184099999</t>
  </si>
  <si>
    <t>WA</t>
  </si>
  <si>
    <t>53</t>
  </si>
  <si>
    <t>NCNTY53001N53001</t>
  </si>
  <si>
    <t>Adams County, WA</t>
  </si>
  <si>
    <t>5300199999</t>
  </si>
  <si>
    <t>5300399999</t>
  </si>
  <si>
    <t>METRO28420M28420</t>
  </si>
  <si>
    <t>Kennewick-Richland, WA MSA</t>
  </si>
  <si>
    <t>5300599999</t>
  </si>
  <si>
    <t>METRO48300M48300</t>
  </si>
  <si>
    <t>Wenatchee-East Wenatchee, WA MSA</t>
  </si>
  <si>
    <t>5300799999</t>
  </si>
  <si>
    <t>NCNTY53009N53009</t>
  </si>
  <si>
    <t>Clallam County, WA</t>
  </si>
  <si>
    <t>5300999999</t>
  </si>
  <si>
    <t>5301199999</t>
  </si>
  <si>
    <t>NCNTY53013N53013</t>
  </si>
  <si>
    <t>Columbia County, WA</t>
  </si>
  <si>
    <t>5301399999</t>
  </si>
  <si>
    <t>METRO31020M31020</t>
  </si>
  <si>
    <t>Longview-Kelso, WA MSA</t>
  </si>
  <si>
    <t>5301599999</t>
  </si>
  <si>
    <t>5301799999</t>
  </si>
  <si>
    <t>NCNTY53019N53019</t>
  </si>
  <si>
    <t>Ferry County, WA</t>
  </si>
  <si>
    <t>5301999999</t>
  </si>
  <si>
    <t>5302199999</t>
  </si>
  <si>
    <t>NCNTY53023N53023</t>
  </si>
  <si>
    <t>Garfield County, WA</t>
  </si>
  <si>
    <t>5302399999</t>
  </si>
  <si>
    <t>NCNTY53025N53025</t>
  </si>
  <si>
    <t>Grant County, WA</t>
  </si>
  <si>
    <t>5302599999</t>
  </si>
  <si>
    <t>NCNTY53027N53027</t>
  </si>
  <si>
    <t>Grays Harbor County, WA</t>
  </si>
  <si>
    <t>5302799999</t>
  </si>
  <si>
    <t>NCNTY53029N53029</t>
  </si>
  <si>
    <t>Island County, WA</t>
  </si>
  <si>
    <t>5302999999</t>
  </si>
  <si>
    <t>NCNTY53031N53031</t>
  </si>
  <si>
    <t>Jefferson County, WA</t>
  </si>
  <si>
    <t>5303199999</t>
  </si>
  <si>
    <t>METRO42660MM7600</t>
  </si>
  <si>
    <t>Seattle-Bellevue, WA HUD Metro FMR Area</t>
  </si>
  <si>
    <t>5303399999</t>
  </si>
  <si>
    <t>METRO14740M14740</t>
  </si>
  <si>
    <t>Bremerton-Silverdale-Port Orchard, WA MSA</t>
  </si>
  <si>
    <t>5303599999</t>
  </si>
  <si>
    <t>NCNTY53037N53037</t>
  </si>
  <si>
    <t>Kittitas County, WA</t>
  </si>
  <si>
    <t>5303799999</t>
  </si>
  <si>
    <t>NCNTY53039N53039</t>
  </si>
  <si>
    <t>Klickitat County, WA</t>
  </si>
  <si>
    <t>5303999999</t>
  </si>
  <si>
    <t>NCNTY53041N53041</t>
  </si>
  <si>
    <t>Lewis County, WA</t>
  </si>
  <si>
    <t>5304199999</t>
  </si>
  <si>
    <t>NCNTY53043N53043</t>
  </si>
  <si>
    <t>Lincoln County, WA</t>
  </si>
  <si>
    <t>5304399999</t>
  </si>
  <si>
    <t>NCNTY53045N53045</t>
  </si>
  <si>
    <t>Mason County, WA</t>
  </si>
  <si>
    <t>5304599999</t>
  </si>
  <si>
    <t>NCNTY53047N53047</t>
  </si>
  <si>
    <t>Okanogan County, WA</t>
  </si>
  <si>
    <t>5304799999</t>
  </si>
  <si>
    <t>NCNTY53049N53049</t>
  </si>
  <si>
    <t>Pacific County, WA</t>
  </si>
  <si>
    <t>5304999999</t>
  </si>
  <si>
    <t>NCNTY53051N53051</t>
  </si>
  <si>
    <t>Pend Oreille County, WA</t>
  </si>
  <si>
    <t>5305199999</t>
  </si>
  <si>
    <t>METRO42660MM8200</t>
  </si>
  <si>
    <t>Tacoma, WA HUD Metro FMR Area</t>
  </si>
  <si>
    <t>5305399999</t>
  </si>
  <si>
    <t>NCNTY53055N53055</t>
  </si>
  <si>
    <t>San Juan County, WA</t>
  </si>
  <si>
    <t>5305599999</t>
  </si>
  <si>
    <t>METRO34580M34580</t>
  </si>
  <si>
    <t>Mount Vernon-Anacortes, WA MSA</t>
  </si>
  <si>
    <t>5305799999</t>
  </si>
  <si>
    <t>5305999999</t>
  </si>
  <si>
    <t>5306199999</t>
  </si>
  <si>
    <t>METRO44060M44060</t>
  </si>
  <si>
    <t>Spokane, WA HUD Metro FMR Area</t>
  </si>
  <si>
    <t>5306399999</t>
  </si>
  <si>
    <t>METRO44060N53065</t>
  </si>
  <si>
    <t>Stevens County, WA HUD Metro FMR Area</t>
  </si>
  <si>
    <t>5306599999</t>
  </si>
  <si>
    <t>METRO36500M36500</t>
  </si>
  <si>
    <t>Olympia-Lacey-Tumwater, WA MSA</t>
  </si>
  <si>
    <t>5306799999</t>
  </si>
  <si>
    <t>NCNTY53069N53069</t>
  </si>
  <si>
    <t>Wahkiakum County, WA</t>
  </si>
  <si>
    <t>5306999999</t>
  </si>
  <si>
    <t>METRO47460M47460</t>
  </si>
  <si>
    <t>Walla Walla, WA MSA</t>
  </si>
  <si>
    <t>5307199999</t>
  </si>
  <si>
    <t>METRO13380M13380</t>
  </si>
  <si>
    <t>Bellingham, WA MSA</t>
  </si>
  <si>
    <t>5307399999</t>
  </si>
  <si>
    <t>NCNTY53075N53075</t>
  </si>
  <si>
    <t>Whitman County, WA</t>
  </si>
  <si>
    <t>5307599999</t>
  </si>
  <si>
    <t>METRO49420M49420</t>
  </si>
  <si>
    <t>Yakima, WA MSA</t>
  </si>
  <si>
    <t>5307799999</t>
  </si>
  <si>
    <t>WV</t>
  </si>
  <si>
    <t>54</t>
  </si>
  <si>
    <t>NCNTY54001N54001</t>
  </si>
  <si>
    <t>Barbour County, WV</t>
  </si>
  <si>
    <t>5400199999</t>
  </si>
  <si>
    <t>METRO25180MM0877</t>
  </si>
  <si>
    <t>Martinsburg, WV HUD Metro FMR Area</t>
  </si>
  <si>
    <t>5400399999</t>
  </si>
  <si>
    <t>METRO16620N54005</t>
  </si>
  <si>
    <t>Boone County, WV HUD Metro FMR Area</t>
  </si>
  <si>
    <t>5400599999</t>
  </si>
  <si>
    <t>NCNTY54007N54007</t>
  </si>
  <si>
    <t>Braxton County, WV</t>
  </si>
  <si>
    <t>5400799999</t>
  </si>
  <si>
    <t>5400999999</t>
  </si>
  <si>
    <t>5401199999</t>
  </si>
  <si>
    <t>NCNTY54013N54013</t>
  </si>
  <si>
    <t>Calhoun County, WV</t>
  </si>
  <si>
    <t>5401399999</t>
  </si>
  <si>
    <t>METRO16620M16620</t>
  </si>
  <si>
    <t>Charleston, WV HUD Metro FMR Area</t>
  </si>
  <si>
    <t>5401599999</t>
  </si>
  <si>
    <t>NCNTY54017N54017</t>
  </si>
  <si>
    <t>Doddridge County, WV</t>
  </si>
  <si>
    <t>5401799999</t>
  </si>
  <si>
    <t>METRO13220N54019</t>
  </si>
  <si>
    <t>Fayette County, WV HUD Metro FMR Area</t>
  </si>
  <si>
    <t>5401999999</t>
  </si>
  <si>
    <t>NCNTY54021N54021</t>
  </si>
  <si>
    <t>Gilmer County, WV</t>
  </si>
  <si>
    <t>5402199999</t>
  </si>
  <si>
    <t>NCNTY54023N54023</t>
  </si>
  <si>
    <t>Grant County, WV</t>
  </si>
  <si>
    <t>5402399999</t>
  </si>
  <si>
    <t>NCNTY54025N54025</t>
  </si>
  <si>
    <t>Greenbrier County, WV</t>
  </si>
  <si>
    <t>5402599999</t>
  </si>
  <si>
    <t>5402799999</t>
  </si>
  <si>
    <t>5402999999</t>
  </si>
  <si>
    <t>NCNTY54031N54031</t>
  </si>
  <si>
    <t>Hardy County, WV</t>
  </si>
  <si>
    <t>5403199999</t>
  </si>
  <si>
    <t>NCNTY54033N54033</t>
  </si>
  <si>
    <t>Harrison County, WV</t>
  </si>
  <si>
    <t>5403399999</t>
  </si>
  <si>
    <t>NCNTY54035N54035</t>
  </si>
  <si>
    <t>Jackson County, WV</t>
  </si>
  <si>
    <t>5403599999</t>
  </si>
  <si>
    <t>METRO47900MM3630</t>
  </si>
  <si>
    <t>Jefferson County, WV HUD Metro FMR Area</t>
  </si>
  <si>
    <t>5403799999</t>
  </si>
  <si>
    <t>5403999999</t>
  </si>
  <si>
    <t>NCNTY54041N54041</t>
  </si>
  <si>
    <t>Lewis County, WV</t>
  </si>
  <si>
    <t>5404199999</t>
  </si>
  <si>
    <t>NCNTY54043N54043</t>
  </si>
  <si>
    <t>Lincoln County, WV</t>
  </si>
  <si>
    <t>5404399999</t>
  </si>
  <si>
    <t>NCNTY54045N54045</t>
  </si>
  <si>
    <t>Logan County, WV</t>
  </si>
  <si>
    <t>5404599999</t>
  </si>
  <si>
    <t>NCNTY54047N54047</t>
  </si>
  <si>
    <t>McDowell County, WV</t>
  </si>
  <si>
    <t>5404799999</t>
  </si>
  <si>
    <t>NCNTY54049N54049</t>
  </si>
  <si>
    <t>Marion County, WV</t>
  </si>
  <si>
    <t>5404999999</t>
  </si>
  <si>
    <t>5405199999</t>
  </si>
  <si>
    <t>NCNTY54053N54053</t>
  </si>
  <si>
    <t>Mason County, WV</t>
  </si>
  <si>
    <t>5405399999</t>
  </si>
  <si>
    <t>NCNTY54055N54055</t>
  </si>
  <si>
    <t>Mercer County, WV</t>
  </si>
  <si>
    <t>5405599999</t>
  </si>
  <si>
    <t>NCNTY54057N54057</t>
  </si>
  <si>
    <t>Mineral County, WV</t>
  </si>
  <si>
    <t>5405799999</t>
  </si>
  <si>
    <t>NCNTY54059N54059</t>
  </si>
  <si>
    <t>Mingo County, WV</t>
  </si>
  <si>
    <t>5405999999</t>
  </si>
  <si>
    <t>METRO34060M34060</t>
  </si>
  <si>
    <t>Morgantown, WV MSA</t>
  </si>
  <si>
    <t>5406199999</t>
  </si>
  <si>
    <t>NCNTY54063N54063</t>
  </si>
  <si>
    <t>Monroe County, WV</t>
  </si>
  <si>
    <t>5406399999</t>
  </si>
  <si>
    <t>METRO25180M54065</t>
  </si>
  <si>
    <t>Morgan County, WV HUD Metro FMR Area</t>
  </si>
  <si>
    <t>5406599999</t>
  </si>
  <si>
    <t>NCNTY54067N54067</t>
  </si>
  <si>
    <t>Nicholas County, WV</t>
  </si>
  <si>
    <t>5406799999</t>
  </si>
  <si>
    <t>5406999999</t>
  </si>
  <si>
    <t>NCNTY54071N54071</t>
  </si>
  <si>
    <t>Pendleton County, WV</t>
  </si>
  <si>
    <t>5407199999</t>
  </si>
  <si>
    <t>NCNTY54073N54073</t>
  </si>
  <si>
    <t>Pleasants County, WV</t>
  </si>
  <si>
    <t>5407399999</t>
  </si>
  <si>
    <t>NCNTY54075N54075</t>
  </si>
  <si>
    <t>Pocahontas County, WV</t>
  </si>
  <si>
    <t>5407599999</t>
  </si>
  <si>
    <t>5407799999</t>
  </si>
  <si>
    <t>METRO26580M54079</t>
  </si>
  <si>
    <t>Putnam County, WV HUD Metro FMR Area</t>
  </si>
  <si>
    <t>5407999999</t>
  </si>
  <si>
    <t>METRO13220N54081</t>
  </si>
  <si>
    <t>Raleigh County, WV HUD Metro FMR Area</t>
  </si>
  <si>
    <t>5408199999</t>
  </si>
  <si>
    <t>NCNTY54083N54083</t>
  </si>
  <si>
    <t>Randolph County, WV</t>
  </si>
  <si>
    <t>5408399999</t>
  </si>
  <si>
    <t>NCNTY54085N54085</t>
  </si>
  <si>
    <t>Ritchie County, WV</t>
  </si>
  <si>
    <t>5408599999</t>
  </si>
  <si>
    <t>NCNTY54087N54087</t>
  </si>
  <si>
    <t>Roane County, WV</t>
  </si>
  <si>
    <t>5408799999</t>
  </si>
  <si>
    <t>NCNTY54089N54089</t>
  </si>
  <si>
    <t>Summers County, WV</t>
  </si>
  <si>
    <t>5408999999</t>
  </si>
  <si>
    <t>NCNTY54091N54091</t>
  </si>
  <si>
    <t>Taylor County, WV</t>
  </si>
  <si>
    <t>5409199999</t>
  </si>
  <si>
    <t>NCNTY54093N54093</t>
  </si>
  <si>
    <t>Tucker County, WV</t>
  </si>
  <si>
    <t>5409399999</t>
  </si>
  <si>
    <t>NCNTY54095N54095</t>
  </si>
  <si>
    <t>Tyler County, WV</t>
  </si>
  <si>
    <t>5409599999</t>
  </si>
  <si>
    <t>NCNTY54097N54097</t>
  </si>
  <si>
    <t>Upshur County, WV</t>
  </si>
  <si>
    <t>5409799999</t>
  </si>
  <si>
    <t>5409999999</t>
  </si>
  <si>
    <t>NCNTY54101N54101</t>
  </si>
  <si>
    <t>Webster County, WV</t>
  </si>
  <si>
    <t>5410199999</t>
  </si>
  <si>
    <t>NCNTY54103N54103</t>
  </si>
  <si>
    <t>Wetzel County, WV</t>
  </si>
  <si>
    <t>5410399999</t>
  </si>
  <si>
    <t>METRO37620M37620</t>
  </si>
  <si>
    <t>Parkersburg-Vienna, WV MSA</t>
  </si>
  <si>
    <t>5410599999</t>
  </si>
  <si>
    <t>5410799999</t>
  </si>
  <si>
    <t>NCNTY54109N54109</t>
  </si>
  <si>
    <t>Wyoming County, WV</t>
  </si>
  <si>
    <t>5410999999</t>
  </si>
  <si>
    <t>WI</t>
  </si>
  <si>
    <t>55</t>
  </si>
  <si>
    <t>NCNTY55001N55001</t>
  </si>
  <si>
    <t>Adams County, WI</t>
  </si>
  <si>
    <t>5500199999</t>
  </si>
  <si>
    <t>NCNTY55003N55003</t>
  </si>
  <si>
    <t>Ashland County, WI</t>
  </si>
  <si>
    <t>5500399999</t>
  </si>
  <si>
    <t>NCNTY55005N55005</t>
  </si>
  <si>
    <t>Barron County, WI</t>
  </si>
  <si>
    <t>5500599999</t>
  </si>
  <si>
    <t>NCNTY55007N55007</t>
  </si>
  <si>
    <t>Bayfield County, WI</t>
  </si>
  <si>
    <t>5500799999</t>
  </si>
  <si>
    <t>METRO24580M24580</t>
  </si>
  <si>
    <t>Green Bay, WI HUD Metro FMR Area</t>
  </si>
  <si>
    <t>5500999999</t>
  </si>
  <si>
    <t>NCNTY55011N55011</t>
  </si>
  <si>
    <t>Buffalo County, WI</t>
  </si>
  <si>
    <t>5501199999</t>
  </si>
  <si>
    <t>NCNTY55013N55013</t>
  </si>
  <si>
    <t>Burnett County, WI</t>
  </si>
  <si>
    <t>5501399999</t>
  </si>
  <si>
    <t>METRO11540M11540</t>
  </si>
  <si>
    <t>Appleton, WI MSA</t>
  </si>
  <si>
    <t>5501599999</t>
  </si>
  <si>
    <t>METRO20740M20740</t>
  </si>
  <si>
    <t>Eau Claire, WI MSA</t>
  </si>
  <si>
    <t>5501799999</t>
  </si>
  <si>
    <t>NCNTY55019N55019</t>
  </si>
  <si>
    <t>Clark County, WI</t>
  </si>
  <si>
    <t>5501999999</t>
  </si>
  <si>
    <t>METRO31540N55021</t>
  </si>
  <si>
    <t>Columbia County, WI HUD Metro FMR Area</t>
  </si>
  <si>
    <t>5502199999</t>
  </si>
  <si>
    <t>NCNTY55023N55023</t>
  </si>
  <si>
    <t>Crawford County, WI</t>
  </si>
  <si>
    <t>5502399999</t>
  </si>
  <si>
    <t>METRO31540M31540</t>
  </si>
  <si>
    <t>Madison, WI HUD Metro FMR Area</t>
  </si>
  <si>
    <t>5502599999</t>
  </si>
  <si>
    <t>NCNTY55027N55027</t>
  </si>
  <si>
    <t>Dodge County, WI</t>
  </si>
  <si>
    <t>5502799999</t>
  </si>
  <si>
    <t>NCNTY55029N55029</t>
  </si>
  <si>
    <t>Door County, WI</t>
  </si>
  <si>
    <t>5502999999</t>
  </si>
  <si>
    <t>5503199999</t>
  </si>
  <si>
    <t>NCNTY55033N55033</t>
  </si>
  <si>
    <t>Dunn County, WI</t>
  </si>
  <si>
    <t>5503399999</t>
  </si>
  <si>
    <t>5503599999</t>
  </si>
  <si>
    <t>NCNTY55037N55037</t>
  </si>
  <si>
    <t>Florence County, WI</t>
  </si>
  <si>
    <t>5503799999</t>
  </si>
  <si>
    <t>METRO22540M22540</t>
  </si>
  <si>
    <t>Fond du Lac, WI MSA</t>
  </si>
  <si>
    <t>5503999999</t>
  </si>
  <si>
    <t>NCNTY55041N55041</t>
  </si>
  <si>
    <t>Forest County, WI</t>
  </si>
  <si>
    <t>5504199999</t>
  </si>
  <si>
    <t>NCNTY55043N55043</t>
  </si>
  <si>
    <t>Grant County, WI</t>
  </si>
  <si>
    <t>5504399999</t>
  </si>
  <si>
    <t>METRO31540N55045</t>
  </si>
  <si>
    <t>Green County, WI HUD Metro FMR Area</t>
  </si>
  <si>
    <t>5504599999</t>
  </si>
  <si>
    <t>NCNTY55047N55047</t>
  </si>
  <si>
    <t>Green Lake County, WI</t>
  </si>
  <si>
    <t>5504799999</t>
  </si>
  <si>
    <t>METRO31540N55049</t>
  </si>
  <si>
    <t>Iowa County, WI HUD Metro FMR Area</t>
  </si>
  <si>
    <t>5504999999</t>
  </si>
  <si>
    <t>NCNTY55051N55051</t>
  </si>
  <si>
    <t>Iron County, WI</t>
  </si>
  <si>
    <t>5505199999</t>
  </si>
  <si>
    <t>NCNTY55053N55053</t>
  </si>
  <si>
    <t>Jackson County, WI</t>
  </si>
  <si>
    <t>5505399999</t>
  </si>
  <si>
    <t>NCNTY55055N55055</t>
  </si>
  <si>
    <t>Jefferson County, WI</t>
  </si>
  <si>
    <t>5505599999</t>
  </si>
  <si>
    <t>NCNTY55057N55057</t>
  </si>
  <si>
    <t>Juneau County, WI</t>
  </si>
  <si>
    <t>5505799999</t>
  </si>
  <si>
    <t>METRO28450M28450</t>
  </si>
  <si>
    <t>Kenosha, WI MSA</t>
  </si>
  <si>
    <t>5505999999</t>
  </si>
  <si>
    <t>5506199999</t>
  </si>
  <si>
    <t>5506399999</t>
  </si>
  <si>
    <t>NCNTY55065N55065</t>
  </si>
  <si>
    <t>Lafayette County, WI</t>
  </si>
  <si>
    <t>5506599999</t>
  </si>
  <si>
    <t>NCNTY55067N55067</t>
  </si>
  <si>
    <t>Langlade County, WI</t>
  </si>
  <si>
    <t>5506799999</t>
  </si>
  <si>
    <t>NCNTY55069N55069</t>
  </si>
  <si>
    <t>Lincoln County, WI</t>
  </si>
  <si>
    <t>5506999999</t>
  </si>
  <si>
    <t>NCNTY55071N55071</t>
  </si>
  <si>
    <t>Manitowoc County, WI</t>
  </si>
  <si>
    <t>5507199999</t>
  </si>
  <si>
    <t>METRO48140M48140</t>
  </si>
  <si>
    <t>Wausau, WI MSA</t>
  </si>
  <si>
    <t>5507399999</t>
  </si>
  <si>
    <t>NCNTY55075N55075</t>
  </si>
  <si>
    <t>Marinette County, WI</t>
  </si>
  <si>
    <t>5507599999</t>
  </si>
  <si>
    <t>NCNTY55077N55077</t>
  </si>
  <si>
    <t>Marquette County, WI</t>
  </si>
  <si>
    <t>5507799999</t>
  </si>
  <si>
    <t>NCNTY55078N55078</t>
  </si>
  <si>
    <t>Menominee County, WI</t>
  </si>
  <si>
    <t>5507899999</t>
  </si>
  <si>
    <t>METRO33340M33340</t>
  </si>
  <si>
    <t>Milwaukee-Waukesha, WI MSA</t>
  </si>
  <si>
    <t>5507999999</t>
  </si>
  <si>
    <t>NCNTY55081N55081</t>
  </si>
  <si>
    <t>Monroe County, WI</t>
  </si>
  <si>
    <t>5508199999</t>
  </si>
  <si>
    <t>METRO24580N55083</t>
  </si>
  <si>
    <t>Oconto County, WI HUD Metro FMR Area</t>
  </si>
  <si>
    <t>5508399999</t>
  </si>
  <si>
    <t>NCNTY55085N55085</t>
  </si>
  <si>
    <t>Oneida County, WI</t>
  </si>
  <si>
    <t>5508599999</t>
  </si>
  <si>
    <t>5508799999</t>
  </si>
  <si>
    <t>5508999999</t>
  </si>
  <si>
    <t>NCNTY55091N55091</t>
  </si>
  <si>
    <t>Pepin County, WI</t>
  </si>
  <si>
    <t>5509199999</t>
  </si>
  <si>
    <t>5509399999</t>
  </si>
  <si>
    <t>NCNTY55095N55095</t>
  </si>
  <si>
    <t>Polk County, WI</t>
  </si>
  <si>
    <t>5509599999</t>
  </si>
  <si>
    <t>NCNTY55097N55097</t>
  </si>
  <si>
    <t>Portage County, WI</t>
  </si>
  <si>
    <t>5509799999</t>
  </si>
  <si>
    <t>NCNTY55099N55099</t>
  </si>
  <si>
    <t>Price County, WI</t>
  </si>
  <si>
    <t>5509999999</t>
  </si>
  <si>
    <t>METRO39540M39540</t>
  </si>
  <si>
    <t>Racine-Mount Pleasant, WI MSA</t>
  </si>
  <si>
    <t>5510199999</t>
  </si>
  <si>
    <t>NCNTY55103N55103</t>
  </si>
  <si>
    <t>Richland County, WI</t>
  </si>
  <si>
    <t>5510399999</t>
  </si>
  <si>
    <t>METRO27500M27500</t>
  </si>
  <si>
    <t>Janesville-Beloit, WI MSA</t>
  </si>
  <si>
    <t>5510599999</t>
  </si>
  <si>
    <t>NCNTY55107N55107</t>
  </si>
  <si>
    <t>Rusk County, WI</t>
  </si>
  <si>
    <t>5510799999</t>
  </si>
  <si>
    <t>5510999999</t>
  </si>
  <si>
    <t>NCNTY55111N55111</t>
  </si>
  <si>
    <t>Sauk County, WI</t>
  </si>
  <si>
    <t>5511199999</t>
  </si>
  <si>
    <t>NCNTY55113N55113</t>
  </si>
  <si>
    <t>Sawyer County, WI</t>
  </si>
  <si>
    <t>5511399999</t>
  </si>
  <si>
    <t>NCNTY55115N55115</t>
  </si>
  <si>
    <t>Shawano County, WI</t>
  </si>
  <si>
    <t>5511599999</t>
  </si>
  <si>
    <t>METRO43100M43100</t>
  </si>
  <si>
    <t>Sheboygan, WI MSA</t>
  </si>
  <si>
    <t>5511799999</t>
  </si>
  <si>
    <t>NCNTY55119N55119</t>
  </si>
  <si>
    <t>Taylor County, WI</t>
  </si>
  <si>
    <t>5511999999</t>
  </si>
  <si>
    <t>NCNTY55121N55121</t>
  </si>
  <si>
    <t>Trempealeau County, WI</t>
  </si>
  <si>
    <t>5512199999</t>
  </si>
  <si>
    <t>METRO29100N55123</t>
  </si>
  <si>
    <t>Vernon County, WI HUD Metro FMR Area</t>
  </si>
  <si>
    <t>5512399999</t>
  </si>
  <si>
    <t>NCNTY55125N55125</t>
  </si>
  <si>
    <t>Vilas County, WI</t>
  </si>
  <si>
    <t>5512599999</t>
  </si>
  <si>
    <t>NCNTY55127N55127</t>
  </si>
  <si>
    <t>Walworth County, WI</t>
  </si>
  <si>
    <t>5512799999</t>
  </si>
  <si>
    <t>NCNTY55129N55129</t>
  </si>
  <si>
    <t>Washburn County, WI</t>
  </si>
  <si>
    <t>5512999999</t>
  </si>
  <si>
    <t>5513199999</t>
  </si>
  <si>
    <t>5513399999</t>
  </si>
  <si>
    <t>NCNTY55135N55135</t>
  </si>
  <si>
    <t>Waupaca County, WI</t>
  </si>
  <si>
    <t>5513599999</t>
  </si>
  <si>
    <t>NCNTY55137N55137</t>
  </si>
  <si>
    <t>Waushara County, WI</t>
  </si>
  <si>
    <t>5513799999</t>
  </si>
  <si>
    <t>METRO36780M36780</t>
  </si>
  <si>
    <t>Oshkosh-Neenah, WI MSA</t>
  </si>
  <si>
    <t>5513999999</t>
  </si>
  <si>
    <t>NCNTY55141N55141</t>
  </si>
  <si>
    <t>Wood County, WI</t>
  </si>
  <si>
    <t>5514199999</t>
  </si>
  <si>
    <t>WY</t>
  </si>
  <si>
    <t>56</t>
  </si>
  <si>
    <t>NCNTY56001N56001</t>
  </si>
  <si>
    <t>Albany County, WY</t>
  </si>
  <si>
    <t>5600199999</t>
  </si>
  <si>
    <t>NCNTY56003N56003</t>
  </si>
  <si>
    <t>Big Horn County, WY</t>
  </si>
  <si>
    <t>5600399999</t>
  </si>
  <si>
    <t>NCNTY56005N56005</t>
  </si>
  <si>
    <t>Campbell County, WY</t>
  </si>
  <si>
    <t>5600599999</t>
  </si>
  <si>
    <t>NCNTY56007N56007</t>
  </si>
  <si>
    <t>Carbon County, WY</t>
  </si>
  <si>
    <t>5600799999</t>
  </si>
  <si>
    <t>NCNTY56009N56009</t>
  </si>
  <si>
    <t>Converse County, WY</t>
  </si>
  <si>
    <t>5600999999</t>
  </si>
  <si>
    <t>NCNTY56011N56011</t>
  </si>
  <si>
    <t>Crook County, WY</t>
  </si>
  <si>
    <t>5601199999</t>
  </si>
  <si>
    <t>NCNTY56013N56013</t>
  </si>
  <si>
    <t>Fremont County, WY</t>
  </si>
  <si>
    <t>5601399999</t>
  </si>
  <si>
    <t>NCNTY56015N56015</t>
  </si>
  <si>
    <t>Goshen County, WY</t>
  </si>
  <si>
    <t>5601599999</t>
  </si>
  <si>
    <t>NCNTY56017N56017</t>
  </si>
  <si>
    <t>Hot Springs County, WY</t>
  </si>
  <si>
    <t>5601799999</t>
  </si>
  <si>
    <t>NCNTY56019N56019</t>
  </si>
  <si>
    <t>Johnson County, WY</t>
  </si>
  <si>
    <t>5601999999</t>
  </si>
  <si>
    <t>METRO16940M16940</t>
  </si>
  <si>
    <t>Cheyenne, WY MSA</t>
  </si>
  <si>
    <t>5602199999</t>
  </si>
  <si>
    <t>NCNTY56023N56023</t>
  </si>
  <si>
    <t>Lincoln County, WY</t>
  </si>
  <si>
    <t>5602399999</t>
  </si>
  <si>
    <t>METRO16220M16220</t>
  </si>
  <si>
    <t>Casper, WY MSA</t>
  </si>
  <si>
    <t>5602599999</t>
  </si>
  <si>
    <t>NCNTY56027N56027</t>
  </si>
  <si>
    <t>Niobrara County, WY</t>
  </si>
  <si>
    <t>5602799999</t>
  </si>
  <si>
    <t>NCNTY56029N56029</t>
  </si>
  <si>
    <t>Park County, WY</t>
  </si>
  <si>
    <t>5602999999</t>
  </si>
  <si>
    <t>NCNTY56031N56031</t>
  </si>
  <si>
    <t>Platte County, WY</t>
  </si>
  <si>
    <t>5603199999</t>
  </si>
  <si>
    <t>NCNTY56033N56033</t>
  </si>
  <si>
    <t>Sheridan County, WY</t>
  </si>
  <si>
    <t>5603399999</t>
  </si>
  <si>
    <t>NCNTY56035N56035</t>
  </si>
  <si>
    <t>Sublette County, WY</t>
  </si>
  <si>
    <t>5603599999</t>
  </si>
  <si>
    <t>NCNTY56037N56037</t>
  </si>
  <si>
    <t>Sweetwater County, WY</t>
  </si>
  <si>
    <t>5603799999</t>
  </si>
  <si>
    <t>NCNTY56039N56039</t>
  </si>
  <si>
    <t>Teton County, WY</t>
  </si>
  <si>
    <t>5603999999</t>
  </si>
  <si>
    <t>NCNTY56041N56041</t>
  </si>
  <si>
    <t>Uinta County, WY</t>
  </si>
  <si>
    <t>5604199999</t>
  </si>
  <si>
    <t>NCNTY56043N56043</t>
  </si>
  <si>
    <t>Washakie County, WY</t>
  </si>
  <si>
    <t>5604399999</t>
  </si>
  <si>
    <t>NCNTY56045N56045</t>
  </si>
  <si>
    <t>Weston County, WY</t>
  </si>
  <si>
    <t>5604599999</t>
  </si>
  <si>
    <t>AS</t>
  </si>
  <si>
    <t>60</t>
  </si>
  <si>
    <t>NCNTY60999N60999</t>
  </si>
  <si>
    <t>American Samoa</t>
  </si>
  <si>
    <t>6099999999</t>
  </si>
  <si>
    <t>AS-500</t>
  </si>
  <si>
    <t>GU</t>
  </si>
  <si>
    <t>66</t>
  </si>
  <si>
    <t>NCNTY66010N66010</t>
  </si>
  <si>
    <t>Guam</t>
  </si>
  <si>
    <t>6601099999</t>
  </si>
  <si>
    <t>GU-500</t>
  </si>
  <si>
    <t>MP</t>
  </si>
  <si>
    <t>69</t>
  </si>
  <si>
    <t>NCNTY69999N69999</t>
  </si>
  <si>
    <t>Northern Mariana Islands</t>
  </si>
  <si>
    <t>6999999999</t>
  </si>
  <si>
    <t>MP-500</t>
  </si>
  <si>
    <t>PR</t>
  </si>
  <si>
    <t>72</t>
  </si>
  <si>
    <t>NCNTY72001N99999</t>
  </si>
  <si>
    <t>Adjuntas Municipio, PR Exception Area</t>
  </si>
  <si>
    <t>7200199999</t>
  </si>
  <si>
    <t>METRO10380M10380</t>
  </si>
  <si>
    <t>Aguadilla, PR MSA</t>
  </si>
  <si>
    <t>7200399999</t>
  </si>
  <si>
    <t>7200599999</t>
  </si>
  <si>
    <t>METRO41980MM7440</t>
  </si>
  <si>
    <t>San Juan-Guaynabo, PR HUD Metro FMR Area</t>
  </si>
  <si>
    <t>7200799999</t>
  </si>
  <si>
    <t>METRO41980N72923</t>
  </si>
  <si>
    <t>Barranquitas-Aibonito, PR HUD Metro FMR Area</t>
  </si>
  <si>
    <t>7200999999</t>
  </si>
  <si>
    <t>Añasco Municipio</t>
  </si>
  <si>
    <t>7201199999</t>
  </si>
  <si>
    <t>METRO11640M11640</t>
  </si>
  <si>
    <t>Arecibo, PR MSA</t>
  </si>
  <si>
    <t>7201399999</t>
  </si>
  <si>
    <t>METRO25020M25020</t>
  </si>
  <si>
    <t>Guayama, PR MSA</t>
  </si>
  <si>
    <t>7201599999</t>
  </si>
  <si>
    <t>7201799999</t>
  </si>
  <si>
    <t>7201999999</t>
  </si>
  <si>
    <t>Bayamón Municipio</t>
  </si>
  <si>
    <t>7202199999</t>
  </si>
  <si>
    <t>METRO32420M41900</t>
  </si>
  <si>
    <t>San Germán, PR HUD Metro FMR Area</t>
  </si>
  <si>
    <t>7202399999</t>
  </si>
  <si>
    <t>METRO41980MM1310</t>
  </si>
  <si>
    <t>Caguas, PR HUD Metro FMR Area</t>
  </si>
  <si>
    <t>7202599999</t>
  </si>
  <si>
    <t>7202799999</t>
  </si>
  <si>
    <t>Canóvanas Municipio</t>
  </si>
  <si>
    <t>7202999999</t>
  </si>
  <si>
    <t>7203199999</t>
  </si>
  <si>
    <t>Cataño Municipio</t>
  </si>
  <si>
    <t>7203399999</t>
  </si>
  <si>
    <t>7203599999</t>
  </si>
  <si>
    <t>METRO41980M21940</t>
  </si>
  <si>
    <t>Fajardo, PR HUD Metro FMR Area</t>
  </si>
  <si>
    <t>7203799999</t>
  </si>
  <si>
    <t>7203999999</t>
  </si>
  <si>
    <t>7204199999</t>
  </si>
  <si>
    <t>NCNTY72923N72923</t>
  </si>
  <si>
    <t>Puerto Rico HUD Nonmetro Area</t>
  </si>
  <si>
    <t>7204399999</t>
  </si>
  <si>
    <t>Comerío Municipio</t>
  </si>
  <si>
    <t>7204599999</t>
  </si>
  <si>
    <t>7204799999</t>
  </si>
  <si>
    <t>7204999999</t>
  </si>
  <si>
    <t>7205199999</t>
  </si>
  <si>
    <t>7205399999</t>
  </si>
  <si>
    <t>7205499999</t>
  </si>
  <si>
    <t>Guánica Municipio</t>
  </si>
  <si>
    <t>7205599999</t>
  </si>
  <si>
    <t>7205799999</t>
  </si>
  <si>
    <t>METRO38660M49500</t>
  </si>
  <si>
    <t>Yauco, PR HUD Metro FMR Area</t>
  </si>
  <si>
    <t>7205999999</t>
  </si>
  <si>
    <t>7206199999</t>
  </si>
  <si>
    <t>7206399999</t>
  </si>
  <si>
    <t>7206599999</t>
  </si>
  <si>
    <t>METRO32420M32420</t>
  </si>
  <si>
    <t>Mayagüez, PR HUD Metro FMR Area</t>
  </si>
  <si>
    <t>7206799999</t>
  </si>
  <si>
    <t>7206999999</t>
  </si>
  <si>
    <t>7207199999</t>
  </si>
  <si>
    <t>7207399999</t>
  </si>
  <si>
    <t>METRO38660M38660</t>
  </si>
  <si>
    <t>Juana Díaz Municipio</t>
  </si>
  <si>
    <t>Ponce, PR HUD Metro FMR Area</t>
  </si>
  <si>
    <t>7207599999</t>
  </si>
  <si>
    <t>7207799999</t>
  </si>
  <si>
    <t>7207999999</t>
  </si>
  <si>
    <t>NCNTY72081N99999</t>
  </si>
  <si>
    <t>Lares Municipio, PR Exception Area</t>
  </si>
  <si>
    <t>7208199999</t>
  </si>
  <si>
    <t>NCNTY72083N99999</t>
  </si>
  <si>
    <t>Las Marías Municipio</t>
  </si>
  <si>
    <t>Las Marías Municipio, PR Exception Area</t>
  </si>
  <si>
    <t>7208399999</t>
  </si>
  <si>
    <t>7208599999</t>
  </si>
  <si>
    <t>Loíza Municipio</t>
  </si>
  <si>
    <t>7208799999</t>
  </si>
  <si>
    <t>7208999999</t>
  </si>
  <si>
    <t>Manatí Municipio</t>
  </si>
  <si>
    <t>7209199999</t>
  </si>
  <si>
    <t>7209399999</t>
  </si>
  <si>
    <t>7209599999</t>
  </si>
  <si>
    <t>Mayagüez Municipio</t>
  </si>
  <si>
    <t>7209799999</t>
  </si>
  <si>
    <t>7209999999</t>
  </si>
  <si>
    <t>7210199999</t>
  </si>
  <si>
    <t>7210399999</t>
  </si>
  <si>
    <t>7210599999</t>
  </si>
  <si>
    <t>7210799999</t>
  </si>
  <si>
    <t>7210999999</t>
  </si>
  <si>
    <t>Peñuelas Municipio</t>
  </si>
  <si>
    <t>7211199999</t>
  </si>
  <si>
    <t>7211399999</t>
  </si>
  <si>
    <t>7211599999</t>
  </si>
  <si>
    <t>Rincón Municipio</t>
  </si>
  <si>
    <t>7211799999</t>
  </si>
  <si>
    <t>Río Grande Municipio</t>
  </si>
  <si>
    <t>7211999999</t>
  </si>
  <si>
    <t>7212199999</t>
  </si>
  <si>
    <t>7212399999</t>
  </si>
  <si>
    <t>San Germán Municipio</t>
  </si>
  <si>
    <t>7212599999</t>
  </si>
  <si>
    <t>7212799999</t>
  </si>
  <si>
    <t>7212999999</t>
  </si>
  <si>
    <t>San Sebastián Municipio</t>
  </si>
  <si>
    <t>7213199999</t>
  </si>
  <si>
    <t>7213399999</t>
  </si>
  <si>
    <t>7213599999</t>
  </si>
  <si>
    <t>7213799999</t>
  </si>
  <si>
    <t>7213999999</t>
  </si>
  <si>
    <t>NCNTY72141N99999</t>
  </si>
  <si>
    <t>Utuado Municipio, PR Exception Area</t>
  </si>
  <si>
    <t>7214199999</t>
  </si>
  <si>
    <t>7214399999</t>
  </si>
  <si>
    <t>7214599999</t>
  </si>
  <si>
    <t>7214799999</t>
  </si>
  <si>
    <t>7214999999</t>
  </si>
  <si>
    <t>7215199999</t>
  </si>
  <si>
    <t>7215399999</t>
  </si>
  <si>
    <t>VI</t>
  </si>
  <si>
    <t>78</t>
  </si>
  <si>
    <t>NCNTY78010N78010</t>
  </si>
  <si>
    <t>St. Croix</t>
  </si>
  <si>
    <t>St. Croix Island, VI</t>
  </si>
  <si>
    <t>7801099999</t>
  </si>
  <si>
    <t>VI-500</t>
  </si>
  <si>
    <t>NCNTY78020N78020</t>
  </si>
  <si>
    <t>St. John</t>
  </si>
  <si>
    <t>St. John Island, VI</t>
  </si>
  <si>
    <t>7802099999</t>
  </si>
  <si>
    <t>NCNTY78030N78030</t>
  </si>
  <si>
    <t>St. Thomas</t>
  </si>
  <si>
    <t>St. Thomas Island, VI</t>
  </si>
  <si>
    <t>7803099999</t>
  </si>
  <si>
    <t>Previous YHDP recipient</t>
  </si>
  <si>
    <t>Round 1</t>
  </si>
  <si>
    <t>AK-501</t>
  </si>
  <si>
    <t>Round 3</t>
  </si>
  <si>
    <t>AL-500</t>
  </si>
  <si>
    <t>AL-501</t>
  </si>
  <si>
    <t>AL-502</t>
  </si>
  <si>
    <t>AL-503</t>
  </si>
  <si>
    <t>AL-504</t>
  </si>
  <si>
    <t>AL-505</t>
  </si>
  <si>
    <t>AL-506</t>
  </si>
  <si>
    <t>AL-507</t>
  </si>
  <si>
    <t>AL-508</t>
  </si>
  <si>
    <t>AR-500</t>
  </si>
  <si>
    <t>AR-501</t>
  </si>
  <si>
    <t>AR-503</t>
  </si>
  <si>
    <t>AR-505</t>
  </si>
  <si>
    <t>AR-508</t>
  </si>
  <si>
    <t>AZ-500</t>
  </si>
  <si>
    <t>AZ-501</t>
  </si>
  <si>
    <t>AZ-502</t>
  </si>
  <si>
    <t>CA-500</t>
  </si>
  <si>
    <t>Round 5</t>
  </si>
  <si>
    <t>CA-502</t>
  </si>
  <si>
    <t>CA-503</t>
  </si>
  <si>
    <t>Round 6</t>
  </si>
  <si>
    <t>CA-504</t>
  </si>
  <si>
    <t>CA-505</t>
  </si>
  <si>
    <t>CA-506</t>
  </si>
  <si>
    <t>Round 4</t>
  </si>
  <si>
    <t>CA-507</t>
  </si>
  <si>
    <t>CA-508</t>
  </si>
  <si>
    <t>CA-509</t>
  </si>
  <si>
    <t>CA-510</t>
  </si>
  <si>
    <t>CA-511</t>
  </si>
  <si>
    <t>CA-512</t>
  </si>
  <si>
    <t>CA-513</t>
  </si>
  <si>
    <t>CA-514</t>
  </si>
  <si>
    <t>CA-515</t>
  </si>
  <si>
    <t>CA-516</t>
  </si>
  <si>
    <t>CA-517</t>
  </si>
  <si>
    <t>CA-518</t>
  </si>
  <si>
    <t>CA-519</t>
  </si>
  <si>
    <t>CA-520</t>
  </si>
  <si>
    <t>CA-521</t>
  </si>
  <si>
    <t>CA-522</t>
  </si>
  <si>
    <t>Round 8</t>
  </si>
  <si>
    <t>CA-523</t>
  </si>
  <si>
    <t>CA-524</t>
  </si>
  <si>
    <t>CA-525</t>
  </si>
  <si>
    <t>CA-526</t>
  </si>
  <si>
    <t>CA-527</t>
  </si>
  <si>
    <t>CA-529</t>
  </si>
  <si>
    <t>CA-530</t>
  </si>
  <si>
    <t>CA-531</t>
  </si>
  <si>
    <t>CA-600</t>
  </si>
  <si>
    <t>CA-601</t>
  </si>
  <si>
    <t>Round 2</t>
  </si>
  <si>
    <t>CA-602</t>
  </si>
  <si>
    <t>CA-603</t>
  </si>
  <si>
    <t>CA-604</t>
  </si>
  <si>
    <t>CA-606</t>
  </si>
  <si>
    <t>CA-607</t>
  </si>
  <si>
    <t>CA-608</t>
  </si>
  <si>
    <t>Round 7</t>
  </si>
  <si>
    <t>CA-609</t>
  </si>
  <si>
    <t>CA-611</t>
  </si>
  <si>
    <t>CA-612</t>
  </si>
  <si>
    <t>CA-613</t>
  </si>
  <si>
    <t>CA-614</t>
  </si>
  <si>
    <t>CO-500</t>
  </si>
  <si>
    <t>CO-504</t>
  </si>
  <si>
    <t>CO-505</t>
  </si>
  <si>
    <t>CT-505</t>
  </si>
  <si>
    <t>DE-500</t>
  </si>
  <si>
    <t>FL-500</t>
  </si>
  <si>
    <t>FL-501</t>
  </si>
  <si>
    <t>FL-502</t>
  </si>
  <si>
    <t>FL-503</t>
  </si>
  <si>
    <t>FL-504</t>
  </si>
  <si>
    <t>FL-505</t>
  </si>
  <si>
    <t>FL-506</t>
  </si>
  <si>
    <t>FL-507</t>
  </si>
  <si>
    <t>FL-508</t>
  </si>
  <si>
    <t>FL-509</t>
  </si>
  <si>
    <t>FL-510</t>
  </si>
  <si>
    <t>FL-511</t>
  </si>
  <si>
    <t>FL-512</t>
  </si>
  <si>
    <t>FL-513</t>
  </si>
  <si>
    <t>FL-514</t>
  </si>
  <si>
    <t>FL-515</t>
  </si>
  <si>
    <t>FL-517</t>
  </si>
  <si>
    <t>FL-518</t>
  </si>
  <si>
    <t>FL-519</t>
  </si>
  <si>
    <t>FL-520</t>
  </si>
  <si>
    <t>FL-600</t>
  </si>
  <si>
    <t>FL-601</t>
  </si>
  <si>
    <t>FL-602</t>
  </si>
  <si>
    <t>FL-603</t>
  </si>
  <si>
    <t>FL-604</t>
  </si>
  <si>
    <t>FL-605</t>
  </si>
  <si>
    <t>FL-606</t>
  </si>
  <si>
    <t>GA-500</t>
  </si>
  <si>
    <t>GA-502</t>
  </si>
  <si>
    <t>GA-506</t>
  </si>
  <si>
    <t>GA-507</t>
  </si>
  <si>
    <t>GA-508</t>
  </si>
  <si>
    <t>IA-500</t>
  </si>
  <si>
    <t>IA-501</t>
  </si>
  <si>
    <t>IA-502</t>
  </si>
  <si>
    <t>ID-500</t>
  </si>
  <si>
    <t>ID-501</t>
  </si>
  <si>
    <t>IL-500</t>
  </si>
  <si>
    <t>IL-501</t>
  </si>
  <si>
    <t>IL-502</t>
  </si>
  <si>
    <t>IL-503</t>
  </si>
  <si>
    <t>IL-504</t>
  </si>
  <si>
    <t>IL-506</t>
  </si>
  <si>
    <t>IL-507</t>
  </si>
  <si>
    <t>IL-508</t>
  </si>
  <si>
    <t>IL-510</t>
  </si>
  <si>
    <t>IL-511</t>
  </si>
  <si>
    <t>IL-512</t>
  </si>
  <si>
    <t>IL-513</t>
  </si>
  <si>
    <t>IL-514</t>
  </si>
  <si>
    <t>IL-515</t>
  </si>
  <si>
    <t>IL-516</t>
  </si>
  <si>
    <t>IL-517</t>
  </si>
  <si>
    <t>IL-518</t>
  </si>
  <si>
    <t>IL-519</t>
  </si>
  <si>
    <t>IL-520</t>
  </si>
  <si>
    <t>In-502</t>
  </si>
  <si>
    <t>IN-503</t>
  </si>
  <si>
    <t>KS-502</t>
  </si>
  <si>
    <t>KS-503</t>
  </si>
  <si>
    <t>KS-505</t>
  </si>
  <si>
    <t>KS-507</t>
  </si>
  <si>
    <t>KY-500</t>
  </si>
  <si>
    <t>LA-500</t>
  </si>
  <si>
    <t>LA-502</t>
  </si>
  <si>
    <t>LA-505</t>
  </si>
  <si>
    <t>LA-506</t>
  </si>
  <si>
    <t>LA-507</t>
  </si>
  <si>
    <t>MA-500</t>
  </si>
  <si>
    <t>MA-502</t>
  </si>
  <si>
    <t>MA-503</t>
  </si>
  <si>
    <t>MA-504</t>
  </si>
  <si>
    <t>MA-505</t>
  </si>
  <si>
    <t>MA-506</t>
  </si>
  <si>
    <t>MA-507</t>
  </si>
  <si>
    <t>MA-509</t>
  </si>
  <si>
    <t>MA-511</t>
  </si>
  <si>
    <t>MA-515</t>
  </si>
  <si>
    <t>MA-516</t>
  </si>
  <si>
    <t>MD-503</t>
  </si>
  <si>
    <t>MD-504</t>
  </si>
  <si>
    <t>MD-505</t>
  </si>
  <si>
    <t>MD-506</t>
  </si>
  <si>
    <t>MD-511</t>
  </si>
  <si>
    <t>MD-513</t>
  </si>
  <si>
    <t>MD-514</t>
  </si>
  <si>
    <t>MD-600</t>
  </si>
  <si>
    <t>MD-601</t>
  </si>
  <si>
    <t>ME-500</t>
  </si>
  <si>
    <t>MI-500</t>
  </si>
  <si>
    <t>MI-501</t>
  </si>
  <si>
    <t>MI-502</t>
  </si>
  <si>
    <t>MI-503</t>
  </si>
  <si>
    <t>MI-504</t>
  </si>
  <si>
    <t>MI-505</t>
  </si>
  <si>
    <t>MI-506</t>
  </si>
  <si>
    <t>MI-507</t>
  </si>
  <si>
    <t>MI-508</t>
  </si>
  <si>
    <t>MI-509</t>
  </si>
  <si>
    <t>MI-510</t>
  </si>
  <si>
    <t>MI-511</t>
  </si>
  <si>
    <t>MI-512</t>
  </si>
  <si>
    <t>MI-514</t>
  </si>
  <si>
    <t>MI-515</t>
  </si>
  <si>
    <t>MI-516</t>
  </si>
  <si>
    <t>MI-517</t>
  </si>
  <si>
    <t>MI-518</t>
  </si>
  <si>
    <t>MI-519</t>
  </si>
  <si>
    <t>MI-523</t>
  </si>
  <si>
    <t>MN-500</t>
  </si>
  <si>
    <t>MN-501</t>
  </si>
  <si>
    <t>MN-502</t>
  </si>
  <si>
    <t>MN-503</t>
  </si>
  <si>
    <t>MN-504</t>
  </si>
  <si>
    <t>MN-505</t>
  </si>
  <si>
    <t>MN-506</t>
  </si>
  <si>
    <t>MN-508</t>
  </si>
  <si>
    <t>MN-509</t>
  </si>
  <si>
    <t>MN-511</t>
  </si>
  <si>
    <t>MO-500</t>
  </si>
  <si>
    <t>MO-503</t>
  </si>
  <si>
    <t>MO-600</t>
  </si>
  <si>
    <t>MO-602</t>
  </si>
  <si>
    <t>MO-603</t>
  </si>
  <si>
    <t>MO-604</t>
  </si>
  <si>
    <t>MS-500</t>
  </si>
  <si>
    <t>MS-501</t>
  </si>
  <si>
    <t>MS-503</t>
  </si>
  <si>
    <t>MT-500</t>
  </si>
  <si>
    <t>NC-500</t>
  </si>
  <si>
    <t>NC-501</t>
  </si>
  <si>
    <t>NC-502</t>
  </si>
  <si>
    <t>NC-503</t>
  </si>
  <si>
    <t>NC-504</t>
  </si>
  <si>
    <t>NC-505</t>
  </si>
  <si>
    <t>NC-506</t>
  </si>
  <si>
    <t>NC-507</t>
  </si>
  <si>
    <t>NC-509</t>
  </si>
  <si>
    <t>NC-511</t>
  </si>
  <si>
    <t>NC-513</t>
  </si>
  <si>
    <t>NC-516</t>
  </si>
  <si>
    <t>ND-500</t>
  </si>
  <si>
    <t>NE-500</t>
  </si>
  <si>
    <t>NE-501</t>
  </si>
  <si>
    <t>NE-502</t>
  </si>
  <si>
    <t>NH-500</t>
  </si>
  <si>
    <t>NH-501</t>
  </si>
  <si>
    <t>NH-502</t>
  </si>
  <si>
    <t>NJ-500</t>
  </si>
  <si>
    <t>NJ-501</t>
  </si>
  <si>
    <t>NJ-502</t>
  </si>
  <si>
    <t>NJ-503</t>
  </si>
  <si>
    <t>NJ-504</t>
  </si>
  <si>
    <t>NJ-506</t>
  </si>
  <si>
    <t>NJ-507</t>
  </si>
  <si>
    <t>NJ-508</t>
  </si>
  <si>
    <t>NJ-509</t>
  </si>
  <si>
    <t>NJ-510</t>
  </si>
  <si>
    <t>NJ-511</t>
  </si>
  <si>
    <t>NJ-512</t>
  </si>
  <si>
    <t>NJ-513</t>
  </si>
  <si>
    <t>NJ-514</t>
  </si>
  <si>
    <t>NJ-515</t>
  </si>
  <si>
    <t>NJ-516</t>
  </si>
  <si>
    <t>NM-500</t>
  </si>
  <si>
    <t>NM-501</t>
  </si>
  <si>
    <t>NV-500</t>
  </si>
  <si>
    <t>NV-501</t>
  </si>
  <si>
    <t>NV-502</t>
  </si>
  <si>
    <t>NY-500</t>
  </si>
  <si>
    <t>NY-501</t>
  </si>
  <si>
    <t>NY-503</t>
  </si>
  <si>
    <t>NY-505</t>
  </si>
  <si>
    <t>NY-507</t>
  </si>
  <si>
    <t>NY-508</t>
  </si>
  <si>
    <t>NY-510</t>
  </si>
  <si>
    <t>NY-511</t>
  </si>
  <si>
    <t>NY-512</t>
  </si>
  <si>
    <t>NY-513</t>
  </si>
  <si>
    <t>NY-514</t>
  </si>
  <si>
    <t>NY-518</t>
  </si>
  <si>
    <t>NY-519</t>
  </si>
  <si>
    <t>NY-520</t>
  </si>
  <si>
    <t>NY-522</t>
  </si>
  <si>
    <t>NY-523</t>
  </si>
  <si>
    <t>NY-525</t>
  </si>
  <si>
    <t>NY-601</t>
  </si>
  <si>
    <t>NY-602</t>
  </si>
  <si>
    <t>NY-603</t>
  </si>
  <si>
    <t>NY-604</t>
  </si>
  <si>
    <t>NY-606</t>
  </si>
  <si>
    <t>NY-608</t>
  </si>
  <si>
    <t>OH-500</t>
  </si>
  <si>
    <t>OH-501</t>
  </si>
  <si>
    <t>OH-502</t>
  </si>
  <si>
    <t>OH-503</t>
  </si>
  <si>
    <t>OH-504</t>
  </si>
  <si>
    <t>OH-505</t>
  </si>
  <si>
    <t>OH-506</t>
  </si>
  <si>
    <t>OH-507</t>
  </si>
  <si>
    <t>OH-508</t>
  </si>
  <si>
    <t>OK-500</t>
  </si>
  <si>
    <t>OK-501</t>
  </si>
  <si>
    <t>OK-502</t>
  </si>
  <si>
    <t>OK-503</t>
  </si>
  <si>
    <t>OK-504</t>
  </si>
  <si>
    <t>OK-505</t>
  </si>
  <si>
    <t>OK-506</t>
  </si>
  <si>
    <t>OK-507</t>
  </si>
  <si>
    <t>OR-500</t>
  </si>
  <si>
    <t>OR-501</t>
  </si>
  <si>
    <t>OR-502</t>
  </si>
  <si>
    <t>OR-503</t>
  </si>
  <si>
    <t>OR-504</t>
  </si>
  <si>
    <t>OR-505</t>
  </si>
  <si>
    <t>OR-506</t>
  </si>
  <si>
    <t>OR-507</t>
  </si>
  <si>
    <t>PA-501</t>
  </si>
  <si>
    <t>PA-502</t>
  </si>
  <si>
    <t>PA-503</t>
  </si>
  <si>
    <t>PA-504</t>
  </si>
  <si>
    <t>PA-505</t>
  </si>
  <si>
    <t>PA-506</t>
  </si>
  <si>
    <t>PA-508</t>
  </si>
  <si>
    <t>PA-509</t>
  </si>
  <si>
    <t>PA-510</t>
  </si>
  <si>
    <t>PA-511</t>
  </si>
  <si>
    <t>PA-512</t>
  </si>
  <si>
    <t>PA-600</t>
  </si>
  <si>
    <t>PA-601</t>
  </si>
  <si>
    <t>PA-603</t>
  </si>
  <si>
    <t>PA-605</t>
  </si>
  <si>
    <t>PR-502</t>
  </si>
  <si>
    <t>PR-503</t>
  </si>
  <si>
    <t>RI-500</t>
  </si>
  <si>
    <t>SC-500</t>
  </si>
  <si>
    <t>SC-501</t>
  </si>
  <si>
    <t>SC-502</t>
  </si>
  <si>
    <t>SC-503</t>
  </si>
  <si>
    <t>SD-500</t>
  </si>
  <si>
    <t>TN-500</t>
  </si>
  <si>
    <t>TN-501</t>
  </si>
  <si>
    <t>TN-502</t>
  </si>
  <si>
    <t>TN-503</t>
  </si>
  <si>
    <t>TN-506</t>
  </si>
  <si>
    <t>TN-507</t>
  </si>
  <si>
    <t>TN-509</t>
  </si>
  <si>
    <t>TN-510</t>
  </si>
  <si>
    <t>TN-512</t>
  </si>
  <si>
    <t>TX-500</t>
  </si>
  <si>
    <t>TX-503</t>
  </si>
  <si>
    <t>TX-600</t>
  </si>
  <si>
    <t>TX-601</t>
  </si>
  <si>
    <t>TX-603</t>
  </si>
  <si>
    <t>TX-604</t>
  </si>
  <si>
    <t>TX-607</t>
  </si>
  <si>
    <t>TX-611</t>
  </si>
  <si>
    <t>TX-624</t>
  </si>
  <si>
    <t>TX-700</t>
  </si>
  <si>
    <t>TX-701</t>
  </si>
  <si>
    <t>UT-500</t>
  </si>
  <si>
    <t>UT-503</t>
  </si>
  <si>
    <t>UT-504</t>
  </si>
  <si>
    <t>VA-600</t>
  </si>
  <si>
    <t>VA-602</t>
  </si>
  <si>
    <t>VT-500</t>
  </si>
  <si>
    <t>VT-501</t>
  </si>
  <si>
    <t>WA-500</t>
  </si>
  <si>
    <t>WA-501</t>
  </si>
  <si>
    <t>WA-502</t>
  </si>
  <si>
    <t>WA-503</t>
  </si>
  <si>
    <t>WA-504</t>
  </si>
  <si>
    <t>WA-508</t>
  </si>
  <si>
    <t>WI-500</t>
  </si>
  <si>
    <t>WI-501</t>
  </si>
  <si>
    <t>WI-502</t>
  </si>
  <si>
    <t>WI-503</t>
  </si>
  <si>
    <t>WV-500</t>
  </si>
  <si>
    <t>WV-501</t>
  </si>
  <si>
    <t>WV-503</t>
  </si>
  <si>
    <t>WV-508</t>
  </si>
  <si>
    <t>WY-500</t>
  </si>
  <si>
    <t>Unclaimed</t>
  </si>
  <si>
    <t>State ▼  
(Select from dropdown)</t>
  </si>
  <si>
    <t>The calculator assumes county-level service areas and may use the highest applicable Fair Market Rent within a county.</t>
  </si>
  <si>
    <r>
      <t xml:space="preserve">The YHDP Funding Estimation Tool estimates the YHDP award a community may receive under the FY2024 and FY2025 Youth Homelessness NOFO. Use of this tool is not required to apply for YHDP funding. Communities must ensure that proposed budgets reflect the local cost of housing and services, the scale of youth homelessness in the community, and the design of the proposed projects.
</t>
    </r>
    <r>
      <rPr>
        <b/>
        <sz val="9"/>
        <rFont val="Arial"/>
        <family val="2"/>
      </rPr>
      <t>Actual award amounts will be determined by HUD as outlined in Section V.D of the FY2024 and FY2025 Youth Homelessness NOFO.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</si>
</sst>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
    <numFmt numFmtId="165" formatCode="&quot;$&quot;#,##0"/>
  </numFmts>
  <fonts count="19" x14ac:knownFonts="1">
    <font>
      <sz val="11"/>
      <color theme="1"/>
      <name val="Aptos Narrow"/>
      <family val="2"/>
      <charset val="1"/>
    </font>
    <font>
      <b/>
      <sz val="10"/>
      <color rgb="FFFFFFFF"/>
      <name val="Arial"/>
      <family val="2"/>
      <charset val="1"/>
    </font>
    <font>
      <sz val="9"/>
      <color rgb="FF595959"/>
      <name val="Arial"/>
      <family val="2"/>
      <charset val="1"/>
    </font>
    <font>
      <sz val="10"/>
      <color rgb="FF0000FF"/>
      <name val="Arial"/>
      <family val="2"/>
      <charset val="1"/>
    </font>
    <font>
      <b/>
      <sz val="9"/>
      <color rgb="FF1F5C1F"/>
      <name val="Arial"/>
      <family val="2"/>
      <charset val="1"/>
    </font>
    <font>
      <b/>
      <sz val="13"/>
      <color rgb="FFFFFFFF"/>
      <name val="Aptos Narrow"/>
      <family val="2"/>
      <charset val="1"/>
    </font>
    <font>
      <b/>
      <sz val="11"/>
      <color rgb="FF595959"/>
      <name val="Aptos Narrow"/>
      <family val="2"/>
      <charset val="1"/>
    </font>
    <font>
      <sz val="11"/>
      <name val="Aptos Narrow"/>
      <family val="2"/>
      <charset val="1"/>
    </font>
    <font>
      <b/>
      <sz val="12"/>
      <color rgb="FF1F4E79"/>
      <name val="Aptos Narrow"/>
      <family val="2"/>
      <charset val="1"/>
    </font>
    <font>
      <b/>
      <sz val="14"/>
      <color rgb="FF375623"/>
      <name val="Aptos Narrow"/>
      <family val="2"/>
      <charset val="1"/>
    </font>
    <font>
      <b/>
      <sz val="11"/>
      <name val="Aptos Narrow"/>
      <family val="2"/>
      <charset val="1"/>
    </font>
    <font>
      <b/>
      <sz val="11"/>
      <color rgb="FFFFFFFF"/>
      <name val="Aptos Narrow"/>
      <family val="2"/>
      <charset val="1"/>
    </font>
    <font>
      <sz val="9"/>
      <color rgb="FF000000"/>
      <name val="Arial"/>
      <family val="2"/>
      <charset val="1"/>
    </font>
    <font>
      <sz val="9"/>
      <color rgb="FF0000FF"/>
      <name val="Arial"/>
      <family val="2"/>
      <charset val="1"/>
    </font>
    <font>
      <b/>
      <sz val="12"/>
      <color theme="0"/>
      <name val="Aptos Narrow"/>
      <family val="2"/>
      <charset val="1"/>
    </font>
    <font>
      <sz val="11"/>
      <color theme="1"/>
      <name val="Aptos Narrow"/>
      <family val="2"/>
      <charset val="1"/>
    </font>
    <font>
      <u/>
      <sz val="9"/>
      <color rgb="FF000000"/>
      <name val="Arial"/>
      <family val="2"/>
    </font>
    <font>
      <sz val="9"/>
      <name val="Arial"/>
      <family val="2"/>
    </font>
    <font>
      <b/>
      <sz val="9"/>
      <name val="Arial"/>
      <family val="2"/>
    </font>
  </fonts>
  <fills count="12">
    <fill>
      <patternFill patternType="none"/>
    </fill>
    <fill>
      <patternFill patternType="gray125"/>
    </fill>
    <fill>
      <patternFill patternType="solid">
        <fgColor rgb="FF1F2D3D"/>
        <bgColor rgb="FF2E4057"/>
      </patternFill>
    </fill>
    <fill>
      <patternFill patternType="solid">
        <fgColor rgb="FFF5F5F5"/>
        <bgColor rgb="FFF2F2F2"/>
      </patternFill>
    </fill>
    <fill>
      <patternFill patternType="solid">
        <fgColor rgb="FF1F4E79"/>
        <bgColor rgb="FF215F9A"/>
      </patternFill>
    </fill>
    <fill>
      <patternFill patternType="solid">
        <fgColor rgb="FFF2F2F2"/>
        <bgColor rgb="FFF5F5F5"/>
      </patternFill>
    </fill>
    <fill>
      <patternFill patternType="solid">
        <fgColor rgb="FFE2EFDA"/>
        <bgColor rgb="FFF2F2F2"/>
      </patternFill>
    </fill>
    <fill>
      <patternFill patternType="solid">
        <fgColor rgb="FFD6E4F0"/>
        <bgColor rgb="FFD9E1F2"/>
      </patternFill>
    </fill>
    <fill>
      <patternFill patternType="solid">
        <fgColor rgb="FF2E75B6"/>
        <bgColor rgb="FF215F9A"/>
      </patternFill>
    </fill>
    <fill>
      <patternFill patternType="solid">
        <fgColor rgb="FFEBF3FB"/>
        <bgColor rgb="FFF2F2F2"/>
      </patternFill>
    </fill>
    <fill>
      <patternFill patternType="solid">
        <fgColor rgb="FFFFFFFF"/>
        <bgColor rgb="FFF5F5F5"/>
      </patternFill>
    </fill>
    <fill>
      <patternFill patternType="solid">
        <fgColor rgb="FF2E75B6"/>
        <bgColor rgb="FFD9E1F2"/>
      </patternFill>
    </fill>
  </fills>
  <borders count="22">
    <border>
      <left/>
      <right/>
      <top/>
      <bottom/>
      <diagonal/>
    </border>
    <border>
      <left style="thin">
        <color rgb="FFBFBFBF"/>
      </left>
      <right style="thin">
        <color rgb="FFBFBFBF"/>
      </right>
      <top style="thin">
        <color rgb="FFBFBFBF"/>
      </top>
      <bottom style="thin">
        <color rgb="FFBFBFBF"/>
      </bottom>
      <diagonal/>
    </border>
    <border>
      <left style="thin">
        <color rgb="FFBDD7EE"/>
      </left>
      <right style="thin">
        <color rgb="FFBDD7EE"/>
      </right>
      <top style="thin">
        <color rgb="FFBDD7EE"/>
      </top>
      <bottom style="thin">
        <color rgb="FFBDD7EE"/>
      </bottom>
      <diagonal/>
    </border>
    <border>
      <left style="medium">
        <color rgb="FF2E75B6"/>
      </left>
      <right style="medium">
        <color rgb="FF2E75B6"/>
      </right>
      <top style="medium">
        <color rgb="FF2E75B6"/>
      </top>
      <bottom style="medium">
        <color rgb="FF2E75B6"/>
      </bottom>
      <diagonal/>
    </border>
    <border>
      <left/>
      <right/>
      <top/>
      <bottom style="thin">
        <color indexed="64"/>
      </bottom>
      <diagonal/>
    </border>
    <border>
      <left/>
      <right style="thin">
        <color rgb="FFBDD7EE"/>
      </right>
      <top/>
      <bottom/>
      <diagonal/>
    </border>
    <border>
      <left style="medium">
        <color rgb="FF2E75B6"/>
      </left>
      <right style="medium">
        <color rgb="FF2E75B6"/>
      </right>
      <top style="medium">
        <color rgb="FF2E75B6"/>
      </top>
      <bottom/>
      <diagonal/>
    </border>
    <border>
      <left style="medium">
        <color rgb="FF2E75B6"/>
      </left>
      <right style="medium">
        <color rgb="FF2E75B6"/>
      </right>
      <top/>
      <bottom style="medium">
        <color rgb="FF2E75B6"/>
      </bottom>
      <diagonal/>
    </border>
    <border>
      <left style="medium">
        <color rgb="FF2E75B6"/>
      </left>
      <right/>
      <top style="medium">
        <color rgb="FF2E75B6"/>
      </top>
      <bottom style="medium">
        <color rgb="FF2E75B6"/>
      </bottom>
      <diagonal/>
    </border>
    <border>
      <left/>
      <right/>
      <top style="medium">
        <color rgb="FF2E75B6"/>
      </top>
      <bottom style="medium">
        <color rgb="FF2E75B6"/>
      </bottom>
      <diagonal/>
    </border>
    <border>
      <left/>
      <right style="medium">
        <color rgb="FF2E75B6"/>
      </right>
      <top style="medium">
        <color rgb="FF2E75B6"/>
      </top>
      <bottom style="medium">
        <color rgb="FF2E75B6"/>
      </bottom>
      <diagonal/>
    </border>
    <border>
      <left style="thin">
        <color rgb="FFBDD7EE"/>
      </left>
      <right/>
      <top style="thin">
        <color rgb="FFBDD7EE"/>
      </top>
      <bottom style="medium">
        <color rgb="FF2E75B6"/>
      </bottom>
      <diagonal/>
    </border>
    <border>
      <left/>
      <right/>
      <top style="thin">
        <color rgb="FFBDD7EE"/>
      </top>
      <bottom style="medium">
        <color rgb="FF2E75B6"/>
      </bottom>
      <diagonal/>
    </border>
    <border>
      <left/>
      <right style="thin">
        <color rgb="FFBDD7EE"/>
      </right>
      <top style="thin">
        <color rgb="FFBDD7EE"/>
      </top>
      <bottom style="medium">
        <color rgb="FF2E75B6"/>
      </bottom>
      <diagonal/>
    </border>
    <border>
      <left style="thin">
        <color rgb="FFBDD7EE"/>
      </left>
      <right style="thin">
        <color rgb="FFBDD7EE"/>
      </right>
      <top/>
      <bottom style="thin">
        <color rgb="FFBDD7EE"/>
      </bottom>
      <diagonal/>
    </border>
    <border>
      <left style="medium">
        <color rgb="FF2E75B6"/>
      </left>
      <right/>
      <top/>
      <bottom/>
      <diagonal/>
    </border>
    <border>
      <left/>
      <right style="medium">
        <color rgb="FF2E75B6"/>
      </right>
      <top/>
      <bottom/>
      <diagonal/>
    </border>
    <border>
      <left style="thin">
        <color rgb="FFBDD7EE"/>
      </left>
      <right style="medium">
        <color rgb="FF2E75B6"/>
      </right>
      <top style="thin">
        <color rgb="FFBDD7EE"/>
      </top>
      <bottom style="thin">
        <color rgb="FFBDD7EE"/>
      </bottom>
      <diagonal/>
    </border>
    <border>
      <left style="medium">
        <color rgb="FF2E75B6"/>
      </left>
      <right style="thin">
        <color rgb="FFBDD7EE"/>
      </right>
      <top style="thin">
        <color rgb="FFBDD7EE"/>
      </top>
      <bottom style="medium">
        <color rgb="FF2E75B6"/>
      </bottom>
      <diagonal/>
    </border>
    <border>
      <left style="thin">
        <color rgb="FFBDD7EE"/>
      </left>
      <right style="thin">
        <color rgb="FFBDD7EE"/>
      </right>
      <top style="thin">
        <color rgb="FFBDD7EE"/>
      </top>
      <bottom style="medium">
        <color rgb="FF2E75B6"/>
      </bottom>
      <diagonal/>
    </border>
    <border>
      <left style="thin">
        <color rgb="FFBDD7EE"/>
      </left>
      <right style="medium">
        <color rgb="FF2E75B6"/>
      </right>
      <top style="thin">
        <color rgb="FFBDD7EE"/>
      </top>
      <bottom style="medium">
        <color rgb="FF2E75B6"/>
      </bottom>
      <diagonal/>
    </border>
    <border>
      <left style="medium">
        <color theme="0"/>
      </left>
      <right style="medium">
        <color rgb="FF2E75B6"/>
      </right>
      <top style="medium">
        <color rgb="FF2E75B6"/>
      </top>
      <bottom style="medium">
        <color rgb="FF2E75B6"/>
      </bottom>
      <diagonal/>
    </border>
  </borders>
  <cellStyleXfs count="2">
    <xf numFmtId="0" fontId="0" fillId="0" borderId="0"/>
    <xf numFmtId="44" fontId="15" fillId="0" borderId="0" applyFont="0" applyFill="0" applyBorder="0" applyAlignment="0" applyProtection="0"/>
  </cellStyleXfs>
  <cellXfs count="49">
    <xf numFmtId="0" fontId="0" fillId="0" borderId="0" xfId="0"/>
    <xf numFmtId="0" fontId="1"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8" fillId="6" borderId="3" xfId="0" applyFont="1" applyFill="1" applyBorder="1" applyAlignment="1">
      <alignment horizontal="center" vertical="center"/>
    </xf>
    <xf numFmtId="0" fontId="10" fillId="7" borderId="3" xfId="0" applyFont="1" applyFill="1" applyBorder="1" applyAlignment="1">
      <alignment horizontal="center" vertical="center"/>
    </xf>
    <xf numFmtId="0" fontId="0" fillId="7" borderId="3" xfId="0" applyFill="1" applyBorder="1"/>
    <xf numFmtId="0" fontId="7" fillId="9" borderId="2" xfId="0" applyFont="1" applyFill="1" applyBorder="1" applyAlignment="1">
      <alignment horizontal="center" vertical="center"/>
    </xf>
    <xf numFmtId="0" fontId="7" fillId="10" borderId="2" xfId="0" applyFont="1" applyFill="1" applyBorder="1" applyAlignment="1">
      <alignment horizontal="center" vertical="center"/>
    </xf>
    <xf numFmtId="0" fontId="0" fillId="0" borderId="0" xfId="0" applyAlignment="1">
      <alignment wrapText="1"/>
    </xf>
    <xf numFmtId="1" fontId="0" fillId="0" borderId="0" xfId="0" applyNumberFormat="1"/>
    <xf numFmtId="3" fontId="3" fillId="3" borderId="1" xfId="0" applyNumberFormat="1" applyFont="1" applyFill="1" applyBorder="1" applyAlignment="1">
      <alignment horizontal="left" vertical="center"/>
    </xf>
    <xf numFmtId="0" fontId="2" fillId="3" borderId="1" xfId="0" applyFont="1" applyFill="1" applyBorder="1" applyAlignment="1">
      <alignment horizontal="left" vertical="center"/>
    </xf>
    <xf numFmtId="0" fontId="4" fillId="3" borderId="1" xfId="0" applyFont="1" applyFill="1" applyBorder="1" applyAlignment="1">
      <alignment horizontal="left" vertical="center"/>
    </xf>
    <xf numFmtId="164" fontId="12" fillId="3" borderId="1" xfId="0" applyNumberFormat="1" applyFont="1" applyFill="1" applyBorder="1" applyAlignment="1">
      <alignment horizontal="left" vertical="center"/>
    </xf>
    <xf numFmtId="3" fontId="13" fillId="3" borderId="1" xfId="0" applyNumberFormat="1" applyFont="1" applyFill="1" applyBorder="1" applyAlignment="1">
      <alignment horizontal="left" vertical="center"/>
    </xf>
    <xf numFmtId="0" fontId="0" fillId="0" borderId="4" xfId="0" applyBorder="1"/>
    <xf numFmtId="0" fontId="7" fillId="10" borderId="14" xfId="0" applyFont="1" applyFill="1" applyBorder="1" applyAlignment="1">
      <alignment horizontal="center" vertical="center"/>
    </xf>
    <xf numFmtId="0" fontId="7" fillId="9" borderId="14" xfId="0" applyFont="1" applyFill="1" applyBorder="1" applyAlignment="1">
      <alignment horizontal="left" vertical="center"/>
    </xf>
    <xf numFmtId="0" fontId="7" fillId="9" borderId="14" xfId="0" applyFont="1" applyFill="1" applyBorder="1" applyAlignment="1">
      <alignment horizontal="center" vertical="center"/>
    </xf>
    <xf numFmtId="0" fontId="7" fillId="5" borderId="17" xfId="0" applyFont="1" applyFill="1" applyBorder="1" applyAlignment="1">
      <alignment horizontal="left" vertical="center"/>
    </xf>
    <xf numFmtId="0" fontId="11" fillId="8" borderId="19" xfId="0" applyFont="1" applyFill="1" applyBorder="1" applyAlignment="1">
      <alignment horizontal="center" vertical="center"/>
    </xf>
    <xf numFmtId="0" fontId="11" fillId="8" borderId="20" xfId="0" applyFont="1" applyFill="1" applyBorder="1" applyAlignment="1">
      <alignment horizontal="center" vertical="center" wrapText="1"/>
    </xf>
    <xf numFmtId="0" fontId="14" fillId="11" borderId="8" xfId="0" applyFont="1" applyFill="1" applyBorder="1" applyAlignment="1">
      <alignment horizontal="center" vertical="center"/>
    </xf>
    <xf numFmtId="0" fontId="14" fillId="11" borderId="21" xfId="0" applyFont="1" applyFill="1" applyBorder="1" applyAlignment="1">
      <alignment horizontal="center" vertical="center"/>
    </xf>
    <xf numFmtId="0" fontId="7" fillId="0" borderId="14" xfId="0" applyFont="1" applyBorder="1" applyAlignment="1">
      <alignment horizontal="center" vertical="center"/>
    </xf>
    <xf numFmtId="164" fontId="12" fillId="3" borderId="1" xfId="0" applyNumberFormat="1" applyFont="1" applyFill="1" applyBorder="1" applyAlignment="1">
      <alignment horizontal="left" vertical="center" wrapText="1"/>
    </xf>
    <xf numFmtId="0" fontId="7" fillId="0" borderId="2" xfId="0" applyFont="1" applyBorder="1" applyAlignment="1">
      <alignment horizontal="center" vertical="center"/>
    </xf>
    <xf numFmtId="0" fontId="11" fillId="8" borderId="18" xfId="0" applyFont="1" applyFill="1" applyBorder="1" applyAlignment="1">
      <alignment horizontal="center" vertical="center" wrapText="1"/>
    </xf>
    <xf numFmtId="0" fontId="7" fillId="0" borderId="14" xfId="0" applyFont="1" applyBorder="1" applyAlignment="1">
      <alignment horizontal="left" vertical="center"/>
    </xf>
    <xf numFmtId="0" fontId="17" fillId="3" borderId="1" xfId="0" applyFont="1" applyFill="1" applyBorder="1" applyAlignment="1">
      <alignment horizontal="left" vertical="center" wrapText="1"/>
    </xf>
    <xf numFmtId="0" fontId="17" fillId="3" borderId="1" xfId="0" applyFont="1" applyFill="1" applyBorder="1" applyAlignment="1">
      <alignment horizontal="left" vertical="center"/>
    </xf>
    <xf numFmtId="0" fontId="5" fillId="4" borderId="15" xfId="0" applyFont="1" applyFill="1" applyBorder="1" applyAlignment="1">
      <alignment horizontal="center" vertical="center"/>
    </xf>
    <xf numFmtId="0" fontId="5" fillId="4" borderId="0" xfId="0" applyFont="1" applyFill="1" applyAlignment="1">
      <alignment horizontal="center" vertical="center"/>
    </xf>
    <xf numFmtId="0" fontId="5" fillId="4" borderId="16" xfId="0" applyFont="1" applyFill="1" applyBorder="1" applyAlignment="1">
      <alignment horizontal="center" vertical="center"/>
    </xf>
    <xf numFmtId="0" fontId="6" fillId="5" borderId="15" xfId="0" applyFont="1" applyFill="1" applyBorder="1" applyAlignment="1">
      <alignment horizontal="center" vertical="center"/>
    </xf>
    <xf numFmtId="0" fontId="6" fillId="5" borderId="5"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0" xfId="0" applyFont="1" applyFill="1" applyBorder="1" applyAlignment="1">
      <alignment horizontal="center" vertical="center"/>
    </xf>
    <xf numFmtId="0" fontId="10" fillId="7" borderId="6" xfId="0" applyFont="1" applyFill="1" applyBorder="1" applyAlignment="1">
      <alignment horizontal="center" vertical="center" wrapText="1"/>
    </xf>
    <xf numFmtId="0" fontId="10" fillId="7" borderId="7" xfId="0" applyFont="1" applyFill="1" applyBorder="1" applyAlignment="1">
      <alignment horizontal="center" vertical="center" wrapText="1"/>
    </xf>
    <xf numFmtId="0" fontId="10" fillId="7" borderId="6" xfId="0" applyFont="1" applyFill="1" applyBorder="1" applyAlignment="1">
      <alignment horizontal="center" vertical="center"/>
    </xf>
    <xf numFmtId="0" fontId="10" fillId="7" borderId="7" xfId="0" applyFont="1" applyFill="1" applyBorder="1" applyAlignment="1">
      <alignment horizontal="center" vertical="center"/>
    </xf>
    <xf numFmtId="165" fontId="9" fillId="6" borderId="8" xfId="1" applyNumberFormat="1" applyFont="1" applyFill="1" applyBorder="1" applyAlignment="1">
      <alignment horizontal="center" vertical="center"/>
    </xf>
    <xf numFmtId="165" fontId="9" fillId="6" borderId="9" xfId="1" applyNumberFormat="1" applyFont="1" applyFill="1" applyBorder="1" applyAlignment="1">
      <alignment horizontal="center" vertical="center"/>
    </xf>
    <xf numFmtId="165" fontId="9" fillId="6" borderId="10" xfId="1" applyNumberFormat="1" applyFont="1" applyFill="1" applyBorder="1" applyAlignment="1">
      <alignment horizontal="center" vertical="center"/>
    </xf>
    <xf numFmtId="4" fontId="6" fillId="5" borderId="11" xfId="0" applyNumberFormat="1" applyFont="1" applyFill="1" applyBorder="1" applyAlignment="1">
      <alignment horizontal="center" vertical="center"/>
    </xf>
    <xf numFmtId="4" fontId="6" fillId="5" borderId="12" xfId="0" applyNumberFormat="1" applyFont="1" applyFill="1" applyBorder="1" applyAlignment="1">
      <alignment horizontal="center" vertical="center"/>
    </xf>
    <xf numFmtId="4" fontId="6" fillId="5" borderId="13" xfId="0" applyNumberFormat="1" applyFont="1" applyFill="1" applyBorder="1" applyAlignment="1">
      <alignment horizontal="center" vertical="center"/>
    </xf>
  </cellXfs>
  <cellStyles count="2">
    <cellStyle name="Currency" xfId="1" builtinId="4"/>
    <cellStyle name="Normal" xfId="0" builtinId="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numFmt numFmtId="0" formatCode="Genera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1F5C1F"/>
      <rgbColor rgb="FF000080"/>
      <rgbColor rgb="FF808000"/>
      <rgbColor rgb="FF800080"/>
      <rgbColor rgb="FF008080"/>
      <rgbColor rgb="FFBFBFBF"/>
      <rgbColor rgb="FF888888"/>
      <rgbColor rgb="FF9999FF"/>
      <rgbColor rgb="FF993366"/>
      <rgbColor rgb="FFFFF2CC"/>
      <rgbColor rgb="FFEBF3FB"/>
      <rgbColor rgb="FF660066"/>
      <rgbColor rgb="FFFF8080"/>
      <rgbColor rgb="FF215F9A"/>
      <rgbColor rgb="FFBDD7EE"/>
      <rgbColor rgb="FF000080"/>
      <rgbColor rgb="FFFF00FF"/>
      <rgbColor rgb="FFFFFF00"/>
      <rgbColor rgb="FF00FFFF"/>
      <rgbColor rgb="FF800080"/>
      <rgbColor rgb="FF800000"/>
      <rgbColor rgb="FF008080"/>
      <rgbColor rgb="FF0000FF"/>
      <rgbColor rgb="FF00CCFF"/>
      <rgbColor rgb="FFD6E4F0"/>
      <rgbColor rgb="FFE2EFDA"/>
      <rgbColor rgb="FFF5F5F5"/>
      <rgbColor rgb="FFD9E1F2"/>
      <rgbColor rgb="FFFF99CC"/>
      <rgbColor rgb="FFCC99FF"/>
      <rgbColor rgb="FFF2F2F2"/>
      <rgbColor rgb="FF2E75B6"/>
      <rgbColor rgb="FF33CCCC"/>
      <rgbColor rgb="FF99CC00"/>
      <rgbColor rgb="FFFFCC00"/>
      <rgbColor rgb="FFFF9900"/>
      <rgbColor rgb="FFFF6600"/>
      <rgbColor rgb="FF595959"/>
      <rgbColor rgb="FF969696"/>
      <rgbColor rgb="FF1F4E79"/>
      <rgbColor rgb="FF339966"/>
      <rgbColor rgb="FF003300"/>
      <rgbColor rgb="FF375623"/>
      <rgbColor rgb="FF993300"/>
      <rgbColor rgb="FF993366"/>
      <rgbColor rgb="FF2E4057"/>
      <rgbColor rgb="FF1F2D3D"/>
      <rgbColor rgb="00003366"/>
      <rgbColor rgb="00339966"/>
      <rgbColor rgb="00003300"/>
      <rgbColor rgb="00333300"/>
      <rgbColor rgb="00993300"/>
      <rgbColor rgb="00993366"/>
      <rgbColor rgb="00333399"/>
      <rgbColor rgb="00333333"/>
    </indexed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EA56E8A-F0D3-4EE1-A96B-947FF61970F5}" name="Table3" displayName="Table3" ref="A1:H3223" totalsRowShown="0">
  <autoFilter ref="A1:H3223" xr:uid="{9EA56E8A-F0D3-4EE1-A96B-947FF61970F5}"/>
  <tableColumns count="8">
    <tableColumn id="1" xr3:uid="{4AB36D01-5DC4-432F-B61B-3F4FD5B2657D}" name="State"/>
    <tableColumn id="2" xr3:uid="{23D0CEA7-8BED-4316-9CE8-20E40E82763F}" name="CoC">
      <calculatedColumnFormula>_xlfn.XLOOKUP(D2,'2026 FMR'!I:I,'2026 FMR'!Q:Q)</calculatedColumnFormula>
    </tableColumn>
    <tableColumn id="3" xr3:uid="{B80FEB6E-1CB0-4A06-B243-A0E980F4BFED}" name="County"/>
    <tableColumn id="4" xr3:uid="{12103F02-DC58-4987-8BE5-E0A4F3C8F47B}" name="FIP" dataDxfId="4"/>
    <tableColumn id="5" xr3:uid="{C06C38E9-C562-491B-A4D1-7B9312013093}" name="Total youth in poverty 12-24">
      <calculatedColumnFormula>_xlfn.XLOOKUP(D2,'ACS data'!E:E,'ACS data'!N:N)</calculatedColumnFormula>
    </tableColumn>
    <tableColumn id="6" xr3:uid="{5FC1B630-678A-48CC-89CB-DD7B8F7CE4EA}" name="fmr_1">
      <calculatedColumnFormula>_xlfn.XLOOKUP(D2,'2026 FMR'!I:I,'2026 FMR'!M:M)</calculatedColumnFormula>
    </tableColumn>
    <tableColumn id="7" xr3:uid="{036764A7-3FEB-4589-A7B7-D1CD28B1003A}" name="Total population">
      <calculatedColumnFormula>_xlfn.XLOOKUP(D2,'2026 FMR'!I:I,'2026 FMR'!J:J)</calculatedColumnFormula>
    </tableColumn>
    <tableColumn id="8" xr3:uid="{0D14EA50-05AD-4A31-936B-7FDAC757CA51}" name="Previous YHDP Recipient geography">
      <calculatedColumnFormula>_xlfn.XLOOKUP(D2,'2026 FMR'!I:I,'2026 FMR'!R:R)</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rgbClr val="000000"/>
      </a:dk1>
      <a:lt1>
        <a:srgbClr val="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majorFont>
      <a:minorFont>
        <a:latin typeface="Aptos Narrow" panose="0211000402020202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12700" cap="flat" cmpd="sng" algn="ctr">
          <a:prstDash val="solid"/>
          <a:miter lim="800000"/>
        </a:ln>
        <a:ln w="19050" cap="flat" cmpd="sng" algn="ctr">
          <a:prstDash val="solid"/>
          <a:miter lim="800000"/>
        </a:ln>
        <a:ln w="2540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9"/>
  <sheetViews>
    <sheetView topLeftCell="A6" zoomScaleNormal="100" workbookViewId="0">
      <selection activeCell="A10" sqref="A10"/>
    </sheetView>
  </sheetViews>
  <sheetFormatPr defaultColWidth="100" defaultRowHeight="14.5" x14ac:dyDescent="0.35"/>
  <cols>
    <col min="1" max="1" width="144.453125" customWidth="1"/>
  </cols>
  <sheetData>
    <row r="1" spans="1:1" ht="30" customHeight="1" x14ac:dyDescent="0.35">
      <c r="A1" s="1" t="s">
        <v>0</v>
      </c>
    </row>
    <row r="2" spans="1:1" ht="7.5" customHeight="1" x14ac:dyDescent="0.35">
      <c r="A2" s="2"/>
    </row>
    <row r="3" spans="1:1" ht="19.5" customHeight="1" x14ac:dyDescent="0.35">
      <c r="A3" s="11" t="s">
        <v>1</v>
      </c>
    </row>
    <row r="4" spans="1:1" ht="67" customHeight="1" x14ac:dyDescent="0.35">
      <c r="A4" s="30" t="s">
        <v>17529</v>
      </c>
    </row>
    <row r="5" spans="1:1" ht="7.5" customHeight="1" x14ac:dyDescent="0.35">
      <c r="A5" s="31"/>
    </row>
    <row r="6" spans="1:1" ht="45" customHeight="1" x14ac:dyDescent="0.35">
      <c r="A6" s="30" t="s">
        <v>2</v>
      </c>
    </row>
    <row r="7" spans="1:1" ht="7.5" customHeight="1" x14ac:dyDescent="0.35">
      <c r="A7" s="12"/>
    </row>
    <row r="8" spans="1:1" ht="19.5" customHeight="1" x14ac:dyDescent="0.35">
      <c r="A8" s="11" t="s">
        <v>3</v>
      </c>
    </row>
    <row r="9" spans="1:1" ht="45" customHeight="1" x14ac:dyDescent="0.35">
      <c r="A9" s="14" t="s">
        <v>4</v>
      </c>
    </row>
    <row r="10" spans="1:1" ht="23" x14ac:dyDescent="0.35">
      <c r="A10" s="26" t="s">
        <v>5</v>
      </c>
    </row>
    <row r="11" spans="1:1" ht="21.65" customHeight="1" x14ac:dyDescent="0.35">
      <c r="A11" s="14" t="s">
        <v>6</v>
      </c>
    </row>
    <row r="12" spans="1:1" ht="21.65" customHeight="1" x14ac:dyDescent="0.35">
      <c r="A12" s="14"/>
    </row>
    <row r="13" spans="1:1" ht="23.15" customHeight="1" x14ac:dyDescent="0.35">
      <c r="A13" s="15" t="s">
        <v>7</v>
      </c>
    </row>
    <row r="14" spans="1:1" ht="19.5" customHeight="1" x14ac:dyDescent="0.35">
      <c r="A14" s="14" t="s">
        <v>8</v>
      </c>
    </row>
    <row r="15" spans="1:1" ht="45" customHeight="1" x14ac:dyDescent="0.35">
      <c r="A15" s="14" t="s">
        <v>17528</v>
      </c>
    </row>
    <row r="16" spans="1:1" ht="13" customHeight="1" x14ac:dyDescent="0.35"/>
    <row r="17" spans="1:1" ht="31.5" customHeight="1" x14ac:dyDescent="0.35">
      <c r="A17" s="15" t="s">
        <v>9</v>
      </c>
    </row>
    <row r="18" spans="1:1" ht="28" customHeight="1" x14ac:dyDescent="0.35">
      <c r="A18" s="13" t="s">
        <v>10</v>
      </c>
    </row>
    <row r="19" spans="1:1" ht="7.5" customHeight="1" x14ac:dyDescent="0.35">
      <c r="A19" s="3"/>
    </row>
  </sheetData>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54DE-542F-418E-87A7-C7C116AD22D9}">
  <dimension ref="A1:L117"/>
  <sheetViews>
    <sheetView tabSelected="1" zoomScale="110" zoomScaleNormal="110" workbookViewId="0">
      <selection activeCell="E16" sqref="E16"/>
    </sheetView>
  </sheetViews>
  <sheetFormatPr defaultColWidth="0" defaultRowHeight="14.5" zeroHeight="1" x14ac:dyDescent="0.35"/>
  <cols>
    <col min="1" max="1" width="20.453125" customWidth="1"/>
    <col min="2" max="2" width="36" customWidth="1"/>
    <col min="3" max="3" width="14" hidden="1" customWidth="1"/>
    <col min="4" max="4" width="26" customWidth="1"/>
    <col min="5" max="5" width="20" customWidth="1"/>
    <col min="6" max="6" width="10.453125" bestFit="1" customWidth="1"/>
    <col min="7" max="7" width="18.81640625" hidden="1" customWidth="1"/>
    <col min="8" max="8" width="32" customWidth="1"/>
    <col min="9" max="9" width="1.1796875" customWidth="1"/>
    <col min="10" max="11" width="8.54296875" hidden="1" customWidth="1"/>
    <col min="12" max="12" width="10.81640625" hidden="1" customWidth="1"/>
    <col min="13" max="16384" width="8.54296875" hidden="1"/>
  </cols>
  <sheetData>
    <row r="1" spans="1:8" ht="25.5" customHeight="1" x14ac:dyDescent="0.35">
      <c r="A1" s="32" t="s">
        <v>11</v>
      </c>
      <c r="B1" s="33"/>
      <c r="C1" s="33"/>
      <c r="D1" s="33"/>
      <c r="E1" s="33"/>
      <c r="F1" s="33"/>
      <c r="G1" s="33"/>
      <c r="H1" s="34"/>
    </row>
    <row r="2" spans="1:8" ht="21.75" customHeight="1" thickBot="1" x14ac:dyDescent="0.4">
      <c r="A2" s="35" t="s">
        <v>12</v>
      </c>
      <c r="B2" s="36"/>
      <c r="D2" s="46">
        <f>SUM(D7:D106)*ROUND(IFERROR(SUMPRODUCT(E7:E106,F7:F106,G7:G106)/SUM(F7:F106),0),2)</f>
        <v>0</v>
      </c>
      <c r="E2" s="47"/>
      <c r="F2" s="48"/>
      <c r="H2" s="20"/>
    </row>
    <row r="3" spans="1:8" ht="30" customHeight="1" thickBot="1" x14ac:dyDescent="0.4">
      <c r="A3" s="37" t="s">
        <v>13</v>
      </c>
      <c r="B3" s="38"/>
      <c r="D3" s="43">
        <f>MAX(MIN(0.155*D2, 15000000),500000)</f>
        <v>500000</v>
      </c>
      <c r="E3" s="44"/>
      <c r="F3" s="45"/>
      <c r="H3" s="4"/>
    </row>
    <row r="4" spans="1:8" ht="30" customHeight="1" thickBot="1" x14ac:dyDescent="0.4">
      <c r="A4" s="39" t="str" cm="1">
        <f t="array" ref="A4">IF(COUNTA(_xlfn.UNIQUE(_xlfn._xlws.FILTER(A7:A31,A7:A31&lt;&gt;"")))&gt;1,"Multiple States Selected","")</f>
        <v/>
      </c>
      <c r="B4" s="41" t="str" cm="1">
        <f t="array" ref="B4">IF(SUMPRODUCT((B7:B106&lt;&gt;"")*(COUNTIF(B7:B106,B7:B106)&gt;1))&gt;0,"Duplicate Counties Selected","")</f>
        <v/>
      </c>
      <c r="C4" s="6"/>
      <c r="D4" s="23" t="s">
        <v>14</v>
      </c>
      <c r="E4" s="24" t="s">
        <v>15</v>
      </c>
      <c r="F4" s="6"/>
      <c r="H4" s="5"/>
    </row>
    <row r="5" spans="1:8" ht="27" customHeight="1" thickBot="1" x14ac:dyDescent="0.4">
      <c r="A5" s="40"/>
      <c r="B5" s="42"/>
      <c r="C5" s="6"/>
      <c r="D5" s="5">
        <f>SUM(D7:D106)</f>
        <v>0</v>
      </c>
      <c r="E5" s="5">
        <f>ROUND(IFERROR(SUMPRODUCT(E7:E106,F7:F106)/SUM(F7:F106),0),2)</f>
        <v>0</v>
      </c>
      <c r="F5" s="6"/>
      <c r="H5" s="5"/>
    </row>
    <row r="6" spans="1:8" ht="36" customHeight="1" thickBot="1" x14ac:dyDescent="0.4">
      <c r="A6" s="28" t="s">
        <v>17527</v>
      </c>
      <c r="B6" s="21" t="s">
        <v>17</v>
      </c>
      <c r="C6" s="21" t="s">
        <v>18</v>
      </c>
      <c r="D6" s="21" t="s">
        <v>19</v>
      </c>
      <c r="E6" s="21" t="s">
        <v>20</v>
      </c>
      <c r="F6" s="21" t="s">
        <v>21</v>
      </c>
      <c r="G6" s="21" t="s">
        <v>22</v>
      </c>
      <c r="H6" s="22" t="s">
        <v>23</v>
      </c>
    </row>
    <row r="7" spans="1:8" ht="18" customHeight="1" x14ac:dyDescent="0.35">
      <c r="A7" s="18"/>
      <c r="B7" s="19"/>
      <c r="C7" s="19" t="str">
        <f>_xlfn.XLOOKUP(B7,Table3[County],Table3[FIP],"")</f>
        <v/>
      </c>
      <c r="D7" s="19" t="str">
        <f>_xlfn.XLOOKUP(C7,Table3[FIP],Table3[Total youth in poverty 12-24],"")</f>
        <v/>
      </c>
      <c r="E7" s="19" t="str">
        <f>_xlfn.XLOOKUP(C7,Table3[FIP],Table3[fmr_1],"")</f>
        <v/>
      </c>
      <c r="F7" s="19" t="str">
        <f>_xlfn.XLOOKUP(C7,Table3[FIP],Table3[Total population],"")</f>
        <v/>
      </c>
      <c r="G7" s="19" t="str">
        <f>_xlfn.XLOOKUP(C7,Table3[FIP],Table3[Previous YHDP Recipient geography],"")</f>
        <v/>
      </c>
      <c r="H7" s="19" t="str">
        <f>IF(G7=0.5,"Yes",IF(G7=1,"No",""))</f>
        <v/>
      </c>
    </row>
    <row r="8" spans="1:8" ht="18" customHeight="1" x14ac:dyDescent="0.35">
      <c r="A8" s="29"/>
      <c r="B8" s="25"/>
      <c r="C8" s="25" t="str">
        <f>_xlfn.XLOOKUP(B8,Table3[County],Table3[FIP],"")</f>
        <v/>
      </c>
      <c r="D8" s="25" t="str">
        <f>_xlfn.XLOOKUP(C8,Table3[FIP],Table3[Total youth in poverty 12-24],"")</f>
        <v/>
      </c>
      <c r="E8" s="25" t="str">
        <f>_xlfn.XLOOKUP(C8,Table3[FIP],Table3[fmr_1],"")</f>
        <v/>
      </c>
      <c r="F8" s="25" t="str">
        <f>_xlfn.XLOOKUP(C8,Table3[FIP],Table3[Total population],"")</f>
        <v/>
      </c>
      <c r="G8" s="25" t="str">
        <f>_xlfn.XLOOKUP(C8,Table3[FIP],Table3[Previous YHDP Recipient geography],"")</f>
        <v/>
      </c>
      <c r="H8" s="25" t="str">
        <f>IF(G8=0.5,"Yes",IF(G8=1,"No",""))</f>
        <v/>
      </c>
    </row>
    <row r="9" spans="1:8" ht="18" customHeight="1" x14ac:dyDescent="0.35">
      <c r="A9" s="18"/>
      <c r="B9" s="19"/>
      <c r="C9" s="19" t="str">
        <f>_xlfn.XLOOKUP(B9,Table3[County],Table3[FIP],"")</f>
        <v/>
      </c>
      <c r="D9" s="19" t="str">
        <f>_xlfn.XLOOKUP(C9,Table3[FIP],Table3[Total youth in poverty 12-24],"")</f>
        <v/>
      </c>
      <c r="E9" s="19" t="str">
        <f>_xlfn.XLOOKUP(C9,Table3[FIP],Table3[fmr_1],"")</f>
        <v/>
      </c>
      <c r="F9" s="19" t="str">
        <f>_xlfn.XLOOKUP(C9,Table3[FIP],Table3[Total population],"")</f>
        <v/>
      </c>
      <c r="G9" s="19" t="str">
        <f>_xlfn.XLOOKUP(C9,Table3[FIP],Table3[Previous YHDP Recipient geography],"")</f>
        <v/>
      </c>
      <c r="H9" s="19" t="str">
        <f>IF(G9=0.5,"Yes",IF(G9=1,"No",""))</f>
        <v/>
      </c>
    </row>
    <row r="10" spans="1:8" ht="18" customHeight="1" x14ac:dyDescent="0.35">
      <c r="A10" s="29"/>
      <c r="B10" s="25"/>
      <c r="C10" s="25" t="str">
        <f>_xlfn.XLOOKUP(B10,Table3[County],Table3[FIP],"")</f>
        <v/>
      </c>
      <c r="D10" s="25" t="str">
        <f>_xlfn.XLOOKUP(C10,Table3[FIP],Table3[Total youth in poverty 12-24],"")</f>
        <v/>
      </c>
      <c r="E10" s="25" t="str">
        <f>_xlfn.XLOOKUP(C10,Table3[FIP],Table3[fmr_1],"")</f>
        <v/>
      </c>
      <c r="F10" s="25" t="str">
        <f>_xlfn.XLOOKUP(C10,Table3[FIP],Table3[Total population],"")</f>
        <v/>
      </c>
      <c r="G10" s="25" t="str">
        <f>_xlfn.XLOOKUP(C10,Table3[FIP],Table3[Previous YHDP Recipient geography],"")</f>
        <v/>
      </c>
      <c r="H10" s="25" t="str">
        <f t="shared" ref="H10:H31" si="0">IF(G10=0.5,"Yes",IF(G10=1,"No",""))</f>
        <v/>
      </c>
    </row>
    <row r="11" spans="1:8" ht="18" customHeight="1" x14ac:dyDescent="0.35">
      <c r="A11" s="18"/>
      <c r="B11" s="19"/>
      <c r="C11" s="19" t="str">
        <f>_xlfn.XLOOKUP(B11,Table3[County],Table3[FIP],"")</f>
        <v/>
      </c>
      <c r="D11" s="19" t="str">
        <f>_xlfn.XLOOKUP(C11,Table3[FIP],Table3[Total youth in poverty 12-24],"")</f>
        <v/>
      </c>
      <c r="E11" s="19" t="str">
        <f>_xlfn.XLOOKUP(C11,Table3[FIP],Table3[fmr_1],"")</f>
        <v/>
      </c>
      <c r="F11" s="19" t="str">
        <f>_xlfn.XLOOKUP(C11,Table3[FIP],Table3[Total population],"")</f>
        <v/>
      </c>
      <c r="G11" s="19" t="str">
        <f>_xlfn.XLOOKUP(C11,Table3[FIP],Table3[Previous YHDP Recipient geography],"")</f>
        <v/>
      </c>
      <c r="H11" s="19" t="str">
        <f t="shared" si="0"/>
        <v/>
      </c>
    </row>
    <row r="12" spans="1:8" ht="18" customHeight="1" x14ac:dyDescent="0.35">
      <c r="A12" s="29"/>
      <c r="B12" s="25"/>
      <c r="C12" s="25" t="str">
        <f>_xlfn.XLOOKUP(B12,Table3[County],Table3[FIP],"")</f>
        <v/>
      </c>
      <c r="D12" s="25" t="str">
        <f>_xlfn.XLOOKUP(C12,Table3[FIP],Table3[Total youth in poverty 12-24],"")</f>
        <v/>
      </c>
      <c r="E12" s="25" t="str">
        <f>_xlfn.XLOOKUP(C12,Table3[FIP],Table3[fmr_1],"")</f>
        <v/>
      </c>
      <c r="F12" s="25" t="str">
        <f>_xlfn.XLOOKUP(C12,Table3[FIP],Table3[Total population],"")</f>
        <v/>
      </c>
      <c r="G12" s="25" t="str">
        <f>_xlfn.XLOOKUP(C12,Table3[FIP],Table3[Previous YHDP Recipient geography],"")</f>
        <v/>
      </c>
      <c r="H12" s="25" t="str">
        <f t="shared" si="0"/>
        <v/>
      </c>
    </row>
    <row r="13" spans="1:8" ht="18" customHeight="1" x14ac:dyDescent="0.35">
      <c r="A13" s="18"/>
      <c r="B13" s="7"/>
      <c r="C13" s="19" t="str">
        <f>_xlfn.XLOOKUP(B13,Table3[County],Table3[FIP],"")</f>
        <v/>
      </c>
      <c r="D13" s="19" t="str">
        <f>_xlfn.XLOOKUP(C13,Table3[FIP],Table3[Total youth in poverty 12-24],"")</f>
        <v/>
      </c>
      <c r="E13" s="19" t="str">
        <f>_xlfn.XLOOKUP(C13,Table3[FIP],Table3[fmr_1],"")</f>
        <v/>
      </c>
      <c r="F13" s="19" t="str">
        <f>_xlfn.XLOOKUP(C13,Table3[FIP],Table3[Total population],"")</f>
        <v/>
      </c>
      <c r="G13" s="19" t="str">
        <f>_xlfn.XLOOKUP(C13,Table3[FIP],Table3[Previous YHDP Recipient geography],"")</f>
        <v/>
      </c>
      <c r="H13" s="19" t="str">
        <f t="shared" si="0"/>
        <v/>
      </c>
    </row>
    <row r="14" spans="1:8" ht="18" customHeight="1" x14ac:dyDescent="0.35">
      <c r="A14" s="29"/>
      <c r="B14" s="27"/>
      <c r="C14" s="25" t="str">
        <f>_xlfn.XLOOKUP(B14,Table3[County],Table3[FIP],"")</f>
        <v/>
      </c>
      <c r="D14" s="25" t="str">
        <f>_xlfn.XLOOKUP(C14,Table3[FIP],Table3[Total youth in poverty 12-24],"")</f>
        <v/>
      </c>
      <c r="E14" s="25" t="str">
        <f>_xlfn.XLOOKUP(C14,Table3[FIP],Table3[fmr_1],"")</f>
        <v/>
      </c>
      <c r="F14" s="25" t="str">
        <f>_xlfn.XLOOKUP(C14,Table3[FIP],Table3[Total population],"")</f>
        <v/>
      </c>
      <c r="G14" s="25" t="str">
        <f>_xlfn.XLOOKUP(C14,Table3[FIP],Table3[Previous YHDP Recipient geography],"")</f>
        <v/>
      </c>
      <c r="H14" s="25" t="str">
        <f t="shared" si="0"/>
        <v/>
      </c>
    </row>
    <row r="15" spans="1:8" ht="18" customHeight="1" x14ac:dyDescent="0.35">
      <c r="A15" s="18"/>
      <c r="B15" s="7"/>
      <c r="C15" s="19" t="str">
        <f>_xlfn.XLOOKUP(B15,Table3[County],Table3[FIP],"")</f>
        <v/>
      </c>
      <c r="D15" s="19" t="str">
        <f>_xlfn.XLOOKUP(C15,Table3[FIP],Table3[Total youth in poverty 12-24],"")</f>
        <v/>
      </c>
      <c r="E15" s="19" t="str">
        <f>_xlfn.XLOOKUP(C15,Table3[FIP],Table3[fmr_1],"")</f>
        <v/>
      </c>
      <c r="F15" s="19" t="str">
        <f>_xlfn.XLOOKUP(C15,Table3[FIP],Table3[Total population],"")</f>
        <v/>
      </c>
      <c r="G15" s="19" t="str">
        <f>_xlfn.XLOOKUP(C15,Table3[FIP],Table3[Previous YHDP Recipient geography],"")</f>
        <v/>
      </c>
      <c r="H15" s="19" t="str">
        <f>IF(G15=0.5,"Yes",IF(G15=1,"No",""))</f>
        <v/>
      </c>
    </row>
    <row r="16" spans="1:8" ht="18" customHeight="1" x14ac:dyDescent="0.35">
      <c r="A16" s="29"/>
      <c r="B16" s="27"/>
      <c r="C16" s="25" t="str">
        <f>_xlfn.XLOOKUP(B16,Table3[County],Table3[FIP],"")</f>
        <v/>
      </c>
      <c r="D16" s="25" t="str">
        <f>_xlfn.XLOOKUP(C16,Table3[FIP],Table3[Total youth in poverty 12-24],"")</f>
        <v/>
      </c>
      <c r="E16" s="25" t="str">
        <f>_xlfn.XLOOKUP(C16,Table3[FIP],Table3[fmr_1],"")</f>
        <v/>
      </c>
      <c r="F16" s="25" t="str">
        <f>_xlfn.XLOOKUP(C16,Table3[FIP],Table3[Total population],"")</f>
        <v/>
      </c>
      <c r="G16" s="25" t="str">
        <f>_xlfn.XLOOKUP(C16,Table3[FIP],Table3[Previous YHDP Recipient geography],"")</f>
        <v/>
      </c>
      <c r="H16" s="25" t="str">
        <f t="shared" si="0"/>
        <v/>
      </c>
    </row>
    <row r="17" spans="1:8" ht="18" customHeight="1" x14ac:dyDescent="0.35">
      <c r="A17" s="18"/>
      <c r="B17" s="7"/>
      <c r="C17" s="19" t="str">
        <f>_xlfn.XLOOKUP(B17,Table3[County],Table3[FIP],"")</f>
        <v/>
      </c>
      <c r="D17" s="19" t="str">
        <f>_xlfn.XLOOKUP(C17,Table3[FIP],Table3[Total youth in poverty 12-24],"")</f>
        <v/>
      </c>
      <c r="E17" s="19" t="str">
        <f>_xlfn.XLOOKUP(C17,Table3[FIP],Table3[fmr_1],"")</f>
        <v/>
      </c>
      <c r="F17" s="19" t="str">
        <f>_xlfn.XLOOKUP(C17,Table3[FIP],Table3[Total population],"")</f>
        <v/>
      </c>
      <c r="G17" s="19" t="str">
        <f>_xlfn.XLOOKUP(C17,Table3[FIP],Table3[Previous YHDP Recipient geography],"")</f>
        <v/>
      </c>
      <c r="H17" s="19" t="str">
        <f t="shared" si="0"/>
        <v/>
      </c>
    </row>
    <row r="18" spans="1:8" ht="18" customHeight="1" x14ac:dyDescent="0.35">
      <c r="A18" s="29"/>
      <c r="B18" s="27"/>
      <c r="C18" s="25" t="str">
        <f>_xlfn.XLOOKUP(B18,Table3[County],Table3[FIP],"")</f>
        <v/>
      </c>
      <c r="D18" s="25" t="str">
        <f>_xlfn.XLOOKUP(C18,Table3[FIP],Table3[Total youth in poverty 12-24],"")</f>
        <v/>
      </c>
      <c r="E18" s="25" t="str">
        <f>_xlfn.XLOOKUP(C18,Table3[FIP],Table3[fmr_1],"")</f>
        <v/>
      </c>
      <c r="F18" s="25" t="str">
        <f>_xlfn.XLOOKUP(C18,Table3[FIP],Table3[Total population],"")</f>
        <v/>
      </c>
      <c r="G18" s="25" t="str">
        <f>_xlfn.XLOOKUP(C18,Table3[FIP],Table3[Previous YHDP Recipient geography],"")</f>
        <v/>
      </c>
      <c r="H18" s="25" t="str">
        <f t="shared" si="0"/>
        <v/>
      </c>
    </row>
    <row r="19" spans="1:8" ht="18" customHeight="1" x14ac:dyDescent="0.35">
      <c r="A19" s="18"/>
      <c r="B19" s="7"/>
      <c r="C19" s="19" t="str">
        <f>_xlfn.XLOOKUP(B19,Table3[County],Table3[FIP],"")</f>
        <v/>
      </c>
      <c r="D19" s="19" t="str">
        <f>_xlfn.XLOOKUP(C19,Table3[FIP],Table3[Total youth in poverty 12-24],"")</f>
        <v/>
      </c>
      <c r="E19" s="19" t="str">
        <f>_xlfn.XLOOKUP(C19,Table3[FIP],Table3[fmr_1],"")</f>
        <v/>
      </c>
      <c r="F19" s="19" t="str">
        <f>_xlfn.XLOOKUP(C19,Table3[FIP],Table3[Total population],"")</f>
        <v/>
      </c>
      <c r="G19" s="19" t="str">
        <f>_xlfn.XLOOKUP(C19,Table3[FIP],Table3[Previous YHDP Recipient geography],"")</f>
        <v/>
      </c>
      <c r="H19" s="19" t="str">
        <f t="shared" si="0"/>
        <v/>
      </c>
    </row>
    <row r="20" spans="1:8" ht="18" customHeight="1" x14ac:dyDescent="0.35">
      <c r="A20" s="29"/>
      <c r="B20" s="27"/>
      <c r="C20" s="25" t="str">
        <f>_xlfn.XLOOKUP(B20,Table3[County],Table3[FIP],"")</f>
        <v/>
      </c>
      <c r="D20" s="25" t="str">
        <f>_xlfn.XLOOKUP(C20,Table3[FIP],Table3[Total youth in poverty 12-24],"")</f>
        <v/>
      </c>
      <c r="E20" s="25" t="str">
        <f>_xlfn.XLOOKUP(C20,Table3[FIP],Table3[fmr_1],"")</f>
        <v/>
      </c>
      <c r="F20" s="25" t="str">
        <f>_xlfn.XLOOKUP(C20,Table3[FIP],Table3[Total population],"")</f>
        <v/>
      </c>
      <c r="G20" s="25" t="str">
        <f>_xlfn.XLOOKUP(C20,Table3[FIP],Table3[Previous YHDP Recipient geography],"")</f>
        <v/>
      </c>
      <c r="H20" s="25" t="str">
        <f t="shared" si="0"/>
        <v/>
      </c>
    </row>
    <row r="21" spans="1:8" ht="18" customHeight="1" x14ac:dyDescent="0.35">
      <c r="A21" s="18"/>
      <c r="B21" s="7"/>
      <c r="C21" s="19" t="str">
        <f>_xlfn.XLOOKUP(B21,Table3[County],Table3[FIP],"")</f>
        <v/>
      </c>
      <c r="D21" s="19" t="str">
        <f>_xlfn.XLOOKUP(C21,Table3[FIP],Table3[Total youth in poverty 12-24],"")</f>
        <v/>
      </c>
      <c r="E21" s="19" t="str">
        <f>_xlfn.XLOOKUP(C21,Table3[FIP],Table3[fmr_1],"")</f>
        <v/>
      </c>
      <c r="F21" s="19" t="str">
        <f>_xlfn.XLOOKUP(C21,Table3[FIP],Table3[Total population],"")</f>
        <v/>
      </c>
      <c r="G21" s="19" t="str">
        <f>_xlfn.XLOOKUP(C21,Table3[FIP],Table3[Previous YHDP Recipient geography],"")</f>
        <v/>
      </c>
      <c r="H21" s="19" t="str">
        <f t="shared" si="0"/>
        <v/>
      </c>
    </row>
    <row r="22" spans="1:8" ht="18" customHeight="1" x14ac:dyDescent="0.35">
      <c r="A22" s="29"/>
      <c r="B22" s="27"/>
      <c r="C22" s="25" t="str">
        <f>_xlfn.XLOOKUP(B22,Table3[County],Table3[FIP],"")</f>
        <v/>
      </c>
      <c r="D22" s="25" t="str">
        <f>_xlfn.XLOOKUP(C22,Table3[FIP],Table3[Total youth in poverty 12-24],"")</f>
        <v/>
      </c>
      <c r="E22" s="25" t="str">
        <f>_xlfn.XLOOKUP(C22,Table3[FIP],Table3[fmr_1],"")</f>
        <v/>
      </c>
      <c r="F22" s="25" t="str">
        <f>_xlfn.XLOOKUP(C22,Table3[FIP],Table3[Total population],"")</f>
        <v/>
      </c>
      <c r="G22" s="25" t="str">
        <f>_xlfn.XLOOKUP(C22,Table3[FIP],Table3[Previous YHDP Recipient geography],"")</f>
        <v/>
      </c>
      <c r="H22" s="25" t="str">
        <f t="shared" si="0"/>
        <v/>
      </c>
    </row>
    <row r="23" spans="1:8" ht="18" customHeight="1" x14ac:dyDescent="0.35">
      <c r="A23" s="18"/>
      <c r="B23" s="7"/>
      <c r="C23" s="19" t="str">
        <f>_xlfn.XLOOKUP(B23,Table3[County],Table3[FIP],"")</f>
        <v/>
      </c>
      <c r="D23" s="19" t="str">
        <f>_xlfn.XLOOKUP(C23,Table3[FIP],Table3[Total youth in poverty 12-24],"")</f>
        <v/>
      </c>
      <c r="E23" s="19" t="str">
        <f>_xlfn.XLOOKUP(C23,Table3[FIP],Table3[fmr_1],"")</f>
        <v/>
      </c>
      <c r="F23" s="19" t="str">
        <f>_xlfn.XLOOKUP(C23,Table3[FIP],Table3[Total population],"")</f>
        <v/>
      </c>
      <c r="G23" s="19" t="str">
        <f>_xlfn.XLOOKUP(C23,Table3[FIP],Table3[Previous YHDP Recipient geography],"")</f>
        <v/>
      </c>
      <c r="H23" s="19" t="str">
        <f t="shared" si="0"/>
        <v/>
      </c>
    </row>
    <row r="24" spans="1:8" ht="18" customHeight="1" x14ac:dyDescent="0.35">
      <c r="A24" s="29"/>
      <c r="B24" s="27"/>
      <c r="C24" s="25" t="str">
        <f>_xlfn.XLOOKUP(B24,Table3[County],Table3[FIP],"")</f>
        <v/>
      </c>
      <c r="D24" s="25" t="str">
        <f>_xlfn.XLOOKUP(C24,Table3[FIP],Table3[Total youth in poverty 12-24],"")</f>
        <v/>
      </c>
      <c r="E24" s="25" t="str">
        <f>_xlfn.XLOOKUP(C24,Table3[FIP],Table3[fmr_1],"")</f>
        <v/>
      </c>
      <c r="F24" s="25" t="str">
        <f>_xlfn.XLOOKUP(C24,Table3[FIP],Table3[Total population],"")</f>
        <v/>
      </c>
      <c r="G24" s="25" t="str">
        <f>_xlfn.XLOOKUP(C24,Table3[FIP],Table3[Previous YHDP Recipient geography],"")</f>
        <v/>
      </c>
      <c r="H24" s="25" t="str">
        <f t="shared" si="0"/>
        <v/>
      </c>
    </row>
    <row r="25" spans="1:8" ht="18" customHeight="1" x14ac:dyDescent="0.35">
      <c r="A25" s="18"/>
      <c r="B25" s="7"/>
      <c r="C25" s="19" t="str">
        <f>_xlfn.XLOOKUP(B25,Table3[County],Table3[FIP],"")</f>
        <v/>
      </c>
      <c r="D25" s="19" t="str">
        <f>_xlfn.XLOOKUP(C25,Table3[FIP],Table3[Total youth in poverty 12-24],"")</f>
        <v/>
      </c>
      <c r="E25" s="19" t="str">
        <f>_xlfn.XLOOKUP(C25,Table3[FIP],Table3[fmr_1],"")</f>
        <v/>
      </c>
      <c r="F25" s="19" t="str">
        <f>_xlfn.XLOOKUP(C25,Table3[FIP],Table3[Total population],"")</f>
        <v/>
      </c>
      <c r="G25" s="19" t="str">
        <f>_xlfn.XLOOKUP(C25,Table3[FIP],Table3[Previous YHDP Recipient geography],"")</f>
        <v/>
      </c>
      <c r="H25" s="19" t="str">
        <f t="shared" si="0"/>
        <v/>
      </c>
    </row>
    <row r="26" spans="1:8" ht="18" customHeight="1" x14ac:dyDescent="0.35">
      <c r="A26" s="29"/>
      <c r="B26" s="27"/>
      <c r="C26" s="25" t="str">
        <f>_xlfn.XLOOKUP(B26,Table3[County],Table3[FIP],"")</f>
        <v/>
      </c>
      <c r="D26" s="25" t="str">
        <f>_xlfn.XLOOKUP(C26,Table3[FIP],Table3[Total youth in poverty 12-24],"")</f>
        <v/>
      </c>
      <c r="E26" s="25" t="str">
        <f>_xlfn.XLOOKUP(C26,Table3[FIP],Table3[fmr_1],"")</f>
        <v/>
      </c>
      <c r="F26" s="25" t="str">
        <f>_xlfn.XLOOKUP(C26,Table3[FIP],Table3[Total population],"")</f>
        <v/>
      </c>
      <c r="G26" s="25" t="str">
        <f>_xlfn.XLOOKUP(C26,Table3[FIP],Table3[Previous YHDP Recipient geography],"")</f>
        <v/>
      </c>
      <c r="H26" s="25" t="str">
        <f t="shared" si="0"/>
        <v/>
      </c>
    </row>
    <row r="27" spans="1:8" ht="18" customHeight="1" x14ac:dyDescent="0.35">
      <c r="A27" s="18"/>
      <c r="B27" s="7"/>
      <c r="C27" s="19" t="str">
        <f>_xlfn.XLOOKUP(B27,Table3[County],Table3[FIP],"")</f>
        <v/>
      </c>
      <c r="D27" s="19" t="str">
        <f>_xlfn.XLOOKUP(C27,Table3[FIP],Table3[Total youth in poverty 12-24],"")</f>
        <v/>
      </c>
      <c r="E27" s="19" t="str">
        <f>_xlfn.XLOOKUP(C27,Table3[FIP],Table3[fmr_1],"")</f>
        <v/>
      </c>
      <c r="F27" s="19" t="str">
        <f>_xlfn.XLOOKUP(C27,Table3[FIP],Table3[Total population],"")</f>
        <v/>
      </c>
      <c r="G27" s="19" t="str">
        <f>_xlfn.XLOOKUP(C27,Table3[FIP],Table3[Previous YHDP Recipient geography],"")</f>
        <v/>
      </c>
      <c r="H27" s="19" t="str">
        <f t="shared" si="0"/>
        <v/>
      </c>
    </row>
    <row r="28" spans="1:8" ht="18" customHeight="1" x14ac:dyDescent="0.35">
      <c r="A28" s="29"/>
      <c r="B28" s="27"/>
      <c r="C28" s="25" t="str">
        <f>_xlfn.XLOOKUP(B28,Table3[County],Table3[FIP],"")</f>
        <v/>
      </c>
      <c r="D28" s="25" t="str">
        <f>_xlfn.XLOOKUP(C28,Table3[FIP],Table3[Total youth in poverty 12-24],"")</f>
        <v/>
      </c>
      <c r="E28" s="25" t="str">
        <f>_xlfn.XLOOKUP(C28,Table3[FIP],Table3[fmr_1],"")</f>
        <v/>
      </c>
      <c r="F28" s="25" t="str">
        <f>_xlfn.XLOOKUP(C28,Table3[FIP],Table3[Total population],"")</f>
        <v/>
      </c>
      <c r="G28" s="25" t="str">
        <f>_xlfn.XLOOKUP(C28,Table3[FIP],Table3[Previous YHDP Recipient geography],"")</f>
        <v/>
      </c>
      <c r="H28" s="25" t="str">
        <f t="shared" si="0"/>
        <v/>
      </c>
    </row>
    <row r="29" spans="1:8" ht="18" customHeight="1" x14ac:dyDescent="0.35">
      <c r="A29" s="18"/>
      <c r="B29" s="7"/>
      <c r="C29" s="19" t="str">
        <f>_xlfn.XLOOKUP(B29,Table3[County],Table3[FIP],"")</f>
        <v/>
      </c>
      <c r="D29" s="19" t="str">
        <f>_xlfn.XLOOKUP(C29,Table3[FIP],Table3[Total youth in poverty 12-24],"")</f>
        <v/>
      </c>
      <c r="E29" s="19" t="str">
        <f>_xlfn.XLOOKUP(C29,Table3[FIP],Table3[fmr_1],"")</f>
        <v/>
      </c>
      <c r="F29" s="19" t="str">
        <f>_xlfn.XLOOKUP(C29,Table3[FIP],Table3[Total population],"")</f>
        <v/>
      </c>
      <c r="G29" s="19" t="str">
        <f>_xlfn.XLOOKUP(C29,Table3[FIP],Table3[Previous YHDP Recipient geography],"")</f>
        <v/>
      </c>
      <c r="H29" s="19" t="str">
        <f t="shared" si="0"/>
        <v/>
      </c>
    </row>
    <row r="30" spans="1:8" ht="18" customHeight="1" x14ac:dyDescent="0.35">
      <c r="A30" s="29"/>
      <c r="B30" s="27"/>
      <c r="C30" s="25" t="str">
        <f>_xlfn.XLOOKUP(B30,Table3[County],Table3[FIP],"")</f>
        <v/>
      </c>
      <c r="D30" s="25" t="str">
        <f>_xlfn.XLOOKUP(C30,Table3[FIP],Table3[Total youth in poverty 12-24],"")</f>
        <v/>
      </c>
      <c r="E30" s="25" t="str">
        <f>_xlfn.XLOOKUP(C30,Table3[FIP],Table3[fmr_1],"")</f>
        <v/>
      </c>
      <c r="F30" s="25" t="str">
        <f>_xlfn.XLOOKUP(C30,Table3[FIP],Table3[Total population],"")</f>
        <v/>
      </c>
      <c r="G30" s="25" t="str">
        <f>_xlfn.XLOOKUP(C30,Table3[FIP],Table3[Previous YHDP Recipient geography],"")</f>
        <v/>
      </c>
      <c r="H30" s="25" t="str">
        <f t="shared" si="0"/>
        <v/>
      </c>
    </row>
    <row r="31" spans="1:8" ht="18" customHeight="1" x14ac:dyDescent="0.35">
      <c r="A31" s="18"/>
      <c r="B31" s="7"/>
      <c r="C31" s="7" t="str">
        <f>_xlfn.XLOOKUP(B31,Table3[County],Table3[FIP],"")</f>
        <v/>
      </c>
      <c r="D31" s="7" t="str">
        <f>_xlfn.XLOOKUP(C31,Table3[FIP],Table3[Total youth in poverty 12-24],"")</f>
        <v/>
      </c>
      <c r="E31" s="7" t="str">
        <f>_xlfn.XLOOKUP(C31,Table3[FIP],Table3[fmr_1],"")</f>
        <v/>
      </c>
      <c r="F31" s="7" t="str">
        <f>_xlfn.XLOOKUP(C31,Table3[FIP],Table3[Total population],"")</f>
        <v/>
      </c>
      <c r="G31" s="7" t="str">
        <f>_xlfn.XLOOKUP(C31,Table3[FIP],Table3[Previous YHDP Recipient geography],"")</f>
        <v/>
      </c>
      <c r="H31" s="7" t="str">
        <f t="shared" si="0"/>
        <v/>
      </c>
    </row>
    <row r="32" spans="1:8" ht="18" customHeight="1" x14ac:dyDescent="0.35">
      <c r="A32" s="29"/>
      <c r="B32" s="17"/>
      <c r="C32" s="17" t="str">
        <f>IFERROR(VLOOKUP(B32,'ACS data'!D$3:E$3224,2,FALSE()),"")</f>
        <v/>
      </c>
      <c r="D32" s="17" t="str">
        <f>IFERROR(VLOOKUP(C32,'ACS data'!E$3:N$3224,10,FALSE()),"")</f>
        <v/>
      </c>
      <c r="E32" s="17" t="str">
        <f>IFERROR(VLOOKUP(C32,'2026 FMR'!I$2:P$3230,5,FALSE()),"")</f>
        <v/>
      </c>
      <c r="F32" s="17" t="str">
        <f>IFERROR(VLOOKUP(C32,'2026 FMR'!I$2:P$3230,2,FALSE()),"")</f>
        <v/>
      </c>
      <c r="G32" s="17">
        <f>IFERROR(VLOOKUP(C32,'2026 FMR'!I$2:R$3230,10,FALSE()),1)</f>
        <v>1</v>
      </c>
      <c r="H32" s="17" t="str">
        <f>IF(B32="","",IF(IFERROR(VLOOKUP(C32,'2026 FMR'!I$2:R$3230,10,FALSE()),1)=0.5,"Yes","No"))</f>
        <v/>
      </c>
    </row>
    <row r="33" spans="1:8" ht="18" customHeight="1" x14ac:dyDescent="0.35">
      <c r="A33" s="18"/>
      <c r="B33" s="7"/>
      <c r="C33" s="7" t="str">
        <f>IFERROR(VLOOKUP(B33,'ACS data'!D$3:E$3224,2,FALSE()),"")</f>
        <v/>
      </c>
      <c r="D33" s="7" t="str">
        <f>IFERROR(VLOOKUP(C33,'ACS data'!E$3:N$3224,10,FALSE()),"")</f>
        <v/>
      </c>
      <c r="E33" s="7" t="str">
        <f>IFERROR(VLOOKUP(C33,'2026 FMR'!I$2:P$3230,5,FALSE()),"")</f>
        <v/>
      </c>
      <c r="F33" s="7" t="str">
        <f>IFERROR(VLOOKUP(C33,'2026 FMR'!I$2:P$3230,2,FALSE()),"")</f>
        <v/>
      </c>
      <c r="G33" s="7">
        <f>IFERROR(VLOOKUP(C33,'2026 FMR'!I$2:R$3230,10,FALSE()),1)</f>
        <v>1</v>
      </c>
      <c r="H33" s="7" t="str">
        <f>IF(B33="","",IF(IFERROR(VLOOKUP(C33,'2026 FMR'!I$2:R$3230,10,FALSE()),1)=0.5,"Yes","No"))</f>
        <v/>
      </c>
    </row>
    <row r="34" spans="1:8" ht="18" customHeight="1" x14ac:dyDescent="0.35">
      <c r="A34" s="29"/>
      <c r="B34" s="8"/>
      <c r="C34" s="8" t="str">
        <f>IFERROR(VLOOKUP(B34,'ACS data'!D$3:E$3224,2,FALSE()),"")</f>
        <v/>
      </c>
      <c r="D34" s="8" t="str">
        <f>IFERROR(VLOOKUP(C34,'ACS data'!E$3:N$3224,10,FALSE()),"")</f>
        <v/>
      </c>
      <c r="E34" s="8" t="str">
        <f>IFERROR(VLOOKUP(C34,'2026 FMR'!I$2:P$3230,5,FALSE()),"")</f>
        <v/>
      </c>
      <c r="F34" s="8" t="str">
        <f>IFERROR(VLOOKUP(C34,'2026 FMR'!I$2:P$3230,2,FALSE()),"")</f>
        <v/>
      </c>
      <c r="G34" s="8">
        <f>IFERROR(VLOOKUP(C34,'2026 FMR'!I$2:R$3230,10,FALSE()),1)</f>
        <v>1</v>
      </c>
      <c r="H34" s="8" t="str">
        <f>IF(B34="","",IF(IFERROR(VLOOKUP(C34,'2026 FMR'!I$2:R$3230,10,FALSE()),1)=0.5,"Yes","No"))</f>
        <v/>
      </c>
    </row>
    <row r="35" spans="1:8" ht="18" customHeight="1" x14ac:dyDescent="0.35">
      <c r="A35" s="18"/>
      <c r="B35" s="7"/>
      <c r="C35" s="7" t="str">
        <f>IFERROR(VLOOKUP(B35,'ACS data'!D$3:E$3224,2,FALSE()),"")</f>
        <v/>
      </c>
      <c r="D35" s="7" t="str">
        <f>IFERROR(VLOOKUP(C35,'ACS data'!E$3:N$3224,10,FALSE()),"")</f>
        <v/>
      </c>
      <c r="E35" s="7" t="str">
        <f>IFERROR(VLOOKUP(C35,'2026 FMR'!I$2:P$3230,5,FALSE()),"")</f>
        <v/>
      </c>
      <c r="F35" s="7" t="str">
        <f>IFERROR(VLOOKUP(C35,'2026 FMR'!I$2:P$3230,2,FALSE()),"")</f>
        <v/>
      </c>
      <c r="G35" s="7">
        <f>IFERROR(VLOOKUP(C35,'2026 FMR'!I$2:R$3230,10,FALSE()),1)</f>
        <v>1</v>
      </c>
      <c r="H35" s="7" t="str">
        <f>IF(B35="","",IF(IFERROR(VLOOKUP(C35,'2026 FMR'!I$2:R$3230,10,FALSE()),1)=0.5,"Yes","No"))</f>
        <v/>
      </c>
    </row>
    <row r="36" spans="1:8" ht="18" customHeight="1" x14ac:dyDescent="0.35">
      <c r="A36" s="29"/>
      <c r="B36" s="8"/>
      <c r="C36" s="8" t="str">
        <f>IFERROR(VLOOKUP(B36,'ACS data'!D$3:E$3224,2,FALSE()),"")</f>
        <v/>
      </c>
      <c r="D36" s="8" t="str">
        <f>IFERROR(VLOOKUP(C36,'ACS data'!E$3:N$3224,10,FALSE()),"")</f>
        <v/>
      </c>
      <c r="E36" s="8" t="str">
        <f>IFERROR(VLOOKUP(C36,'2026 FMR'!I$2:P$3230,5,FALSE()),"")</f>
        <v/>
      </c>
      <c r="F36" s="8" t="str">
        <f>IFERROR(VLOOKUP(C36,'2026 FMR'!I$2:P$3230,2,FALSE()),"")</f>
        <v/>
      </c>
      <c r="G36" s="8">
        <f>IFERROR(VLOOKUP(C36,'2026 FMR'!I$2:R$3230,10,FALSE()),1)</f>
        <v>1</v>
      </c>
      <c r="H36" s="8" t="str">
        <f>IF(B36="","",IF(IFERROR(VLOOKUP(C36,'2026 FMR'!I$2:R$3230,10,FALSE()),1)=0.5,"Yes","No"))</f>
        <v/>
      </c>
    </row>
    <row r="37" spans="1:8" ht="18" customHeight="1" x14ac:dyDescent="0.35">
      <c r="A37" s="18"/>
      <c r="B37" s="7"/>
      <c r="C37" s="7" t="str">
        <f>IFERROR(VLOOKUP(B37,'ACS data'!D$3:E$3224,2,FALSE()),"")</f>
        <v/>
      </c>
      <c r="D37" s="7" t="str">
        <f>IFERROR(VLOOKUP(C37,'ACS data'!E$3:N$3224,10,FALSE()),"")</f>
        <v/>
      </c>
      <c r="E37" s="7" t="str">
        <f>IFERROR(VLOOKUP(C37,'2026 FMR'!I$2:P$3230,5,FALSE()),"")</f>
        <v/>
      </c>
      <c r="F37" s="7" t="str">
        <f>IFERROR(VLOOKUP(C37,'2026 FMR'!I$2:P$3230,2,FALSE()),"")</f>
        <v/>
      </c>
      <c r="G37" s="7">
        <f>IFERROR(VLOOKUP(C37,'2026 FMR'!I$2:R$3230,10,FALSE()),1)</f>
        <v>1</v>
      </c>
      <c r="H37" s="7" t="str">
        <f>IF(B37="","",IF(IFERROR(VLOOKUP(C37,'2026 FMR'!I$2:R$3230,10,FALSE()),1)=0.5,"Yes","No"))</f>
        <v/>
      </c>
    </row>
    <row r="38" spans="1:8" ht="18" customHeight="1" x14ac:dyDescent="0.35">
      <c r="A38" s="29"/>
      <c r="B38" s="8"/>
      <c r="C38" s="8" t="str">
        <f>IFERROR(VLOOKUP(B38,'ACS data'!D$3:E$3224,2,FALSE()),"")</f>
        <v/>
      </c>
      <c r="D38" s="8" t="str">
        <f>IFERROR(VLOOKUP(C38,'ACS data'!E$3:N$3224,10,FALSE()),"")</f>
        <v/>
      </c>
      <c r="E38" s="8" t="str">
        <f>IFERROR(VLOOKUP(C38,'2026 FMR'!I$2:P$3230,5,FALSE()),"")</f>
        <v/>
      </c>
      <c r="F38" s="8" t="str">
        <f>IFERROR(VLOOKUP(C38,'2026 FMR'!I$2:P$3230,2,FALSE()),"")</f>
        <v/>
      </c>
      <c r="G38" s="8">
        <f>IFERROR(VLOOKUP(C38,'2026 FMR'!I$2:R$3230,10,FALSE()),1)</f>
        <v>1</v>
      </c>
      <c r="H38" s="8" t="str">
        <f>IF(B38="","",IF(IFERROR(VLOOKUP(C38,'2026 FMR'!I$2:R$3230,10,FALSE()),1)=0.5,"Yes","No"))</f>
        <v/>
      </c>
    </row>
    <row r="39" spans="1:8" ht="18" customHeight="1" x14ac:dyDescent="0.35">
      <c r="A39" s="18"/>
      <c r="B39" s="7"/>
      <c r="C39" s="7" t="str">
        <f>IFERROR(VLOOKUP(B39,'ACS data'!D$3:E$3224,2,FALSE()),"")</f>
        <v/>
      </c>
      <c r="D39" s="7" t="str">
        <f>IFERROR(VLOOKUP(C39,'ACS data'!E$3:N$3224,10,FALSE()),"")</f>
        <v/>
      </c>
      <c r="E39" s="7" t="str">
        <f>IFERROR(VLOOKUP(C39,'2026 FMR'!I$2:P$3230,5,FALSE()),"")</f>
        <v/>
      </c>
      <c r="F39" s="7" t="str">
        <f>IFERROR(VLOOKUP(C39,'2026 FMR'!I$2:P$3230,2,FALSE()),"")</f>
        <v/>
      </c>
      <c r="G39" s="7">
        <f>IFERROR(VLOOKUP(C39,'2026 FMR'!I$2:R$3230,10,FALSE()),1)</f>
        <v>1</v>
      </c>
      <c r="H39" s="7" t="str">
        <f>IF(B39="","",IF(IFERROR(VLOOKUP(C39,'2026 FMR'!I$2:R$3230,10,FALSE()),1)=0.5,"Yes","No"))</f>
        <v/>
      </c>
    </row>
    <row r="40" spans="1:8" ht="18" customHeight="1" x14ac:dyDescent="0.35">
      <c r="A40" s="29"/>
      <c r="B40" s="8"/>
      <c r="C40" s="8" t="str">
        <f>IFERROR(VLOOKUP(B40,'ACS data'!D$3:E$3224,2,FALSE()),"")</f>
        <v/>
      </c>
      <c r="D40" s="8" t="str">
        <f>IFERROR(VLOOKUP(C40,'ACS data'!E$3:N$3224,10,FALSE()),"")</f>
        <v/>
      </c>
      <c r="E40" s="8" t="str">
        <f>IFERROR(VLOOKUP(C40,'2026 FMR'!I$2:P$3230,5,FALSE()),"")</f>
        <v/>
      </c>
      <c r="F40" s="8" t="str">
        <f>IFERROR(VLOOKUP(C40,'2026 FMR'!I$2:P$3230,2,FALSE()),"")</f>
        <v/>
      </c>
      <c r="G40" s="8">
        <f>IFERROR(VLOOKUP(C40,'2026 FMR'!I$2:R$3230,10,FALSE()),1)</f>
        <v>1</v>
      </c>
      <c r="H40" s="8" t="str">
        <f>IF(B40="","",IF(IFERROR(VLOOKUP(C40,'2026 FMR'!I$2:R$3230,10,FALSE()),1)=0.5,"Yes","No"))</f>
        <v/>
      </c>
    </row>
    <row r="41" spans="1:8" ht="18" customHeight="1" x14ac:dyDescent="0.35">
      <c r="A41" s="18"/>
      <c r="B41" s="7"/>
      <c r="C41" s="7" t="str">
        <f>IFERROR(VLOOKUP(B41,'ACS data'!D$3:E$3224,2,FALSE()),"")</f>
        <v/>
      </c>
      <c r="D41" s="7" t="str">
        <f>IFERROR(VLOOKUP(C41,'ACS data'!E$3:N$3224,10,FALSE()),"")</f>
        <v/>
      </c>
      <c r="E41" s="7" t="str">
        <f>IFERROR(VLOOKUP(C41,'2026 FMR'!I$2:P$3230,5,FALSE()),"")</f>
        <v/>
      </c>
      <c r="F41" s="7" t="str">
        <f>IFERROR(VLOOKUP(C41,'2026 FMR'!I$2:P$3230,2,FALSE()),"")</f>
        <v/>
      </c>
      <c r="G41" s="7">
        <f>IFERROR(VLOOKUP(C41,'2026 FMR'!I$2:R$3230,10,FALSE()),1)</f>
        <v>1</v>
      </c>
      <c r="H41" s="7" t="str">
        <f>IF(B41="","",IF(IFERROR(VLOOKUP(C41,'2026 FMR'!I$2:R$3230,10,FALSE()),1)=0.5,"Yes","No"))</f>
        <v/>
      </c>
    </row>
    <row r="42" spans="1:8" ht="18" customHeight="1" x14ac:dyDescent="0.35">
      <c r="A42" s="29"/>
      <c r="B42" s="8"/>
      <c r="C42" s="8" t="str">
        <f>IFERROR(VLOOKUP(B42,'ACS data'!D$3:E$3224,2,FALSE()),"")</f>
        <v/>
      </c>
      <c r="D42" s="8" t="str">
        <f>IFERROR(VLOOKUP(C42,'ACS data'!E$3:N$3224,10,FALSE()),"")</f>
        <v/>
      </c>
      <c r="E42" s="8" t="str">
        <f>IFERROR(VLOOKUP(C42,'2026 FMR'!I$2:P$3230,5,FALSE()),"")</f>
        <v/>
      </c>
      <c r="F42" s="8" t="str">
        <f>IFERROR(VLOOKUP(C42,'2026 FMR'!I$2:P$3230,2,FALSE()),"")</f>
        <v/>
      </c>
      <c r="G42" s="8">
        <f>IFERROR(VLOOKUP(C42,'2026 FMR'!I$2:R$3230,10,FALSE()),1)</f>
        <v>1</v>
      </c>
      <c r="H42" s="8" t="str">
        <f>IF(B42="","",IF(IFERROR(VLOOKUP(C42,'2026 FMR'!I$2:R$3230,10,FALSE()),1)=0.5,"Yes","No"))</f>
        <v/>
      </c>
    </row>
    <row r="43" spans="1:8" ht="18" customHeight="1" x14ac:dyDescent="0.35">
      <c r="A43" s="18"/>
      <c r="B43" s="7"/>
      <c r="C43" s="7" t="str">
        <f>IFERROR(VLOOKUP(B43,'ACS data'!D$3:E$3224,2,FALSE()),"")</f>
        <v/>
      </c>
      <c r="D43" s="7" t="str">
        <f>IFERROR(VLOOKUP(C43,'ACS data'!E$3:N$3224,10,FALSE()),"")</f>
        <v/>
      </c>
      <c r="E43" s="7" t="str">
        <f>IFERROR(VLOOKUP(C43,'2026 FMR'!I$2:P$3230,5,FALSE()),"")</f>
        <v/>
      </c>
      <c r="F43" s="7" t="str">
        <f>IFERROR(VLOOKUP(C43,'2026 FMR'!I$2:P$3230,2,FALSE()),"")</f>
        <v/>
      </c>
      <c r="G43" s="7">
        <f>IFERROR(VLOOKUP(C43,'2026 FMR'!I$2:R$3230,10,FALSE()),1)</f>
        <v>1</v>
      </c>
      <c r="H43" s="7" t="str">
        <f>IF(B43="","",IF(IFERROR(VLOOKUP(C43,'2026 FMR'!I$2:R$3230,10,FALSE()),1)=0.5,"Yes","No"))</f>
        <v/>
      </c>
    </row>
    <row r="44" spans="1:8" ht="18" customHeight="1" x14ac:dyDescent="0.35">
      <c r="A44" s="29"/>
      <c r="B44" s="8"/>
      <c r="C44" s="8" t="str">
        <f>IFERROR(VLOOKUP(B44,'ACS data'!D$3:E$3224,2,FALSE()),"")</f>
        <v/>
      </c>
      <c r="D44" s="8" t="str">
        <f>IFERROR(VLOOKUP(C44,'ACS data'!E$3:N$3224,10,FALSE()),"")</f>
        <v/>
      </c>
      <c r="E44" s="8" t="str">
        <f>IFERROR(VLOOKUP(C44,'2026 FMR'!I$2:P$3230,5,FALSE()),"")</f>
        <v/>
      </c>
      <c r="F44" s="8" t="str">
        <f>IFERROR(VLOOKUP(C44,'2026 FMR'!I$2:P$3230,2,FALSE()),"")</f>
        <v/>
      </c>
      <c r="G44" s="8">
        <f>IFERROR(VLOOKUP(C44,'2026 FMR'!I$2:R$3230,10,FALSE()),1)</f>
        <v>1</v>
      </c>
      <c r="H44" s="8" t="str">
        <f>IF(B44="","",IF(IFERROR(VLOOKUP(C44,'2026 FMR'!I$2:R$3230,10,FALSE()),1)=0.5,"Yes","No"))</f>
        <v/>
      </c>
    </row>
    <row r="45" spans="1:8" ht="18" customHeight="1" x14ac:dyDescent="0.35">
      <c r="A45" s="18"/>
      <c r="B45" s="7"/>
      <c r="C45" s="7" t="str">
        <f>IFERROR(VLOOKUP(B45,'ACS data'!D$3:E$3224,2,FALSE()),"")</f>
        <v/>
      </c>
      <c r="D45" s="7" t="str">
        <f>IFERROR(VLOOKUP(C45,'ACS data'!E$3:N$3224,10,FALSE()),"")</f>
        <v/>
      </c>
      <c r="E45" s="7" t="str">
        <f>IFERROR(VLOOKUP(C45,'2026 FMR'!I$2:P$3230,5,FALSE()),"")</f>
        <v/>
      </c>
      <c r="F45" s="7" t="str">
        <f>IFERROR(VLOOKUP(C45,'2026 FMR'!I$2:P$3230,2,FALSE()),"")</f>
        <v/>
      </c>
      <c r="G45" s="7">
        <f>IFERROR(VLOOKUP(C45,'2026 FMR'!I$2:R$3230,10,FALSE()),1)</f>
        <v>1</v>
      </c>
      <c r="H45" s="7" t="str">
        <f>IF(B45="","",IF(IFERROR(VLOOKUP(C45,'2026 FMR'!I$2:R$3230,10,FALSE()),1)=0.5,"Yes","No"))</f>
        <v/>
      </c>
    </row>
    <row r="46" spans="1:8" ht="18" customHeight="1" x14ac:dyDescent="0.35">
      <c r="A46" s="29"/>
      <c r="B46" s="8"/>
      <c r="C46" s="8" t="str">
        <f>IFERROR(VLOOKUP(B46,'ACS data'!D$3:E$3224,2,FALSE()),"")</f>
        <v/>
      </c>
      <c r="D46" s="8" t="str">
        <f>IFERROR(VLOOKUP(C46,'ACS data'!E$3:N$3224,10,FALSE()),"")</f>
        <v/>
      </c>
      <c r="E46" s="8" t="str">
        <f>IFERROR(VLOOKUP(C46,'2026 FMR'!I$2:P$3230,5,FALSE()),"")</f>
        <v/>
      </c>
      <c r="F46" s="8" t="str">
        <f>IFERROR(VLOOKUP(C46,'2026 FMR'!I$2:P$3230,2,FALSE()),"")</f>
        <v/>
      </c>
      <c r="G46" s="8">
        <f>IFERROR(VLOOKUP(C46,'2026 FMR'!I$2:R$3230,10,FALSE()),1)</f>
        <v>1</v>
      </c>
      <c r="H46" s="8" t="str">
        <f>IF(B46="","",IF(IFERROR(VLOOKUP(C46,'2026 FMR'!I$2:R$3230,10,FALSE()),1)=0.5,"Yes","No"))</f>
        <v/>
      </c>
    </row>
    <row r="47" spans="1:8" ht="18" customHeight="1" x14ac:dyDescent="0.35">
      <c r="A47" s="18"/>
      <c r="B47" s="7"/>
      <c r="C47" s="7" t="str">
        <f>IFERROR(VLOOKUP(B47,'ACS data'!D$3:E$3224,2,FALSE()),"")</f>
        <v/>
      </c>
      <c r="D47" s="7" t="str">
        <f>IFERROR(VLOOKUP(C47,'ACS data'!E$3:N$3224,10,FALSE()),"")</f>
        <v/>
      </c>
      <c r="E47" s="7" t="str">
        <f>IFERROR(VLOOKUP(C47,'2026 FMR'!I$2:P$3230,5,FALSE()),"")</f>
        <v/>
      </c>
      <c r="F47" s="7" t="str">
        <f>IFERROR(VLOOKUP(C47,'2026 FMR'!I$2:P$3230,2,FALSE()),"")</f>
        <v/>
      </c>
      <c r="G47" s="7">
        <f>IFERROR(VLOOKUP(C47,'2026 FMR'!I$2:R$3230,10,FALSE()),1)</f>
        <v>1</v>
      </c>
      <c r="H47" s="7" t="str">
        <f>IF(B47="","",IF(IFERROR(VLOOKUP(C47,'2026 FMR'!I$2:R$3230,10,FALSE()),1)=0.5,"Yes","No"))</f>
        <v/>
      </c>
    </row>
    <row r="48" spans="1:8" ht="18" customHeight="1" x14ac:dyDescent="0.35">
      <c r="A48" s="29"/>
      <c r="B48" s="8"/>
      <c r="C48" s="8" t="str">
        <f>IFERROR(VLOOKUP(B48,'ACS data'!D$3:E$3224,2,FALSE()),"")</f>
        <v/>
      </c>
      <c r="D48" s="8" t="str">
        <f>IFERROR(VLOOKUP(C48,'ACS data'!E$3:N$3224,10,FALSE()),"")</f>
        <v/>
      </c>
      <c r="E48" s="8" t="str">
        <f>IFERROR(VLOOKUP(C48,'2026 FMR'!I$2:P$3230,5,FALSE()),"")</f>
        <v/>
      </c>
      <c r="F48" s="8" t="str">
        <f>IFERROR(VLOOKUP(C48,'2026 FMR'!I$2:P$3230,2,FALSE()),"")</f>
        <v/>
      </c>
      <c r="G48" s="8">
        <f>IFERROR(VLOOKUP(C48,'2026 FMR'!I$2:R$3230,10,FALSE()),1)</f>
        <v>1</v>
      </c>
      <c r="H48" s="8" t="str">
        <f>IF(B48="","",IF(IFERROR(VLOOKUP(C48,'2026 FMR'!I$2:R$3230,10,FALSE()),1)=0.5,"Yes","No"))</f>
        <v/>
      </c>
    </row>
    <row r="49" spans="1:8" ht="18" customHeight="1" x14ac:dyDescent="0.35">
      <c r="A49" s="18"/>
      <c r="B49" s="7"/>
      <c r="C49" s="7" t="str">
        <f>IFERROR(VLOOKUP(B49,'ACS data'!D$3:E$3224,2,FALSE()),"")</f>
        <v/>
      </c>
      <c r="D49" s="7" t="str">
        <f>IFERROR(VLOOKUP(C49,'ACS data'!E$3:N$3224,10,FALSE()),"")</f>
        <v/>
      </c>
      <c r="E49" s="7" t="str">
        <f>IFERROR(VLOOKUP(C49,'2026 FMR'!I$2:P$3230,5,FALSE()),"")</f>
        <v/>
      </c>
      <c r="F49" s="7" t="str">
        <f>IFERROR(VLOOKUP(C49,'2026 FMR'!I$2:P$3230,2,FALSE()),"")</f>
        <v/>
      </c>
      <c r="G49" s="7">
        <f>IFERROR(VLOOKUP(C49,'2026 FMR'!I$2:R$3230,10,FALSE()),1)</f>
        <v>1</v>
      </c>
      <c r="H49" s="7" t="str">
        <f>IF(B49="","",IF(IFERROR(VLOOKUP(C49,'2026 FMR'!I$2:R$3230,10,FALSE()),1)=0.5,"Yes","No"))</f>
        <v/>
      </c>
    </row>
    <row r="50" spans="1:8" ht="18" customHeight="1" x14ac:dyDescent="0.35">
      <c r="A50" s="29"/>
      <c r="B50" s="8"/>
      <c r="C50" s="8" t="str">
        <f>IFERROR(VLOOKUP(B50,'ACS data'!D$3:E$3224,2,FALSE()),"")</f>
        <v/>
      </c>
      <c r="D50" s="8" t="str">
        <f>IFERROR(VLOOKUP(C50,'ACS data'!E$3:N$3224,10,FALSE()),"")</f>
        <v/>
      </c>
      <c r="E50" s="8" t="str">
        <f>IFERROR(VLOOKUP(C50,'2026 FMR'!I$2:P$3230,5,FALSE()),"")</f>
        <v/>
      </c>
      <c r="F50" s="8" t="str">
        <f>IFERROR(VLOOKUP(C50,'2026 FMR'!I$2:P$3230,2,FALSE()),"")</f>
        <v/>
      </c>
      <c r="G50" s="8">
        <f>IFERROR(VLOOKUP(C50,'2026 FMR'!I$2:R$3230,10,FALSE()),1)</f>
        <v>1</v>
      </c>
      <c r="H50" s="8" t="str">
        <f>IF(B50="","",IF(IFERROR(VLOOKUP(C50,'2026 FMR'!I$2:R$3230,10,FALSE()),1)=0.5,"Yes","No"))</f>
        <v/>
      </c>
    </row>
    <row r="51" spans="1:8" ht="18" customHeight="1" x14ac:dyDescent="0.35">
      <c r="A51" s="18"/>
      <c r="B51" s="7"/>
      <c r="C51" s="7" t="str">
        <f>IFERROR(VLOOKUP(B51,'ACS data'!D$3:E$3224,2,FALSE()),"")</f>
        <v/>
      </c>
      <c r="D51" s="7" t="str">
        <f>IFERROR(VLOOKUP(C51,'ACS data'!E$3:N$3224,10,FALSE()),"")</f>
        <v/>
      </c>
      <c r="E51" s="7" t="str">
        <f>IFERROR(VLOOKUP(C51,'2026 FMR'!I$2:P$3230,5,FALSE()),"")</f>
        <v/>
      </c>
      <c r="F51" s="7" t="str">
        <f>IFERROR(VLOOKUP(C51,'2026 FMR'!I$2:P$3230,2,FALSE()),"")</f>
        <v/>
      </c>
      <c r="G51" s="7">
        <f>IFERROR(VLOOKUP(C51,'2026 FMR'!I$2:R$3230,10,FALSE()),1)</f>
        <v>1</v>
      </c>
      <c r="H51" s="7" t="str">
        <f>IF(B51="","",IF(IFERROR(VLOOKUP(C51,'2026 FMR'!I$2:R$3230,10,FALSE()),1)=0.5,"Yes","No"))</f>
        <v/>
      </c>
    </row>
    <row r="52" spans="1:8" ht="18" customHeight="1" x14ac:dyDescent="0.35">
      <c r="A52" s="29"/>
      <c r="B52" s="8"/>
      <c r="C52" s="8" t="str">
        <f>IFERROR(VLOOKUP(B52,'ACS data'!D$3:E$3224,2,FALSE()),"")</f>
        <v/>
      </c>
      <c r="D52" s="8" t="str">
        <f>IFERROR(VLOOKUP(C52,'ACS data'!E$3:N$3224,10,FALSE()),"")</f>
        <v/>
      </c>
      <c r="E52" s="8" t="str">
        <f>IFERROR(VLOOKUP(C52,'2026 FMR'!I$2:P$3230,5,FALSE()),"")</f>
        <v/>
      </c>
      <c r="F52" s="8" t="str">
        <f>IFERROR(VLOOKUP(C52,'2026 FMR'!I$2:P$3230,2,FALSE()),"")</f>
        <v/>
      </c>
      <c r="G52" s="8">
        <f>IFERROR(VLOOKUP(C52,'2026 FMR'!I$2:R$3230,10,FALSE()),1)</f>
        <v>1</v>
      </c>
      <c r="H52" s="8" t="str">
        <f>IF(B52="","",IF(IFERROR(VLOOKUP(C52,'2026 FMR'!I$2:R$3230,10,FALSE()),1)=0.5,"Yes","No"))</f>
        <v/>
      </c>
    </row>
    <row r="53" spans="1:8" ht="18" customHeight="1" x14ac:dyDescent="0.35">
      <c r="A53" s="18"/>
      <c r="B53" s="7"/>
      <c r="C53" s="7" t="str">
        <f>IFERROR(VLOOKUP(B53,'ACS data'!D$3:E$3224,2,FALSE()),"")</f>
        <v/>
      </c>
      <c r="D53" s="7" t="str">
        <f>IFERROR(VLOOKUP(C53,'ACS data'!E$3:N$3224,10,FALSE()),"")</f>
        <v/>
      </c>
      <c r="E53" s="7" t="str">
        <f>IFERROR(VLOOKUP(C53,'2026 FMR'!I$2:P$3230,5,FALSE()),"")</f>
        <v/>
      </c>
      <c r="F53" s="7" t="str">
        <f>IFERROR(VLOOKUP(C53,'2026 FMR'!I$2:P$3230,2,FALSE()),"")</f>
        <v/>
      </c>
      <c r="G53" s="7">
        <f>IFERROR(VLOOKUP(C53,'2026 FMR'!I$2:R$3230,10,FALSE()),1)</f>
        <v>1</v>
      </c>
      <c r="H53" s="7" t="str">
        <f>IF(B53="","",IF(IFERROR(VLOOKUP(C53,'2026 FMR'!I$2:R$3230,10,FALSE()),1)=0.5,"Yes","No"))</f>
        <v/>
      </c>
    </row>
    <row r="54" spans="1:8" ht="18" customHeight="1" x14ac:dyDescent="0.35">
      <c r="A54" s="29"/>
      <c r="B54" s="8"/>
      <c r="C54" s="8" t="str">
        <f>IFERROR(VLOOKUP(B54,'ACS data'!D$3:E$3224,2,FALSE()),"")</f>
        <v/>
      </c>
      <c r="D54" s="8" t="str">
        <f>IFERROR(VLOOKUP(C54,'ACS data'!E$3:N$3224,10,FALSE()),"")</f>
        <v/>
      </c>
      <c r="E54" s="8" t="str">
        <f>IFERROR(VLOOKUP(C54,'2026 FMR'!I$2:P$3230,5,FALSE()),"")</f>
        <v/>
      </c>
      <c r="F54" s="8" t="str">
        <f>IFERROR(VLOOKUP(C54,'2026 FMR'!I$2:P$3230,2,FALSE()),"")</f>
        <v/>
      </c>
      <c r="G54" s="8">
        <f>IFERROR(VLOOKUP(C54,'2026 FMR'!I$2:R$3230,10,FALSE()),1)</f>
        <v>1</v>
      </c>
      <c r="H54" s="8" t="str">
        <f>IF(B54="","",IF(IFERROR(VLOOKUP(C54,'2026 FMR'!I$2:R$3230,10,FALSE()),1)=0.5,"Yes","No"))</f>
        <v/>
      </c>
    </row>
    <row r="55" spans="1:8" ht="18" customHeight="1" x14ac:dyDescent="0.35">
      <c r="A55" s="18"/>
      <c r="B55" s="7"/>
      <c r="C55" s="7" t="str">
        <f>IFERROR(VLOOKUP(B55,'ACS data'!D$3:E$3224,2,FALSE()),"")</f>
        <v/>
      </c>
      <c r="D55" s="7" t="str">
        <f>IFERROR(VLOOKUP(C55,'ACS data'!E$3:N$3224,10,FALSE()),"")</f>
        <v/>
      </c>
      <c r="E55" s="7" t="str">
        <f>IFERROR(VLOOKUP(C55,'2026 FMR'!I$2:P$3230,5,FALSE()),"")</f>
        <v/>
      </c>
      <c r="F55" s="7" t="str">
        <f>IFERROR(VLOOKUP(C55,'2026 FMR'!I$2:P$3230,2,FALSE()),"")</f>
        <v/>
      </c>
      <c r="G55" s="7">
        <f>IFERROR(VLOOKUP(C55,'2026 FMR'!I$2:R$3230,10,FALSE()),1)</f>
        <v>1</v>
      </c>
      <c r="H55" s="7" t="str">
        <f>IF(B55="","",IF(IFERROR(VLOOKUP(C55,'2026 FMR'!I$2:R$3230,10,FALSE()),1)=0.5,"Yes","No"))</f>
        <v/>
      </c>
    </row>
    <row r="56" spans="1:8" ht="18" customHeight="1" x14ac:dyDescent="0.35">
      <c r="A56" s="29"/>
      <c r="B56" s="8"/>
      <c r="C56" s="8" t="str">
        <f>IFERROR(VLOOKUP(B56,'ACS data'!D$3:E$3224,2,FALSE()),"")</f>
        <v/>
      </c>
      <c r="D56" s="8" t="str">
        <f>IFERROR(VLOOKUP(C56,'ACS data'!E$3:N$3224,10,FALSE()),"")</f>
        <v/>
      </c>
      <c r="E56" s="8" t="str">
        <f>IFERROR(VLOOKUP(C56,'2026 FMR'!I$2:P$3230,5,FALSE()),"")</f>
        <v/>
      </c>
      <c r="F56" s="8" t="str">
        <f>IFERROR(VLOOKUP(C56,'2026 FMR'!I$2:P$3230,2,FALSE()),"")</f>
        <v/>
      </c>
      <c r="G56" s="8">
        <f>IFERROR(VLOOKUP(C56,'2026 FMR'!I$2:R$3230,10,FALSE()),1)</f>
        <v>1</v>
      </c>
      <c r="H56" s="8" t="str">
        <f>IF(B56="","",IF(IFERROR(VLOOKUP(C56,'2026 FMR'!I$2:R$3230,10,FALSE()),1)=0.5,"Yes","No"))</f>
        <v/>
      </c>
    </row>
    <row r="57" spans="1:8" ht="18" customHeight="1" x14ac:dyDescent="0.35">
      <c r="A57" s="18"/>
      <c r="B57" s="7"/>
      <c r="C57" s="7" t="str">
        <f>IFERROR(VLOOKUP(B57,'ACS data'!D$3:E$3224,2,FALSE()),"")</f>
        <v/>
      </c>
      <c r="D57" s="7" t="str">
        <f>IFERROR(VLOOKUP(C57,'ACS data'!E$3:N$3224,10,FALSE()),"")</f>
        <v/>
      </c>
      <c r="E57" s="7" t="str">
        <f>IFERROR(VLOOKUP(C57,'2026 FMR'!I$2:P$3230,5,FALSE()),"")</f>
        <v/>
      </c>
      <c r="F57" s="7" t="str">
        <f>IFERROR(VLOOKUP(C57,'2026 FMR'!I$2:P$3230,2,FALSE()),"")</f>
        <v/>
      </c>
      <c r="G57" s="7">
        <f>IFERROR(VLOOKUP(C57,'2026 FMR'!I$2:R$3230,10,FALSE()),1)</f>
        <v>1</v>
      </c>
      <c r="H57" s="7" t="str">
        <f>IF(B57="","",IF(IFERROR(VLOOKUP(C57,'2026 FMR'!I$2:R$3230,10,FALSE()),1)=0.5,"Yes","No"))</f>
        <v/>
      </c>
    </row>
    <row r="58" spans="1:8" ht="18" customHeight="1" x14ac:dyDescent="0.35">
      <c r="A58" s="29"/>
      <c r="B58" s="8"/>
      <c r="C58" s="8" t="str">
        <f>IFERROR(VLOOKUP(B58,'ACS data'!D$3:E$3224,2,FALSE()),"")</f>
        <v/>
      </c>
      <c r="D58" s="8" t="str">
        <f>IFERROR(VLOOKUP(C58,'ACS data'!E$3:N$3224,10,FALSE()),"")</f>
        <v/>
      </c>
      <c r="E58" s="8" t="str">
        <f>IFERROR(VLOOKUP(C58,'2026 FMR'!I$2:P$3230,5,FALSE()),"")</f>
        <v/>
      </c>
      <c r="F58" s="8" t="str">
        <f>IFERROR(VLOOKUP(C58,'2026 FMR'!I$2:P$3230,2,FALSE()),"")</f>
        <v/>
      </c>
      <c r="G58" s="8">
        <f>IFERROR(VLOOKUP(C58,'2026 FMR'!I$2:R$3230,10,FALSE()),1)</f>
        <v>1</v>
      </c>
      <c r="H58" s="8" t="str">
        <f>IF(B58="","",IF(IFERROR(VLOOKUP(C58,'2026 FMR'!I$2:R$3230,10,FALSE()),1)=0.5,"Yes","No"))</f>
        <v/>
      </c>
    </row>
    <row r="59" spans="1:8" ht="18" customHeight="1" x14ac:dyDescent="0.35">
      <c r="A59" s="18"/>
      <c r="B59" s="7"/>
      <c r="C59" s="7" t="str">
        <f>IFERROR(VLOOKUP(B59,'ACS data'!D$3:E$3224,2,FALSE()),"")</f>
        <v/>
      </c>
      <c r="D59" s="7" t="str">
        <f>IFERROR(VLOOKUP(C59,'ACS data'!E$3:N$3224,10,FALSE()),"")</f>
        <v/>
      </c>
      <c r="E59" s="7" t="str">
        <f>IFERROR(VLOOKUP(C59,'2026 FMR'!I$2:P$3230,5,FALSE()),"")</f>
        <v/>
      </c>
      <c r="F59" s="7" t="str">
        <f>IFERROR(VLOOKUP(C59,'2026 FMR'!I$2:P$3230,2,FALSE()),"")</f>
        <v/>
      </c>
      <c r="G59" s="7">
        <f>IFERROR(VLOOKUP(C59,'2026 FMR'!I$2:R$3230,10,FALSE()),1)</f>
        <v>1</v>
      </c>
      <c r="H59" s="7" t="str">
        <f>IF(B59="","",IF(IFERROR(VLOOKUP(C59,'2026 FMR'!I$2:R$3230,10,FALSE()),1)=0.5,"Yes","No"))</f>
        <v/>
      </c>
    </row>
    <row r="60" spans="1:8" ht="18" customHeight="1" x14ac:dyDescent="0.35">
      <c r="A60" s="29"/>
      <c r="B60" s="8"/>
      <c r="C60" s="8" t="str">
        <f>IFERROR(VLOOKUP(B60,'ACS data'!D$3:E$3224,2,FALSE()),"")</f>
        <v/>
      </c>
      <c r="D60" s="8" t="str">
        <f>IFERROR(VLOOKUP(C60,'ACS data'!E$3:N$3224,10,FALSE()),"")</f>
        <v/>
      </c>
      <c r="E60" s="8" t="str">
        <f>IFERROR(VLOOKUP(C60,'2026 FMR'!I$2:P$3230,5,FALSE()),"")</f>
        <v/>
      </c>
      <c r="F60" s="8" t="str">
        <f>IFERROR(VLOOKUP(C60,'2026 FMR'!I$2:P$3230,2,FALSE()),"")</f>
        <v/>
      </c>
      <c r="G60" s="8">
        <f>IFERROR(VLOOKUP(C60,'2026 FMR'!I$2:R$3230,10,FALSE()),1)</f>
        <v>1</v>
      </c>
      <c r="H60" s="8" t="str">
        <f>IF(B60="","",IF(IFERROR(VLOOKUP(C60,'2026 FMR'!I$2:R$3230,10,FALSE()),1)=0.5,"Yes","No"))</f>
        <v/>
      </c>
    </row>
    <row r="61" spans="1:8" ht="18" customHeight="1" x14ac:dyDescent="0.35">
      <c r="A61" s="18"/>
      <c r="B61" s="7"/>
      <c r="C61" s="7" t="str">
        <f>IFERROR(VLOOKUP(B61,'ACS data'!D$3:E$3224,2,FALSE()),"")</f>
        <v/>
      </c>
      <c r="D61" s="7" t="str">
        <f>IFERROR(VLOOKUP(C61,'ACS data'!E$3:N$3224,10,FALSE()),"")</f>
        <v/>
      </c>
      <c r="E61" s="7" t="str">
        <f>IFERROR(VLOOKUP(C61,'2026 FMR'!I$2:P$3230,5,FALSE()),"")</f>
        <v/>
      </c>
      <c r="F61" s="7" t="str">
        <f>IFERROR(VLOOKUP(C61,'2026 FMR'!I$2:P$3230,2,FALSE()),"")</f>
        <v/>
      </c>
      <c r="G61" s="7">
        <f>IFERROR(VLOOKUP(C61,'2026 FMR'!I$2:R$3230,10,FALSE()),1)</f>
        <v>1</v>
      </c>
      <c r="H61" s="7" t="str">
        <f>IF(B61="","",IF(IFERROR(VLOOKUP(C61,'2026 FMR'!I$2:R$3230,10,FALSE()),1)=0.5,"Yes","No"))</f>
        <v/>
      </c>
    </row>
    <row r="62" spans="1:8" ht="18" customHeight="1" x14ac:dyDescent="0.35">
      <c r="A62" s="29"/>
      <c r="B62" s="8"/>
      <c r="C62" s="8" t="str">
        <f>IFERROR(VLOOKUP(B62,'ACS data'!D$3:E$3224,2,FALSE()),"")</f>
        <v/>
      </c>
      <c r="D62" s="8" t="str">
        <f>IFERROR(VLOOKUP(C62,'ACS data'!E$3:N$3224,10,FALSE()),"")</f>
        <v/>
      </c>
      <c r="E62" s="8" t="str">
        <f>IFERROR(VLOOKUP(C62,'2026 FMR'!I$2:P$3230,5,FALSE()),"")</f>
        <v/>
      </c>
      <c r="F62" s="8" t="str">
        <f>IFERROR(VLOOKUP(C62,'2026 FMR'!I$2:P$3230,2,FALSE()),"")</f>
        <v/>
      </c>
      <c r="G62" s="8">
        <f>IFERROR(VLOOKUP(C62,'2026 FMR'!I$2:R$3230,10,FALSE()),1)</f>
        <v>1</v>
      </c>
      <c r="H62" s="8" t="str">
        <f>IF(B62="","",IF(IFERROR(VLOOKUP(C62,'2026 FMR'!I$2:R$3230,10,FALSE()),1)=0.5,"Yes","No"))</f>
        <v/>
      </c>
    </row>
    <row r="63" spans="1:8" ht="18" customHeight="1" x14ac:dyDescent="0.35">
      <c r="A63" s="18"/>
      <c r="B63" s="7"/>
      <c r="C63" s="7" t="str">
        <f>IFERROR(VLOOKUP(B63,'ACS data'!D$3:E$3224,2,FALSE()),"")</f>
        <v/>
      </c>
      <c r="D63" s="7" t="str">
        <f>IFERROR(VLOOKUP(C63,'ACS data'!E$3:N$3224,10,FALSE()),"")</f>
        <v/>
      </c>
      <c r="E63" s="7" t="str">
        <f>IFERROR(VLOOKUP(C63,'2026 FMR'!I$2:P$3230,5,FALSE()),"")</f>
        <v/>
      </c>
      <c r="F63" s="7" t="str">
        <f>IFERROR(VLOOKUP(C63,'2026 FMR'!I$2:P$3230,2,FALSE()),"")</f>
        <v/>
      </c>
      <c r="G63" s="7">
        <f>IFERROR(VLOOKUP(C63,'2026 FMR'!I$2:R$3230,10,FALSE()),1)</f>
        <v>1</v>
      </c>
      <c r="H63" s="7" t="str">
        <f>IF(B63="","",IF(IFERROR(VLOOKUP(C63,'2026 FMR'!I$2:R$3230,10,FALSE()),1)=0.5,"Yes","No"))</f>
        <v/>
      </c>
    </row>
    <row r="64" spans="1:8" ht="18" customHeight="1" x14ac:dyDescent="0.35">
      <c r="A64" s="29"/>
      <c r="B64" s="8"/>
      <c r="C64" s="8" t="str">
        <f>IFERROR(VLOOKUP(B64,'ACS data'!D$3:E$3224,2,FALSE()),"")</f>
        <v/>
      </c>
      <c r="D64" s="8" t="str">
        <f>IFERROR(VLOOKUP(C64,'ACS data'!E$3:N$3224,10,FALSE()),"")</f>
        <v/>
      </c>
      <c r="E64" s="8" t="str">
        <f>IFERROR(VLOOKUP(C64,'2026 FMR'!I$2:P$3230,5,FALSE()),"")</f>
        <v/>
      </c>
      <c r="F64" s="8" t="str">
        <f>IFERROR(VLOOKUP(C64,'2026 FMR'!I$2:P$3230,2,FALSE()),"")</f>
        <v/>
      </c>
      <c r="G64" s="8">
        <f>IFERROR(VLOOKUP(C64,'2026 FMR'!I$2:R$3230,10,FALSE()),1)</f>
        <v>1</v>
      </c>
      <c r="H64" s="8" t="str">
        <f>IF(B64="","",IF(IFERROR(VLOOKUP(C64,'2026 FMR'!I$2:R$3230,10,FALSE()),1)=0.5,"Yes","No"))</f>
        <v/>
      </c>
    </row>
    <row r="65" spans="1:8" ht="18" customHeight="1" x14ac:dyDescent="0.35">
      <c r="A65" s="18"/>
      <c r="B65" s="7"/>
      <c r="C65" s="7" t="str">
        <f>IFERROR(VLOOKUP(B65,'ACS data'!D$3:E$3224,2,FALSE()),"")</f>
        <v/>
      </c>
      <c r="D65" s="7" t="str">
        <f>IFERROR(VLOOKUP(C65,'ACS data'!E$3:N$3224,10,FALSE()),"")</f>
        <v/>
      </c>
      <c r="E65" s="7" t="str">
        <f>IFERROR(VLOOKUP(C65,'2026 FMR'!I$2:P$3230,5,FALSE()),"")</f>
        <v/>
      </c>
      <c r="F65" s="7" t="str">
        <f>IFERROR(VLOOKUP(C65,'2026 FMR'!I$2:P$3230,2,FALSE()),"")</f>
        <v/>
      </c>
      <c r="G65" s="7">
        <f>IFERROR(VLOOKUP(C65,'2026 FMR'!I$2:R$3230,10,FALSE()),1)</f>
        <v>1</v>
      </c>
      <c r="H65" s="7" t="str">
        <f>IF(B65="","",IF(IFERROR(VLOOKUP(C65,'2026 FMR'!I$2:R$3230,10,FALSE()),1)=0.5,"Yes","No"))</f>
        <v/>
      </c>
    </row>
    <row r="66" spans="1:8" ht="18" customHeight="1" x14ac:dyDescent="0.35">
      <c r="A66" s="29"/>
      <c r="B66" s="8"/>
      <c r="C66" s="8" t="str">
        <f>IFERROR(VLOOKUP(B66,'ACS data'!D$3:E$3224,2,FALSE()),"")</f>
        <v/>
      </c>
      <c r="D66" s="8" t="str">
        <f>IFERROR(VLOOKUP(C66,'ACS data'!E$3:N$3224,10,FALSE()),"")</f>
        <v/>
      </c>
      <c r="E66" s="8" t="str">
        <f>IFERROR(VLOOKUP(C66,'2026 FMR'!I$2:P$3230,5,FALSE()),"")</f>
        <v/>
      </c>
      <c r="F66" s="8" t="str">
        <f>IFERROR(VLOOKUP(C66,'2026 FMR'!I$2:P$3230,2,FALSE()),"")</f>
        <v/>
      </c>
      <c r="G66" s="8">
        <f>IFERROR(VLOOKUP(C66,'2026 FMR'!I$2:R$3230,10,FALSE()),1)</f>
        <v>1</v>
      </c>
      <c r="H66" s="8" t="str">
        <f>IF(B66="","",IF(IFERROR(VLOOKUP(C66,'2026 FMR'!I$2:R$3230,10,FALSE()),1)=0.5,"Yes","No"))</f>
        <v/>
      </c>
    </row>
    <row r="67" spans="1:8" ht="18" customHeight="1" x14ac:dyDescent="0.35">
      <c r="A67" s="18"/>
      <c r="B67" s="7"/>
      <c r="C67" s="7" t="str">
        <f>IFERROR(VLOOKUP(B67,'ACS data'!D$3:E$3224,2,FALSE()),"")</f>
        <v/>
      </c>
      <c r="D67" s="7" t="str">
        <f>IFERROR(VLOOKUP(C67,'ACS data'!E$3:N$3224,10,FALSE()),"")</f>
        <v/>
      </c>
      <c r="E67" s="7" t="str">
        <f>IFERROR(VLOOKUP(C67,'2026 FMR'!I$2:P$3230,5,FALSE()),"")</f>
        <v/>
      </c>
      <c r="F67" s="7" t="str">
        <f>IFERROR(VLOOKUP(C67,'2026 FMR'!I$2:P$3230,2,FALSE()),"")</f>
        <v/>
      </c>
      <c r="G67" s="7">
        <f>IFERROR(VLOOKUP(C67,'2026 FMR'!I$2:R$3230,10,FALSE()),1)</f>
        <v>1</v>
      </c>
      <c r="H67" s="7" t="str">
        <f>IF(B67="","",IF(IFERROR(VLOOKUP(C67,'2026 FMR'!I$2:R$3230,10,FALSE()),1)=0.5,"Yes","No"))</f>
        <v/>
      </c>
    </row>
    <row r="68" spans="1:8" ht="18" customHeight="1" x14ac:dyDescent="0.35">
      <c r="A68" s="29"/>
      <c r="B68" s="8"/>
      <c r="C68" s="8" t="str">
        <f>IFERROR(VLOOKUP(B68,'ACS data'!D$3:E$3224,2,FALSE()),"")</f>
        <v/>
      </c>
      <c r="D68" s="8" t="str">
        <f>IFERROR(VLOOKUP(C68,'ACS data'!E$3:N$3224,10,FALSE()),"")</f>
        <v/>
      </c>
      <c r="E68" s="8" t="str">
        <f>IFERROR(VLOOKUP(C68,'2026 FMR'!I$2:P$3230,5,FALSE()),"")</f>
        <v/>
      </c>
      <c r="F68" s="8" t="str">
        <f>IFERROR(VLOOKUP(C68,'2026 FMR'!I$2:P$3230,2,FALSE()),"")</f>
        <v/>
      </c>
      <c r="G68" s="8">
        <f>IFERROR(VLOOKUP(C68,'2026 FMR'!I$2:R$3230,10,FALSE()),1)</f>
        <v>1</v>
      </c>
      <c r="H68" s="8" t="str">
        <f>IF(B68="","",IF(IFERROR(VLOOKUP(C68,'2026 FMR'!I$2:R$3230,10,FALSE()),1)=0.5,"Yes","No"))</f>
        <v/>
      </c>
    </row>
    <row r="69" spans="1:8" ht="18" customHeight="1" x14ac:dyDescent="0.35">
      <c r="A69" s="18"/>
      <c r="B69" s="7"/>
      <c r="C69" s="7" t="str">
        <f>IFERROR(VLOOKUP(B69,'ACS data'!D$3:E$3224,2,FALSE()),"")</f>
        <v/>
      </c>
      <c r="D69" s="7" t="str">
        <f>IFERROR(VLOOKUP(C69,'ACS data'!E$3:N$3224,10,FALSE()),"")</f>
        <v/>
      </c>
      <c r="E69" s="7" t="str">
        <f>IFERROR(VLOOKUP(C69,'2026 FMR'!I$2:P$3230,5,FALSE()),"")</f>
        <v/>
      </c>
      <c r="F69" s="7" t="str">
        <f>IFERROR(VLOOKUP(C69,'2026 FMR'!I$2:P$3230,2,FALSE()),"")</f>
        <v/>
      </c>
      <c r="G69" s="7">
        <f>IFERROR(VLOOKUP(C69,'2026 FMR'!I$2:R$3230,10,FALSE()),1)</f>
        <v>1</v>
      </c>
      <c r="H69" s="7" t="str">
        <f>IF(B69="","",IF(IFERROR(VLOOKUP(C69,'2026 FMR'!I$2:R$3230,10,FALSE()),1)=0.5,"Yes","No"))</f>
        <v/>
      </c>
    </row>
    <row r="70" spans="1:8" ht="18" customHeight="1" x14ac:dyDescent="0.35">
      <c r="A70" s="29"/>
      <c r="B70" s="8"/>
      <c r="C70" s="8" t="str">
        <f>IFERROR(VLOOKUP(B70,'ACS data'!D$3:E$3224,2,FALSE()),"")</f>
        <v/>
      </c>
      <c r="D70" s="8" t="str">
        <f>IFERROR(VLOOKUP(C70,'ACS data'!E$3:N$3224,10,FALSE()),"")</f>
        <v/>
      </c>
      <c r="E70" s="8" t="str">
        <f>IFERROR(VLOOKUP(C70,'2026 FMR'!I$2:P$3230,5,FALSE()),"")</f>
        <v/>
      </c>
      <c r="F70" s="8" t="str">
        <f>IFERROR(VLOOKUP(C70,'2026 FMR'!I$2:P$3230,2,FALSE()),"")</f>
        <v/>
      </c>
      <c r="G70" s="8">
        <f>IFERROR(VLOOKUP(C70,'2026 FMR'!I$2:R$3230,10,FALSE()),1)</f>
        <v>1</v>
      </c>
      <c r="H70" s="8" t="str">
        <f>IF(B70="","",IF(IFERROR(VLOOKUP(C70,'2026 FMR'!I$2:R$3230,10,FALSE()),1)=0.5,"Yes","No"))</f>
        <v/>
      </c>
    </row>
    <row r="71" spans="1:8" ht="18" customHeight="1" x14ac:dyDescent="0.35">
      <c r="A71" s="18"/>
      <c r="B71" s="7"/>
      <c r="C71" s="7" t="str">
        <f>IFERROR(VLOOKUP(B71,'ACS data'!D$3:E$3224,2,FALSE()),"")</f>
        <v/>
      </c>
      <c r="D71" s="7" t="str">
        <f>IFERROR(VLOOKUP(C71,'ACS data'!E$3:N$3224,10,FALSE()),"")</f>
        <v/>
      </c>
      <c r="E71" s="7" t="str">
        <f>IFERROR(VLOOKUP(C71,'2026 FMR'!I$2:P$3230,5,FALSE()),"")</f>
        <v/>
      </c>
      <c r="F71" s="7" t="str">
        <f>IFERROR(VLOOKUP(C71,'2026 FMR'!I$2:P$3230,2,FALSE()),"")</f>
        <v/>
      </c>
      <c r="G71" s="7">
        <f>IFERROR(VLOOKUP(C71,'2026 FMR'!I$2:R$3230,10,FALSE()),1)</f>
        <v>1</v>
      </c>
      <c r="H71" s="7" t="str">
        <f>IF(B71="","",IF(IFERROR(VLOOKUP(C71,'2026 FMR'!I$2:R$3230,10,FALSE()),1)=0.5,"Yes","No"))</f>
        <v/>
      </c>
    </row>
    <row r="72" spans="1:8" ht="18" customHeight="1" x14ac:dyDescent="0.35">
      <c r="A72" s="29"/>
      <c r="B72" s="8"/>
      <c r="C72" s="8" t="str">
        <f>IFERROR(VLOOKUP(B72,'ACS data'!D$3:E$3224,2,FALSE()),"")</f>
        <v/>
      </c>
      <c r="D72" s="8" t="str">
        <f>IFERROR(VLOOKUP(C72,'ACS data'!E$3:N$3224,10,FALSE()),"")</f>
        <v/>
      </c>
      <c r="E72" s="8" t="str">
        <f>IFERROR(VLOOKUP(C72,'2026 FMR'!I$2:P$3230,5,FALSE()),"")</f>
        <v/>
      </c>
      <c r="F72" s="8" t="str">
        <f>IFERROR(VLOOKUP(C72,'2026 FMR'!I$2:P$3230,2,FALSE()),"")</f>
        <v/>
      </c>
      <c r="G72" s="8">
        <f>IFERROR(VLOOKUP(C72,'2026 FMR'!I$2:R$3230,10,FALSE()),1)</f>
        <v>1</v>
      </c>
      <c r="H72" s="8" t="str">
        <f>IF(B72="","",IF(IFERROR(VLOOKUP(C72,'2026 FMR'!I$2:R$3230,10,FALSE()),1)=0.5,"Yes","No"))</f>
        <v/>
      </c>
    </row>
    <row r="73" spans="1:8" ht="18" customHeight="1" x14ac:dyDescent="0.35">
      <c r="A73" s="18"/>
      <c r="B73" s="7"/>
      <c r="C73" s="7" t="str">
        <f>IFERROR(VLOOKUP(B73,'ACS data'!D$3:E$3224,2,FALSE()),"")</f>
        <v/>
      </c>
      <c r="D73" s="7" t="str">
        <f>IFERROR(VLOOKUP(C73,'ACS data'!E$3:N$3224,10,FALSE()),"")</f>
        <v/>
      </c>
      <c r="E73" s="7" t="str">
        <f>IFERROR(VLOOKUP(C73,'2026 FMR'!I$2:P$3230,5,FALSE()),"")</f>
        <v/>
      </c>
      <c r="F73" s="7" t="str">
        <f>IFERROR(VLOOKUP(C73,'2026 FMR'!I$2:P$3230,2,FALSE()),"")</f>
        <v/>
      </c>
      <c r="G73" s="7">
        <f>IFERROR(VLOOKUP(C73,'2026 FMR'!I$2:R$3230,10,FALSE()),1)</f>
        <v>1</v>
      </c>
      <c r="H73" s="7" t="str">
        <f>IF(B73="","",IF(IFERROR(VLOOKUP(C73,'2026 FMR'!I$2:R$3230,10,FALSE()),1)=0.5,"Yes","No"))</f>
        <v/>
      </c>
    </row>
    <row r="74" spans="1:8" ht="18" customHeight="1" x14ac:dyDescent="0.35">
      <c r="A74" s="29"/>
      <c r="B74" s="8"/>
      <c r="C74" s="8" t="str">
        <f>IFERROR(VLOOKUP(B74,'ACS data'!D$3:E$3224,2,FALSE()),"")</f>
        <v/>
      </c>
      <c r="D74" s="8" t="str">
        <f>IFERROR(VLOOKUP(C74,'ACS data'!E$3:N$3224,10,FALSE()),"")</f>
        <v/>
      </c>
      <c r="E74" s="8" t="str">
        <f>IFERROR(VLOOKUP(C74,'2026 FMR'!I$2:P$3230,5,FALSE()),"")</f>
        <v/>
      </c>
      <c r="F74" s="8" t="str">
        <f>IFERROR(VLOOKUP(C74,'2026 FMR'!I$2:P$3230,2,FALSE()),"")</f>
        <v/>
      </c>
      <c r="G74" s="8">
        <f>IFERROR(VLOOKUP(C74,'2026 FMR'!I$2:R$3230,10,FALSE()),1)</f>
        <v>1</v>
      </c>
      <c r="H74" s="8" t="str">
        <f>IF(B74="","",IF(IFERROR(VLOOKUP(C74,'2026 FMR'!I$2:R$3230,10,FALSE()),1)=0.5,"Yes","No"))</f>
        <v/>
      </c>
    </row>
    <row r="75" spans="1:8" ht="18" customHeight="1" x14ac:dyDescent="0.35">
      <c r="A75" s="18"/>
      <c r="B75" s="7"/>
      <c r="C75" s="7" t="str">
        <f>IFERROR(VLOOKUP(B75,'ACS data'!D$3:E$3224,2,FALSE()),"")</f>
        <v/>
      </c>
      <c r="D75" s="7" t="str">
        <f>IFERROR(VLOOKUP(C75,'ACS data'!E$3:N$3224,10,FALSE()),"")</f>
        <v/>
      </c>
      <c r="E75" s="7" t="str">
        <f>IFERROR(VLOOKUP(C75,'2026 FMR'!I$2:P$3230,5,FALSE()),"")</f>
        <v/>
      </c>
      <c r="F75" s="7" t="str">
        <f>IFERROR(VLOOKUP(C75,'2026 FMR'!I$2:P$3230,2,FALSE()),"")</f>
        <v/>
      </c>
      <c r="G75" s="7">
        <f>IFERROR(VLOOKUP(C75,'2026 FMR'!I$2:R$3230,10,FALSE()),1)</f>
        <v>1</v>
      </c>
      <c r="H75" s="7" t="str">
        <f>IF(B75="","",IF(IFERROR(VLOOKUP(C75,'2026 FMR'!I$2:R$3230,10,FALSE()),1)=0.5,"Yes","No"))</f>
        <v/>
      </c>
    </row>
    <row r="76" spans="1:8" ht="18" customHeight="1" x14ac:dyDescent="0.35">
      <c r="A76" s="29"/>
      <c r="B76" s="8"/>
      <c r="C76" s="8" t="str">
        <f>IFERROR(VLOOKUP(B76,'ACS data'!D$3:E$3224,2,FALSE()),"")</f>
        <v/>
      </c>
      <c r="D76" s="8" t="str">
        <f>IFERROR(VLOOKUP(C76,'ACS data'!E$3:N$3224,10,FALSE()),"")</f>
        <v/>
      </c>
      <c r="E76" s="8" t="str">
        <f>IFERROR(VLOOKUP(C76,'2026 FMR'!I$2:P$3230,5,FALSE()),"")</f>
        <v/>
      </c>
      <c r="F76" s="8" t="str">
        <f>IFERROR(VLOOKUP(C76,'2026 FMR'!I$2:P$3230,2,FALSE()),"")</f>
        <v/>
      </c>
      <c r="G76" s="8">
        <f>IFERROR(VLOOKUP(C76,'2026 FMR'!I$2:R$3230,10,FALSE()),1)</f>
        <v>1</v>
      </c>
      <c r="H76" s="8" t="str">
        <f>IF(B76="","",IF(IFERROR(VLOOKUP(C76,'2026 FMR'!I$2:R$3230,10,FALSE()),1)=0.5,"Yes","No"))</f>
        <v/>
      </c>
    </row>
    <row r="77" spans="1:8" ht="18" customHeight="1" x14ac:dyDescent="0.35">
      <c r="A77" s="18"/>
      <c r="B77" s="7"/>
      <c r="C77" s="7" t="str">
        <f>IFERROR(VLOOKUP(B77,'ACS data'!D$3:E$3224,2,FALSE()),"")</f>
        <v/>
      </c>
      <c r="D77" s="7" t="str">
        <f>IFERROR(VLOOKUP(C77,'ACS data'!E$3:N$3224,10,FALSE()),"")</f>
        <v/>
      </c>
      <c r="E77" s="7" t="str">
        <f>IFERROR(VLOOKUP(C77,'2026 FMR'!I$2:P$3230,5,FALSE()),"")</f>
        <v/>
      </c>
      <c r="F77" s="7" t="str">
        <f>IFERROR(VLOOKUP(C77,'2026 FMR'!I$2:P$3230,2,FALSE()),"")</f>
        <v/>
      </c>
      <c r="G77" s="7">
        <f>IFERROR(VLOOKUP(C77,'2026 FMR'!I$2:R$3230,10,FALSE()),1)</f>
        <v>1</v>
      </c>
      <c r="H77" s="7" t="str">
        <f>IF(B77="","",IF(IFERROR(VLOOKUP(C77,'2026 FMR'!I$2:R$3230,10,FALSE()),1)=0.5,"Yes","No"))</f>
        <v/>
      </c>
    </row>
    <row r="78" spans="1:8" ht="18" customHeight="1" x14ac:dyDescent="0.35">
      <c r="A78" s="29"/>
      <c r="B78" s="8"/>
      <c r="C78" s="8" t="str">
        <f>IFERROR(VLOOKUP(B78,'ACS data'!D$3:E$3224,2,FALSE()),"")</f>
        <v/>
      </c>
      <c r="D78" s="8" t="str">
        <f>IFERROR(VLOOKUP(C78,'ACS data'!E$3:N$3224,10,FALSE()),"")</f>
        <v/>
      </c>
      <c r="E78" s="8" t="str">
        <f>IFERROR(VLOOKUP(C78,'2026 FMR'!I$2:P$3230,5,FALSE()),"")</f>
        <v/>
      </c>
      <c r="F78" s="8" t="str">
        <f>IFERROR(VLOOKUP(C78,'2026 FMR'!I$2:P$3230,2,FALSE()),"")</f>
        <v/>
      </c>
      <c r="G78" s="8">
        <f>IFERROR(VLOOKUP(C78,'2026 FMR'!I$2:R$3230,10,FALSE()),1)</f>
        <v>1</v>
      </c>
      <c r="H78" s="8" t="str">
        <f>IF(B78="","",IF(IFERROR(VLOOKUP(C78,'2026 FMR'!I$2:R$3230,10,FALSE()),1)=0.5,"Yes","No"))</f>
        <v/>
      </c>
    </row>
    <row r="79" spans="1:8" ht="18" customHeight="1" x14ac:dyDescent="0.35">
      <c r="A79" s="18"/>
      <c r="B79" s="7"/>
      <c r="C79" s="7" t="str">
        <f>IFERROR(VLOOKUP(B79,'ACS data'!D$3:E$3224,2,FALSE()),"")</f>
        <v/>
      </c>
      <c r="D79" s="7" t="str">
        <f>IFERROR(VLOOKUP(C79,'ACS data'!E$3:N$3224,10,FALSE()),"")</f>
        <v/>
      </c>
      <c r="E79" s="7" t="str">
        <f>IFERROR(VLOOKUP(C79,'2026 FMR'!I$2:P$3230,5,FALSE()),"")</f>
        <v/>
      </c>
      <c r="F79" s="7" t="str">
        <f>IFERROR(VLOOKUP(C79,'2026 FMR'!I$2:P$3230,2,FALSE()),"")</f>
        <v/>
      </c>
      <c r="G79" s="7">
        <f>IFERROR(VLOOKUP(C79,'2026 FMR'!I$2:R$3230,10,FALSE()),1)</f>
        <v>1</v>
      </c>
      <c r="H79" s="7" t="str">
        <f>IF(B79="","",IF(IFERROR(VLOOKUP(C79,'2026 FMR'!I$2:R$3230,10,FALSE()),1)=0.5,"Yes","No"))</f>
        <v/>
      </c>
    </row>
    <row r="80" spans="1:8" ht="18" customHeight="1" x14ac:dyDescent="0.35">
      <c r="A80" s="29"/>
      <c r="B80" s="8"/>
      <c r="C80" s="8" t="str">
        <f>IFERROR(VLOOKUP(B80,'ACS data'!D$3:E$3224,2,FALSE()),"")</f>
        <v/>
      </c>
      <c r="D80" s="8" t="str">
        <f>IFERROR(VLOOKUP(C80,'ACS data'!E$3:N$3224,10,FALSE()),"")</f>
        <v/>
      </c>
      <c r="E80" s="8" t="str">
        <f>IFERROR(VLOOKUP(C80,'2026 FMR'!I$2:P$3230,5,FALSE()),"")</f>
        <v/>
      </c>
      <c r="F80" s="8" t="str">
        <f>IFERROR(VLOOKUP(C80,'2026 FMR'!I$2:P$3230,2,FALSE()),"")</f>
        <v/>
      </c>
      <c r="G80" s="8">
        <f>IFERROR(VLOOKUP(C80,'2026 FMR'!I$2:R$3230,10,FALSE()),1)</f>
        <v>1</v>
      </c>
      <c r="H80" s="8" t="str">
        <f>IF(B80="","",IF(IFERROR(VLOOKUP(C80,'2026 FMR'!I$2:R$3230,10,FALSE()),1)=0.5,"Yes","No"))</f>
        <v/>
      </c>
    </row>
    <row r="81" spans="1:8" ht="18" customHeight="1" x14ac:dyDescent="0.35">
      <c r="A81" s="18"/>
      <c r="B81" s="7"/>
      <c r="C81" s="7" t="str">
        <f>IFERROR(VLOOKUP(B81,'ACS data'!D$3:E$3224,2,FALSE()),"")</f>
        <v/>
      </c>
      <c r="D81" s="7" t="str">
        <f>IFERROR(VLOOKUP(C81,'ACS data'!E$3:N$3224,10,FALSE()),"")</f>
        <v/>
      </c>
      <c r="E81" s="7" t="str">
        <f>IFERROR(VLOOKUP(C81,'2026 FMR'!I$2:P$3230,5,FALSE()),"")</f>
        <v/>
      </c>
      <c r="F81" s="7" t="str">
        <f>IFERROR(VLOOKUP(C81,'2026 FMR'!I$2:P$3230,2,FALSE()),"")</f>
        <v/>
      </c>
      <c r="G81" s="7">
        <f>IFERROR(VLOOKUP(C81,'2026 FMR'!I$2:R$3230,10,FALSE()),1)</f>
        <v>1</v>
      </c>
      <c r="H81" s="7" t="str">
        <f>IF(B81="","",IF(IFERROR(VLOOKUP(C81,'2026 FMR'!I$2:R$3230,10,FALSE()),1)=0.5,"Yes","No"))</f>
        <v/>
      </c>
    </row>
    <row r="82" spans="1:8" ht="18" customHeight="1" x14ac:dyDescent="0.35">
      <c r="A82" s="29"/>
      <c r="B82" s="8"/>
      <c r="C82" s="8" t="str">
        <f>IFERROR(VLOOKUP(B82,'ACS data'!D$3:E$3224,2,FALSE()),"")</f>
        <v/>
      </c>
      <c r="D82" s="8" t="str">
        <f>IFERROR(VLOOKUP(C82,'ACS data'!E$3:N$3224,10,FALSE()),"")</f>
        <v/>
      </c>
      <c r="E82" s="8" t="str">
        <f>IFERROR(VLOOKUP(C82,'2026 FMR'!I$2:P$3230,5,FALSE()),"")</f>
        <v/>
      </c>
      <c r="F82" s="8" t="str">
        <f>IFERROR(VLOOKUP(C82,'2026 FMR'!I$2:P$3230,2,FALSE()),"")</f>
        <v/>
      </c>
      <c r="G82" s="8">
        <f>IFERROR(VLOOKUP(C82,'2026 FMR'!I$2:R$3230,10,FALSE()),1)</f>
        <v>1</v>
      </c>
      <c r="H82" s="8" t="str">
        <f>IF(B82="","",IF(IFERROR(VLOOKUP(C82,'2026 FMR'!I$2:R$3230,10,FALSE()),1)=0.5,"Yes","No"))</f>
        <v/>
      </c>
    </row>
    <row r="83" spans="1:8" ht="18" customHeight="1" x14ac:dyDescent="0.35">
      <c r="A83" s="18"/>
      <c r="B83" s="7"/>
      <c r="C83" s="7" t="str">
        <f>IFERROR(VLOOKUP(B83,'ACS data'!D$3:E$3224,2,FALSE()),"")</f>
        <v/>
      </c>
      <c r="D83" s="7" t="str">
        <f>IFERROR(VLOOKUP(C83,'ACS data'!E$3:N$3224,10,FALSE()),"")</f>
        <v/>
      </c>
      <c r="E83" s="7" t="str">
        <f>IFERROR(VLOOKUP(C83,'2026 FMR'!I$2:P$3230,5,FALSE()),"")</f>
        <v/>
      </c>
      <c r="F83" s="7" t="str">
        <f>IFERROR(VLOOKUP(C83,'2026 FMR'!I$2:P$3230,2,FALSE()),"")</f>
        <v/>
      </c>
      <c r="G83" s="7">
        <f>IFERROR(VLOOKUP(C83,'2026 FMR'!I$2:R$3230,10,FALSE()),1)</f>
        <v>1</v>
      </c>
      <c r="H83" s="7" t="str">
        <f>IF(B83="","",IF(IFERROR(VLOOKUP(C83,'2026 FMR'!I$2:R$3230,10,FALSE()),1)=0.5,"Yes","No"))</f>
        <v/>
      </c>
    </row>
    <row r="84" spans="1:8" ht="18" customHeight="1" x14ac:dyDescent="0.35">
      <c r="A84" s="29"/>
      <c r="B84" s="8"/>
      <c r="C84" s="8" t="str">
        <f>IFERROR(VLOOKUP(B84,'ACS data'!D$3:E$3224,2,FALSE()),"")</f>
        <v/>
      </c>
      <c r="D84" s="8" t="str">
        <f>IFERROR(VLOOKUP(C84,'ACS data'!E$3:N$3224,10,FALSE()),"")</f>
        <v/>
      </c>
      <c r="E84" s="8" t="str">
        <f>IFERROR(VLOOKUP(C84,'2026 FMR'!I$2:P$3230,5,FALSE()),"")</f>
        <v/>
      </c>
      <c r="F84" s="8" t="str">
        <f>IFERROR(VLOOKUP(C84,'2026 FMR'!I$2:P$3230,2,FALSE()),"")</f>
        <v/>
      </c>
      <c r="G84" s="8">
        <f>IFERROR(VLOOKUP(C84,'2026 FMR'!I$2:R$3230,10,FALSE()),1)</f>
        <v>1</v>
      </c>
      <c r="H84" s="8" t="str">
        <f>IF(B84="","",IF(IFERROR(VLOOKUP(C84,'2026 FMR'!I$2:R$3230,10,FALSE()),1)=0.5,"Yes","No"))</f>
        <v/>
      </c>
    </row>
    <row r="85" spans="1:8" ht="18" customHeight="1" x14ac:dyDescent="0.35">
      <c r="A85" s="18"/>
      <c r="B85" s="7"/>
      <c r="C85" s="7" t="str">
        <f>IFERROR(VLOOKUP(B85,'ACS data'!D$3:E$3224,2,FALSE()),"")</f>
        <v/>
      </c>
      <c r="D85" s="7" t="str">
        <f>IFERROR(VLOOKUP(C85,'ACS data'!E$3:N$3224,10,FALSE()),"")</f>
        <v/>
      </c>
      <c r="E85" s="7" t="str">
        <f>IFERROR(VLOOKUP(C85,'2026 FMR'!I$2:P$3230,5,FALSE()),"")</f>
        <v/>
      </c>
      <c r="F85" s="7" t="str">
        <f>IFERROR(VLOOKUP(C85,'2026 FMR'!I$2:P$3230,2,FALSE()),"")</f>
        <v/>
      </c>
      <c r="G85" s="7">
        <f>IFERROR(VLOOKUP(C85,'2026 FMR'!I$2:R$3230,10,FALSE()),1)</f>
        <v>1</v>
      </c>
      <c r="H85" s="7" t="str">
        <f>IF(B85="","",IF(IFERROR(VLOOKUP(C85,'2026 FMR'!I$2:R$3230,10,FALSE()),1)=0.5,"Yes","No"))</f>
        <v/>
      </c>
    </row>
    <row r="86" spans="1:8" ht="18" customHeight="1" x14ac:dyDescent="0.35">
      <c r="A86" s="29"/>
      <c r="B86" s="8"/>
      <c r="C86" s="8" t="str">
        <f>IFERROR(VLOOKUP(B86,'ACS data'!D$3:E$3224,2,FALSE()),"")</f>
        <v/>
      </c>
      <c r="D86" s="8" t="str">
        <f>IFERROR(VLOOKUP(C86,'ACS data'!E$3:N$3224,10,FALSE()),"")</f>
        <v/>
      </c>
      <c r="E86" s="8" t="str">
        <f>IFERROR(VLOOKUP(C86,'2026 FMR'!I$2:P$3230,5,FALSE()),"")</f>
        <v/>
      </c>
      <c r="F86" s="8" t="str">
        <f>IFERROR(VLOOKUP(C86,'2026 FMR'!I$2:P$3230,2,FALSE()),"")</f>
        <v/>
      </c>
      <c r="G86" s="8">
        <f>IFERROR(VLOOKUP(C86,'2026 FMR'!I$2:R$3230,10,FALSE()),1)</f>
        <v>1</v>
      </c>
      <c r="H86" s="8" t="str">
        <f>IF(B86="","",IF(IFERROR(VLOOKUP(C86,'2026 FMR'!I$2:R$3230,10,FALSE()),1)=0.5,"Yes","No"))</f>
        <v/>
      </c>
    </row>
    <row r="87" spans="1:8" ht="18" customHeight="1" x14ac:dyDescent="0.35">
      <c r="A87" s="18"/>
      <c r="B87" s="7"/>
      <c r="C87" s="7" t="str">
        <f>IFERROR(VLOOKUP(B87,'ACS data'!D$3:E$3224,2,FALSE()),"")</f>
        <v/>
      </c>
      <c r="D87" s="7" t="str">
        <f>IFERROR(VLOOKUP(C87,'ACS data'!E$3:N$3224,10,FALSE()),"")</f>
        <v/>
      </c>
      <c r="E87" s="7" t="str">
        <f>IFERROR(VLOOKUP(C87,'2026 FMR'!I$2:P$3230,5,FALSE()),"")</f>
        <v/>
      </c>
      <c r="F87" s="7" t="str">
        <f>IFERROR(VLOOKUP(C87,'2026 FMR'!I$2:P$3230,2,FALSE()),"")</f>
        <v/>
      </c>
      <c r="G87" s="7">
        <f>IFERROR(VLOOKUP(C87,'2026 FMR'!I$2:R$3230,10,FALSE()),1)</f>
        <v>1</v>
      </c>
      <c r="H87" s="7" t="str">
        <f>IF(B87="","",IF(IFERROR(VLOOKUP(C87,'2026 FMR'!I$2:R$3230,10,FALSE()),1)=0.5,"Yes","No"))</f>
        <v/>
      </c>
    </row>
    <row r="88" spans="1:8" ht="18" customHeight="1" x14ac:dyDescent="0.35">
      <c r="A88" s="29"/>
      <c r="B88" s="8"/>
      <c r="C88" s="8" t="str">
        <f>IFERROR(VLOOKUP(B88,'ACS data'!D$3:E$3224,2,FALSE()),"")</f>
        <v/>
      </c>
      <c r="D88" s="8" t="str">
        <f>IFERROR(VLOOKUP(C88,'ACS data'!E$3:N$3224,10,FALSE()),"")</f>
        <v/>
      </c>
      <c r="E88" s="8" t="str">
        <f>IFERROR(VLOOKUP(C88,'2026 FMR'!I$2:P$3230,5,FALSE()),"")</f>
        <v/>
      </c>
      <c r="F88" s="8" t="str">
        <f>IFERROR(VLOOKUP(C88,'2026 FMR'!I$2:P$3230,2,FALSE()),"")</f>
        <v/>
      </c>
      <c r="G88" s="8">
        <f>IFERROR(VLOOKUP(C88,'2026 FMR'!I$2:R$3230,10,FALSE()),1)</f>
        <v>1</v>
      </c>
      <c r="H88" s="8" t="str">
        <f>IF(B88="","",IF(IFERROR(VLOOKUP(C88,'2026 FMR'!I$2:R$3230,10,FALSE()),1)=0.5,"Yes","No"))</f>
        <v/>
      </c>
    </row>
    <row r="89" spans="1:8" ht="18" customHeight="1" x14ac:dyDescent="0.35">
      <c r="A89" s="18"/>
      <c r="B89" s="7"/>
      <c r="C89" s="7" t="str">
        <f>IFERROR(VLOOKUP(B89,'ACS data'!D$3:E$3224,2,FALSE()),"")</f>
        <v/>
      </c>
      <c r="D89" s="7" t="str">
        <f>IFERROR(VLOOKUP(C89,'ACS data'!E$3:N$3224,10,FALSE()),"")</f>
        <v/>
      </c>
      <c r="E89" s="7" t="str">
        <f>IFERROR(VLOOKUP(C89,'2026 FMR'!I$2:P$3230,5,FALSE()),"")</f>
        <v/>
      </c>
      <c r="F89" s="7" t="str">
        <f>IFERROR(VLOOKUP(C89,'2026 FMR'!I$2:P$3230,2,FALSE()),"")</f>
        <v/>
      </c>
      <c r="G89" s="7">
        <f>IFERROR(VLOOKUP(C89,'2026 FMR'!I$2:R$3230,10,FALSE()),1)</f>
        <v>1</v>
      </c>
      <c r="H89" s="7" t="str">
        <f>IF(B89="","",IF(IFERROR(VLOOKUP(C89,'2026 FMR'!I$2:R$3230,10,FALSE()),1)=0.5,"Yes","No"))</f>
        <v/>
      </c>
    </row>
    <row r="90" spans="1:8" ht="18" customHeight="1" x14ac:dyDescent="0.35">
      <c r="A90" s="29"/>
      <c r="B90" s="8"/>
      <c r="C90" s="8" t="str">
        <f>IFERROR(VLOOKUP(B90,'ACS data'!D$3:E$3224,2,FALSE()),"")</f>
        <v/>
      </c>
      <c r="D90" s="8" t="str">
        <f>IFERROR(VLOOKUP(C90,'ACS data'!E$3:N$3224,10,FALSE()),"")</f>
        <v/>
      </c>
      <c r="E90" s="8" t="str">
        <f>IFERROR(VLOOKUP(C90,'2026 FMR'!I$2:P$3230,5,FALSE()),"")</f>
        <v/>
      </c>
      <c r="F90" s="8" t="str">
        <f>IFERROR(VLOOKUP(C90,'2026 FMR'!I$2:P$3230,2,FALSE()),"")</f>
        <v/>
      </c>
      <c r="G90" s="8">
        <f>IFERROR(VLOOKUP(C90,'2026 FMR'!I$2:R$3230,10,FALSE()),1)</f>
        <v>1</v>
      </c>
      <c r="H90" s="8" t="str">
        <f>IF(B90="","",IF(IFERROR(VLOOKUP(C90,'2026 FMR'!I$2:R$3230,10,FALSE()),1)=0.5,"Yes","No"))</f>
        <v/>
      </c>
    </row>
    <row r="91" spans="1:8" ht="18" customHeight="1" x14ac:dyDescent="0.35">
      <c r="A91" s="18"/>
      <c r="B91" s="7"/>
      <c r="C91" s="7" t="str">
        <f>IFERROR(VLOOKUP(B91,'ACS data'!D$3:E$3224,2,FALSE()),"")</f>
        <v/>
      </c>
      <c r="D91" s="7" t="str">
        <f>IFERROR(VLOOKUP(C91,'ACS data'!E$3:N$3224,10,FALSE()),"")</f>
        <v/>
      </c>
      <c r="E91" s="7" t="str">
        <f>IFERROR(VLOOKUP(C91,'2026 FMR'!I$2:P$3230,5,FALSE()),"")</f>
        <v/>
      </c>
      <c r="F91" s="7" t="str">
        <f>IFERROR(VLOOKUP(C91,'2026 FMR'!I$2:P$3230,2,FALSE()),"")</f>
        <v/>
      </c>
      <c r="G91" s="7">
        <f>IFERROR(VLOOKUP(C91,'2026 FMR'!I$2:R$3230,10,FALSE()),1)</f>
        <v>1</v>
      </c>
      <c r="H91" s="7" t="str">
        <f>IF(B91="","",IF(IFERROR(VLOOKUP(C91,'2026 FMR'!I$2:R$3230,10,FALSE()),1)=0.5,"Yes","No"))</f>
        <v/>
      </c>
    </row>
    <row r="92" spans="1:8" ht="18" customHeight="1" x14ac:dyDescent="0.35">
      <c r="A92" s="29"/>
      <c r="B92" s="8"/>
      <c r="C92" s="8" t="str">
        <f>IFERROR(VLOOKUP(B92,'ACS data'!D$3:E$3224,2,FALSE()),"")</f>
        <v/>
      </c>
      <c r="D92" s="8" t="str">
        <f>IFERROR(VLOOKUP(C92,'ACS data'!E$3:N$3224,10,FALSE()),"")</f>
        <v/>
      </c>
      <c r="E92" s="8" t="str">
        <f>IFERROR(VLOOKUP(C92,'2026 FMR'!I$2:P$3230,5,FALSE()),"")</f>
        <v/>
      </c>
      <c r="F92" s="8" t="str">
        <f>IFERROR(VLOOKUP(C92,'2026 FMR'!I$2:P$3230,2,FALSE()),"")</f>
        <v/>
      </c>
      <c r="G92" s="8">
        <f>IFERROR(VLOOKUP(C92,'2026 FMR'!I$2:R$3230,10,FALSE()),1)</f>
        <v>1</v>
      </c>
      <c r="H92" s="8" t="str">
        <f>IF(B92="","",IF(IFERROR(VLOOKUP(C92,'2026 FMR'!I$2:R$3230,10,FALSE()),1)=0.5,"Yes","No"))</f>
        <v/>
      </c>
    </row>
    <row r="93" spans="1:8" ht="18" customHeight="1" x14ac:dyDescent="0.35">
      <c r="A93" s="18"/>
      <c r="B93" s="7"/>
      <c r="C93" s="7" t="str">
        <f>IFERROR(VLOOKUP(B93,'ACS data'!D$3:E$3224,2,FALSE()),"")</f>
        <v/>
      </c>
      <c r="D93" s="7" t="str">
        <f>IFERROR(VLOOKUP(C93,'ACS data'!E$3:N$3224,10,FALSE()),"")</f>
        <v/>
      </c>
      <c r="E93" s="7" t="str">
        <f>IFERROR(VLOOKUP(C93,'2026 FMR'!I$2:P$3230,5,FALSE()),"")</f>
        <v/>
      </c>
      <c r="F93" s="7" t="str">
        <f>IFERROR(VLOOKUP(C93,'2026 FMR'!I$2:P$3230,2,FALSE()),"")</f>
        <v/>
      </c>
      <c r="G93" s="7">
        <f>IFERROR(VLOOKUP(C93,'2026 FMR'!I$2:R$3230,10,FALSE()),1)</f>
        <v>1</v>
      </c>
      <c r="H93" s="7" t="str">
        <f>IF(B93="","",IF(IFERROR(VLOOKUP(C93,'2026 FMR'!I$2:R$3230,10,FALSE()),1)=0.5,"Yes","No"))</f>
        <v/>
      </c>
    </row>
    <row r="94" spans="1:8" ht="18" customHeight="1" x14ac:dyDescent="0.35">
      <c r="A94" s="29"/>
      <c r="B94" s="8"/>
      <c r="C94" s="8" t="str">
        <f>IFERROR(VLOOKUP(B94,'ACS data'!D$3:E$3224,2,FALSE()),"")</f>
        <v/>
      </c>
      <c r="D94" s="8" t="str">
        <f>IFERROR(VLOOKUP(C94,'ACS data'!E$3:N$3224,10,FALSE()),"")</f>
        <v/>
      </c>
      <c r="E94" s="8" t="str">
        <f>IFERROR(VLOOKUP(C94,'2026 FMR'!I$2:P$3230,5,FALSE()),"")</f>
        <v/>
      </c>
      <c r="F94" s="8" t="str">
        <f>IFERROR(VLOOKUP(C94,'2026 FMR'!I$2:P$3230,2,FALSE()),"")</f>
        <v/>
      </c>
      <c r="G94" s="8">
        <f>IFERROR(VLOOKUP(C94,'2026 FMR'!I$2:R$3230,10,FALSE()),1)</f>
        <v>1</v>
      </c>
      <c r="H94" s="8" t="str">
        <f>IF(B94="","",IF(IFERROR(VLOOKUP(C94,'2026 FMR'!I$2:R$3230,10,FALSE()),1)=0.5,"Yes","No"))</f>
        <v/>
      </c>
    </row>
    <row r="95" spans="1:8" ht="18" customHeight="1" x14ac:dyDescent="0.35">
      <c r="A95" s="18"/>
      <c r="B95" s="7"/>
      <c r="C95" s="7" t="str">
        <f>IFERROR(VLOOKUP(B95,'ACS data'!D$3:E$3224,2,FALSE()),"")</f>
        <v/>
      </c>
      <c r="D95" s="7" t="str">
        <f>IFERROR(VLOOKUP(C95,'ACS data'!E$3:N$3224,10,FALSE()),"")</f>
        <v/>
      </c>
      <c r="E95" s="7" t="str">
        <f>IFERROR(VLOOKUP(C95,'2026 FMR'!I$2:P$3230,5,FALSE()),"")</f>
        <v/>
      </c>
      <c r="F95" s="7" t="str">
        <f>IFERROR(VLOOKUP(C95,'2026 FMR'!I$2:P$3230,2,FALSE()),"")</f>
        <v/>
      </c>
      <c r="G95" s="7">
        <f>IFERROR(VLOOKUP(C95,'2026 FMR'!I$2:R$3230,10,FALSE()),1)</f>
        <v>1</v>
      </c>
      <c r="H95" s="7" t="str">
        <f>IF(B95="","",IF(IFERROR(VLOOKUP(C95,'2026 FMR'!I$2:R$3230,10,FALSE()),1)=0.5,"Yes","No"))</f>
        <v/>
      </c>
    </row>
    <row r="96" spans="1:8" ht="18" customHeight="1" x14ac:dyDescent="0.35">
      <c r="A96" s="29"/>
      <c r="B96" s="8"/>
      <c r="C96" s="8" t="str">
        <f>IFERROR(VLOOKUP(B96,'ACS data'!D$3:E$3224,2,FALSE()),"")</f>
        <v/>
      </c>
      <c r="D96" s="8" t="str">
        <f>IFERROR(VLOOKUP(C96,'ACS data'!E$3:N$3224,10,FALSE()),"")</f>
        <v/>
      </c>
      <c r="E96" s="8" t="str">
        <f>IFERROR(VLOOKUP(C96,'2026 FMR'!I$2:P$3230,5,FALSE()),"")</f>
        <v/>
      </c>
      <c r="F96" s="8" t="str">
        <f>IFERROR(VLOOKUP(C96,'2026 FMR'!I$2:P$3230,2,FALSE()),"")</f>
        <v/>
      </c>
      <c r="G96" s="8">
        <f>IFERROR(VLOOKUP(C96,'2026 FMR'!I$2:R$3230,10,FALSE()),1)</f>
        <v>1</v>
      </c>
      <c r="H96" s="8" t="str">
        <f>IF(B96="","",IF(IFERROR(VLOOKUP(C96,'2026 FMR'!I$2:R$3230,10,FALSE()),1)=0.5,"Yes","No"))</f>
        <v/>
      </c>
    </row>
    <row r="97" spans="1:8" ht="18" customHeight="1" x14ac:dyDescent="0.35">
      <c r="A97" s="18"/>
      <c r="B97" s="7"/>
      <c r="C97" s="7" t="str">
        <f>IFERROR(VLOOKUP(B97,'ACS data'!D$3:E$3224,2,FALSE()),"")</f>
        <v/>
      </c>
      <c r="D97" s="7" t="str">
        <f>IFERROR(VLOOKUP(C97,'ACS data'!E$3:N$3224,10,FALSE()),"")</f>
        <v/>
      </c>
      <c r="E97" s="7" t="str">
        <f>IFERROR(VLOOKUP(C97,'2026 FMR'!I$2:P$3230,5,FALSE()),"")</f>
        <v/>
      </c>
      <c r="F97" s="7" t="str">
        <f>IFERROR(VLOOKUP(C97,'2026 FMR'!I$2:P$3230,2,FALSE()),"")</f>
        <v/>
      </c>
      <c r="G97" s="7">
        <f>IFERROR(VLOOKUP(C97,'2026 FMR'!I$2:R$3230,10,FALSE()),1)</f>
        <v>1</v>
      </c>
      <c r="H97" s="7" t="str">
        <f>IF(B97="","",IF(IFERROR(VLOOKUP(C97,'2026 FMR'!I$2:R$3230,10,FALSE()),1)=0.5,"Yes","No"))</f>
        <v/>
      </c>
    </row>
    <row r="98" spans="1:8" ht="18" customHeight="1" x14ac:dyDescent="0.35">
      <c r="A98" s="29"/>
      <c r="B98" s="8"/>
      <c r="C98" s="8" t="str">
        <f>IFERROR(VLOOKUP(B98,'ACS data'!D$3:E$3224,2,FALSE()),"")</f>
        <v/>
      </c>
      <c r="D98" s="8" t="str">
        <f>IFERROR(VLOOKUP(C98,'ACS data'!E$3:N$3224,10,FALSE()),"")</f>
        <v/>
      </c>
      <c r="E98" s="8" t="str">
        <f>IFERROR(VLOOKUP(C98,'2026 FMR'!I$2:P$3230,5,FALSE()),"")</f>
        <v/>
      </c>
      <c r="F98" s="8" t="str">
        <f>IFERROR(VLOOKUP(C98,'2026 FMR'!I$2:P$3230,2,FALSE()),"")</f>
        <v/>
      </c>
      <c r="G98" s="8">
        <f>IFERROR(VLOOKUP(C98,'2026 FMR'!I$2:R$3230,10,FALSE()),1)</f>
        <v>1</v>
      </c>
      <c r="H98" s="8" t="str">
        <f>IF(B98="","",IF(IFERROR(VLOOKUP(C98,'2026 FMR'!I$2:R$3230,10,FALSE()),1)=0.5,"Yes","No"))</f>
        <v/>
      </c>
    </row>
    <row r="99" spans="1:8" ht="18" customHeight="1" x14ac:dyDescent="0.35">
      <c r="A99" s="18"/>
      <c r="B99" s="7"/>
      <c r="C99" s="7" t="str">
        <f>IFERROR(VLOOKUP(B99,'ACS data'!D$3:E$3224,2,FALSE()),"")</f>
        <v/>
      </c>
      <c r="D99" s="7" t="str">
        <f>IFERROR(VLOOKUP(C99,'ACS data'!E$3:N$3224,10,FALSE()),"")</f>
        <v/>
      </c>
      <c r="E99" s="7" t="str">
        <f>IFERROR(VLOOKUP(C99,'2026 FMR'!I$2:P$3230,5,FALSE()),"")</f>
        <v/>
      </c>
      <c r="F99" s="7" t="str">
        <f>IFERROR(VLOOKUP(C99,'2026 FMR'!I$2:P$3230,2,FALSE()),"")</f>
        <v/>
      </c>
      <c r="G99" s="7">
        <f>IFERROR(VLOOKUP(C99,'2026 FMR'!I$2:R$3230,10,FALSE()),1)</f>
        <v>1</v>
      </c>
      <c r="H99" s="7" t="str">
        <f>IF(B99="","",IF(IFERROR(VLOOKUP(C99,'2026 FMR'!I$2:R$3230,10,FALSE()),1)=0.5,"Yes","No"))</f>
        <v/>
      </c>
    </row>
    <row r="100" spans="1:8" ht="18" customHeight="1" x14ac:dyDescent="0.35">
      <c r="A100" s="29"/>
      <c r="B100" s="8"/>
      <c r="C100" s="8" t="str">
        <f>IFERROR(VLOOKUP(B100,'ACS data'!D$3:E$3224,2,FALSE()),"")</f>
        <v/>
      </c>
      <c r="D100" s="8" t="str">
        <f>IFERROR(VLOOKUP(C100,'ACS data'!E$3:N$3224,10,FALSE()),"")</f>
        <v/>
      </c>
      <c r="E100" s="8" t="str">
        <f>IFERROR(VLOOKUP(C100,'2026 FMR'!I$2:P$3230,5,FALSE()),"")</f>
        <v/>
      </c>
      <c r="F100" s="8" t="str">
        <f>IFERROR(VLOOKUP(C100,'2026 FMR'!I$2:P$3230,2,FALSE()),"")</f>
        <v/>
      </c>
      <c r="G100" s="8">
        <f>IFERROR(VLOOKUP(C100,'2026 FMR'!I$2:R$3230,10,FALSE()),1)</f>
        <v>1</v>
      </c>
      <c r="H100" s="8" t="str">
        <f>IF(B100="","",IF(IFERROR(VLOOKUP(C100,'2026 FMR'!I$2:R$3230,10,FALSE()),1)=0.5,"Yes","No"))</f>
        <v/>
      </c>
    </row>
    <row r="101" spans="1:8" ht="18" customHeight="1" x14ac:dyDescent="0.35">
      <c r="A101" s="18"/>
      <c r="B101" s="7"/>
      <c r="C101" s="7" t="str">
        <f>IFERROR(VLOOKUP(B101,'ACS data'!D$3:E$3224,2,FALSE()),"")</f>
        <v/>
      </c>
      <c r="D101" s="7" t="str">
        <f>IFERROR(VLOOKUP(C101,'ACS data'!E$3:N$3224,10,FALSE()),"")</f>
        <v/>
      </c>
      <c r="E101" s="7" t="str">
        <f>IFERROR(VLOOKUP(C101,'2026 FMR'!I$2:P$3230,5,FALSE()),"")</f>
        <v/>
      </c>
      <c r="F101" s="7" t="str">
        <f>IFERROR(VLOOKUP(C101,'2026 FMR'!I$2:P$3230,2,FALSE()),"")</f>
        <v/>
      </c>
      <c r="G101" s="7">
        <f>IFERROR(VLOOKUP(C101,'2026 FMR'!I$2:R$3230,10,FALSE()),1)</f>
        <v>1</v>
      </c>
      <c r="H101" s="7" t="str">
        <f>IF(B101="","",IF(IFERROR(VLOOKUP(C101,'2026 FMR'!I$2:R$3230,10,FALSE()),1)=0.5,"Yes","No"))</f>
        <v/>
      </c>
    </row>
    <row r="102" spans="1:8" ht="18" customHeight="1" x14ac:dyDescent="0.35">
      <c r="A102" s="29"/>
      <c r="B102" s="8"/>
      <c r="C102" s="8" t="str">
        <f>IFERROR(VLOOKUP(B102,'ACS data'!D$3:E$3224,2,FALSE()),"")</f>
        <v/>
      </c>
      <c r="D102" s="8" t="str">
        <f>IFERROR(VLOOKUP(C102,'ACS data'!E$3:N$3224,10,FALSE()),"")</f>
        <v/>
      </c>
      <c r="E102" s="8" t="str">
        <f>IFERROR(VLOOKUP(C102,'2026 FMR'!I$2:P$3230,5,FALSE()),"")</f>
        <v/>
      </c>
      <c r="F102" s="8" t="str">
        <f>IFERROR(VLOOKUP(C102,'2026 FMR'!I$2:P$3230,2,FALSE()),"")</f>
        <v/>
      </c>
      <c r="G102" s="8">
        <f>IFERROR(VLOOKUP(C102,'2026 FMR'!I$2:R$3230,10,FALSE()),1)</f>
        <v>1</v>
      </c>
      <c r="H102" s="8" t="str">
        <f>IF(B102="","",IF(IFERROR(VLOOKUP(C102,'2026 FMR'!I$2:R$3230,10,FALSE()),1)=0.5,"Yes","No"))</f>
        <v/>
      </c>
    </row>
    <row r="103" spans="1:8" ht="18" customHeight="1" x14ac:dyDescent="0.35">
      <c r="A103" s="18"/>
      <c r="B103" s="7"/>
      <c r="C103" s="7" t="str">
        <f>IFERROR(VLOOKUP(B103,'ACS data'!D$3:E$3224,2,FALSE()),"")</f>
        <v/>
      </c>
      <c r="D103" s="7" t="str">
        <f>IFERROR(VLOOKUP(C103,'ACS data'!E$3:N$3224,10,FALSE()),"")</f>
        <v/>
      </c>
      <c r="E103" s="7" t="str">
        <f>IFERROR(VLOOKUP(C103,'2026 FMR'!I$2:P$3230,5,FALSE()),"")</f>
        <v/>
      </c>
      <c r="F103" s="7" t="str">
        <f>IFERROR(VLOOKUP(C103,'2026 FMR'!I$2:P$3230,2,FALSE()),"")</f>
        <v/>
      </c>
      <c r="G103" s="7">
        <f>IFERROR(VLOOKUP(C103,'2026 FMR'!I$2:R$3230,10,FALSE()),1)</f>
        <v>1</v>
      </c>
      <c r="H103" s="7" t="str">
        <f>IF(B103="","",IF(IFERROR(VLOOKUP(C103,'2026 FMR'!I$2:R$3230,10,FALSE()),1)=0.5,"Yes","No"))</f>
        <v/>
      </c>
    </row>
    <row r="104" spans="1:8" ht="18" customHeight="1" x14ac:dyDescent="0.35">
      <c r="A104" s="29"/>
      <c r="B104" s="8"/>
      <c r="C104" s="8" t="str">
        <f>IFERROR(VLOOKUP(B104,'ACS data'!D$3:E$3224,2,FALSE()),"")</f>
        <v/>
      </c>
      <c r="D104" s="8" t="str">
        <f>IFERROR(VLOOKUP(C104,'ACS data'!E$3:N$3224,10,FALSE()),"")</f>
        <v/>
      </c>
      <c r="E104" s="8" t="str">
        <f>IFERROR(VLOOKUP(C104,'2026 FMR'!I$2:P$3230,5,FALSE()),"")</f>
        <v/>
      </c>
      <c r="F104" s="8" t="str">
        <f>IFERROR(VLOOKUP(C104,'2026 FMR'!I$2:P$3230,2,FALSE()),"")</f>
        <v/>
      </c>
      <c r="G104" s="8">
        <f>IFERROR(VLOOKUP(C104,'2026 FMR'!I$2:R$3230,10,FALSE()),1)</f>
        <v>1</v>
      </c>
      <c r="H104" s="8" t="str">
        <f>IF(B104="","",IF(IFERROR(VLOOKUP(C104,'2026 FMR'!I$2:R$3230,10,FALSE()),1)=0.5,"Yes","No"))</f>
        <v/>
      </c>
    </row>
    <row r="105" spans="1:8" ht="18" customHeight="1" x14ac:dyDescent="0.35">
      <c r="A105" s="18"/>
      <c r="B105" s="7"/>
      <c r="C105" s="7" t="str">
        <f>IFERROR(VLOOKUP(B105,'ACS data'!D$3:E$3224,2,FALSE()),"")</f>
        <v/>
      </c>
      <c r="D105" s="7" t="str">
        <f>IFERROR(VLOOKUP(C105,'ACS data'!E$3:N$3224,10,FALSE()),"")</f>
        <v/>
      </c>
      <c r="E105" s="7" t="str">
        <f>IFERROR(VLOOKUP(C105,'2026 FMR'!I$2:P$3230,5,FALSE()),"")</f>
        <v/>
      </c>
      <c r="F105" s="7" t="str">
        <f>IFERROR(VLOOKUP(C105,'2026 FMR'!I$2:P$3230,2,FALSE()),"")</f>
        <v/>
      </c>
      <c r="G105" s="7">
        <f>IFERROR(VLOOKUP(C105,'2026 FMR'!I$2:R$3230,10,FALSE()),1)</f>
        <v>1</v>
      </c>
      <c r="H105" s="7" t="str">
        <f>IF(B105="","",IF(IFERROR(VLOOKUP(C105,'2026 FMR'!I$2:R$3230,10,FALSE()),1)=0.5,"Yes","No"))</f>
        <v/>
      </c>
    </row>
    <row r="106" spans="1:8" ht="18" customHeight="1" x14ac:dyDescent="0.35">
      <c r="A106" s="29"/>
      <c r="B106" s="8"/>
      <c r="C106" s="8" t="str">
        <f>IFERROR(VLOOKUP(B106,'ACS data'!D$3:E$3224,2,FALSE()),"")</f>
        <v/>
      </c>
      <c r="D106" s="8" t="str">
        <f>IFERROR(VLOOKUP(C106,'ACS data'!E$3:N$3224,10,FALSE()),"")</f>
        <v/>
      </c>
      <c r="E106" s="8" t="str">
        <f>IFERROR(VLOOKUP(C106,'2026 FMR'!I$2:P$3230,4,FALSE()),"")</f>
        <v/>
      </c>
      <c r="F106" s="8" t="str">
        <f>IFERROR(VLOOKUP(C106,'2026 FMR'!I$2:P$3230,2,FALSE()),"")</f>
        <v/>
      </c>
      <c r="G106" s="8">
        <f>IFERROR(VLOOKUP(C106,'2026 FMR'!I$2:R$3230,10,FALSE()),1)</f>
        <v>1</v>
      </c>
    </row>
    <row r="113" customFormat="1" hidden="1" x14ac:dyDescent="0.35"/>
    <row r="114" customFormat="1" hidden="1" x14ac:dyDescent="0.35"/>
    <row r="115" customFormat="1" hidden="1" x14ac:dyDescent="0.35"/>
    <row r="116" customFormat="1" hidden="1" x14ac:dyDescent="0.35"/>
    <row r="117" customFormat="1" hidden="1" x14ac:dyDescent="0.35"/>
  </sheetData>
  <sheetProtection algorithmName="SHA-512" hashValue="KCMOMNUn8f6jiDPZHndPs45GENXQjGrYYMdU66PPcy17nIPvC9nt2sCasshAvCpdXSBOXh0lQwiJmzgf2boENQ==" saltValue="Hi2lnDhC8hYCsglbwwavGw==" spinCount="100000" sheet="1"/>
  <protectedRanges>
    <protectedRange sqref="B7:B106" name="County"/>
    <protectedRange sqref="A7:A111" name="State"/>
  </protectedRanges>
  <mergeCells count="7">
    <mergeCell ref="A1:H1"/>
    <mergeCell ref="A2:B2"/>
    <mergeCell ref="A3:B3"/>
    <mergeCell ref="A4:A5"/>
    <mergeCell ref="B4:B5"/>
    <mergeCell ref="D3:F3"/>
    <mergeCell ref="D2:F2"/>
  </mergeCells>
  <conditionalFormatting sqref="A4:A5">
    <cfRule type="containsText" dxfId="3" priority="2" operator="containsText" text="States ">
      <formula>NOT(ISERROR(SEARCH("States ",A4)))</formula>
    </cfRule>
  </conditionalFormatting>
  <conditionalFormatting sqref="B4:B5">
    <cfRule type="containsText" dxfId="2" priority="5" operator="containsText" text="Duplicate">
      <formula>NOT(ISERROR(SEARCH("Duplicate",B4)))</formula>
    </cfRule>
  </conditionalFormatting>
  <conditionalFormatting sqref="B7:B106">
    <cfRule type="duplicateValues" dxfId="1" priority="1"/>
  </conditionalFormatting>
  <conditionalFormatting sqref="B13:B31">
    <cfRule type="duplicateValues" dxfId="0" priority="4"/>
  </conditionalFormatting>
  <pageMargins left="0.7" right="0.7" top="0.75" bottom="0.75" header="0.3" footer="0.3"/>
  <extLst>
    <ext xmlns:x14="http://schemas.microsoft.com/office/spreadsheetml/2009/9/main" uri="{CCE6A557-97BC-4b89-ADB6-D9C93CAAB3DF}">
      <x14:dataValidations xmlns:xm="http://schemas.microsoft.com/office/excel/2006/main" xWindow="314" yWindow="596" count="101">
        <x14:dataValidation type="list" allowBlank="1" showInputMessage="1" showErrorMessage="1" errorTitle="Invalid Selection" error="Please select a county from the dropdown list." promptTitle="Select County" prompt="Click the dropdown arrow to choose a county." xr:uid="{99FDB2C0-667D-4CA2-9E2C-B6A510919483}">
          <x14:formula1>
            <xm:f>_xlfn.ANCHORARRAY(Lookup1!$CX$2)</xm:f>
          </x14:formula1>
          <xm:sqref>B106</xm:sqref>
        </x14:dataValidation>
        <x14:dataValidation type="list" allowBlank="1" showInputMessage="1" showErrorMessage="1" errorTitle="Invalid Selection" error="Please select a county from the dropdown list." promptTitle="Select County" prompt="Click the dropdown arrow to choose a county." xr:uid="{0179ACB6-7993-4979-9232-86D6039236D0}">
          <x14:formula1>
            <xm:f>_xlfn.ANCHORARRAY(Lookup1!$C$2)</xm:f>
          </x14:formula1>
          <xm:sqref>B7</xm:sqref>
        </x14:dataValidation>
        <x14:dataValidation type="list" allowBlank="1" showInputMessage="1" showErrorMessage="1" errorTitle="Invalid Selection" error="Please select a county from the dropdown list." promptTitle="Select County" prompt="Click the dropdown arrow to choose a county." xr:uid="{4E84C4E2-AD34-4EE1-A27F-9ED303C7763A}">
          <x14:formula1>
            <xm:f>_xlfn.ANCHORARRAY(Lookup1!$D$2)</xm:f>
          </x14:formula1>
          <xm:sqref>B8</xm:sqref>
        </x14:dataValidation>
        <x14:dataValidation type="list" allowBlank="1" showInputMessage="1" showErrorMessage="1" errorTitle="Invalid Selection" error="Please select a county from the dropdown list." promptTitle="Select County" prompt="Click the dropdown arrow to choose a county." xr:uid="{BF991F14-477A-438B-86DE-980D38F8778F}">
          <x14:formula1>
            <xm:f>_xlfn.ANCHORARRAY(Lookup1!$E$2)</xm:f>
          </x14:formula1>
          <xm:sqref>B9</xm:sqref>
        </x14:dataValidation>
        <x14:dataValidation type="list" allowBlank="1" showInputMessage="1" showErrorMessage="1" errorTitle="Invalid Selection" error="Please select a county from the dropdown list." promptTitle="Select County" prompt="Click the dropdown arrow to choose a county." xr:uid="{C37BBF70-33C0-4DC0-AB4F-E19F8155770E}">
          <x14:formula1>
            <xm:f>_xlfn.ANCHORARRAY(Lookup1!$F$2)</xm:f>
          </x14:formula1>
          <xm:sqref>B10</xm:sqref>
        </x14:dataValidation>
        <x14:dataValidation type="list" allowBlank="1" showInputMessage="1" showErrorMessage="1" errorTitle="Invalid Selection" error="Please select a county from the dropdown list." promptTitle="Select County" prompt="Click the dropdown arrow to choose a county." xr:uid="{93D9C6BF-D179-4924-A745-B8733D8BAE29}">
          <x14:formula1>
            <xm:f>_xlfn.ANCHORARRAY(Lookup1!$G$2)</xm:f>
          </x14:formula1>
          <xm:sqref>B11</xm:sqref>
        </x14:dataValidation>
        <x14:dataValidation type="list" allowBlank="1" showInputMessage="1" showErrorMessage="1" errorTitle="Invalid Selection" error="Please select a county from the dropdown list." promptTitle="Select County" prompt="Click the dropdown arrow to choose a county." xr:uid="{802854AA-C8E2-4B90-ACF7-783B9651294F}">
          <x14:formula1>
            <xm:f>_xlfn.ANCHORARRAY(Lookup1!$H$2)</xm:f>
          </x14:formula1>
          <xm:sqref>B12</xm:sqref>
        </x14:dataValidation>
        <x14:dataValidation type="list" allowBlank="1" showInputMessage="1" showErrorMessage="1" errorTitle="Invalid Selection" error="Please select a county from the dropdown list." promptTitle="Select County" prompt="Click the dropdown arrow to choose a county." xr:uid="{93AF4FF2-9587-4CE9-9DE0-A1276E7BFFA8}">
          <x14:formula1>
            <xm:f>_xlfn.ANCHORARRAY(Lookup1!$I$2)</xm:f>
          </x14:formula1>
          <xm:sqref>B13</xm:sqref>
        </x14:dataValidation>
        <x14:dataValidation type="list" allowBlank="1" showInputMessage="1" showErrorMessage="1" errorTitle="Invalid Selection" error="Please select a county from the dropdown list." promptTitle="Select County" prompt="Click the dropdown arrow to choose a county." xr:uid="{8D5386F3-D9DD-4BC1-B6B8-2A108CBA5504}">
          <x14:formula1>
            <xm:f>_xlfn.ANCHORARRAY(Lookup1!$J$2)</xm:f>
          </x14:formula1>
          <xm:sqref>B14</xm:sqref>
        </x14:dataValidation>
        <x14:dataValidation type="list" allowBlank="1" showInputMessage="1" showErrorMessage="1" errorTitle="Invalid Selection" error="Please select a county from the dropdown list." promptTitle="Select County" prompt="Click the dropdown arrow to choose a county." xr:uid="{2FA633CD-8C40-4D67-B2A7-2091F1F61DEC}">
          <x14:formula1>
            <xm:f>_xlfn.ANCHORARRAY(Lookup1!$K$2)</xm:f>
          </x14:formula1>
          <xm:sqref>B15</xm:sqref>
        </x14:dataValidation>
        <x14:dataValidation type="list" allowBlank="1" showInputMessage="1" showErrorMessage="1" errorTitle="Invalid Selection" error="Please select a county from the dropdown list." promptTitle="Select County" prompt="Click the dropdown arrow to choose a county." xr:uid="{71B84D78-5BCC-46B9-A80F-828B8C33490B}">
          <x14:formula1>
            <xm:f>_xlfn.ANCHORARRAY(Lookup1!$L$2)</xm:f>
          </x14:formula1>
          <xm:sqref>B16</xm:sqref>
        </x14:dataValidation>
        <x14:dataValidation type="list" allowBlank="1" showInputMessage="1" showErrorMessage="1" errorTitle="Invalid Selection" error="Please select a county from the dropdown list." promptTitle="Select County" prompt="Click the dropdown arrow to choose a county." xr:uid="{981DBF65-90EA-4226-B914-38DB3C82ECF9}">
          <x14:formula1>
            <xm:f>_xlfn.ANCHORARRAY(Lookup1!$M$2)</xm:f>
          </x14:formula1>
          <xm:sqref>B17</xm:sqref>
        </x14:dataValidation>
        <x14:dataValidation type="list" allowBlank="1" showInputMessage="1" showErrorMessage="1" errorTitle="Invalid Selection" error="Please select a county from the dropdown list." promptTitle="Select County" prompt="Click the dropdown arrow to choose a county." xr:uid="{0D815D66-6E11-42EE-AD8A-4A1BD15F8CF8}">
          <x14:formula1>
            <xm:f>_xlfn.ANCHORARRAY(Lookup1!$N$2)</xm:f>
          </x14:formula1>
          <xm:sqref>B18</xm:sqref>
        </x14:dataValidation>
        <x14:dataValidation type="list" allowBlank="1" showInputMessage="1" showErrorMessage="1" errorTitle="Invalid Selection" error="Please select a county from the dropdown list." promptTitle="Select County" prompt="Click the dropdown arrow to choose a county." xr:uid="{B32ECCFA-EC23-4292-B36A-C39621C8B1FC}">
          <x14:formula1>
            <xm:f>_xlfn.ANCHORARRAY(Lookup1!$O$2)</xm:f>
          </x14:formula1>
          <xm:sqref>B19</xm:sqref>
        </x14:dataValidation>
        <x14:dataValidation type="list" allowBlank="1" showInputMessage="1" showErrorMessage="1" errorTitle="Invalid Selection" error="Please select a county from the dropdown list." promptTitle="Select County" prompt="Click the dropdown arrow to choose a county." xr:uid="{CADE3CC2-E233-4F16-A30C-680F00602156}">
          <x14:formula1>
            <xm:f>_xlfn.ANCHORARRAY(Lookup1!$P$2)</xm:f>
          </x14:formula1>
          <xm:sqref>B20</xm:sqref>
        </x14:dataValidation>
        <x14:dataValidation type="list" allowBlank="1" showInputMessage="1" showErrorMessage="1" errorTitle="Invalid Selection" error="Please select a county from the dropdown list." promptTitle="Select County" prompt="Click the dropdown arrow to choose a county." xr:uid="{3D8E999C-F079-4AB1-A1A6-E9C220CF9757}">
          <x14:formula1>
            <xm:f>_xlfn.ANCHORARRAY(Lookup1!$Q$2)</xm:f>
          </x14:formula1>
          <xm:sqref>B21</xm:sqref>
        </x14:dataValidation>
        <x14:dataValidation type="list" allowBlank="1" showInputMessage="1" showErrorMessage="1" errorTitle="Invalid Selection" error="Please select a county from the dropdown list." promptTitle="Select County" prompt="Click the dropdown arrow to choose a county." xr:uid="{BB8119B8-7026-4561-88DC-C73DC7ACF12B}">
          <x14:formula1>
            <xm:f>_xlfn.ANCHORARRAY(Lookup1!$R$2)</xm:f>
          </x14:formula1>
          <xm:sqref>B22</xm:sqref>
        </x14:dataValidation>
        <x14:dataValidation type="list" allowBlank="1" showInputMessage="1" showErrorMessage="1" errorTitle="Invalid Selection" error="Please select a county from the dropdown list." promptTitle="Select County" prompt="Click the dropdown arrow to choose a county." xr:uid="{25F23599-202A-4686-BBA4-C0F445813591}">
          <x14:formula1>
            <xm:f>_xlfn.ANCHORARRAY(Lookup1!$S$2)</xm:f>
          </x14:formula1>
          <xm:sqref>B23</xm:sqref>
        </x14:dataValidation>
        <x14:dataValidation type="list" allowBlank="1" showInputMessage="1" showErrorMessage="1" errorTitle="Invalid Selection" error="Please select a county from the dropdown list." promptTitle="Select County" prompt="Click the dropdown arrow to choose a county." xr:uid="{FD6A5C64-1203-45E4-9D5A-8E146BBAD798}">
          <x14:formula1>
            <xm:f>_xlfn.ANCHORARRAY(Lookup1!$T$2)</xm:f>
          </x14:formula1>
          <xm:sqref>B24</xm:sqref>
        </x14:dataValidation>
        <x14:dataValidation type="list" allowBlank="1" showInputMessage="1" showErrorMessage="1" errorTitle="Invalid Selection" error="Please select a county from the dropdown list." promptTitle="Select County" prompt="Click the dropdown arrow to choose a county." xr:uid="{58FDF211-B5B9-4483-81CC-D7076D2E2FA9}">
          <x14:formula1>
            <xm:f>_xlfn.ANCHORARRAY(Lookup1!$U$2)</xm:f>
          </x14:formula1>
          <xm:sqref>B25</xm:sqref>
        </x14:dataValidation>
        <x14:dataValidation type="list" allowBlank="1" showInputMessage="1" showErrorMessage="1" errorTitle="Invalid Selection" error="Please select a county from the dropdown list." promptTitle="Select County" prompt="Click the dropdown arrow to choose a county." xr:uid="{79F41582-C342-44A0-8D83-D2179AFDAFE9}">
          <x14:formula1>
            <xm:f>_xlfn.ANCHORARRAY(Lookup1!$V$2)</xm:f>
          </x14:formula1>
          <xm:sqref>B26</xm:sqref>
        </x14:dataValidation>
        <x14:dataValidation type="list" allowBlank="1" showInputMessage="1" showErrorMessage="1" errorTitle="Invalid Selection" error="Please select a county from the dropdown list." promptTitle="Select County" prompt="Click the dropdown arrow to choose a county." xr:uid="{1BE68761-1367-49FE-842B-C175AE0F76AB}">
          <x14:formula1>
            <xm:f>_xlfn.ANCHORARRAY(Lookup1!$W$2)</xm:f>
          </x14:formula1>
          <xm:sqref>B27</xm:sqref>
        </x14:dataValidation>
        <x14:dataValidation type="list" allowBlank="1" showInputMessage="1" showErrorMessage="1" errorTitle="Invalid Selection" error="Please select a county from the dropdown list." promptTitle="Select County" prompt="Click the dropdown arrow to choose a county." xr:uid="{C2627C95-65C4-4CF4-AEF1-B66AE73F5AFC}">
          <x14:formula1>
            <xm:f>_xlfn.ANCHORARRAY(Lookup1!$X$2)</xm:f>
          </x14:formula1>
          <xm:sqref>B28</xm:sqref>
        </x14:dataValidation>
        <x14:dataValidation type="list" allowBlank="1" showInputMessage="1" showErrorMessage="1" errorTitle="Invalid Selection" error="Please select a county from the dropdown list." promptTitle="Select County" prompt="Click the dropdown arrow to choose a county." xr:uid="{EF358A57-70D0-40A9-8E98-DB292B4C9A7A}">
          <x14:formula1>
            <xm:f>_xlfn.ANCHORARRAY(Lookup1!$Y$2)</xm:f>
          </x14:formula1>
          <xm:sqref>B29</xm:sqref>
        </x14:dataValidation>
        <x14:dataValidation type="list" allowBlank="1" showInputMessage="1" showErrorMessage="1" errorTitle="Invalid Selection" error="Please select a county from the dropdown list." promptTitle="Select County" prompt="Click the dropdown arrow to choose a county." xr:uid="{60344911-6A44-43C3-A639-44ADA98039DE}">
          <x14:formula1>
            <xm:f>_xlfn.ANCHORARRAY(Lookup1!$Z$2)</xm:f>
          </x14:formula1>
          <xm:sqref>B30</xm:sqref>
        </x14:dataValidation>
        <x14:dataValidation type="list" allowBlank="1" showInputMessage="1" showErrorMessage="1" errorTitle="Invaild selection" error="Please select a State from the dropdown list." promptTitle="Select State" prompt="Click the dropdown arrow to choose a State" xr:uid="{8415BE5D-F278-4927-BFC3-97A6EEEE37B4}">
          <x14:formula1>
            <xm:f>_xlfn.ANCHORARRAY(Lookup1!$A$2)</xm:f>
          </x14:formula1>
          <xm:sqref>A7:A106</xm:sqref>
        </x14:dataValidation>
        <x14:dataValidation type="list" allowBlank="1" showInputMessage="1" showErrorMessage="1" errorTitle="Invalid Selection" error="Please select a county from the dropdown list." promptTitle="Select County" prompt="Click the dropdown arrow to choose a county." xr:uid="{FD91E67D-CD0E-4692-928D-2813AF6D5456}">
          <x14:formula1>
            <xm:f>_xlfn.ANCHORARRAY(Lookup1!$AA$2)</xm:f>
          </x14:formula1>
          <xm:sqref>B31</xm:sqref>
        </x14:dataValidation>
        <x14:dataValidation type="list" allowBlank="1" showInputMessage="1" showErrorMessage="1" errorTitle="Invalid Selection" error="Please select a county from the dropdown list." promptTitle="Select County" prompt="Click the dropdown arrow to choose a county." xr:uid="{239F9EBE-FC89-47D6-B0C1-BDB4EFC67DBF}">
          <x14:formula1>
            <xm:f>_xlfn.ANCHORARRAY(Lookup1!$AB$2)</xm:f>
          </x14:formula1>
          <xm:sqref>B32</xm:sqref>
        </x14:dataValidation>
        <x14:dataValidation type="list" allowBlank="1" showInputMessage="1" showErrorMessage="1" errorTitle="Invalid Selection" error="Please select a county from the dropdown list." promptTitle="Select County" prompt="Click the dropdown arrow to choose a county." xr:uid="{858C5B15-636C-461A-9EED-A8128BE7090F}">
          <x14:formula1>
            <xm:f>_xlfn.ANCHORARRAY(Lookup1!$AC$2)</xm:f>
          </x14:formula1>
          <xm:sqref>B33</xm:sqref>
        </x14:dataValidation>
        <x14:dataValidation type="list" allowBlank="1" showInputMessage="1" showErrorMessage="1" errorTitle="Invalid Selection" error="Please select a county from the dropdown list." promptTitle="Select County" prompt="Click the dropdown arrow to choose a county." xr:uid="{C4D219F1-F5F7-4786-9224-D0C9102281B6}">
          <x14:formula1>
            <xm:f>_xlfn.ANCHORARRAY(Lookup1!$AD$2)</xm:f>
          </x14:formula1>
          <xm:sqref>B34</xm:sqref>
        </x14:dataValidation>
        <x14:dataValidation type="list" allowBlank="1" showInputMessage="1" showErrorMessage="1" errorTitle="Invalid Selection" error="Please select a county from the dropdown list." promptTitle="Select County" prompt="Click the dropdown arrow to choose a county." xr:uid="{32C4494C-ABFA-416F-B5A8-45CDB3540068}">
          <x14:formula1>
            <xm:f>_xlfn.ANCHORARRAY(Lookup1!$AE$2)</xm:f>
          </x14:formula1>
          <xm:sqref>B35</xm:sqref>
        </x14:dataValidation>
        <x14:dataValidation type="list" allowBlank="1" showInputMessage="1" showErrorMessage="1" errorTitle="Invalid Selection" error="Please select a county from the dropdown list." promptTitle="Select County" prompt="Click the dropdown arrow to choose a county." xr:uid="{F396B6A4-F499-44DF-BA08-B5454844EFC4}">
          <x14:formula1>
            <xm:f>_xlfn.ANCHORARRAY(Lookup1!$AF$2)</xm:f>
          </x14:formula1>
          <xm:sqref>B36</xm:sqref>
        </x14:dataValidation>
        <x14:dataValidation type="list" allowBlank="1" showInputMessage="1" showErrorMessage="1" errorTitle="Invalid Selection" error="Please select a county from the dropdown list." promptTitle="Select County" prompt="Click the dropdown arrow to choose a county." xr:uid="{23D87F32-33E7-4EC2-BAFE-BE0B4C3CCCD8}">
          <x14:formula1>
            <xm:f>_xlfn.ANCHORARRAY(Lookup1!$AG$2)</xm:f>
          </x14:formula1>
          <xm:sqref>B37</xm:sqref>
        </x14:dataValidation>
        <x14:dataValidation type="list" allowBlank="1" showInputMessage="1" showErrorMessage="1" errorTitle="Invalid Selection" error="Please select a county from the dropdown list." promptTitle="Select County" prompt="Click the dropdown arrow to choose a county." xr:uid="{B3F85A4A-72B3-46F5-8A5E-649A03FD20A7}">
          <x14:formula1>
            <xm:f>_xlfn.ANCHORARRAY(Lookup1!$AH$2)</xm:f>
          </x14:formula1>
          <xm:sqref>B38</xm:sqref>
        </x14:dataValidation>
        <x14:dataValidation type="list" allowBlank="1" showInputMessage="1" showErrorMessage="1" errorTitle="Invalid Selection" error="Please select a county from the dropdown list." promptTitle="Select County" prompt="Click the dropdown arrow to choose a county." xr:uid="{D67AE3B8-07F1-4970-8063-B057278339C8}">
          <x14:formula1>
            <xm:f>_xlfn.ANCHORARRAY(Lookup1!$AI$2)</xm:f>
          </x14:formula1>
          <xm:sqref>B39</xm:sqref>
        </x14:dataValidation>
        <x14:dataValidation type="list" allowBlank="1" showInputMessage="1" showErrorMessage="1" errorTitle="Invalid Selection" error="Please select a county from the dropdown list." promptTitle="Select County" prompt="Click the dropdown arrow to choose a county." xr:uid="{30A892A3-74B4-4728-93E8-41223A87D398}">
          <x14:formula1>
            <xm:f>_xlfn.ANCHORARRAY(Lookup1!$AJ$2)</xm:f>
          </x14:formula1>
          <xm:sqref>B40</xm:sqref>
        </x14:dataValidation>
        <x14:dataValidation type="list" allowBlank="1" showInputMessage="1" showErrorMessage="1" errorTitle="Invalid Selection" error="Please select a county from the dropdown list." promptTitle="Select County" prompt="Click the dropdown arrow to choose a county." xr:uid="{A83D2042-040A-485A-A9A1-D82614739B83}">
          <x14:formula1>
            <xm:f>_xlfn.ANCHORARRAY(Lookup1!$AK$2)</xm:f>
          </x14:formula1>
          <xm:sqref>B41</xm:sqref>
        </x14:dataValidation>
        <x14:dataValidation type="list" allowBlank="1" showInputMessage="1" showErrorMessage="1" errorTitle="Invalid Selection" error="Please select a county from the dropdown list." promptTitle="Select County" prompt="Click the dropdown arrow to choose a county." xr:uid="{E169CDCE-06E7-44FF-9098-9EF85DEF1E8B}">
          <x14:formula1>
            <xm:f>_xlfn.ANCHORARRAY(Lookup1!$AL$2)</xm:f>
          </x14:formula1>
          <xm:sqref>B42</xm:sqref>
        </x14:dataValidation>
        <x14:dataValidation type="list" allowBlank="1" showInputMessage="1" showErrorMessage="1" errorTitle="Invalid Selection" error="Please select a county from the dropdown list." promptTitle="Select County" prompt="Click the dropdown arrow to choose a county." xr:uid="{ECA6AAD1-9FC4-4371-80D2-A7CD42C5BD11}">
          <x14:formula1>
            <xm:f>_xlfn.ANCHORARRAY(Lookup1!$AM$2)</xm:f>
          </x14:formula1>
          <xm:sqref>B43</xm:sqref>
        </x14:dataValidation>
        <x14:dataValidation type="list" allowBlank="1" showInputMessage="1" showErrorMessage="1" errorTitle="Invalid Selection" error="Please select a county from the dropdown list." promptTitle="Select County" prompt="Click the dropdown arrow to choose a county." xr:uid="{63EE87F3-B67D-4FD0-AFCA-AD94CCC66275}">
          <x14:formula1>
            <xm:f>_xlfn.ANCHORARRAY(Lookup1!$AN$2)</xm:f>
          </x14:formula1>
          <xm:sqref>B44</xm:sqref>
        </x14:dataValidation>
        <x14:dataValidation type="list" allowBlank="1" showInputMessage="1" showErrorMessage="1" errorTitle="Invalid Selection" error="Please select a county from the dropdown list." promptTitle="Select County" prompt="Click the dropdown arrow to choose a county." xr:uid="{5EFE39BA-1B53-4EF4-A82C-DBFD7B4AFAC6}">
          <x14:formula1>
            <xm:f>_xlfn.ANCHORARRAY(Lookup1!$AO$2)</xm:f>
          </x14:formula1>
          <xm:sqref>B45</xm:sqref>
        </x14:dataValidation>
        <x14:dataValidation type="list" allowBlank="1" showInputMessage="1" showErrorMessage="1" errorTitle="Invalid Selection" error="Please select a county from the dropdown list." promptTitle="Select County" prompt="Click the dropdown arrow to choose a county." xr:uid="{069195FD-3114-46D4-BA0B-807E66F442FE}">
          <x14:formula1>
            <xm:f>_xlfn.ANCHORARRAY(Lookup1!$AP$2)</xm:f>
          </x14:formula1>
          <xm:sqref>B46</xm:sqref>
        </x14:dataValidation>
        <x14:dataValidation type="list" allowBlank="1" showInputMessage="1" showErrorMessage="1" errorTitle="Invalid Selection" error="Please select a county from the dropdown list." promptTitle="Select County" prompt="Click the dropdown arrow to choose a county." xr:uid="{906DC65F-2D7F-48CE-A5A3-53D9F81D8F24}">
          <x14:formula1>
            <xm:f>_xlfn.ANCHORARRAY(Lookup1!$AQ$2)</xm:f>
          </x14:formula1>
          <xm:sqref>B47</xm:sqref>
        </x14:dataValidation>
        <x14:dataValidation type="list" allowBlank="1" showInputMessage="1" showErrorMessage="1" errorTitle="Invalid Selection" error="Please select a county from the dropdown list." promptTitle="Select County" prompt="Click the dropdown arrow to choose a county." xr:uid="{60B8CBB1-D860-4A35-A8B9-E6EEFFA61762}">
          <x14:formula1>
            <xm:f>_xlfn.ANCHORARRAY(Lookup1!$AR$2)</xm:f>
          </x14:formula1>
          <xm:sqref>B48</xm:sqref>
        </x14:dataValidation>
        <x14:dataValidation type="list" allowBlank="1" showInputMessage="1" showErrorMessage="1" errorTitle="Invalid Selection" error="Please select a county from the dropdown list." promptTitle="Select County" prompt="Click the dropdown arrow to choose a county." xr:uid="{15136EFB-44AC-4C55-ABDD-51230ADC90BE}">
          <x14:formula1>
            <xm:f>_xlfn.ANCHORARRAY(Lookup1!$AS$2)</xm:f>
          </x14:formula1>
          <xm:sqref>B49</xm:sqref>
        </x14:dataValidation>
        <x14:dataValidation type="list" allowBlank="1" showInputMessage="1" showErrorMessage="1" errorTitle="Invalid Selection" error="Please select a county from the dropdown list." promptTitle="Select County" prompt="Click the dropdown arrow to choose a county." xr:uid="{90101E7C-C1C9-4DAB-B81B-41EEEE7E40C0}">
          <x14:formula1>
            <xm:f>_xlfn.ANCHORARRAY(Lookup1!$AT$2)</xm:f>
          </x14:formula1>
          <xm:sqref>B50</xm:sqref>
        </x14:dataValidation>
        <x14:dataValidation type="list" allowBlank="1" showInputMessage="1" showErrorMessage="1" errorTitle="Invalid Selection" error="Please select a county from the dropdown list." promptTitle="Select County" prompt="Click the dropdown arrow to choose a county." xr:uid="{56AFAADD-EF65-4EA0-814B-84E23B11D4D7}">
          <x14:formula1>
            <xm:f>_xlfn.ANCHORARRAY(Lookup1!$AU$2)</xm:f>
          </x14:formula1>
          <xm:sqref>B51</xm:sqref>
        </x14:dataValidation>
        <x14:dataValidation type="list" allowBlank="1" showInputMessage="1" showErrorMessage="1" errorTitle="Invalid Selection" error="Please select a county from the dropdown list." promptTitle="Select County" prompt="Click the dropdown arrow to choose a county." xr:uid="{A9AD0603-5752-4A3E-91B9-01383776AE2E}">
          <x14:formula1>
            <xm:f>_xlfn.ANCHORARRAY(Lookup1!$AV$2)</xm:f>
          </x14:formula1>
          <xm:sqref>B52</xm:sqref>
        </x14:dataValidation>
        <x14:dataValidation type="list" allowBlank="1" showInputMessage="1" showErrorMessage="1" errorTitle="Invalid Selection" error="Please select a county from the dropdown list." promptTitle="Select County" prompt="Click the dropdown arrow to choose a county." xr:uid="{F0AA052E-DE6A-497F-B825-1320D7528DCA}">
          <x14:formula1>
            <xm:f>_xlfn.ANCHORARRAY(Lookup1!$AW$2)</xm:f>
          </x14:formula1>
          <xm:sqref>B53</xm:sqref>
        </x14:dataValidation>
        <x14:dataValidation type="list" allowBlank="1" showInputMessage="1" showErrorMessage="1" errorTitle="Invalid Selection" error="Please select a county from the dropdown list." promptTitle="Select County" prompt="Click the dropdown arrow to choose a county." xr:uid="{3B82DF25-7C39-4901-98A1-6390BB1D8F3C}">
          <x14:formula1>
            <xm:f>_xlfn.ANCHORARRAY(Lookup1!$AX$2)</xm:f>
          </x14:formula1>
          <xm:sqref>B54</xm:sqref>
        </x14:dataValidation>
        <x14:dataValidation type="list" allowBlank="1" showInputMessage="1" showErrorMessage="1" errorTitle="Invalid Selection" error="Please select a county from the dropdown list." promptTitle="Select County" prompt="Click the dropdown arrow to choose a county." xr:uid="{488BFCCA-E47B-4E54-85D5-1029023D1AEE}">
          <x14:formula1>
            <xm:f>_xlfn.ANCHORARRAY(Lookup1!$AY$2)</xm:f>
          </x14:formula1>
          <xm:sqref>B55</xm:sqref>
        </x14:dataValidation>
        <x14:dataValidation type="list" allowBlank="1" showInputMessage="1" showErrorMessage="1" errorTitle="Invalid Selection" error="Please select a county from the dropdown list." promptTitle="Select County" prompt="Click the dropdown arrow to choose a county." xr:uid="{C85FC928-2F75-4526-BE8C-DE61889A5C16}">
          <x14:formula1>
            <xm:f>_xlfn.ANCHORARRAY(Lookup1!$AZ$2)</xm:f>
          </x14:formula1>
          <xm:sqref>B56</xm:sqref>
        </x14:dataValidation>
        <x14:dataValidation type="list" allowBlank="1" showInputMessage="1" showErrorMessage="1" errorTitle="Invalid Selection" error="Please select a county from the dropdown list." promptTitle="Select County" prompt="Click the dropdown arrow to choose a county." xr:uid="{B481EE37-D6B2-46FC-8101-7BDF0EBA14E3}">
          <x14:formula1>
            <xm:f>_xlfn.ANCHORARRAY(Lookup1!$BA$2)</xm:f>
          </x14:formula1>
          <xm:sqref>B57</xm:sqref>
        </x14:dataValidation>
        <x14:dataValidation type="list" allowBlank="1" showInputMessage="1" showErrorMessage="1" errorTitle="Invalid Selection" error="Please select a county from the dropdown list." promptTitle="Select County" prompt="Click the dropdown arrow to choose a county." xr:uid="{86F999B2-BAEE-48CB-8B0A-3934F5B63926}">
          <x14:formula1>
            <xm:f>_xlfn.ANCHORARRAY(Lookup1!$BB$2)</xm:f>
          </x14:formula1>
          <xm:sqref>B58</xm:sqref>
        </x14:dataValidation>
        <x14:dataValidation type="list" allowBlank="1" showInputMessage="1" showErrorMessage="1" errorTitle="Invalid Selection" error="Please select a county from the dropdown list." promptTitle="Select County" prompt="Click the dropdown arrow to choose a county." xr:uid="{B9EA32FC-3B0F-4CA7-9552-BC475A0B00FF}">
          <x14:formula1>
            <xm:f>_xlfn.ANCHORARRAY(Lookup1!$BC$2)</xm:f>
          </x14:formula1>
          <xm:sqref>B59</xm:sqref>
        </x14:dataValidation>
        <x14:dataValidation type="list" allowBlank="1" showInputMessage="1" showErrorMessage="1" errorTitle="Invalid Selection" error="Please select a county from the dropdown list." promptTitle="Select County" prompt="Click the dropdown arrow to choose a county." xr:uid="{60E00A3C-E828-4DA7-88A3-63426BB6ABFB}">
          <x14:formula1>
            <xm:f>_xlfn.ANCHORARRAY(Lookup1!$BD$2)</xm:f>
          </x14:formula1>
          <xm:sqref>B60</xm:sqref>
        </x14:dataValidation>
        <x14:dataValidation type="list" allowBlank="1" showInputMessage="1" showErrorMessage="1" errorTitle="Invalid Selection" error="Please select a county from the dropdown list." promptTitle="Select County" prompt="Click the dropdown arrow to choose a county." xr:uid="{BA34BFA1-0949-4D1D-AE66-105BCBC57BD8}">
          <x14:formula1>
            <xm:f>_xlfn.ANCHORARRAY(Lookup1!$BE$2)</xm:f>
          </x14:formula1>
          <xm:sqref>B61</xm:sqref>
        </x14:dataValidation>
        <x14:dataValidation type="list" allowBlank="1" showInputMessage="1" showErrorMessage="1" errorTitle="Invalid Selection" error="Please select a county from the dropdown list." promptTitle="Select County" prompt="Click the dropdown arrow to choose a county." xr:uid="{63975A4C-E9E6-4FEC-8FE2-0A07F2E9882F}">
          <x14:formula1>
            <xm:f>_xlfn.ANCHORARRAY(Lookup1!$BF$2)</xm:f>
          </x14:formula1>
          <xm:sqref>B62</xm:sqref>
        </x14:dataValidation>
        <x14:dataValidation type="list" allowBlank="1" showInputMessage="1" showErrorMessage="1" errorTitle="Invalid Selection" error="Please select a county from the dropdown list." promptTitle="Select County" prompt="Click the dropdown arrow to choose a county." xr:uid="{F940D92F-F76B-4B8A-959E-3F8587B6F946}">
          <x14:formula1>
            <xm:f>_xlfn.ANCHORARRAY(Lookup1!$BG$2)</xm:f>
          </x14:formula1>
          <xm:sqref>B63</xm:sqref>
        </x14:dataValidation>
        <x14:dataValidation type="list" allowBlank="1" showInputMessage="1" showErrorMessage="1" errorTitle="Invalid Selection" error="Please select a county from the dropdown list." promptTitle="Select County" prompt="Click the dropdown arrow to choose a county." xr:uid="{59E287E3-4DE5-434D-A55E-8EDF77BF46E3}">
          <x14:formula1>
            <xm:f>_xlfn.ANCHORARRAY(Lookup1!$BH$2)</xm:f>
          </x14:formula1>
          <xm:sqref>B64</xm:sqref>
        </x14:dataValidation>
        <x14:dataValidation type="list" allowBlank="1" showInputMessage="1" showErrorMessage="1" errorTitle="Invalid Selection" error="Please select a county from the dropdown list." promptTitle="Select County" prompt="Click the dropdown arrow to choose a county." xr:uid="{4116120F-896B-4C8C-8DD9-87CC24184B80}">
          <x14:formula1>
            <xm:f>_xlfn.ANCHORARRAY(Lookup1!$BI$2)</xm:f>
          </x14:formula1>
          <xm:sqref>B65</xm:sqref>
        </x14:dataValidation>
        <x14:dataValidation type="list" allowBlank="1" showInputMessage="1" showErrorMessage="1" errorTitle="Invalid Selection" error="Please select a county from the dropdown list." promptTitle="Select County" prompt="Click the dropdown arrow to choose a county." xr:uid="{D2880EEB-7978-42B5-BE66-56046880D1BD}">
          <x14:formula1>
            <xm:f>_xlfn.ANCHORARRAY(Lookup1!$BJ$2)</xm:f>
          </x14:formula1>
          <xm:sqref>B66</xm:sqref>
        </x14:dataValidation>
        <x14:dataValidation type="list" allowBlank="1" showInputMessage="1" showErrorMessage="1" errorTitle="Invalid Selection" error="Please select a county from the dropdown list." promptTitle="Select County" prompt="Click the dropdown arrow to choose a county." xr:uid="{6ACA5CBB-326F-414D-B3E9-33B8D1D0F60E}">
          <x14:formula1>
            <xm:f>_xlfn.ANCHORARRAY(Lookup1!$BK$2)</xm:f>
          </x14:formula1>
          <xm:sqref>B67</xm:sqref>
        </x14:dataValidation>
        <x14:dataValidation type="list" allowBlank="1" showInputMessage="1" showErrorMessage="1" errorTitle="Invalid Selection" error="Please select a county from the dropdown list." promptTitle="Select County" prompt="Click the dropdown arrow to choose a county." xr:uid="{17D5616A-0FBC-4886-A1B1-E72E5F82559B}">
          <x14:formula1>
            <xm:f>_xlfn.ANCHORARRAY(Lookup1!$BL$2)</xm:f>
          </x14:formula1>
          <xm:sqref>B68</xm:sqref>
        </x14:dataValidation>
        <x14:dataValidation type="list" allowBlank="1" showInputMessage="1" showErrorMessage="1" errorTitle="Invalid Selection" error="Please select a county from the dropdown list." promptTitle="Select County" prompt="Click the dropdown arrow to choose a county." xr:uid="{9479808E-B6F3-4CDF-B9CC-8A3D2712290D}">
          <x14:formula1>
            <xm:f>_xlfn.ANCHORARRAY(Lookup1!$BM$2)</xm:f>
          </x14:formula1>
          <xm:sqref>B69</xm:sqref>
        </x14:dataValidation>
        <x14:dataValidation type="list" allowBlank="1" showInputMessage="1" showErrorMessage="1" errorTitle="Invalid Selection" error="Please select a county from the dropdown list." promptTitle="Select County" prompt="Click the dropdown arrow to choose a county." xr:uid="{BDF9518E-41C8-4460-9A80-C367440D9614}">
          <x14:formula1>
            <xm:f>_xlfn.ANCHORARRAY(Lookup1!$BN$2)</xm:f>
          </x14:formula1>
          <xm:sqref>B70</xm:sqref>
        </x14:dataValidation>
        <x14:dataValidation type="list" allowBlank="1" showInputMessage="1" showErrorMessage="1" errorTitle="Invalid Selection" error="Please select a county from the dropdown list." promptTitle="Select County" prompt="Click the dropdown arrow to choose a county." xr:uid="{BD075EDC-045B-4CC0-9E1B-7BDB394A8E23}">
          <x14:formula1>
            <xm:f>_xlfn.ANCHORARRAY(Lookup1!$BO$2)</xm:f>
          </x14:formula1>
          <xm:sqref>B71</xm:sqref>
        </x14:dataValidation>
        <x14:dataValidation type="list" allowBlank="1" showInputMessage="1" showErrorMessage="1" errorTitle="Invalid Selection" error="Please select a county from the dropdown list." promptTitle="Select County" prompt="Click the dropdown arrow to choose a county." xr:uid="{A5ECDEE3-3644-48F4-B68B-0A7CF2B5A62F}">
          <x14:formula1>
            <xm:f>_xlfn.ANCHORARRAY(Lookup1!$BP$2)</xm:f>
          </x14:formula1>
          <xm:sqref>B72</xm:sqref>
        </x14:dataValidation>
        <x14:dataValidation type="list" allowBlank="1" showInputMessage="1" showErrorMessage="1" errorTitle="Invalid Selection" error="Please select a county from the dropdown list." promptTitle="Select County" prompt="Click the dropdown arrow to choose a county." xr:uid="{8030037B-3BAA-48C1-8246-68480B9C2BDE}">
          <x14:formula1>
            <xm:f>_xlfn.ANCHORARRAY(Lookup1!$BQ$2)</xm:f>
          </x14:formula1>
          <xm:sqref>B73</xm:sqref>
        </x14:dataValidation>
        <x14:dataValidation type="list" allowBlank="1" showInputMessage="1" showErrorMessage="1" errorTitle="Invalid Selection" error="Please select a county from the dropdown list." promptTitle="Select County" prompt="Click the dropdown arrow to choose a county." xr:uid="{CEBB080B-75E9-423D-A8CE-10B5AB0F1B04}">
          <x14:formula1>
            <xm:f>_xlfn.ANCHORARRAY(Lookup1!$BR$2)</xm:f>
          </x14:formula1>
          <xm:sqref>B74</xm:sqref>
        </x14:dataValidation>
        <x14:dataValidation type="list" allowBlank="1" showInputMessage="1" showErrorMessage="1" errorTitle="Invalid Selection" error="Please select a county from the dropdown list." promptTitle="Select County" prompt="Click the dropdown arrow to choose a county." xr:uid="{0084D730-2C23-4207-9536-9FEA052EFA98}">
          <x14:formula1>
            <xm:f>_xlfn.ANCHORARRAY(Lookup1!$BS$2)</xm:f>
          </x14:formula1>
          <xm:sqref>B75</xm:sqref>
        </x14:dataValidation>
        <x14:dataValidation type="list" allowBlank="1" showInputMessage="1" showErrorMessage="1" errorTitle="Invalid Selection" error="Please select a county from the dropdown list." promptTitle="Select County" prompt="Click the dropdown arrow to choose a county." xr:uid="{F1155070-D216-4DE6-A6C7-6483D74FA8B0}">
          <x14:formula1>
            <xm:f>_xlfn.ANCHORARRAY(Lookup1!$BT$2)</xm:f>
          </x14:formula1>
          <xm:sqref>B76</xm:sqref>
        </x14:dataValidation>
        <x14:dataValidation type="list" allowBlank="1" showInputMessage="1" showErrorMessage="1" errorTitle="Invalid Selection" error="Please select a county from the dropdown list." promptTitle="Select County" prompt="Click the dropdown arrow to choose a county." xr:uid="{D653B1B6-656A-418D-A5BB-86F4401404CD}">
          <x14:formula1>
            <xm:f>_xlfn.ANCHORARRAY(Lookup1!$BU$2)</xm:f>
          </x14:formula1>
          <xm:sqref>B77</xm:sqref>
        </x14:dataValidation>
        <x14:dataValidation type="list" allowBlank="1" showInputMessage="1" showErrorMessage="1" errorTitle="Invalid Selection" error="Please select a county from the dropdown list." promptTitle="Select County" prompt="Click the dropdown arrow to choose a county." xr:uid="{CCEB1B75-D1CE-4E70-BF91-3D4CF23722CC}">
          <x14:formula1>
            <xm:f>_xlfn.ANCHORARRAY(Lookup1!$BV$2)</xm:f>
          </x14:formula1>
          <xm:sqref>B78</xm:sqref>
        </x14:dataValidation>
        <x14:dataValidation type="list" allowBlank="1" showInputMessage="1" showErrorMessage="1" errorTitle="Invalid Selection" error="Please select a county from the dropdown list." promptTitle="Select County" prompt="Click the dropdown arrow to choose a county." xr:uid="{12AE8ACF-6864-469F-865C-D1292A71AEC4}">
          <x14:formula1>
            <xm:f>_xlfn.ANCHORARRAY(Lookup1!$BW$2)</xm:f>
          </x14:formula1>
          <xm:sqref>B79</xm:sqref>
        </x14:dataValidation>
        <x14:dataValidation type="list" allowBlank="1" showInputMessage="1" showErrorMessage="1" errorTitle="Invalid Selection" error="Please select a county from the dropdown list." promptTitle="Select County" prompt="Click the dropdown arrow to choose a county." xr:uid="{607E979C-737F-471F-8120-2ACAAFF7DD44}">
          <x14:formula1>
            <xm:f>_xlfn.ANCHORARRAY(Lookup1!$BX$2)</xm:f>
          </x14:formula1>
          <xm:sqref>B80</xm:sqref>
        </x14:dataValidation>
        <x14:dataValidation type="list" allowBlank="1" showInputMessage="1" showErrorMessage="1" errorTitle="Invalid Selection" error="Please select a county from the dropdown list." promptTitle="Select County" prompt="Click the dropdown arrow to choose a county." xr:uid="{50387EE6-5CEC-4233-AD03-B246CBF5BF4B}">
          <x14:formula1>
            <xm:f>_xlfn.ANCHORARRAY(Lookup1!$BY$2)</xm:f>
          </x14:formula1>
          <xm:sqref>B81</xm:sqref>
        </x14:dataValidation>
        <x14:dataValidation type="list" allowBlank="1" showInputMessage="1" showErrorMessage="1" errorTitle="Invalid Selection" error="Please select a county from the dropdown list." promptTitle="Select County" prompt="Click the dropdown arrow to choose a county." xr:uid="{682E9810-72B1-4A4F-BBF6-842CDFF39C24}">
          <x14:formula1>
            <xm:f>_xlfn.ANCHORARRAY(Lookup1!$BZ$2)</xm:f>
          </x14:formula1>
          <xm:sqref>B82</xm:sqref>
        </x14:dataValidation>
        <x14:dataValidation type="list" allowBlank="1" showInputMessage="1" showErrorMessage="1" errorTitle="Invalid Selection" error="Please select a county from the dropdown list." promptTitle="Select County" prompt="Click the dropdown arrow to choose a county." xr:uid="{58F9F641-B31C-48B6-A27A-4B4DD694AAD5}">
          <x14:formula1>
            <xm:f>_xlfn.ANCHORARRAY(Lookup1!$CA$2)</xm:f>
          </x14:formula1>
          <xm:sqref>B83</xm:sqref>
        </x14:dataValidation>
        <x14:dataValidation type="list" allowBlank="1" showInputMessage="1" showErrorMessage="1" errorTitle="Invalid Selection" error="Please select a county from the dropdown list." promptTitle="Select County" prompt="Click the dropdown arrow to choose a county." xr:uid="{F05EC93C-7238-4CD5-8E8E-5731B3279385}">
          <x14:formula1>
            <xm:f>_xlfn.ANCHORARRAY(Lookup1!$CB$2)</xm:f>
          </x14:formula1>
          <xm:sqref>B84</xm:sqref>
        </x14:dataValidation>
        <x14:dataValidation type="list" allowBlank="1" showInputMessage="1" showErrorMessage="1" errorTitle="Invalid Selection" error="Please select a county from the dropdown list." promptTitle="Select County" prompt="Click the dropdown arrow to choose a county." xr:uid="{C3AFCB7F-CE22-4DCB-8817-1ACBC3F73F83}">
          <x14:formula1>
            <xm:f>_xlfn.ANCHORARRAY(Lookup1!$CC$2)</xm:f>
          </x14:formula1>
          <xm:sqref>B85</xm:sqref>
        </x14:dataValidation>
        <x14:dataValidation type="list" allowBlank="1" showInputMessage="1" showErrorMessage="1" errorTitle="Invalid Selection" error="Please select a county from the dropdown list." promptTitle="Select County" prompt="Click the dropdown arrow to choose a county." xr:uid="{365BA114-714F-4200-BE58-E5DBC5E52743}">
          <x14:formula1>
            <xm:f>_xlfn.ANCHORARRAY(Lookup1!$CD$2)</xm:f>
          </x14:formula1>
          <xm:sqref>B86</xm:sqref>
        </x14:dataValidation>
        <x14:dataValidation type="list" allowBlank="1" showInputMessage="1" showErrorMessage="1" errorTitle="Invalid Selection" error="Please select a county from the dropdown list." promptTitle="Select County" prompt="Click the dropdown arrow to choose a county." xr:uid="{1128F495-21A7-497F-A455-1A1454C3BF47}">
          <x14:formula1>
            <xm:f>_xlfn.ANCHORARRAY(Lookup1!$CE$2)</xm:f>
          </x14:formula1>
          <xm:sqref>B87</xm:sqref>
        </x14:dataValidation>
        <x14:dataValidation type="list" allowBlank="1" showInputMessage="1" showErrorMessage="1" errorTitle="Invalid Selection" error="Please select a county from the dropdown list." promptTitle="Select County" prompt="Click the dropdown arrow to choose a county." xr:uid="{161D43C1-D723-4099-B90A-A1D957AC3345}">
          <x14:formula1>
            <xm:f>_xlfn.ANCHORARRAY(Lookup1!$CF$2)</xm:f>
          </x14:formula1>
          <xm:sqref>B88</xm:sqref>
        </x14:dataValidation>
        <x14:dataValidation type="list" allowBlank="1" showInputMessage="1" showErrorMessage="1" errorTitle="Invalid Selection" error="Please select a county from the dropdown list." promptTitle="Select County" prompt="Click the dropdown arrow to choose a county." xr:uid="{6B65B9BE-79EB-4A74-BDF7-0C0E6B557C5D}">
          <x14:formula1>
            <xm:f>_xlfn.ANCHORARRAY(Lookup1!$CG$2)</xm:f>
          </x14:formula1>
          <xm:sqref>B89</xm:sqref>
        </x14:dataValidation>
        <x14:dataValidation type="list" allowBlank="1" showInputMessage="1" showErrorMessage="1" errorTitle="Invalid Selection" error="Please select a county from the dropdown list." promptTitle="Select County" prompt="Click the dropdown arrow to choose a county." xr:uid="{1C4C0D19-E38E-4736-B301-CC4602E1F5B6}">
          <x14:formula1>
            <xm:f>_xlfn.ANCHORARRAY(Lookup1!$CH$2)</xm:f>
          </x14:formula1>
          <xm:sqref>B90</xm:sqref>
        </x14:dataValidation>
        <x14:dataValidation type="list" allowBlank="1" showInputMessage="1" showErrorMessage="1" errorTitle="Invalid Selection" error="Please select a county from the dropdown list." promptTitle="Select County" prompt="Click the dropdown arrow to choose a county." xr:uid="{44D0DC6C-C2AB-4095-A56D-135881148E09}">
          <x14:formula1>
            <xm:f>_xlfn.ANCHORARRAY(Lookup1!$CI$2)</xm:f>
          </x14:formula1>
          <xm:sqref>B91</xm:sqref>
        </x14:dataValidation>
        <x14:dataValidation type="list" allowBlank="1" showInputMessage="1" showErrorMessage="1" errorTitle="Invalid Selection" error="Please select a county from the dropdown list." promptTitle="Select County" prompt="Click the dropdown arrow to choose a county." xr:uid="{39E5B9F3-93BA-45E1-9CD8-B45588BE93C5}">
          <x14:formula1>
            <xm:f>_xlfn.ANCHORARRAY(Lookup1!$CJ$2)</xm:f>
          </x14:formula1>
          <xm:sqref>B92</xm:sqref>
        </x14:dataValidation>
        <x14:dataValidation type="list" allowBlank="1" showInputMessage="1" showErrorMessage="1" errorTitle="Invalid Selection" error="Please select a county from the dropdown list." promptTitle="Select County" prompt="Click the dropdown arrow to choose a county." xr:uid="{F13D5D0E-AEB1-4FBB-A0E0-97416BE3D342}">
          <x14:formula1>
            <xm:f>_xlfn.ANCHORARRAY(Lookup1!$CK$2)</xm:f>
          </x14:formula1>
          <xm:sqref>B93</xm:sqref>
        </x14:dataValidation>
        <x14:dataValidation type="list" allowBlank="1" showInputMessage="1" showErrorMessage="1" errorTitle="Invalid Selection" error="Please select a county from the dropdown list." promptTitle="Select County" prompt="Click the dropdown arrow to choose a county." xr:uid="{C0A245A8-9BB4-4705-8148-F82726AEEFE5}">
          <x14:formula1>
            <xm:f>_xlfn.ANCHORARRAY(Lookup1!$CL$2)</xm:f>
          </x14:formula1>
          <xm:sqref>B94</xm:sqref>
        </x14:dataValidation>
        <x14:dataValidation type="list" allowBlank="1" showInputMessage="1" showErrorMessage="1" errorTitle="Invalid Selection" error="Please select a county from the dropdown list." promptTitle="Select County" prompt="Click the dropdown arrow to choose a county." xr:uid="{3F5EC70D-4EFD-46D4-8565-84E4CD2C7EC3}">
          <x14:formula1>
            <xm:f>_xlfn.ANCHORARRAY(Lookup1!$CM$2)</xm:f>
          </x14:formula1>
          <xm:sqref>B95</xm:sqref>
        </x14:dataValidation>
        <x14:dataValidation type="list" allowBlank="1" showInputMessage="1" showErrorMessage="1" errorTitle="Invalid Selection" error="Please select a county from the dropdown list." promptTitle="Select County" prompt="Click the dropdown arrow to choose a county." xr:uid="{A6E19B0A-D8DC-439A-8CD9-E3C9C046B529}">
          <x14:formula1>
            <xm:f>_xlfn.ANCHORARRAY(Lookup1!$CN$2)</xm:f>
          </x14:formula1>
          <xm:sqref>B96</xm:sqref>
        </x14:dataValidation>
        <x14:dataValidation type="list" allowBlank="1" showInputMessage="1" showErrorMessage="1" errorTitle="Invalid Selection" error="Please select a county from the dropdown list." promptTitle="Select County" prompt="Click the dropdown arrow to choose a county." xr:uid="{FE1B82FB-43F0-4548-93E1-C57E20415D60}">
          <x14:formula1>
            <xm:f>_xlfn.ANCHORARRAY(Lookup1!$CO$2)</xm:f>
          </x14:formula1>
          <xm:sqref>B97</xm:sqref>
        </x14:dataValidation>
        <x14:dataValidation type="list" allowBlank="1" showInputMessage="1" showErrorMessage="1" errorTitle="Invalid Selection" error="Please select a county from the dropdown list." promptTitle="Select County" prompt="Click the dropdown arrow to choose a county." xr:uid="{EAFAB604-5458-4057-9EB1-26EC5563C701}">
          <x14:formula1>
            <xm:f>_xlfn.ANCHORARRAY(Lookup1!$CP$2)</xm:f>
          </x14:formula1>
          <xm:sqref>B98</xm:sqref>
        </x14:dataValidation>
        <x14:dataValidation type="list" allowBlank="1" showInputMessage="1" showErrorMessage="1" errorTitle="Invalid Selection" error="Please select a county from the dropdown list." promptTitle="Select County" prompt="Click the dropdown arrow to choose a county." xr:uid="{8EE745B6-A7B6-40E0-94E4-5C516FF630E8}">
          <x14:formula1>
            <xm:f>_xlfn.ANCHORARRAY(Lookup1!$CQ$2)</xm:f>
          </x14:formula1>
          <xm:sqref>B99</xm:sqref>
        </x14:dataValidation>
        <x14:dataValidation type="list" allowBlank="1" showInputMessage="1" showErrorMessage="1" errorTitle="Invalid Selection" error="Please select a county from the dropdown list." promptTitle="Select County" prompt="Click the dropdown arrow to choose a county." xr:uid="{319F4458-E4A6-4010-A082-8856AF18BD05}">
          <x14:formula1>
            <xm:f>_xlfn.ANCHORARRAY(Lookup1!$CR$2)</xm:f>
          </x14:formula1>
          <xm:sqref>B100</xm:sqref>
        </x14:dataValidation>
        <x14:dataValidation type="list" allowBlank="1" showInputMessage="1" showErrorMessage="1" errorTitle="Invalid Selection" error="Please select a county from the dropdown list." promptTitle="Select County" prompt="Click the dropdown arrow to choose a county." xr:uid="{CDE5DFCB-2B2F-4631-AD2B-64AB5419BD28}">
          <x14:formula1>
            <xm:f>_xlfn.ANCHORARRAY(Lookup1!$CS$2)</xm:f>
          </x14:formula1>
          <xm:sqref>B101</xm:sqref>
        </x14:dataValidation>
        <x14:dataValidation type="list" allowBlank="1" showInputMessage="1" showErrorMessage="1" errorTitle="Invalid Selection" error="Please select a county from the dropdown list." promptTitle="Select County" prompt="Click the dropdown arrow to choose a county." xr:uid="{D3F923A4-4EBC-4357-BB55-42A7A0ECFA5E}">
          <x14:formula1>
            <xm:f>_xlfn.ANCHORARRAY(Lookup1!$CT$2)</xm:f>
          </x14:formula1>
          <xm:sqref>B102</xm:sqref>
        </x14:dataValidation>
        <x14:dataValidation type="list" allowBlank="1" showInputMessage="1" showErrorMessage="1" errorTitle="Invalid Selection" error="Please select a county from the dropdown list." promptTitle="Select County" prompt="Click the dropdown arrow to choose a county." xr:uid="{41B3A636-CE0C-4C09-8248-199934049DCA}">
          <x14:formula1>
            <xm:f>_xlfn.ANCHORARRAY(Lookup1!$CU$2)</xm:f>
          </x14:formula1>
          <xm:sqref>B103</xm:sqref>
        </x14:dataValidation>
        <x14:dataValidation type="list" allowBlank="1" showInputMessage="1" showErrorMessage="1" errorTitle="Invalid Selection" error="Please select a county from the dropdown list." promptTitle="Select County" prompt="Click the dropdown arrow to choose a county." xr:uid="{1D0C71C9-6F75-487F-B3EF-A8E4C865425A}">
          <x14:formula1>
            <xm:f>_xlfn.ANCHORARRAY(Lookup1!$CV$2)</xm:f>
          </x14:formula1>
          <xm:sqref>B104</xm:sqref>
        </x14:dataValidation>
        <x14:dataValidation type="list" allowBlank="1" showInputMessage="1" showErrorMessage="1" errorTitle="Invalid Selection" error="Please select a county from the dropdown list." promptTitle="Select County" prompt="Click the dropdown arrow to choose a county." xr:uid="{C489FC0D-CECC-4C10-94B7-5F420CE73740}">
          <x14:formula1>
            <xm:f>_xlfn.ANCHORARRAY(Lookup1!$CW$2)</xm:f>
          </x14:formula1>
          <xm:sqref>B105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6BCF0-78B8-4E3B-B245-B319703C682D}">
  <dimension ref="A1:CX3223"/>
  <sheetViews>
    <sheetView workbookViewId="0">
      <selection activeCell="C2" sqref="C2"/>
    </sheetView>
  </sheetViews>
  <sheetFormatPr defaultRowHeight="14.5" x14ac:dyDescent="0.35"/>
  <cols>
    <col min="1" max="1" width="18.54296875" bestFit="1" customWidth="1"/>
    <col min="2" max="2" width="54" bestFit="1" customWidth="1"/>
    <col min="3" max="3" width="38.81640625" bestFit="1" customWidth="1"/>
    <col min="4" max="6" width="7.54296875" customWidth="1"/>
    <col min="11" max="46" width="7.81640625" customWidth="1"/>
  </cols>
  <sheetData>
    <row r="1" spans="1:102" x14ac:dyDescent="0.35">
      <c r="A1" t="s">
        <v>24</v>
      </c>
      <c r="B1" t="s">
        <v>25</v>
      </c>
      <c r="C1">
        <v>7</v>
      </c>
      <c r="D1">
        <v>8</v>
      </c>
      <c r="E1">
        <v>9</v>
      </c>
      <c r="F1">
        <v>10</v>
      </c>
      <c r="G1">
        <v>11</v>
      </c>
      <c r="H1">
        <v>12</v>
      </c>
      <c r="I1">
        <v>13</v>
      </c>
      <c r="J1">
        <v>14</v>
      </c>
      <c r="K1">
        <v>15</v>
      </c>
      <c r="L1">
        <v>16</v>
      </c>
      <c r="M1">
        <v>17</v>
      </c>
      <c r="N1">
        <v>18</v>
      </c>
      <c r="O1">
        <v>19</v>
      </c>
      <c r="P1">
        <v>20</v>
      </c>
      <c r="Q1">
        <v>21</v>
      </c>
      <c r="R1">
        <v>22</v>
      </c>
      <c r="S1">
        <v>23</v>
      </c>
      <c r="T1">
        <v>24</v>
      </c>
      <c r="U1">
        <v>25</v>
      </c>
      <c r="V1">
        <v>26</v>
      </c>
      <c r="W1">
        <v>27</v>
      </c>
      <c r="X1">
        <v>28</v>
      </c>
      <c r="Y1">
        <v>29</v>
      </c>
      <c r="Z1">
        <v>30</v>
      </c>
      <c r="AA1">
        <v>31</v>
      </c>
      <c r="AB1">
        <v>32</v>
      </c>
      <c r="AC1">
        <v>33</v>
      </c>
      <c r="AD1">
        <v>34</v>
      </c>
      <c r="AE1">
        <v>35</v>
      </c>
      <c r="AF1">
        <v>36</v>
      </c>
      <c r="AG1">
        <v>37</v>
      </c>
      <c r="AH1">
        <v>38</v>
      </c>
      <c r="AI1">
        <v>39</v>
      </c>
      <c r="AJ1">
        <v>40</v>
      </c>
      <c r="AK1">
        <v>41</v>
      </c>
      <c r="AL1">
        <v>42</v>
      </c>
      <c r="AM1">
        <v>43</v>
      </c>
      <c r="AN1">
        <v>44</v>
      </c>
      <c r="AO1">
        <v>45</v>
      </c>
      <c r="AP1">
        <v>46</v>
      </c>
      <c r="AQ1">
        <v>47</v>
      </c>
      <c r="AR1">
        <v>48</v>
      </c>
      <c r="AS1">
        <v>49</v>
      </c>
      <c r="AT1">
        <v>50</v>
      </c>
      <c r="AU1">
        <v>51</v>
      </c>
      <c r="AV1">
        <v>52</v>
      </c>
      <c r="AW1">
        <v>53</v>
      </c>
      <c r="AX1">
        <v>54</v>
      </c>
      <c r="AY1">
        <v>55</v>
      </c>
      <c r="AZ1">
        <v>56</v>
      </c>
      <c r="BA1">
        <v>57</v>
      </c>
      <c r="BB1">
        <v>58</v>
      </c>
      <c r="BC1">
        <v>59</v>
      </c>
      <c r="BD1">
        <v>60</v>
      </c>
      <c r="BE1">
        <v>61</v>
      </c>
      <c r="BF1">
        <v>62</v>
      </c>
      <c r="BG1">
        <v>63</v>
      </c>
      <c r="BH1">
        <v>64</v>
      </c>
      <c r="BI1">
        <v>65</v>
      </c>
      <c r="BJ1">
        <v>66</v>
      </c>
      <c r="BK1">
        <v>67</v>
      </c>
      <c r="BL1">
        <v>68</v>
      </c>
      <c r="BM1">
        <v>69</v>
      </c>
      <c r="BN1">
        <v>70</v>
      </c>
      <c r="BO1">
        <v>71</v>
      </c>
      <c r="BP1">
        <v>72</v>
      </c>
      <c r="BQ1">
        <v>73</v>
      </c>
      <c r="BR1">
        <v>74</v>
      </c>
      <c r="BS1">
        <v>75</v>
      </c>
      <c r="BT1">
        <v>76</v>
      </c>
      <c r="BU1">
        <v>77</v>
      </c>
      <c r="BV1">
        <v>78</v>
      </c>
      <c r="BW1">
        <v>79</v>
      </c>
      <c r="BX1">
        <v>80</v>
      </c>
      <c r="BY1">
        <v>81</v>
      </c>
      <c r="BZ1">
        <v>82</v>
      </c>
      <c r="CA1">
        <v>83</v>
      </c>
      <c r="CB1">
        <v>84</v>
      </c>
      <c r="CC1">
        <v>85</v>
      </c>
      <c r="CD1">
        <v>86</v>
      </c>
      <c r="CE1">
        <v>87</v>
      </c>
      <c r="CF1">
        <v>88</v>
      </c>
      <c r="CG1">
        <v>89</v>
      </c>
      <c r="CH1">
        <v>90</v>
      </c>
      <c r="CI1">
        <v>91</v>
      </c>
      <c r="CJ1">
        <v>92</v>
      </c>
      <c r="CK1">
        <v>93</v>
      </c>
      <c r="CL1">
        <v>94</v>
      </c>
      <c r="CM1">
        <v>95</v>
      </c>
      <c r="CN1">
        <v>96</v>
      </c>
      <c r="CO1">
        <v>97</v>
      </c>
      <c r="CP1">
        <v>98</v>
      </c>
      <c r="CQ1">
        <v>99</v>
      </c>
      <c r="CR1">
        <v>100</v>
      </c>
      <c r="CS1">
        <v>101</v>
      </c>
      <c r="CT1">
        <v>102</v>
      </c>
      <c r="CU1">
        <v>103</v>
      </c>
      <c r="CV1">
        <v>104</v>
      </c>
      <c r="CW1">
        <v>105</v>
      </c>
      <c r="CX1">
        <v>106</v>
      </c>
    </row>
    <row r="2" spans="1:102" x14ac:dyDescent="0.35">
      <c r="A2" t="str" cm="1">
        <f t="array" ref="A2:A53">_xlfn._xlws.SORT(_xlfn.UNIQUE(Table3[State]))</f>
        <v xml:space="preserve"> Alabama</v>
      </c>
      <c r="B2" t="str" cm="1">
        <f t="array" ref="B2:B3223">_xlfn._xlws.SORT(_xlfn.UNIQUE(Table3[County]))</f>
        <v>AÃ±asco Municipio,  Puerto Rico</v>
      </c>
      <c r="C2" t="str" cm="1">
        <f t="array" ref="C2">IF('Estimated funding calculator'!A7="","",_xlfn._xlws.SORT(_xlfn.UNIQUE(_xlfn._xlws.FILTER(Table3[County],Table3[State]='Estimated funding calculator'!A7))))</f>
        <v/>
      </c>
      <c r="D2" t="str" cm="1">
        <f t="array" ref="D2">IF('Estimated funding calculator'!A8="","",_xlfn._xlws.SORT(_xlfn.UNIQUE(_xlfn._xlws.FILTER(Table3[County],Table3[State]='Estimated funding calculator'!A8))))</f>
        <v/>
      </c>
      <c r="E2" t="str" cm="1">
        <f t="array" ref="E2">IF('Estimated funding calculator'!A9="","",_xlfn._xlws.SORT(_xlfn.UNIQUE(_xlfn._xlws.FILTER(Table3[County],Table3[State]='Estimated funding calculator'!A9))))</f>
        <v/>
      </c>
      <c r="F2" t="str" cm="1">
        <f t="array" ref="F2">IF('Estimated funding calculator'!A10="","",_xlfn._xlws.SORT(_xlfn.UNIQUE(_xlfn._xlws.FILTER(Table3[County],Table3[State]='Estimated funding calculator'!A10))))</f>
        <v/>
      </c>
      <c r="G2" t="str" cm="1">
        <f t="array" ref="G2">IF('Estimated funding calculator'!A11="","",_xlfn._xlws.SORT(_xlfn.UNIQUE(_xlfn._xlws.FILTER(Table3[County],Table3[State]='Estimated funding calculator'!A11))))</f>
        <v/>
      </c>
      <c r="H2" t="str" cm="1">
        <f t="array" ref="H2">IF('Estimated funding calculator'!A12="","",_xlfn._xlws.SORT(_xlfn.UNIQUE(_xlfn._xlws.FILTER(Table3[County],Table3[State]='Estimated funding calculator'!A12))))</f>
        <v/>
      </c>
      <c r="I2" t="str" cm="1">
        <f t="array" ref="I2">IF('Estimated funding calculator'!A13="","",_xlfn._xlws.SORT(_xlfn.UNIQUE(_xlfn._xlws.FILTER(Table3[County],Table3[State]='Estimated funding calculator'!A13))))</f>
        <v/>
      </c>
      <c r="J2" t="str" cm="1">
        <f t="array" ref="J2">IF('Estimated funding calculator'!A14="","",_xlfn._xlws.SORT(_xlfn.UNIQUE(_xlfn._xlws.FILTER(Table3[County],Table3[State]='Estimated funding calculator'!A14))))</f>
        <v/>
      </c>
      <c r="K2" t="str" cm="1">
        <f t="array" ref="K2">IF('Estimated funding calculator'!A15="","",_xlfn._xlws.SORT(_xlfn.UNIQUE(_xlfn._xlws.FILTER(Table3[County],Table3[State]='Estimated funding calculator'!A15))))</f>
        <v/>
      </c>
      <c r="L2" t="str" cm="1">
        <f t="array" ref="L2">IF('Estimated funding calculator'!A16="","",_xlfn._xlws.SORT(_xlfn.UNIQUE(_xlfn._xlws.FILTER(Table3[County],Table3[State]='Estimated funding calculator'!A16))))</f>
        <v/>
      </c>
      <c r="M2" t="str" cm="1">
        <f t="array" ref="M2">IF('Estimated funding calculator'!A17="","",_xlfn._xlws.SORT(_xlfn.UNIQUE(_xlfn._xlws.FILTER(Table3[County],Table3[State]='Estimated funding calculator'!A17))))</f>
        <v/>
      </c>
      <c r="N2" t="str" cm="1">
        <f t="array" ref="N2">IF('Estimated funding calculator'!A18="","",_xlfn._xlws.SORT(_xlfn.UNIQUE(_xlfn._xlws.FILTER(Table3[County],Table3[State]='Estimated funding calculator'!A18))))</f>
        <v/>
      </c>
      <c r="O2" t="str" cm="1">
        <f t="array" ref="O2">IF('Estimated funding calculator'!A19="","",_xlfn._xlws.SORT(_xlfn.UNIQUE(_xlfn._xlws.FILTER(Table3[County],Table3[State]='Estimated funding calculator'!A19))))</f>
        <v/>
      </c>
      <c r="P2" t="str" cm="1">
        <f t="array" ref="P2">IF('Estimated funding calculator'!A20="","",_xlfn._xlws.SORT(_xlfn.UNIQUE(_xlfn._xlws.FILTER(Table3[County],Table3[State]='Estimated funding calculator'!A20))))</f>
        <v/>
      </c>
      <c r="Q2" t="str" cm="1">
        <f t="array" ref="Q2">IF('Estimated funding calculator'!A21="","",_xlfn._xlws.SORT(_xlfn.UNIQUE(_xlfn._xlws.FILTER(Table3[County],Table3[State]='Estimated funding calculator'!A21))))</f>
        <v/>
      </c>
      <c r="R2" t="str" cm="1">
        <f t="array" ref="R2">IF('Estimated funding calculator'!A22="","",_xlfn._xlws.SORT(_xlfn.UNIQUE(_xlfn._xlws.FILTER(Table3[County],Table3[State]='Estimated funding calculator'!A22))))</f>
        <v/>
      </c>
      <c r="S2" t="str" cm="1">
        <f t="array" ref="S2">IF('Estimated funding calculator'!A23="","",_xlfn._xlws.SORT(_xlfn.UNIQUE(_xlfn._xlws.FILTER(Table3[County],Table3[State]='Estimated funding calculator'!A23))))</f>
        <v/>
      </c>
      <c r="T2" t="str" cm="1">
        <f t="array" ref="T2">IF('Estimated funding calculator'!A24="","",_xlfn._xlws.SORT(_xlfn.UNIQUE(_xlfn._xlws.FILTER(Table3[County],Table3[State]='Estimated funding calculator'!A24))))</f>
        <v/>
      </c>
      <c r="U2" t="str" cm="1">
        <f t="array" ref="U2">IF('Estimated funding calculator'!A25="","",_xlfn._xlws.SORT(_xlfn.UNIQUE(_xlfn._xlws.FILTER(Table3[County],Table3[State]='Estimated funding calculator'!A25))))</f>
        <v/>
      </c>
      <c r="V2" t="str" cm="1">
        <f t="array" ref="V2">IF('Estimated funding calculator'!A26="","",_xlfn._xlws.SORT(_xlfn.UNIQUE(_xlfn._xlws.FILTER(Table3[County],Table3[State]='Estimated funding calculator'!A26))))</f>
        <v/>
      </c>
      <c r="W2" t="str" cm="1">
        <f t="array" ref="W2">IF('Estimated funding calculator'!A27="","",_xlfn._xlws.SORT(_xlfn.UNIQUE(_xlfn._xlws.FILTER(Table3[County],Table3[State]='Estimated funding calculator'!A27))))</f>
        <v/>
      </c>
      <c r="X2" t="str" cm="1">
        <f t="array" ref="X2">IF('Estimated funding calculator'!A28="","",_xlfn._xlws.SORT(_xlfn.UNIQUE(_xlfn._xlws.FILTER(Table3[County],Table3[State]='Estimated funding calculator'!A28))))</f>
        <v/>
      </c>
      <c r="Y2" t="str" cm="1">
        <f t="array" ref="Y2">IF('Estimated funding calculator'!A29="","",_xlfn._xlws.SORT(_xlfn.UNIQUE(_xlfn._xlws.FILTER(Table3[County],Table3[State]='Estimated funding calculator'!A29))))</f>
        <v/>
      </c>
      <c r="Z2" t="str" cm="1">
        <f t="array" ref="Z2">IF('Estimated funding calculator'!A30="","",_xlfn._xlws.SORT(_xlfn.UNIQUE(_xlfn._xlws.FILTER(Table3[County],Table3[State]='Estimated funding calculator'!A30))))</f>
        <v/>
      </c>
      <c r="AA2" t="str" cm="1">
        <f t="array" ref="AA2">IF('Estimated funding calculator'!A31="","",_xlfn._xlws.SORT(_xlfn.UNIQUE(_xlfn._xlws.FILTER(Table3[County],Table3[State]='Estimated funding calculator'!A31))))</f>
        <v/>
      </c>
      <c r="AB2" t="str" cm="1">
        <f t="array" ref="AB2">IF('Estimated funding calculator'!A32="","",_xlfn._xlws.SORT(_xlfn.UNIQUE(_xlfn._xlws.FILTER(Table3[County],Table3[State]='Estimated funding calculator'!A32))))</f>
        <v/>
      </c>
      <c r="AC2" t="str" cm="1">
        <f t="array" ref="AC2">IF('Estimated funding calculator'!A33="","",_xlfn._xlws.SORT(_xlfn.UNIQUE(_xlfn._xlws.FILTER(Table3[County],Table3[State]='Estimated funding calculator'!A33))))</f>
        <v/>
      </c>
      <c r="AD2" t="str" cm="1">
        <f t="array" ref="AD2">IF('Estimated funding calculator'!A34="","",_xlfn._xlws.SORT(_xlfn.UNIQUE(_xlfn._xlws.FILTER(Table3[County],Table3[State]='Estimated funding calculator'!A34))))</f>
        <v/>
      </c>
      <c r="AE2" t="str" cm="1">
        <f t="array" ref="AE2">IF('Estimated funding calculator'!A35="","",_xlfn._xlws.SORT(_xlfn.UNIQUE(_xlfn._xlws.FILTER(Table3[County],Table3[State]='Estimated funding calculator'!A35))))</f>
        <v/>
      </c>
      <c r="AF2" t="str" cm="1">
        <f t="array" ref="AF2">IF('Estimated funding calculator'!A36="","",_xlfn._xlws.SORT(_xlfn.UNIQUE(_xlfn._xlws.FILTER(Table3[County],Table3[State]='Estimated funding calculator'!A36))))</f>
        <v/>
      </c>
      <c r="AG2" t="str" cm="1">
        <f t="array" ref="AG2">IF('Estimated funding calculator'!A37="","",_xlfn._xlws.SORT(_xlfn.UNIQUE(_xlfn._xlws.FILTER(Table3[County],Table3[State]='Estimated funding calculator'!A37))))</f>
        <v/>
      </c>
      <c r="AH2" t="str" cm="1">
        <f t="array" ref="AH2">IF('Estimated funding calculator'!A38="","",_xlfn._xlws.SORT(_xlfn.UNIQUE(_xlfn._xlws.FILTER(Table3[County],Table3[State]='Estimated funding calculator'!A38))))</f>
        <v/>
      </c>
      <c r="AI2" t="str" cm="1">
        <f t="array" ref="AI2">IF('Estimated funding calculator'!A39="","",_xlfn._xlws.SORT(_xlfn.UNIQUE(_xlfn._xlws.FILTER(Table3[County],Table3[State]='Estimated funding calculator'!A39))))</f>
        <v/>
      </c>
      <c r="AJ2" t="str" cm="1">
        <f t="array" ref="AJ2">IF('Estimated funding calculator'!A40="","",_xlfn._xlws.SORT(_xlfn.UNIQUE(_xlfn._xlws.FILTER(Table3[County],Table3[State]='Estimated funding calculator'!A40))))</f>
        <v/>
      </c>
      <c r="AK2" t="str" cm="1">
        <f t="array" ref="AK2">IF('Estimated funding calculator'!A41="","",_xlfn._xlws.SORT(_xlfn.UNIQUE(_xlfn._xlws.FILTER(Table3[County],Table3[State]='Estimated funding calculator'!A41))))</f>
        <v/>
      </c>
      <c r="AL2" t="str" cm="1">
        <f t="array" ref="AL2">IF('Estimated funding calculator'!A42="","",_xlfn._xlws.SORT(_xlfn.UNIQUE(_xlfn._xlws.FILTER(Table3[County],Table3[State]='Estimated funding calculator'!A42))))</f>
        <v/>
      </c>
      <c r="AM2" t="str" cm="1">
        <f t="array" ref="AM2">IF('Estimated funding calculator'!A43="","",_xlfn._xlws.SORT(_xlfn.UNIQUE(_xlfn._xlws.FILTER(Table3[County],Table3[State]='Estimated funding calculator'!A43))))</f>
        <v/>
      </c>
      <c r="AN2" t="str" cm="1">
        <f t="array" ref="AN2">IF('Estimated funding calculator'!A44="","",_xlfn._xlws.SORT(_xlfn.UNIQUE(_xlfn._xlws.FILTER(Table3[County],Table3[State]='Estimated funding calculator'!A44))))</f>
        <v/>
      </c>
      <c r="AO2" t="str" cm="1">
        <f t="array" ref="AO2">IF('Estimated funding calculator'!A45="","",_xlfn._xlws.SORT(_xlfn.UNIQUE(_xlfn._xlws.FILTER(Table3[County],Table3[State]='Estimated funding calculator'!A45))))</f>
        <v/>
      </c>
      <c r="AP2" t="str" cm="1">
        <f t="array" ref="AP2">IF('Estimated funding calculator'!A46="","",_xlfn._xlws.SORT(_xlfn.UNIQUE(_xlfn._xlws.FILTER(Table3[County],Table3[State]='Estimated funding calculator'!A46))))</f>
        <v/>
      </c>
      <c r="AQ2" t="str" cm="1">
        <f t="array" ref="AQ2">IF('Estimated funding calculator'!A47="","",_xlfn._xlws.SORT(_xlfn.UNIQUE(_xlfn._xlws.FILTER(Table3[County],Table3[State]='Estimated funding calculator'!A47))))</f>
        <v/>
      </c>
      <c r="AR2" t="str" cm="1">
        <f t="array" ref="AR2">IF('Estimated funding calculator'!A48="","",_xlfn._xlws.SORT(_xlfn.UNIQUE(_xlfn._xlws.FILTER(Table3[County],Table3[State]='Estimated funding calculator'!A48))))</f>
        <v/>
      </c>
      <c r="AS2" t="str" cm="1">
        <f t="array" ref="AS2">IF('Estimated funding calculator'!A49="","",_xlfn._xlws.SORT(_xlfn.UNIQUE(_xlfn._xlws.FILTER(Table3[County],Table3[State]='Estimated funding calculator'!A49))))</f>
        <v/>
      </c>
      <c r="AT2" t="str" cm="1">
        <f t="array" ref="AT2">IF('Estimated funding calculator'!A50="","",_xlfn._xlws.SORT(_xlfn.UNIQUE(_xlfn._xlws.FILTER(Table3[County],Table3[State]='Estimated funding calculator'!A50))))</f>
        <v/>
      </c>
      <c r="AU2" t="str" cm="1">
        <f t="array" ref="AU2">IF('Estimated funding calculator'!A51="","",_xlfn._xlws.SORT(_xlfn.UNIQUE(_xlfn._xlws.FILTER(Table3[County],Table3[State]='Estimated funding calculator'!A51))))</f>
        <v/>
      </c>
      <c r="AV2" t="str" cm="1">
        <f t="array" ref="AV2">IF('Estimated funding calculator'!A52="","",_xlfn._xlws.SORT(_xlfn.UNIQUE(_xlfn._xlws.FILTER(Table3[County],Table3[State]='Estimated funding calculator'!A52))))</f>
        <v/>
      </c>
      <c r="AW2" t="str" cm="1">
        <f t="array" ref="AW2">IF('Estimated funding calculator'!A53="","",_xlfn._xlws.SORT(_xlfn.UNIQUE(_xlfn._xlws.FILTER(Table3[County],Table3[State]='Estimated funding calculator'!A53))))</f>
        <v/>
      </c>
      <c r="AX2" t="str" cm="1">
        <f t="array" ref="AX2">IF('Estimated funding calculator'!A54="","",_xlfn._xlws.SORT(_xlfn.UNIQUE(_xlfn._xlws.FILTER(Table3[County],Table3[State]='Estimated funding calculator'!A54))))</f>
        <v/>
      </c>
      <c r="AY2" t="str" cm="1">
        <f t="array" ref="AY2">IF('Estimated funding calculator'!A55="","",_xlfn._xlws.SORT(_xlfn.UNIQUE(_xlfn._xlws.FILTER(Table3[County],Table3[State]='Estimated funding calculator'!A55))))</f>
        <v/>
      </c>
      <c r="AZ2" t="str" cm="1">
        <f t="array" ref="AZ2">IF('Estimated funding calculator'!A56="","",_xlfn._xlws.SORT(_xlfn.UNIQUE(_xlfn._xlws.FILTER(Table3[County],Table3[State]='Estimated funding calculator'!A56))))</f>
        <v/>
      </c>
      <c r="BA2" t="str" cm="1">
        <f t="array" ref="BA2">IF('Estimated funding calculator'!A57="","",_xlfn._xlws.SORT(_xlfn.UNIQUE(_xlfn._xlws.FILTER(Table3[County],Table3[State]='Estimated funding calculator'!A57))))</f>
        <v/>
      </c>
      <c r="BB2" t="str" cm="1">
        <f t="array" ref="BB2">IF('Estimated funding calculator'!A58="","",_xlfn._xlws.SORT(_xlfn.UNIQUE(_xlfn._xlws.FILTER(Table3[County],Table3[State]='Estimated funding calculator'!A58))))</f>
        <v/>
      </c>
      <c r="BC2" t="str" cm="1">
        <f t="array" ref="BC2">IF('Estimated funding calculator'!A59="","",_xlfn._xlws.SORT(_xlfn.UNIQUE(_xlfn._xlws.FILTER(Table3[County],Table3[State]='Estimated funding calculator'!A59))))</f>
        <v/>
      </c>
      <c r="BD2" t="str" cm="1">
        <f t="array" ref="BD2">IF('Estimated funding calculator'!A60="","",_xlfn._xlws.SORT(_xlfn.UNIQUE(_xlfn._xlws.FILTER(Table3[County],Table3[State]='Estimated funding calculator'!A60))))</f>
        <v/>
      </c>
      <c r="BE2" t="str" cm="1">
        <f t="array" ref="BE2">IF('Estimated funding calculator'!A61="","",_xlfn._xlws.SORT(_xlfn.UNIQUE(_xlfn._xlws.FILTER(Table3[County],Table3[State]='Estimated funding calculator'!A61))))</f>
        <v/>
      </c>
      <c r="BF2" t="str" cm="1">
        <f t="array" ref="BF2">IF('Estimated funding calculator'!A62="","",_xlfn._xlws.SORT(_xlfn.UNIQUE(_xlfn._xlws.FILTER(Table3[County],Table3[State]='Estimated funding calculator'!A62))))</f>
        <v/>
      </c>
      <c r="BG2" t="str" cm="1">
        <f t="array" ref="BG2">IF('Estimated funding calculator'!A63="","",_xlfn._xlws.SORT(_xlfn.UNIQUE(_xlfn._xlws.FILTER(Table3[County],Table3[State]='Estimated funding calculator'!A63))))</f>
        <v/>
      </c>
      <c r="BH2" t="str" cm="1">
        <f t="array" ref="BH2">IF('Estimated funding calculator'!A64="","",_xlfn._xlws.SORT(_xlfn.UNIQUE(_xlfn._xlws.FILTER(Table3[County],Table3[State]='Estimated funding calculator'!A64))))</f>
        <v/>
      </c>
      <c r="BI2" t="str" cm="1">
        <f t="array" ref="BI2">IF('Estimated funding calculator'!A65="","",_xlfn._xlws.SORT(_xlfn.UNIQUE(_xlfn._xlws.FILTER(Table3[County],Table3[State]='Estimated funding calculator'!A65))))</f>
        <v/>
      </c>
      <c r="BJ2" t="str" cm="1">
        <f t="array" ref="BJ2">IF('Estimated funding calculator'!A66="","",_xlfn._xlws.SORT(_xlfn.UNIQUE(_xlfn._xlws.FILTER(Table3[County],Table3[State]='Estimated funding calculator'!A66))))</f>
        <v/>
      </c>
      <c r="BK2" t="str" cm="1">
        <f t="array" ref="BK2">IF('Estimated funding calculator'!A67="","",_xlfn._xlws.SORT(_xlfn.UNIQUE(_xlfn._xlws.FILTER(Table3[County],Table3[State]='Estimated funding calculator'!A67))))</f>
        <v/>
      </c>
      <c r="BL2" t="str" cm="1">
        <f t="array" ref="BL2">IF('Estimated funding calculator'!A68="","",_xlfn._xlws.SORT(_xlfn.UNIQUE(_xlfn._xlws.FILTER(Table3[County],Table3[State]='Estimated funding calculator'!A68))))</f>
        <v/>
      </c>
      <c r="BM2" t="str" cm="1">
        <f t="array" ref="BM2">IF('Estimated funding calculator'!A69="","",_xlfn._xlws.SORT(_xlfn.UNIQUE(_xlfn._xlws.FILTER(Table3[County],Table3[State]='Estimated funding calculator'!A69))))</f>
        <v/>
      </c>
      <c r="BN2" t="str" cm="1">
        <f t="array" ref="BN2">IF('Estimated funding calculator'!A70="","",_xlfn._xlws.SORT(_xlfn.UNIQUE(_xlfn._xlws.FILTER(Table3[County],Table3[State]='Estimated funding calculator'!A70))))</f>
        <v/>
      </c>
      <c r="BO2" t="str" cm="1">
        <f t="array" ref="BO2">IF('Estimated funding calculator'!A71="","",_xlfn._xlws.SORT(_xlfn.UNIQUE(_xlfn._xlws.FILTER(Table3[County],Table3[State]='Estimated funding calculator'!A71))))</f>
        <v/>
      </c>
      <c r="BP2" t="str" cm="1">
        <f t="array" ref="BP2">IF('Estimated funding calculator'!A72="","",_xlfn._xlws.SORT(_xlfn.UNIQUE(_xlfn._xlws.FILTER(Table3[County],Table3[State]='Estimated funding calculator'!A72))))</f>
        <v/>
      </c>
      <c r="BQ2" t="str" cm="1">
        <f t="array" ref="BQ2">IF('Estimated funding calculator'!A73="","",_xlfn._xlws.SORT(_xlfn.UNIQUE(_xlfn._xlws.FILTER(Table3[County],Table3[State]='Estimated funding calculator'!A73))))</f>
        <v/>
      </c>
      <c r="BR2" t="str" cm="1">
        <f t="array" ref="BR2">IF('Estimated funding calculator'!A74="","",_xlfn._xlws.SORT(_xlfn.UNIQUE(_xlfn._xlws.FILTER(Table3[County],Table3[State]='Estimated funding calculator'!A74))))</f>
        <v/>
      </c>
      <c r="BS2" t="str" cm="1">
        <f t="array" ref="BS2">IF('Estimated funding calculator'!A75="","",_xlfn._xlws.SORT(_xlfn.UNIQUE(_xlfn._xlws.FILTER(Table3[County],Table3[State]='Estimated funding calculator'!A75))))</f>
        <v/>
      </c>
      <c r="BT2" t="str" cm="1">
        <f t="array" ref="BT2">IF('Estimated funding calculator'!A76="","",_xlfn._xlws.SORT(_xlfn.UNIQUE(_xlfn._xlws.FILTER(Table3[County],Table3[State]='Estimated funding calculator'!A76))))</f>
        <v/>
      </c>
      <c r="BU2" t="str" cm="1">
        <f t="array" ref="BU2">IF('Estimated funding calculator'!A77="","",_xlfn._xlws.SORT(_xlfn.UNIQUE(_xlfn._xlws.FILTER(Table3[County],Table3[State]='Estimated funding calculator'!A77))))</f>
        <v/>
      </c>
      <c r="BV2" t="str" cm="1">
        <f t="array" ref="BV2">IF('Estimated funding calculator'!A78="","",_xlfn._xlws.SORT(_xlfn.UNIQUE(_xlfn._xlws.FILTER(Table3[County],Table3[State]='Estimated funding calculator'!A78))))</f>
        <v/>
      </c>
      <c r="BW2" t="str" cm="1">
        <f t="array" ref="BW2">IF('Estimated funding calculator'!A79="","",_xlfn._xlws.SORT(_xlfn.UNIQUE(_xlfn._xlws.FILTER(Table3[County],Table3[State]='Estimated funding calculator'!A79))))</f>
        <v/>
      </c>
      <c r="BX2" t="str" cm="1">
        <f t="array" ref="BX2">IF('Estimated funding calculator'!A80="","",_xlfn._xlws.SORT(_xlfn.UNIQUE(_xlfn._xlws.FILTER(Table3[County],Table3[State]='Estimated funding calculator'!A80))))</f>
        <v/>
      </c>
      <c r="BY2" t="str" cm="1">
        <f t="array" ref="BY2">IF('Estimated funding calculator'!A81="","",_xlfn._xlws.SORT(_xlfn.UNIQUE(_xlfn._xlws.FILTER(Table3[County],Table3[State]='Estimated funding calculator'!A81))))</f>
        <v/>
      </c>
      <c r="BZ2" t="str" cm="1">
        <f t="array" ref="BZ2">IF('Estimated funding calculator'!A82="","",_xlfn._xlws.SORT(_xlfn.UNIQUE(_xlfn._xlws.FILTER(Table3[County],Table3[State]='Estimated funding calculator'!A82))))</f>
        <v/>
      </c>
      <c r="CA2" t="str" cm="1">
        <f t="array" ref="CA2">IF('Estimated funding calculator'!A83="","",_xlfn._xlws.SORT(_xlfn.UNIQUE(_xlfn._xlws.FILTER(Table3[County],Table3[State]='Estimated funding calculator'!A83))))</f>
        <v/>
      </c>
      <c r="CB2" t="str" cm="1">
        <f t="array" ref="CB2">IF('Estimated funding calculator'!A84="","",_xlfn._xlws.SORT(_xlfn.UNIQUE(_xlfn._xlws.FILTER(Table3[County],Table3[State]='Estimated funding calculator'!A84))))</f>
        <v/>
      </c>
      <c r="CC2" t="str" cm="1">
        <f t="array" ref="CC2">IF('Estimated funding calculator'!A85="","",_xlfn._xlws.SORT(_xlfn.UNIQUE(_xlfn._xlws.FILTER(Table3[County],Table3[State]='Estimated funding calculator'!A85))))</f>
        <v/>
      </c>
      <c r="CD2" t="str" cm="1">
        <f t="array" ref="CD2">IF('Estimated funding calculator'!A86="","",_xlfn._xlws.SORT(_xlfn.UNIQUE(_xlfn._xlws.FILTER(Table3[County],Table3[State]='Estimated funding calculator'!A86))))</f>
        <v/>
      </c>
      <c r="CE2" t="str" cm="1">
        <f t="array" ref="CE2">IF('Estimated funding calculator'!A87="","",_xlfn._xlws.SORT(_xlfn.UNIQUE(_xlfn._xlws.FILTER(Table3[County],Table3[State]='Estimated funding calculator'!A87))))</f>
        <v/>
      </c>
      <c r="CF2" t="str" cm="1">
        <f t="array" ref="CF2">IF('Estimated funding calculator'!A88="","",_xlfn._xlws.SORT(_xlfn.UNIQUE(_xlfn._xlws.FILTER(Table3[County],Table3[State]='Estimated funding calculator'!A88))))</f>
        <v/>
      </c>
      <c r="CG2" t="str" cm="1">
        <f t="array" ref="CG2">IF('Estimated funding calculator'!A89="","",_xlfn._xlws.SORT(_xlfn.UNIQUE(_xlfn._xlws.FILTER(Table3[County],Table3[State]='Estimated funding calculator'!A89))))</f>
        <v/>
      </c>
      <c r="CH2" t="str" cm="1">
        <f t="array" ref="CH2">IF('Estimated funding calculator'!A90="","",_xlfn._xlws.SORT(_xlfn.UNIQUE(_xlfn._xlws.FILTER(Table3[County],Table3[State]='Estimated funding calculator'!A90))))</f>
        <v/>
      </c>
      <c r="CI2" t="str" cm="1">
        <f t="array" ref="CI2">IF('Estimated funding calculator'!A91="","",_xlfn._xlws.SORT(_xlfn.UNIQUE(_xlfn._xlws.FILTER(Table3[County],Table3[State]='Estimated funding calculator'!A91))))</f>
        <v/>
      </c>
      <c r="CJ2" t="str" cm="1">
        <f t="array" ref="CJ2">IF('Estimated funding calculator'!A92="","",_xlfn._xlws.SORT(_xlfn.UNIQUE(_xlfn._xlws.FILTER(Table3[County],Table3[State]='Estimated funding calculator'!A92))))</f>
        <v/>
      </c>
      <c r="CK2" t="str" cm="1">
        <f t="array" ref="CK2">IF('Estimated funding calculator'!A93="","",_xlfn._xlws.SORT(_xlfn.UNIQUE(_xlfn._xlws.FILTER(Table3[County],Table3[State]='Estimated funding calculator'!A93))))</f>
        <v/>
      </c>
      <c r="CL2" t="str" cm="1">
        <f t="array" ref="CL2">IF('Estimated funding calculator'!A94="","",_xlfn._xlws.SORT(_xlfn.UNIQUE(_xlfn._xlws.FILTER(Table3[County],Table3[State]='Estimated funding calculator'!A94))))</f>
        <v/>
      </c>
      <c r="CM2" t="str" cm="1">
        <f t="array" ref="CM2">IF('Estimated funding calculator'!A95="","",_xlfn._xlws.SORT(_xlfn.UNIQUE(_xlfn._xlws.FILTER(Table3[County],Table3[State]='Estimated funding calculator'!A95))))</f>
        <v/>
      </c>
      <c r="CN2" t="str" cm="1">
        <f t="array" ref="CN2">IF('Estimated funding calculator'!A96="","",_xlfn._xlws.SORT(_xlfn.UNIQUE(_xlfn._xlws.FILTER(Table3[County],Table3[State]='Estimated funding calculator'!A96))))</f>
        <v/>
      </c>
      <c r="CO2" t="str" cm="1">
        <f t="array" ref="CO2">IF('Estimated funding calculator'!A97="","",_xlfn._xlws.SORT(_xlfn.UNIQUE(_xlfn._xlws.FILTER(Table3[County],Table3[State]='Estimated funding calculator'!A97))))</f>
        <v/>
      </c>
      <c r="CP2" t="str" cm="1">
        <f t="array" ref="CP2">IF('Estimated funding calculator'!A98="","",_xlfn._xlws.SORT(_xlfn.UNIQUE(_xlfn._xlws.FILTER(Table3[County],Table3[State]='Estimated funding calculator'!A98))))</f>
        <v/>
      </c>
      <c r="CQ2" t="str" cm="1">
        <f t="array" ref="CQ2">IF('Estimated funding calculator'!A99="","",_xlfn._xlws.SORT(_xlfn.UNIQUE(_xlfn._xlws.FILTER(Table3[County],Table3[State]='Estimated funding calculator'!A99))))</f>
        <v/>
      </c>
      <c r="CR2" t="str" cm="1">
        <f t="array" ref="CR2">IF('Estimated funding calculator'!A100="","",_xlfn._xlws.SORT(_xlfn.UNIQUE(_xlfn._xlws.FILTER(Table3[County],Table3[State]='Estimated funding calculator'!A100))))</f>
        <v/>
      </c>
      <c r="CS2" t="str" cm="1">
        <f t="array" ref="CS2">IF('Estimated funding calculator'!A101="","",_xlfn._xlws.SORT(_xlfn.UNIQUE(_xlfn._xlws.FILTER(Table3[County],Table3[State]='Estimated funding calculator'!A101))))</f>
        <v/>
      </c>
      <c r="CT2" t="str" cm="1">
        <f t="array" ref="CT2">IF('Estimated funding calculator'!A102="","",_xlfn._xlws.SORT(_xlfn.UNIQUE(_xlfn._xlws.FILTER(Table3[County],Table3[State]='Estimated funding calculator'!A102))))</f>
        <v/>
      </c>
      <c r="CU2" t="str" cm="1">
        <f t="array" ref="CU2">IF('Estimated funding calculator'!A103="","",_xlfn._xlws.SORT(_xlfn.UNIQUE(_xlfn._xlws.FILTER(Table3[County],Table3[State]='Estimated funding calculator'!A103))))</f>
        <v/>
      </c>
      <c r="CV2" t="str" cm="1">
        <f t="array" ref="CV2">IF('Estimated funding calculator'!A104="","",_xlfn._xlws.SORT(_xlfn.UNIQUE(_xlfn._xlws.FILTER(Table3[County],Table3[State]='Estimated funding calculator'!A104))))</f>
        <v/>
      </c>
      <c r="CW2" t="str" cm="1">
        <f t="array" ref="CW2">IF('Estimated funding calculator'!A105="","",_xlfn._xlws.SORT(_xlfn.UNIQUE(_xlfn._xlws.FILTER(Table3[County],Table3[State]='Estimated funding calculator'!A105))))</f>
        <v/>
      </c>
      <c r="CX2" t="str" cm="1">
        <f t="array" ref="CX2">IF('Estimated funding calculator'!A106="","",_xlfn._xlws.SORT(_xlfn.UNIQUE(_xlfn._xlws.FILTER(Table3[County],Table3[State]='Estimated funding calculator'!A106))))</f>
        <v/>
      </c>
    </row>
    <row r="3" spans="1:102" x14ac:dyDescent="0.35">
      <c r="A3" t="str">
        <v xml:space="preserve"> Alaska</v>
      </c>
      <c r="B3" t="str">
        <v>Abbeville County,  South Carolina</v>
      </c>
    </row>
    <row r="4" spans="1:102" x14ac:dyDescent="0.35">
      <c r="A4" t="str">
        <v xml:space="preserve"> Arizona</v>
      </c>
      <c r="B4" t="str">
        <v>Acadia Parish,  Louisiana</v>
      </c>
    </row>
    <row r="5" spans="1:102" x14ac:dyDescent="0.35">
      <c r="A5" t="str">
        <v xml:space="preserve"> Arkansas</v>
      </c>
      <c r="B5" t="str">
        <v>Accomack County,  Virginia</v>
      </c>
    </row>
    <row r="6" spans="1:102" x14ac:dyDescent="0.35">
      <c r="A6" t="str">
        <v xml:space="preserve"> California</v>
      </c>
      <c r="B6" t="str">
        <v>Ada County,  Idaho</v>
      </c>
    </row>
    <row r="7" spans="1:102" x14ac:dyDescent="0.35">
      <c r="A7" t="str">
        <v xml:space="preserve"> Colorado</v>
      </c>
      <c r="B7" t="str">
        <v>Adair County,  Iowa</v>
      </c>
    </row>
    <row r="8" spans="1:102" x14ac:dyDescent="0.35">
      <c r="A8" t="str">
        <v xml:space="preserve"> Connecticut</v>
      </c>
      <c r="B8" t="str">
        <v>Adair County,  Kentucky</v>
      </c>
    </row>
    <row r="9" spans="1:102" x14ac:dyDescent="0.35">
      <c r="A9" t="str">
        <v xml:space="preserve"> Delaware</v>
      </c>
      <c r="B9" t="str">
        <v>Adair County,  Missouri</v>
      </c>
    </row>
    <row r="10" spans="1:102" x14ac:dyDescent="0.35">
      <c r="A10" t="str">
        <v xml:space="preserve"> District of Columbia</v>
      </c>
      <c r="B10" t="str">
        <v>Adair County,  Oklahoma</v>
      </c>
    </row>
    <row r="11" spans="1:102" x14ac:dyDescent="0.35">
      <c r="A11" t="str">
        <v xml:space="preserve"> Florida</v>
      </c>
      <c r="B11" t="str">
        <v>Adams County,  Colorado</v>
      </c>
    </row>
    <row r="12" spans="1:102" x14ac:dyDescent="0.35">
      <c r="A12" t="str">
        <v xml:space="preserve"> Georgia</v>
      </c>
      <c r="B12" t="str">
        <v>Adams County,  Idaho</v>
      </c>
    </row>
    <row r="13" spans="1:102" x14ac:dyDescent="0.35">
      <c r="A13" t="str">
        <v xml:space="preserve"> Hawaii</v>
      </c>
      <c r="B13" t="str">
        <v>Adams County,  Illinois</v>
      </c>
    </row>
    <row r="14" spans="1:102" x14ac:dyDescent="0.35">
      <c r="A14" t="str">
        <v xml:space="preserve"> Idaho</v>
      </c>
      <c r="B14" t="str">
        <v>Adams County,  Indiana</v>
      </c>
    </row>
    <row r="15" spans="1:102" x14ac:dyDescent="0.35">
      <c r="A15" t="str">
        <v xml:space="preserve"> Illinois</v>
      </c>
      <c r="B15" t="str">
        <v>Adams County,  Iowa</v>
      </c>
    </row>
    <row r="16" spans="1:102" x14ac:dyDescent="0.35">
      <c r="A16" t="str">
        <v xml:space="preserve"> Indiana</v>
      </c>
      <c r="B16" t="str">
        <v>Adams County,  Mississippi</v>
      </c>
    </row>
    <row r="17" spans="1:2" x14ac:dyDescent="0.35">
      <c r="A17" t="str">
        <v xml:space="preserve"> Iowa</v>
      </c>
      <c r="B17" t="str">
        <v>Adams County,  Nebraska</v>
      </c>
    </row>
    <row r="18" spans="1:2" x14ac:dyDescent="0.35">
      <c r="A18" t="str">
        <v xml:space="preserve"> Kansas</v>
      </c>
      <c r="B18" t="str">
        <v>Adams County,  North Dakota</v>
      </c>
    </row>
    <row r="19" spans="1:2" x14ac:dyDescent="0.35">
      <c r="A19" t="str">
        <v xml:space="preserve"> Kentucky</v>
      </c>
      <c r="B19" t="str">
        <v>Adams County,  Ohio</v>
      </c>
    </row>
    <row r="20" spans="1:2" x14ac:dyDescent="0.35">
      <c r="A20" t="str">
        <v xml:space="preserve"> Louisiana</v>
      </c>
      <c r="B20" t="str">
        <v>Adams County,  Pennsylvania</v>
      </c>
    </row>
    <row r="21" spans="1:2" x14ac:dyDescent="0.35">
      <c r="A21" t="str">
        <v xml:space="preserve"> Maine</v>
      </c>
      <c r="B21" t="str">
        <v>Adams County,  Washington</v>
      </c>
    </row>
    <row r="22" spans="1:2" x14ac:dyDescent="0.35">
      <c r="A22" t="str">
        <v xml:space="preserve"> Maryland</v>
      </c>
      <c r="B22" t="str">
        <v>Adams County,  Wisconsin</v>
      </c>
    </row>
    <row r="23" spans="1:2" x14ac:dyDescent="0.35">
      <c r="A23" t="str">
        <v xml:space="preserve"> Massachusetts</v>
      </c>
      <c r="B23" t="str">
        <v>Addison County,  Vermont</v>
      </c>
    </row>
    <row r="24" spans="1:2" x14ac:dyDescent="0.35">
      <c r="A24" t="str">
        <v xml:space="preserve"> Michigan</v>
      </c>
      <c r="B24" t="str">
        <v>Adjuntas Municipio,  Puerto Rico</v>
      </c>
    </row>
    <row r="25" spans="1:2" x14ac:dyDescent="0.35">
      <c r="A25" t="str">
        <v xml:space="preserve"> Minnesota</v>
      </c>
      <c r="B25" t="str">
        <v>Aguada Municipio,  Puerto Rico</v>
      </c>
    </row>
    <row r="26" spans="1:2" x14ac:dyDescent="0.35">
      <c r="A26" t="str">
        <v xml:space="preserve"> Mississippi</v>
      </c>
      <c r="B26" t="str">
        <v>Aguadilla Municipio,  Puerto Rico</v>
      </c>
    </row>
    <row r="27" spans="1:2" x14ac:dyDescent="0.35">
      <c r="A27" t="str">
        <v xml:space="preserve"> Missouri</v>
      </c>
      <c r="B27" t="str">
        <v>Aguas Buenas Municipio,  Puerto Rico</v>
      </c>
    </row>
    <row r="28" spans="1:2" x14ac:dyDescent="0.35">
      <c r="A28" t="str">
        <v xml:space="preserve"> Montana</v>
      </c>
      <c r="B28" t="str">
        <v>Aibonito Municipio,  Puerto Rico</v>
      </c>
    </row>
    <row r="29" spans="1:2" x14ac:dyDescent="0.35">
      <c r="A29" t="str">
        <v xml:space="preserve"> Nebraska</v>
      </c>
      <c r="B29" t="str">
        <v>Aiken County,  South Carolina</v>
      </c>
    </row>
    <row r="30" spans="1:2" x14ac:dyDescent="0.35">
      <c r="A30" t="str">
        <v xml:space="preserve"> Nevada</v>
      </c>
      <c r="B30" t="str">
        <v>Aitkin County,  Minnesota</v>
      </c>
    </row>
    <row r="31" spans="1:2" x14ac:dyDescent="0.35">
      <c r="A31" t="str">
        <v xml:space="preserve"> New Hampshire</v>
      </c>
      <c r="B31" t="str">
        <v>Alachua County,  Florida</v>
      </c>
    </row>
    <row r="32" spans="1:2" x14ac:dyDescent="0.35">
      <c r="A32" t="str">
        <v xml:space="preserve"> New Jersey</v>
      </c>
      <c r="B32" t="str">
        <v>Alamance County,  North Carolina</v>
      </c>
    </row>
    <row r="33" spans="1:2" x14ac:dyDescent="0.35">
      <c r="A33" t="str">
        <v xml:space="preserve"> New Mexico</v>
      </c>
      <c r="B33" t="str">
        <v>Alameda County,  California</v>
      </c>
    </row>
    <row r="34" spans="1:2" x14ac:dyDescent="0.35">
      <c r="A34" t="str">
        <v xml:space="preserve"> New York</v>
      </c>
      <c r="B34" t="str">
        <v>Alamosa County,  Colorado</v>
      </c>
    </row>
    <row r="35" spans="1:2" x14ac:dyDescent="0.35">
      <c r="A35" t="str">
        <v xml:space="preserve"> North Carolina</v>
      </c>
      <c r="B35" t="str">
        <v>Albany County,  New York</v>
      </c>
    </row>
    <row r="36" spans="1:2" x14ac:dyDescent="0.35">
      <c r="A36" t="str">
        <v xml:space="preserve"> North Dakota</v>
      </c>
      <c r="B36" t="str">
        <v>Albany County,  Wyoming</v>
      </c>
    </row>
    <row r="37" spans="1:2" x14ac:dyDescent="0.35">
      <c r="A37" t="str">
        <v xml:space="preserve"> Ohio</v>
      </c>
      <c r="B37" t="str">
        <v>Albemarle County,  Virginia</v>
      </c>
    </row>
    <row r="38" spans="1:2" x14ac:dyDescent="0.35">
      <c r="A38" t="str">
        <v xml:space="preserve"> Oklahoma</v>
      </c>
      <c r="B38" t="str">
        <v>Alcona County,  Michigan</v>
      </c>
    </row>
    <row r="39" spans="1:2" x14ac:dyDescent="0.35">
      <c r="A39" t="str">
        <v xml:space="preserve"> Oregon</v>
      </c>
      <c r="B39" t="str">
        <v>Alcorn County,  Mississippi</v>
      </c>
    </row>
    <row r="40" spans="1:2" x14ac:dyDescent="0.35">
      <c r="A40" t="str">
        <v xml:space="preserve"> Pennsylvania</v>
      </c>
      <c r="B40" t="str">
        <v>Aleutians East Borough,  Alaska</v>
      </c>
    </row>
    <row r="41" spans="1:2" x14ac:dyDescent="0.35">
      <c r="A41" t="str">
        <v xml:space="preserve"> Puerto Rico</v>
      </c>
      <c r="B41" t="str">
        <v>Aleutians West Census Area,  Alaska</v>
      </c>
    </row>
    <row r="42" spans="1:2" x14ac:dyDescent="0.35">
      <c r="A42" t="str">
        <v xml:space="preserve"> Rhode Island</v>
      </c>
      <c r="B42" t="str">
        <v>Alexander County,  Illinois</v>
      </c>
    </row>
    <row r="43" spans="1:2" x14ac:dyDescent="0.35">
      <c r="A43" t="str">
        <v xml:space="preserve"> South Carolina</v>
      </c>
      <c r="B43" t="str">
        <v>Alexander County,  North Carolina</v>
      </c>
    </row>
    <row r="44" spans="1:2" x14ac:dyDescent="0.35">
      <c r="A44" t="str">
        <v xml:space="preserve"> South Dakota</v>
      </c>
      <c r="B44" t="str">
        <v>Alexandria city,  Virginia</v>
      </c>
    </row>
    <row r="45" spans="1:2" x14ac:dyDescent="0.35">
      <c r="A45" t="str">
        <v xml:space="preserve"> Tennessee</v>
      </c>
      <c r="B45" t="str">
        <v>Alfalfa County,  Oklahoma</v>
      </c>
    </row>
    <row r="46" spans="1:2" x14ac:dyDescent="0.35">
      <c r="A46" t="str">
        <v xml:space="preserve"> Texas</v>
      </c>
      <c r="B46" t="str">
        <v>Alger County,  Michigan</v>
      </c>
    </row>
    <row r="47" spans="1:2" x14ac:dyDescent="0.35">
      <c r="A47" t="str">
        <v xml:space="preserve"> Utah</v>
      </c>
      <c r="B47" t="str">
        <v>Allamakee County,  Iowa</v>
      </c>
    </row>
    <row r="48" spans="1:2" x14ac:dyDescent="0.35">
      <c r="A48" t="str">
        <v xml:space="preserve"> Vermont</v>
      </c>
      <c r="B48" t="str">
        <v>Allegan County,  Michigan</v>
      </c>
    </row>
    <row r="49" spans="1:2" x14ac:dyDescent="0.35">
      <c r="A49" t="str">
        <v xml:space="preserve"> Virginia</v>
      </c>
      <c r="B49" t="str">
        <v>Allegany County,  Maryland</v>
      </c>
    </row>
    <row r="50" spans="1:2" x14ac:dyDescent="0.35">
      <c r="A50" t="str">
        <v xml:space="preserve"> Washington</v>
      </c>
      <c r="B50" t="str">
        <v>Allegany County,  New York</v>
      </c>
    </row>
    <row r="51" spans="1:2" x14ac:dyDescent="0.35">
      <c r="A51" t="str">
        <v xml:space="preserve"> West Virginia</v>
      </c>
      <c r="B51" t="str">
        <v>Alleghany County,  North Carolina</v>
      </c>
    </row>
    <row r="52" spans="1:2" x14ac:dyDescent="0.35">
      <c r="A52" t="str">
        <v xml:space="preserve"> Wisconsin</v>
      </c>
      <c r="B52" t="str">
        <v>Alleghany County,  Virginia</v>
      </c>
    </row>
    <row r="53" spans="1:2" x14ac:dyDescent="0.35">
      <c r="A53" t="str">
        <v xml:space="preserve"> Wyoming</v>
      </c>
      <c r="B53" t="str">
        <v>Allegheny County,  Pennsylvania</v>
      </c>
    </row>
    <row r="54" spans="1:2" x14ac:dyDescent="0.35">
      <c r="B54" t="str">
        <v>Allen County,  Indiana</v>
      </c>
    </row>
    <row r="55" spans="1:2" x14ac:dyDescent="0.35">
      <c r="B55" t="str">
        <v>Allen County,  Kansas</v>
      </c>
    </row>
    <row r="56" spans="1:2" x14ac:dyDescent="0.35">
      <c r="B56" t="str">
        <v>Allen County,  Kentucky</v>
      </c>
    </row>
    <row r="57" spans="1:2" x14ac:dyDescent="0.35">
      <c r="B57" t="str">
        <v>Allen County,  Ohio</v>
      </c>
    </row>
    <row r="58" spans="1:2" x14ac:dyDescent="0.35">
      <c r="B58" t="str">
        <v>Allen Parish,  Louisiana</v>
      </c>
    </row>
    <row r="59" spans="1:2" x14ac:dyDescent="0.35">
      <c r="B59" t="str">
        <v>Allendale County,  South Carolina</v>
      </c>
    </row>
    <row r="60" spans="1:2" x14ac:dyDescent="0.35">
      <c r="B60" t="str">
        <v>Alpena County,  Michigan</v>
      </c>
    </row>
    <row r="61" spans="1:2" x14ac:dyDescent="0.35">
      <c r="B61" t="str">
        <v>Alpine County,  California</v>
      </c>
    </row>
    <row r="62" spans="1:2" x14ac:dyDescent="0.35">
      <c r="B62" t="str">
        <v>Amador County,  California</v>
      </c>
    </row>
    <row r="63" spans="1:2" x14ac:dyDescent="0.35">
      <c r="B63" t="str">
        <v>Amelia County,  Virginia</v>
      </c>
    </row>
    <row r="64" spans="1:2" x14ac:dyDescent="0.35">
      <c r="B64" t="str">
        <v>Amherst County,  Virginia</v>
      </c>
    </row>
    <row r="65" spans="2:2" x14ac:dyDescent="0.35">
      <c r="B65" t="str">
        <v>Amite County,  Mississippi</v>
      </c>
    </row>
    <row r="66" spans="2:2" x14ac:dyDescent="0.35">
      <c r="B66" t="str">
        <v>Anchorage Municipality,  Alaska</v>
      </c>
    </row>
    <row r="67" spans="2:2" x14ac:dyDescent="0.35">
      <c r="B67" t="str">
        <v>Anderson County,  Kansas</v>
      </c>
    </row>
    <row r="68" spans="2:2" x14ac:dyDescent="0.35">
      <c r="B68" t="str">
        <v>Anderson County,  Kentucky</v>
      </c>
    </row>
    <row r="69" spans="2:2" x14ac:dyDescent="0.35">
      <c r="B69" t="str">
        <v>Anderson County,  South Carolina</v>
      </c>
    </row>
    <row r="70" spans="2:2" x14ac:dyDescent="0.35">
      <c r="B70" t="str">
        <v>Anderson County,  Tennessee</v>
      </c>
    </row>
    <row r="71" spans="2:2" x14ac:dyDescent="0.35">
      <c r="B71" t="str">
        <v>Anderson County,  Texas</v>
      </c>
    </row>
    <row r="72" spans="2:2" x14ac:dyDescent="0.35">
      <c r="B72" t="str">
        <v>Andrew County,  Missouri</v>
      </c>
    </row>
    <row r="73" spans="2:2" x14ac:dyDescent="0.35">
      <c r="B73" t="str">
        <v>Andrews County,  Texas</v>
      </c>
    </row>
    <row r="74" spans="2:2" x14ac:dyDescent="0.35">
      <c r="B74" t="str">
        <v>Androscoggin County,  Maine</v>
      </c>
    </row>
    <row r="75" spans="2:2" x14ac:dyDescent="0.35">
      <c r="B75" t="str">
        <v>Angelina County,  Texas</v>
      </c>
    </row>
    <row r="76" spans="2:2" x14ac:dyDescent="0.35">
      <c r="B76" t="str">
        <v>Anne Arundel County,  Maryland</v>
      </c>
    </row>
    <row r="77" spans="2:2" x14ac:dyDescent="0.35">
      <c r="B77" t="str">
        <v>Anoka County,  Minnesota</v>
      </c>
    </row>
    <row r="78" spans="2:2" x14ac:dyDescent="0.35">
      <c r="B78" t="str">
        <v>Anson County,  North Carolina</v>
      </c>
    </row>
    <row r="79" spans="2:2" x14ac:dyDescent="0.35">
      <c r="B79" t="str">
        <v>Antelope County,  Nebraska</v>
      </c>
    </row>
    <row r="80" spans="2:2" x14ac:dyDescent="0.35">
      <c r="B80" t="str">
        <v>Antrim County,  Michigan</v>
      </c>
    </row>
    <row r="81" spans="2:2" x14ac:dyDescent="0.35">
      <c r="B81" t="str">
        <v>Apache County,  Arizona</v>
      </c>
    </row>
    <row r="82" spans="2:2" x14ac:dyDescent="0.35">
      <c r="B82" t="str">
        <v>Appanoose County,  Iowa</v>
      </c>
    </row>
    <row r="83" spans="2:2" x14ac:dyDescent="0.35">
      <c r="B83" t="str">
        <v>Appling County,  Georgia</v>
      </c>
    </row>
    <row r="84" spans="2:2" x14ac:dyDescent="0.35">
      <c r="B84" t="str">
        <v>Appomattox County,  Virginia</v>
      </c>
    </row>
    <row r="85" spans="2:2" x14ac:dyDescent="0.35">
      <c r="B85" t="str">
        <v>Aransas County,  Texas</v>
      </c>
    </row>
    <row r="86" spans="2:2" x14ac:dyDescent="0.35">
      <c r="B86" t="str">
        <v>Arapahoe County,  Colorado</v>
      </c>
    </row>
    <row r="87" spans="2:2" x14ac:dyDescent="0.35">
      <c r="B87" t="str">
        <v>Archer County,  Texas</v>
      </c>
    </row>
    <row r="88" spans="2:2" x14ac:dyDescent="0.35">
      <c r="B88" t="str">
        <v>Archuleta County,  Colorado</v>
      </c>
    </row>
    <row r="89" spans="2:2" x14ac:dyDescent="0.35">
      <c r="B89" t="str">
        <v>Arecibo Municipio,  Puerto Rico</v>
      </c>
    </row>
    <row r="90" spans="2:2" x14ac:dyDescent="0.35">
      <c r="B90" t="str">
        <v>Arenac County,  Michigan</v>
      </c>
    </row>
    <row r="91" spans="2:2" x14ac:dyDescent="0.35">
      <c r="B91" t="str">
        <v>Arkansas County,  Arkansas</v>
      </c>
    </row>
    <row r="92" spans="2:2" x14ac:dyDescent="0.35">
      <c r="B92" t="str">
        <v>Arlington County,  Virginia</v>
      </c>
    </row>
    <row r="93" spans="2:2" x14ac:dyDescent="0.35">
      <c r="B93" t="str">
        <v>Armstrong County,  Pennsylvania</v>
      </c>
    </row>
    <row r="94" spans="2:2" x14ac:dyDescent="0.35">
      <c r="B94" t="str">
        <v>Armstrong County,  Texas</v>
      </c>
    </row>
    <row r="95" spans="2:2" x14ac:dyDescent="0.35">
      <c r="B95" t="str">
        <v>Aroostook County,  Maine</v>
      </c>
    </row>
    <row r="96" spans="2:2" x14ac:dyDescent="0.35">
      <c r="B96" t="str">
        <v>Arroyo Municipio,  Puerto Rico</v>
      </c>
    </row>
    <row r="97" spans="2:2" x14ac:dyDescent="0.35">
      <c r="B97" t="str">
        <v>Arthur County,  Nebraska</v>
      </c>
    </row>
    <row r="98" spans="2:2" x14ac:dyDescent="0.35">
      <c r="B98" t="str">
        <v>Ascension Parish,  Louisiana</v>
      </c>
    </row>
    <row r="99" spans="2:2" x14ac:dyDescent="0.35">
      <c r="B99" t="str">
        <v>Ashe County,  North Carolina</v>
      </c>
    </row>
    <row r="100" spans="2:2" x14ac:dyDescent="0.35">
      <c r="B100" t="str">
        <v>Ashland County,  Ohio</v>
      </c>
    </row>
    <row r="101" spans="2:2" x14ac:dyDescent="0.35">
      <c r="B101" t="str">
        <v>Ashland County,  Wisconsin</v>
      </c>
    </row>
    <row r="102" spans="2:2" x14ac:dyDescent="0.35">
      <c r="B102" t="str">
        <v>Ashley County,  Arkansas</v>
      </c>
    </row>
    <row r="103" spans="2:2" x14ac:dyDescent="0.35">
      <c r="B103" t="str">
        <v>Ashtabula County,  Ohio</v>
      </c>
    </row>
    <row r="104" spans="2:2" x14ac:dyDescent="0.35">
      <c r="B104" t="str">
        <v>Asotin County,  Washington</v>
      </c>
    </row>
    <row r="105" spans="2:2" x14ac:dyDescent="0.35">
      <c r="B105" t="str">
        <v>Assumption Parish,  Louisiana</v>
      </c>
    </row>
    <row r="106" spans="2:2" x14ac:dyDescent="0.35">
      <c r="B106" t="str">
        <v>Atascosa County,  Texas</v>
      </c>
    </row>
    <row r="107" spans="2:2" x14ac:dyDescent="0.35">
      <c r="B107" t="str">
        <v>Atchison County,  Kansas</v>
      </c>
    </row>
    <row r="108" spans="2:2" x14ac:dyDescent="0.35">
      <c r="B108" t="str">
        <v>Atchison County,  Missouri</v>
      </c>
    </row>
    <row r="109" spans="2:2" x14ac:dyDescent="0.35">
      <c r="B109" t="str">
        <v>Athens County,  Ohio</v>
      </c>
    </row>
    <row r="110" spans="2:2" x14ac:dyDescent="0.35">
      <c r="B110" t="str">
        <v>Atkinson County,  Georgia</v>
      </c>
    </row>
    <row r="111" spans="2:2" x14ac:dyDescent="0.35">
      <c r="B111" t="str">
        <v>Atlantic County,  New Jersey</v>
      </c>
    </row>
    <row r="112" spans="2:2" x14ac:dyDescent="0.35">
      <c r="B112" t="str">
        <v>Atoka County,  Oklahoma</v>
      </c>
    </row>
    <row r="113" spans="2:2" x14ac:dyDescent="0.35">
      <c r="B113" t="str">
        <v>Attala County,  Mississippi</v>
      </c>
    </row>
    <row r="114" spans="2:2" x14ac:dyDescent="0.35">
      <c r="B114" t="str">
        <v>Audrain County,  Missouri</v>
      </c>
    </row>
    <row r="115" spans="2:2" x14ac:dyDescent="0.35">
      <c r="B115" t="str">
        <v>Audubon County,  Iowa</v>
      </c>
    </row>
    <row r="116" spans="2:2" x14ac:dyDescent="0.35">
      <c r="B116" t="str">
        <v>Auglaize County,  Ohio</v>
      </c>
    </row>
    <row r="117" spans="2:2" x14ac:dyDescent="0.35">
      <c r="B117" t="str">
        <v>Augusta County,  Virginia</v>
      </c>
    </row>
    <row r="118" spans="2:2" x14ac:dyDescent="0.35">
      <c r="B118" t="str">
        <v>Aurora County,  South Dakota</v>
      </c>
    </row>
    <row r="119" spans="2:2" x14ac:dyDescent="0.35">
      <c r="B119" t="str">
        <v>Austin County,  Texas</v>
      </c>
    </row>
    <row r="120" spans="2:2" x14ac:dyDescent="0.35">
      <c r="B120" t="str">
        <v>Autauga County,  Alabama</v>
      </c>
    </row>
    <row r="121" spans="2:2" x14ac:dyDescent="0.35">
      <c r="B121" t="str">
        <v>Avery County,  North Carolina</v>
      </c>
    </row>
    <row r="122" spans="2:2" x14ac:dyDescent="0.35">
      <c r="B122" t="str">
        <v>Avoyelles Parish,  Louisiana</v>
      </c>
    </row>
    <row r="123" spans="2:2" x14ac:dyDescent="0.35">
      <c r="B123" t="str">
        <v>Baca County,  Colorado</v>
      </c>
    </row>
    <row r="124" spans="2:2" x14ac:dyDescent="0.35">
      <c r="B124" t="str">
        <v>Bacon County,  Georgia</v>
      </c>
    </row>
    <row r="125" spans="2:2" x14ac:dyDescent="0.35">
      <c r="B125" t="str">
        <v>Bailey County,  Texas</v>
      </c>
    </row>
    <row r="126" spans="2:2" x14ac:dyDescent="0.35">
      <c r="B126" t="str">
        <v>Baker County,  Florida</v>
      </c>
    </row>
    <row r="127" spans="2:2" x14ac:dyDescent="0.35">
      <c r="B127" t="str">
        <v>Baker County,  Georgia</v>
      </c>
    </row>
    <row r="128" spans="2:2" x14ac:dyDescent="0.35">
      <c r="B128" t="str">
        <v>Baker County,  Oregon</v>
      </c>
    </row>
    <row r="129" spans="2:2" x14ac:dyDescent="0.35">
      <c r="B129" t="str">
        <v>Baldwin County,  Alabama</v>
      </c>
    </row>
    <row r="130" spans="2:2" x14ac:dyDescent="0.35">
      <c r="B130" t="str">
        <v>Baldwin County,  Georgia</v>
      </c>
    </row>
    <row r="131" spans="2:2" x14ac:dyDescent="0.35">
      <c r="B131" t="str">
        <v>Ballard County,  Kentucky</v>
      </c>
    </row>
    <row r="132" spans="2:2" x14ac:dyDescent="0.35">
      <c r="B132" t="str">
        <v>Baltimore city,  Maryland</v>
      </c>
    </row>
    <row r="133" spans="2:2" x14ac:dyDescent="0.35">
      <c r="B133" t="str">
        <v>Baltimore County,  Maryland</v>
      </c>
    </row>
    <row r="134" spans="2:2" x14ac:dyDescent="0.35">
      <c r="B134" t="str">
        <v>Bamberg County,  South Carolina</v>
      </c>
    </row>
    <row r="135" spans="2:2" x14ac:dyDescent="0.35">
      <c r="B135" t="str">
        <v>Bandera County,  Texas</v>
      </c>
    </row>
    <row r="136" spans="2:2" x14ac:dyDescent="0.35">
      <c r="B136" t="str">
        <v>Banks County,  Georgia</v>
      </c>
    </row>
    <row r="137" spans="2:2" x14ac:dyDescent="0.35">
      <c r="B137" t="str">
        <v>Banner County,  Nebraska</v>
      </c>
    </row>
    <row r="138" spans="2:2" x14ac:dyDescent="0.35">
      <c r="B138" t="str">
        <v>Bannock County,  Idaho</v>
      </c>
    </row>
    <row r="139" spans="2:2" x14ac:dyDescent="0.35">
      <c r="B139" t="str">
        <v>Baraga County,  Michigan</v>
      </c>
    </row>
    <row r="140" spans="2:2" x14ac:dyDescent="0.35">
      <c r="B140" t="str">
        <v>Barber County,  Kansas</v>
      </c>
    </row>
    <row r="141" spans="2:2" x14ac:dyDescent="0.35">
      <c r="B141" t="str">
        <v>Barbour County,  Alabama</v>
      </c>
    </row>
    <row r="142" spans="2:2" x14ac:dyDescent="0.35">
      <c r="B142" t="str">
        <v>Barbour County,  West Virginia</v>
      </c>
    </row>
    <row r="143" spans="2:2" x14ac:dyDescent="0.35">
      <c r="B143" t="str">
        <v>Barceloneta Municipio,  Puerto Rico</v>
      </c>
    </row>
    <row r="144" spans="2:2" x14ac:dyDescent="0.35">
      <c r="B144" t="str">
        <v>Barnes County,  North Dakota</v>
      </c>
    </row>
    <row r="145" spans="2:2" x14ac:dyDescent="0.35">
      <c r="B145" t="str">
        <v>Barnstable County,  Massachusetts</v>
      </c>
    </row>
    <row r="146" spans="2:2" x14ac:dyDescent="0.35">
      <c r="B146" t="str">
        <v>Barnwell County,  South Carolina</v>
      </c>
    </row>
    <row r="147" spans="2:2" x14ac:dyDescent="0.35">
      <c r="B147" t="str">
        <v>Barranquitas Municipio,  Puerto Rico</v>
      </c>
    </row>
    <row r="148" spans="2:2" x14ac:dyDescent="0.35">
      <c r="B148" t="str">
        <v>Barren County,  Kentucky</v>
      </c>
    </row>
    <row r="149" spans="2:2" x14ac:dyDescent="0.35">
      <c r="B149" t="str">
        <v>Barron County,  Wisconsin</v>
      </c>
    </row>
    <row r="150" spans="2:2" x14ac:dyDescent="0.35">
      <c r="B150" t="str">
        <v>Barrow County,  Georgia</v>
      </c>
    </row>
    <row r="151" spans="2:2" x14ac:dyDescent="0.35">
      <c r="B151" t="str">
        <v>Barry County,  Michigan</v>
      </c>
    </row>
    <row r="152" spans="2:2" x14ac:dyDescent="0.35">
      <c r="B152" t="str">
        <v>Barry County,  Missouri</v>
      </c>
    </row>
    <row r="153" spans="2:2" x14ac:dyDescent="0.35">
      <c r="B153" t="str">
        <v>Bartholomew County,  Indiana</v>
      </c>
    </row>
    <row r="154" spans="2:2" x14ac:dyDescent="0.35">
      <c r="B154" t="str">
        <v>Barton County,  Kansas</v>
      </c>
    </row>
    <row r="155" spans="2:2" x14ac:dyDescent="0.35">
      <c r="B155" t="str">
        <v>Barton County,  Missouri</v>
      </c>
    </row>
    <row r="156" spans="2:2" x14ac:dyDescent="0.35">
      <c r="B156" t="str">
        <v>Bartow County,  Georgia</v>
      </c>
    </row>
    <row r="157" spans="2:2" x14ac:dyDescent="0.35">
      <c r="B157" t="str">
        <v>Bastrop County,  Texas</v>
      </c>
    </row>
    <row r="158" spans="2:2" x14ac:dyDescent="0.35">
      <c r="B158" t="str">
        <v>Bates County,  Missouri</v>
      </c>
    </row>
    <row r="159" spans="2:2" x14ac:dyDescent="0.35">
      <c r="B159" t="str">
        <v>Bath County,  Kentucky</v>
      </c>
    </row>
    <row r="160" spans="2:2" x14ac:dyDescent="0.35">
      <c r="B160" t="str">
        <v>Bath County,  Virginia</v>
      </c>
    </row>
    <row r="161" spans="2:2" x14ac:dyDescent="0.35">
      <c r="B161" t="str">
        <v>Baxter County,  Arkansas</v>
      </c>
    </row>
    <row r="162" spans="2:2" x14ac:dyDescent="0.35">
      <c r="B162" t="str">
        <v>Bay County,  Florida</v>
      </c>
    </row>
    <row r="163" spans="2:2" x14ac:dyDescent="0.35">
      <c r="B163" t="str">
        <v>Bay County,  Michigan</v>
      </c>
    </row>
    <row r="164" spans="2:2" x14ac:dyDescent="0.35">
      <c r="B164" t="str">
        <v>BayamÃ³n Municipio,  Puerto Rico</v>
      </c>
    </row>
    <row r="165" spans="2:2" x14ac:dyDescent="0.35">
      <c r="B165" t="str">
        <v>Bayfield County,  Wisconsin</v>
      </c>
    </row>
    <row r="166" spans="2:2" x14ac:dyDescent="0.35">
      <c r="B166" t="str">
        <v>Baylor County,  Texas</v>
      </c>
    </row>
    <row r="167" spans="2:2" x14ac:dyDescent="0.35">
      <c r="B167" t="str">
        <v>Beadle County,  South Dakota</v>
      </c>
    </row>
    <row r="168" spans="2:2" x14ac:dyDescent="0.35">
      <c r="B168" t="str">
        <v>Bear Lake County,  Idaho</v>
      </c>
    </row>
    <row r="169" spans="2:2" x14ac:dyDescent="0.35">
      <c r="B169" t="str">
        <v>Beaufort County,  North Carolina</v>
      </c>
    </row>
    <row r="170" spans="2:2" x14ac:dyDescent="0.35">
      <c r="B170" t="str">
        <v>Beaufort County,  South Carolina</v>
      </c>
    </row>
    <row r="171" spans="2:2" x14ac:dyDescent="0.35">
      <c r="B171" t="str">
        <v>Beauregard Parish,  Louisiana</v>
      </c>
    </row>
    <row r="172" spans="2:2" x14ac:dyDescent="0.35">
      <c r="B172" t="str">
        <v>Beaver County,  Oklahoma</v>
      </c>
    </row>
    <row r="173" spans="2:2" x14ac:dyDescent="0.35">
      <c r="B173" t="str">
        <v>Beaver County,  Pennsylvania</v>
      </c>
    </row>
    <row r="174" spans="2:2" x14ac:dyDescent="0.35">
      <c r="B174" t="str">
        <v>Beaver County,  Utah</v>
      </c>
    </row>
    <row r="175" spans="2:2" x14ac:dyDescent="0.35">
      <c r="B175" t="str">
        <v>Beaverhead County,  Montana</v>
      </c>
    </row>
    <row r="176" spans="2:2" x14ac:dyDescent="0.35">
      <c r="B176" t="str">
        <v>Becker County,  Minnesota</v>
      </c>
    </row>
    <row r="177" spans="2:2" x14ac:dyDescent="0.35">
      <c r="B177" t="str">
        <v>Beckham County,  Oklahoma</v>
      </c>
    </row>
    <row r="178" spans="2:2" x14ac:dyDescent="0.35">
      <c r="B178" t="str">
        <v>Bedford County,  Pennsylvania</v>
      </c>
    </row>
    <row r="179" spans="2:2" x14ac:dyDescent="0.35">
      <c r="B179" t="str">
        <v>Bedford County,  Tennessee</v>
      </c>
    </row>
    <row r="180" spans="2:2" x14ac:dyDescent="0.35">
      <c r="B180" t="str">
        <v>Bedford County,  Virginia</v>
      </c>
    </row>
    <row r="181" spans="2:2" x14ac:dyDescent="0.35">
      <c r="B181" t="str">
        <v>Bee County,  Texas</v>
      </c>
    </row>
    <row r="182" spans="2:2" x14ac:dyDescent="0.35">
      <c r="B182" t="str">
        <v>Belknap County,  New Hampshire</v>
      </c>
    </row>
    <row r="183" spans="2:2" x14ac:dyDescent="0.35">
      <c r="B183" t="str">
        <v>Bell County,  Kentucky</v>
      </c>
    </row>
    <row r="184" spans="2:2" x14ac:dyDescent="0.35">
      <c r="B184" t="str">
        <v>Bell County,  Texas</v>
      </c>
    </row>
    <row r="185" spans="2:2" x14ac:dyDescent="0.35">
      <c r="B185" t="str">
        <v>Belmont County,  Ohio</v>
      </c>
    </row>
    <row r="186" spans="2:2" x14ac:dyDescent="0.35">
      <c r="B186" t="str">
        <v>Beltrami County,  Minnesota</v>
      </c>
    </row>
    <row r="187" spans="2:2" x14ac:dyDescent="0.35">
      <c r="B187" t="str">
        <v>Ben Hill County,  Georgia</v>
      </c>
    </row>
    <row r="188" spans="2:2" x14ac:dyDescent="0.35">
      <c r="B188" t="str">
        <v>Benewah County,  Idaho</v>
      </c>
    </row>
    <row r="189" spans="2:2" x14ac:dyDescent="0.35">
      <c r="B189" t="str">
        <v>Bennett County,  South Dakota</v>
      </c>
    </row>
    <row r="190" spans="2:2" x14ac:dyDescent="0.35">
      <c r="B190" t="str">
        <v>Bennington County,  Vermont</v>
      </c>
    </row>
    <row r="191" spans="2:2" x14ac:dyDescent="0.35">
      <c r="B191" t="str">
        <v>Benson County,  North Dakota</v>
      </c>
    </row>
    <row r="192" spans="2:2" x14ac:dyDescent="0.35">
      <c r="B192" t="str">
        <v>Bent County,  Colorado</v>
      </c>
    </row>
    <row r="193" spans="2:2" x14ac:dyDescent="0.35">
      <c r="B193" t="str">
        <v>Benton County,  Arkansas</v>
      </c>
    </row>
    <row r="194" spans="2:2" x14ac:dyDescent="0.35">
      <c r="B194" t="str">
        <v>Benton County,  Indiana</v>
      </c>
    </row>
    <row r="195" spans="2:2" x14ac:dyDescent="0.35">
      <c r="B195" t="str">
        <v>Benton County,  Iowa</v>
      </c>
    </row>
    <row r="196" spans="2:2" x14ac:dyDescent="0.35">
      <c r="B196" t="str">
        <v>Benton County,  Minnesota</v>
      </c>
    </row>
    <row r="197" spans="2:2" x14ac:dyDescent="0.35">
      <c r="B197" t="str">
        <v>Benton County,  Mississippi</v>
      </c>
    </row>
    <row r="198" spans="2:2" x14ac:dyDescent="0.35">
      <c r="B198" t="str">
        <v>Benton County,  Missouri</v>
      </c>
    </row>
    <row r="199" spans="2:2" x14ac:dyDescent="0.35">
      <c r="B199" t="str">
        <v>Benton County,  Oregon</v>
      </c>
    </row>
    <row r="200" spans="2:2" x14ac:dyDescent="0.35">
      <c r="B200" t="str">
        <v>Benton County,  Tennessee</v>
      </c>
    </row>
    <row r="201" spans="2:2" x14ac:dyDescent="0.35">
      <c r="B201" t="str">
        <v>Benton County,  Washington</v>
      </c>
    </row>
    <row r="202" spans="2:2" x14ac:dyDescent="0.35">
      <c r="B202" t="str">
        <v>Benzie County,  Michigan</v>
      </c>
    </row>
    <row r="203" spans="2:2" x14ac:dyDescent="0.35">
      <c r="B203" t="str">
        <v>Bergen County,  New Jersey</v>
      </c>
    </row>
    <row r="204" spans="2:2" x14ac:dyDescent="0.35">
      <c r="B204" t="str">
        <v>Berkeley County,  South Carolina</v>
      </c>
    </row>
    <row r="205" spans="2:2" x14ac:dyDescent="0.35">
      <c r="B205" t="str">
        <v>Berkeley County,  West Virginia</v>
      </c>
    </row>
    <row r="206" spans="2:2" x14ac:dyDescent="0.35">
      <c r="B206" t="str">
        <v>Berks County,  Pennsylvania</v>
      </c>
    </row>
    <row r="207" spans="2:2" x14ac:dyDescent="0.35">
      <c r="B207" t="str">
        <v>Berkshire County,  Massachusetts</v>
      </c>
    </row>
    <row r="208" spans="2:2" x14ac:dyDescent="0.35">
      <c r="B208" t="str">
        <v>Bernalillo County,  New Mexico</v>
      </c>
    </row>
    <row r="209" spans="2:2" x14ac:dyDescent="0.35">
      <c r="B209" t="str">
        <v>Berrien County,  Georgia</v>
      </c>
    </row>
    <row r="210" spans="2:2" x14ac:dyDescent="0.35">
      <c r="B210" t="str">
        <v>Berrien County,  Michigan</v>
      </c>
    </row>
    <row r="211" spans="2:2" x14ac:dyDescent="0.35">
      <c r="B211" t="str">
        <v>Bertie County,  North Carolina</v>
      </c>
    </row>
    <row r="212" spans="2:2" x14ac:dyDescent="0.35">
      <c r="B212" t="str">
        <v>Bethel Census Area,  Alaska</v>
      </c>
    </row>
    <row r="213" spans="2:2" x14ac:dyDescent="0.35">
      <c r="B213" t="str">
        <v>Bexar County,  Texas</v>
      </c>
    </row>
    <row r="214" spans="2:2" x14ac:dyDescent="0.35">
      <c r="B214" t="str">
        <v>Bibb County,  Alabama</v>
      </c>
    </row>
    <row r="215" spans="2:2" x14ac:dyDescent="0.35">
      <c r="B215" t="str">
        <v>Bibb County,  Georgia</v>
      </c>
    </row>
    <row r="216" spans="2:2" x14ac:dyDescent="0.35">
      <c r="B216" t="str">
        <v>Bienville Parish,  Louisiana</v>
      </c>
    </row>
    <row r="217" spans="2:2" x14ac:dyDescent="0.35">
      <c r="B217" t="str">
        <v>Big Horn County,  Montana</v>
      </c>
    </row>
    <row r="218" spans="2:2" x14ac:dyDescent="0.35">
      <c r="B218" t="str">
        <v>Big Horn County,  Wyoming</v>
      </c>
    </row>
    <row r="219" spans="2:2" x14ac:dyDescent="0.35">
      <c r="B219" t="str">
        <v>Big Stone County,  Minnesota</v>
      </c>
    </row>
    <row r="220" spans="2:2" x14ac:dyDescent="0.35">
      <c r="B220" t="str">
        <v>Billings County,  North Dakota</v>
      </c>
    </row>
    <row r="221" spans="2:2" x14ac:dyDescent="0.35">
      <c r="B221" t="str">
        <v>Bingham County,  Idaho</v>
      </c>
    </row>
    <row r="222" spans="2:2" x14ac:dyDescent="0.35">
      <c r="B222" t="str">
        <v>Black Hawk County,  Iowa</v>
      </c>
    </row>
    <row r="223" spans="2:2" x14ac:dyDescent="0.35">
      <c r="B223" t="str">
        <v>Blackford County,  Indiana</v>
      </c>
    </row>
    <row r="224" spans="2:2" x14ac:dyDescent="0.35">
      <c r="B224" t="str">
        <v>Bladen County,  North Carolina</v>
      </c>
    </row>
    <row r="225" spans="2:2" x14ac:dyDescent="0.35">
      <c r="B225" t="str">
        <v>Blaine County,  Idaho</v>
      </c>
    </row>
    <row r="226" spans="2:2" x14ac:dyDescent="0.35">
      <c r="B226" t="str">
        <v>Blaine County,  Montana</v>
      </c>
    </row>
    <row r="227" spans="2:2" x14ac:dyDescent="0.35">
      <c r="B227" t="str">
        <v>Blaine County,  Nebraska</v>
      </c>
    </row>
    <row r="228" spans="2:2" x14ac:dyDescent="0.35">
      <c r="B228" t="str">
        <v>Blaine County,  Oklahoma</v>
      </c>
    </row>
    <row r="229" spans="2:2" x14ac:dyDescent="0.35">
      <c r="B229" t="str">
        <v>Blair County,  Pennsylvania</v>
      </c>
    </row>
    <row r="230" spans="2:2" x14ac:dyDescent="0.35">
      <c r="B230" t="str">
        <v>Blanco County,  Texas</v>
      </c>
    </row>
    <row r="231" spans="2:2" x14ac:dyDescent="0.35">
      <c r="B231" t="str">
        <v>Bland County,  Virginia</v>
      </c>
    </row>
    <row r="232" spans="2:2" x14ac:dyDescent="0.35">
      <c r="B232" t="str">
        <v>Bleckley County,  Georgia</v>
      </c>
    </row>
    <row r="233" spans="2:2" x14ac:dyDescent="0.35">
      <c r="B233" t="str">
        <v>Bledsoe County,  Tennessee</v>
      </c>
    </row>
    <row r="234" spans="2:2" x14ac:dyDescent="0.35">
      <c r="B234" t="str">
        <v>Blount County,  Alabama</v>
      </c>
    </row>
    <row r="235" spans="2:2" x14ac:dyDescent="0.35">
      <c r="B235" t="str">
        <v>Blount County,  Tennessee</v>
      </c>
    </row>
    <row r="236" spans="2:2" x14ac:dyDescent="0.35">
      <c r="B236" t="str">
        <v>Blue Earth County,  Minnesota</v>
      </c>
    </row>
    <row r="237" spans="2:2" x14ac:dyDescent="0.35">
      <c r="B237" t="str">
        <v>Boise County,  Idaho</v>
      </c>
    </row>
    <row r="238" spans="2:2" x14ac:dyDescent="0.35">
      <c r="B238" t="str">
        <v>Bolivar County,  Mississippi</v>
      </c>
    </row>
    <row r="239" spans="2:2" x14ac:dyDescent="0.35">
      <c r="B239" t="str">
        <v>Bollinger County,  Missouri</v>
      </c>
    </row>
    <row r="240" spans="2:2" x14ac:dyDescent="0.35">
      <c r="B240" t="str">
        <v>Bon Homme County,  South Dakota</v>
      </c>
    </row>
    <row r="241" spans="2:2" x14ac:dyDescent="0.35">
      <c r="B241" t="str">
        <v>Bond County,  Illinois</v>
      </c>
    </row>
    <row r="242" spans="2:2" x14ac:dyDescent="0.35">
      <c r="B242" t="str">
        <v>Bonner County,  Idaho</v>
      </c>
    </row>
    <row r="243" spans="2:2" x14ac:dyDescent="0.35">
      <c r="B243" t="str">
        <v>Bonneville County,  Idaho</v>
      </c>
    </row>
    <row r="244" spans="2:2" x14ac:dyDescent="0.35">
      <c r="B244" t="str">
        <v>Boone County,  Arkansas</v>
      </c>
    </row>
    <row r="245" spans="2:2" x14ac:dyDescent="0.35">
      <c r="B245" t="str">
        <v>Boone County,  Illinois</v>
      </c>
    </row>
    <row r="246" spans="2:2" x14ac:dyDescent="0.35">
      <c r="B246" t="str">
        <v>Boone County,  Indiana</v>
      </c>
    </row>
    <row r="247" spans="2:2" x14ac:dyDescent="0.35">
      <c r="B247" t="str">
        <v>Boone County,  Iowa</v>
      </c>
    </row>
    <row r="248" spans="2:2" x14ac:dyDescent="0.35">
      <c r="B248" t="str">
        <v>Boone County,  Kentucky</v>
      </c>
    </row>
    <row r="249" spans="2:2" x14ac:dyDescent="0.35">
      <c r="B249" t="str">
        <v>Boone County,  Missouri</v>
      </c>
    </row>
    <row r="250" spans="2:2" x14ac:dyDescent="0.35">
      <c r="B250" t="str">
        <v>Boone County,  Nebraska</v>
      </c>
    </row>
    <row r="251" spans="2:2" x14ac:dyDescent="0.35">
      <c r="B251" t="str">
        <v>Boone County,  West Virginia</v>
      </c>
    </row>
    <row r="252" spans="2:2" x14ac:dyDescent="0.35">
      <c r="B252" t="str">
        <v>Borden County,  Texas</v>
      </c>
    </row>
    <row r="253" spans="2:2" x14ac:dyDescent="0.35">
      <c r="B253" t="str">
        <v>Bosque County,  Texas</v>
      </c>
    </row>
    <row r="254" spans="2:2" x14ac:dyDescent="0.35">
      <c r="B254" t="str">
        <v>Bossier Parish,  Louisiana</v>
      </c>
    </row>
    <row r="255" spans="2:2" x14ac:dyDescent="0.35">
      <c r="B255" t="str">
        <v>Botetourt County,  Virginia</v>
      </c>
    </row>
    <row r="256" spans="2:2" x14ac:dyDescent="0.35">
      <c r="B256" t="str">
        <v>Bottineau County,  North Dakota</v>
      </c>
    </row>
    <row r="257" spans="2:2" x14ac:dyDescent="0.35">
      <c r="B257" t="str">
        <v>Boulder County,  Colorado</v>
      </c>
    </row>
    <row r="258" spans="2:2" x14ac:dyDescent="0.35">
      <c r="B258" t="str">
        <v>Boundary County,  Idaho</v>
      </c>
    </row>
    <row r="259" spans="2:2" x14ac:dyDescent="0.35">
      <c r="B259" t="str">
        <v>Bourbon County,  Kansas</v>
      </c>
    </row>
    <row r="260" spans="2:2" x14ac:dyDescent="0.35">
      <c r="B260" t="str">
        <v>Bourbon County,  Kentucky</v>
      </c>
    </row>
    <row r="261" spans="2:2" x14ac:dyDescent="0.35">
      <c r="B261" t="str">
        <v>Bowie County,  Texas</v>
      </c>
    </row>
    <row r="262" spans="2:2" x14ac:dyDescent="0.35">
      <c r="B262" t="str">
        <v>Bowman County,  North Dakota</v>
      </c>
    </row>
    <row r="263" spans="2:2" x14ac:dyDescent="0.35">
      <c r="B263" t="str">
        <v>Box Butte County,  Nebraska</v>
      </c>
    </row>
    <row r="264" spans="2:2" x14ac:dyDescent="0.35">
      <c r="B264" t="str">
        <v>Box Elder County,  Utah</v>
      </c>
    </row>
    <row r="265" spans="2:2" x14ac:dyDescent="0.35">
      <c r="B265" t="str">
        <v>Boyd County,  Kentucky</v>
      </c>
    </row>
    <row r="266" spans="2:2" x14ac:dyDescent="0.35">
      <c r="B266" t="str">
        <v>Boyd County,  Nebraska</v>
      </c>
    </row>
    <row r="267" spans="2:2" x14ac:dyDescent="0.35">
      <c r="B267" t="str">
        <v>Boyle County,  Kentucky</v>
      </c>
    </row>
    <row r="268" spans="2:2" x14ac:dyDescent="0.35">
      <c r="B268" t="str">
        <v>Bracken County,  Kentucky</v>
      </c>
    </row>
    <row r="269" spans="2:2" x14ac:dyDescent="0.35">
      <c r="B269" t="str">
        <v>Bradford County,  Florida</v>
      </c>
    </row>
    <row r="270" spans="2:2" x14ac:dyDescent="0.35">
      <c r="B270" t="str">
        <v>Bradford County,  Pennsylvania</v>
      </c>
    </row>
    <row r="271" spans="2:2" x14ac:dyDescent="0.35">
      <c r="B271" t="str">
        <v>Bradley County,  Arkansas</v>
      </c>
    </row>
    <row r="272" spans="2:2" x14ac:dyDescent="0.35">
      <c r="B272" t="str">
        <v>Bradley County,  Tennessee</v>
      </c>
    </row>
    <row r="273" spans="2:2" x14ac:dyDescent="0.35">
      <c r="B273" t="str">
        <v>Branch County,  Michigan</v>
      </c>
    </row>
    <row r="274" spans="2:2" x14ac:dyDescent="0.35">
      <c r="B274" t="str">
        <v>Brantley County,  Georgia</v>
      </c>
    </row>
    <row r="275" spans="2:2" x14ac:dyDescent="0.35">
      <c r="B275" t="str">
        <v>Braxton County,  West Virginia</v>
      </c>
    </row>
    <row r="276" spans="2:2" x14ac:dyDescent="0.35">
      <c r="B276" t="str">
        <v>Brazoria County,  Texas</v>
      </c>
    </row>
    <row r="277" spans="2:2" x14ac:dyDescent="0.35">
      <c r="B277" t="str">
        <v>Brazos County,  Texas</v>
      </c>
    </row>
    <row r="278" spans="2:2" x14ac:dyDescent="0.35">
      <c r="B278" t="str">
        <v>Breathitt County,  Kentucky</v>
      </c>
    </row>
    <row r="279" spans="2:2" x14ac:dyDescent="0.35">
      <c r="B279" t="str">
        <v>Breckinridge County,  Kentucky</v>
      </c>
    </row>
    <row r="280" spans="2:2" x14ac:dyDescent="0.35">
      <c r="B280" t="str">
        <v>Bremer County,  Iowa</v>
      </c>
    </row>
    <row r="281" spans="2:2" x14ac:dyDescent="0.35">
      <c r="B281" t="str">
        <v>Brevard County,  Florida</v>
      </c>
    </row>
    <row r="282" spans="2:2" x14ac:dyDescent="0.35">
      <c r="B282" t="str">
        <v>Brewster County,  Texas</v>
      </c>
    </row>
    <row r="283" spans="2:2" x14ac:dyDescent="0.35">
      <c r="B283" t="str">
        <v>Briscoe County,  Texas</v>
      </c>
    </row>
    <row r="284" spans="2:2" x14ac:dyDescent="0.35">
      <c r="B284" t="str">
        <v>Bristol Bay Borough,  Alaska</v>
      </c>
    </row>
    <row r="285" spans="2:2" x14ac:dyDescent="0.35">
      <c r="B285" t="str">
        <v>Bristol city,  Virginia</v>
      </c>
    </row>
    <row r="286" spans="2:2" x14ac:dyDescent="0.35">
      <c r="B286" t="str">
        <v>Bristol County,  Massachusetts</v>
      </c>
    </row>
    <row r="287" spans="2:2" x14ac:dyDescent="0.35">
      <c r="B287" t="str">
        <v>Bristol County,  Rhode Island</v>
      </c>
    </row>
    <row r="288" spans="2:2" x14ac:dyDescent="0.35">
      <c r="B288" t="str">
        <v>Broadwater County,  Montana</v>
      </c>
    </row>
    <row r="289" spans="2:2" x14ac:dyDescent="0.35">
      <c r="B289" t="str">
        <v>Bronx County,  New York</v>
      </c>
    </row>
    <row r="290" spans="2:2" x14ac:dyDescent="0.35">
      <c r="B290" t="str">
        <v>Brooke County,  West Virginia</v>
      </c>
    </row>
    <row r="291" spans="2:2" x14ac:dyDescent="0.35">
      <c r="B291" t="str">
        <v>Brookings County,  South Dakota</v>
      </c>
    </row>
    <row r="292" spans="2:2" x14ac:dyDescent="0.35">
      <c r="B292" t="str">
        <v>Brooks County,  Georgia</v>
      </c>
    </row>
    <row r="293" spans="2:2" x14ac:dyDescent="0.35">
      <c r="B293" t="str">
        <v>Brooks County,  Texas</v>
      </c>
    </row>
    <row r="294" spans="2:2" x14ac:dyDescent="0.35">
      <c r="B294" t="str">
        <v>Broome County,  New York</v>
      </c>
    </row>
    <row r="295" spans="2:2" x14ac:dyDescent="0.35">
      <c r="B295" t="str">
        <v>Broomfield County,  Colorado</v>
      </c>
    </row>
    <row r="296" spans="2:2" x14ac:dyDescent="0.35">
      <c r="B296" t="str">
        <v>Broward County,  Florida</v>
      </c>
    </row>
    <row r="297" spans="2:2" x14ac:dyDescent="0.35">
      <c r="B297" t="str">
        <v>Brown County,  Illinois</v>
      </c>
    </row>
    <row r="298" spans="2:2" x14ac:dyDescent="0.35">
      <c r="B298" t="str">
        <v>Brown County,  Indiana</v>
      </c>
    </row>
    <row r="299" spans="2:2" x14ac:dyDescent="0.35">
      <c r="B299" t="str">
        <v>Brown County,  Kansas</v>
      </c>
    </row>
    <row r="300" spans="2:2" x14ac:dyDescent="0.35">
      <c r="B300" t="str">
        <v>Brown County,  Minnesota</v>
      </c>
    </row>
    <row r="301" spans="2:2" x14ac:dyDescent="0.35">
      <c r="B301" t="str">
        <v>Brown County,  Nebraska</v>
      </c>
    </row>
    <row r="302" spans="2:2" x14ac:dyDescent="0.35">
      <c r="B302" t="str">
        <v>Brown County,  Ohio</v>
      </c>
    </row>
    <row r="303" spans="2:2" x14ac:dyDescent="0.35">
      <c r="B303" t="str">
        <v>Brown County,  South Dakota</v>
      </c>
    </row>
    <row r="304" spans="2:2" x14ac:dyDescent="0.35">
      <c r="B304" t="str">
        <v>Brown County,  Texas</v>
      </c>
    </row>
    <row r="305" spans="2:2" x14ac:dyDescent="0.35">
      <c r="B305" t="str">
        <v>Brown County,  Wisconsin</v>
      </c>
    </row>
    <row r="306" spans="2:2" x14ac:dyDescent="0.35">
      <c r="B306" t="str">
        <v>Brule County,  South Dakota</v>
      </c>
    </row>
    <row r="307" spans="2:2" x14ac:dyDescent="0.35">
      <c r="B307" t="str">
        <v>Brunswick County,  North Carolina</v>
      </c>
    </row>
    <row r="308" spans="2:2" x14ac:dyDescent="0.35">
      <c r="B308" t="str">
        <v>Brunswick County,  Virginia</v>
      </c>
    </row>
    <row r="309" spans="2:2" x14ac:dyDescent="0.35">
      <c r="B309" t="str">
        <v>Bryan County,  Georgia</v>
      </c>
    </row>
    <row r="310" spans="2:2" x14ac:dyDescent="0.35">
      <c r="B310" t="str">
        <v>Bryan County,  Oklahoma</v>
      </c>
    </row>
    <row r="311" spans="2:2" x14ac:dyDescent="0.35">
      <c r="B311" t="str">
        <v>Buchanan County,  Iowa</v>
      </c>
    </row>
    <row r="312" spans="2:2" x14ac:dyDescent="0.35">
      <c r="B312" t="str">
        <v>Buchanan County,  Missouri</v>
      </c>
    </row>
    <row r="313" spans="2:2" x14ac:dyDescent="0.35">
      <c r="B313" t="str">
        <v>Buchanan County,  Virginia</v>
      </c>
    </row>
    <row r="314" spans="2:2" x14ac:dyDescent="0.35">
      <c r="B314" t="str">
        <v>Buckingham County,  Virginia</v>
      </c>
    </row>
    <row r="315" spans="2:2" x14ac:dyDescent="0.35">
      <c r="B315" t="str">
        <v>Bucks County,  Pennsylvania</v>
      </c>
    </row>
    <row r="316" spans="2:2" x14ac:dyDescent="0.35">
      <c r="B316" t="str">
        <v>Buena Vista city,  Virginia</v>
      </c>
    </row>
    <row r="317" spans="2:2" x14ac:dyDescent="0.35">
      <c r="B317" t="str">
        <v>Buena Vista County,  Iowa</v>
      </c>
    </row>
    <row r="318" spans="2:2" x14ac:dyDescent="0.35">
      <c r="B318" t="str">
        <v>Buffalo County,  Nebraska</v>
      </c>
    </row>
    <row r="319" spans="2:2" x14ac:dyDescent="0.35">
      <c r="B319" t="str">
        <v>Buffalo County,  South Dakota</v>
      </c>
    </row>
    <row r="320" spans="2:2" x14ac:dyDescent="0.35">
      <c r="B320" t="str">
        <v>Buffalo County,  Wisconsin</v>
      </c>
    </row>
    <row r="321" spans="2:2" x14ac:dyDescent="0.35">
      <c r="B321" t="str">
        <v>Bullitt County,  Kentucky</v>
      </c>
    </row>
    <row r="322" spans="2:2" x14ac:dyDescent="0.35">
      <c r="B322" t="str">
        <v>Bulloch County,  Georgia</v>
      </c>
    </row>
    <row r="323" spans="2:2" x14ac:dyDescent="0.35">
      <c r="B323" t="str">
        <v>Bullock County,  Alabama</v>
      </c>
    </row>
    <row r="324" spans="2:2" x14ac:dyDescent="0.35">
      <c r="B324" t="str">
        <v>Buncombe County,  North Carolina</v>
      </c>
    </row>
    <row r="325" spans="2:2" x14ac:dyDescent="0.35">
      <c r="B325" t="str">
        <v>Bureau County,  Illinois</v>
      </c>
    </row>
    <row r="326" spans="2:2" x14ac:dyDescent="0.35">
      <c r="B326" t="str">
        <v>Burke County,  Georgia</v>
      </c>
    </row>
    <row r="327" spans="2:2" x14ac:dyDescent="0.35">
      <c r="B327" t="str">
        <v>Burke County,  North Carolina</v>
      </c>
    </row>
    <row r="328" spans="2:2" x14ac:dyDescent="0.35">
      <c r="B328" t="str">
        <v>Burke County,  North Dakota</v>
      </c>
    </row>
    <row r="329" spans="2:2" x14ac:dyDescent="0.35">
      <c r="B329" t="str">
        <v>Burleigh County,  North Dakota</v>
      </c>
    </row>
    <row r="330" spans="2:2" x14ac:dyDescent="0.35">
      <c r="B330" t="str">
        <v>Burleson County,  Texas</v>
      </c>
    </row>
    <row r="331" spans="2:2" x14ac:dyDescent="0.35">
      <c r="B331" t="str">
        <v>Burlington County,  New Jersey</v>
      </c>
    </row>
    <row r="332" spans="2:2" x14ac:dyDescent="0.35">
      <c r="B332" t="str">
        <v>Burnet County,  Texas</v>
      </c>
    </row>
    <row r="333" spans="2:2" x14ac:dyDescent="0.35">
      <c r="B333" t="str">
        <v>Burnett County,  Wisconsin</v>
      </c>
    </row>
    <row r="334" spans="2:2" x14ac:dyDescent="0.35">
      <c r="B334" t="str">
        <v>Burt County,  Nebraska</v>
      </c>
    </row>
    <row r="335" spans="2:2" x14ac:dyDescent="0.35">
      <c r="B335" t="str">
        <v>Butler County,  Alabama</v>
      </c>
    </row>
    <row r="336" spans="2:2" x14ac:dyDescent="0.35">
      <c r="B336" t="str">
        <v>Butler County,  Iowa</v>
      </c>
    </row>
    <row r="337" spans="2:2" x14ac:dyDescent="0.35">
      <c r="B337" t="str">
        <v>Butler County,  Kansas</v>
      </c>
    </row>
    <row r="338" spans="2:2" x14ac:dyDescent="0.35">
      <c r="B338" t="str">
        <v>Butler County,  Kentucky</v>
      </c>
    </row>
    <row r="339" spans="2:2" x14ac:dyDescent="0.35">
      <c r="B339" t="str">
        <v>Butler County,  Missouri</v>
      </c>
    </row>
    <row r="340" spans="2:2" x14ac:dyDescent="0.35">
      <c r="B340" t="str">
        <v>Butler County,  Nebraska</v>
      </c>
    </row>
    <row r="341" spans="2:2" x14ac:dyDescent="0.35">
      <c r="B341" t="str">
        <v>Butler County,  Ohio</v>
      </c>
    </row>
    <row r="342" spans="2:2" x14ac:dyDescent="0.35">
      <c r="B342" t="str">
        <v>Butler County,  Pennsylvania</v>
      </c>
    </row>
    <row r="343" spans="2:2" x14ac:dyDescent="0.35">
      <c r="B343" t="str">
        <v>Butte County,  California</v>
      </c>
    </row>
    <row r="344" spans="2:2" x14ac:dyDescent="0.35">
      <c r="B344" t="str">
        <v>Butte County,  Idaho</v>
      </c>
    </row>
    <row r="345" spans="2:2" x14ac:dyDescent="0.35">
      <c r="B345" t="str">
        <v>Butte County,  South Dakota</v>
      </c>
    </row>
    <row r="346" spans="2:2" x14ac:dyDescent="0.35">
      <c r="B346" t="str">
        <v>Butts County,  Georgia</v>
      </c>
    </row>
    <row r="347" spans="2:2" x14ac:dyDescent="0.35">
      <c r="B347" t="str">
        <v>Cabarrus County,  North Carolina</v>
      </c>
    </row>
    <row r="348" spans="2:2" x14ac:dyDescent="0.35">
      <c r="B348" t="str">
        <v>Cabell County,  West Virginia</v>
      </c>
    </row>
    <row r="349" spans="2:2" x14ac:dyDescent="0.35">
      <c r="B349" t="str">
        <v>Cabo Rojo Municipio,  Puerto Rico</v>
      </c>
    </row>
    <row r="350" spans="2:2" x14ac:dyDescent="0.35">
      <c r="B350" t="str">
        <v>Cache County,  Utah</v>
      </c>
    </row>
    <row r="351" spans="2:2" x14ac:dyDescent="0.35">
      <c r="B351" t="str">
        <v>Caddo County,  Oklahoma</v>
      </c>
    </row>
    <row r="352" spans="2:2" x14ac:dyDescent="0.35">
      <c r="B352" t="str">
        <v>Caddo Parish,  Louisiana</v>
      </c>
    </row>
    <row r="353" spans="2:2" x14ac:dyDescent="0.35">
      <c r="B353" t="str">
        <v>Caguas Municipio,  Puerto Rico</v>
      </c>
    </row>
    <row r="354" spans="2:2" x14ac:dyDescent="0.35">
      <c r="B354" t="str">
        <v>Calaveras County,  California</v>
      </c>
    </row>
    <row r="355" spans="2:2" x14ac:dyDescent="0.35">
      <c r="B355" t="str">
        <v>Calcasieu Parish,  Louisiana</v>
      </c>
    </row>
    <row r="356" spans="2:2" x14ac:dyDescent="0.35">
      <c r="B356" t="str">
        <v>Caldwell County,  Kentucky</v>
      </c>
    </row>
    <row r="357" spans="2:2" x14ac:dyDescent="0.35">
      <c r="B357" t="str">
        <v>Caldwell County,  Missouri</v>
      </c>
    </row>
    <row r="358" spans="2:2" x14ac:dyDescent="0.35">
      <c r="B358" t="str">
        <v>Caldwell County,  North Carolina</v>
      </c>
    </row>
    <row r="359" spans="2:2" x14ac:dyDescent="0.35">
      <c r="B359" t="str">
        <v>Caldwell County,  Texas</v>
      </c>
    </row>
    <row r="360" spans="2:2" x14ac:dyDescent="0.35">
      <c r="B360" t="str">
        <v>Caldwell Parish,  Louisiana</v>
      </c>
    </row>
    <row r="361" spans="2:2" x14ac:dyDescent="0.35">
      <c r="B361" t="str">
        <v>Caledonia County,  Vermont</v>
      </c>
    </row>
    <row r="362" spans="2:2" x14ac:dyDescent="0.35">
      <c r="B362" t="str">
        <v>Calhoun County,  Alabama</v>
      </c>
    </row>
    <row r="363" spans="2:2" x14ac:dyDescent="0.35">
      <c r="B363" t="str">
        <v>Calhoun County,  Arkansas</v>
      </c>
    </row>
    <row r="364" spans="2:2" x14ac:dyDescent="0.35">
      <c r="B364" t="str">
        <v>Calhoun County,  Florida</v>
      </c>
    </row>
    <row r="365" spans="2:2" x14ac:dyDescent="0.35">
      <c r="B365" t="str">
        <v>Calhoun County,  Georgia</v>
      </c>
    </row>
    <row r="366" spans="2:2" x14ac:dyDescent="0.35">
      <c r="B366" t="str">
        <v>Calhoun County,  Illinois</v>
      </c>
    </row>
    <row r="367" spans="2:2" x14ac:dyDescent="0.35">
      <c r="B367" t="str">
        <v>Calhoun County,  Iowa</v>
      </c>
    </row>
    <row r="368" spans="2:2" x14ac:dyDescent="0.35">
      <c r="B368" t="str">
        <v>Calhoun County,  Michigan</v>
      </c>
    </row>
    <row r="369" spans="2:2" x14ac:dyDescent="0.35">
      <c r="B369" t="str">
        <v>Calhoun County,  Mississippi</v>
      </c>
    </row>
    <row r="370" spans="2:2" x14ac:dyDescent="0.35">
      <c r="B370" t="str">
        <v>Calhoun County,  South Carolina</v>
      </c>
    </row>
    <row r="371" spans="2:2" x14ac:dyDescent="0.35">
      <c r="B371" t="str">
        <v>Calhoun County,  Texas</v>
      </c>
    </row>
    <row r="372" spans="2:2" x14ac:dyDescent="0.35">
      <c r="B372" t="str">
        <v>Calhoun County,  West Virginia</v>
      </c>
    </row>
    <row r="373" spans="2:2" x14ac:dyDescent="0.35">
      <c r="B373" t="str">
        <v>Callahan County,  Texas</v>
      </c>
    </row>
    <row r="374" spans="2:2" x14ac:dyDescent="0.35">
      <c r="B374" t="str">
        <v>Callaway County,  Missouri</v>
      </c>
    </row>
    <row r="375" spans="2:2" x14ac:dyDescent="0.35">
      <c r="B375" t="str">
        <v>Calloway County,  Kentucky</v>
      </c>
    </row>
    <row r="376" spans="2:2" x14ac:dyDescent="0.35">
      <c r="B376" t="str">
        <v>Calumet County,  Wisconsin</v>
      </c>
    </row>
    <row r="377" spans="2:2" x14ac:dyDescent="0.35">
      <c r="B377" t="str">
        <v>Calvert County,  Maryland</v>
      </c>
    </row>
    <row r="378" spans="2:2" x14ac:dyDescent="0.35">
      <c r="B378" t="str">
        <v>Camas County,  Idaho</v>
      </c>
    </row>
    <row r="379" spans="2:2" x14ac:dyDescent="0.35">
      <c r="B379" t="str">
        <v>Cambria County,  Pennsylvania</v>
      </c>
    </row>
    <row r="380" spans="2:2" x14ac:dyDescent="0.35">
      <c r="B380" t="str">
        <v>Camden County,  Georgia</v>
      </c>
    </row>
    <row r="381" spans="2:2" x14ac:dyDescent="0.35">
      <c r="B381" t="str">
        <v>Camden County,  Missouri</v>
      </c>
    </row>
    <row r="382" spans="2:2" x14ac:dyDescent="0.35">
      <c r="B382" t="str">
        <v>Camden County,  New Jersey</v>
      </c>
    </row>
    <row r="383" spans="2:2" x14ac:dyDescent="0.35">
      <c r="B383" t="str">
        <v>Camden County,  North Carolina</v>
      </c>
    </row>
    <row r="384" spans="2:2" x14ac:dyDescent="0.35">
      <c r="B384" t="str">
        <v>Cameron County,  Pennsylvania</v>
      </c>
    </row>
    <row r="385" spans="2:2" x14ac:dyDescent="0.35">
      <c r="B385" t="str">
        <v>Cameron County,  Texas</v>
      </c>
    </row>
    <row r="386" spans="2:2" x14ac:dyDescent="0.35">
      <c r="B386" t="str">
        <v>Cameron Parish,  Louisiana</v>
      </c>
    </row>
    <row r="387" spans="2:2" x14ac:dyDescent="0.35">
      <c r="B387" t="str">
        <v>Camp County,  Texas</v>
      </c>
    </row>
    <row r="388" spans="2:2" x14ac:dyDescent="0.35">
      <c r="B388" t="str">
        <v>Campbell County,  Kentucky</v>
      </c>
    </row>
    <row r="389" spans="2:2" x14ac:dyDescent="0.35">
      <c r="B389" t="str">
        <v>Campbell County,  South Dakota</v>
      </c>
    </row>
    <row r="390" spans="2:2" x14ac:dyDescent="0.35">
      <c r="B390" t="str">
        <v>Campbell County,  Tennessee</v>
      </c>
    </row>
    <row r="391" spans="2:2" x14ac:dyDescent="0.35">
      <c r="B391" t="str">
        <v>Campbell County,  Virginia</v>
      </c>
    </row>
    <row r="392" spans="2:2" x14ac:dyDescent="0.35">
      <c r="B392" t="str">
        <v>Campbell County,  Wyoming</v>
      </c>
    </row>
    <row r="393" spans="2:2" x14ac:dyDescent="0.35">
      <c r="B393" t="str">
        <v>Camuy Municipio,  Puerto Rico</v>
      </c>
    </row>
    <row r="394" spans="2:2" x14ac:dyDescent="0.35">
      <c r="B394" t="str">
        <v>CanÃ³vanas Municipio,  Puerto Rico</v>
      </c>
    </row>
    <row r="395" spans="2:2" x14ac:dyDescent="0.35">
      <c r="B395" t="str">
        <v>Canadian County,  Oklahoma</v>
      </c>
    </row>
    <row r="396" spans="2:2" x14ac:dyDescent="0.35">
      <c r="B396" t="str">
        <v>Candler County,  Georgia</v>
      </c>
    </row>
    <row r="397" spans="2:2" x14ac:dyDescent="0.35">
      <c r="B397" t="str">
        <v>Cannon County,  Tennessee</v>
      </c>
    </row>
    <row r="398" spans="2:2" x14ac:dyDescent="0.35">
      <c r="B398" t="str">
        <v>Canyon County,  Idaho</v>
      </c>
    </row>
    <row r="399" spans="2:2" x14ac:dyDescent="0.35">
      <c r="B399" t="str">
        <v>Cape Girardeau County,  Missouri</v>
      </c>
    </row>
    <row r="400" spans="2:2" x14ac:dyDescent="0.35">
      <c r="B400" t="str">
        <v>Cape May County,  New Jersey</v>
      </c>
    </row>
    <row r="401" spans="2:2" x14ac:dyDescent="0.35">
      <c r="B401" t="str">
        <v>Capitol Planning Region,  Connecticut</v>
      </c>
    </row>
    <row r="402" spans="2:2" x14ac:dyDescent="0.35">
      <c r="B402" t="str">
        <v>Carbon County,  Montana</v>
      </c>
    </row>
    <row r="403" spans="2:2" x14ac:dyDescent="0.35">
      <c r="B403" t="str">
        <v>Carbon County,  Pennsylvania</v>
      </c>
    </row>
    <row r="404" spans="2:2" x14ac:dyDescent="0.35">
      <c r="B404" t="str">
        <v>Carbon County,  Utah</v>
      </c>
    </row>
    <row r="405" spans="2:2" x14ac:dyDescent="0.35">
      <c r="B405" t="str">
        <v>Carbon County,  Wyoming</v>
      </c>
    </row>
    <row r="406" spans="2:2" x14ac:dyDescent="0.35">
      <c r="B406" t="str">
        <v>Caribou County,  Idaho</v>
      </c>
    </row>
    <row r="407" spans="2:2" x14ac:dyDescent="0.35">
      <c r="B407" t="str">
        <v>Carlisle County,  Kentucky</v>
      </c>
    </row>
    <row r="408" spans="2:2" x14ac:dyDescent="0.35">
      <c r="B408" t="str">
        <v>Carlton County,  Minnesota</v>
      </c>
    </row>
    <row r="409" spans="2:2" x14ac:dyDescent="0.35">
      <c r="B409" t="str">
        <v>Carolina Municipio,  Puerto Rico</v>
      </c>
    </row>
    <row r="410" spans="2:2" x14ac:dyDescent="0.35">
      <c r="B410" t="str">
        <v>Caroline County,  Maryland</v>
      </c>
    </row>
    <row r="411" spans="2:2" x14ac:dyDescent="0.35">
      <c r="B411" t="str">
        <v>Caroline County,  Virginia</v>
      </c>
    </row>
    <row r="412" spans="2:2" x14ac:dyDescent="0.35">
      <c r="B412" t="str">
        <v>Carroll County,  Arkansas</v>
      </c>
    </row>
    <row r="413" spans="2:2" x14ac:dyDescent="0.35">
      <c r="B413" t="str">
        <v>Carroll County,  Georgia</v>
      </c>
    </row>
    <row r="414" spans="2:2" x14ac:dyDescent="0.35">
      <c r="B414" t="str">
        <v>Carroll County,  Illinois</v>
      </c>
    </row>
    <row r="415" spans="2:2" x14ac:dyDescent="0.35">
      <c r="B415" t="str">
        <v>Carroll County,  Indiana</v>
      </c>
    </row>
    <row r="416" spans="2:2" x14ac:dyDescent="0.35">
      <c r="B416" t="str">
        <v>Carroll County,  Iowa</v>
      </c>
    </row>
    <row r="417" spans="2:2" x14ac:dyDescent="0.35">
      <c r="B417" t="str">
        <v>Carroll County,  Kentucky</v>
      </c>
    </row>
    <row r="418" spans="2:2" x14ac:dyDescent="0.35">
      <c r="B418" t="str">
        <v>Carroll County,  Maryland</v>
      </c>
    </row>
    <row r="419" spans="2:2" x14ac:dyDescent="0.35">
      <c r="B419" t="str">
        <v>Carroll County,  Mississippi</v>
      </c>
    </row>
    <row r="420" spans="2:2" x14ac:dyDescent="0.35">
      <c r="B420" t="str">
        <v>Carroll County,  Missouri</v>
      </c>
    </row>
    <row r="421" spans="2:2" x14ac:dyDescent="0.35">
      <c r="B421" t="str">
        <v>Carroll County,  New Hampshire</v>
      </c>
    </row>
    <row r="422" spans="2:2" x14ac:dyDescent="0.35">
      <c r="B422" t="str">
        <v>Carroll County,  Ohio</v>
      </c>
    </row>
    <row r="423" spans="2:2" x14ac:dyDescent="0.35">
      <c r="B423" t="str">
        <v>Carroll County,  Tennessee</v>
      </c>
    </row>
    <row r="424" spans="2:2" x14ac:dyDescent="0.35">
      <c r="B424" t="str">
        <v>Carroll County,  Virginia</v>
      </c>
    </row>
    <row r="425" spans="2:2" x14ac:dyDescent="0.35">
      <c r="B425" t="str">
        <v>Carson City,  Nevada</v>
      </c>
    </row>
    <row r="426" spans="2:2" x14ac:dyDescent="0.35">
      <c r="B426" t="str">
        <v>Carson County,  Texas</v>
      </c>
    </row>
    <row r="427" spans="2:2" x14ac:dyDescent="0.35">
      <c r="B427" t="str">
        <v>Carter County,  Kentucky</v>
      </c>
    </row>
    <row r="428" spans="2:2" x14ac:dyDescent="0.35">
      <c r="B428" t="str">
        <v>Carter County,  Missouri</v>
      </c>
    </row>
    <row r="429" spans="2:2" x14ac:dyDescent="0.35">
      <c r="B429" t="str">
        <v>Carter County,  Montana</v>
      </c>
    </row>
    <row r="430" spans="2:2" x14ac:dyDescent="0.35">
      <c r="B430" t="str">
        <v>Carter County,  Oklahoma</v>
      </c>
    </row>
    <row r="431" spans="2:2" x14ac:dyDescent="0.35">
      <c r="B431" t="str">
        <v>Carter County,  Tennessee</v>
      </c>
    </row>
    <row r="432" spans="2:2" x14ac:dyDescent="0.35">
      <c r="B432" t="str">
        <v>Carteret County,  North Carolina</v>
      </c>
    </row>
    <row r="433" spans="2:2" x14ac:dyDescent="0.35">
      <c r="B433" t="str">
        <v>Carver County,  Minnesota</v>
      </c>
    </row>
    <row r="434" spans="2:2" x14ac:dyDescent="0.35">
      <c r="B434" t="str">
        <v>Cascade County,  Montana</v>
      </c>
    </row>
    <row r="435" spans="2:2" x14ac:dyDescent="0.35">
      <c r="B435" t="str">
        <v>Casey County,  Kentucky</v>
      </c>
    </row>
    <row r="436" spans="2:2" x14ac:dyDescent="0.35">
      <c r="B436" t="str">
        <v>Cass County,  Illinois</v>
      </c>
    </row>
    <row r="437" spans="2:2" x14ac:dyDescent="0.35">
      <c r="B437" t="str">
        <v>Cass County,  Indiana</v>
      </c>
    </row>
    <row r="438" spans="2:2" x14ac:dyDescent="0.35">
      <c r="B438" t="str">
        <v>Cass County,  Iowa</v>
      </c>
    </row>
    <row r="439" spans="2:2" x14ac:dyDescent="0.35">
      <c r="B439" t="str">
        <v>Cass County,  Michigan</v>
      </c>
    </row>
    <row r="440" spans="2:2" x14ac:dyDescent="0.35">
      <c r="B440" t="str">
        <v>Cass County,  Minnesota</v>
      </c>
    </row>
    <row r="441" spans="2:2" x14ac:dyDescent="0.35">
      <c r="B441" t="str">
        <v>Cass County,  Missouri</v>
      </c>
    </row>
    <row r="442" spans="2:2" x14ac:dyDescent="0.35">
      <c r="B442" t="str">
        <v>Cass County,  Nebraska</v>
      </c>
    </row>
    <row r="443" spans="2:2" x14ac:dyDescent="0.35">
      <c r="B443" t="str">
        <v>Cass County,  North Dakota</v>
      </c>
    </row>
    <row r="444" spans="2:2" x14ac:dyDescent="0.35">
      <c r="B444" t="str">
        <v>Cass County,  Texas</v>
      </c>
    </row>
    <row r="445" spans="2:2" x14ac:dyDescent="0.35">
      <c r="B445" t="str">
        <v>Cassia County,  Idaho</v>
      </c>
    </row>
    <row r="446" spans="2:2" x14ac:dyDescent="0.35">
      <c r="B446" t="str">
        <v>Castro County,  Texas</v>
      </c>
    </row>
    <row r="447" spans="2:2" x14ac:dyDescent="0.35">
      <c r="B447" t="str">
        <v>Caswell County,  North Carolina</v>
      </c>
    </row>
    <row r="448" spans="2:2" x14ac:dyDescent="0.35">
      <c r="B448" t="str">
        <v>CataÃ±o Municipio,  Puerto Rico</v>
      </c>
    </row>
    <row r="449" spans="2:2" x14ac:dyDescent="0.35">
      <c r="B449" t="str">
        <v>Catahoula Parish,  Louisiana</v>
      </c>
    </row>
    <row r="450" spans="2:2" x14ac:dyDescent="0.35">
      <c r="B450" t="str">
        <v>Catawba County,  North Carolina</v>
      </c>
    </row>
    <row r="451" spans="2:2" x14ac:dyDescent="0.35">
      <c r="B451" t="str">
        <v>Catoosa County,  Georgia</v>
      </c>
    </row>
    <row r="452" spans="2:2" x14ac:dyDescent="0.35">
      <c r="B452" t="str">
        <v>Catron County,  New Mexico</v>
      </c>
    </row>
    <row r="453" spans="2:2" x14ac:dyDescent="0.35">
      <c r="B453" t="str">
        <v>Cattaraugus County,  New York</v>
      </c>
    </row>
    <row r="454" spans="2:2" x14ac:dyDescent="0.35">
      <c r="B454" t="str">
        <v>Cavalier County,  North Dakota</v>
      </c>
    </row>
    <row r="455" spans="2:2" x14ac:dyDescent="0.35">
      <c r="B455" t="str">
        <v>Cayey Municipio,  Puerto Rico</v>
      </c>
    </row>
    <row r="456" spans="2:2" x14ac:dyDescent="0.35">
      <c r="B456" t="str">
        <v>Cayuga County,  New York</v>
      </c>
    </row>
    <row r="457" spans="2:2" x14ac:dyDescent="0.35">
      <c r="B457" t="str">
        <v>Cecil County,  Maryland</v>
      </c>
    </row>
    <row r="458" spans="2:2" x14ac:dyDescent="0.35">
      <c r="B458" t="str">
        <v>Cedar County,  Iowa</v>
      </c>
    </row>
    <row r="459" spans="2:2" x14ac:dyDescent="0.35">
      <c r="B459" t="str">
        <v>Cedar County,  Missouri</v>
      </c>
    </row>
    <row r="460" spans="2:2" x14ac:dyDescent="0.35">
      <c r="B460" t="str">
        <v>Cedar County,  Nebraska</v>
      </c>
    </row>
    <row r="461" spans="2:2" x14ac:dyDescent="0.35">
      <c r="B461" t="str">
        <v>Ceiba Municipio,  Puerto Rico</v>
      </c>
    </row>
    <row r="462" spans="2:2" x14ac:dyDescent="0.35">
      <c r="B462" t="str">
        <v>Centre County,  Pennsylvania</v>
      </c>
    </row>
    <row r="463" spans="2:2" x14ac:dyDescent="0.35">
      <c r="B463" t="str">
        <v>Cerro Gordo County,  Iowa</v>
      </c>
    </row>
    <row r="464" spans="2:2" x14ac:dyDescent="0.35">
      <c r="B464" t="str">
        <v>Chaffee County,  Colorado</v>
      </c>
    </row>
    <row r="465" spans="2:2" x14ac:dyDescent="0.35">
      <c r="B465" t="str">
        <v>Chambers County,  Alabama</v>
      </c>
    </row>
    <row r="466" spans="2:2" x14ac:dyDescent="0.35">
      <c r="B466" t="str">
        <v>Chambers County,  Texas</v>
      </c>
    </row>
    <row r="467" spans="2:2" x14ac:dyDescent="0.35">
      <c r="B467" t="str">
        <v>Champaign County,  Illinois</v>
      </c>
    </row>
    <row r="468" spans="2:2" x14ac:dyDescent="0.35">
      <c r="B468" t="str">
        <v>Champaign County,  Ohio</v>
      </c>
    </row>
    <row r="469" spans="2:2" x14ac:dyDescent="0.35">
      <c r="B469" t="str">
        <v>Chariton County,  Missouri</v>
      </c>
    </row>
    <row r="470" spans="2:2" x14ac:dyDescent="0.35">
      <c r="B470" t="str">
        <v>Charles City County,  Virginia</v>
      </c>
    </row>
    <row r="471" spans="2:2" x14ac:dyDescent="0.35">
      <c r="B471" t="str">
        <v>Charles County,  Maryland</v>
      </c>
    </row>
    <row r="472" spans="2:2" x14ac:dyDescent="0.35">
      <c r="B472" t="str">
        <v>Charles Mix County,  South Dakota</v>
      </c>
    </row>
    <row r="473" spans="2:2" x14ac:dyDescent="0.35">
      <c r="B473" t="str">
        <v>Charleston County,  South Carolina</v>
      </c>
    </row>
    <row r="474" spans="2:2" x14ac:dyDescent="0.35">
      <c r="B474" t="str">
        <v>Charlevoix County,  Michigan</v>
      </c>
    </row>
    <row r="475" spans="2:2" x14ac:dyDescent="0.35">
      <c r="B475" t="str">
        <v>Charlotte County,  Florida</v>
      </c>
    </row>
    <row r="476" spans="2:2" x14ac:dyDescent="0.35">
      <c r="B476" t="str">
        <v>Charlotte County,  Virginia</v>
      </c>
    </row>
    <row r="477" spans="2:2" x14ac:dyDescent="0.35">
      <c r="B477" t="str">
        <v>Charlottesville city,  Virginia</v>
      </c>
    </row>
    <row r="478" spans="2:2" x14ac:dyDescent="0.35">
      <c r="B478" t="str">
        <v>Charlton County,  Georgia</v>
      </c>
    </row>
    <row r="479" spans="2:2" x14ac:dyDescent="0.35">
      <c r="B479" t="str">
        <v>Chase County,  Kansas</v>
      </c>
    </row>
    <row r="480" spans="2:2" x14ac:dyDescent="0.35">
      <c r="B480" t="str">
        <v>Chase County,  Nebraska</v>
      </c>
    </row>
    <row r="481" spans="2:2" x14ac:dyDescent="0.35">
      <c r="B481" t="str">
        <v>Chatham County,  Georgia</v>
      </c>
    </row>
    <row r="482" spans="2:2" x14ac:dyDescent="0.35">
      <c r="B482" t="str">
        <v>Chatham County,  North Carolina</v>
      </c>
    </row>
    <row r="483" spans="2:2" x14ac:dyDescent="0.35">
      <c r="B483" t="str">
        <v>Chattahoochee County,  Georgia</v>
      </c>
    </row>
    <row r="484" spans="2:2" x14ac:dyDescent="0.35">
      <c r="B484" t="str">
        <v>Chattooga County,  Georgia</v>
      </c>
    </row>
    <row r="485" spans="2:2" x14ac:dyDescent="0.35">
      <c r="B485" t="str">
        <v>Chautauqua County,  Kansas</v>
      </c>
    </row>
    <row r="486" spans="2:2" x14ac:dyDescent="0.35">
      <c r="B486" t="str">
        <v>Chautauqua County,  New York</v>
      </c>
    </row>
    <row r="487" spans="2:2" x14ac:dyDescent="0.35">
      <c r="B487" t="str">
        <v>Chaves County,  New Mexico</v>
      </c>
    </row>
    <row r="488" spans="2:2" x14ac:dyDescent="0.35">
      <c r="B488" t="str">
        <v>Cheatham County,  Tennessee</v>
      </c>
    </row>
    <row r="489" spans="2:2" x14ac:dyDescent="0.35">
      <c r="B489" t="str">
        <v>Cheboygan County,  Michigan</v>
      </c>
    </row>
    <row r="490" spans="2:2" x14ac:dyDescent="0.35">
      <c r="B490" t="str">
        <v>Chelan County,  Washington</v>
      </c>
    </row>
    <row r="491" spans="2:2" x14ac:dyDescent="0.35">
      <c r="B491" t="str">
        <v>Chemung County,  New York</v>
      </c>
    </row>
    <row r="492" spans="2:2" x14ac:dyDescent="0.35">
      <c r="B492" t="str">
        <v>Chenango County,  New York</v>
      </c>
    </row>
    <row r="493" spans="2:2" x14ac:dyDescent="0.35">
      <c r="B493" t="str">
        <v>Cherokee County,  Alabama</v>
      </c>
    </row>
    <row r="494" spans="2:2" x14ac:dyDescent="0.35">
      <c r="B494" t="str">
        <v>Cherokee County,  Georgia</v>
      </c>
    </row>
    <row r="495" spans="2:2" x14ac:dyDescent="0.35">
      <c r="B495" t="str">
        <v>Cherokee County,  Iowa</v>
      </c>
    </row>
    <row r="496" spans="2:2" x14ac:dyDescent="0.35">
      <c r="B496" t="str">
        <v>Cherokee County,  Kansas</v>
      </c>
    </row>
    <row r="497" spans="2:2" x14ac:dyDescent="0.35">
      <c r="B497" t="str">
        <v>Cherokee County,  North Carolina</v>
      </c>
    </row>
    <row r="498" spans="2:2" x14ac:dyDescent="0.35">
      <c r="B498" t="str">
        <v>Cherokee County,  Oklahoma</v>
      </c>
    </row>
    <row r="499" spans="2:2" x14ac:dyDescent="0.35">
      <c r="B499" t="str">
        <v>Cherokee County,  South Carolina</v>
      </c>
    </row>
    <row r="500" spans="2:2" x14ac:dyDescent="0.35">
      <c r="B500" t="str">
        <v>Cherokee County,  Texas</v>
      </c>
    </row>
    <row r="501" spans="2:2" x14ac:dyDescent="0.35">
      <c r="B501" t="str">
        <v>Cherry County,  Nebraska</v>
      </c>
    </row>
    <row r="502" spans="2:2" x14ac:dyDescent="0.35">
      <c r="B502" t="str">
        <v>Chesapeake city,  Virginia</v>
      </c>
    </row>
    <row r="503" spans="2:2" x14ac:dyDescent="0.35">
      <c r="B503" t="str">
        <v>Cheshire County,  New Hampshire</v>
      </c>
    </row>
    <row r="504" spans="2:2" x14ac:dyDescent="0.35">
      <c r="B504" t="str">
        <v>Chester County,  Pennsylvania</v>
      </c>
    </row>
    <row r="505" spans="2:2" x14ac:dyDescent="0.35">
      <c r="B505" t="str">
        <v>Chester County,  South Carolina</v>
      </c>
    </row>
    <row r="506" spans="2:2" x14ac:dyDescent="0.35">
      <c r="B506" t="str">
        <v>Chester County,  Tennessee</v>
      </c>
    </row>
    <row r="507" spans="2:2" x14ac:dyDescent="0.35">
      <c r="B507" t="str">
        <v>Chesterfield County,  South Carolina</v>
      </c>
    </row>
    <row r="508" spans="2:2" x14ac:dyDescent="0.35">
      <c r="B508" t="str">
        <v>Chesterfield County,  Virginia</v>
      </c>
    </row>
    <row r="509" spans="2:2" x14ac:dyDescent="0.35">
      <c r="B509" t="str">
        <v>Cheyenne County,  Colorado</v>
      </c>
    </row>
    <row r="510" spans="2:2" x14ac:dyDescent="0.35">
      <c r="B510" t="str">
        <v>Cheyenne County,  Kansas</v>
      </c>
    </row>
    <row r="511" spans="2:2" x14ac:dyDescent="0.35">
      <c r="B511" t="str">
        <v>Cheyenne County,  Nebraska</v>
      </c>
    </row>
    <row r="512" spans="2:2" x14ac:dyDescent="0.35">
      <c r="B512" t="str">
        <v>Chickasaw County,  Iowa</v>
      </c>
    </row>
    <row r="513" spans="2:2" x14ac:dyDescent="0.35">
      <c r="B513" t="str">
        <v>Chickasaw County,  Mississippi</v>
      </c>
    </row>
    <row r="514" spans="2:2" x14ac:dyDescent="0.35">
      <c r="B514" t="str">
        <v>Chicot County,  Arkansas</v>
      </c>
    </row>
    <row r="515" spans="2:2" x14ac:dyDescent="0.35">
      <c r="B515" t="str">
        <v>Childress County,  Texas</v>
      </c>
    </row>
    <row r="516" spans="2:2" x14ac:dyDescent="0.35">
      <c r="B516" t="str">
        <v>Chilton County,  Alabama</v>
      </c>
    </row>
    <row r="517" spans="2:2" x14ac:dyDescent="0.35">
      <c r="B517" t="str">
        <v>Chippewa County,  Michigan</v>
      </c>
    </row>
    <row r="518" spans="2:2" x14ac:dyDescent="0.35">
      <c r="B518" t="str">
        <v>Chippewa County,  Minnesota</v>
      </c>
    </row>
    <row r="519" spans="2:2" x14ac:dyDescent="0.35">
      <c r="B519" t="str">
        <v>Chippewa County,  Wisconsin</v>
      </c>
    </row>
    <row r="520" spans="2:2" x14ac:dyDescent="0.35">
      <c r="B520" t="str">
        <v>Chisago County,  Minnesota</v>
      </c>
    </row>
    <row r="521" spans="2:2" x14ac:dyDescent="0.35">
      <c r="B521" t="str">
        <v>Chittenden County,  Vermont</v>
      </c>
    </row>
    <row r="522" spans="2:2" x14ac:dyDescent="0.35">
      <c r="B522" t="str">
        <v>Choctaw County,  Alabama</v>
      </c>
    </row>
    <row r="523" spans="2:2" x14ac:dyDescent="0.35">
      <c r="B523" t="str">
        <v>Choctaw County,  Mississippi</v>
      </c>
    </row>
    <row r="524" spans="2:2" x14ac:dyDescent="0.35">
      <c r="B524" t="str">
        <v>Choctaw County,  Oklahoma</v>
      </c>
    </row>
    <row r="525" spans="2:2" x14ac:dyDescent="0.35">
      <c r="B525" t="str">
        <v>Chouteau County,  Montana</v>
      </c>
    </row>
    <row r="526" spans="2:2" x14ac:dyDescent="0.35">
      <c r="B526" t="str">
        <v>Chowan County,  North Carolina</v>
      </c>
    </row>
    <row r="527" spans="2:2" x14ac:dyDescent="0.35">
      <c r="B527" t="str">
        <v>Christian County,  Illinois</v>
      </c>
    </row>
    <row r="528" spans="2:2" x14ac:dyDescent="0.35">
      <c r="B528" t="str">
        <v>Christian County,  Kentucky</v>
      </c>
    </row>
    <row r="529" spans="2:2" x14ac:dyDescent="0.35">
      <c r="B529" t="str">
        <v>Christian County,  Missouri</v>
      </c>
    </row>
    <row r="530" spans="2:2" x14ac:dyDescent="0.35">
      <c r="B530" t="str">
        <v>Chugach Census Area,  Alaska</v>
      </c>
    </row>
    <row r="531" spans="2:2" x14ac:dyDescent="0.35">
      <c r="B531" t="str">
        <v>Churchill County,  Nevada</v>
      </c>
    </row>
    <row r="532" spans="2:2" x14ac:dyDescent="0.35">
      <c r="B532" t="str">
        <v>Ciales Municipio,  Puerto Rico</v>
      </c>
    </row>
    <row r="533" spans="2:2" x14ac:dyDescent="0.35">
      <c r="B533" t="str">
        <v>Cibola County,  New Mexico</v>
      </c>
    </row>
    <row r="534" spans="2:2" x14ac:dyDescent="0.35">
      <c r="B534" t="str">
        <v>Cidra Municipio,  Puerto Rico</v>
      </c>
    </row>
    <row r="535" spans="2:2" x14ac:dyDescent="0.35">
      <c r="B535" t="str">
        <v>Cimarron County,  Oklahoma</v>
      </c>
    </row>
    <row r="536" spans="2:2" x14ac:dyDescent="0.35">
      <c r="B536" t="str">
        <v>Citrus County,  Florida</v>
      </c>
    </row>
    <row r="537" spans="2:2" x14ac:dyDescent="0.35">
      <c r="B537" t="str">
        <v>Clackamas County,  Oregon</v>
      </c>
    </row>
    <row r="538" spans="2:2" x14ac:dyDescent="0.35">
      <c r="B538" t="str">
        <v>Claiborne County,  Mississippi</v>
      </c>
    </row>
    <row r="539" spans="2:2" x14ac:dyDescent="0.35">
      <c r="B539" t="str">
        <v>Claiborne County,  Tennessee</v>
      </c>
    </row>
    <row r="540" spans="2:2" x14ac:dyDescent="0.35">
      <c r="B540" t="str">
        <v>Claiborne Parish,  Louisiana</v>
      </c>
    </row>
    <row r="541" spans="2:2" x14ac:dyDescent="0.35">
      <c r="B541" t="str">
        <v>Clallam County,  Washington</v>
      </c>
    </row>
    <row r="542" spans="2:2" x14ac:dyDescent="0.35">
      <c r="B542" t="str">
        <v>Clare County,  Michigan</v>
      </c>
    </row>
    <row r="543" spans="2:2" x14ac:dyDescent="0.35">
      <c r="B543" t="str">
        <v>Clarendon County,  South Carolina</v>
      </c>
    </row>
    <row r="544" spans="2:2" x14ac:dyDescent="0.35">
      <c r="B544" t="str">
        <v>Clarion County,  Pennsylvania</v>
      </c>
    </row>
    <row r="545" spans="2:2" x14ac:dyDescent="0.35">
      <c r="B545" t="str">
        <v>Clark County,  Arkansas</v>
      </c>
    </row>
    <row r="546" spans="2:2" x14ac:dyDescent="0.35">
      <c r="B546" t="str">
        <v>Clark County,  Idaho</v>
      </c>
    </row>
    <row r="547" spans="2:2" x14ac:dyDescent="0.35">
      <c r="B547" t="str">
        <v>Clark County,  Illinois</v>
      </c>
    </row>
    <row r="548" spans="2:2" x14ac:dyDescent="0.35">
      <c r="B548" t="str">
        <v>Clark County,  Indiana</v>
      </c>
    </row>
    <row r="549" spans="2:2" x14ac:dyDescent="0.35">
      <c r="B549" t="str">
        <v>Clark County,  Kansas</v>
      </c>
    </row>
    <row r="550" spans="2:2" x14ac:dyDescent="0.35">
      <c r="B550" t="str">
        <v>Clark County,  Kentucky</v>
      </c>
    </row>
    <row r="551" spans="2:2" x14ac:dyDescent="0.35">
      <c r="B551" t="str">
        <v>Clark County,  Missouri</v>
      </c>
    </row>
    <row r="552" spans="2:2" x14ac:dyDescent="0.35">
      <c r="B552" t="str">
        <v>Clark County,  Nevada</v>
      </c>
    </row>
    <row r="553" spans="2:2" x14ac:dyDescent="0.35">
      <c r="B553" t="str">
        <v>Clark County,  Ohio</v>
      </c>
    </row>
    <row r="554" spans="2:2" x14ac:dyDescent="0.35">
      <c r="B554" t="str">
        <v>Clark County,  South Dakota</v>
      </c>
    </row>
    <row r="555" spans="2:2" x14ac:dyDescent="0.35">
      <c r="B555" t="str">
        <v>Clark County,  Washington</v>
      </c>
    </row>
    <row r="556" spans="2:2" x14ac:dyDescent="0.35">
      <c r="B556" t="str">
        <v>Clark County,  Wisconsin</v>
      </c>
    </row>
    <row r="557" spans="2:2" x14ac:dyDescent="0.35">
      <c r="B557" t="str">
        <v>Clarke County,  Alabama</v>
      </c>
    </row>
    <row r="558" spans="2:2" x14ac:dyDescent="0.35">
      <c r="B558" t="str">
        <v>Clarke County,  Georgia</v>
      </c>
    </row>
    <row r="559" spans="2:2" x14ac:dyDescent="0.35">
      <c r="B559" t="str">
        <v>Clarke County,  Iowa</v>
      </c>
    </row>
    <row r="560" spans="2:2" x14ac:dyDescent="0.35">
      <c r="B560" t="str">
        <v>Clarke County,  Mississippi</v>
      </c>
    </row>
    <row r="561" spans="2:2" x14ac:dyDescent="0.35">
      <c r="B561" t="str">
        <v>Clarke County,  Virginia</v>
      </c>
    </row>
    <row r="562" spans="2:2" x14ac:dyDescent="0.35">
      <c r="B562" t="str">
        <v>Clatsop County,  Oregon</v>
      </c>
    </row>
    <row r="563" spans="2:2" x14ac:dyDescent="0.35">
      <c r="B563" t="str">
        <v>Clay County,  Alabama</v>
      </c>
    </row>
    <row r="564" spans="2:2" x14ac:dyDescent="0.35">
      <c r="B564" t="str">
        <v>Clay County,  Arkansas</v>
      </c>
    </row>
    <row r="565" spans="2:2" x14ac:dyDescent="0.35">
      <c r="B565" t="str">
        <v>Clay County,  Florida</v>
      </c>
    </row>
    <row r="566" spans="2:2" x14ac:dyDescent="0.35">
      <c r="B566" t="str">
        <v>Clay County,  Georgia</v>
      </c>
    </row>
    <row r="567" spans="2:2" x14ac:dyDescent="0.35">
      <c r="B567" t="str">
        <v>Clay County,  Illinois</v>
      </c>
    </row>
    <row r="568" spans="2:2" x14ac:dyDescent="0.35">
      <c r="B568" t="str">
        <v>Clay County,  Indiana</v>
      </c>
    </row>
    <row r="569" spans="2:2" x14ac:dyDescent="0.35">
      <c r="B569" t="str">
        <v>Clay County,  Iowa</v>
      </c>
    </row>
    <row r="570" spans="2:2" x14ac:dyDescent="0.35">
      <c r="B570" t="str">
        <v>Clay County,  Kansas</v>
      </c>
    </row>
    <row r="571" spans="2:2" x14ac:dyDescent="0.35">
      <c r="B571" t="str">
        <v>Clay County,  Kentucky</v>
      </c>
    </row>
    <row r="572" spans="2:2" x14ac:dyDescent="0.35">
      <c r="B572" t="str">
        <v>Clay County,  Minnesota</v>
      </c>
    </row>
    <row r="573" spans="2:2" x14ac:dyDescent="0.35">
      <c r="B573" t="str">
        <v>Clay County,  Mississippi</v>
      </c>
    </row>
    <row r="574" spans="2:2" x14ac:dyDescent="0.35">
      <c r="B574" t="str">
        <v>Clay County,  Missouri</v>
      </c>
    </row>
    <row r="575" spans="2:2" x14ac:dyDescent="0.35">
      <c r="B575" t="str">
        <v>Clay County,  Nebraska</v>
      </c>
    </row>
    <row r="576" spans="2:2" x14ac:dyDescent="0.35">
      <c r="B576" t="str">
        <v>Clay County,  North Carolina</v>
      </c>
    </row>
    <row r="577" spans="2:2" x14ac:dyDescent="0.35">
      <c r="B577" t="str">
        <v>Clay County,  South Dakota</v>
      </c>
    </row>
    <row r="578" spans="2:2" x14ac:dyDescent="0.35">
      <c r="B578" t="str">
        <v>Clay County,  Tennessee</v>
      </c>
    </row>
    <row r="579" spans="2:2" x14ac:dyDescent="0.35">
      <c r="B579" t="str">
        <v>Clay County,  Texas</v>
      </c>
    </row>
    <row r="580" spans="2:2" x14ac:dyDescent="0.35">
      <c r="B580" t="str">
        <v>Clay County,  West Virginia</v>
      </c>
    </row>
    <row r="581" spans="2:2" x14ac:dyDescent="0.35">
      <c r="B581" t="str">
        <v>Clayton County,  Georgia</v>
      </c>
    </row>
    <row r="582" spans="2:2" x14ac:dyDescent="0.35">
      <c r="B582" t="str">
        <v>Clayton County,  Iowa</v>
      </c>
    </row>
    <row r="583" spans="2:2" x14ac:dyDescent="0.35">
      <c r="B583" t="str">
        <v>Clear Creek County,  Colorado</v>
      </c>
    </row>
    <row r="584" spans="2:2" x14ac:dyDescent="0.35">
      <c r="B584" t="str">
        <v>Clearfield County,  Pennsylvania</v>
      </c>
    </row>
    <row r="585" spans="2:2" x14ac:dyDescent="0.35">
      <c r="B585" t="str">
        <v>Clearwater County,  Idaho</v>
      </c>
    </row>
    <row r="586" spans="2:2" x14ac:dyDescent="0.35">
      <c r="B586" t="str">
        <v>Clearwater County,  Minnesota</v>
      </c>
    </row>
    <row r="587" spans="2:2" x14ac:dyDescent="0.35">
      <c r="B587" t="str">
        <v>Cleburne County,  Alabama</v>
      </c>
    </row>
    <row r="588" spans="2:2" x14ac:dyDescent="0.35">
      <c r="B588" t="str">
        <v>Cleburne County,  Arkansas</v>
      </c>
    </row>
    <row r="589" spans="2:2" x14ac:dyDescent="0.35">
      <c r="B589" t="str">
        <v>Clermont County,  Ohio</v>
      </c>
    </row>
    <row r="590" spans="2:2" x14ac:dyDescent="0.35">
      <c r="B590" t="str">
        <v>Cleveland County,  Arkansas</v>
      </c>
    </row>
    <row r="591" spans="2:2" x14ac:dyDescent="0.35">
      <c r="B591" t="str">
        <v>Cleveland County,  North Carolina</v>
      </c>
    </row>
    <row r="592" spans="2:2" x14ac:dyDescent="0.35">
      <c r="B592" t="str">
        <v>Cleveland County,  Oklahoma</v>
      </c>
    </row>
    <row r="593" spans="2:2" x14ac:dyDescent="0.35">
      <c r="B593" t="str">
        <v>Clinch County,  Georgia</v>
      </c>
    </row>
    <row r="594" spans="2:2" x14ac:dyDescent="0.35">
      <c r="B594" t="str">
        <v>Clinton County,  Illinois</v>
      </c>
    </row>
    <row r="595" spans="2:2" x14ac:dyDescent="0.35">
      <c r="B595" t="str">
        <v>Clinton County,  Indiana</v>
      </c>
    </row>
    <row r="596" spans="2:2" x14ac:dyDescent="0.35">
      <c r="B596" t="str">
        <v>Clinton County,  Iowa</v>
      </c>
    </row>
    <row r="597" spans="2:2" x14ac:dyDescent="0.35">
      <c r="B597" t="str">
        <v>Clinton County,  Kentucky</v>
      </c>
    </row>
    <row r="598" spans="2:2" x14ac:dyDescent="0.35">
      <c r="B598" t="str">
        <v>Clinton County,  Michigan</v>
      </c>
    </row>
    <row r="599" spans="2:2" x14ac:dyDescent="0.35">
      <c r="B599" t="str">
        <v>Clinton County,  Missouri</v>
      </c>
    </row>
    <row r="600" spans="2:2" x14ac:dyDescent="0.35">
      <c r="B600" t="str">
        <v>Clinton County,  New York</v>
      </c>
    </row>
    <row r="601" spans="2:2" x14ac:dyDescent="0.35">
      <c r="B601" t="str">
        <v>Clinton County,  Ohio</v>
      </c>
    </row>
    <row r="602" spans="2:2" x14ac:dyDescent="0.35">
      <c r="B602" t="str">
        <v>Clinton County,  Pennsylvania</v>
      </c>
    </row>
    <row r="603" spans="2:2" x14ac:dyDescent="0.35">
      <c r="B603" t="str">
        <v>Cloud County,  Kansas</v>
      </c>
    </row>
    <row r="604" spans="2:2" x14ac:dyDescent="0.35">
      <c r="B604" t="str">
        <v>Coahoma County,  Mississippi</v>
      </c>
    </row>
    <row r="605" spans="2:2" x14ac:dyDescent="0.35">
      <c r="B605" t="str">
        <v>Coal County,  Oklahoma</v>
      </c>
    </row>
    <row r="606" spans="2:2" x14ac:dyDescent="0.35">
      <c r="B606" t="str">
        <v>Coamo Municipio,  Puerto Rico</v>
      </c>
    </row>
    <row r="607" spans="2:2" x14ac:dyDescent="0.35">
      <c r="B607" t="str">
        <v>Cobb County,  Georgia</v>
      </c>
    </row>
    <row r="608" spans="2:2" x14ac:dyDescent="0.35">
      <c r="B608" t="str">
        <v>Cochise County,  Arizona</v>
      </c>
    </row>
    <row r="609" spans="2:2" x14ac:dyDescent="0.35">
      <c r="B609" t="str">
        <v>Cochran County,  Texas</v>
      </c>
    </row>
    <row r="610" spans="2:2" x14ac:dyDescent="0.35">
      <c r="B610" t="str">
        <v>Cocke County,  Tennessee</v>
      </c>
    </row>
    <row r="611" spans="2:2" x14ac:dyDescent="0.35">
      <c r="B611" t="str">
        <v>Coconino County,  Arizona</v>
      </c>
    </row>
    <row r="612" spans="2:2" x14ac:dyDescent="0.35">
      <c r="B612" t="str">
        <v>Codington County,  South Dakota</v>
      </c>
    </row>
    <row r="613" spans="2:2" x14ac:dyDescent="0.35">
      <c r="B613" t="str">
        <v>Coffee County,  Alabama</v>
      </c>
    </row>
    <row r="614" spans="2:2" x14ac:dyDescent="0.35">
      <c r="B614" t="str">
        <v>Coffee County,  Georgia</v>
      </c>
    </row>
    <row r="615" spans="2:2" x14ac:dyDescent="0.35">
      <c r="B615" t="str">
        <v>Coffee County,  Tennessee</v>
      </c>
    </row>
    <row r="616" spans="2:2" x14ac:dyDescent="0.35">
      <c r="B616" t="str">
        <v>Coffey County,  Kansas</v>
      </c>
    </row>
    <row r="617" spans="2:2" x14ac:dyDescent="0.35">
      <c r="B617" t="str">
        <v>Coke County,  Texas</v>
      </c>
    </row>
    <row r="618" spans="2:2" x14ac:dyDescent="0.35">
      <c r="B618" t="str">
        <v>Colbert County,  Alabama</v>
      </c>
    </row>
    <row r="619" spans="2:2" x14ac:dyDescent="0.35">
      <c r="B619" t="str">
        <v>Cole County,  Missouri</v>
      </c>
    </row>
    <row r="620" spans="2:2" x14ac:dyDescent="0.35">
      <c r="B620" t="str">
        <v>Coleman County,  Texas</v>
      </c>
    </row>
    <row r="621" spans="2:2" x14ac:dyDescent="0.35">
      <c r="B621" t="str">
        <v>Coles County,  Illinois</v>
      </c>
    </row>
    <row r="622" spans="2:2" x14ac:dyDescent="0.35">
      <c r="B622" t="str">
        <v>Colfax County,  Nebraska</v>
      </c>
    </row>
    <row r="623" spans="2:2" x14ac:dyDescent="0.35">
      <c r="B623" t="str">
        <v>Colfax County,  New Mexico</v>
      </c>
    </row>
    <row r="624" spans="2:2" x14ac:dyDescent="0.35">
      <c r="B624" t="str">
        <v>Colleton County,  South Carolina</v>
      </c>
    </row>
    <row r="625" spans="2:2" x14ac:dyDescent="0.35">
      <c r="B625" t="str">
        <v>Collier County,  Florida</v>
      </c>
    </row>
    <row r="626" spans="2:2" x14ac:dyDescent="0.35">
      <c r="B626" t="str">
        <v>Collin County,  Texas</v>
      </c>
    </row>
    <row r="627" spans="2:2" x14ac:dyDescent="0.35">
      <c r="B627" t="str">
        <v>Collingsworth County,  Texas</v>
      </c>
    </row>
    <row r="628" spans="2:2" x14ac:dyDescent="0.35">
      <c r="B628" t="str">
        <v>Colonial Heights city,  Virginia</v>
      </c>
    </row>
    <row r="629" spans="2:2" x14ac:dyDescent="0.35">
      <c r="B629" t="str">
        <v>Colorado County,  Texas</v>
      </c>
    </row>
    <row r="630" spans="2:2" x14ac:dyDescent="0.35">
      <c r="B630" t="str">
        <v>Colquitt County,  Georgia</v>
      </c>
    </row>
    <row r="631" spans="2:2" x14ac:dyDescent="0.35">
      <c r="B631" t="str">
        <v>Columbia County,  Arkansas</v>
      </c>
    </row>
    <row r="632" spans="2:2" x14ac:dyDescent="0.35">
      <c r="B632" t="str">
        <v>Columbia County,  Florida</v>
      </c>
    </row>
    <row r="633" spans="2:2" x14ac:dyDescent="0.35">
      <c r="B633" t="str">
        <v>Columbia County,  Georgia</v>
      </c>
    </row>
    <row r="634" spans="2:2" x14ac:dyDescent="0.35">
      <c r="B634" t="str">
        <v>Columbia County,  New York</v>
      </c>
    </row>
    <row r="635" spans="2:2" x14ac:dyDescent="0.35">
      <c r="B635" t="str">
        <v>Columbia County,  Oregon</v>
      </c>
    </row>
    <row r="636" spans="2:2" x14ac:dyDescent="0.35">
      <c r="B636" t="str">
        <v>Columbia County,  Pennsylvania</v>
      </c>
    </row>
    <row r="637" spans="2:2" x14ac:dyDescent="0.35">
      <c r="B637" t="str">
        <v>Columbia County,  Washington</v>
      </c>
    </row>
    <row r="638" spans="2:2" x14ac:dyDescent="0.35">
      <c r="B638" t="str">
        <v>Columbia County,  Wisconsin</v>
      </c>
    </row>
    <row r="639" spans="2:2" x14ac:dyDescent="0.35">
      <c r="B639" t="str">
        <v>Columbiana County,  Ohio</v>
      </c>
    </row>
    <row r="640" spans="2:2" x14ac:dyDescent="0.35">
      <c r="B640" t="str">
        <v>Columbus County,  North Carolina</v>
      </c>
    </row>
    <row r="641" spans="2:2" x14ac:dyDescent="0.35">
      <c r="B641" t="str">
        <v>Colusa County,  California</v>
      </c>
    </row>
    <row r="642" spans="2:2" x14ac:dyDescent="0.35">
      <c r="B642" t="str">
        <v>Comal County,  Texas</v>
      </c>
    </row>
    <row r="643" spans="2:2" x14ac:dyDescent="0.35">
      <c r="B643" t="str">
        <v>Comanche County,  Kansas</v>
      </c>
    </row>
    <row r="644" spans="2:2" x14ac:dyDescent="0.35">
      <c r="B644" t="str">
        <v>Comanche County,  Oklahoma</v>
      </c>
    </row>
    <row r="645" spans="2:2" x14ac:dyDescent="0.35">
      <c r="B645" t="str">
        <v>Comanche County,  Texas</v>
      </c>
    </row>
    <row r="646" spans="2:2" x14ac:dyDescent="0.35">
      <c r="B646" t="str">
        <v>ComerÃ­o Municipio,  Puerto Rico</v>
      </c>
    </row>
    <row r="647" spans="2:2" x14ac:dyDescent="0.35">
      <c r="B647" t="str">
        <v>Concho County,  Texas</v>
      </c>
    </row>
    <row r="648" spans="2:2" x14ac:dyDescent="0.35">
      <c r="B648" t="str">
        <v>Concordia Parish,  Louisiana</v>
      </c>
    </row>
    <row r="649" spans="2:2" x14ac:dyDescent="0.35">
      <c r="B649" t="str">
        <v>Conecuh County,  Alabama</v>
      </c>
    </row>
    <row r="650" spans="2:2" x14ac:dyDescent="0.35">
      <c r="B650" t="str">
        <v>Conejos County,  Colorado</v>
      </c>
    </row>
    <row r="651" spans="2:2" x14ac:dyDescent="0.35">
      <c r="B651" t="str">
        <v>Contra Costa County,  California</v>
      </c>
    </row>
    <row r="652" spans="2:2" x14ac:dyDescent="0.35">
      <c r="B652" t="str">
        <v>Converse County,  Wyoming</v>
      </c>
    </row>
    <row r="653" spans="2:2" x14ac:dyDescent="0.35">
      <c r="B653" t="str">
        <v>Conway County,  Arkansas</v>
      </c>
    </row>
    <row r="654" spans="2:2" x14ac:dyDescent="0.35">
      <c r="B654" t="str">
        <v>Cook County,  Georgia</v>
      </c>
    </row>
    <row r="655" spans="2:2" x14ac:dyDescent="0.35">
      <c r="B655" t="str">
        <v>Cook County,  Illinois</v>
      </c>
    </row>
    <row r="656" spans="2:2" x14ac:dyDescent="0.35">
      <c r="B656" t="str">
        <v>Cook County,  Minnesota</v>
      </c>
    </row>
    <row r="657" spans="2:2" x14ac:dyDescent="0.35">
      <c r="B657" t="str">
        <v>Cooke County,  Texas</v>
      </c>
    </row>
    <row r="658" spans="2:2" x14ac:dyDescent="0.35">
      <c r="B658" t="str">
        <v>Cooper County,  Missouri</v>
      </c>
    </row>
    <row r="659" spans="2:2" x14ac:dyDescent="0.35">
      <c r="B659" t="str">
        <v>Coos County,  New Hampshire</v>
      </c>
    </row>
    <row r="660" spans="2:2" x14ac:dyDescent="0.35">
      <c r="B660" t="str">
        <v>Coos County,  Oregon</v>
      </c>
    </row>
    <row r="661" spans="2:2" x14ac:dyDescent="0.35">
      <c r="B661" t="str">
        <v>Coosa County,  Alabama</v>
      </c>
    </row>
    <row r="662" spans="2:2" x14ac:dyDescent="0.35">
      <c r="B662" t="str">
        <v>Copiah County,  Mississippi</v>
      </c>
    </row>
    <row r="663" spans="2:2" x14ac:dyDescent="0.35">
      <c r="B663" t="str">
        <v>Copper River Census Area,  Alaska</v>
      </c>
    </row>
    <row r="664" spans="2:2" x14ac:dyDescent="0.35">
      <c r="B664" t="str">
        <v>Corozal Municipio,  Puerto Rico</v>
      </c>
    </row>
    <row r="665" spans="2:2" x14ac:dyDescent="0.35">
      <c r="B665" t="str">
        <v>Corson County,  South Dakota</v>
      </c>
    </row>
    <row r="666" spans="2:2" x14ac:dyDescent="0.35">
      <c r="B666" t="str">
        <v>Cortland County,  New York</v>
      </c>
    </row>
    <row r="667" spans="2:2" x14ac:dyDescent="0.35">
      <c r="B667" t="str">
        <v>Coryell County,  Texas</v>
      </c>
    </row>
    <row r="668" spans="2:2" x14ac:dyDescent="0.35">
      <c r="B668" t="str">
        <v>Coshocton County,  Ohio</v>
      </c>
    </row>
    <row r="669" spans="2:2" x14ac:dyDescent="0.35">
      <c r="B669" t="str">
        <v>Costilla County,  Colorado</v>
      </c>
    </row>
    <row r="670" spans="2:2" x14ac:dyDescent="0.35">
      <c r="B670" t="str">
        <v>Cottle County,  Texas</v>
      </c>
    </row>
    <row r="671" spans="2:2" x14ac:dyDescent="0.35">
      <c r="B671" t="str">
        <v>Cotton County,  Oklahoma</v>
      </c>
    </row>
    <row r="672" spans="2:2" x14ac:dyDescent="0.35">
      <c r="B672" t="str">
        <v>Cottonwood County,  Minnesota</v>
      </c>
    </row>
    <row r="673" spans="2:2" x14ac:dyDescent="0.35">
      <c r="B673" t="str">
        <v>Covington city,  Virginia</v>
      </c>
    </row>
    <row r="674" spans="2:2" x14ac:dyDescent="0.35">
      <c r="B674" t="str">
        <v>Covington County,  Alabama</v>
      </c>
    </row>
    <row r="675" spans="2:2" x14ac:dyDescent="0.35">
      <c r="B675" t="str">
        <v>Covington County,  Mississippi</v>
      </c>
    </row>
    <row r="676" spans="2:2" x14ac:dyDescent="0.35">
      <c r="B676" t="str">
        <v>Coweta County,  Georgia</v>
      </c>
    </row>
    <row r="677" spans="2:2" x14ac:dyDescent="0.35">
      <c r="B677" t="str">
        <v>Cowley County,  Kansas</v>
      </c>
    </row>
    <row r="678" spans="2:2" x14ac:dyDescent="0.35">
      <c r="B678" t="str">
        <v>Cowlitz County,  Washington</v>
      </c>
    </row>
    <row r="679" spans="2:2" x14ac:dyDescent="0.35">
      <c r="B679" t="str">
        <v>Craig County,  Oklahoma</v>
      </c>
    </row>
    <row r="680" spans="2:2" x14ac:dyDescent="0.35">
      <c r="B680" t="str">
        <v>Craig County,  Virginia</v>
      </c>
    </row>
    <row r="681" spans="2:2" x14ac:dyDescent="0.35">
      <c r="B681" t="str">
        <v>Craighead County,  Arkansas</v>
      </c>
    </row>
    <row r="682" spans="2:2" x14ac:dyDescent="0.35">
      <c r="B682" t="str">
        <v>Crane County,  Texas</v>
      </c>
    </row>
    <row r="683" spans="2:2" x14ac:dyDescent="0.35">
      <c r="B683" t="str">
        <v>Craven County,  North Carolina</v>
      </c>
    </row>
    <row r="684" spans="2:2" x14ac:dyDescent="0.35">
      <c r="B684" t="str">
        <v>Crawford County,  Arkansas</v>
      </c>
    </row>
    <row r="685" spans="2:2" x14ac:dyDescent="0.35">
      <c r="B685" t="str">
        <v>Crawford County,  Georgia</v>
      </c>
    </row>
    <row r="686" spans="2:2" x14ac:dyDescent="0.35">
      <c r="B686" t="str">
        <v>Crawford County,  Illinois</v>
      </c>
    </row>
    <row r="687" spans="2:2" x14ac:dyDescent="0.35">
      <c r="B687" t="str">
        <v>Crawford County,  Indiana</v>
      </c>
    </row>
    <row r="688" spans="2:2" x14ac:dyDescent="0.35">
      <c r="B688" t="str">
        <v>Crawford County,  Iowa</v>
      </c>
    </row>
    <row r="689" spans="2:2" x14ac:dyDescent="0.35">
      <c r="B689" t="str">
        <v>Crawford County,  Kansas</v>
      </c>
    </row>
    <row r="690" spans="2:2" x14ac:dyDescent="0.35">
      <c r="B690" t="str">
        <v>Crawford County,  Michigan</v>
      </c>
    </row>
    <row r="691" spans="2:2" x14ac:dyDescent="0.35">
      <c r="B691" t="str">
        <v>Crawford County,  Missouri</v>
      </c>
    </row>
    <row r="692" spans="2:2" x14ac:dyDescent="0.35">
      <c r="B692" t="str">
        <v>Crawford County,  Ohio</v>
      </c>
    </row>
    <row r="693" spans="2:2" x14ac:dyDescent="0.35">
      <c r="B693" t="str">
        <v>Crawford County,  Pennsylvania</v>
      </c>
    </row>
    <row r="694" spans="2:2" x14ac:dyDescent="0.35">
      <c r="B694" t="str">
        <v>Crawford County,  Wisconsin</v>
      </c>
    </row>
    <row r="695" spans="2:2" x14ac:dyDescent="0.35">
      <c r="B695" t="str">
        <v>Creek County,  Oklahoma</v>
      </c>
    </row>
    <row r="696" spans="2:2" x14ac:dyDescent="0.35">
      <c r="B696" t="str">
        <v>Crenshaw County,  Alabama</v>
      </c>
    </row>
    <row r="697" spans="2:2" x14ac:dyDescent="0.35">
      <c r="B697" t="str">
        <v>Crisp County,  Georgia</v>
      </c>
    </row>
    <row r="698" spans="2:2" x14ac:dyDescent="0.35">
      <c r="B698" t="str">
        <v>Crittenden County,  Arkansas</v>
      </c>
    </row>
    <row r="699" spans="2:2" x14ac:dyDescent="0.35">
      <c r="B699" t="str">
        <v>Crittenden County,  Kentucky</v>
      </c>
    </row>
    <row r="700" spans="2:2" x14ac:dyDescent="0.35">
      <c r="B700" t="str">
        <v>Crockett County,  Tennessee</v>
      </c>
    </row>
    <row r="701" spans="2:2" x14ac:dyDescent="0.35">
      <c r="B701" t="str">
        <v>Crockett County,  Texas</v>
      </c>
    </row>
    <row r="702" spans="2:2" x14ac:dyDescent="0.35">
      <c r="B702" t="str">
        <v>Crook County,  Oregon</v>
      </c>
    </row>
    <row r="703" spans="2:2" x14ac:dyDescent="0.35">
      <c r="B703" t="str">
        <v>Crook County,  Wyoming</v>
      </c>
    </row>
    <row r="704" spans="2:2" x14ac:dyDescent="0.35">
      <c r="B704" t="str">
        <v>Crosby County,  Texas</v>
      </c>
    </row>
    <row r="705" spans="2:2" x14ac:dyDescent="0.35">
      <c r="B705" t="str">
        <v>Cross County,  Arkansas</v>
      </c>
    </row>
    <row r="706" spans="2:2" x14ac:dyDescent="0.35">
      <c r="B706" t="str">
        <v>Crow Wing County,  Minnesota</v>
      </c>
    </row>
    <row r="707" spans="2:2" x14ac:dyDescent="0.35">
      <c r="B707" t="str">
        <v>Crowley County,  Colorado</v>
      </c>
    </row>
    <row r="708" spans="2:2" x14ac:dyDescent="0.35">
      <c r="B708" t="str">
        <v>Culberson County,  Texas</v>
      </c>
    </row>
    <row r="709" spans="2:2" x14ac:dyDescent="0.35">
      <c r="B709" t="str">
        <v>Culebra Municipio,  Puerto Rico</v>
      </c>
    </row>
    <row r="710" spans="2:2" x14ac:dyDescent="0.35">
      <c r="B710" t="str">
        <v>Cullman County,  Alabama</v>
      </c>
    </row>
    <row r="711" spans="2:2" x14ac:dyDescent="0.35">
      <c r="B711" t="str">
        <v>Culpeper County,  Virginia</v>
      </c>
    </row>
    <row r="712" spans="2:2" x14ac:dyDescent="0.35">
      <c r="B712" t="str">
        <v>Cumberland County,  Illinois</v>
      </c>
    </row>
    <row r="713" spans="2:2" x14ac:dyDescent="0.35">
      <c r="B713" t="str">
        <v>Cumberland County,  Kentucky</v>
      </c>
    </row>
    <row r="714" spans="2:2" x14ac:dyDescent="0.35">
      <c r="B714" t="str">
        <v>Cumberland County,  Maine</v>
      </c>
    </row>
    <row r="715" spans="2:2" x14ac:dyDescent="0.35">
      <c r="B715" t="str">
        <v>Cumberland County,  New Jersey</v>
      </c>
    </row>
    <row r="716" spans="2:2" x14ac:dyDescent="0.35">
      <c r="B716" t="str">
        <v>Cumberland County,  North Carolina</v>
      </c>
    </row>
    <row r="717" spans="2:2" x14ac:dyDescent="0.35">
      <c r="B717" t="str">
        <v>Cumberland County,  Pennsylvania</v>
      </c>
    </row>
    <row r="718" spans="2:2" x14ac:dyDescent="0.35">
      <c r="B718" t="str">
        <v>Cumberland County,  Tennessee</v>
      </c>
    </row>
    <row r="719" spans="2:2" x14ac:dyDescent="0.35">
      <c r="B719" t="str">
        <v>Cumberland County,  Virginia</v>
      </c>
    </row>
    <row r="720" spans="2:2" x14ac:dyDescent="0.35">
      <c r="B720" t="str">
        <v>Cuming County,  Nebraska</v>
      </c>
    </row>
    <row r="721" spans="2:2" x14ac:dyDescent="0.35">
      <c r="B721" t="str">
        <v>Currituck County,  North Carolina</v>
      </c>
    </row>
    <row r="722" spans="2:2" x14ac:dyDescent="0.35">
      <c r="B722" t="str">
        <v>Curry County,  New Mexico</v>
      </c>
    </row>
    <row r="723" spans="2:2" x14ac:dyDescent="0.35">
      <c r="B723" t="str">
        <v>Curry County,  Oregon</v>
      </c>
    </row>
    <row r="724" spans="2:2" x14ac:dyDescent="0.35">
      <c r="B724" t="str">
        <v>Custer County,  Colorado</v>
      </c>
    </row>
    <row r="725" spans="2:2" x14ac:dyDescent="0.35">
      <c r="B725" t="str">
        <v>Custer County,  Idaho</v>
      </c>
    </row>
    <row r="726" spans="2:2" x14ac:dyDescent="0.35">
      <c r="B726" t="str">
        <v>Custer County,  Montana</v>
      </c>
    </row>
    <row r="727" spans="2:2" x14ac:dyDescent="0.35">
      <c r="B727" t="str">
        <v>Custer County,  Nebraska</v>
      </c>
    </row>
    <row r="728" spans="2:2" x14ac:dyDescent="0.35">
      <c r="B728" t="str">
        <v>Custer County,  Oklahoma</v>
      </c>
    </row>
    <row r="729" spans="2:2" x14ac:dyDescent="0.35">
      <c r="B729" t="str">
        <v>Custer County,  South Dakota</v>
      </c>
    </row>
    <row r="730" spans="2:2" x14ac:dyDescent="0.35">
      <c r="B730" t="str">
        <v>Cuyahoga County,  Ohio</v>
      </c>
    </row>
    <row r="731" spans="2:2" x14ac:dyDescent="0.35">
      <c r="B731" t="str">
        <v>Dade County,  Georgia</v>
      </c>
    </row>
    <row r="732" spans="2:2" x14ac:dyDescent="0.35">
      <c r="B732" t="str">
        <v>Dade County,  Missouri</v>
      </c>
    </row>
    <row r="733" spans="2:2" x14ac:dyDescent="0.35">
      <c r="B733" t="str">
        <v>Daggett County,  Utah</v>
      </c>
    </row>
    <row r="734" spans="2:2" x14ac:dyDescent="0.35">
      <c r="B734" t="str">
        <v>Dakota County,  Minnesota</v>
      </c>
    </row>
    <row r="735" spans="2:2" x14ac:dyDescent="0.35">
      <c r="B735" t="str">
        <v>Dakota County,  Nebraska</v>
      </c>
    </row>
    <row r="736" spans="2:2" x14ac:dyDescent="0.35">
      <c r="B736" t="str">
        <v>Dale County,  Alabama</v>
      </c>
    </row>
    <row r="737" spans="2:2" x14ac:dyDescent="0.35">
      <c r="B737" t="str">
        <v>Dallam County,  Texas</v>
      </c>
    </row>
    <row r="738" spans="2:2" x14ac:dyDescent="0.35">
      <c r="B738" t="str">
        <v>Dallas County,  Alabama</v>
      </c>
    </row>
    <row r="739" spans="2:2" x14ac:dyDescent="0.35">
      <c r="B739" t="str">
        <v>Dallas County,  Arkansas</v>
      </c>
    </row>
    <row r="740" spans="2:2" x14ac:dyDescent="0.35">
      <c r="B740" t="str">
        <v>Dallas County,  Iowa</v>
      </c>
    </row>
    <row r="741" spans="2:2" x14ac:dyDescent="0.35">
      <c r="B741" t="str">
        <v>Dallas County,  Missouri</v>
      </c>
    </row>
    <row r="742" spans="2:2" x14ac:dyDescent="0.35">
      <c r="B742" t="str">
        <v>Dallas County,  Texas</v>
      </c>
    </row>
    <row r="743" spans="2:2" x14ac:dyDescent="0.35">
      <c r="B743" t="str">
        <v>Dane County,  Wisconsin</v>
      </c>
    </row>
    <row r="744" spans="2:2" x14ac:dyDescent="0.35">
      <c r="B744" t="str">
        <v>Daniels County,  Montana</v>
      </c>
    </row>
    <row r="745" spans="2:2" x14ac:dyDescent="0.35">
      <c r="B745" t="str">
        <v>Danville city,  Virginia</v>
      </c>
    </row>
    <row r="746" spans="2:2" x14ac:dyDescent="0.35">
      <c r="B746" t="str">
        <v>Dare County,  North Carolina</v>
      </c>
    </row>
    <row r="747" spans="2:2" x14ac:dyDescent="0.35">
      <c r="B747" t="str">
        <v>Darke County,  Ohio</v>
      </c>
    </row>
    <row r="748" spans="2:2" x14ac:dyDescent="0.35">
      <c r="B748" t="str">
        <v>Darlington County,  South Carolina</v>
      </c>
    </row>
    <row r="749" spans="2:2" x14ac:dyDescent="0.35">
      <c r="B749" t="str">
        <v>Dauphin County,  Pennsylvania</v>
      </c>
    </row>
    <row r="750" spans="2:2" x14ac:dyDescent="0.35">
      <c r="B750" t="str">
        <v>Davidson County,  North Carolina</v>
      </c>
    </row>
    <row r="751" spans="2:2" x14ac:dyDescent="0.35">
      <c r="B751" t="str">
        <v>Davidson County,  Tennessee</v>
      </c>
    </row>
    <row r="752" spans="2:2" x14ac:dyDescent="0.35">
      <c r="B752" t="str">
        <v>Davie County,  North Carolina</v>
      </c>
    </row>
    <row r="753" spans="2:2" x14ac:dyDescent="0.35">
      <c r="B753" t="str">
        <v>Daviess County,  Indiana</v>
      </c>
    </row>
    <row r="754" spans="2:2" x14ac:dyDescent="0.35">
      <c r="B754" t="str">
        <v>Daviess County,  Kentucky</v>
      </c>
    </row>
    <row r="755" spans="2:2" x14ac:dyDescent="0.35">
      <c r="B755" t="str">
        <v>Daviess County,  Missouri</v>
      </c>
    </row>
    <row r="756" spans="2:2" x14ac:dyDescent="0.35">
      <c r="B756" t="str">
        <v>Davis County,  Iowa</v>
      </c>
    </row>
    <row r="757" spans="2:2" x14ac:dyDescent="0.35">
      <c r="B757" t="str">
        <v>Davis County,  Utah</v>
      </c>
    </row>
    <row r="758" spans="2:2" x14ac:dyDescent="0.35">
      <c r="B758" t="str">
        <v>Davison County,  South Dakota</v>
      </c>
    </row>
    <row r="759" spans="2:2" x14ac:dyDescent="0.35">
      <c r="B759" t="str">
        <v>Dawes County,  Nebraska</v>
      </c>
    </row>
    <row r="760" spans="2:2" x14ac:dyDescent="0.35">
      <c r="B760" t="str">
        <v>Dawson County,  Georgia</v>
      </c>
    </row>
    <row r="761" spans="2:2" x14ac:dyDescent="0.35">
      <c r="B761" t="str">
        <v>Dawson County,  Montana</v>
      </c>
    </row>
    <row r="762" spans="2:2" x14ac:dyDescent="0.35">
      <c r="B762" t="str">
        <v>Dawson County,  Nebraska</v>
      </c>
    </row>
    <row r="763" spans="2:2" x14ac:dyDescent="0.35">
      <c r="B763" t="str">
        <v>Dawson County,  Texas</v>
      </c>
    </row>
    <row r="764" spans="2:2" x14ac:dyDescent="0.35">
      <c r="B764" t="str">
        <v>Day County,  South Dakota</v>
      </c>
    </row>
    <row r="765" spans="2:2" x14ac:dyDescent="0.35">
      <c r="B765" t="str">
        <v>De Baca County,  New Mexico</v>
      </c>
    </row>
    <row r="766" spans="2:2" x14ac:dyDescent="0.35">
      <c r="B766" t="str">
        <v>De Soto Parish,  Louisiana</v>
      </c>
    </row>
    <row r="767" spans="2:2" x14ac:dyDescent="0.35">
      <c r="B767" t="str">
        <v>De Witt County,  Illinois</v>
      </c>
    </row>
    <row r="768" spans="2:2" x14ac:dyDescent="0.35">
      <c r="B768" t="str">
        <v>Deaf Smith County,  Texas</v>
      </c>
    </row>
    <row r="769" spans="2:2" x14ac:dyDescent="0.35">
      <c r="B769" t="str">
        <v>Dearborn County,  Indiana</v>
      </c>
    </row>
    <row r="770" spans="2:2" x14ac:dyDescent="0.35">
      <c r="B770" t="str">
        <v>Decatur County,  Georgia</v>
      </c>
    </row>
    <row r="771" spans="2:2" x14ac:dyDescent="0.35">
      <c r="B771" t="str">
        <v>Decatur County,  Indiana</v>
      </c>
    </row>
    <row r="772" spans="2:2" x14ac:dyDescent="0.35">
      <c r="B772" t="str">
        <v>Decatur County,  Iowa</v>
      </c>
    </row>
    <row r="773" spans="2:2" x14ac:dyDescent="0.35">
      <c r="B773" t="str">
        <v>Decatur County,  Kansas</v>
      </c>
    </row>
    <row r="774" spans="2:2" x14ac:dyDescent="0.35">
      <c r="B774" t="str">
        <v>Decatur County,  Tennessee</v>
      </c>
    </row>
    <row r="775" spans="2:2" x14ac:dyDescent="0.35">
      <c r="B775" t="str">
        <v>Deer Lodge County,  Montana</v>
      </c>
    </row>
    <row r="776" spans="2:2" x14ac:dyDescent="0.35">
      <c r="B776" t="str">
        <v>Defiance County,  Ohio</v>
      </c>
    </row>
    <row r="777" spans="2:2" x14ac:dyDescent="0.35">
      <c r="B777" t="str">
        <v>DeKalb County,  Alabama</v>
      </c>
    </row>
    <row r="778" spans="2:2" x14ac:dyDescent="0.35">
      <c r="B778" t="str">
        <v>DeKalb County,  Georgia</v>
      </c>
    </row>
    <row r="779" spans="2:2" x14ac:dyDescent="0.35">
      <c r="B779" t="str">
        <v>DeKalb County,  Illinois</v>
      </c>
    </row>
    <row r="780" spans="2:2" x14ac:dyDescent="0.35">
      <c r="B780" t="str">
        <v>DeKalb County,  Indiana</v>
      </c>
    </row>
    <row r="781" spans="2:2" x14ac:dyDescent="0.35">
      <c r="B781" t="str">
        <v>DeKalb County,  Missouri</v>
      </c>
    </row>
    <row r="782" spans="2:2" x14ac:dyDescent="0.35">
      <c r="B782" t="str">
        <v>DeKalb County,  Tennessee</v>
      </c>
    </row>
    <row r="783" spans="2:2" x14ac:dyDescent="0.35">
      <c r="B783" t="str">
        <v>Del Norte County,  California</v>
      </c>
    </row>
    <row r="784" spans="2:2" x14ac:dyDescent="0.35">
      <c r="B784" t="str">
        <v>Delaware County,  Indiana</v>
      </c>
    </row>
    <row r="785" spans="2:2" x14ac:dyDescent="0.35">
      <c r="B785" t="str">
        <v>Delaware County,  Iowa</v>
      </c>
    </row>
    <row r="786" spans="2:2" x14ac:dyDescent="0.35">
      <c r="B786" t="str">
        <v>Delaware County,  New York</v>
      </c>
    </row>
    <row r="787" spans="2:2" x14ac:dyDescent="0.35">
      <c r="B787" t="str">
        <v>Delaware County,  Ohio</v>
      </c>
    </row>
    <row r="788" spans="2:2" x14ac:dyDescent="0.35">
      <c r="B788" t="str">
        <v>Delaware County,  Oklahoma</v>
      </c>
    </row>
    <row r="789" spans="2:2" x14ac:dyDescent="0.35">
      <c r="B789" t="str">
        <v>Delaware County,  Pennsylvania</v>
      </c>
    </row>
    <row r="790" spans="2:2" x14ac:dyDescent="0.35">
      <c r="B790" t="str">
        <v>Delta County,  Colorado</v>
      </c>
    </row>
    <row r="791" spans="2:2" x14ac:dyDescent="0.35">
      <c r="B791" t="str">
        <v>Delta County,  Michigan</v>
      </c>
    </row>
    <row r="792" spans="2:2" x14ac:dyDescent="0.35">
      <c r="B792" t="str">
        <v>Delta County,  Texas</v>
      </c>
    </row>
    <row r="793" spans="2:2" x14ac:dyDescent="0.35">
      <c r="B793" t="str">
        <v>Denali Borough,  Alaska</v>
      </c>
    </row>
    <row r="794" spans="2:2" x14ac:dyDescent="0.35">
      <c r="B794" t="str">
        <v>Dent County,  Missouri</v>
      </c>
    </row>
    <row r="795" spans="2:2" x14ac:dyDescent="0.35">
      <c r="B795" t="str">
        <v>Denton County,  Texas</v>
      </c>
    </row>
    <row r="796" spans="2:2" x14ac:dyDescent="0.35">
      <c r="B796" t="str">
        <v>Denver County,  Colorado</v>
      </c>
    </row>
    <row r="797" spans="2:2" x14ac:dyDescent="0.35">
      <c r="B797" t="str">
        <v>Des Moines County,  Iowa</v>
      </c>
    </row>
    <row r="798" spans="2:2" x14ac:dyDescent="0.35">
      <c r="B798" t="str">
        <v>Deschutes County,  Oregon</v>
      </c>
    </row>
    <row r="799" spans="2:2" x14ac:dyDescent="0.35">
      <c r="B799" t="str">
        <v>Desha County,  Arkansas</v>
      </c>
    </row>
    <row r="800" spans="2:2" x14ac:dyDescent="0.35">
      <c r="B800" t="str">
        <v>DeSoto County,  Florida</v>
      </c>
    </row>
    <row r="801" spans="2:2" x14ac:dyDescent="0.35">
      <c r="B801" t="str">
        <v>DeSoto County,  Mississippi</v>
      </c>
    </row>
    <row r="802" spans="2:2" x14ac:dyDescent="0.35">
      <c r="B802" t="str">
        <v>Deuel County,  Nebraska</v>
      </c>
    </row>
    <row r="803" spans="2:2" x14ac:dyDescent="0.35">
      <c r="B803" t="str">
        <v>Deuel County,  South Dakota</v>
      </c>
    </row>
    <row r="804" spans="2:2" x14ac:dyDescent="0.35">
      <c r="B804" t="str">
        <v>Dewey County,  Oklahoma</v>
      </c>
    </row>
    <row r="805" spans="2:2" x14ac:dyDescent="0.35">
      <c r="B805" t="str">
        <v>Dewey County,  South Dakota</v>
      </c>
    </row>
    <row r="806" spans="2:2" x14ac:dyDescent="0.35">
      <c r="B806" t="str">
        <v>DeWitt County,  Texas</v>
      </c>
    </row>
    <row r="807" spans="2:2" x14ac:dyDescent="0.35">
      <c r="B807" t="str">
        <v>Dickens County,  Texas</v>
      </c>
    </row>
    <row r="808" spans="2:2" x14ac:dyDescent="0.35">
      <c r="B808" t="str">
        <v>Dickenson County,  Virginia</v>
      </c>
    </row>
    <row r="809" spans="2:2" x14ac:dyDescent="0.35">
      <c r="B809" t="str">
        <v>Dickey County,  North Dakota</v>
      </c>
    </row>
    <row r="810" spans="2:2" x14ac:dyDescent="0.35">
      <c r="B810" t="str">
        <v>Dickinson County,  Iowa</v>
      </c>
    </row>
    <row r="811" spans="2:2" x14ac:dyDescent="0.35">
      <c r="B811" t="str">
        <v>Dickinson County,  Kansas</v>
      </c>
    </row>
    <row r="812" spans="2:2" x14ac:dyDescent="0.35">
      <c r="B812" t="str">
        <v>Dickinson County,  Michigan</v>
      </c>
    </row>
    <row r="813" spans="2:2" x14ac:dyDescent="0.35">
      <c r="B813" t="str">
        <v>Dickson County,  Tennessee</v>
      </c>
    </row>
    <row r="814" spans="2:2" x14ac:dyDescent="0.35">
      <c r="B814" t="str">
        <v>Dillingham Census Area,  Alaska</v>
      </c>
    </row>
    <row r="815" spans="2:2" x14ac:dyDescent="0.35">
      <c r="B815" t="str">
        <v>Dillon County,  South Carolina</v>
      </c>
    </row>
    <row r="816" spans="2:2" x14ac:dyDescent="0.35">
      <c r="B816" t="str">
        <v>Dimmit County,  Texas</v>
      </c>
    </row>
    <row r="817" spans="2:2" x14ac:dyDescent="0.35">
      <c r="B817" t="str">
        <v>Dinwiddie County,  Virginia</v>
      </c>
    </row>
    <row r="818" spans="2:2" x14ac:dyDescent="0.35">
      <c r="B818" t="str">
        <v>District of Columbia,  District of Columbia</v>
      </c>
    </row>
    <row r="819" spans="2:2" x14ac:dyDescent="0.35">
      <c r="B819" t="str">
        <v>Divide County,  North Dakota</v>
      </c>
    </row>
    <row r="820" spans="2:2" x14ac:dyDescent="0.35">
      <c r="B820" t="str">
        <v>Dixie County,  Florida</v>
      </c>
    </row>
    <row r="821" spans="2:2" x14ac:dyDescent="0.35">
      <c r="B821" t="str">
        <v>Dixon County,  Nebraska</v>
      </c>
    </row>
    <row r="822" spans="2:2" x14ac:dyDescent="0.35">
      <c r="B822" t="str">
        <v>DoÃ±a Ana County,  New Mexico</v>
      </c>
    </row>
    <row r="823" spans="2:2" x14ac:dyDescent="0.35">
      <c r="B823" t="str">
        <v>Doddridge County,  West Virginia</v>
      </c>
    </row>
    <row r="824" spans="2:2" x14ac:dyDescent="0.35">
      <c r="B824" t="str">
        <v>Dodge County,  Georgia</v>
      </c>
    </row>
    <row r="825" spans="2:2" x14ac:dyDescent="0.35">
      <c r="B825" t="str">
        <v>Dodge County,  Minnesota</v>
      </c>
    </row>
    <row r="826" spans="2:2" x14ac:dyDescent="0.35">
      <c r="B826" t="str">
        <v>Dodge County,  Nebraska</v>
      </c>
    </row>
    <row r="827" spans="2:2" x14ac:dyDescent="0.35">
      <c r="B827" t="str">
        <v>Dodge County,  Wisconsin</v>
      </c>
    </row>
    <row r="828" spans="2:2" x14ac:dyDescent="0.35">
      <c r="B828" t="str">
        <v>Dolores County,  Colorado</v>
      </c>
    </row>
    <row r="829" spans="2:2" x14ac:dyDescent="0.35">
      <c r="B829" t="str">
        <v>Doniphan County,  Kansas</v>
      </c>
    </row>
    <row r="830" spans="2:2" x14ac:dyDescent="0.35">
      <c r="B830" t="str">
        <v>Donley County,  Texas</v>
      </c>
    </row>
    <row r="831" spans="2:2" x14ac:dyDescent="0.35">
      <c r="B831" t="str">
        <v>Dooly County,  Georgia</v>
      </c>
    </row>
    <row r="832" spans="2:2" x14ac:dyDescent="0.35">
      <c r="B832" t="str">
        <v>Door County,  Wisconsin</v>
      </c>
    </row>
    <row r="833" spans="2:2" x14ac:dyDescent="0.35">
      <c r="B833" t="str">
        <v>Dorado Municipio,  Puerto Rico</v>
      </c>
    </row>
    <row r="834" spans="2:2" x14ac:dyDescent="0.35">
      <c r="B834" t="str">
        <v>Dorchester County,  Maryland</v>
      </c>
    </row>
    <row r="835" spans="2:2" x14ac:dyDescent="0.35">
      <c r="B835" t="str">
        <v>Dorchester County,  South Carolina</v>
      </c>
    </row>
    <row r="836" spans="2:2" x14ac:dyDescent="0.35">
      <c r="B836" t="str">
        <v>Dougherty County,  Georgia</v>
      </c>
    </row>
    <row r="837" spans="2:2" x14ac:dyDescent="0.35">
      <c r="B837" t="str">
        <v>Douglas County,  Colorado</v>
      </c>
    </row>
    <row r="838" spans="2:2" x14ac:dyDescent="0.35">
      <c r="B838" t="str">
        <v>Douglas County,  Georgia</v>
      </c>
    </row>
    <row r="839" spans="2:2" x14ac:dyDescent="0.35">
      <c r="B839" t="str">
        <v>Douglas County,  Illinois</v>
      </c>
    </row>
    <row r="840" spans="2:2" x14ac:dyDescent="0.35">
      <c r="B840" t="str">
        <v>Douglas County,  Kansas</v>
      </c>
    </row>
    <row r="841" spans="2:2" x14ac:dyDescent="0.35">
      <c r="B841" t="str">
        <v>Douglas County,  Minnesota</v>
      </c>
    </row>
    <row r="842" spans="2:2" x14ac:dyDescent="0.35">
      <c r="B842" t="str">
        <v>Douglas County,  Missouri</v>
      </c>
    </row>
    <row r="843" spans="2:2" x14ac:dyDescent="0.35">
      <c r="B843" t="str">
        <v>Douglas County,  Nebraska</v>
      </c>
    </row>
    <row r="844" spans="2:2" x14ac:dyDescent="0.35">
      <c r="B844" t="str">
        <v>Douglas County,  Nevada</v>
      </c>
    </row>
    <row r="845" spans="2:2" x14ac:dyDescent="0.35">
      <c r="B845" t="str">
        <v>Douglas County,  Oregon</v>
      </c>
    </row>
    <row r="846" spans="2:2" x14ac:dyDescent="0.35">
      <c r="B846" t="str">
        <v>Douglas County,  South Dakota</v>
      </c>
    </row>
    <row r="847" spans="2:2" x14ac:dyDescent="0.35">
      <c r="B847" t="str">
        <v>Douglas County,  Washington</v>
      </c>
    </row>
    <row r="848" spans="2:2" x14ac:dyDescent="0.35">
      <c r="B848" t="str">
        <v>Douglas County,  Wisconsin</v>
      </c>
    </row>
    <row r="849" spans="2:2" x14ac:dyDescent="0.35">
      <c r="B849" t="str">
        <v>Drew County,  Arkansas</v>
      </c>
    </row>
    <row r="850" spans="2:2" x14ac:dyDescent="0.35">
      <c r="B850" t="str">
        <v>Dubois County,  Indiana</v>
      </c>
    </row>
    <row r="851" spans="2:2" x14ac:dyDescent="0.35">
      <c r="B851" t="str">
        <v>Dubuque County,  Iowa</v>
      </c>
    </row>
    <row r="852" spans="2:2" x14ac:dyDescent="0.35">
      <c r="B852" t="str">
        <v>Duchesne County,  Utah</v>
      </c>
    </row>
    <row r="853" spans="2:2" x14ac:dyDescent="0.35">
      <c r="B853" t="str">
        <v>Dukes County,  Massachusetts</v>
      </c>
    </row>
    <row r="854" spans="2:2" x14ac:dyDescent="0.35">
      <c r="B854" t="str">
        <v>Dundy County,  Nebraska</v>
      </c>
    </row>
    <row r="855" spans="2:2" x14ac:dyDescent="0.35">
      <c r="B855" t="str">
        <v>Dunklin County,  Missouri</v>
      </c>
    </row>
    <row r="856" spans="2:2" x14ac:dyDescent="0.35">
      <c r="B856" t="str">
        <v>Dunn County,  North Dakota</v>
      </c>
    </row>
    <row r="857" spans="2:2" x14ac:dyDescent="0.35">
      <c r="B857" t="str">
        <v>Dunn County,  Wisconsin</v>
      </c>
    </row>
    <row r="858" spans="2:2" x14ac:dyDescent="0.35">
      <c r="B858" t="str">
        <v>DuPage County,  Illinois</v>
      </c>
    </row>
    <row r="859" spans="2:2" x14ac:dyDescent="0.35">
      <c r="B859" t="str">
        <v>Duplin County,  North Carolina</v>
      </c>
    </row>
    <row r="860" spans="2:2" x14ac:dyDescent="0.35">
      <c r="B860" t="str">
        <v>Durham County,  North Carolina</v>
      </c>
    </row>
    <row r="861" spans="2:2" x14ac:dyDescent="0.35">
      <c r="B861" t="str">
        <v>Dutchess County,  New York</v>
      </c>
    </row>
    <row r="862" spans="2:2" x14ac:dyDescent="0.35">
      <c r="B862" t="str">
        <v>Duval County,  Florida</v>
      </c>
    </row>
    <row r="863" spans="2:2" x14ac:dyDescent="0.35">
      <c r="B863" t="str">
        <v>Duval County,  Texas</v>
      </c>
    </row>
    <row r="864" spans="2:2" x14ac:dyDescent="0.35">
      <c r="B864" t="str">
        <v>Dyer County,  Tennessee</v>
      </c>
    </row>
    <row r="865" spans="2:2" x14ac:dyDescent="0.35">
      <c r="B865" t="str">
        <v>Eagle County,  Colorado</v>
      </c>
    </row>
    <row r="866" spans="2:2" x14ac:dyDescent="0.35">
      <c r="B866" t="str">
        <v>Early County,  Georgia</v>
      </c>
    </row>
    <row r="867" spans="2:2" x14ac:dyDescent="0.35">
      <c r="B867" t="str">
        <v>East Baton Rouge Parish,  Louisiana</v>
      </c>
    </row>
    <row r="868" spans="2:2" x14ac:dyDescent="0.35">
      <c r="B868" t="str">
        <v>East Carroll Parish,  Louisiana</v>
      </c>
    </row>
    <row r="869" spans="2:2" x14ac:dyDescent="0.35">
      <c r="B869" t="str">
        <v>East Feliciana Parish,  Louisiana</v>
      </c>
    </row>
    <row r="870" spans="2:2" x14ac:dyDescent="0.35">
      <c r="B870" t="str">
        <v>Eastland County,  Texas</v>
      </c>
    </row>
    <row r="871" spans="2:2" x14ac:dyDescent="0.35">
      <c r="B871" t="str">
        <v>Eaton County,  Michigan</v>
      </c>
    </row>
    <row r="872" spans="2:2" x14ac:dyDescent="0.35">
      <c r="B872" t="str">
        <v>Eau Claire County,  Wisconsin</v>
      </c>
    </row>
    <row r="873" spans="2:2" x14ac:dyDescent="0.35">
      <c r="B873" t="str">
        <v>Echols County,  Georgia</v>
      </c>
    </row>
    <row r="874" spans="2:2" x14ac:dyDescent="0.35">
      <c r="B874" t="str">
        <v>Ector County,  Texas</v>
      </c>
    </row>
    <row r="875" spans="2:2" x14ac:dyDescent="0.35">
      <c r="B875" t="str">
        <v>Eddy County,  New Mexico</v>
      </c>
    </row>
    <row r="876" spans="2:2" x14ac:dyDescent="0.35">
      <c r="B876" t="str">
        <v>Eddy County,  North Dakota</v>
      </c>
    </row>
    <row r="877" spans="2:2" x14ac:dyDescent="0.35">
      <c r="B877" t="str">
        <v>Edgar County,  Illinois</v>
      </c>
    </row>
    <row r="878" spans="2:2" x14ac:dyDescent="0.35">
      <c r="B878" t="str">
        <v>Edgecombe County,  North Carolina</v>
      </c>
    </row>
    <row r="879" spans="2:2" x14ac:dyDescent="0.35">
      <c r="B879" t="str">
        <v>Edgefield County,  South Carolina</v>
      </c>
    </row>
    <row r="880" spans="2:2" x14ac:dyDescent="0.35">
      <c r="B880" t="str">
        <v>Edmonson County,  Kentucky</v>
      </c>
    </row>
    <row r="881" spans="2:2" x14ac:dyDescent="0.35">
      <c r="B881" t="str">
        <v>Edmunds County,  South Dakota</v>
      </c>
    </row>
    <row r="882" spans="2:2" x14ac:dyDescent="0.35">
      <c r="B882" t="str">
        <v>Edwards County,  Illinois</v>
      </c>
    </row>
    <row r="883" spans="2:2" x14ac:dyDescent="0.35">
      <c r="B883" t="str">
        <v>Edwards County,  Kansas</v>
      </c>
    </row>
    <row r="884" spans="2:2" x14ac:dyDescent="0.35">
      <c r="B884" t="str">
        <v>Edwards County,  Texas</v>
      </c>
    </row>
    <row r="885" spans="2:2" x14ac:dyDescent="0.35">
      <c r="B885" t="str">
        <v>Effingham County,  Georgia</v>
      </c>
    </row>
    <row r="886" spans="2:2" x14ac:dyDescent="0.35">
      <c r="B886" t="str">
        <v>Effingham County,  Illinois</v>
      </c>
    </row>
    <row r="887" spans="2:2" x14ac:dyDescent="0.35">
      <c r="B887" t="str">
        <v>El Dorado County,  California</v>
      </c>
    </row>
    <row r="888" spans="2:2" x14ac:dyDescent="0.35">
      <c r="B888" t="str">
        <v>El Paso County,  Colorado</v>
      </c>
    </row>
    <row r="889" spans="2:2" x14ac:dyDescent="0.35">
      <c r="B889" t="str">
        <v>El Paso County,  Texas</v>
      </c>
    </row>
    <row r="890" spans="2:2" x14ac:dyDescent="0.35">
      <c r="B890" t="str">
        <v>Elbert County,  Colorado</v>
      </c>
    </row>
    <row r="891" spans="2:2" x14ac:dyDescent="0.35">
      <c r="B891" t="str">
        <v>Elbert County,  Georgia</v>
      </c>
    </row>
    <row r="892" spans="2:2" x14ac:dyDescent="0.35">
      <c r="B892" t="str">
        <v>Elk County,  Kansas</v>
      </c>
    </row>
    <row r="893" spans="2:2" x14ac:dyDescent="0.35">
      <c r="B893" t="str">
        <v>Elk County,  Pennsylvania</v>
      </c>
    </row>
    <row r="894" spans="2:2" x14ac:dyDescent="0.35">
      <c r="B894" t="str">
        <v>Elkhart County,  Indiana</v>
      </c>
    </row>
    <row r="895" spans="2:2" x14ac:dyDescent="0.35">
      <c r="B895" t="str">
        <v>Elko County,  Nevada</v>
      </c>
    </row>
    <row r="896" spans="2:2" x14ac:dyDescent="0.35">
      <c r="B896" t="str">
        <v>Elliott County,  Kentucky</v>
      </c>
    </row>
    <row r="897" spans="2:2" x14ac:dyDescent="0.35">
      <c r="B897" t="str">
        <v>Ellis County,  Kansas</v>
      </c>
    </row>
    <row r="898" spans="2:2" x14ac:dyDescent="0.35">
      <c r="B898" t="str">
        <v>Ellis County,  Oklahoma</v>
      </c>
    </row>
    <row r="899" spans="2:2" x14ac:dyDescent="0.35">
      <c r="B899" t="str">
        <v>Ellis County,  Texas</v>
      </c>
    </row>
    <row r="900" spans="2:2" x14ac:dyDescent="0.35">
      <c r="B900" t="str">
        <v>Ellsworth County,  Kansas</v>
      </c>
    </row>
    <row r="901" spans="2:2" x14ac:dyDescent="0.35">
      <c r="B901" t="str">
        <v>Elmore County,  Alabama</v>
      </c>
    </row>
    <row r="902" spans="2:2" x14ac:dyDescent="0.35">
      <c r="B902" t="str">
        <v>Elmore County,  Idaho</v>
      </c>
    </row>
    <row r="903" spans="2:2" x14ac:dyDescent="0.35">
      <c r="B903" t="str">
        <v>Emanuel County,  Georgia</v>
      </c>
    </row>
    <row r="904" spans="2:2" x14ac:dyDescent="0.35">
      <c r="B904" t="str">
        <v>Emery County,  Utah</v>
      </c>
    </row>
    <row r="905" spans="2:2" x14ac:dyDescent="0.35">
      <c r="B905" t="str">
        <v>Emmet County,  Iowa</v>
      </c>
    </row>
    <row r="906" spans="2:2" x14ac:dyDescent="0.35">
      <c r="B906" t="str">
        <v>Emmet County,  Michigan</v>
      </c>
    </row>
    <row r="907" spans="2:2" x14ac:dyDescent="0.35">
      <c r="B907" t="str">
        <v>Emmons County,  North Dakota</v>
      </c>
    </row>
    <row r="908" spans="2:2" x14ac:dyDescent="0.35">
      <c r="B908" t="str">
        <v>Emporia city,  Virginia</v>
      </c>
    </row>
    <row r="909" spans="2:2" x14ac:dyDescent="0.35">
      <c r="B909" t="str">
        <v>Erath County,  Texas</v>
      </c>
    </row>
    <row r="910" spans="2:2" x14ac:dyDescent="0.35">
      <c r="B910" t="str">
        <v>Erie County,  New York</v>
      </c>
    </row>
    <row r="911" spans="2:2" x14ac:dyDescent="0.35">
      <c r="B911" t="str">
        <v>Erie County,  Ohio</v>
      </c>
    </row>
    <row r="912" spans="2:2" x14ac:dyDescent="0.35">
      <c r="B912" t="str">
        <v>Erie County,  Pennsylvania</v>
      </c>
    </row>
    <row r="913" spans="2:2" x14ac:dyDescent="0.35">
      <c r="B913" t="str">
        <v>Escambia County,  Alabama</v>
      </c>
    </row>
    <row r="914" spans="2:2" x14ac:dyDescent="0.35">
      <c r="B914" t="str">
        <v>Escambia County,  Florida</v>
      </c>
    </row>
    <row r="915" spans="2:2" x14ac:dyDescent="0.35">
      <c r="B915" t="str">
        <v>Esmeralda County,  Nevada</v>
      </c>
    </row>
    <row r="916" spans="2:2" x14ac:dyDescent="0.35">
      <c r="B916" t="str">
        <v>Essex County,  Massachusetts</v>
      </c>
    </row>
    <row r="917" spans="2:2" x14ac:dyDescent="0.35">
      <c r="B917" t="str">
        <v>Essex County,  New Jersey</v>
      </c>
    </row>
    <row r="918" spans="2:2" x14ac:dyDescent="0.35">
      <c r="B918" t="str">
        <v>Essex County,  New York</v>
      </c>
    </row>
    <row r="919" spans="2:2" x14ac:dyDescent="0.35">
      <c r="B919" t="str">
        <v>Essex County,  Vermont</v>
      </c>
    </row>
    <row r="920" spans="2:2" x14ac:dyDescent="0.35">
      <c r="B920" t="str">
        <v>Essex County,  Virginia</v>
      </c>
    </row>
    <row r="921" spans="2:2" x14ac:dyDescent="0.35">
      <c r="B921" t="str">
        <v>Estill County,  Kentucky</v>
      </c>
    </row>
    <row r="922" spans="2:2" x14ac:dyDescent="0.35">
      <c r="B922" t="str">
        <v>Etowah County,  Alabama</v>
      </c>
    </row>
    <row r="923" spans="2:2" x14ac:dyDescent="0.35">
      <c r="B923" t="str">
        <v>Eureka County,  Nevada</v>
      </c>
    </row>
    <row r="924" spans="2:2" x14ac:dyDescent="0.35">
      <c r="B924" t="str">
        <v>Evangeline Parish,  Louisiana</v>
      </c>
    </row>
    <row r="925" spans="2:2" x14ac:dyDescent="0.35">
      <c r="B925" t="str">
        <v>Evans County,  Georgia</v>
      </c>
    </row>
    <row r="926" spans="2:2" x14ac:dyDescent="0.35">
      <c r="B926" t="str">
        <v>Fairbanks North Star Borough,  Alaska</v>
      </c>
    </row>
    <row r="927" spans="2:2" x14ac:dyDescent="0.35">
      <c r="B927" t="str">
        <v>Fairfax city,  Virginia</v>
      </c>
    </row>
    <row r="928" spans="2:2" x14ac:dyDescent="0.35">
      <c r="B928" t="str">
        <v>Fairfax County,  Virginia</v>
      </c>
    </row>
    <row r="929" spans="2:2" x14ac:dyDescent="0.35">
      <c r="B929" t="str">
        <v>Fairfield County,  Ohio</v>
      </c>
    </row>
    <row r="930" spans="2:2" x14ac:dyDescent="0.35">
      <c r="B930" t="str">
        <v>Fairfield County,  South Carolina</v>
      </c>
    </row>
    <row r="931" spans="2:2" x14ac:dyDescent="0.35">
      <c r="B931" t="str">
        <v>Fajardo Municipio,  Puerto Rico</v>
      </c>
    </row>
    <row r="932" spans="2:2" x14ac:dyDescent="0.35">
      <c r="B932" t="str">
        <v>Fall River County,  South Dakota</v>
      </c>
    </row>
    <row r="933" spans="2:2" x14ac:dyDescent="0.35">
      <c r="B933" t="str">
        <v>Fallon County,  Montana</v>
      </c>
    </row>
    <row r="934" spans="2:2" x14ac:dyDescent="0.35">
      <c r="B934" t="str">
        <v>Falls Church city,  Virginia</v>
      </c>
    </row>
    <row r="935" spans="2:2" x14ac:dyDescent="0.35">
      <c r="B935" t="str">
        <v>Falls County,  Texas</v>
      </c>
    </row>
    <row r="936" spans="2:2" x14ac:dyDescent="0.35">
      <c r="B936" t="str">
        <v>Fannin County,  Georgia</v>
      </c>
    </row>
    <row r="937" spans="2:2" x14ac:dyDescent="0.35">
      <c r="B937" t="str">
        <v>Fannin County,  Texas</v>
      </c>
    </row>
    <row r="938" spans="2:2" x14ac:dyDescent="0.35">
      <c r="B938" t="str">
        <v>Faribault County,  Minnesota</v>
      </c>
    </row>
    <row r="939" spans="2:2" x14ac:dyDescent="0.35">
      <c r="B939" t="str">
        <v>Faulk County,  South Dakota</v>
      </c>
    </row>
    <row r="940" spans="2:2" x14ac:dyDescent="0.35">
      <c r="B940" t="str">
        <v>Faulkner County,  Arkansas</v>
      </c>
    </row>
    <row r="941" spans="2:2" x14ac:dyDescent="0.35">
      <c r="B941" t="str">
        <v>Fauquier County,  Virginia</v>
      </c>
    </row>
    <row r="942" spans="2:2" x14ac:dyDescent="0.35">
      <c r="B942" t="str">
        <v>Fayette County,  Alabama</v>
      </c>
    </row>
    <row r="943" spans="2:2" x14ac:dyDescent="0.35">
      <c r="B943" t="str">
        <v>Fayette County,  Georgia</v>
      </c>
    </row>
    <row r="944" spans="2:2" x14ac:dyDescent="0.35">
      <c r="B944" t="str">
        <v>Fayette County,  Illinois</v>
      </c>
    </row>
    <row r="945" spans="2:2" x14ac:dyDescent="0.35">
      <c r="B945" t="str">
        <v>Fayette County,  Indiana</v>
      </c>
    </row>
    <row r="946" spans="2:2" x14ac:dyDescent="0.35">
      <c r="B946" t="str">
        <v>Fayette County,  Iowa</v>
      </c>
    </row>
    <row r="947" spans="2:2" x14ac:dyDescent="0.35">
      <c r="B947" t="str">
        <v>Fayette County,  Kentucky</v>
      </c>
    </row>
    <row r="948" spans="2:2" x14ac:dyDescent="0.35">
      <c r="B948" t="str">
        <v>Fayette County,  Ohio</v>
      </c>
    </row>
    <row r="949" spans="2:2" x14ac:dyDescent="0.35">
      <c r="B949" t="str">
        <v>Fayette County,  Pennsylvania</v>
      </c>
    </row>
    <row r="950" spans="2:2" x14ac:dyDescent="0.35">
      <c r="B950" t="str">
        <v>Fayette County,  Tennessee</v>
      </c>
    </row>
    <row r="951" spans="2:2" x14ac:dyDescent="0.35">
      <c r="B951" t="str">
        <v>Fayette County,  Texas</v>
      </c>
    </row>
    <row r="952" spans="2:2" x14ac:dyDescent="0.35">
      <c r="B952" t="str">
        <v>Fayette County,  West Virginia</v>
      </c>
    </row>
    <row r="953" spans="2:2" x14ac:dyDescent="0.35">
      <c r="B953" t="str">
        <v>Fentress County,  Tennessee</v>
      </c>
    </row>
    <row r="954" spans="2:2" x14ac:dyDescent="0.35">
      <c r="B954" t="str">
        <v>Fergus County,  Montana</v>
      </c>
    </row>
    <row r="955" spans="2:2" x14ac:dyDescent="0.35">
      <c r="B955" t="str">
        <v>Ferry County,  Washington</v>
      </c>
    </row>
    <row r="956" spans="2:2" x14ac:dyDescent="0.35">
      <c r="B956" t="str">
        <v>Fillmore County,  Minnesota</v>
      </c>
    </row>
    <row r="957" spans="2:2" x14ac:dyDescent="0.35">
      <c r="B957" t="str">
        <v>Fillmore County,  Nebraska</v>
      </c>
    </row>
    <row r="958" spans="2:2" x14ac:dyDescent="0.35">
      <c r="B958" t="str">
        <v>Finney County,  Kansas</v>
      </c>
    </row>
    <row r="959" spans="2:2" x14ac:dyDescent="0.35">
      <c r="B959" t="str">
        <v>Fisher County,  Texas</v>
      </c>
    </row>
    <row r="960" spans="2:2" x14ac:dyDescent="0.35">
      <c r="B960" t="str">
        <v>Flagler County,  Florida</v>
      </c>
    </row>
    <row r="961" spans="2:2" x14ac:dyDescent="0.35">
      <c r="B961" t="str">
        <v>Flathead County,  Montana</v>
      </c>
    </row>
    <row r="962" spans="2:2" x14ac:dyDescent="0.35">
      <c r="B962" t="str">
        <v>Fleming County,  Kentucky</v>
      </c>
    </row>
    <row r="963" spans="2:2" x14ac:dyDescent="0.35">
      <c r="B963" t="str">
        <v>Florence County,  South Carolina</v>
      </c>
    </row>
    <row r="964" spans="2:2" x14ac:dyDescent="0.35">
      <c r="B964" t="str">
        <v>Florence County,  Wisconsin</v>
      </c>
    </row>
    <row r="965" spans="2:2" x14ac:dyDescent="0.35">
      <c r="B965" t="str">
        <v>Florida Municipio,  Puerto Rico</v>
      </c>
    </row>
    <row r="966" spans="2:2" x14ac:dyDescent="0.35">
      <c r="B966" t="str">
        <v>Floyd County,  Georgia</v>
      </c>
    </row>
    <row r="967" spans="2:2" x14ac:dyDescent="0.35">
      <c r="B967" t="str">
        <v>Floyd County,  Indiana</v>
      </c>
    </row>
    <row r="968" spans="2:2" x14ac:dyDescent="0.35">
      <c r="B968" t="str">
        <v>Floyd County,  Iowa</v>
      </c>
    </row>
    <row r="969" spans="2:2" x14ac:dyDescent="0.35">
      <c r="B969" t="str">
        <v>Floyd County,  Kentucky</v>
      </c>
    </row>
    <row r="970" spans="2:2" x14ac:dyDescent="0.35">
      <c r="B970" t="str">
        <v>Floyd County,  Texas</v>
      </c>
    </row>
    <row r="971" spans="2:2" x14ac:dyDescent="0.35">
      <c r="B971" t="str">
        <v>Floyd County,  Virginia</v>
      </c>
    </row>
    <row r="972" spans="2:2" x14ac:dyDescent="0.35">
      <c r="B972" t="str">
        <v>Fluvanna County,  Virginia</v>
      </c>
    </row>
    <row r="973" spans="2:2" x14ac:dyDescent="0.35">
      <c r="B973" t="str">
        <v>Foard County,  Texas</v>
      </c>
    </row>
    <row r="974" spans="2:2" x14ac:dyDescent="0.35">
      <c r="B974" t="str">
        <v>Fond du Lac County,  Wisconsin</v>
      </c>
    </row>
    <row r="975" spans="2:2" x14ac:dyDescent="0.35">
      <c r="B975" t="str">
        <v>Ford County,  Illinois</v>
      </c>
    </row>
    <row r="976" spans="2:2" x14ac:dyDescent="0.35">
      <c r="B976" t="str">
        <v>Ford County,  Kansas</v>
      </c>
    </row>
    <row r="977" spans="2:2" x14ac:dyDescent="0.35">
      <c r="B977" t="str">
        <v>Forest County,  Pennsylvania</v>
      </c>
    </row>
    <row r="978" spans="2:2" x14ac:dyDescent="0.35">
      <c r="B978" t="str">
        <v>Forest County,  Wisconsin</v>
      </c>
    </row>
    <row r="979" spans="2:2" x14ac:dyDescent="0.35">
      <c r="B979" t="str">
        <v>Forrest County,  Mississippi</v>
      </c>
    </row>
    <row r="980" spans="2:2" x14ac:dyDescent="0.35">
      <c r="B980" t="str">
        <v>Forsyth County,  Georgia</v>
      </c>
    </row>
    <row r="981" spans="2:2" x14ac:dyDescent="0.35">
      <c r="B981" t="str">
        <v>Forsyth County,  North Carolina</v>
      </c>
    </row>
    <row r="982" spans="2:2" x14ac:dyDescent="0.35">
      <c r="B982" t="str">
        <v>Fort Bend County,  Texas</v>
      </c>
    </row>
    <row r="983" spans="2:2" x14ac:dyDescent="0.35">
      <c r="B983" t="str">
        <v>Foster County,  North Dakota</v>
      </c>
    </row>
    <row r="984" spans="2:2" x14ac:dyDescent="0.35">
      <c r="B984" t="str">
        <v>Fountain County,  Indiana</v>
      </c>
    </row>
    <row r="985" spans="2:2" x14ac:dyDescent="0.35">
      <c r="B985" t="str">
        <v>Franklin city,  Virginia</v>
      </c>
    </row>
    <row r="986" spans="2:2" x14ac:dyDescent="0.35">
      <c r="B986" t="str">
        <v>Franklin County,  Alabama</v>
      </c>
    </row>
    <row r="987" spans="2:2" x14ac:dyDescent="0.35">
      <c r="B987" t="str">
        <v>Franklin County,  Arkansas</v>
      </c>
    </row>
    <row r="988" spans="2:2" x14ac:dyDescent="0.35">
      <c r="B988" t="str">
        <v>Franklin County,  Florida</v>
      </c>
    </row>
    <row r="989" spans="2:2" x14ac:dyDescent="0.35">
      <c r="B989" t="str">
        <v>Franklin County,  Georgia</v>
      </c>
    </row>
    <row r="990" spans="2:2" x14ac:dyDescent="0.35">
      <c r="B990" t="str">
        <v>Franklin County,  Idaho</v>
      </c>
    </row>
    <row r="991" spans="2:2" x14ac:dyDescent="0.35">
      <c r="B991" t="str">
        <v>Franklin County,  Illinois</v>
      </c>
    </row>
    <row r="992" spans="2:2" x14ac:dyDescent="0.35">
      <c r="B992" t="str">
        <v>Franklin County,  Indiana</v>
      </c>
    </row>
    <row r="993" spans="2:2" x14ac:dyDescent="0.35">
      <c r="B993" t="str">
        <v>Franklin County,  Iowa</v>
      </c>
    </row>
    <row r="994" spans="2:2" x14ac:dyDescent="0.35">
      <c r="B994" t="str">
        <v>Franklin County,  Kansas</v>
      </c>
    </row>
    <row r="995" spans="2:2" x14ac:dyDescent="0.35">
      <c r="B995" t="str">
        <v>Franklin County,  Kentucky</v>
      </c>
    </row>
    <row r="996" spans="2:2" x14ac:dyDescent="0.35">
      <c r="B996" t="str">
        <v>Franklin County,  Maine</v>
      </c>
    </row>
    <row r="997" spans="2:2" x14ac:dyDescent="0.35">
      <c r="B997" t="str">
        <v>Franklin County,  Massachusetts</v>
      </c>
    </row>
    <row r="998" spans="2:2" x14ac:dyDescent="0.35">
      <c r="B998" t="str">
        <v>Franklin County,  Mississippi</v>
      </c>
    </row>
    <row r="999" spans="2:2" x14ac:dyDescent="0.35">
      <c r="B999" t="str">
        <v>Franklin County,  Missouri</v>
      </c>
    </row>
    <row r="1000" spans="2:2" x14ac:dyDescent="0.35">
      <c r="B1000" t="str">
        <v>Franklin County,  Nebraska</v>
      </c>
    </row>
    <row r="1001" spans="2:2" x14ac:dyDescent="0.35">
      <c r="B1001" t="str">
        <v>Franklin County,  New York</v>
      </c>
    </row>
    <row r="1002" spans="2:2" x14ac:dyDescent="0.35">
      <c r="B1002" t="str">
        <v>Franklin County,  North Carolina</v>
      </c>
    </row>
    <row r="1003" spans="2:2" x14ac:dyDescent="0.35">
      <c r="B1003" t="str">
        <v>Franklin County,  Ohio</v>
      </c>
    </row>
    <row r="1004" spans="2:2" x14ac:dyDescent="0.35">
      <c r="B1004" t="str">
        <v>Franklin County,  Pennsylvania</v>
      </c>
    </row>
    <row r="1005" spans="2:2" x14ac:dyDescent="0.35">
      <c r="B1005" t="str">
        <v>Franklin County,  Tennessee</v>
      </c>
    </row>
    <row r="1006" spans="2:2" x14ac:dyDescent="0.35">
      <c r="B1006" t="str">
        <v>Franklin County,  Texas</v>
      </c>
    </row>
    <row r="1007" spans="2:2" x14ac:dyDescent="0.35">
      <c r="B1007" t="str">
        <v>Franklin County,  Vermont</v>
      </c>
    </row>
    <row r="1008" spans="2:2" x14ac:dyDescent="0.35">
      <c r="B1008" t="str">
        <v>Franklin County,  Virginia</v>
      </c>
    </row>
    <row r="1009" spans="2:2" x14ac:dyDescent="0.35">
      <c r="B1009" t="str">
        <v>Franklin County,  Washington</v>
      </c>
    </row>
    <row r="1010" spans="2:2" x14ac:dyDescent="0.35">
      <c r="B1010" t="str">
        <v>Franklin Parish,  Louisiana</v>
      </c>
    </row>
    <row r="1011" spans="2:2" x14ac:dyDescent="0.35">
      <c r="B1011" t="str">
        <v>Frederick County,  Maryland</v>
      </c>
    </row>
    <row r="1012" spans="2:2" x14ac:dyDescent="0.35">
      <c r="B1012" t="str">
        <v>Frederick County,  Virginia</v>
      </c>
    </row>
    <row r="1013" spans="2:2" x14ac:dyDescent="0.35">
      <c r="B1013" t="str">
        <v>Fredericksburg city,  Virginia</v>
      </c>
    </row>
    <row r="1014" spans="2:2" x14ac:dyDescent="0.35">
      <c r="B1014" t="str">
        <v>Freeborn County,  Minnesota</v>
      </c>
    </row>
    <row r="1015" spans="2:2" x14ac:dyDescent="0.35">
      <c r="B1015" t="str">
        <v>Freestone County,  Texas</v>
      </c>
    </row>
    <row r="1016" spans="2:2" x14ac:dyDescent="0.35">
      <c r="B1016" t="str">
        <v>Fremont County,  Colorado</v>
      </c>
    </row>
    <row r="1017" spans="2:2" x14ac:dyDescent="0.35">
      <c r="B1017" t="str">
        <v>Fremont County,  Idaho</v>
      </c>
    </row>
    <row r="1018" spans="2:2" x14ac:dyDescent="0.35">
      <c r="B1018" t="str">
        <v>Fremont County,  Iowa</v>
      </c>
    </row>
    <row r="1019" spans="2:2" x14ac:dyDescent="0.35">
      <c r="B1019" t="str">
        <v>Fremont County,  Wyoming</v>
      </c>
    </row>
    <row r="1020" spans="2:2" x14ac:dyDescent="0.35">
      <c r="B1020" t="str">
        <v>Fresno County,  California</v>
      </c>
    </row>
    <row r="1021" spans="2:2" x14ac:dyDescent="0.35">
      <c r="B1021" t="str">
        <v>Frio County,  Texas</v>
      </c>
    </row>
    <row r="1022" spans="2:2" x14ac:dyDescent="0.35">
      <c r="B1022" t="str">
        <v>Frontier County,  Nebraska</v>
      </c>
    </row>
    <row r="1023" spans="2:2" x14ac:dyDescent="0.35">
      <c r="B1023" t="str">
        <v>Fulton County,  Arkansas</v>
      </c>
    </row>
    <row r="1024" spans="2:2" x14ac:dyDescent="0.35">
      <c r="B1024" t="str">
        <v>Fulton County,  Georgia</v>
      </c>
    </row>
    <row r="1025" spans="2:2" x14ac:dyDescent="0.35">
      <c r="B1025" t="str">
        <v>Fulton County,  Illinois</v>
      </c>
    </row>
    <row r="1026" spans="2:2" x14ac:dyDescent="0.35">
      <c r="B1026" t="str">
        <v>Fulton County,  Indiana</v>
      </c>
    </row>
    <row r="1027" spans="2:2" x14ac:dyDescent="0.35">
      <c r="B1027" t="str">
        <v>Fulton County,  Kentucky</v>
      </c>
    </row>
    <row r="1028" spans="2:2" x14ac:dyDescent="0.35">
      <c r="B1028" t="str">
        <v>Fulton County,  New York</v>
      </c>
    </row>
    <row r="1029" spans="2:2" x14ac:dyDescent="0.35">
      <c r="B1029" t="str">
        <v>Fulton County,  Ohio</v>
      </c>
    </row>
    <row r="1030" spans="2:2" x14ac:dyDescent="0.35">
      <c r="B1030" t="str">
        <v>Fulton County,  Pennsylvania</v>
      </c>
    </row>
    <row r="1031" spans="2:2" x14ac:dyDescent="0.35">
      <c r="B1031" t="str">
        <v>Furnas County,  Nebraska</v>
      </c>
    </row>
    <row r="1032" spans="2:2" x14ac:dyDescent="0.35">
      <c r="B1032" t="str">
        <v>Gadsden County,  Florida</v>
      </c>
    </row>
    <row r="1033" spans="2:2" x14ac:dyDescent="0.35">
      <c r="B1033" t="str">
        <v>Gage County,  Nebraska</v>
      </c>
    </row>
    <row r="1034" spans="2:2" x14ac:dyDescent="0.35">
      <c r="B1034" t="str">
        <v>Gaines County,  Texas</v>
      </c>
    </row>
    <row r="1035" spans="2:2" x14ac:dyDescent="0.35">
      <c r="B1035" t="str">
        <v>Galax city,  Virginia</v>
      </c>
    </row>
    <row r="1036" spans="2:2" x14ac:dyDescent="0.35">
      <c r="B1036" t="str">
        <v>Gallatin County,  Illinois</v>
      </c>
    </row>
    <row r="1037" spans="2:2" x14ac:dyDescent="0.35">
      <c r="B1037" t="str">
        <v>Gallatin County,  Kentucky</v>
      </c>
    </row>
    <row r="1038" spans="2:2" x14ac:dyDescent="0.35">
      <c r="B1038" t="str">
        <v>Gallatin County,  Montana</v>
      </c>
    </row>
    <row r="1039" spans="2:2" x14ac:dyDescent="0.35">
      <c r="B1039" t="str">
        <v>Gallia County,  Ohio</v>
      </c>
    </row>
    <row r="1040" spans="2:2" x14ac:dyDescent="0.35">
      <c r="B1040" t="str">
        <v>Galveston County,  Texas</v>
      </c>
    </row>
    <row r="1041" spans="2:2" x14ac:dyDescent="0.35">
      <c r="B1041" t="str">
        <v>Garden County,  Nebraska</v>
      </c>
    </row>
    <row r="1042" spans="2:2" x14ac:dyDescent="0.35">
      <c r="B1042" t="str">
        <v>Garfield County,  Colorado</v>
      </c>
    </row>
    <row r="1043" spans="2:2" x14ac:dyDescent="0.35">
      <c r="B1043" t="str">
        <v>Garfield County,  Montana</v>
      </c>
    </row>
    <row r="1044" spans="2:2" x14ac:dyDescent="0.35">
      <c r="B1044" t="str">
        <v>Garfield County,  Nebraska</v>
      </c>
    </row>
    <row r="1045" spans="2:2" x14ac:dyDescent="0.35">
      <c r="B1045" t="str">
        <v>Garfield County,  Oklahoma</v>
      </c>
    </row>
    <row r="1046" spans="2:2" x14ac:dyDescent="0.35">
      <c r="B1046" t="str">
        <v>Garfield County,  Utah</v>
      </c>
    </row>
    <row r="1047" spans="2:2" x14ac:dyDescent="0.35">
      <c r="B1047" t="str">
        <v>Garfield County,  Washington</v>
      </c>
    </row>
    <row r="1048" spans="2:2" x14ac:dyDescent="0.35">
      <c r="B1048" t="str">
        <v>Garland County,  Arkansas</v>
      </c>
    </row>
    <row r="1049" spans="2:2" x14ac:dyDescent="0.35">
      <c r="B1049" t="str">
        <v>Garrard County,  Kentucky</v>
      </c>
    </row>
    <row r="1050" spans="2:2" x14ac:dyDescent="0.35">
      <c r="B1050" t="str">
        <v>Garrett County,  Maryland</v>
      </c>
    </row>
    <row r="1051" spans="2:2" x14ac:dyDescent="0.35">
      <c r="B1051" t="str">
        <v>Garvin County,  Oklahoma</v>
      </c>
    </row>
    <row r="1052" spans="2:2" x14ac:dyDescent="0.35">
      <c r="B1052" t="str">
        <v>Garza County,  Texas</v>
      </c>
    </row>
    <row r="1053" spans="2:2" x14ac:dyDescent="0.35">
      <c r="B1053" t="str">
        <v>Gasconade County,  Missouri</v>
      </c>
    </row>
    <row r="1054" spans="2:2" x14ac:dyDescent="0.35">
      <c r="B1054" t="str">
        <v>Gaston County,  North Carolina</v>
      </c>
    </row>
    <row r="1055" spans="2:2" x14ac:dyDescent="0.35">
      <c r="B1055" t="str">
        <v>Gates County,  North Carolina</v>
      </c>
    </row>
    <row r="1056" spans="2:2" x14ac:dyDescent="0.35">
      <c r="B1056" t="str">
        <v>Geary County,  Kansas</v>
      </c>
    </row>
    <row r="1057" spans="2:2" x14ac:dyDescent="0.35">
      <c r="B1057" t="str">
        <v>Geauga County,  Ohio</v>
      </c>
    </row>
    <row r="1058" spans="2:2" x14ac:dyDescent="0.35">
      <c r="B1058" t="str">
        <v>Gem County,  Idaho</v>
      </c>
    </row>
    <row r="1059" spans="2:2" x14ac:dyDescent="0.35">
      <c r="B1059" t="str">
        <v>Genesee County,  Michigan</v>
      </c>
    </row>
    <row r="1060" spans="2:2" x14ac:dyDescent="0.35">
      <c r="B1060" t="str">
        <v>Genesee County,  New York</v>
      </c>
    </row>
    <row r="1061" spans="2:2" x14ac:dyDescent="0.35">
      <c r="B1061" t="str">
        <v>Geneva County,  Alabama</v>
      </c>
    </row>
    <row r="1062" spans="2:2" x14ac:dyDescent="0.35">
      <c r="B1062" t="str">
        <v>Gentry County,  Missouri</v>
      </c>
    </row>
    <row r="1063" spans="2:2" x14ac:dyDescent="0.35">
      <c r="B1063" t="str">
        <v>George County,  Mississippi</v>
      </c>
    </row>
    <row r="1064" spans="2:2" x14ac:dyDescent="0.35">
      <c r="B1064" t="str">
        <v>Georgetown County,  South Carolina</v>
      </c>
    </row>
    <row r="1065" spans="2:2" x14ac:dyDescent="0.35">
      <c r="B1065" t="str">
        <v>Gibson County,  Indiana</v>
      </c>
    </row>
    <row r="1066" spans="2:2" x14ac:dyDescent="0.35">
      <c r="B1066" t="str">
        <v>Gibson County,  Tennessee</v>
      </c>
    </row>
    <row r="1067" spans="2:2" x14ac:dyDescent="0.35">
      <c r="B1067" t="str">
        <v>Gila County,  Arizona</v>
      </c>
    </row>
    <row r="1068" spans="2:2" x14ac:dyDescent="0.35">
      <c r="B1068" t="str">
        <v>Gilchrist County,  Florida</v>
      </c>
    </row>
    <row r="1069" spans="2:2" x14ac:dyDescent="0.35">
      <c r="B1069" t="str">
        <v>Giles County,  Tennessee</v>
      </c>
    </row>
    <row r="1070" spans="2:2" x14ac:dyDescent="0.35">
      <c r="B1070" t="str">
        <v>Giles County,  Virginia</v>
      </c>
    </row>
    <row r="1071" spans="2:2" x14ac:dyDescent="0.35">
      <c r="B1071" t="str">
        <v>Gillespie County,  Texas</v>
      </c>
    </row>
    <row r="1072" spans="2:2" x14ac:dyDescent="0.35">
      <c r="B1072" t="str">
        <v>Gilliam County,  Oregon</v>
      </c>
    </row>
    <row r="1073" spans="2:2" x14ac:dyDescent="0.35">
      <c r="B1073" t="str">
        <v>Gilmer County,  Georgia</v>
      </c>
    </row>
    <row r="1074" spans="2:2" x14ac:dyDescent="0.35">
      <c r="B1074" t="str">
        <v>Gilmer County,  West Virginia</v>
      </c>
    </row>
    <row r="1075" spans="2:2" x14ac:dyDescent="0.35">
      <c r="B1075" t="str">
        <v>Gilpin County,  Colorado</v>
      </c>
    </row>
    <row r="1076" spans="2:2" x14ac:dyDescent="0.35">
      <c r="B1076" t="str">
        <v>Glacier County,  Montana</v>
      </c>
    </row>
    <row r="1077" spans="2:2" x14ac:dyDescent="0.35">
      <c r="B1077" t="str">
        <v>Glades County,  Florida</v>
      </c>
    </row>
    <row r="1078" spans="2:2" x14ac:dyDescent="0.35">
      <c r="B1078" t="str">
        <v>Gladwin County,  Michigan</v>
      </c>
    </row>
    <row r="1079" spans="2:2" x14ac:dyDescent="0.35">
      <c r="B1079" t="str">
        <v>Glascock County,  Georgia</v>
      </c>
    </row>
    <row r="1080" spans="2:2" x14ac:dyDescent="0.35">
      <c r="B1080" t="str">
        <v>Glasscock County,  Texas</v>
      </c>
    </row>
    <row r="1081" spans="2:2" x14ac:dyDescent="0.35">
      <c r="B1081" t="str">
        <v>Glenn County,  California</v>
      </c>
    </row>
    <row r="1082" spans="2:2" x14ac:dyDescent="0.35">
      <c r="B1082" t="str">
        <v>Gloucester County,  New Jersey</v>
      </c>
    </row>
    <row r="1083" spans="2:2" x14ac:dyDescent="0.35">
      <c r="B1083" t="str">
        <v>Gloucester County,  Virginia</v>
      </c>
    </row>
    <row r="1084" spans="2:2" x14ac:dyDescent="0.35">
      <c r="B1084" t="str">
        <v>Glynn County,  Georgia</v>
      </c>
    </row>
    <row r="1085" spans="2:2" x14ac:dyDescent="0.35">
      <c r="B1085" t="str">
        <v>Gogebic County,  Michigan</v>
      </c>
    </row>
    <row r="1086" spans="2:2" x14ac:dyDescent="0.35">
      <c r="B1086" t="str">
        <v>Golden Valley County,  Montana</v>
      </c>
    </row>
    <row r="1087" spans="2:2" x14ac:dyDescent="0.35">
      <c r="B1087" t="str">
        <v>Golden Valley County,  North Dakota</v>
      </c>
    </row>
    <row r="1088" spans="2:2" x14ac:dyDescent="0.35">
      <c r="B1088" t="str">
        <v>Goliad County,  Texas</v>
      </c>
    </row>
    <row r="1089" spans="2:2" x14ac:dyDescent="0.35">
      <c r="B1089" t="str">
        <v>Gonzales County,  Texas</v>
      </c>
    </row>
    <row r="1090" spans="2:2" x14ac:dyDescent="0.35">
      <c r="B1090" t="str">
        <v>Goochland County,  Virginia</v>
      </c>
    </row>
    <row r="1091" spans="2:2" x14ac:dyDescent="0.35">
      <c r="B1091" t="str">
        <v>Goodhue County,  Minnesota</v>
      </c>
    </row>
    <row r="1092" spans="2:2" x14ac:dyDescent="0.35">
      <c r="B1092" t="str">
        <v>Gooding County,  Idaho</v>
      </c>
    </row>
    <row r="1093" spans="2:2" x14ac:dyDescent="0.35">
      <c r="B1093" t="str">
        <v>Gordon County,  Georgia</v>
      </c>
    </row>
    <row r="1094" spans="2:2" x14ac:dyDescent="0.35">
      <c r="B1094" t="str">
        <v>Goshen County,  Wyoming</v>
      </c>
    </row>
    <row r="1095" spans="2:2" x14ac:dyDescent="0.35">
      <c r="B1095" t="str">
        <v>Gosper County,  Nebraska</v>
      </c>
    </row>
    <row r="1096" spans="2:2" x14ac:dyDescent="0.35">
      <c r="B1096" t="str">
        <v>Gove County,  Kansas</v>
      </c>
    </row>
    <row r="1097" spans="2:2" x14ac:dyDescent="0.35">
      <c r="B1097" t="str">
        <v>Grady County,  Georgia</v>
      </c>
    </row>
    <row r="1098" spans="2:2" x14ac:dyDescent="0.35">
      <c r="B1098" t="str">
        <v>Grady County,  Oklahoma</v>
      </c>
    </row>
    <row r="1099" spans="2:2" x14ac:dyDescent="0.35">
      <c r="B1099" t="str">
        <v>Grafton County,  New Hampshire</v>
      </c>
    </row>
    <row r="1100" spans="2:2" x14ac:dyDescent="0.35">
      <c r="B1100" t="str">
        <v>Graham County,  Arizona</v>
      </c>
    </row>
    <row r="1101" spans="2:2" x14ac:dyDescent="0.35">
      <c r="B1101" t="str">
        <v>Graham County,  Kansas</v>
      </c>
    </row>
    <row r="1102" spans="2:2" x14ac:dyDescent="0.35">
      <c r="B1102" t="str">
        <v>Graham County,  North Carolina</v>
      </c>
    </row>
    <row r="1103" spans="2:2" x14ac:dyDescent="0.35">
      <c r="B1103" t="str">
        <v>Grainger County,  Tennessee</v>
      </c>
    </row>
    <row r="1104" spans="2:2" x14ac:dyDescent="0.35">
      <c r="B1104" t="str">
        <v>Grand County,  Colorado</v>
      </c>
    </row>
    <row r="1105" spans="2:2" x14ac:dyDescent="0.35">
      <c r="B1105" t="str">
        <v>Grand County,  Utah</v>
      </c>
    </row>
    <row r="1106" spans="2:2" x14ac:dyDescent="0.35">
      <c r="B1106" t="str">
        <v>Grand Forks County,  North Dakota</v>
      </c>
    </row>
    <row r="1107" spans="2:2" x14ac:dyDescent="0.35">
      <c r="B1107" t="str">
        <v>Grand Isle County,  Vermont</v>
      </c>
    </row>
    <row r="1108" spans="2:2" x14ac:dyDescent="0.35">
      <c r="B1108" t="str">
        <v>Grand Traverse County,  Michigan</v>
      </c>
    </row>
    <row r="1109" spans="2:2" x14ac:dyDescent="0.35">
      <c r="B1109" t="str">
        <v>Granite County,  Montana</v>
      </c>
    </row>
    <row r="1110" spans="2:2" x14ac:dyDescent="0.35">
      <c r="B1110" t="str">
        <v>Grant County,  Arkansas</v>
      </c>
    </row>
    <row r="1111" spans="2:2" x14ac:dyDescent="0.35">
      <c r="B1111" t="str">
        <v>Grant County,  Indiana</v>
      </c>
    </row>
    <row r="1112" spans="2:2" x14ac:dyDescent="0.35">
      <c r="B1112" t="str">
        <v>Grant County,  Kansas</v>
      </c>
    </row>
    <row r="1113" spans="2:2" x14ac:dyDescent="0.35">
      <c r="B1113" t="str">
        <v>Grant County,  Kentucky</v>
      </c>
    </row>
    <row r="1114" spans="2:2" x14ac:dyDescent="0.35">
      <c r="B1114" t="str">
        <v>Grant County,  Minnesota</v>
      </c>
    </row>
    <row r="1115" spans="2:2" x14ac:dyDescent="0.35">
      <c r="B1115" t="str">
        <v>Grant County,  Nebraska</v>
      </c>
    </row>
    <row r="1116" spans="2:2" x14ac:dyDescent="0.35">
      <c r="B1116" t="str">
        <v>Grant County,  New Mexico</v>
      </c>
    </row>
    <row r="1117" spans="2:2" x14ac:dyDescent="0.35">
      <c r="B1117" t="str">
        <v>Grant County,  North Dakota</v>
      </c>
    </row>
    <row r="1118" spans="2:2" x14ac:dyDescent="0.35">
      <c r="B1118" t="str">
        <v>Grant County,  Oklahoma</v>
      </c>
    </row>
    <row r="1119" spans="2:2" x14ac:dyDescent="0.35">
      <c r="B1119" t="str">
        <v>Grant County,  Oregon</v>
      </c>
    </row>
    <row r="1120" spans="2:2" x14ac:dyDescent="0.35">
      <c r="B1120" t="str">
        <v>Grant County,  South Dakota</v>
      </c>
    </row>
    <row r="1121" spans="2:2" x14ac:dyDescent="0.35">
      <c r="B1121" t="str">
        <v>Grant County,  Washington</v>
      </c>
    </row>
    <row r="1122" spans="2:2" x14ac:dyDescent="0.35">
      <c r="B1122" t="str">
        <v>Grant County,  West Virginia</v>
      </c>
    </row>
    <row r="1123" spans="2:2" x14ac:dyDescent="0.35">
      <c r="B1123" t="str">
        <v>Grant County,  Wisconsin</v>
      </c>
    </row>
    <row r="1124" spans="2:2" x14ac:dyDescent="0.35">
      <c r="B1124" t="str">
        <v>Grant Parish,  Louisiana</v>
      </c>
    </row>
    <row r="1125" spans="2:2" x14ac:dyDescent="0.35">
      <c r="B1125" t="str">
        <v>Granville County,  North Carolina</v>
      </c>
    </row>
    <row r="1126" spans="2:2" x14ac:dyDescent="0.35">
      <c r="B1126" t="str">
        <v>Gratiot County,  Michigan</v>
      </c>
    </row>
    <row r="1127" spans="2:2" x14ac:dyDescent="0.35">
      <c r="B1127" t="str">
        <v>Graves County,  Kentucky</v>
      </c>
    </row>
    <row r="1128" spans="2:2" x14ac:dyDescent="0.35">
      <c r="B1128" t="str">
        <v>Gray County,  Kansas</v>
      </c>
    </row>
    <row r="1129" spans="2:2" x14ac:dyDescent="0.35">
      <c r="B1129" t="str">
        <v>Gray County,  Texas</v>
      </c>
    </row>
    <row r="1130" spans="2:2" x14ac:dyDescent="0.35">
      <c r="B1130" t="str">
        <v>Grays Harbor County,  Washington</v>
      </c>
    </row>
    <row r="1131" spans="2:2" x14ac:dyDescent="0.35">
      <c r="B1131" t="str">
        <v>Grayson County,  Kentucky</v>
      </c>
    </row>
    <row r="1132" spans="2:2" x14ac:dyDescent="0.35">
      <c r="B1132" t="str">
        <v>Grayson County,  Texas</v>
      </c>
    </row>
    <row r="1133" spans="2:2" x14ac:dyDescent="0.35">
      <c r="B1133" t="str">
        <v>Grayson County,  Virginia</v>
      </c>
    </row>
    <row r="1134" spans="2:2" x14ac:dyDescent="0.35">
      <c r="B1134" t="str">
        <v>Greater Bridgeport Planning Region,  Connecticut</v>
      </c>
    </row>
    <row r="1135" spans="2:2" x14ac:dyDescent="0.35">
      <c r="B1135" t="str">
        <v>Greeley County,  Kansas</v>
      </c>
    </row>
    <row r="1136" spans="2:2" x14ac:dyDescent="0.35">
      <c r="B1136" t="str">
        <v>Greeley County,  Nebraska</v>
      </c>
    </row>
    <row r="1137" spans="2:2" x14ac:dyDescent="0.35">
      <c r="B1137" t="str">
        <v>Green County,  Kentucky</v>
      </c>
    </row>
    <row r="1138" spans="2:2" x14ac:dyDescent="0.35">
      <c r="B1138" t="str">
        <v>Green County,  Wisconsin</v>
      </c>
    </row>
    <row r="1139" spans="2:2" x14ac:dyDescent="0.35">
      <c r="B1139" t="str">
        <v>Green Lake County,  Wisconsin</v>
      </c>
    </row>
    <row r="1140" spans="2:2" x14ac:dyDescent="0.35">
      <c r="B1140" t="str">
        <v>Greenbrier County,  West Virginia</v>
      </c>
    </row>
    <row r="1141" spans="2:2" x14ac:dyDescent="0.35">
      <c r="B1141" t="str">
        <v>Greene County,  Alabama</v>
      </c>
    </row>
    <row r="1142" spans="2:2" x14ac:dyDescent="0.35">
      <c r="B1142" t="str">
        <v>Greene County,  Arkansas</v>
      </c>
    </row>
    <row r="1143" spans="2:2" x14ac:dyDescent="0.35">
      <c r="B1143" t="str">
        <v>Greene County,  Georgia</v>
      </c>
    </row>
    <row r="1144" spans="2:2" x14ac:dyDescent="0.35">
      <c r="B1144" t="str">
        <v>Greene County,  Illinois</v>
      </c>
    </row>
    <row r="1145" spans="2:2" x14ac:dyDescent="0.35">
      <c r="B1145" t="str">
        <v>Greene County,  Indiana</v>
      </c>
    </row>
    <row r="1146" spans="2:2" x14ac:dyDescent="0.35">
      <c r="B1146" t="str">
        <v>Greene County,  Iowa</v>
      </c>
    </row>
    <row r="1147" spans="2:2" x14ac:dyDescent="0.35">
      <c r="B1147" t="str">
        <v>Greene County,  Mississippi</v>
      </c>
    </row>
    <row r="1148" spans="2:2" x14ac:dyDescent="0.35">
      <c r="B1148" t="str">
        <v>Greene County,  Missouri</v>
      </c>
    </row>
    <row r="1149" spans="2:2" x14ac:dyDescent="0.35">
      <c r="B1149" t="str">
        <v>Greene County,  New York</v>
      </c>
    </row>
    <row r="1150" spans="2:2" x14ac:dyDescent="0.35">
      <c r="B1150" t="str">
        <v>Greene County,  North Carolina</v>
      </c>
    </row>
    <row r="1151" spans="2:2" x14ac:dyDescent="0.35">
      <c r="B1151" t="str">
        <v>Greene County,  Ohio</v>
      </c>
    </row>
    <row r="1152" spans="2:2" x14ac:dyDescent="0.35">
      <c r="B1152" t="str">
        <v>Greene County,  Pennsylvania</v>
      </c>
    </row>
    <row r="1153" spans="2:2" x14ac:dyDescent="0.35">
      <c r="B1153" t="str">
        <v>Greene County,  Tennessee</v>
      </c>
    </row>
    <row r="1154" spans="2:2" x14ac:dyDescent="0.35">
      <c r="B1154" t="str">
        <v>Greene County,  Virginia</v>
      </c>
    </row>
    <row r="1155" spans="2:2" x14ac:dyDescent="0.35">
      <c r="B1155" t="str">
        <v>Greenlee County,  Arizona</v>
      </c>
    </row>
    <row r="1156" spans="2:2" x14ac:dyDescent="0.35">
      <c r="B1156" t="str">
        <v>Greensville County,  Virginia</v>
      </c>
    </row>
    <row r="1157" spans="2:2" x14ac:dyDescent="0.35">
      <c r="B1157" t="str">
        <v>Greenup County,  Kentucky</v>
      </c>
    </row>
    <row r="1158" spans="2:2" x14ac:dyDescent="0.35">
      <c r="B1158" t="str">
        <v>Greenville County,  South Carolina</v>
      </c>
    </row>
    <row r="1159" spans="2:2" x14ac:dyDescent="0.35">
      <c r="B1159" t="str">
        <v>Greenwood County,  Kansas</v>
      </c>
    </row>
    <row r="1160" spans="2:2" x14ac:dyDescent="0.35">
      <c r="B1160" t="str">
        <v>Greenwood County,  South Carolina</v>
      </c>
    </row>
    <row r="1161" spans="2:2" x14ac:dyDescent="0.35">
      <c r="B1161" t="str">
        <v>Greer County,  Oklahoma</v>
      </c>
    </row>
    <row r="1162" spans="2:2" x14ac:dyDescent="0.35">
      <c r="B1162" t="str">
        <v>Gregg County,  Texas</v>
      </c>
    </row>
    <row r="1163" spans="2:2" x14ac:dyDescent="0.35">
      <c r="B1163" t="str">
        <v>Gregory County,  South Dakota</v>
      </c>
    </row>
    <row r="1164" spans="2:2" x14ac:dyDescent="0.35">
      <c r="B1164" t="str">
        <v>Grenada County,  Mississippi</v>
      </c>
    </row>
    <row r="1165" spans="2:2" x14ac:dyDescent="0.35">
      <c r="B1165" t="str">
        <v>Griggs County,  North Dakota</v>
      </c>
    </row>
    <row r="1166" spans="2:2" x14ac:dyDescent="0.35">
      <c r="B1166" t="str">
        <v>Grimes County,  Texas</v>
      </c>
    </row>
    <row r="1167" spans="2:2" x14ac:dyDescent="0.35">
      <c r="B1167" t="str">
        <v>Grundy County,  Illinois</v>
      </c>
    </row>
    <row r="1168" spans="2:2" x14ac:dyDescent="0.35">
      <c r="B1168" t="str">
        <v>Grundy County,  Iowa</v>
      </c>
    </row>
    <row r="1169" spans="2:2" x14ac:dyDescent="0.35">
      <c r="B1169" t="str">
        <v>Grundy County,  Missouri</v>
      </c>
    </row>
    <row r="1170" spans="2:2" x14ac:dyDescent="0.35">
      <c r="B1170" t="str">
        <v>Grundy County,  Tennessee</v>
      </c>
    </row>
    <row r="1171" spans="2:2" x14ac:dyDescent="0.35">
      <c r="B1171" t="str">
        <v>GuÃ¡nica Municipio,  Puerto Rico</v>
      </c>
    </row>
    <row r="1172" spans="2:2" x14ac:dyDescent="0.35">
      <c r="B1172" t="str">
        <v>Guadalupe County,  New Mexico</v>
      </c>
    </row>
    <row r="1173" spans="2:2" x14ac:dyDescent="0.35">
      <c r="B1173" t="str">
        <v>Guadalupe County,  Texas</v>
      </c>
    </row>
    <row r="1174" spans="2:2" x14ac:dyDescent="0.35">
      <c r="B1174" t="str">
        <v>Guayama Municipio,  Puerto Rico</v>
      </c>
    </row>
    <row r="1175" spans="2:2" x14ac:dyDescent="0.35">
      <c r="B1175" t="str">
        <v>Guayanilla Municipio,  Puerto Rico</v>
      </c>
    </row>
    <row r="1176" spans="2:2" x14ac:dyDescent="0.35">
      <c r="B1176" t="str">
        <v>Guaynabo Municipio,  Puerto Rico</v>
      </c>
    </row>
    <row r="1177" spans="2:2" x14ac:dyDescent="0.35">
      <c r="B1177" t="str">
        <v>Guernsey County,  Ohio</v>
      </c>
    </row>
    <row r="1178" spans="2:2" x14ac:dyDescent="0.35">
      <c r="B1178" t="str">
        <v>Guilford County,  North Carolina</v>
      </c>
    </row>
    <row r="1179" spans="2:2" x14ac:dyDescent="0.35">
      <c r="B1179" t="str">
        <v>Gulf County,  Florida</v>
      </c>
    </row>
    <row r="1180" spans="2:2" x14ac:dyDescent="0.35">
      <c r="B1180" t="str">
        <v>Gunnison County,  Colorado</v>
      </c>
    </row>
    <row r="1181" spans="2:2" x14ac:dyDescent="0.35">
      <c r="B1181" t="str">
        <v>Gurabo Municipio,  Puerto Rico</v>
      </c>
    </row>
    <row r="1182" spans="2:2" x14ac:dyDescent="0.35">
      <c r="B1182" t="str">
        <v>Guthrie County,  Iowa</v>
      </c>
    </row>
    <row r="1183" spans="2:2" x14ac:dyDescent="0.35">
      <c r="B1183" t="str">
        <v>Gwinnett County,  Georgia</v>
      </c>
    </row>
    <row r="1184" spans="2:2" x14ac:dyDescent="0.35">
      <c r="B1184" t="str">
        <v>Haakon County,  South Dakota</v>
      </c>
    </row>
    <row r="1185" spans="2:2" x14ac:dyDescent="0.35">
      <c r="B1185" t="str">
        <v>Habersham County,  Georgia</v>
      </c>
    </row>
    <row r="1186" spans="2:2" x14ac:dyDescent="0.35">
      <c r="B1186" t="str">
        <v>Haines Borough,  Alaska</v>
      </c>
    </row>
    <row r="1187" spans="2:2" x14ac:dyDescent="0.35">
      <c r="B1187" t="str">
        <v>Hale County,  Alabama</v>
      </c>
    </row>
    <row r="1188" spans="2:2" x14ac:dyDescent="0.35">
      <c r="B1188" t="str">
        <v>Hale County,  Texas</v>
      </c>
    </row>
    <row r="1189" spans="2:2" x14ac:dyDescent="0.35">
      <c r="B1189" t="str">
        <v>Halifax County,  North Carolina</v>
      </c>
    </row>
    <row r="1190" spans="2:2" x14ac:dyDescent="0.35">
      <c r="B1190" t="str">
        <v>Halifax County,  Virginia</v>
      </c>
    </row>
    <row r="1191" spans="2:2" x14ac:dyDescent="0.35">
      <c r="B1191" t="str">
        <v>Hall County,  Georgia</v>
      </c>
    </row>
    <row r="1192" spans="2:2" x14ac:dyDescent="0.35">
      <c r="B1192" t="str">
        <v>Hall County,  Nebraska</v>
      </c>
    </row>
    <row r="1193" spans="2:2" x14ac:dyDescent="0.35">
      <c r="B1193" t="str">
        <v>Hall County,  Texas</v>
      </c>
    </row>
    <row r="1194" spans="2:2" x14ac:dyDescent="0.35">
      <c r="B1194" t="str">
        <v>Hamblen County,  Tennessee</v>
      </c>
    </row>
    <row r="1195" spans="2:2" x14ac:dyDescent="0.35">
      <c r="B1195" t="str">
        <v>Hamilton County,  Florida</v>
      </c>
    </row>
    <row r="1196" spans="2:2" x14ac:dyDescent="0.35">
      <c r="B1196" t="str">
        <v>Hamilton County,  Illinois</v>
      </c>
    </row>
    <row r="1197" spans="2:2" x14ac:dyDescent="0.35">
      <c r="B1197" t="str">
        <v>Hamilton County,  Indiana</v>
      </c>
    </row>
    <row r="1198" spans="2:2" x14ac:dyDescent="0.35">
      <c r="B1198" t="str">
        <v>Hamilton County,  Iowa</v>
      </c>
    </row>
    <row r="1199" spans="2:2" x14ac:dyDescent="0.35">
      <c r="B1199" t="str">
        <v>Hamilton County,  Kansas</v>
      </c>
    </row>
    <row r="1200" spans="2:2" x14ac:dyDescent="0.35">
      <c r="B1200" t="str">
        <v>Hamilton County,  Nebraska</v>
      </c>
    </row>
    <row r="1201" spans="2:2" x14ac:dyDescent="0.35">
      <c r="B1201" t="str">
        <v>Hamilton County,  New York</v>
      </c>
    </row>
    <row r="1202" spans="2:2" x14ac:dyDescent="0.35">
      <c r="B1202" t="str">
        <v>Hamilton County,  Ohio</v>
      </c>
    </row>
    <row r="1203" spans="2:2" x14ac:dyDescent="0.35">
      <c r="B1203" t="str">
        <v>Hamilton County,  Tennessee</v>
      </c>
    </row>
    <row r="1204" spans="2:2" x14ac:dyDescent="0.35">
      <c r="B1204" t="str">
        <v>Hamilton County,  Texas</v>
      </c>
    </row>
    <row r="1205" spans="2:2" x14ac:dyDescent="0.35">
      <c r="B1205" t="str">
        <v>Hamlin County,  South Dakota</v>
      </c>
    </row>
    <row r="1206" spans="2:2" x14ac:dyDescent="0.35">
      <c r="B1206" t="str">
        <v>Hampden County,  Massachusetts</v>
      </c>
    </row>
    <row r="1207" spans="2:2" x14ac:dyDescent="0.35">
      <c r="B1207" t="str">
        <v>Hampshire County,  Massachusetts</v>
      </c>
    </row>
    <row r="1208" spans="2:2" x14ac:dyDescent="0.35">
      <c r="B1208" t="str">
        <v>Hampshire County,  West Virginia</v>
      </c>
    </row>
    <row r="1209" spans="2:2" x14ac:dyDescent="0.35">
      <c r="B1209" t="str">
        <v>Hampton city,  Virginia</v>
      </c>
    </row>
    <row r="1210" spans="2:2" x14ac:dyDescent="0.35">
      <c r="B1210" t="str">
        <v>Hampton County,  South Carolina</v>
      </c>
    </row>
    <row r="1211" spans="2:2" x14ac:dyDescent="0.35">
      <c r="B1211" t="str">
        <v>Hancock County,  Georgia</v>
      </c>
    </row>
    <row r="1212" spans="2:2" x14ac:dyDescent="0.35">
      <c r="B1212" t="str">
        <v>Hancock County,  Illinois</v>
      </c>
    </row>
    <row r="1213" spans="2:2" x14ac:dyDescent="0.35">
      <c r="B1213" t="str">
        <v>Hancock County,  Indiana</v>
      </c>
    </row>
    <row r="1214" spans="2:2" x14ac:dyDescent="0.35">
      <c r="B1214" t="str">
        <v>Hancock County,  Iowa</v>
      </c>
    </row>
    <row r="1215" spans="2:2" x14ac:dyDescent="0.35">
      <c r="B1215" t="str">
        <v>Hancock County,  Kentucky</v>
      </c>
    </row>
    <row r="1216" spans="2:2" x14ac:dyDescent="0.35">
      <c r="B1216" t="str">
        <v>Hancock County,  Maine</v>
      </c>
    </row>
    <row r="1217" spans="2:2" x14ac:dyDescent="0.35">
      <c r="B1217" t="str">
        <v>Hancock County,  Mississippi</v>
      </c>
    </row>
    <row r="1218" spans="2:2" x14ac:dyDescent="0.35">
      <c r="B1218" t="str">
        <v>Hancock County,  Ohio</v>
      </c>
    </row>
    <row r="1219" spans="2:2" x14ac:dyDescent="0.35">
      <c r="B1219" t="str">
        <v>Hancock County,  Tennessee</v>
      </c>
    </row>
    <row r="1220" spans="2:2" x14ac:dyDescent="0.35">
      <c r="B1220" t="str">
        <v>Hancock County,  West Virginia</v>
      </c>
    </row>
    <row r="1221" spans="2:2" x14ac:dyDescent="0.35">
      <c r="B1221" t="str">
        <v>Hand County,  South Dakota</v>
      </c>
    </row>
    <row r="1222" spans="2:2" x14ac:dyDescent="0.35">
      <c r="B1222" t="str">
        <v>Hanover County,  Virginia</v>
      </c>
    </row>
    <row r="1223" spans="2:2" x14ac:dyDescent="0.35">
      <c r="B1223" t="str">
        <v>Hansford County,  Texas</v>
      </c>
    </row>
    <row r="1224" spans="2:2" x14ac:dyDescent="0.35">
      <c r="B1224" t="str">
        <v>Hanson County,  South Dakota</v>
      </c>
    </row>
    <row r="1225" spans="2:2" x14ac:dyDescent="0.35">
      <c r="B1225" t="str">
        <v>Haralson County,  Georgia</v>
      </c>
    </row>
    <row r="1226" spans="2:2" x14ac:dyDescent="0.35">
      <c r="B1226" t="str">
        <v>Hardee County,  Florida</v>
      </c>
    </row>
    <row r="1227" spans="2:2" x14ac:dyDescent="0.35">
      <c r="B1227" t="str">
        <v>Hardeman County,  Tennessee</v>
      </c>
    </row>
    <row r="1228" spans="2:2" x14ac:dyDescent="0.35">
      <c r="B1228" t="str">
        <v>Hardeman County,  Texas</v>
      </c>
    </row>
    <row r="1229" spans="2:2" x14ac:dyDescent="0.35">
      <c r="B1229" t="str">
        <v>Hardin County,  Illinois</v>
      </c>
    </row>
    <row r="1230" spans="2:2" x14ac:dyDescent="0.35">
      <c r="B1230" t="str">
        <v>Hardin County,  Iowa</v>
      </c>
    </row>
    <row r="1231" spans="2:2" x14ac:dyDescent="0.35">
      <c r="B1231" t="str">
        <v>Hardin County,  Kentucky</v>
      </c>
    </row>
    <row r="1232" spans="2:2" x14ac:dyDescent="0.35">
      <c r="B1232" t="str">
        <v>Hardin County,  Ohio</v>
      </c>
    </row>
    <row r="1233" spans="2:2" x14ac:dyDescent="0.35">
      <c r="B1233" t="str">
        <v>Hardin County,  Tennessee</v>
      </c>
    </row>
    <row r="1234" spans="2:2" x14ac:dyDescent="0.35">
      <c r="B1234" t="str">
        <v>Hardin County,  Texas</v>
      </c>
    </row>
    <row r="1235" spans="2:2" x14ac:dyDescent="0.35">
      <c r="B1235" t="str">
        <v>Harding County,  New Mexico</v>
      </c>
    </row>
    <row r="1236" spans="2:2" x14ac:dyDescent="0.35">
      <c r="B1236" t="str">
        <v>Harding County,  South Dakota</v>
      </c>
    </row>
    <row r="1237" spans="2:2" x14ac:dyDescent="0.35">
      <c r="B1237" t="str">
        <v>Hardy County,  West Virginia</v>
      </c>
    </row>
    <row r="1238" spans="2:2" x14ac:dyDescent="0.35">
      <c r="B1238" t="str">
        <v>Harford County,  Maryland</v>
      </c>
    </row>
    <row r="1239" spans="2:2" x14ac:dyDescent="0.35">
      <c r="B1239" t="str">
        <v>Harlan County,  Kentucky</v>
      </c>
    </row>
    <row r="1240" spans="2:2" x14ac:dyDescent="0.35">
      <c r="B1240" t="str">
        <v>Harlan County,  Nebraska</v>
      </c>
    </row>
    <row r="1241" spans="2:2" x14ac:dyDescent="0.35">
      <c r="B1241" t="str">
        <v>Harmon County,  Oklahoma</v>
      </c>
    </row>
    <row r="1242" spans="2:2" x14ac:dyDescent="0.35">
      <c r="B1242" t="str">
        <v>Harnett County,  North Carolina</v>
      </c>
    </row>
    <row r="1243" spans="2:2" x14ac:dyDescent="0.35">
      <c r="B1243" t="str">
        <v>Harney County,  Oregon</v>
      </c>
    </row>
    <row r="1244" spans="2:2" x14ac:dyDescent="0.35">
      <c r="B1244" t="str">
        <v>Harper County,  Kansas</v>
      </c>
    </row>
    <row r="1245" spans="2:2" x14ac:dyDescent="0.35">
      <c r="B1245" t="str">
        <v>Harper County,  Oklahoma</v>
      </c>
    </row>
    <row r="1246" spans="2:2" x14ac:dyDescent="0.35">
      <c r="B1246" t="str">
        <v>Harris County,  Georgia</v>
      </c>
    </row>
    <row r="1247" spans="2:2" x14ac:dyDescent="0.35">
      <c r="B1247" t="str">
        <v>Harris County,  Texas</v>
      </c>
    </row>
    <row r="1248" spans="2:2" x14ac:dyDescent="0.35">
      <c r="B1248" t="str">
        <v>Harrison County,  Indiana</v>
      </c>
    </row>
    <row r="1249" spans="2:2" x14ac:dyDescent="0.35">
      <c r="B1249" t="str">
        <v>Harrison County,  Iowa</v>
      </c>
    </row>
    <row r="1250" spans="2:2" x14ac:dyDescent="0.35">
      <c r="B1250" t="str">
        <v>Harrison County,  Kentucky</v>
      </c>
    </row>
    <row r="1251" spans="2:2" x14ac:dyDescent="0.35">
      <c r="B1251" t="str">
        <v>Harrison County,  Mississippi</v>
      </c>
    </row>
    <row r="1252" spans="2:2" x14ac:dyDescent="0.35">
      <c r="B1252" t="str">
        <v>Harrison County,  Missouri</v>
      </c>
    </row>
    <row r="1253" spans="2:2" x14ac:dyDescent="0.35">
      <c r="B1253" t="str">
        <v>Harrison County,  Ohio</v>
      </c>
    </row>
    <row r="1254" spans="2:2" x14ac:dyDescent="0.35">
      <c r="B1254" t="str">
        <v>Harrison County,  Texas</v>
      </c>
    </row>
    <row r="1255" spans="2:2" x14ac:dyDescent="0.35">
      <c r="B1255" t="str">
        <v>Harrison County,  West Virginia</v>
      </c>
    </row>
    <row r="1256" spans="2:2" x14ac:dyDescent="0.35">
      <c r="B1256" t="str">
        <v>Harrisonburg city,  Virginia</v>
      </c>
    </row>
    <row r="1257" spans="2:2" x14ac:dyDescent="0.35">
      <c r="B1257" t="str">
        <v>Hart County,  Georgia</v>
      </c>
    </row>
    <row r="1258" spans="2:2" x14ac:dyDescent="0.35">
      <c r="B1258" t="str">
        <v>Hart County,  Kentucky</v>
      </c>
    </row>
    <row r="1259" spans="2:2" x14ac:dyDescent="0.35">
      <c r="B1259" t="str">
        <v>Hartley County,  Texas</v>
      </c>
    </row>
    <row r="1260" spans="2:2" x14ac:dyDescent="0.35">
      <c r="B1260" t="str">
        <v>Harvey County,  Kansas</v>
      </c>
    </row>
    <row r="1261" spans="2:2" x14ac:dyDescent="0.35">
      <c r="B1261" t="str">
        <v>Haskell County,  Kansas</v>
      </c>
    </row>
    <row r="1262" spans="2:2" x14ac:dyDescent="0.35">
      <c r="B1262" t="str">
        <v>Haskell County,  Oklahoma</v>
      </c>
    </row>
    <row r="1263" spans="2:2" x14ac:dyDescent="0.35">
      <c r="B1263" t="str">
        <v>Haskell County,  Texas</v>
      </c>
    </row>
    <row r="1264" spans="2:2" x14ac:dyDescent="0.35">
      <c r="B1264" t="str">
        <v>Hatillo Municipio,  Puerto Rico</v>
      </c>
    </row>
    <row r="1265" spans="2:2" x14ac:dyDescent="0.35">
      <c r="B1265" t="str">
        <v>Hawaii County,  Hawaii</v>
      </c>
    </row>
    <row r="1266" spans="2:2" x14ac:dyDescent="0.35">
      <c r="B1266" t="str">
        <v>Hawkins County,  Tennessee</v>
      </c>
    </row>
    <row r="1267" spans="2:2" x14ac:dyDescent="0.35">
      <c r="B1267" t="str">
        <v>Hayes County,  Nebraska</v>
      </c>
    </row>
    <row r="1268" spans="2:2" x14ac:dyDescent="0.35">
      <c r="B1268" t="str">
        <v>Hays County,  Texas</v>
      </c>
    </row>
    <row r="1269" spans="2:2" x14ac:dyDescent="0.35">
      <c r="B1269" t="str">
        <v>Haywood County,  North Carolina</v>
      </c>
    </row>
    <row r="1270" spans="2:2" x14ac:dyDescent="0.35">
      <c r="B1270" t="str">
        <v>Haywood County,  Tennessee</v>
      </c>
    </row>
    <row r="1271" spans="2:2" x14ac:dyDescent="0.35">
      <c r="B1271" t="str">
        <v>Heard County,  Georgia</v>
      </c>
    </row>
    <row r="1272" spans="2:2" x14ac:dyDescent="0.35">
      <c r="B1272" t="str">
        <v>Hemphill County,  Texas</v>
      </c>
    </row>
    <row r="1273" spans="2:2" x14ac:dyDescent="0.35">
      <c r="B1273" t="str">
        <v>Hempstead County,  Arkansas</v>
      </c>
    </row>
    <row r="1274" spans="2:2" x14ac:dyDescent="0.35">
      <c r="B1274" t="str">
        <v>Henderson County,  Illinois</v>
      </c>
    </row>
    <row r="1275" spans="2:2" x14ac:dyDescent="0.35">
      <c r="B1275" t="str">
        <v>Henderson County,  Kentucky</v>
      </c>
    </row>
    <row r="1276" spans="2:2" x14ac:dyDescent="0.35">
      <c r="B1276" t="str">
        <v>Henderson County,  North Carolina</v>
      </c>
    </row>
    <row r="1277" spans="2:2" x14ac:dyDescent="0.35">
      <c r="B1277" t="str">
        <v>Henderson County,  Tennessee</v>
      </c>
    </row>
    <row r="1278" spans="2:2" x14ac:dyDescent="0.35">
      <c r="B1278" t="str">
        <v>Henderson County,  Texas</v>
      </c>
    </row>
    <row r="1279" spans="2:2" x14ac:dyDescent="0.35">
      <c r="B1279" t="str">
        <v>Hendricks County,  Indiana</v>
      </c>
    </row>
    <row r="1280" spans="2:2" x14ac:dyDescent="0.35">
      <c r="B1280" t="str">
        <v>Hendry County,  Florida</v>
      </c>
    </row>
    <row r="1281" spans="2:2" x14ac:dyDescent="0.35">
      <c r="B1281" t="str">
        <v>Hennepin County,  Minnesota</v>
      </c>
    </row>
    <row r="1282" spans="2:2" x14ac:dyDescent="0.35">
      <c r="B1282" t="str">
        <v>Henrico County,  Virginia</v>
      </c>
    </row>
    <row r="1283" spans="2:2" x14ac:dyDescent="0.35">
      <c r="B1283" t="str">
        <v>Henry County,  Alabama</v>
      </c>
    </row>
    <row r="1284" spans="2:2" x14ac:dyDescent="0.35">
      <c r="B1284" t="str">
        <v>Henry County,  Georgia</v>
      </c>
    </row>
    <row r="1285" spans="2:2" x14ac:dyDescent="0.35">
      <c r="B1285" t="str">
        <v>Henry County,  Illinois</v>
      </c>
    </row>
    <row r="1286" spans="2:2" x14ac:dyDescent="0.35">
      <c r="B1286" t="str">
        <v>Henry County,  Indiana</v>
      </c>
    </row>
    <row r="1287" spans="2:2" x14ac:dyDescent="0.35">
      <c r="B1287" t="str">
        <v>Henry County,  Iowa</v>
      </c>
    </row>
    <row r="1288" spans="2:2" x14ac:dyDescent="0.35">
      <c r="B1288" t="str">
        <v>Henry County,  Kentucky</v>
      </c>
    </row>
    <row r="1289" spans="2:2" x14ac:dyDescent="0.35">
      <c r="B1289" t="str">
        <v>Henry County,  Missouri</v>
      </c>
    </row>
    <row r="1290" spans="2:2" x14ac:dyDescent="0.35">
      <c r="B1290" t="str">
        <v>Henry County,  Ohio</v>
      </c>
    </row>
    <row r="1291" spans="2:2" x14ac:dyDescent="0.35">
      <c r="B1291" t="str">
        <v>Henry County,  Tennessee</v>
      </c>
    </row>
    <row r="1292" spans="2:2" x14ac:dyDescent="0.35">
      <c r="B1292" t="str">
        <v>Henry County,  Virginia</v>
      </c>
    </row>
    <row r="1293" spans="2:2" x14ac:dyDescent="0.35">
      <c r="B1293" t="str">
        <v>Herkimer County,  New York</v>
      </c>
    </row>
    <row r="1294" spans="2:2" x14ac:dyDescent="0.35">
      <c r="B1294" t="str">
        <v>Hernando County,  Florida</v>
      </c>
    </row>
    <row r="1295" spans="2:2" x14ac:dyDescent="0.35">
      <c r="B1295" t="str">
        <v>Hertford County,  North Carolina</v>
      </c>
    </row>
    <row r="1296" spans="2:2" x14ac:dyDescent="0.35">
      <c r="B1296" t="str">
        <v>Hettinger County,  North Dakota</v>
      </c>
    </row>
    <row r="1297" spans="2:2" x14ac:dyDescent="0.35">
      <c r="B1297" t="str">
        <v>Hickman County,  Kentucky</v>
      </c>
    </row>
    <row r="1298" spans="2:2" x14ac:dyDescent="0.35">
      <c r="B1298" t="str">
        <v>Hickman County,  Tennessee</v>
      </c>
    </row>
    <row r="1299" spans="2:2" x14ac:dyDescent="0.35">
      <c r="B1299" t="str">
        <v>Hickory County,  Missouri</v>
      </c>
    </row>
    <row r="1300" spans="2:2" x14ac:dyDescent="0.35">
      <c r="B1300" t="str">
        <v>Hidalgo County,  New Mexico</v>
      </c>
    </row>
    <row r="1301" spans="2:2" x14ac:dyDescent="0.35">
      <c r="B1301" t="str">
        <v>Hidalgo County,  Texas</v>
      </c>
    </row>
    <row r="1302" spans="2:2" x14ac:dyDescent="0.35">
      <c r="B1302" t="str">
        <v>Highland County,  Ohio</v>
      </c>
    </row>
    <row r="1303" spans="2:2" x14ac:dyDescent="0.35">
      <c r="B1303" t="str">
        <v>Highland County,  Virginia</v>
      </c>
    </row>
    <row r="1304" spans="2:2" x14ac:dyDescent="0.35">
      <c r="B1304" t="str">
        <v>Highlands County,  Florida</v>
      </c>
    </row>
    <row r="1305" spans="2:2" x14ac:dyDescent="0.35">
      <c r="B1305" t="str">
        <v>Hill County,  Montana</v>
      </c>
    </row>
    <row r="1306" spans="2:2" x14ac:dyDescent="0.35">
      <c r="B1306" t="str">
        <v>Hill County,  Texas</v>
      </c>
    </row>
    <row r="1307" spans="2:2" x14ac:dyDescent="0.35">
      <c r="B1307" t="str">
        <v>Hillsborough County,  Florida</v>
      </c>
    </row>
    <row r="1308" spans="2:2" x14ac:dyDescent="0.35">
      <c r="B1308" t="str">
        <v>Hillsborough County,  New Hampshire</v>
      </c>
    </row>
    <row r="1309" spans="2:2" x14ac:dyDescent="0.35">
      <c r="B1309" t="str">
        <v>Hillsdale County,  Michigan</v>
      </c>
    </row>
    <row r="1310" spans="2:2" x14ac:dyDescent="0.35">
      <c r="B1310" t="str">
        <v>Hinds County,  Mississippi</v>
      </c>
    </row>
    <row r="1311" spans="2:2" x14ac:dyDescent="0.35">
      <c r="B1311" t="str">
        <v>Hinsdale County,  Colorado</v>
      </c>
    </row>
    <row r="1312" spans="2:2" x14ac:dyDescent="0.35">
      <c r="B1312" t="str">
        <v>Hitchcock County,  Nebraska</v>
      </c>
    </row>
    <row r="1313" spans="2:2" x14ac:dyDescent="0.35">
      <c r="B1313" t="str">
        <v>Hocking County,  Ohio</v>
      </c>
    </row>
    <row r="1314" spans="2:2" x14ac:dyDescent="0.35">
      <c r="B1314" t="str">
        <v>Hockley County,  Texas</v>
      </c>
    </row>
    <row r="1315" spans="2:2" x14ac:dyDescent="0.35">
      <c r="B1315" t="str">
        <v>Hodgeman County,  Kansas</v>
      </c>
    </row>
    <row r="1316" spans="2:2" x14ac:dyDescent="0.35">
      <c r="B1316" t="str">
        <v>Hoke County,  North Carolina</v>
      </c>
    </row>
    <row r="1317" spans="2:2" x14ac:dyDescent="0.35">
      <c r="B1317" t="str">
        <v>Holmes County,  Florida</v>
      </c>
    </row>
    <row r="1318" spans="2:2" x14ac:dyDescent="0.35">
      <c r="B1318" t="str">
        <v>Holmes County,  Mississippi</v>
      </c>
    </row>
    <row r="1319" spans="2:2" x14ac:dyDescent="0.35">
      <c r="B1319" t="str">
        <v>Holmes County,  Ohio</v>
      </c>
    </row>
    <row r="1320" spans="2:2" x14ac:dyDescent="0.35">
      <c r="B1320" t="str">
        <v>Holt County,  Missouri</v>
      </c>
    </row>
    <row r="1321" spans="2:2" x14ac:dyDescent="0.35">
      <c r="B1321" t="str">
        <v>Holt County,  Nebraska</v>
      </c>
    </row>
    <row r="1322" spans="2:2" x14ac:dyDescent="0.35">
      <c r="B1322" t="str">
        <v>Honolulu County,  Hawaii</v>
      </c>
    </row>
    <row r="1323" spans="2:2" x14ac:dyDescent="0.35">
      <c r="B1323" t="str">
        <v>Hood County,  Texas</v>
      </c>
    </row>
    <row r="1324" spans="2:2" x14ac:dyDescent="0.35">
      <c r="B1324" t="str">
        <v>Hood River County,  Oregon</v>
      </c>
    </row>
    <row r="1325" spans="2:2" x14ac:dyDescent="0.35">
      <c r="B1325" t="str">
        <v>Hooker County,  Nebraska</v>
      </c>
    </row>
    <row r="1326" spans="2:2" x14ac:dyDescent="0.35">
      <c r="B1326" t="str">
        <v>Hoonah-Angoon Census Area,  Alaska</v>
      </c>
    </row>
    <row r="1327" spans="2:2" x14ac:dyDescent="0.35">
      <c r="B1327" t="str">
        <v>Hopewell city,  Virginia</v>
      </c>
    </row>
    <row r="1328" spans="2:2" x14ac:dyDescent="0.35">
      <c r="B1328" t="str">
        <v>Hopkins County,  Kentucky</v>
      </c>
    </row>
    <row r="1329" spans="2:2" x14ac:dyDescent="0.35">
      <c r="B1329" t="str">
        <v>Hopkins County,  Texas</v>
      </c>
    </row>
    <row r="1330" spans="2:2" x14ac:dyDescent="0.35">
      <c r="B1330" t="str">
        <v>Hormigueros Municipio,  Puerto Rico</v>
      </c>
    </row>
    <row r="1331" spans="2:2" x14ac:dyDescent="0.35">
      <c r="B1331" t="str">
        <v>Horry County,  South Carolina</v>
      </c>
    </row>
    <row r="1332" spans="2:2" x14ac:dyDescent="0.35">
      <c r="B1332" t="str">
        <v>Hot Spring County,  Arkansas</v>
      </c>
    </row>
    <row r="1333" spans="2:2" x14ac:dyDescent="0.35">
      <c r="B1333" t="str">
        <v>Hot Springs County,  Wyoming</v>
      </c>
    </row>
    <row r="1334" spans="2:2" x14ac:dyDescent="0.35">
      <c r="B1334" t="str">
        <v>Houghton County,  Michigan</v>
      </c>
    </row>
    <row r="1335" spans="2:2" x14ac:dyDescent="0.35">
      <c r="B1335" t="str">
        <v>Houston County,  Alabama</v>
      </c>
    </row>
    <row r="1336" spans="2:2" x14ac:dyDescent="0.35">
      <c r="B1336" t="str">
        <v>Houston County,  Georgia</v>
      </c>
    </row>
    <row r="1337" spans="2:2" x14ac:dyDescent="0.35">
      <c r="B1337" t="str">
        <v>Houston County,  Minnesota</v>
      </c>
    </row>
    <row r="1338" spans="2:2" x14ac:dyDescent="0.35">
      <c r="B1338" t="str">
        <v>Houston County,  Tennessee</v>
      </c>
    </row>
    <row r="1339" spans="2:2" x14ac:dyDescent="0.35">
      <c r="B1339" t="str">
        <v>Houston County,  Texas</v>
      </c>
    </row>
    <row r="1340" spans="2:2" x14ac:dyDescent="0.35">
      <c r="B1340" t="str">
        <v>Howard County,  Arkansas</v>
      </c>
    </row>
    <row r="1341" spans="2:2" x14ac:dyDescent="0.35">
      <c r="B1341" t="str">
        <v>Howard County,  Indiana</v>
      </c>
    </row>
    <row r="1342" spans="2:2" x14ac:dyDescent="0.35">
      <c r="B1342" t="str">
        <v>Howard County,  Iowa</v>
      </c>
    </row>
    <row r="1343" spans="2:2" x14ac:dyDescent="0.35">
      <c r="B1343" t="str">
        <v>Howard County,  Maryland</v>
      </c>
    </row>
    <row r="1344" spans="2:2" x14ac:dyDescent="0.35">
      <c r="B1344" t="str">
        <v>Howard County,  Missouri</v>
      </c>
    </row>
    <row r="1345" spans="2:2" x14ac:dyDescent="0.35">
      <c r="B1345" t="str">
        <v>Howard County,  Nebraska</v>
      </c>
    </row>
    <row r="1346" spans="2:2" x14ac:dyDescent="0.35">
      <c r="B1346" t="str">
        <v>Howard County,  Texas</v>
      </c>
    </row>
    <row r="1347" spans="2:2" x14ac:dyDescent="0.35">
      <c r="B1347" t="str">
        <v>Howell County,  Missouri</v>
      </c>
    </row>
    <row r="1348" spans="2:2" x14ac:dyDescent="0.35">
      <c r="B1348" t="str">
        <v>Hubbard County,  Minnesota</v>
      </c>
    </row>
    <row r="1349" spans="2:2" x14ac:dyDescent="0.35">
      <c r="B1349" t="str">
        <v>Hudson County,  New Jersey</v>
      </c>
    </row>
    <row r="1350" spans="2:2" x14ac:dyDescent="0.35">
      <c r="B1350" t="str">
        <v>Hudspeth County,  Texas</v>
      </c>
    </row>
    <row r="1351" spans="2:2" x14ac:dyDescent="0.35">
      <c r="B1351" t="str">
        <v>Huerfano County,  Colorado</v>
      </c>
    </row>
    <row r="1352" spans="2:2" x14ac:dyDescent="0.35">
      <c r="B1352" t="str">
        <v>Hughes County,  Oklahoma</v>
      </c>
    </row>
    <row r="1353" spans="2:2" x14ac:dyDescent="0.35">
      <c r="B1353" t="str">
        <v>Hughes County,  South Dakota</v>
      </c>
    </row>
    <row r="1354" spans="2:2" x14ac:dyDescent="0.35">
      <c r="B1354" t="str">
        <v>Humacao Municipio,  Puerto Rico</v>
      </c>
    </row>
    <row r="1355" spans="2:2" x14ac:dyDescent="0.35">
      <c r="B1355" t="str">
        <v>Humboldt County,  California</v>
      </c>
    </row>
    <row r="1356" spans="2:2" x14ac:dyDescent="0.35">
      <c r="B1356" t="str">
        <v>Humboldt County,  Iowa</v>
      </c>
    </row>
    <row r="1357" spans="2:2" x14ac:dyDescent="0.35">
      <c r="B1357" t="str">
        <v>Humboldt County,  Nevada</v>
      </c>
    </row>
    <row r="1358" spans="2:2" x14ac:dyDescent="0.35">
      <c r="B1358" t="str">
        <v>Humphreys County,  Mississippi</v>
      </c>
    </row>
    <row r="1359" spans="2:2" x14ac:dyDescent="0.35">
      <c r="B1359" t="str">
        <v>Humphreys County,  Tennessee</v>
      </c>
    </row>
    <row r="1360" spans="2:2" x14ac:dyDescent="0.35">
      <c r="B1360" t="str">
        <v>Hunt County,  Texas</v>
      </c>
    </row>
    <row r="1361" spans="2:2" x14ac:dyDescent="0.35">
      <c r="B1361" t="str">
        <v>Hunterdon County,  New Jersey</v>
      </c>
    </row>
    <row r="1362" spans="2:2" x14ac:dyDescent="0.35">
      <c r="B1362" t="str">
        <v>Huntingdon County,  Pennsylvania</v>
      </c>
    </row>
    <row r="1363" spans="2:2" x14ac:dyDescent="0.35">
      <c r="B1363" t="str">
        <v>Huntington County,  Indiana</v>
      </c>
    </row>
    <row r="1364" spans="2:2" x14ac:dyDescent="0.35">
      <c r="B1364" t="str">
        <v>Huron County,  Michigan</v>
      </c>
    </row>
    <row r="1365" spans="2:2" x14ac:dyDescent="0.35">
      <c r="B1365" t="str">
        <v>Huron County,  Ohio</v>
      </c>
    </row>
    <row r="1366" spans="2:2" x14ac:dyDescent="0.35">
      <c r="B1366" t="str">
        <v>Hutchinson County,  South Dakota</v>
      </c>
    </row>
    <row r="1367" spans="2:2" x14ac:dyDescent="0.35">
      <c r="B1367" t="str">
        <v>Hutchinson County,  Texas</v>
      </c>
    </row>
    <row r="1368" spans="2:2" x14ac:dyDescent="0.35">
      <c r="B1368" t="str">
        <v>Hyde County,  North Carolina</v>
      </c>
    </row>
    <row r="1369" spans="2:2" x14ac:dyDescent="0.35">
      <c r="B1369" t="str">
        <v>Hyde County,  South Dakota</v>
      </c>
    </row>
    <row r="1370" spans="2:2" x14ac:dyDescent="0.35">
      <c r="B1370" t="str">
        <v>Iberia Parish,  Louisiana</v>
      </c>
    </row>
    <row r="1371" spans="2:2" x14ac:dyDescent="0.35">
      <c r="B1371" t="str">
        <v>Iberville Parish,  Louisiana</v>
      </c>
    </row>
    <row r="1372" spans="2:2" x14ac:dyDescent="0.35">
      <c r="B1372" t="str">
        <v>Ida County,  Iowa</v>
      </c>
    </row>
    <row r="1373" spans="2:2" x14ac:dyDescent="0.35">
      <c r="B1373" t="str">
        <v>Idaho County,  Idaho</v>
      </c>
    </row>
    <row r="1374" spans="2:2" x14ac:dyDescent="0.35">
      <c r="B1374" t="str">
        <v>Imperial County,  California</v>
      </c>
    </row>
    <row r="1375" spans="2:2" x14ac:dyDescent="0.35">
      <c r="B1375" t="str">
        <v>Independence County,  Arkansas</v>
      </c>
    </row>
    <row r="1376" spans="2:2" x14ac:dyDescent="0.35">
      <c r="B1376" t="str">
        <v>Indian River County,  Florida</v>
      </c>
    </row>
    <row r="1377" spans="2:2" x14ac:dyDescent="0.35">
      <c r="B1377" t="str">
        <v>Indiana County,  Pennsylvania</v>
      </c>
    </row>
    <row r="1378" spans="2:2" x14ac:dyDescent="0.35">
      <c r="B1378" t="str">
        <v>Ingham County,  Michigan</v>
      </c>
    </row>
    <row r="1379" spans="2:2" x14ac:dyDescent="0.35">
      <c r="B1379" t="str">
        <v>Inyo County,  California</v>
      </c>
    </row>
    <row r="1380" spans="2:2" x14ac:dyDescent="0.35">
      <c r="B1380" t="str">
        <v>Ionia County,  Michigan</v>
      </c>
    </row>
    <row r="1381" spans="2:2" x14ac:dyDescent="0.35">
      <c r="B1381" t="str">
        <v>Iosco County,  Michigan</v>
      </c>
    </row>
    <row r="1382" spans="2:2" x14ac:dyDescent="0.35">
      <c r="B1382" t="str">
        <v>Iowa County,  Iowa</v>
      </c>
    </row>
    <row r="1383" spans="2:2" x14ac:dyDescent="0.35">
      <c r="B1383" t="str">
        <v>Iowa County,  Wisconsin</v>
      </c>
    </row>
    <row r="1384" spans="2:2" x14ac:dyDescent="0.35">
      <c r="B1384" t="str">
        <v>Iredell County,  North Carolina</v>
      </c>
    </row>
    <row r="1385" spans="2:2" x14ac:dyDescent="0.35">
      <c r="B1385" t="str">
        <v>Irion County,  Texas</v>
      </c>
    </row>
    <row r="1386" spans="2:2" x14ac:dyDescent="0.35">
      <c r="B1386" t="str">
        <v>Iron County,  Michigan</v>
      </c>
    </row>
    <row r="1387" spans="2:2" x14ac:dyDescent="0.35">
      <c r="B1387" t="str">
        <v>Iron County,  Missouri</v>
      </c>
    </row>
    <row r="1388" spans="2:2" x14ac:dyDescent="0.35">
      <c r="B1388" t="str">
        <v>Iron County,  Utah</v>
      </c>
    </row>
    <row r="1389" spans="2:2" x14ac:dyDescent="0.35">
      <c r="B1389" t="str">
        <v>Iron County,  Wisconsin</v>
      </c>
    </row>
    <row r="1390" spans="2:2" x14ac:dyDescent="0.35">
      <c r="B1390" t="str">
        <v>Iroquois County,  Illinois</v>
      </c>
    </row>
    <row r="1391" spans="2:2" x14ac:dyDescent="0.35">
      <c r="B1391" t="str">
        <v>Irwin County,  Georgia</v>
      </c>
    </row>
    <row r="1392" spans="2:2" x14ac:dyDescent="0.35">
      <c r="B1392" t="str">
        <v>Isabela Municipio,  Puerto Rico</v>
      </c>
    </row>
    <row r="1393" spans="2:2" x14ac:dyDescent="0.35">
      <c r="B1393" t="str">
        <v>Isabella County,  Michigan</v>
      </c>
    </row>
    <row r="1394" spans="2:2" x14ac:dyDescent="0.35">
      <c r="B1394" t="str">
        <v>Isanti County,  Minnesota</v>
      </c>
    </row>
    <row r="1395" spans="2:2" x14ac:dyDescent="0.35">
      <c r="B1395" t="str">
        <v>Island County,  Washington</v>
      </c>
    </row>
    <row r="1396" spans="2:2" x14ac:dyDescent="0.35">
      <c r="B1396" t="str">
        <v>Isle of Wight County,  Virginia</v>
      </c>
    </row>
    <row r="1397" spans="2:2" x14ac:dyDescent="0.35">
      <c r="B1397" t="str">
        <v>Issaquena County,  Mississippi</v>
      </c>
    </row>
    <row r="1398" spans="2:2" x14ac:dyDescent="0.35">
      <c r="B1398" t="str">
        <v>Itasca County,  Minnesota</v>
      </c>
    </row>
    <row r="1399" spans="2:2" x14ac:dyDescent="0.35">
      <c r="B1399" t="str">
        <v>Itawamba County,  Mississippi</v>
      </c>
    </row>
    <row r="1400" spans="2:2" x14ac:dyDescent="0.35">
      <c r="B1400" t="str">
        <v>Izard County,  Arkansas</v>
      </c>
    </row>
    <row r="1401" spans="2:2" x14ac:dyDescent="0.35">
      <c r="B1401" t="str">
        <v>Jack County,  Texas</v>
      </c>
    </row>
    <row r="1402" spans="2:2" x14ac:dyDescent="0.35">
      <c r="B1402" t="str">
        <v>Jackson County,  Alabama</v>
      </c>
    </row>
    <row r="1403" spans="2:2" x14ac:dyDescent="0.35">
      <c r="B1403" t="str">
        <v>Jackson County,  Arkansas</v>
      </c>
    </row>
    <row r="1404" spans="2:2" x14ac:dyDescent="0.35">
      <c r="B1404" t="str">
        <v>Jackson County,  Colorado</v>
      </c>
    </row>
    <row r="1405" spans="2:2" x14ac:dyDescent="0.35">
      <c r="B1405" t="str">
        <v>Jackson County,  Florida</v>
      </c>
    </row>
    <row r="1406" spans="2:2" x14ac:dyDescent="0.35">
      <c r="B1406" t="str">
        <v>Jackson County,  Georgia</v>
      </c>
    </row>
    <row r="1407" spans="2:2" x14ac:dyDescent="0.35">
      <c r="B1407" t="str">
        <v>Jackson County,  Illinois</v>
      </c>
    </row>
    <row r="1408" spans="2:2" x14ac:dyDescent="0.35">
      <c r="B1408" t="str">
        <v>Jackson County,  Indiana</v>
      </c>
    </row>
    <row r="1409" spans="2:2" x14ac:dyDescent="0.35">
      <c r="B1409" t="str">
        <v>Jackson County,  Iowa</v>
      </c>
    </row>
    <row r="1410" spans="2:2" x14ac:dyDescent="0.35">
      <c r="B1410" t="str">
        <v>Jackson County,  Kansas</v>
      </c>
    </row>
    <row r="1411" spans="2:2" x14ac:dyDescent="0.35">
      <c r="B1411" t="str">
        <v>Jackson County,  Kentucky</v>
      </c>
    </row>
    <row r="1412" spans="2:2" x14ac:dyDescent="0.35">
      <c r="B1412" t="str">
        <v>Jackson County,  Michigan</v>
      </c>
    </row>
    <row r="1413" spans="2:2" x14ac:dyDescent="0.35">
      <c r="B1413" t="str">
        <v>Jackson County,  Minnesota</v>
      </c>
    </row>
    <row r="1414" spans="2:2" x14ac:dyDescent="0.35">
      <c r="B1414" t="str">
        <v>Jackson County,  Mississippi</v>
      </c>
    </row>
    <row r="1415" spans="2:2" x14ac:dyDescent="0.35">
      <c r="B1415" t="str">
        <v>Jackson County,  Missouri</v>
      </c>
    </row>
    <row r="1416" spans="2:2" x14ac:dyDescent="0.35">
      <c r="B1416" t="str">
        <v>Jackson County,  North Carolina</v>
      </c>
    </row>
    <row r="1417" spans="2:2" x14ac:dyDescent="0.35">
      <c r="B1417" t="str">
        <v>Jackson County,  Ohio</v>
      </c>
    </row>
    <row r="1418" spans="2:2" x14ac:dyDescent="0.35">
      <c r="B1418" t="str">
        <v>Jackson County,  Oklahoma</v>
      </c>
    </row>
    <row r="1419" spans="2:2" x14ac:dyDescent="0.35">
      <c r="B1419" t="str">
        <v>Jackson County,  Oregon</v>
      </c>
    </row>
    <row r="1420" spans="2:2" x14ac:dyDescent="0.35">
      <c r="B1420" t="str">
        <v>Jackson County,  South Dakota</v>
      </c>
    </row>
    <row r="1421" spans="2:2" x14ac:dyDescent="0.35">
      <c r="B1421" t="str">
        <v>Jackson County,  Tennessee</v>
      </c>
    </row>
    <row r="1422" spans="2:2" x14ac:dyDescent="0.35">
      <c r="B1422" t="str">
        <v>Jackson County,  Texas</v>
      </c>
    </row>
    <row r="1423" spans="2:2" x14ac:dyDescent="0.35">
      <c r="B1423" t="str">
        <v>Jackson County,  West Virginia</v>
      </c>
    </row>
    <row r="1424" spans="2:2" x14ac:dyDescent="0.35">
      <c r="B1424" t="str">
        <v>Jackson County,  Wisconsin</v>
      </c>
    </row>
    <row r="1425" spans="2:2" x14ac:dyDescent="0.35">
      <c r="B1425" t="str">
        <v>Jackson Parish,  Louisiana</v>
      </c>
    </row>
    <row r="1426" spans="2:2" x14ac:dyDescent="0.35">
      <c r="B1426" t="str">
        <v>James City County,  Virginia</v>
      </c>
    </row>
    <row r="1427" spans="2:2" x14ac:dyDescent="0.35">
      <c r="B1427" t="str">
        <v>Jasper County,  Georgia</v>
      </c>
    </row>
    <row r="1428" spans="2:2" x14ac:dyDescent="0.35">
      <c r="B1428" t="str">
        <v>Jasper County,  Illinois</v>
      </c>
    </row>
    <row r="1429" spans="2:2" x14ac:dyDescent="0.35">
      <c r="B1429" t="str">
        <v>Jasper County,  Indiana</v>
      </c>
    </row>
    <row r="1430" spans="2:2" x14ac:dyDescent="0.35">
      <c r="B1430" t="str">
        <v>Jasper County,  Iowa</v>
      </c>
    </row>
    <row r="1431" spans="2:2" x14ac:dyDescent="0.35">
      <c r="B1431" t="str">
        <v>Jasper County,  Mississippi</v>
      </c>
    </row>
    <row r="1432" spans="2:2" x14ac:dyDescent="0.35">
      <c r="B1432" t="str">
        <v>Jasper County,  Missouri</v>
      </c>
    </row>
    <row r="1433" spans="2:2" x14ac:dyDescent="0.35">
      <c r="B1433" t="str">
        <v>Jasper County,  South Carolina</v>
      </c>
    </row>
    <row r="1434" spans="2:2" x14ac:dyDescent="0.35">
      <c r="B1434" t="str">
        <v>Jasper County,  Texas</v>
      </c>
    </row>
    <row r="1435" spans="2:2" x14ac:dyDescent="0.35">
      <c r="B1435" t="str">
        <v>Jay County,  Indiana</v>
      </c>
    </row>
    <row r="1436" spans="2:2" x14ac:dyDescent="0.35">
      <c r="B1436" t="str">
        <v>Jayuya Municipio,  Puerto Rico</v>
      </c>
    </row>
    <row r="1437" spans="2:2" x14ac:dyDescent="0.35">
      <c r="B1437" t="str">
        <v>Jeff Davis County,  Georgia</v>
      </c>
    </row>
    <row r="1438" spans="2:2" x14ac:dyDescent="0.35">
      <c r="B1438" t="str">
        <v>Jeff Davis County,  Texas</v>
      </c>
    </row>
    <row r="1439" spans="2:2" x14ac:dyDescent="0.35">
      <c r="B1439" t="str">
        <v>Jefferson County,  Alabama</v>
      </c>
    </row>
    <row r="1440" spans="2:2" x14ac:dyDescent="0.35">
      <c r="B1440" t="str">
        <v>Jefferson County,  Arkansas</v>
      </c>
    </row>
    <row r="1441" spans="2:2" x14ac:dyDescent="0.35">
      <c r="B1441" t="str">
        <v>Jefferson County,  Colorado</v>
      </c>
    </row>
    <row r="1442" spans="2:2" x14ac:dyDescent="0.35">
      <c r="B1442" t="str">
        <v>Jefferson County,  Florida</v>
      </c>
    </row>
    <row r="1443" spans="2:2" x14ac:dyDescent="0.35">
      <c r="B1443" t="str">
        <v>Jefferson County,  Georgia</v>
      </c>
    </row>
    <row r="1444" spans="2:2" x14ac:dyDescent="0.35">
      <c r="B1444" t="str">
        <v>Jefferson County,  Idaho</v>
      </c>
    </row>
    <row r="1445" spans="2:2" x14ac:dyDescent="0.35">
      <c r="B1445" t="str">
        <v>Jefferson County,  Illinois</v>
      </c>
    </row>
    <row r="1446" spans="2:2" x14ac:dyDescent="0.35">
      <c r="B1446" t="str">
        <v>Jefferson County,  Indiana</v>
      </c>
    </row>
    <row r="1447" spans="2:2" x14ac:dyDescent="0.35">
      <c r="B1447" t="str">
        <v>Jefferson County,  Iowa</v>
      </c>
    </row>
    <row r="1448" spans="2:2" x14ac:dyDescent="0.35">
      <c r="B1448" t="str">
        <v>Jefferson County,  Kansas</v>
      </c>
    </row>
    <row r="1449" spans="2:2" x14ac:dyDescent="0.35">
      <c r="B1449" t="str">
        <v>Jefferson County,  Kentucky</v>
      </c>
    </row>
    <row r="1450" spans="2:2" x14ac:dyDescent="0.35">
      <c r="B1450" t="str">
        <v>Jefferson County,  Mississippi</v>
      </c>
    </row>
    <row r="1451" spans="2:2" x14ac:dyDescent="0.35">
      <c r="B1451" t="str">
        <v>Jefferson County,  Missouri</v>
      </c>
    </row>
    <row r="1452" spans="2:2" x14ac:dyDescent="0.35">
      <c r="B1452" t="str">
        <v>Jefferson County,  Montana</v>
      </c>
    </row>
    <row r="1453" spans="2:2" x14ac:dyDescent="0.35">
      <c r="B1453" t="str">
        <v>Jefferson County,  Nebraska</v>
      </c>
    </row>
    <row r="1454" spans="2:2" x14ac:dyDescent="0.35">
      <c r="B1454" t="str">
        <v>Jefferson County,  New York</v>
      </c>
    </row>
    <row r="1455" spans="2:2" x14ac:dyDescent="0.35">
      <c r="B1455" t="str">
        <v>Jefferson County,  Ohio</v>
      </c>
    </row>
    <row r="1456" spans="2:2" x14ac:dyDescent="0.35">
      <c r="B1456" t="str">
        <v>Jefferson County,  Oklahoma</v>
      </c>
    </row>
    <row r="1457" spans="2:2" x14ac:dyDescent="0.35">
      <c r="B1457" t="str">
        <v>Jefferson County,  Oregon</v>
      </c>
    </row>
    <row r="1458" spans="2:2" x14ac:dyDescent="0.35">
      <c r="B1458" t="str">
        <v>Jefferson County,  Pennsylvania</v>
      </c>
    </row>
    <row r="1459" spans="2:2" x14ac:dyDescent="0.35">
      <c r="B1459" t="str">
        <v>Jefferson County,  Tennessee</v>
      </c>
    </row>
    <row r="1460" spans="2:2" x14ac:dyDescent="0.35">
      <c r="B1460" t="str">
        <v>Jefferson County,  Texas</v>
      </c>
    </row>
    <row r="1461" spans="2:2" x14ac:dyDescent="0.35">
      <c r="B1461" t="str">
        <v>Jefferson County,  Washington</v>
      </c>
    </row>
    <row r="1462" spans="2:2" x14ac:dyDescent="0.35">
      <c r="B1462" t="str">
        <v>Jefferson County,  West Virginia</v>
      </c>
    </row>
    <row r="1463" spans="2:2" x14ac:dyDescent="0.35">
      <c r="B1463" t="str">
        <v>Jefferson County,  Wisconsin</v>
      </c>
    </row>
    <row r="1464" spans="2:2" x14ac:dyDescent="0.35">
      <c r="B1464" t="str">
        <v>Jefferson Davis County,  Mississippi</v>
      </c>
    </row>
    <row r="1465" spans="2:2" x14ac:dyDescent="0.35">
      <c r="B1465" t="str">
        <v>Jefferson Davis Parish,  Louisiana</v>
      </c>
    </row>
    <row r="1466" spans="2:2" x14ac:dyDescent="0.35">
      <c r="B1466" t="str">
        <v>Jefferson Parish,  Louisiana</v>
      </c>
    </row>
    <row r="1467" spans="2:2" x14ac:dyDescent="0.35">
      <c r="B1467" t="str">
        <v>Jenkins County,  Georgia</v>
      </c>
    </row>
    <row r="1468" spans="2:2" x14ac:dyDescent="0.35">
      <c r="B1468" t="str">
        <v>Jennings County,  Indiana</v>
      </c>
    </row>
    <row r="1469" spans="2:2" x14ac:dyDescent="0.35">
      <c r="B1469" t="str">
        <v>Jerauld County,  South Dakota</v>
      </c>
    </row>
    <row r="1470" spans="2:2" x14ac:dyDescent="0.35">
      <c r="B1470" t="str">
        <v>Jerome County,  Idaho</v>
      </c>
    </row>
    <row r="1471" spans="2:2" x14ac:dyDescent="0.35">
      <c r="B1471" t="str">
        <v>Jersey County,  Illinois</v>
      </c>
    </row>
    <row r="1472" spans="2:2" x14ac:dyDescent="0.35">
      <c r="B1472" t="str">
        <v>Jessamine County,  Kentucky</v>
      </c>
    </row>
    <row r="1473" spans="2:2" x14ac:dyDescent="0.35">
      <c r="B1473" t="str">
        <v>Jewell County,  Kansas</v>
      </c>
    </row>
    <row r="1474" spans="2:2" x14ac:dyDescent="0.35">
      <c r="B1474" t="str">
        <v>Jim Hogg County,  Texas</v>
      </c>
    </row>
    <row r="1475" spans="2:2" x14ac:dyDescent="0.35">
      <c r="B1475" t="str">
        <v>Jim Wells County,  Texas</v>
      </c>
    </row>
    <row r="1476" spans="2:2" x14ac:dyDescent="0.35">
      <c r="B1476" t="str">
        <v>Jo Daviess County,  Illinois</v>
      </c>
    </row>
    <row r="1477" spans="2:2" x14ac:dyDescent="0.35">
      <c r="B1477" t="str">
        <v>Johnson County,  Arkansas</v>
      </c>
    </row>
    <row r="1478" spans="2:2" x14ac:dyDescent="0.35">
      <c r="B1478" t="str">
        <v>Johnson County,  Georgia</v>
      </c>
    </row>
    <row r="1479" spans="2:2" x14ac:dyDescent="0.35">
      <c r="B1479" t="str">
        <v>Johnson County,  Illinois</v>
      </c>
    </row>
    <row r="1480" spans="2:2" x14ac:dyDescent="0.35">
      <c r="B1480" t="str">
        <v>Johnson County,  Indiana</v>
      </c>
    </row>
    <row r="1481" spans="2:2" x14ac:dyDescent="0.35">
      <c r="B1481" t="str">
        <v>Johnson County,  Iowa</v>
      </c>
    </row>
    <row r="1482" spans="2:2" x14ac:dyDescent="0.35">
      <c r="B1482" t="str">
        <v>Johnson County,  Kansas</v>
      </c>
    </row>
    <row r="1483" spans="2:2" x14ac:dyDescent="0.35">
      <c r="B1483" t="str">
        <v>Johnson County,  Kentucky</v>
      </c>
    </row>
    <row r="1484" spans="2:2" x14ac:dyDescent="0.35">
      <c r="B1484" t="str">
        <v>Johnson County,  Missouri</v>
      </c>
    </row>
    <row r="1485" spans="2:2" x14ac:dyDescent="0.35">
      <c r="B1485" t="str">
        <v>Johnson County,  Nebraska</v>
      </c>
    </row>
    <row r="1486" spans="2:2" x14ac:dyDescent="0.35">
      <c r="B1486" t="str">
        <v>Johnson County,  Tennessee</v>
      </c>
    </row>
    <row r="1487" spans="2:2" x14ac:dyDescent="0.35">
      <c r="B1487" t="str">
        <v>Johnson County,  Texas</v>
      </c>
    </row>
    <row r="1488" spans="2:2" x14ac:dyDescent="0.35">
      <c r="B1488" t="str">
        <v>Johnson County,  Wyoming</v>
      </c>
    </row>
    <row r="1489" spans="2:2" x14ac:dyDescent="0.35">
      <c r="B1489" t="str">
        <v>Johnston County,  North Carolina</v>
      </c>
    </row>
    <row r="1490" spans="2:2" x14ac:dyDescent="0.35">
      <c r="B1490" t="str">
        <v>Johnston County,  Oklahoma</v>
      </c>
    </row>
    <row r="1491" spans="2:2" x14ac:dyDescent="0.35">
      <c r="B1491" t="str">
        <v>Jones County,  Georgia</v>
      </c>
    </row>
    <row r="1492" spans="2:2" x14ac:dyDescent="0.35">
      <c r="B1492" t="str">
        <v>Jones County,  Iowa</v>
      </c>
    </row>
    <row r="1493" spans="2:2" x14ac:dyDescent="0.35">
      <c r="B1493" t="str">
        <v>Jones County,  Mississippi</v>
      </c>
    </row>
    <row r="1494" spans="2:2" x14ac:dyDescent="0.35">
      <c r="B1494" t="str">
        <v>Jones County,  North Carolina</v>
      </c>
    </row>
    <row r="1495" spans="2:2" x14ac:dyDescent="0.35">
      <c r="B1495" t="str">
        <v>Jones County,  South Dakota</v>
      </c>
    </row>
    <row r="1496" spans="2:2" x14ac:dyDescent="0.35">
      <c r="B1496" t="str">
        <v>Jones County,  Texas</v>
      </c>
    </row>
    <row r="1497" spans="2:2" x14ac:dyDescent="0.35">
      <c r="B1497" t="str">
        <v>Josephine County,  Oregon</v>
      </c>
    </row>
    <row r="1498" spans="2:2" x14ac:dyDescent="0.35">
      <c r="B1498" t="str">
        <v>Juab County,  Utah</v>
      </c>
    </row>
    <row r="1499" spans="2:2" x14ac:dyDescent="0.35">
      <c r="B1499" t="str">
        <v>Juana DÃ­az Municipio,  Puerto Rico</v>
      </c>
    </row>
    <row r="1500" spans="2:2" x14ac:dyDescent="0.35">
      <c r="B1500" t="str">
        <v>Judith Basin County,  Montana</v>
      </c>
    </row>
    <row r="1501" spans="2:2" x14ac:dyDescent="0.35">
      <c r="B1501" t="str">
        <v>Juncos Municipio,  Puerto Rico</v>
      </c>
    </row>
    <row r="1502" spans="2:2" x14ac:dyDescent="0.35">
      <c r="B1502" t="str">
        <v>Juneau City and Borough,  Alaska</v>
      </c>
    </row>
    <row r="1503" spans="2:2" x14ac:dyDescent="0.35">
      <c r="B1503" t="str">
        <v>Juneau County,  Wisconsin</v>
      </c>
    </row>
    <row r="1504" spans="2:2" x14ac:dyDescent="0.35">
      <c r="B1504" t="str">
        <v>Juniata County,  Pennsylvania</v>
      </c>
    </row>
    <row r="1505" spans="2:2" x14ac:dyDescent="0.35">
      <c r="B1505" t="str">
        <v>Kalamazoo County,  Michigan</v>
      </c>
    </row>
    <row r="1506" spans="2:2" x14ac:dyDescent="0.35">
      <c r="B1506" t="str">
        <v>Kalawao County,  Hawaii</v>
      </c>
    </row>
    <row r="1507" spans="2:2" x14ac:dyDescent="0.35">
      <c r="B1507" t="str">
        <v>Kalkaska County,  Michigan</v>
      </c>
    </row>
    <row r="1508" spans="2:2" x14ac:dyDescent="0.35">
      <c r="B1508" t="str">
        <v>Kanabec County,  Minnesota</v>
      </c>
    </row>
    <row r="1509" spans="2:2" x14ac:dyDescent="0.35">
      <c r="B1509" t="str">
        <v>Kanawha County,  West Virginia</v>
      </c>
    </row>
    <row r="1510" spans="2:2" x14ac:dyDescent="0.35">
      <c r="B1510" t="str">
        <v>Kandiyohi County,  Minnesota</v>
      </c>
    </row>
    <row r="1511" spans="2:2" x14ac:dyDescent="0.35">
      <c r="B1511" t="str">
        <v>Kane County,  Illinois</v>
      </c>
    </row>
    <row r="1512" spans="2:2" x14ac:dyDescent="0.35">
      <c r="B1512" t="str">
        <v>Kane County,  Utah</v>
      </c>
    </row>
    <row r="1513" spans="2:2" x14ac:dyDescent="0.35">
      <c r="B1513" t="str">
        <v>Kankakee County,  Illinois</v>
      </c>
    </row>
    <row r="1514" spans="2:2" x14ac:dyDescent="0.35">
      <c r="B1514" t="str">
        <v>Karnes County,  Texas</v>
      </c>
    </row>
    <row r="1515" spans="2:2" x14ac:dyDescent="0.35">
      <c r="B1515" t="str">
        <v>Kauai County,  Hawaii</v>
      </c>
    </row>
    <row r="1516" spans="2:2" x14ac:dyDescent="0.35">
      <c r="B1516" t="str">
        <v>Kaufman County,  Texas</v>
      </c>
    </row>
    <row r="1517" spans="2:2" x14ac:dyDescent="0.35">
      <c r="B1517" t="str">
        <v>Kay County,  Oklahoma</v>
      </c>
    </row>
    <row r="1518" spans="2:2" x14ac:dyDescent="0.35">
      <c r="B1518" t="str">
        <v>Kearney County,  Nebraska</v>
      </c>
    </row>
    <row r="1519" spans="2:2" x14ac:dyDescent="0.35">
      <c r="B1519" t="str">
        <v>Kearny County,  Kansas</v>
      </c>
    </row>
    <row r="1520" spans="2:2" x14ac:dyDescent="0.35">
      <c r="B1520" t="str">
        <v>Keith County,  Nebraska</v>
      </c>
    </row>
    <row r="1521" spans="2:2" x14ac:dyDescent="0.35">
      <c r="B1521" t="str">
        <v>Kemper County,  Mississippi</v>
      </c>
    </row>
    <row r="1522" spans="2:2" x14ac:dyDescent="0.35">
      <c r="B1522" t="str">
        <v>Kenai Peninsula Borough,  Alaska</v>
      </c>
    </row>
    <row r="1523" spans="2:2" x14ac:dyDescent="0.35">
      <c r="B1523" t="str">
        <v>Kendall County,  Illinois</v>
      </c>
    </row>
    <row r="1524" spans="2:2" x14ac:dyDescent="0.35">
      <c r="B1524" t="str">
        <v>Kendall County,  Texas</v>
      </c>
    </row>
    <row r="1525" spans="2:2" x14ac:dyDescent="0.35">
      <c r="B1525" t="str">
        <v>Kenedy County,  Texas</v>
      </c>
    </row>
    <row r="1526" spans="2:2" x14ac:dyDescent="0.35">
      <c r="B1526" t="str">
        <v>Kennebec County,  Maine</v>
      </c>
    </row>
    <row r="1527" spans="2:2" x14ac:dyDescent="0.35">
      <c r="B1527" t="str">
        <v>Kenosha County,  Wisconsin</v>
      </c>
    </row>
    <row r="1528" spans="2:2" x14ac:dyDescent="0.35">
      <c r="B1528" t="str">
        <v>Kent County,  Delaware</v>
      </c>
    </row>
    <row r="1529" spans="2:2" x14ac:dyDescent="0.35">
      <c r="B1529" t="str">
        <v>Kent County,  Maryland</v>
      </c>
    </row>
    <row r="1530" spans="2:2" x14ac:dyDescent="0.35">
      <c r="B1530" t="str">
        <v>Kent County,  Michigan</v>
      </c>
    </row>
    <row r="1531" spans="2:2" x14ac:dyDescent="0.35">
      <c r="B1531" t="str">
        <v>Kent County,  Rhode Island</v>
      </c>
    </row>
    <row r="1532" spans="2:2" x14ac:dyDescent="0.35">
      <c r="B1532" t="str">
        <v>Kent County,  Texas</v>
      </c>
    </row>
    <row r="1533" spans="2:2" x14ac:dyDescent="0.35">
      <c r="B1533" t="str">
        <v>Kenton County,  Kentucky</v>
      </c>
    </row>
    <row r="1534" spans="2:2" x14ac:dyDescent="0.35">
      <c r="B1534" t="str">
        <v>Keokuk County,  Iowa</v>
      </c>
    </row>
    <row r="1535" spans="2:2" x14ac:dyDescent="0.35">
      <c r="B1535" t="str">
        <v>Kern County,  California</v>
      </c>
    </row>
    <row r="1536" spans="2:2" x14ac:dyDescent="0.35">
      <c r="B1536" t="str">
        <v>Kerr County,  Texas</v>
      </c>
    </row>
    <row r="1537" spans="2:2" x14ac:dyDescent="0.35">
      <c r="B1537" t="str">
        <v>Kershaw County,  South Carolina</v>
      </c>
    </row>
    <row r="1538" spans="2:2" x14ac:dyDescent="0.35">
      <c r="B1538" t="str">
        <v>Ketchikan Gateway Borough,  Alaska</v>
      </c>
    </row>
    <row r="1539" spans="2:2" x14ac:dyDescent="0.35">
      <c r="B1539" t="str">
        <v>Kewaunee County,  Wisconsin</v>
      </c>
    </row>
    <row r="1540" spans="2:2" x14ac:dyDescent="0.35">
      <c r="B1540" t="str">
        <v>Keweenaw County,  Michigan</v>
      </c>
    </row>
    <row r="1541" spans="2:2" x14ac:dyDescent="0.35">
      <c r="B1541" t="str">
        <v>Keya Paha County,  Nebraska</v>
      </c>
    </row>
    <row r="1542" spans="2:2" x14ac:dyDescent="0.35">
      <c r="B1542" t="str">
        <v>Kidder County,  North Dakota</v>
      </c>
    </row>
    <row r="1543" spans="2:2" x14ac:dyDescent="0.35">
      <c r="B1543" t="str">
        <v>Kimball County,  Nebraska</v>
      </c>
    </row>
    <row r="1544" spans="2:2" x14ac:dyDescent="0.35">
      <c r="B1544" t="str">
        <v>Kimble County,  Texas</v>
      </c>
    </row>
    <row r="1545" spans="2:2" x14ac:dyDescent="0.35">
      <c r="B1545" t="str">
        <v>King and Queen County,  Virginia</v>
      </c>
    </row>
    <row r="1546" spans="2:2" x14ac:dyDescent="0.35">
      <c r="B1546" t="str">
        <v>King County,  Texas</v>
      </c>
    </row>
    <row r="1547" spans="2:2" x14ac:dyDescent="0.35">
      <c r="B1547" t="str">
        <v>King County,  Washington</v>
      </c>
    </row>
    <row r="1548" spans="2:2" x14ac:dyDescent="0.35">
      <c r="B1548" t="str">
        <v>King George County,  Virginia</v>
      </c>
    </row>
    <row r="1549" spans="2:2" x14ac:dyDescent="0.35">
      <c r="B1549" t="str">
        <v>King William County,  Virginia</v>
      </c>
    </row>
    <row r="1550" spans="2:2" x14ac:dyDescent="0.35">
      <c r="B1550" t="str">
        <v>Kingfisher County,  Oklahoma</v>
      </c>
    </row>
    <row r="1551" spans="2:2" x14ac:dyDescent="0.35">
      <c r="B1551" t="str">
        <v>Kingman County,  Kansas</v>
      </c>
    </row>
    <row r="1552" spans="2:2" x14ac:dyDescent="0.35">
      <c r="B1552" t="str">
        <v>Kings County,  California</v>
      </c>
    </row>
    <row r="1553" spans="2:2" x14ac:dyDescent="0.35">
      <c r="B1553" t="str">
        <v>Kings County,  New York</v>
      </c>
    </row>
    <row r="1554" spans="2:2" x14ac:dyDescent="0.35">
      <c r="B1554" t="str">
        <v>Kingsbury County,  South Dakota</v>
      </c>
    </row>
    <row r="1555" spans="2:2" x14ac:dyDescent="0.35">
      <c r="B1555" t="str">
        <v>Kinney County,  Texas</v>
      </c>
    </row>
    <row r="1556" spans="2:2" x14ac:dyDescent="0.35">
      <c r="B1556" t="str">
        <v>Kiowa County,  Colorado</v>
      </c>
    </row>
    <row r="1557" spans="2:2" x14ac:dyDescent="0.35">
      <c r="B1557" t="str">
        <v>Kiowa County,  Kansas</v>
      </c>
    </row>
    <row r="1558" spans="2:2" x14ac:dyDescent="0.35">
      <c r="B1558" t="str">
        <v>Kiowa County,  Oklahoma</v>
      </c>
    </row>
    <row r="1559" spans="2:2" x14ac:dyDescent="0.35">
      <c r="B1559" t="str">
        <v>Kit Carson County,  Colorado</v>
      </c>
    </row>
    <row r="1560" spans="2:2" x14ac:dyDescent="0.35">
      <c r="B1560" t="str">
        <v>Kitsap County,  Washington</v>
      </c>
    </row>
    <row r="1561" spans="2:2" x14ac:dyDescent="0.35">
      <c r="B1561" t="str">
        <v>Kittitas County,  Washington</v>
      </c>
    </row>
    <row r="1562" spans="2:2" x14ac:dyDescent="0.35">
      <c r="B1562" t="str">
        <v>Kittson County,  Minnesota</v>
      </c>
    </row>
    <row r="1563" spans="2:2" x14ac:dyDescent="0.35">
      <c r="B1563" t="str">
        <v>Klamath County,  Oregon</v>
      </c>
    </row>
    <row r="1564" spans="2:2" x14ac:dyDescent="0.35">
      <c r="B1564" t="str">
        <v>Kleberg County,  Texas</v>
      </c>
    </row>
    <row r="1565" spans="2:2" x14ac:dyDescent="0.35">
      <c r="B1565" t="str">
        <v>Klickitat County,  Washington</v>
      </c>
    </row>
    <row r="1566" spans="2:2" x14ac:dyDescent="0.35">
      <c r="B1566" t="str">
        <v>Knott County,  Kentucky</v>
      </c>
    </row>
    <row r="1567" spans="2:2" x14ac:dyDescent="0.35">
      <c r="B1567" t="str">
        <v>Knox County,  Illinois</v>
      </c>
    </row>
    <row r="1568" spans="2:2" x14ac:dyDescent="0.35">
      <c r="B1568" t="str">
        <v>Knox County,  Indiana</v>
      </c>
    </row>
    <row r="1569" spans="2:2" x14ac:dyDescent="0.35">
      <c r="B1569" t="str">
        <v>Knox County,  Kentucky</v>
      </c>
    </row>
    <row r="1570" spans="2:2" x14ac:dyDescent="0.35">
      <c r="B1570" t="str">
        <v>Knox County,  Maine</v>
      </c>
    </row>
    <row r="1571" spans="2:2" x14ac:dyDescent="0.35">
      <c r="B1571" t="str">
        <v>Knox County,  Missouri</v>
      </c>
    </row>
    <row r="1572" spans="2:2" x14ac:dyDescent="0.35">
      <c r="B1572" t="str">
        <v>Knox County,  Nebraska</v>
      </c>
    </row>
    <row r="1573" spans="2:2" x14ac:dyDescent="0.35">
      <c r="B1573" t="str">
        <v>Knox County,  Ohio</v>
      </c>
    </row>
    <row r="1574" spans="2:2" x14ac:dyDescent="0.35">
      <c r="B1574" t="str">
        <v>Knox County,  Tennessee</v>
      </c>
    </row>
    <row r="1575" spans="2:2" x14ac:dyDescent="0.35">
      <c r="B1575" t="str">
        <v>Knox County,  Texas</v>
      </c>
    </row>
    <row r="1576" spans="2:2" x14ac:dyDescent="0.35">
      <c r="B1576" t="str">
        <v>Kodiak Island Borough,  Alaska</v>
      </c>
    </row>
    <row r="1577" spans="2:2" x14ac:dyDescent="0.35">
      <c r="B1577" t="str">
        <v>Koochiching County,  Minnesota</v>
      </c>
    </row>
    <row r="1578" spans="2:2" x14ac:dyDescent="0.35">
      <c r="B1578" t="str">
        <v>Kootenai County,  Idaho</v>
      </c>
    </row>
    <row r="1579" spans="2:2" x14ac:dyDescent="0.35">
      <c r="B1579" t="str">
        <v>Kosciusko County,  Indiana</v>
      </c>
    </row>
    <row r="1580" spans="2:2" x14ac:dyDescent="0.35">
      <c r="B1580" t="str">
        <v>Kossuth County,  Iowa</v>
      </c>
    </row>
    <row r="1581" spans="2:2" x14ac:dyDescent="0.35">
      <c r="B1581" t="str">
        <v>Kusilvak Census Area,  Alaska</v>
      </c>
    </row>
    <row r="1582" spans="2:2" x14ac:dyDescent="0.35">
      <c r="B1582" t="str">
        <v>La Crosse County,  Wisconsin</v>
      </c>
    </row>
    <row r="1583" spans="2:2" x14ac:dyDescent="0.35">
      <c r="B1583" t="str">
        <v>La Paz County,  Arizona</v>
      </c>
    </row>
    <row r="1584" spans="2:2" x14ac:dyDescent="0.35">
      <c r="B1584" t="str">
        <v>La Plata County,  Colorado</v>
      </c>
    </row>
    <row r="1585" spans="2:2" x14ac:dyDescent="0.35">
      <c r="B1585" t="str">
        <v>La Salle County,  Texas</v>
      </c>
    </row>
    <row r="1586" spans="2:2" x14ac:dyDescent="0.35">
      <c r="B1586" t="str">
        <v>Labette County,  Kansas</v>
      </c>
    </row>
    <row r="1587" spans="2:2" x14ac:dyDescent="0.35">
      <c r="B1587" t="str">
        <v>Lac qui Parle County,  Minnesota</v>
      </c>
    </row>
    <row r="1588" spans="2:2" x14ac:dyDescent="0.35">
      <c r="B1588" t="str">
        <v>Lackawanna County,  Pennsylvania</v>
      </c>
    </row>
    <row r="1589" spans="2:2" x14ac:dyDescent="0.35">
      <c r="B1589" t="str">
        <v>Laclede County,  Missouri</v>
      </c>
    </row>
    <row r="1590" spans="2:2" x14ac:dyDescent="0.35">
      <c r="B1590" t="str">
        <v>Lafayette County,  Arkansas</v>
      </c>
    </row>
    <row r="1591" spans="2:2" x14ac:dyDescent="0.35">
      <c r="B1591" t="str">
        <v>Lafayette County,  Florida</v>
      </c>
    </row>
    <row r="1592" spans="2:2" x14ac:dyDescent="0.35">
      <c r="B1592" t="str">
        <v>Lafayette County,  Mississippi</v>
      </c>
    </row>
    <row r="1593" spans="2:2" x14ac:dyDescent="0.35">
      <c r="B1593" t="str">
        <v>Lafayette County,  Missouri</v>
      </c>
    </row>
    <row r="1594" spans="2:2" x14ac:dyDescent="0.35">
      <c r="B1594" t="str">
        <v>Lafayette County,  Wisconsin</v>
      </c>
    </row>
    <row r="1595" spans="2:2" x14ac:dyDescent="0.35">
      <c r="B1595" t="str">
        <v>Lafayette Parish,  Louisiana</v>
      </c>
    </row>
    <row r="1596" spans="2:2" x14ac:dyDescent="0.35">
      <c r="B1596" t="str">
        <v>Lafourche Parish,  Louisiana</v>
      </c>
    </row>
    <row r="1597" spans="2:2" x14ac:dyDescent="0.35">
      <c r="B1597" t="str">
        <v>LaGrange County,  Indiana</v>
      </c>
    </row>
    <row r="1598" spans="2:2" x14ac:dyDescent="0.35">
      <c r="B1598" t="str">
        <v>Lajas Municipio,  Puerto Rico</v>
      </c>
    </row>
    <row r="1599" spans="2:2" x14ac:dyDescent="0.35">
      <c r="B1599" t="str">
        <v>Lake and Peninsula Borough,  Alaska</v>
      </c>
    </row>
    <row r="1600" spans="2:2" x14ac:dyDescent="0.35">
      <c r="B1600" t="str">
        <v>Lake County,  California</v>
      </c>
    </row>
    <row r="1601" spans="2:2" x14ac:dyDescent="0.35">
      <c r="B1601" t="str">
        <v>Lake County,  Colorado</v>
      </c>
    </row>
    <row r="1602" spans="2:2" x14ac:dyDescent="0.35">
      <c r="B1602" t="str">
        <v>Lake County,  Florida</v>
      </c>
    </row>
    <row r="1603" spans="2:2" x14ac:dyDescent="0.35">
      <c r="B1603" t="str">
        <v>Lake County,  Illinois</v>
      </c>
    </row>
    <row r="1604" spans="2:2" x14ac:dyDescent="0.35">
      <c r="B1604" t="str">
        <v>Lake County,  Indiana</v>
      </c>
    </row>
    <row r="1605" spans="2:2" x14ac:dyDescent="0.35">
      <c r="B1605" t="str">
        <v>Lake County,  Michigan</v>
      </c>
    </row>
    <row r="1606" spans="2:2" x14ac:dyDescent="0.35">
      <c r="B1606" t="str">
        <v>Lake County,  Minnesota</v>
      </c>
    </row>
    <row r="1607" spans="2:2" x14ac:dyDescent="0.35">
      <c r="B1607" t="str">
        <v>Lake County,  Montana</v>
      </c>
    </row>
    <row r="1608" spans="2:2" x14ac:dyDescent="0.35">
      <c r="B1608" t="str">
        <v>Lake County,  Ohio</v>
      </c>
    </row>
    <row r="1609" spans="2:2" x14ac:dyDescent="0.35">
      <c r="B1609" t="str">
        <v>Lake County,  Oregon</v>
      </c>
    </row>
    <row r="1610" spans="2:2" x14ac:dyDescent="0.35">
      <c r="B1610" t="str">
        <v>Lake County,  South Dakota</v>
      </c>
    </row>
    <row r="1611" spans="2:2" x14ac:dyDescent="0.35">
      <c r="B1611" t="str">
        <v>Lake County,  Tennessee</v>
      </c>
    </row>
    <row r="1612" spans="2:2" x14ac:dyDescent="0.35">
      <c r="B1612" t="str">
        <v>Lake of the Woods County,  Minnesota</v>
      </c>
    </row>
    <row r="1613" spans="2:2" x14ac:dyDescent="0.35">
      <c r="B1613" t="str">
        <v>Lamar County,  Alabama</v>
      </c>
    </row>
    <row r="1614" spans="2:2" x14ac:dyDescent="0.35">
      <c r="B1614" t="str">
        <v>Lamar County,  Georgia</v>
      </c>
    </row>
    <row r="1615" spans="2:2" x14ac:dyDescent="0.35">
      <c r="B1615" t="str">
        <v>Lamar County,  Mississippi</v>
      </c>
    </row>
    <row r="1616" spans="2:2" x14ac:dyDescent="0.35">
      <c r="B1616" t="str">
        <v>Lamar County,  Texas</v>
      </c>
    </row>
    <row r="1617" spans="2:2" x14ac:dyDescent="0.35">
      <c r="B1617" t="str">
        <v>Lamb County,  Texas</v>
      </c>
    </row>
    <row r="1618" spans="2:2" x14ac:dyDescent="0.35">
      <c r="B1618" t="str">
        <v>Lamoille County,  Vermont</v>
      </c>
    </row>
    <row r="1619" spans="2:2" x14ac:dyDescent="0.35">
      <c r="B1619" t="str">
        <v>LaMoure County,  North Dakota</v>
      </c>
    </row>
    <row r="1620" spans="2:2" x14ac:dyDescent="0.35">
      <c r="B1620" t="str">
        <v>Lampasas County,  Texas</v>
      </c>
    </row>
    <row r="1621" spans="2:2" x14ac:dyDescent="0.35">
      <c r="B1621" t="str">
        <v>Lancaster County,  Nebraska</v>
      </c>
    </row>
    <row r="1622" spans="2:2" x14ac:dyDescent="0.35">
      <c r="B1622" t="str">
        <v>Lancaster County,  Pennsylvania</v>
      </c>
    </row>
    <row r="1623" spans="2:2" x14ac:dyDescent="0.35">
      <c r="B1623" t="str">
        <v>Lancaster County,  South Carolina</v>
      </c>
    </row>
    <row r="1624" spans="2:2" x14ac:dyDescent="0.35">
      <c r="B1624" t="str">
        <v>Lancaster County,  Virginia</v>
      </c>
    </row>
    <row r="1625" spans="2:2" x14ac:dyDescent="0.35">
      <c r="B1625" t="str">
        <v>Lander County,  Nevada</v>
      </c>
    </row>
    <row r="1626" spans="2:2" x14ac:dyDescent="0.35">
      <c r="B1626" t="str">
        <v>Lane County,  Kansas</v>
      </c>
    </row>
    <row r="1627" spans="2:2" x14ac:dyDescent="0.35">
      <c r="B1627" t="str">
        <v>Lane County,  Oregon</v>
      </c>
    </row>
    <row r="1628" spans="2:2" x14ac:dyDescent="0.35">
      <c r="B1628" t="str">
        <v>Langlade County,  Wisconsin</v>
      </c>
    </row>
    <row r="1629" spans="2:2" x14ac:dyDescent="0.35">
      <c r="B1629" t="str">
        <v>Lanier County,  Georgia</v>
      </c>
    </row>
    <row r="1630" spans="2:2" x14ac:dyDescent="0.35">
      <c r="B1630" t="str">
        <v>Lapeer County,  Michigan</v>
      </c>
    </row>
    <row r="1631" spans="2:2" x14ac:dyDescent="0.35">
      <c r="B1631" t="str">
        <v>LaPorte County,  Indiana</v>
      </c>
    </row>
    <row r="1632" spans="2:2" x14ac:dyDescent="0.35">
      <c r="B1632" t="str">
        <v>Laramie County,  Wyoming</v>
      </c>
    </row>
    <row r="1633" spans="2:2" x14ac:dyDescent="0.35">
      <c r="B1633" t="str">
        <v>Lares Municipio,  Puerto Rico</v>
      </c>
    </row>
    <row r="1634" spans="2:2" x14ac:dyDescent="0.35">
      <c r="B1634" t="str">
        <v>Larimer County,  Colorado</v>
      </c>
    </row>
    <row r="1635" spans="2:2" x14ac:dyDescent="0.35">
      <c r="B1635" t="str">
        <v>Larue County,  Kentucky</v>
      </c>
    </row>
    <row r="1636" spans="2:2" x14ac:dyDescent="0.35">
      <c r="B1636" t="str">
        <v>Las Animas County,  Colorado</v>
      </c>
    </row>
    <row r="1637" spans="2:2" x14ac:dyDescent="0.35">
      <c r="B1637" t="str">
        <v>Las MarÃ­as Municipio,  Puerto Rico</v>
      </c>
    </row>
    <row r="1638" spans="2:2" x14ac:dyDescent="0.35">
      <c r="B1638" t="str">
        <v>Las Piedras Municipio,  Puerto Rico</v>
      </c>
    </row>
    <row r="1639" spans="2:2" x14ac:dyDescent="0.35">
      <c r="B1639" t="str">
        <v>LaSalle County,  Illinois</v>
      </c>
    </row>
    <row r="1640" spans="2:2" x14ac:dyDescent="0.35">
      <c r="B1640" t="str">
        <v>LaSalle Parish,  Louisiana</v>
      </c>
    </row>
    <row r="1641" spans="2:2" x14ac:dyDescent="0.35">
      <c r="B1641" t="str">
        <v>Lassen County,  California</v>
      </c>
    </row>
    <row r="1642" spans="2:2" x14ac:dyDescent="0.35">
      <c r="B1642" t="str">
        <v>Latah County,  Idaho</v>
      </c>
    </row>
    <row r="1643" spans="2:2" x14ac:dyDescent="0.35">
      <c r="B1643" t="str">
        <v>Latimer County,  Oklahoma</v>
      </c>
    </row>
    <row r="1644" spans="2:2" x14ac:dyDescent="0.35">
      <c r="B1644" t="str">
        <v>Lauderdale County,  Alabama</v>
      </c>
    </row>
    <row r="1645" spans="2:2" x14ac:dyDescent="0.35">
      <c r="B1645" t="str">
        <v>Lauderdale County,  Mississippi</v>
      </c>
    </row>
    <row r="1646" spans="2:2" x14ac:dyDescent="0.35">
      <c r="B1646" t="str">
        <v>Lauderdale County,  Tennessee</v>
      </c>
    </row>
    <row r="1647" spans="2:2" x14ac:dyDescent="0.35">
      <c r="B1647" t="str">
        <v>Laurel County,  Kentucky</v>
      </c>
    </row>
    <row r="1648" spans="2:2" x14ac:dyDescent="0.35">
      <c r="B1648" t="str">
        <v>Laurens County,  Georgia</v>
      </c>
    </row>
    <row r="1649" spans="2:2" x14ac:dyDescent="0.35">
      <c r="B1649" t="str">
        <v>Laurens County,  South Carolina</v>
      </c>
    </row>
    <row r="1650" spans="2:2" x14ac:dyDescent="0.35">
      <c r="B1650" t="str">
        <v>Lavaca County,  Texas</v>
      </c>
    </row>
    <row r="1651" spans="2:2" x14ac:dyDescent="0.35">
      <c r="B1651" t="str">
        <v>Lawrence County,  Alabama</v>
      </c>
    </row>
    <row r="1652" spans="2:2" x14ac:dyDescent="0.35">
      <c r="B1652" t="str">
        <v>Lawrence County,  Arkansas</v>
      </c>
    </row>
    <row r="1653" spans="2:2" x14ac:dyDescent="0.35">
      <c r="B1653" t="str">
        <v>Lawrence County,  Illinois</v>
      </c>
    </row>
    <row r="1654" spans="2:2" x14ac:dyDescent="0.35">
      <c r="B1654" t="str">
        <v>Lawrence County,  Indiana</v>
      </c>
    </row>
    <row r="1655" spans="2:2" x14ac:dyDescent="0.35">
      <c r="B1655" t="str">
        <v>Lawrence County,  Kentucky</v>
      </c>
    </row>
    <row r="1656" spans="2:2" x14ac:dyDescent="0.35">
      <c r="B1656" t="str">
        <v>Lawrence County,  Mississippi</v>
      </c>
    </row>
    <row r="1657" spans="2:2" x14ac:dyDescent="0.35">
      <c r="B1657" t="str">
        <v>Lawrence County,  Missouri</v>
      </c>
    </row>
    <row r="1658" spans="2:2" x14ac:dyDescent="0.35">
      <c r="B1658" t="str">
        <v>Lawrence County,  Ohio</v>
      </c>
    </row>
    <row r="1659" spans="2:2" x14ac:dyDescent="0.35">
      <c r="B1659" t="str">
        <v>Lawrence County,  Pennsylvania</v>
      </c>
    </row>
    <row r="1660" spans="2:2" x14ac:dyDescent="0.35">
      <c r="B1660" t="str">
        <v>Lawrence County,  South Dakota</v>
      </c>
    </row>
    <row r="1661" spans="2:2" x14ac:dyDescent="0.35">
      <c r="B1661" t="str">
        <v>Lawrence County,  Tennessee</v>
      </c>
    </row>
    <row r="1662" spans="2:2" x14ac:dyDescent="0.35">
      <c r="B1662" t="str">
        <v>Le Flore County,  Oklahoma</v>
      </c>
    </row>
    <row r="1663" spans="2:2" x14ac:dyDescent="0.35">
      <c r="B1663" t="str">
        <v>Le Sueur County,  Minnesota</v>
      </c>
    </row>
    <row r="1664" spans="2:2" x14ac:dyDescent="0.35">
      <c r="B1664" t="str">
        <v>Lea County,  New Mexico</v>
      </c>
    </row>
    <row r="1665" spans="2:2" x14ac:dyDescent="0.35">
      <c r="B1665" t="str">
        <v>Leake County,  Mississippi</v>
      </c>
    </row>
    <row r="1666" spans="2:2" x14ac:dyDescent="0.35">
      <c r="B1666" t="str">
        <v>Leavenworth County,  Kansas</v>
      </c>
    </row>
    <row r="1667" spans="2:2" x14ac:dyDescent="0.35">
      <c r="B1667" t="str">
        <v>Lebanon County,  Pennsylvania</v>
      </c>
    </row>
    <row r="1668" spans="2:2" x14ac:dyDescent="0.35">
      <c r="B1668" t="str">
        <v>Lee County,  Alabama</v>
      </c>
    </row>
    <row r="1669" spans="2:2" x14ac:dyDescent="0.35">
      <c r="B1669" t="str">
        <v>Lee County,  Arkansas</v>
      </c>
    </row>
    <row r="1670" spans="2:2" x14ac:dyDescent="0.35">
      <c r="B1670" t="str">
        <v>Lee County,  Florida</v>
      </c>
    </row>
    <row r="1671" spans="2:2" x14ac:dyDescent="0.35">
      <c r="B1671" t="str">
        <v>Lee County,  Georgia</v>
      </c>
    </row>
    <row r="1672" spans="2:2" x14ac:dyDescent="0.35">
      <c r="B1672" t="str">
        <v>Lee County,  Illinois</v>
      </c>
    </row>
    <row r="1673" spans="2:2" x14ac:dyDescent="0.35">
      <c r="B1673" t="str">
        <v>Lee County,  Iowa</v>
      </c>
    </row>
    <row r="1674" spans="2:2" x14ac:dyDescent="0.35">
      <c r="B1674" t="str">
        <v>Lee County,  Kentucky</v>
      </c>
    </row>
    <row r="1675" spans="2:2" x14ac:dyDescent="0.35">
      <c r="B1675" t="str">
        <v>Lee County,  Mississippi</v>
      </c>
    </row>
    <row r="1676" spans="2:2" x14ac:dyDescent="0.35">
      <c r="B1676" t="str">
        <v>Lee County,  North Carolina</v>
      </c>
    </row>
    <row r="1677" spans="2:2" x14ac:dyDescent="0.35">
      <c r="B1677" t="str">
        <v>Lee County,  South Carolina</v>
      </c>
    </row>
    <row r="1678" spans="2:2" x14ac:dyDescent="0.35">
      <c r="B1678" t="str">
        <v>Lee County,  Texas</v>
      </c>
    </row>
    <row r="1679" spans="2:2" x14ac:dyDescent="0.35">
      <c r="B1679" t="str">
        <v>Lee County,  Virginia</v>
      </c>
    </row>
    <row r="1680" spans="2:2" x14ac:dyDescent="0.35">
      <c r="B1680" t="str">
        <v>Leelanau County,  Michigan</v>
      </c>
    </row>
    <row r="1681" spans="2:2" x14ac:dyDescent="0.35">
      <c r="B1681" t="str">
        <v>Leflore County,  Mississippi</v>
      </c>
    </row>
    <row r="1682" spans="2:2" x14ac:dyDescent="0.35">
      <c r="B1682" t="str">
        <v>Lehigh County,  Pennsylvania</v>
      </c>
    </row>
    <row r="1683" spans="2:2" x14ac:dyDescent="0.35">
      <c r="B1683" t="str">
        <v>Lemhi County,  Idaho</v>
      </c>
    </row>
    <row r="1684" spans="2:2" x14ac:dyDescent="0.35">
      <c r="B1684" t="str">
        <v>Lenawee County,  Michigan</v>
      </c>
    </row>
    <row r="1685" spans="2:2" x14ac:dyDescent="0.35">
      <c r="B1685" t="str">
        <v>Lenoir County,  North Carolina</v>
      </c>
    </row>
    <row r="1686" spans="2:2" x14ac:dyDescent="0.35">
      <c r="B1686" t="str">
        <v>Leon County,  Florida</v>
      </c>
    </row>
    <row r="1687" spans="2:2" x14ac:dyDescent="0.35">
      <c r="B1687" t="str">
        <v>Leon County,  Texas</v>
      </c>
    </row>
    <row r="1688" spans="2:2" x14ac:dyDescent="0.35">
      <c r="B1688" t="str">
        <v>Leslie County,  Kentucky</v>
      </c>
    </row>
    <row r="1689" spans="2:2" x14ac:dyDescent="0.35">
      <c r="B1689" t="str">
        <v>Letcher County,  Kentucky</v>
      </c>
    </row>
    <row r="1690" spans="2:2" x14ac:dyDescent="0.35">
      <c r="B1690" t="str">
        <v>Levy County,  Florida</v>
      </c>
    </row>
    <row r="1691" spans="2:2" x14ac:dyDescent="0.35">
      <c r="B1691" t="str">
        <v>Lewis and Clark County,  Montana</v>
      </c>
    </row>
    <row r="1692" spans="2:2" x14ac:dyDescent="0.35">
      <c r="B1692" t="str">
        <v>Lewis County,  Idaho</v>
      </c>
    </row>
    <row r="1693" spans="2:2" x14ac:dyDescent="0.35">
      <c r="B1693" t="str">
        <v>Lewis County,  Kentucky</v>
      </c>
    </row>
    <row r="1694" spans="2:2" x14ac:dyDescent="0.35">
      <c r="B1694" t="str">
        <v>Lewis County,  Missouri</v>
      </c>
    </row>
    <row r="1695" spans="2:2" x14ac:dyDescent="0.35">
      <c r="B1695" t="str">
        <v>Lewis County,  New York</v>
      </c>
    </row>
    <row r="1696" spans="2:2" x14ac:dyDescent="0.35">
      <c r="B1696" t="str">
        <v>Lewis County,  Tennessee</v>
      </c>
    </row>
    <row r="1697" spans="2:2" x14ac:dyDescent="0.35">
      <c r="B1697" t="str">
        <v>Lewis County,  Washington</v>
      </c>
    </row>
    <row r="1698" spans="2:2" x14ac:dyDescent="0.35">
      <c r="B1698" t="str">
        <v>Lewis County,  West Virginia</v>
      </c>
    </row>
    <row r="1699" spans="2:2" x14ac:dyDescent="0.35">
      <c r="B1699" t="str">
        <v>Lexington city,  Virginia</v>
      </c>
    </row>
    <row r="1700" spans="2:2" x14ac:dyDescent="0.35">
      <c r="B1700" t="str">
        <v>Lexington County,  South Carolina</v>
      </c>
    </row>
    <row r="1701" spans="2:2" x14ac:dyDescent="0.35">
      <c r="B1701" t="str">
        <v>Liberty County,  Florida</v>
      </c>
    </row>
    <row r="1702" spans="2:2" x14ac:dyDescent="0.35">
      <c r="B1702" t="str">
        <v>Liberty County,  Georgia</v>
      </c>
    </row>
    <row r="1703" spans="2:2" x14ac:dyDescent="0.35">
      <c r="B1703" t="str">
        <v>Liberty County,  Montana</v>
      </c>
    </row>
    <row r="1704" spans="2:2" x14ac:dyDescent="0.35">
      <c r="B1704" t="str">
        <v>Liberty County,  Texas</v>
      </c>
    </row>
    <row r="1705" spans="2:2" x14ac:dyDescent="0.35">
      <c r="B1705" t="str">
        <v>Licking County,  Ohio</v>
      </c>
    </row>
    <row r="1706" spans="2:2" x14ac:dyDescent="0.35">
      <c r="B1706" t="str">
        <v>Limestone County,  Alabama</v>
      </c>
    </row>
    <row r="1707" spans="2:2" x14ac:dyDescent="0.35">
      <c r="B1707" t="str">
        <v>Limestone County,  Texas</v>
      </c>
    </row>
    <row r="1708" spans="2:2" x14ac:dyDescent="0.35">
      <c r="B1708" t="str">
        <v>Lincoln County,  Arkansas</v>
      </c>
    </row>
    <row r="1709" spans="2:2" x14ac:dyDescent="0.35">
      <c r="B1709" t="str">
        <v>Lincoln County,  Colorado</v>
      </c>
    </row>
    <row r="1710" spans="2:2" x14ac:dyDescent="0.35">
      <c r="B1710" t="str">
        <v>Lincoln County,  Georgia</v>
      </c>
    </row>
    <row r="1711" spans="2:2" x14ac:dyDescent="0.35">
      <c r="B1711" t="str">
        <v>Lincoln County,  Idaho</v>
      </c>
    </row>
    <row r="1712" spans="2:2" x14ac:dyDescent="0.35">
      <c r="B1712" t="str">
        <v>Lincoln County,  Kansas</v>
      </c>
    </row>
    <row r="1713" spans="2:2" x14ac:dyDescent="0.35">
      <c r="B1713" t="str">
        <v>Lincoln County,  Kentucky</v>
      </c>
    </row>
    <row r="1714" spans="2:2" x14ac:dyDescent="0.35">
      <c r="B1714" t="str">
        <v>Lincoln County,  Maine</v>
      </c>
    </row>
    <row r="1715" spans="2:2" x14ac:dyDescent="0.35">
      <c r="B1715" t="str">
        <v>Lincoln County,  Minnesota</v>
      </c>
    </row>
    <row r="1716" spans="2:2" x14ac:dyDescent="0.35">
      <c r="B1716" t="str">
        <v>Lincoln County,  Mississippi</v>
      </c>
    </row>
    <row r="1717" spans="2:2" x14ac:dyDescent="0.35">
      <c r="B1717" t="str">
        <v>Lincoln County,  Missouri</v>
      </c>
    </row>
    <row r="1718" spans="2:2" x14ac:dyDescent="0.35">
      <c r="B1718" t="str">
        <v>Lincoln County,  Montana</v>
      </c>
    </row>
    <row r="1719" spans="2:2" x14ac:dyDescent="0.35">
      <c r="B1719" t="str">
        <v>Lincoln County,  Nebraska</v>
      </c>
    </row>
    <row r="1720" spans="2:2" x14ac:dyDescent="0.35">
      <c r="B1720" t="str">
        <v>Lincoln County,  Nevada</v>
      </c>
    </row>
    <row r="1721" spans="2:2" x14ac:dyDescent="0.35">
      <c r="B1721" t="str">
        <v>Lincoln County,  New Mexico</v>
      </c>
    </row>
    <row r="1722" spans="2:2" x14ac:dyDescent="0.35">
      <c r="B1722" t="str">
        <v>Lincoln County,  North Carolina</v>
      </c>
    </row>
    <row r="1723" spans="2:2" x14ac:dyDescent="0.35">
      <c r="B1723" t="str">
        <v>Lincoln County,  Oklahoma</v>
      </c>
    </row>
    <row r="1724" spans="2:2" x14ac:dyDescent="0.35">
      <c r="B1724" t="str">
        <v>Lincoln County,  Oregon</v>
      </c>
    </row>
    <row r="1725" spans="2:2" x14ac:dyDescent="0.35">
      <c r="B1725" t="str">
        <v>Lincoln County,  South Dakota</v>
      </c>
    </row>
    <row r="1726" spans="2:2" x14ac:dyDescent="0.35">
      <c r="B1726" t="str">
        <v>Lincoln County,  Tennessee</v>
      </c>
    </row>
    <row r="1727" spans="2:2" x14ac:dyDescent="0.35">
      <c r="B1727" t="str">
        <v>Lincoln County,  Washington</v>
      </c>
    </row>
    <row r="1728" spans="2:2" x14ac:dyDescent="0.35">
      <c r="B1728" t="str">
        <v>Lincoln County,  West Virginia</v>
      </c>
    </row>
    <row r="1729" spans="2:2" x14ac:dyDescent="0.35">
      <c r="B1729" t="str">
        <v>Lincoln County,  Wisconsin</v>
      </c>
    </row>
    <row r="1730" spans="2:2" x14ac:dyDescent="0.35">
      <c r="B1730" t="str">
        <v>Lincoln County,  Wyoming</v>
      </c>
    </row>
    <row r="1731" spans="2:2" x14ac:dyDescent="0.35">
      <c r="B1731" t="str">
        <v>Lincoln Parish,  Louisiana</v>
      </c>
    </row>
    <row r="1732" spans="2:2" x14ac:dyDescent="0.35">
      <c r="B1732" t="str">
        <v>Linn County,  Iowa</v>
      </c>
    </row>
    <row r="1733" spans="2:2" x14ac:dyDescent="0.35">
      <c r="B1733" t="str">
        <v>Linn County,  Kansas</v>
      </c>
    </row>
    <row r="1734" spans="2:2" x14ac:dyDescent="0.35">
      <c r="B1734" t="str">
        <v>Linn County,  Missouri</v>
      </c>
    </row>
    <row r="1735" spans="2:2" x14ac:dyDescent="0.35">
      <c r="B1735" t="str">
        <v>Linn County,  Oregon</v>
      </c>
    </row>
    <row r="1736" spans="2:2" x14ac:dyDescent="0.35">
      <c r="B1736" t="str">
        <v>Lipscomb County,  Texas</v>
      </c>
    </row>
    <row r="1737" spans="2:2" x14ac:dyDescent="0.35">
      <c r="B1737" t="str">
        <v>Little River County,  Arkansas</v>
      </c>
    </row>
    <row r="1738" spans="2:2" x14ac:dyDescent="0.35">
      <c r="B1738" t="str">
        <v>Live Oak County,  Texas</v>
      </c>
    </row>
    <row r="1739" spans="2:2" x14ac:dyDescent="0.35">
      <c r="B1739" t="str">
        <v>Livingston County,  Illinois</v>
      </c>
    </row>
    <row r="1740" spans="2:2" x14ac:dyDescent="0.35">
      <c r="B1740" t="str">
        <v>Livingston County,  Kentucky</v>
      </c>
    </row>
    <row r="1741" spans="2:2" x14ac:dyDescent="0.35">
      <c r="B1741" t="str">
        <v>Livingston County,  Michigan</v>
      </c>
    </row>
    <row r="1742" spans="2:2" x14ac:dyDescent="0.35">
      <c r="B1742" t="str">
        <v>Livingston County,  Missouri</v>
      </c>
    </row>
    <row r="1743" spans="2:2" x14ac:dyDescent="0.35">
      <c r="B1743" t="str">
        <v>Livingston County,  New York</v>
      </c>
    </row>
    <row r="1744" spans="2:2" x14ac:dyDescent="0.35">
      <c r="B1744" t="str">
        <v>Livingston Parish,  Louisiana</v>
      </c>
    </row>
    <row r="1745" spans="2:2" x14ac:dyDescent="0.35">
      <c r="B1745" t="str">
        <v>Llano County,  Texas</v>
      </c>
    </row>
    <row r="1746" spans="2:2" x14ac:dyDescent="0.35">
      <c r="B1746" t="str">
        <v>LoÃ­za Municipio,  Puerto Rico</v>
      </c>
    </row>
    <row r="1747" spans="2:2" x14ac:dyDescent="0.35">
      <c r="B1747" t="str">
        <v>Logan County,  Arkansas</v>
      </c>
    </row>
    <row r="1748" spans="2:2" x14ac:dyDescent="0.35">
      <c r="B1748" t="str">
        <v>Logan County,  Colorado</v>
      </c>
    </row>
    <row r="1749" spans="2:2" x14ac:dyDescent="0.35">
      <c r="B1749" t="str">
        <v>Logan County,  Illinois</v>
      </c>
    </row>
    <row r="1750" spans="2:2" x14ac:dyDescent="0.35">
      <c r="B1750" t="str">
        <v>Logan County,  Kansas</v>
      </c>
    </row>
    <row r="1751" spans="2:2" x14ac:dyDescent="0.35">
      <c r="B1751" t="str">
        <v>Logan County,  Kentucky</v>
      </c>
    </row>
    <row r="1752" spans="2:2" x14ac:dyDescent="0.35">
      <c r="B1752" t="str">
        <v>Logan County,  Nebraska</v>
      </c>
    </row>
    <row r="1753" spans="2:2" x14ac:dyDescent="0.35">
      <c r="B1753" t="str">
        <v>Logan County,  North Dakota</v>
      </c>
    </row>
    <row r="1754" spans="2:2" x14ac:dyDescent="0.35">
      <c r="B1754" t="str">
        <v>Logan County,  Ohio</v>
      </c>
    </row>
    <row r="1755" spans="2:2" x14ac:dyDescent="0.35">
      <c r="B1755" t="str">
        <v>Logan County,  Oklahoma</v>
      </c>
    </row>
    <row r="1756" spans="2:2" x14ac:dyDescent="0.35">
      <c r="B1756" t="str">
        <v>Logan County,  West Virginia</v>
      </c>
    </row>
    <row r="1757" spans="2:2" x14ac:dyDescent="0.35">
      <c r="B1757" t="str">
        <v>Long County,  Georgia</v>
      </c>
    </row>
    <row r="1758" spans="2:2" x14ac:dyDescent="0.35">
      <c r="B1758" t="str">
        <v>Lonoke County,  Arkansas</v>
      </c>
    </row>
    <row r="1759" spans="2:2" x14ac:dyDescent="0.35">
      <c r="B1759" t="str">
        <v>Lorain County,  Ohio</v>
      </c>
    </row>
    <row r="1760" spans="2:2" x14ac:dyDescent="0.35">
      <c r="B1760" t="str">
        <v>Los Alamos County,  New Mexico</v>
      </c>
    </row>
    <row r="1761" spans="2:2" x14ac:dyDescent="0.35">
      <c r="B1761" t="str">
        <v>Los Angeles County,  California</v>
      </c>
    </row>
    <row r="1762" spans="2:2" x14ac:dyDescent="0.35">
      <c r="B1762" t="str">
        <v>Loudon County,  Tennessee</v>
      </c>
    </row>
    <row r="1763" spans="2:2" x14ac:dyDescent="0.35">
      <c r="B1763" t="str">
        <v>Loudoun County,  Virginia</v>
      </c>
    </row>
    <row r="1764" spans="2:2" x14ac:dyDescent="0.35">
      <c r="B1764" t="str">
        <v>Louisa County,  Iowa</v>
      </c>
    </row>
    <row r="1765" spans="2:2" x14ac:dyDescent="0.35">
      <c r="B1765" t="str">
        <v>Louisa County,  Virginia</v>
      </c>
    </row>
    <row r="1766" spans="2:2" x14ac:dyDescent="0.35">
      <c r="B1766" t="str">
        <v>Loup County,  Nebraska</v>
      </c>
    </row>
    <row r="1767" spans="2:2" x14ac:dyDescent="0.35">
      <c r="B1767" t="str">
        <v>Love County,  Oklahoma</v>
      </c>
    </row>
    <row r="1768" spans="2:2" x14ac:dyDescent="0.35">
      <c r="B1768" t="str">
        <v>Loving County,  Texas</v>
      </c>
    </row>
    <row r="1769" spans="2:2" x14ac:dyDescent="0.35">
      <c r="B1769" t="str">
        <v>Lower Connecticut River Valley Planning Region,  Connecticut</v>
      </c>
    </row>
    <row r="1770" spans="2:2" x14ac:dyDescent="0.35">
      <c r="B1770" t="str">
        <v>Lowndes County,  Alabama</v>
      </c>
    </row>
    <row r="1771" spans="2:2" x14ac:dyDescent="0.35">
      <c r="B1771" t="str">
        <v>Lowndes County,  Georgia</v>
      </c>
    </row>
    <row r="1772" spans="2:2" x14ac:dyDescent="0.35">
      <c r="B1772" t="str">
        <v>Lowndes County,  Mississippi</v>
      </c>
    </row>
    <row r="1773" spans="2:2" x14ac:dyDescent="0.35">
      <c r="B1773" t="str">
        <v>Lubbock County,  Texas</v>
      </c>
    </row>
    <row r="1774" spans="2:2" x14ac:dyDescent="0.35">
      <c r="B1774" t="str">
        <v>Lucas County,  Iowa</v>
      </c>
    </row>
    <row r="1775" spans="2:2" x14ac:dyDescent="0.35">
      <c r="B1775" t="str">
        <v>Lucas County,  Ohio</v>
      </c>
    </row>
    <row r="1776" spans="2:2" x14ac:dyDescent="0.35">
      <c r="B1776" t="str">
        <v>Luce County,  Michigan</v>
      </c>
    </row>
    <row r="1777" spans="2:2" x14ac:dyDescent="0.35">
      <c r="B1777" t="str">
        <v>Lumpkin County,  Georgia</v>
      </c>
    </row>
    <row r="1778" spans="2:2" x14ac:dyDescent="0.35">
      <c r="B1778" t="str">
        <v>Luna County,  New Mexico</v>
      </c>
    </row>
    <row r="1779" spans="2:2" x14ac:dyDescent="0.35">
      <c r="B1779" t="str">
        <v>Lunenburg County,  Virginia</v>
      </c>
    </row>
    <row r="1780" spans="2:2" x14ac:dyDescent="0.35">
      <c r="B1780" t="str">
        <v>Luquillo Municipio,  Puerto Rico</v>
      </c>
    </row>
    <row r="1781" spans="2:2" x14ac:dyDescent="0.35">
      <c r="B1781" t="str">
        <v>Luzerne County,  Pennsylvania</v>
      </c>
    </row>
    <row r="1782" spans="2:2" x14ac:dyDescent="0.35">
      <c r="B1782" t="str">
        <v>Lycoming County,  Pennsylvania</v>
      </c>
    </row>
    <row r="1783" spans="2:2" x14ac:dyDescent="0.35">
      <c r="B1783" t="str">
        <v>Lyman County,  South Dakota</v>
      </c>
    </row>
    <row r="1784" spans="2:2" x14ac:dyDescent="0.35">
      <c r="B1784" t="str">
        <v>Lynchburg city,  Virginia</v>
      </c>
    </row>
    <row r="1785" spans="2:2" x14ac:dyDescent="0.35">
      <c r="B1785" t="str">
        <v>Lynn County,  Texas</v>
      </c>
    </row>
    <row r="1786" spans="2:2" x14ac:dyDescent="0.35">
      <c r="B1786" t="str">
        <v>Lyon County,  Iowa</v>
      </c>
    </row>
    <row r="1787" spans="2:2" x14ac:dyDescent="0.35">
      <c r="B1787" t="str">
        <v>Lyon County,  Kansas</v>
      </c>
    </row>
    <row r="1788" spans="2:2" x14ac:dyDescent="0.35">
      <c r="B1788" t="str">
        <v>Lyon County,  Kentucky</v>
      </c>
    </row>
    <row r="1789" spans="2:2" x14ac:dyDescent="0.35">
      <c r="B1789" t="str">
        <v>Lyon County,  Minnesota</v>
      </c>
    </row>
    <row r="1790" spans="2:2" x14ac:dyDescent="0.35">
      <c r="B1790" t="str">
        <v>Lyon County,  Nevada</v>
      </c>
    </row>
    <row r="1791" spans="2:2" x14ac:dyDescent="0.35">
      <c r="B1791" t="str">
        <v>Mackinac County,  Michigan</v>
      </c>
    </row>
    <row r="1792" spans="2:2" x14ac:dyDescent="0.35">
      <c r="B1792" t="str">
        <v>Macomb County,  Michigan</v>
      </c>
    </row>
    <row r="1793" spans="2:2" x14ac:dyDescent="0.35">
      <c r="B1793" t="str">
        <v>Macon County,  Alabama</v>
      </c>
    </row>
    <row r="1794" spans="2:2" x14ac:dyDescent="0.35">
      <c r="B1794" t="str">
        <v>Macon County,  Georgia</v>
      </c>
    </row>
    <row r="1795" spans="2:2" x14ac:dyDescent="0.35">
      <c r="B1795" t="str">
        <v>Macon County,  Illinois</v>
      </c>
    </row>
    <row r="1796" spans="2:2" x14ac:dyDescent="0.35">
      <c r="B1796" t="str">
        <v>Macon County,  Missouri</v>
      </c>
    </row>
    <row r="1797" spans="2:2" x14ac:dyDescent="0.35">
      <c r="B1797" t="str">
        <v>Macon County,  North Carolina</v>
      </c>
    </row>
    <row r="1798" spans="2:2" x14ac:dyDescent="0.35">
      <c r="B1798" t="str">
        <v>Macon County,  Tennessee</v>
      </c>
    </row>
    <row r="1799" spans="2:2" x14ac:dyDescent="0.35">
      <c r="B1799" t="str">
        <v>Macoupin County,  Illinois</v>
      </c>
    </row>
    <row r="1800" spans="2:2" x14ac:dyDescent="0.35">
      <c r="B1800" t="str">
        <v>Madera County,  California</v>
      </c>
    </row>
    <row r="1801" spans="2:2" x14ac:dyDescent="0.35">
      <c r="B1801" t="str">
        <v>Madison County,  Alabama</v>
      </c>
    </row>
    <row r="1802" spans="2:2" x14ac:dyDescent="0.35">
      <c r="B1802" t="str">
        <v>Madison County,  Arkansas</v>
      </c>
    </row>
    <row r="1803" spans="2:2" x14ac:dyDescent="0.35">
      <c r="B1803" t="str">
        <v>Madison County,  Florida</v>
      </c>
    </row>
    <row r="1804" spans="2:2" x14ac:dyDescent="0.35">
      <c r="B1804" t="str">
        <v>Madison County,  Georgia</v>
      </c>
    </row>
    <row r="1805" spans="2:2" x14ac:dyDescent="0.35">
      <c r="B1805" t="str">
        <v>Madison County,  Idaho</v>
      </c>
    </row>
    <row r="1806" spans="2:2" x14ac:dyDescent="0.35">
      <c r="B1806" t="str">
        <v>Madison County,  Illinois</v>
      </c>
    </row>
    <row r="1807" spans="2:2" x14ac:dyDescent="0.35">
      <c r="B1807" t="str">
        <v>Madison County,  Indiana</v>
      </c>
    </row>
    <row r="1808" spans="2:2" x14ac:dyDescent="0.35">
      <c r="B1808" t="str">
        <v>Madison County,  Iowa</v>
      </c>
    </row>
    <row r="1809" spans="2:2" x14ac:dyDescent="0.35">
      <c r="B1809" t="str">
        <v>Madison County,  Kentucky</v>
      </c>
    </row>
    <row r="1810" spans="2:2" x14ac:dyDescent="0.35">
      <c r="B1810" t="str">
        <v>Madison County,  Mississippi</v>
      </c>
    </row>
    <row r="1811" spans="2:2" x14ac:dyDescent="0.35">
      <c r="B1811" t="str">
        <v>Madison County,  Missouri</v>
      </c>
    </row>
    <row r="1812" spans="2:2" x14ac:dyDescent="0.35">
      <c r="B1812" t="str">
        <v>Madison County,  Montana</v>
      </c>
    </row>
    <row r="1813" spans="2:2" x14ac:dyDescent="0.35">
      <c r="B1813" t="str">
        <v>Madison County,  Nebraska</v>
      </c>
    </row>
    <row r="1814" spans="2:2" x14ac:dyDescent="0.35">
      <c r="B1814" t="str">
        <v>Madison County,  New York</v>
      </c>
    </row>
    <row r="1815" spans="2:2" x14ac:dyDescent="0.35">
      <c r="B1815" t="str">
        <v>Madison County,  North Carolina</v>
      </c>
    </row>
    <row r="1816" spans="2:2" x14ac:dyDescent="0.35">
      <c r="B1816" t="str">
        <v>Madison County,  Ohio</v>
      </c>
    </row>
    <row r="1817" spans="2:2" x14ac:dyDescent="0.35">
      <c r="B1817" t="str">
        <v>Madison County,  Tennessee</v>
      </c>
    </row>
    <row r="1818" spans="2:2" x14ac:dyDescent="0.35">
      <c r="B1818" t="str">
        <v>Madison County,  Texas</v>
      </c>
    </row>
    <row r="1819" spans="2:2" x14ac:dyDescent="0.35">
      <c r="B1819" t="str">
        <v>Madison County,  Virginia</v>
      </c>
    </row>
    <row r="1820" spans="2:2" x14ac:dyDescent="0.35">
      <c r="B1820" t="str">
        <v>Madison Parish,  Louisiana</v>
      </c>
    </row>
    <row r="1821" spans="2:2" x14ac:dyDescent="0.35">
      <c r="B1821" t="str">
        <v>Magoffin County,  Kentucky</v>
      </c>
    </row>
    <row r="1822" spans="2:2" x14ac:dyDescent="0.35">
      <c r="B1822" t="str">
        <v>Mahaska County,  Iowa</v>
      </c>
    </row>
    <row r="1823" spans="2:2" x14ac:dyDescent="0.35">
      <c r="B1823" t="str">
        <v>Mahnomen County,  Minnesota</v>
      </c>
    </row>
    <row r="1824" spans="2:2" x14ac:dyDescent="0.35">
      <c r="B1824" t="str">
        <v>Mahoning County,  Ohio</v>
      </c>
    </row>
    <row r="1825" spans="2:2" x14ac:dyDescent="0.35">
      <c r="B1825" t="str">
        <v>Major County,  Oklahoma</v>
      </c>
    </row>
    <row r="1826" spans="2:2" x14ac:dyDescent="0.35">
      <c r="B1826" t="str">
        <v>Malheur County,  Oregon</v>
      </c>
    </row>
    <row r="1827" spans="2:2" x14ac:dyDescent="0.35">
      <c r="B1827" t="str">
        <v>Manassas city,  Virginia</v>
      </c>
    </row>
    <row r="1828" spans="2:2" x14ac:dyDescent="0.35">
      <c r="B1828" t="str">
        <v>Manassas Park city,  Virginia</v>
      </c>
    </row>
    <row r="1829" spans="2:2" x14ac:dyDescent="0.35">
      <c r="B1829" t="str">
        <v>ManatÃ­ Municipio,  Puerto Rico</v>
      </c>
    </row>
    <row r="1830" spans="2:2" x14ac:dyDescent="0.35">
      <c r="B1830" t="str">
        <v>Manatee County,  Florida</v>
      </c>
    </row>
    <row r="1831" spans="2:2" x14ac:dyDescent="0.35">
      <c r="B1831" t="str">
        <v>Manistee County,  Michigan</v>
      </c>
    </row>
    <row r="1832" spans="2:2" x14ac:dyDescent="0.35">
      <c r="B1832" t="str">
        <v>Manitowoc County,  Wisconsin</v>
      </c>
    </row>
    <row r="1833" spans="2:2" x14ac:dyDescent="0.35">
      <c r="B1833" t="str">
        <v>Marathon County,  Wisconsin</v>
      </c>
    </row>
    <row r="1834" spans="2:2" x14ac:dyDescent="0.35">
      <c r="B1834" t="str">
        <v>Marengo County,  Alabama</v>
      </c>
    </row>
    <row r="1835" spans="2:2" x14ac:dyDescent="0.35">
      <c r="B1835" t="str">
        <v>Maricao Municipio,  Puerto Rico</v>
      </c>
    </row>
    <row r="1836" spans="2:2" x14ac:dyDescent="0.35">
      <c r="B1836" t="str">
        <v>Maricopa County,  Arizona</v>
      </c>
    </row>
    <row r="1837" spans="2:2" x14ac:dyDescent="0.35">
      <c r="B1837" t="str">
        <v>Maries County,  Missouri</v>
      </c>
    </row>
    <row r="1838" spans="2:2" x14ac:dyDescent="0.35">
      <c r="B1838" t="str">
        <v>Marin County,  California</v>
      </c>
    </row>
    <row r="1839" spans="2:2" x14ac:dyDescent="0.35">
      <c r="B1839" t="str">
        <v>Marinette County,  Wisconsin</v>
      </c>
    </row>
    <row r="1840" spans="2:2" x14ac:dyDescent="0.35">
      <c r="B1840" t="str">
        <v>Marion County,  Alabama</v>
      </c>
    </row>
    <row r="1841" spans="2:2" x14ac:dyDescent="0.35">
      <c r="B1841" t="str">
        <v>Marion County,  Arkansas</v>
      </c>
    </row>
    <row r="1842" spans="2:2" x14ac:dyDescent="0.35">
      <c r="B1842" t="str">
        <v>Marion County,  Florida</v>
      </c>
    </row>
    <row r="1843" spans="2:2" x14ac:dyDescent="0.35">
      <c r="B1843" t="str">
        <v>Marion County,  Georgia</v>
      </c>
    </row>
    <row r="1844" spans="2:2" x14ac:dyDescent="0.35">
      <c r="B1844" t="str">
        <v>Marion County,  Illinois</v>
      </c>
    </row>
    <row r="1845" spans="2:2" x14ac:dyDescent="0.35">
      <c r="B1845" t="str">
        <v>Marion County,  Indiana</v>
      </c>
    </row>
    <row r="1846" spans="2:2" x14ac:dyDescent="0.35">
      <c r="B1846" t="str">
        <v>Marion County,  Iowa</v>
      </c>
    </row>
    <row r="1847" spans="2:2" x14ac:dyDescent="0.35">
      <c r="B1847" t="str">
        <v>Marion County,  Kansas</v>
      </c>
    </row>
    <row r="1848" spans="2:2" x14ac:dyDescent="0.35">
      <c r="B1848" t="str">
        <v>Marion County,  Kentucky</v>
      </c>
    </row>
    <row r="1849" spans="2:2" x14ac:dyDescent="0.35">
      <c r="B1849" t="str">
        <v>Marion County,  Mississippi</v>
      </c>
    </row>
    <row r="1850" spans="2:2" x14ac:dyDescent="0.35">
      <c r="B1850" t="str">
        <v>Marion County,  Missouri</v>
      </c>
    </row>
    <row r="1851" spans="2:2" x14ac:dyDescent="0.35">
      <c r="B1851" t="str">
        <v>Marion County,  Ohio</v>
      </c>
    </row>
    <row r="1852" spans="2:2" x14ac:dyDescent="0.35">
      <c r="B1852" t="str">
        <v>Marion County,  Oregon</v>
      </c>
    </row>
    <row r="1853" spans="2:2" x14ac:dyDescent="0.35">
      <c r="B1853" t="str">
        <v>Marion County,  South Carolina</v>
      </c>
    </row>
    <row r="1854" spans="2:2" x14ac:dyDescent="0.35">
      <c r="B1854" t="str">
        <v>Marion County,  Tennessee</v>
      </c>
    </row>
    <row r="1855" spans="2:2" x14ac:dyDescent="0.35">
      <c r="B1855" t="str">
        <v>Marion County,  Texas</v>
      </c>
    </row>
    <row r="1856" spans="2:2" x14ac:dyDescent="0.35">
      <c r="B1856" t="str">
        <v>Marion County,  West Virginia</v>
      </c>
    </row>
    <row r="1857" spans="2:2" x14ac:dyDescent="0.35">
      <c r="B1857" t="str">
        <v>Mariposa County,  California</v>
      </c>
    </row>
    <row r="1858" spans="2:2" x14ac:dyDescent="0.35">
      <c r="B1858" t="str">
        <v>Marlboro County,  South Carolina</v>
      </c>
    </row>
    <row r="1859" spans="2:2" x14ac:dyDescent="0.35">
      <c r="B1859" t="str">
        <v>Marquette County,  Michigan</v>
      </c>
    </row>
    <row r="1860" spans="2:2" x14ac:dyDescent="0.35">
      <c r="B1860" t="str">
        <v>Marquette County,  Wisconsin</v>
      </c>
    </row>
    <row r="1861" spans="2:2" x14ac:dyDescent="0.35">
      <c r="B1861" t="str">
        <v>Marshall County,  Alabama</v>
      </c>
    </row>
    <row r="1862" spans="2:2" x14ac:dyDescent="0.35">
      <c r="B1862" t="str">
        <v>Marshall County,  Illinois</v>
      </c>
    </row>
    <row r="1863" spans="2:2" x14ac:dyDescent="0.35">
      <c r="B1863" t="str">
        <v>Marshall County,  Indiana</v>
      </c>
    </row>
    <row r="1864" spans="2:2" x14ac:dyDescent="0.35">
      <c r="B1864" t="str">
        <v>Marshall County,  Iowa</v>
      </c>
    </row>
    <row r="1865" spans="2:2" x14ac:dyDescent="0.35">
      <c r="B1865" t="str">
        <v>Marshall County,  Kansas</v>
      </c>
    </row>
    <row r="1866" spans="2:2" x14ac:dyDescent="0.35">
      <c r="B1866" t="str">
        <v>Marshall County,  Kentucky</v>
      </c>
    </row>
    <row r="1867" spans="2:2" x14ac:dyDescent="0.35">
      <c r="B1867" t="str">
        <v>Marshall County,  Minnesota</v>
      </c>
    </row>
    <row r="1868" spans="2:2" x14ac:dyDescent="0.35">
      <c r="B1868" t="str">
        <v>Marshall County,  Mississippi</v>
      </c>
    </row>
    <row r="1869" spans="2:2" x14ac:dyDescent="0.35">
      <c r="B1869" t="str">
        <v>Marshall County,  Oklahoma</v>
      </c>
    </row>
    <row r="1870" spans="2:2" x14ac:dyDescent="0.35">
      <c r="B1870" t="str">
        <v>Marshall County,  South Dakota</v>
      </c>
    </row>
    <row r="1871" spans="2:2" x14ac:dyDescent="0.35">
      <c r="B1871" t="str">
        <v>Marshall County,  Tennessee</v>
      </c>
    </row>
    <row r="1872" spans="2:2" x14ac:dyDescent="0.35">
      <c r="B1872" t="str">
        <v>Marshall County,  West Virginia</v>
      </c>
    </row>
    <row r="1873" spans="2:2" x14ac:dyDescent="0.35">
      <c r="B1873" t="str">
        <v>Martin County,  Florida</v>
      </c>
    </row>
    <row r="1874" spans="2:2" x14ac:dyDescent="0.35">
      <c r="B1874" t="str">
        <v>Martin County,  Indiana</v>
      </c>
    </row>
    <row r="1875" spans="2:2" x14ac:dyDescent="0.35">
      <c r="B1875" t="str">
        <v>Martin County,  Kentucky</v>
      </c>
    </row>
    <row r="1876" spans="2:2" x14ac:dyDescent="0.35">
      <c r="B1876" t="str">
        <v>Martin County,  Minnesota</v>
      </c>
    </row>
    <row r="1877" spans="2:2" x14ac:dyDescent="0.35">
      <c r="B1877" t="str">
        <v>Martin County,  North Carolina</v>
      </c>
    </row>
    <row r="1878" spans="2:2" x14ac:dyDescent="0.35">
      <c r="B1878" t="str">
        <v>Martin County,  Texas</v>
      </c>
    </row>
    <row r="1879" spans="2:2" x14ac:dyDescent="0.35">
      <c r="B1879" t="str">
        <v>Martinsville city,  Virginia</v>
      </c>
    </row>
    <row r="1880" spans="2:2" x14ac:dyDescent="0.35">
      <c r="B1880" t="str">
        <v>Mason County,  Illinois</v>
      </c>
    </row>
    <row r="1881" spans="2:2" x14ac:dyDescent="0.35">
      <c r="B1881" t="str">
        <v>Mason County,  Kentucky</v>
      </c>
    </row>
    <row r="1882" spans="2:2" x14ac:dyDescent="0.35">
      <c r="B1882" t="str">
        <v>Mason County,  Michigan</v>
      </c>
    </row>
    <row r="1883" spans="2:2" x14ac:dyDescent="0.35">
      <c r="B1883" t="str">
        <v>Mason County,  Texas</v>
      </c>
    </row>
    <row r="1884" spans="2:2" x14ac:dyDescent="0.35">
      <c r="B1884" t="str">
        <v>Mason County,  Washington</v>
      </c>
    </row>
    <row r="1885" spans="2:2" x14ac:dyDescent="0.35">
      <c r="B1885" t="str">
        <v>Mason County,  West Virginia</v>
      </c>
    </row>
    <row r="1886" spans="2:2" x14ac:dyDescent="0.35">
      <c r="B1886" t="str">
        <v>Massac County,  Illinois</v>
      </c>
    </row>
    <row r="1887" spans="2:2" x14ac:dyDescent="0.35">
      <c r="B1887" t="str">
        <v>Matagorda County,  Texas</v>
      </c>
    </row>
    <row r="1888" spans="2:2" x14ac:dyDescent="0.35">
      <c r="B1888" t="str">
        <v>Matanuska-Susitna Borough,  Alaska</v>
      </c>
    </row>
    <row r="1889" spans="2:2" x14ac:dyDescent="0.35">
      <c r="B1889" t="str">
        <v>Mathews County,  Virginia</v>
      </c>
    </row>
    <row r="1890" spans="2:2" x14ac:dyDescent="0.35">
      <c r="B1890" t="str">
        <v>Maui County,  Hawaii</v>
      </c>
    </row>
    <row r="1891" spans="2:2" x14ac:dyDescent="0.35">
      <c r="B1891" t="str">
        <v>Maunabo Municipio,  Puerto Rico</v>
      </c>
    </row>
    <row r="1892" spans="2:2" x14ac:dyDescent="0.35">
      <c r="B1892" t="str">
        <v>Maury County,  Tennessee</v>
      </c>
    </row>
    <row r="1893" spans="2:2" x14ac:dyDescent="0.35">
      <c r="B1893" t="str">
        <v>Maverick County,  Texas</v>
      </c>
    </row>
    <row r="1894" spans="2:2" x14ac:dyDescent="0.35">
      <c r="B1894" t="str">
        <v>MayagÃ¼ez Municipio,  Puerto Rico</v>
      </c>
    </row>
    <row r="1895" spans="2:2" x14ac:dyDescent="0.35">
      <c r="B1895" t="str">
        <v>Mayes County,  Oklahoma</v>
      </c>
    </row>
    <row r="1896" spans="2:2" x14ac:dyDescent="0.35">
      <c r="B1896" t="str">
        <v>McClain County,  Oklahoma</v>
      </c>
    </row>
    <row r="1897" spans="2:2" x14ac:dyDescent="0.35">
      <c r="B1897" t="str">
        <v>McCone County,  Montana</v>
      </c>
    </row>
    <row r="1898" spans="2:2" x14ac:dyDescent="0.35">
      <c r="B1898" t="str">
        <v>McCook County,  South Dakota</v>
      </c>
    </row>
    <row r="1899" spans="2:2" x14ac:dyDescent="0.35">
      <c r="B1899" t="str">
        <v>McCormick County,  South Carolina</v>
      </c>
    </row>
    <row r="1900" spans="2:2" x14ac:dyDescent="0.35">
      <c r="B1900" t="str">
        <v>McCracken County,  Kentucky</v>
      </c>
    </row>
    <row r="1901" spans="2:2" x14ac:dyDescent="0.35">
      <c r="B1901" t="str">
        <v>McCreary County,  Kentucky</v>
      </c>
    </row>
    <row r="1902" spans="2:2" x14ac:dyDescent="0.35">
      <c r="B1902" t="str">
        <v>McCulloch County,  Texas</v>
      </c>
    </row>
    <row r="1903" spans="2:2" x14ac:dyDescent="0.35">
      <c r="B1903" t="str">
        <v>McCurtain County,  Oklahoma</v>
      </c>
    </row>
    <row r="1904" spans="2:2" x14ac:dyDescent="0.35">
      <c r="B1904" t="str">
        <v>McDonald County,  Missouri</v>
      </c>
    </row>
    <row r="1905" spans="2:2" x14ac:dyDescent="0.35">
      <c r="B1905" t="str">
        <v>McDonough County,  Illinois</v>
      </c>
    </row>
    <row r="1906" spans="2:2" x14ac:dyDescent="0.35">
      <c r="B1906" t="str">
        <v>McDowell County,  North Carolina</v>
      </c>
    </row>
    <row r="1907" spans="2:2" x14ac:dyDescent="0.35">
      <c r="B1907" t="str">
        <v>McDowell County,  West Virginia</v>
      </c>
    </row>
    <row r="1908" spans="2:2" x14ac:dyDescent="0.35">
      <c r="B1908" t="str">
        <v>McDuffie County,  Georgia</v>
      </c>
    </row>
    <row r="1909" spans="2:2" x14ac:dyDescent="0.35">
      <c r="B1909" t="str">
        <v>McHenry County,  Illinois</v>
      </c>
    </row>
    <row r="1910" spans="2:2" x14ac:dyDescent="0.35">
      <c r="B1910" t="str">
        <v>McHenry County,  North Dakota</v>
      </c>
    </row>
    <row r="1911" spans="2:2" x14ac:dyDescent="0.35">
      <c r="B1911" t="str">
        <v>McIntosh County,  Georgia</v>
      </c>
    </row>
    <row r="1912" spans="2:2" x14ac:dyDescent="0.35">
      <c r="B1912" t="str">
        <v>McIntosh County,  North Dakota</v>
      </c>
    </row>
    <row r="1913" spans="2:2" x14ac:dyDescent="0.35">
      <c r="B1913" t="str">
        <v>McIntosh County,  Oklahoma</v>
      </c>
    </row>
    <row r="1914" spans="2:2" x14ac:dyDescent="0.35">
      <c r="B1914" t="str">
        <v>McKean County,  Pennsylvania</v>
      </c>
    </row>
    <row r="1915" spans="2:2" x14ac:dyDescent="0.35">
      <c r="B1915" t="str">
        <v>McKenzie County,  North Dakota</v>
      </c>
    </row>
    <row r="1916" spans="2:2" x14ac:dyDescent="0.35">
      <c r="B1916" t="str">
        <v>McKinley County,  New Mexico</v>
      </c>
    </row>
    <row r="1917" spans="2:2" x14ac:dyDescent="0.35">
      <c r="B1917" t="str">
        <v>McLean County,  Illinois</v>
      </c>
    </row>
    <row r="1918" spans="2:2" x14ac:dyDescent="0.35">
      <c r="B1918" t="str">
        <v>McLean County,  Kentucky</v>
      </c>
    </row>
    <row r="1919" spans="2:2" x14ac:dyDescent="0.35">
      <c r="B1919" t="str">
        <v>McLean County,  North Dakota</v>
      </c>
    </row>
    <row r="1920" spans="2:2" x14ac:dyDescent="0.35">
      <c r="B1920" t="str">
        <v>McLennan County,  Texas</v>
      </c>
    </row>
    <row r="1921" spans="2:2" x14ac:dyDescent="0.35">
      <c r="B1921" t="str">
        <v>McLeod County,  Minnesota</v>
      </c>
    </row>
    <row r="1922" spans="2:2" x14ac:dyDescent="0.35">
      <c r="B1922" t="str">
        <v>McMinn County,  Tennessee</v>
      </c>
    </row>
    <row r="1923" spans="2:2" x14ac:dyDescent="0.35">
      <c r="B1923" t="str">
        <v>McMullen County,  Texas</v>
      </c>
    </row>
    <row r="1924" spans="2:2" x14ac:dyDescent="0.35">
      <c r="B1924" t="str">
        <v>McNairy County,  Tennessee</v>
      </c>
    </row>
    <row r="1925" spans="2:2" x14ac:dyDescent="0.35">
      <c r="B1925" t="str">
        <v>McPherson County,  Kansas</v>
      </c>
    </row>
    <row r="1926" spans="2:2" x14ac:dyDescent="0.35">
      <c r="B1926" t="str">
        <v>McPherson County,  Nebraska</v>
      </c>
    </row>
    <row r="1927" spans="2:2" x14ac:dyDescent="0.35">
      <c r="B1927" t="str">
        <v>McPherson County,  South Dakota</v>
      </c>
    </row>
    <row r="1928" spans="2:2" x14ac:dyDescent="0.35">
      <c r="B1928" t="str">
        <v>Meade County,  Kansas</v>
      </c>
    </row>
    <row r="1929" spans="2:2" x14ac:dyDescent="0.35">
      <c r="B1929" t="str">
        <v>Meade County,  Kentucky</v>
      </c>
    </row>
    <row r="1930" spans="2:2" x14ac:dyDescent="0.35">
      <c r="B1930" t="str">
        <v>Meade County,  South Dakota</v>
      </c>
    </row>
    <row r="1931" spans="2:2" x14ac:dyDescent="0.35">
      <c r="B1931" t="str">
        <v>Meagher County,  Montana</v>
      </c>
    </row>
    <row r="1932" spans="2:2" x14ac:dyDescent="0.35">
      <c r="B1932" t="str">
        <v>Mecklenburg County,  North Carolina</v>
      </c>
    </row>
    <row r="1933" spans="2:2" x14ac:dyDescent="0.35">
      <c r="B1933" t="str">
        <v>Mecklenburg County,  Virginia</v>
      </c>
    </row>
    <row r="1934" spans="2:2" x14ac:dyDescent="0.35">
      <c r="B1934" t="str">
        <v>Mecosta County,  Michigan</v>
      </c>
    </row>
    <row r="1935" spans="2:2" x14ac:dyDescent="0.35">
      <c r="B1935" t="str">
        <v>Medina County,  Ohio</v>
      </c>
    </row>
    <row r="1936" spans="2:2" x14ac:dyDescent="0.35">
      <c r="B1936" t="str">
        <v>Medina County,  Texas</v>
      </c>
    </row>
    <row r="1937" spans="2:2" x14ac:dyDescent="0.35">
      <c r="B1937" t="str">
        <v>Meeker County,  Minnesota</v>
      </c>
    </row>
    <row r="1938" spans="2:2" x14ac:dyDescent="0.35">
      <c r="B1938" t="str">
        <v>Meigs County,  Ohio</v>
      </c>
    </row>
    <row r="1939" spans="2:2" x14ac:dyDescent="0.35">
      <c r="B1939" t="str">
        <v>Meigs County,  Tennessee</v>
      </c>
    </row>
    <row r="1940" spans="2:2" x14ac:dyDescent="0.35">
      <c r="B1940" t="str">
        <v>Mellette County,  South Dakota</v>
      </c>
    </row>
    <row r="1941" spans="2:2" x14ac:dyDescent="0.35">
      <c r="B1941" t="str">
        <v>Menard County,  Illinois</v>
      </c>
    </row>
    <row r="1942" spans="2:2" x14ac:dyDescent="0.35">
      <c r="B1942" t="str">
        <v>Menard County,  Texas</v>
      </c>
    </row>
    <row r="1943" spans="2:2" x14ac:dyDescent="0.35">
      <c r="B1943" t="str">
        <v>Mendocino County,  California</v>
      </c>
    </row>
    <row r="1944" spans="2:2" x14ac:dyDescent="0.35">
      <c r="B1944" t="str">
        <v>Menifee County,  Kentucky</v>
      </c>
    </row>
    <row r="1945" spans="2:2" x14ac:dyDescent="0.35">
      <c r="B1945" t="str">
        <v>Menominee County,  Michigan</v>
      </c>
    </row>
    <row r="1946" spans="2:2" x14ac:dyDescent="0.35">
      <c r="B1946" t="str">
        <v>Menominee County,  Wisconsin</v>
      </c>
    </row>
    <row r="1947" spans="2:2" x14ac:dyDescent="0.35">
      <c r="B1947" t="str">
        <v>Merced County,  California</v>
      </c>
    </row>
    <row r="1948" spans="2:2" x14ac:dyDescent="0.35">
      <c r="B1948" t="str">
        <v>Mercer County,  Illinois</v>
      </c>
    </row>
    <row r="1949" spans="2:2" x14ac:dyDescent="0.35">
      <c r="B1949" t="str">
        <v>Mercer County,  Kentucky</v>
      </c>
    </row>
    <row r="1950" spans="2:2" x14ac:dyDescent="0.35">
      <c r="B1950" t="str">
        <v>Mercer County,  Missouri</v>
      </c>
    </row>
    <row r="1951" spans="2:2" x14ac:dyDescent="0.35">
      <c r="B1951" t="str">
        <v>Mercer County,  New Jersey</v>
      </c>
    </row>
    <row r="1952" spans="2:2" x14ac:dyDescent="0.35">
      <c r="B1952" t="str">
        <v>Mercer County,  North Dakota</v>
      </c>
    </row>
    <row r="1953" spans="2:2" x14ac:dyDescent="0.35">
      <c r="B1953" t="str">
        <v>Mercer County,  Ohio</v>
      </c>
    </row>
    <row r="1954" spans="2:2" x14ac:dyDescent="0.35">
      <c r="B1954" t="str">
        <v>Mercer County,  Pennsylvania</v>
      </c>
    </row>
    <row r="1955" spans="2:2" x14ac:dyDescent="0.35">
      <c r="B1955" t="str">
        <v>Mercer County,  West Virginia</v>
      </c>
    </row>
    <row r="1956" spans="2:2" x14ac:dyDescent="0.35">
      <c r="B1956" t="str">
        <v>Meriwether County,  Georgia</v>
      </c>
    </row>
    <row r="1957" spans="2:2" x14ac:dyDescent="0.35">
      <c r="B1957" t="str">
        <v>Merrick County,  Nebraska</v>
      </c>
    </row>
    <row r="1958" spans="2:2" x14ac:dyDescent="0.35">
      <c r="B1958" t="str">
        <v>Merrimack County,  New Hampshire</v>
      </c>
    </row>
    <row r="1959" spans="2:2" x14ac:dyDescent="0.35">
      <c r="B1959" t="str">
        <v>Mesa County,  Colorado</v>
      </c>
    </row>
    <row r="1960" spans="2:2" x14ac:dyDescent="0.35">
      <c r="B1960" t="str">
        <v>Metcalfe County,  Kentucky</v>
      </c>
    </row>
    <row r="1961" spans="2:2" x14ac:dyDescent="0.35">
      <c r="B1961" t="str">
        <v>Miami County,  Indiana</v>
      </c>
    </row>
    <row r="1962" spans="2:2" x14ac:dyDescent="0.35">
      <c r="B1962" t="str">
        <v>Miami County,  Kansas</v>
      </c>
    </row>
    <row r="1963" spans="2:2" x14ac:dyDescent="0.35">
      <c r="B1963" t="str">
        <v>Miami County,  Ohio</v>
      </c>
    </row>
    <row r="1964" spans="2:2" x14ac:dyDescent="0.35">
      <c r="B1964" t="str">
        <v>Miami-Dade County,  Florida</v>
      </c>
    </row>
    <row r="1965" spans="2:2" x14ac:dyDescent="0.35">
      <c r="B1965" t="str">
        <v>Middlesex County,  Massachusetts</v>
      </c>
    </row>
    <row r="1966" spans="2:2" x14ac:dyDescent="0.35">
      <c r="B1966" t="str">
        <v>Middlesex County,  New Jersey</v>
      </c>
    </row>
    <row r="1967" spans="2:2" x14ac:dyDescent="0.35">
      <c r="B1967" t="str">
        <v>Middlesex County,  Virginia</v>
      </c>
    </row>
    <row r="1968" spans="2:2" x14ac:dyDescent="0.35">
      <c r="B1968" t="str">
        <v>Midland County,  Michigan</v>
      </c>
    </row>
    <row r="1969" spans="2:2" x14ac:dyDescent="0.35">
      <c r="B1969" t="str">
        <v>Midland County,  Texas</v>
      </c>
    </row>
    <row r="1970" spans="2:2" x14ac:dyDescent="0.35">
      <c r="B1970" t="str">
        <v>Mifflin County,  Pennsylvania</v>
      </c>
    </row>
    <row r="1971" spans="2:2" x14ac:dyDescent="0.35">
      <c r="B1971" t="str">
        <v>Milam County,  Texas</v>
      </c>
    </row>
    <row r="1972" spans="2:2" x14ac:dyDescent="0.35">
      <c r="B1972" t="str">
        <v>Millard County,  Utah</v>
      </c>
    </row>
    <row r="1973" spans="2:2" x14ac:dyDescent="0.35">
      <c r="B1973" t="str">
        <v>Mille Lacs County,  Minnesota</v>
      </c>
    </row>
    <row r="1974" spans="2:2" x14ac:dyDescent="0.35">
      <c r="B1974" t="str">
        <v>Miller County,  Arkansas</v>
      </c>
    </row>
    <row r="1975" spans="2:2" x14ac:dyDescent="0.35">
      <c r="B1975" t="str">
        <v>Miller County,  Georgia</v>
      </c>
    </row>
    <row r="1976" spans="2:2" x14ac:dyDescent="0.35">
      <c r="B1976" t="str">
        <v>Miller County,  Missouri</v>
      </c>
    </row>
    <row r="1977" spans="2:2" x14ac:dyDescent="0.35">
      <c r="B1977" t="str">
        <v>Mills County,  Iowa</v>
      </c>
    </row>
    <row r="1978" spans="2:2" x14ac:dyDescent="0.35">
      <c r="B1978" t="str">
        <v>Mills County,  Texas</v>
      </c>
    </row>
    <row r="1979" spans="2:2" x14ac:dyDescent="0.35">
      <c r="B1979" t="str">
        <v>Milwaukee County,  Wisconsin</v>
      </c>
    </row>
    <row r="1980" spans="2:2" x14ac:dyDescent="0.35">
      <c r="B1980" t="str">
        <v>Miner County,  South Dakota</v>
      </c>
    </row>
    <row r="1981" spans="2:2" x14ac:dyDescent="0.35">
      <c r="B1981" t="str">
        <v>Mineral County,  Colorado</v>
      </c>
    </row>
    <row r="1982" spans="2:2" x14ac:dyDescent="0.35">
      <c r="B1982" t="str">
        <v>Mineral County,  Montana</v>
      </c>
    </row>
    <row r="1983" spans="2:2" x14ac:dyDescent="0.35">
      <c r="B1983" t="str">
        <v>Mineral County,  Nevada</v>
      </c>
    </row>
    <row r="1984" spans="2:2" x14ac:dyDescent="0.35">
      <c r="B1984" t="str">
        <v>Mineral County,  West Virginia</v>
      </c>
    </row>
    <row r="1985" spans="2:2" x14ac:dyDescent="0.35">
      <c r="B1985" t="str">
        <v>Mingo County,  West Virginia</v>
      </c>
    </row>
    <row r="1986" spans="2:2" x14ac:dyDescent="0.35">
      <c r="B1986" t="str">
        <v>Minidoka County,  Idaho</v>
      </c>
    </row>
    <row r="1987" spans="2:2" x14ac:dyDescent="0.35">
      <c r="B1987" t="str">
        <v>Minnehaha County,  South Dakota</v>
      </c>
    </row>
    <row r="1988" spans="2:2" x14ac:dyDescent="0.35">
      <c r="B1988" t="str">
        <v>Missaukee County,  Michigan</v>
      </c>
    </row>
    <row r="1989" spans="2:2" x14ac:dyDescent="0.35">
      <c r="B1989" t="str">
        <v>Mississippi County,  Arkansas</v>
      </c>
    </row>
    <row r="1990" spans="2:2" x14ac:dyDescent="0.35">
      <c r="B1990" t="str">
        <v>Mississippi County,  Missouri</v>
      </c>
    </row>
    <row r="1991" spans="2:2" x14ac:dyDescent="0.35">
      <c r="B1991" t="str">
        <v>Missoula County,  Montana</v>
      </c>
    </row>
    <row r="1992" spans="2:2" x14ac:dyDescent="0.35">
      <c r="B1992" t="str">
        <v>Mitchell County,  Georgia</v>
      </c>
    </row>
    <row r="1993" spans="2:2" x14ac:dyDescent="0.35">
      <c r="B1993" t="str">
        <v>Mitchell County,  Iowa</v>
      </c>
    </row>
    <row r="1994" spans="2:2" x14ac:dyDescent="0.35">
      <c r="B1994" t="str">
        <v>Mitchell County,  Kansas</v>
      </c>
    </row>
    <row r="1995" spans="2:2" x14ac:dyDescent="0.35">
      <c r="B1995" t="str">
        <v>Mitchell County,  North Carolina</v>
      </c>
    </row>
    <row r="1996" spans="2:2" x14ac:dyDescent="0.35">
      <c r="B1996" t="str">
        <v>Mitchell County,  Texas</v>
      </c>
    </row>
    <row r="1997" spans="2:2" x14ac:dyDescent="0.35">
      <c r="B1997" t="str">
        <v>Mobile County,  Alabama</v>
      </c>
    </row>
    <row r="1998" spans="2:2" x14ac:dyDescent="0.35">
      <c r="B1998" t="str">
        <v>Moca Municipio,  Puerto Rico</v>
      </c>
    </row>
    <row r="1999" spans="2:2" x14ac:dyDescent="0.35">
      <c r="B1999" t="str">
        <v>Modoc County,  California</v>
      </c>
    </row>
    <row r="2000" spans="2:2" x14ac:dyDescent="0.35">
      <c r="B2000" t="str">
        <v>Moffat County,  Colorado</v>
      </c>
    </row>
    <row r="2001" spans="2:2" x14ac:dyDescent="0.35">
      <c r="B2001" t="str">
        <v>Mohave County,  Arizona</v>
      </c>
    </row>
    <row r="2002" spans="2:2" x14ac:dyDescent="0.35">
      <c r="B2002" t="str">
        <v>Moniteau County,  Missouri</v>
      </c>
    </row>
    <row r="2003" spans="2:2" x14ac:dyDescent="0.35">
      <c r="B2003" t="str">
        <v>Monmouth County,  New Jersey</v>
      </c>
    </row>
    <row r="2004" spans="2:2" x14ac:dyDescent="0.35">
      <c r="B2004" t="str">
        <v>Mono County,  California</v>
      </c>
    </row>
    <row r="2005" spans="2:2" x14ac:dyDescent="0.35">
      <c r="B2005" t="str">
        <v>Monona County,  Iowa</v>
      </c>
    </row>
    <row r="2006" spans="2:2" x14ac:dyDescent="0.35">
      <c r="B2006" t="str">
        <v>Monongalia County,  West Virginia</v>
      </c>
    </row>
    <row r="2007" spans="2:2" x14ac:dyDescent="0.35">
      <c r="B2007" t="str">
        <v>Monroe County,  Alabama</v>
      </c>
    </row>
    <row r="2008" spans="2:2" x14ac:dyDescent="0.35">
      <c r="B2008" t="str">
        <v>Monroe County,  Arkansas</v>
      </c>
    </row>
    <row r="2009" spans="2:2" x14ac:dyDescent="0.35">
      <c r="B2009" t="str">
        <v>Monroe County,  Florida</v>
      </c>
    </row>
    <row r="2010" spans="2:2" x14ac:dyDescent="0.35">
      <c r="B2010" t="str">
        <v>Monroe County,  Georgia</v>
      </c>
    </row>
    <row r="2011" spans="2:2" x14ac:dyDescent="0.35">
      <c r="B2011" t="str">
        <v>Monroe County,  Illinois</v>
      </c>
    </row>
    <row r="2012" spans="2:2" x14ac:dyDescent="0.35">
      <c r="B2012" t="str">
        <v>Monroe County,  Indiana</v>
      </c>
    </row>
    <row r="2013" spans="2:2" x14ac:dyDescent="0.35">
      <c r="B2013" t="str">
        <v>Monroe County,  Iowa</v>
      </c>
    </row>
    <row r="2014" spans="2:2" x14ac:dyDescent="0.35">
      <c r="B2014" t="str">
        <v>Monroe County,  Kentucky</v>
      </c>
    </row>
    <row r="2015" spans="2:2" x14ac:dyDescent="0.35">
      <c r="B2015" t="str">
        <v>Monroe County,  Michigan</v>
      </c>
    </row>
    <row r="2016" spans="2:2" x14ac:dyDescent="0.35">
      <c r="B2016" t="str">
        <v>Monroe County,  Mississippi</v>
      </c>
    </row>
    <row r="2017" spans="2:2" x14ac:dyDescent="0.35">
      <c r="B2017" t="str">
        <v>Monroe County,  Missouri</v>
      </c>
    </row>
    <row r="2018" spans="2:2" x14ac:dyDescent="0.35">
      <c r="B2018" t="str">
        <v>Monroe County,  New York</v>
      </c>
    </row>
    <row r="2019" spans="2:2" x14ac:dyDescent="0.35">
      <c r="B2019" t="str">
        <v>Monroe County,  Ohio</v>
      </c>
    </row>
    <row r="2020" spans="2:2" x14ac:dyDescent="0.35">
      <c r="B2020" t="str">
        <v>Monroe County,  Pennsylvania</v>
      </c>
    </row>
    <row r="2021" spans="2:2" x14ac:dyDescent="0.35">
      <c r="B2021" t="str">
        <v>Monroe County,  Tennessee</v>
      </c>
    </row>
    <row r="2022" spans="2:2" x14ac:dyDescent="0.35">
      <c r="B2022" t="str">
        <v>Monroe County,  West Virginia</v>
      </c>
    </row>
    <row r="2023" spans="2:2" x14ac:dyDescent="0.35">
      <c r="B2023" t="str">
        <v>Monroe County,  Wisconsin</v>
      </c>
    </row>
    <row r="2024" spans="2:2" x14ac:dyDescent="0.35">
      <c r="B2024" t="str">
        <v>Montague County,  Texas</v>
      </c>
    </row>
    <row r="2025" spans="2:2" x14ac:dyDescent="0.35">
      <c r="B2025" t="str">
        <v>Montcalm County,  Michigan</v>
      </c>
    </row>
    <row r="2026" spans="2:2" x14ac:dyDescent="0.35">
      <c r="B2026" t="str">
        <v>Monterey County,  California</v>
      </c>
    </row>
    <row r="2027" spans="2:2" x14ac:dyDescent="0.35">
      <c r="B2027" t="str">
        <v>Montezuma County,  Colorado</v>
      </c>
    </row>
    <row r="2028" spans="2:2" x14ac:dyDescent="0.35">
      <c r="B2028" t="str">
        <v>Montgomery County,  Alabama</v>
      </c>
    </row>
    <row r="2029" spans="2:2" x14ac:dyDescent="0.35">
      <c r="B2029" t="str">
        <v>Montgomery County,  Arkansas</v>
      </c>
    </row>
    <row r="2030" spans="2:2" x14ac:dyDescent="0.35">
      <c r="B2030" t="str">
        <v>Montgomery County,  Georgia</v>
      </c>
    </row>
    <row r="2031" spans="2:2" x14ac:dyDescent="0.35">
      <c r="B2031" t="str">
        <v>Montgomery County,  Illinois</v>
      </c>
    </row>
    <row r="2032" spans="2:2" x14ac:dyDescent="0.35">
      <c r="B2032" t="str">
        <v>Montgomery County,  Indiana</v>
      </c>
    </row>
    <row r="2033" spans="2:2" x14ac:dyDescent="0.35">
      <c r="B2033" t="str">
        <v>Montgomery County,  Iowa</v>
      </c>
    </row>
    <row r="2034" spans="2:2" x14ac:dyDescent="0.35">
      <c r="B2034" t="str">
        <v>Montgomery County,  Kansas</v>
      </c>
    </row>
    <row r="2035" spans="2:2" x14ac:dyDescent="0.35">
      <c r="B2035" t="str">
        <v>Montgomery County,  Kentucky</v>
      </c>
    </row>
    <row r="2036" spans="2:2" x14ac:dyDescent="0.35">
      <c r="B2036" t="str">
        <v>Montgomery County,  Maryland</v>
      </c>
    </row>
    <row r="2037" spans="2:2" x14ac:dyDescent="0.35">
      <c r="B2037" t="str">
        <v>Montgomery County,  Mississippi</v>
      </c>
    </row>
    <row r="2038" spans="2:2" x14ac:dyDescent="0.35">
      <c r="B2038" t="str">
        <v>Montgomery County,  Missouri</v>
      </c>
    </row>
    <row r="2039" spans="2:2" x14ac:dyDescent="0.35">
      <c r="B2039" t="str">
        <v>Montgomery County,  New York</v>
      </c>
    </row>
    <row r="2040" spans="2:2" x14ac:dyDescent="0.35">
      <c r="B2040" t="str">
        <v>Montgomery County,  North Carolina</v>
      </c>
    </row>
    <row r="2041" spans="2:2" x14ac:dyDescent="0.35">
      <c r="B2041" t="str">
        <v>Montgomery County,  Ohio</v>
      </c>
    </row>
    <row r="2042" spans="2:2" x14ac:dyDescent="0.35">
      <c r="B2042" t="str">
        <v>Montgomery County,  Pennsylvania</v>
      </c>
    </row>
    <row r="2043" spans="2:2" x14ac:dyDescent="0.35">
      <c r="B2043" t="str">
        <v>Montgomery County,  Tennessee</v>
      </c>
    </row>
    <row r="2044" spans="2:2" x14ac:dyDescent="0.35">
      <c r="B2044" t="str">
        <v>Montgomery County,  Texas</v>
      </c>
    </row>
    <row r="2045" spans="2:2" x14ac:dyDescent="0.35">
      <c r="B2045" t="str">
        <v>Montgomery County,  Virginia</v>
      </c>
    </row>
    <row r="2046" spans="2:2" x14ac:dyDescent="0.35">
      <c r="B2046" t="str">
        <v>Montmorency County,  Michigan</v>
      </c>
    </row>
    <row r="2047" spans="2:2" x14ac:dyDescent="0.35">
      <c r="B2047" t="str">
        <v>Montour County,  Pennsylvania</v>
      </c>
    </row>
    <row r="2048" spans="2:2" x14ac:dyDescent="0.35">
      <c r="B2048" t="str">
        <v>Montrose County,  Colorado</v>
      </c>
    </row>
    <row r="2049" spans="2:2" x14ac:dyDescent="0.35">
      <c r="B2049" t="str">
        <v>Moody County,  South Dakota</v>
      </c>
    </row>
    <row r="2050" spans="2:2" x14ac:dyDescent="0.35">
      <c r="B2050" t="str">
        <v>Moore County,  North Carolina</v>
      </c>
    </row>
    <row r="2051" spans="2:2" x14ac:dyDescent="0.35">
      <c r="B2051" t="str">
        <v>Moore County,  Tennessee</v>
      </c>
    </row>
    <row r="2052" spans="2:2" x14ac:dyDescent="0.35">
      <c r="B2052" t="str">
        <v>Moore County,  Texas</v>
      </c>
    </row>
    <row r="2053" spans="2:2" x14ac:dyDescent="0.35">
      <c r="B2053" t="str">
        <v>Mora County,  New Mexico</v>
      </c>
    </row>
    <row r="2054" spans="2:2" x14ac:dyDescent="0.35">
      <c r="B2054" t="str">
        <v>Morehouse Parish,  Louisiana</v>
      </c>
    </row>
    <row r="2055" spans="2:2" x14ac:dyDescent="0.35">
      <c r="B2055" t="str">
        <v>Morgan County,  Alabama</v>
      </c>
    </row>
    <row r="2056" spans="2:2" x14ac:dyDescent="0.35">
      <c r="B2056" t="str">
        <v>Morgan County,  Colorado</v>
      </c>
    </row>
    <row r="2057" spans="2:2" x14ac:dyDescent="0.35">
      <c r="B2057" t="str">
        <v>Morgan County,  Georgia</v>
      </c>
    </row>
    <row r="2058" spans="2:2" x14ac:dyDescent="0.35">
      <c r="B2058" t="str">
        <v>Morgan County,  Illinois</v>
      </c>
    </row>
    <row r="2059" spans="2:2" x14ac:dyDescent="0.35">
      <c r="B2059" t="str">
        <v>Morgan County,  Indiana</v>
      </c>
    </row>
    <row r="2060" spans="2:2" x14ac:dyDescent="0.35">
      <c r="B2060" t="str">
        <v>Morgan County,  Kentucky</v>
      </c>
    </row>
    <row r="2061" spans="2:2" x14ac:dyDescent="0.35">
      <c r="B2061" t="str">
        <v>Morgan County,  Missouri</v>
      </c>
    </row>
    <row r="2062" spans="2:2" x14ac:dyDescent="0.35">
      <c r="B2062" t="str">
        <v>Morgan County,  Ohio</v>
      </c>
    </row>
    <row r="2063" spans="2:2" x14ac:dyDescent="0.35">
      <c r="B2063" t="str">
        <v>Morgan County,  Tennessee</v>
      </c>
    </row>
    <row r="2064" spans="2:2" x14ac:dyDescent="0.35">
      <c r="B2064" t="str">
        <v>Morgan County,  Utah</v>
      </c>
    </row>
    <row r="2065" spans="2:2" x14ac:dyDescent="0.35">
      <c r="B2065" t="str">
        <v>Morgan County,  West Virginia</v>
      </c>
    </row>
    <row r="2066" spans="2:2" x14ac:dyDescent="0.35">
      <c r="B2066" t="str">
        <v>Morovis Municipio,  Puerto Rico</v>
      </c>
    </row>
    <row r="2067" spans="2:2" x14ac:dyDescent="0.35">
      <c r="B2067" t="str">
        <v>Morrill County,  Nebraska</v>
      </c>
    </row>
    <row r="2068" spans="2:2" x14ac:dyDescent="0.35">
      <c r="B2068" t="str">
        <v>Morris County,  Kansas</v>
      </c>
    </row>
    <row r="2069" spans="2:2" x14ac:dyDescent="0.35">
      <c r="B2069" t="str">
        <v>Morris County,  New Jersey</v>
      </c>
    </row>
    <row r="2070" spans="2:2" x14ac:dyDescent="0.35">
      <c r="B2070" t="str">
        <v>Morris County,  Texas</v>
      </c>
    </row>
    <row r="2071" spans="2:2" x14ac:dyDescent="0.35">
      <c r="B2071" t="str">
        <v>Morrison County,  Minnesota</v>
      </c>
    </row>
    <row r="2072" spans="2:2" x14ac:dyDescent="0.35">
      <c r="B2072" t="str">
        <v>Morrow County,  Ohio</v>
      </c>
    </row>
    <row r="2073" spans="2:2" x14ac:dyDescent="0.35">
      <c r="B2073" t="str">
        <v>Morrow County,  Oregon</v>
      </c>
    </row>
    <row r="2074" spans="2:2" x14ac:dyDescent="0.35">
      <c r="B2074" t="str">
        <v>Morton County,  Kansas</v>
      </c>
    </row>
    <row r="2075" spans="2:2" x14ac:dyDescent="0.35">
      <c r="B2075" t="str">
        <v>Morton County,  North Dakota</v>
      </c>
    </row>
    <row r="2076" spans="2:2" x14ac:dyDescent="0.35">
      <c r="B2076" t="str">
        <v>Motley County,  Texas</v>
      </c>
    </row>
    <row r="2077" spans="2:2" x14ac:dyDescent="0.35">
      <c r="B2077" t="str">
        <v>Moultrie County,  Illinois</v>
      </c>
    </row>
    <row r="2078" spans="2:2" x14ac:dyDescent="0.35">
      <c r="B2078" t="str">
        <v>Mountrail County,  North Dakota</v>
      </c>
    </row>
    <row r="2079" spans="2:2" x14ac:dyDescent="0.35">
      <c r="B2079" t="str">
        <v>Mower County,  Minnesota</v>
      </c>
    </row>
    <row r="2080" spans="2:2" x14ac:dyDescent="0.35">
      <c r="B2080" t="str">
        <v>Muhlenberg County,  Kentucky</v>
      </c>
    </row>
    <row r="2081" spans="2:2" x14ac:dyDescent="0.35">
      <c r="B2081" t="str">
        <v>Multnomah County,  Oregon</v>
      </c>
    </row>
    <row r="2082" spans="2:2" x14ac:dyDescent="0.35">
      <c r="B2082" t="str">
        <v>Murray County,  Georgia</v>
      </c>
    </row>
    <row r="2083" spans="2:2" x14ac:dyDescent="0.35">
      <c r="B2083" t="str">
        <v>Murray County,  Minnesota</v>
      </c>
    </row>
    <row r="2084" spans="2:2" x14ac:dyDescent="0.35">
      <c r="B2084" t="str">
        <v>Murray County,  Oklahoma</v>
      </c>
    </row>
    <row r="2085" spans="2:2" x14ac:dyDescent="0.35">
      <c r="B2085" t="str">
        <v>Muscatine County,  Iowa</v>
      </c>
    </row>
    <row r="2086" spans="2:2" x14ac:dyDescent="0.35">
      <c r="B2086" t="str">
        <v>Muscogee County,  Georgia</v>
      </c>
    </row>
    <row r="2087" spans="2:2" x14ac:dyDescent="0.35">
      <c r="B2087" t="str">
        <v>Muskegon County,  Michigan</v>
      </c>
    </row>
    <row r="2088" spans="2:2" x14ac:dyDescent="0.35">
      <c r="B2088" t="str">
        <v>Muskingum County,  Ohio</v>
      </c>
    </row>
    <row r="2089" spans="2:2" x14ac:dyDescent="0.35">
      <c r="B2089" t="str">
        <v>Muskogee County,  Oklahoma</v>
      </c>
    </row>
    <row r="2090" spans="2:2" x14ac:dyDescent="0.35">
      <c r="B2090" t="str">
        <v>Musselshell County,  Montana</v>
      </c>
    </row>
    <row r="2091" spans="2:2" x14ac:dyDescent="0.35">
      <c r="B2091" t="str">
        <v>Nacogdoches County,  Texas</v>
      </c>
    </row>
    <row r="2092" spans="2:2" x14ac:dyDescent="0.35">
      <c r="B2092" t="str">
        <v>Naguabo Municipio,  Puerto Rico</v>
      </c>
    </row>
    <row r="2093" spans="2:2" x14ac:dyDescent="0.35">
      <c r="B2093" t="str">
        <v>Nance County,  Nebraska</v>
      </c>
    </row>
    <row r="2094" spans="2:2" x14ac:dyDescent="0.35">
      <c r="B2094" t="str">
        <v>Nantucket County,  Massachusetts</v>
      </c>
    </row>
    <row r="2095" spans="2:2" x14ac:dyDescent="0.35">
      <c r="B2095" t="str">
        <v>Napa County,  California</v>
      </c>
    </row>
    <row r="2096" spans="2:2" x14ac:dyDescent="0.35">
      <c r="B2096" t="str">
        <v>Naranjito Municipio,  Puerto Rico</v>
      </c>
    </row>
    <row r="2097" spans="2:2" x14ac:dyDescent="0.35">
      <c r="B2097" t="str">
        <v>Nash County,  North Carolina</v>
      </c>
    </row>
    <row r="2098" spans="2:2" x14ac:dyDescent="0.35">
      <c r="B2098" t="str">
        <v>Nassau County,  Florida</v>
      </c>
    </row>
    <row r="2099" spans="2:2" x14ac:dyDescent="0.35">
      <c r="B2099" t="str">
        <v>Nassau County,  New York</v>
      </c>
    </row>
    <row r="2100" spans="2:2" x14ac:dyDescent="0.35">
      <c r="B2100" t="str">
        <v>Natchitoches Parish,  Louisiana</v>
      </c>
    </row>
    <row r="2101" spans="2:2" x14ac:dyDescent="0.35">
      <c r="B2101" t="str">
        <v>Natrona County,  Wyoming</v>
      </c>
    </row>
    <row r="2102" spans="2:2" x14ac:dyDescent="0.35">
      <c r="B2102" t="str">
        <v>Naugatuck Valley Planning Region,  Connecticut</v>
      </c>
    </row>
    <row r="2103" spans="2:2" x14ac:dyDescent="0.35">
      <c r="B2103" t="str">
        <v>Navajo County,  Arizona</v>
      </c>
    </row>
    <row r="2104" spans="2:2" x14ac:dyDescent="0.35">
      <c r="B2104" t="str">
        <v>Navarro County,  Texas</v>
      </c>
    </row>
    <row r="2105" spans="2:2" x14ac:dyDescent="0.35">
      <c r="B2105" t="str">
        <v>Nelson County,  Kentucky</v>
      </c>
    </row>
    <row r="2106" spans="2:2" x14ac:dyDescent="0.35">
      <c r="B2106" t="str">
        <v>Nelson County,  North Dakota</v>
      </c>
    </row>
    <row r="2107" spans="2:2" x14ac:dyDescent="0.35">
      <c r="B2107" t="str">
        <v>Nelson County,  Virginia</v>
      </c>
    </row>
    <row r="2108" spans="2:2" x14ac:dyDescent="0.35">
      <c r="B2108" t="str">
        <v>Nemaha County,  Kansas</v>
      </c>
    </row>
    <row r="2109" spans="2:2" x14ac:dyDescent="0.35">
      <c r="B2109" t="str">
        <v>Nemaha County,  Nebraska</v>
      </c>
    </row>
    <row r="2110" spans="2:2" x14ac:dyDescent="0.35">
      <c r="B2110" t="str">
        <v>Neosho County,  Kansas</v>
      </c>
    </row>
    <row r="2111" spans="2:2" x14ac:dyDescent="0.35">
      <c r="B2111" t="str">
        <v>Neshoba County,  Mississippi</v>
      </c>
    </row>
    <row r="2112" spans="2:2" x14ac:dyDescent="0.35">
      <c r="B2112" t="str">
        <v>Ness County,  Kansas</v>
      </c>
    </row>
    <row r="2113" spans="2:2" x14ac:dyDescent="0.35">
      <c r="B2113" t="str">
        <v>Nevada County,  Arkansas</v>
      </c>
    </row>
    <row r="2114" spans="2:2" x14ac:dyDescent="0.35">
      <c r="B2114" t="str">
        <v>Nevada County,  California</v>
      </c>
    </row>
    <row r="2115" spans="2:2" x14ac:dyDescent="0.35">
      <c r="B2115" t="str">
        <v>New Castle County,  Delaware</v>
      </c>
    </row>
    <row r="2116" spans="2:2" x14ac:dyDescent="0.35">
      <c r="B2116" t="str">
        <v>New Hanover County,  North Carolina</v>
      </c>
    </row>
    <row r="2117" spans="2:2" x14ac:dyDescent="0.35">
      <c r="B2117" t="str">
        <v>New Kent County,  Virginia</v>
      </c>
    </row>
    <row r="2118" spans="2:2" x14ac:dyDescent="0.35">
      <c r="B2118" t="str">
        <v>New Madrid County,  Missouri</v>
      </c>
    </row>
    <row r="2119" spans="2:2" x14ac:dyDescent="0.35">
      <c r="B2119" t="str">
        <v>New York County,  New York</v>
      </c>
    </row>
    <row r="2120" spans="2:2" x14ac:dyDescent="0.35">
      <c r="B2120" t="str">
        <v>Newaygo County,  Michigan</v>
      </c>
    </row>
    <row r="2121" spans="2:2" x14ac:dyDescent="0.35">
      <c r="B2121" t="str">
        <v>Newberry County,  South Carolina</v>
      </c>
    </row>
    <row r="2122" spans="2:2" x14ac:dyDescent="0.35">
      <c r="B2122" t="str">
        <v>Newport County,  Rhode Island</v>
      </c>
    </row>
    <row r="2123" spans="2:2" x14ac:dyDescent="0.35">
      <c r="B2123" t="str">
        <v>Newport News city,  Virginia</v>
      </c>
    </row>
    <row r="2124" spans="2:2" x14ac:dyDescent="0.35">
      <c r="B2124" t="str">
        <v>Newton County,  Arkansas</v>
      </c>
    </row>
    <row r="2125" spans="2:2" x14ac:dyDescent="0.35">
      <c r="B2125" t="str">
        <v>Newton County,  Georgia</v>
      </c>
    </row>
    <row r="2126" spans="2:2" x14ac:dyDescent="0.35">
      <c r="B2126" t="str">
        <v>Newton County,  Indiana</v>
      </c>
    </row>
    <row r="2127" spans="2:2" x14ac:dyDescent="0.35">
      <c r="B2127" t="str">
        <v>Newton County,  Mississippi</v>
      </c>
    </row>
    <row r="2128" spans="2:2" x14ac:dyDescent="0.35">
      <c r="B2128" t="str">
        <v>Newton County,  Missouri</v>
      </c>
    </row>
    <row r="2129" spans="2:2" x14ac:dyDescent="0.35">
      <c r="B2129" t="str">
        <v>Newton County,  Texas</v>
      </c>
    </row>
    <row r="2130" spans="2:2" x14ac:dyDescent="0.35">
      <c r="B2130" t="str">
        <v>Nez Perce County,  Idaho</v>
      </c>
    </row>
    <row r="2131" spans="2:2" x14ac:dyDescent="0.35">
      <c r="B2131" t="str">
        <v>Niagara County,  New York</v>
      </c>
    </row>
    <row r="2132" spans="2:2" x14ac:dyDescent="0.35">
      <c r="B2132" t="str">
        <v>Nicholas County,  Kentucky</v>
      </c>
    </row>
    <row r="2133" spans="2:2" x14ac:dyDescent="0.35">
      <c r="B2133" t="str">
        <v>Nicholas County,  West Virginia</v>
      </c>
    </row>
    <row r="2134" spans="2:2" x14ac:dyDescent="0.35">
      <c r="B2134" t="str">
        <v>Nicollet County,  Minnesota</v>
      </c>
    </row>
    <row r="2135" spans="2:2" x14ac:dyDescent="0.35">
      <c r="B2135" t="str">
        <v>Niobrara County,  Wyoming</v>
      </c>
    </row>
    <row r="2136" spans="2:2" x14ac:dyDescent="0.35">
      <c r="B2136" t="str">
        <v>Noble County,  Indiana</v>
      </c>
    </row>
    <row r="2137" spans="2:2" x14ac:dyDescent="0.35">
      <c r="B2137" t="str">
        <v>Noble County,  Ohio</v>
      </c>
    </row>
    <row r="2138" spans="2:2" x14ac:dyDescent="0.35">
      <c r="B2138" t="str">
        <v>Noble County,  Oklahoma</v>
      </c>
    </row>
    <row r="2139" spans="2:2" x14ac:dyDescent="0.35">
      <c r="B2139" t="str">
        <v>Nobles County,  Minnesota</v>
      </c>
    </row>
    <row r="2140" spans="2:2" x14ac:dyDescent="0.35">
      <c r="B2140" t="str">
        <v>Nodaway County,  Missouri</v>
      </c>
    </row>
    <row r="2141" spans="2:2" x14ac:dyDescent="0.35">
      <c r="B2141" t="str">
        <v>Nolan County,  Texas</v>
      </c>
    </row>
    <row r="2142" spans="2:2" x14ac:dyDescent="0.35">
      <c r="B2142" t="str">
        <v>Nome Census Area,  Alaska</v>
      </c>
    </row>
    <row r="2143" spans="2:2" x14ac:dyDescent="0.35">
      <c r="B2143" t="str">
        <v>Norfolk city,  Virginia</v>
      </c>
    </row>
    <row r="2144" spans="2:2" x14ac:dyDescent="0.35">
      <c r="B2144" t="str">
        <v>Norfolk County,  Massachusetts</v>
      </c>
    </row>
    <row r="2145" spans="2:2" x14ac:dyDescent="0.35">
      <c r="B2145" t="str">
        <v>Norman County,  Minnesota</v>
      </c>
    </row>
    <row r="2146" spans="2:2" x14ac:dyDescent="0.35">
      <c r="B2146" t="str">
        <v>North Slope Borough,  Alaska</v>
      </c>
    </row>
    <row r="2147" spans="2:2" x14ac:dyDescent="0.35">
      <c r="B2147" t="str">
        <v>Northampton County,  North Carolina</v>
      </c>
    </row>
    <row r="2148" spans="2:2" x14ac:dyDescent="0.35">
      <c r="B2148" t="str">
        <v>Northampton County,  Pennsylvania</v>
      </c>
    </row>
    <row r="2149" spans="2:2" x14ac:dyDescent="0.35">
      <c r="B2149" t="str">
        <v>Northampton County,  Virginia</v>
      </c>
    </row>
    <row r="2150" spans="2:2" x14ac:dyDescent="0.35">
      <c r="B2150" t="str">
        <v>Northeastern Connecticut Planning Region,  Connecticut</v>
      </c>
    </row>
    <row r="2151" spans="2:2" x14ac:dyDescent="0.35">
      <c r="B2151" t="str">
        <v>Northumberland County,  Pennsylvania</v>
      </c>
    </row>
    <row r="2152" spans="2:2" x14ac:dyDescent="0.35">
      <c r="B2152" t="str">
        <v>Northumberland County,  Virginia</v>
      </c>
    </row>
    <row r="2153" spans="2:2" x14ac:dyDescent="0.35">
      <c r="B2153" t="str">
        <v>Northwest Arctic Borough,  Alaska</v>
      </c>
    </row>
    <row r="2154" spans="2:2" x14ac:dyDescent="0.35">
      <c r="B2154" t="str">
        <v>Northwest Hills Planning Region,  Connecticut</v>
      </c>
    </row>
    <row r="2155" spans="2:2" x14ac:dyDescent="0.35">
      <c r="B2155" t="str">
        <v>Norton city,  Virginia</v>
      </c>
    </row>
    <row r="2156" spans="2:2" x14ac:dyDescent="0.35">
      <c r="B2156" t="str">
        <v>Norton County,  Kansas</v>
      </c>
    </row>
    <row r="2157" spans="2:2" x14ac:dyDescent="0.35">
      <c r="B2157" t="str">
        <v>Nottoway County,  Virginia</v>
      </c>
    </row>
    <row r="2158" spans="2:2" x14ac:dyDescent="0.35">
      <c r="B2158" t="str">
        <v>Nowata County,  Oklahoma</v>
      </c>
    </row>
    <row r="2159" spans="2:2" x14ac:dyDescent="0.35">
      <c r="B2159" t="str">
        <v>Noxubee County,  Mississippi</v>
      </c>
    </row>
    <row r="2160" spans="2:2" x14ac:dyDescent="0.35">
      <c r="B2160" t="str">
        <v>Nuckolls County,  Nebraska</v>
      </c>
    </row>
    <row r="2161" spans="2:2" x14ac:dyDescent="0.35">
      <c r="B2161" t="str">
        <v>Nueces County,  Texas</v>
      </c>
    </row>
    <row r="2162" spans="2:2" x14ac:dyDescent="0.35">
      <c r="B2162" t="str">
        <v>Nye County,  Nevada</v>
      </c>
    </row>
    <row r="2163" spans="2:2" x14ac:dyDescent="0.35">
      <c r="B2163" t="str">
        <v>Oakland County,  Michigan</v>
      </c>
    </row>
    <row r="2164" spans="2:2" x14ac:dyDescent="0.35">
      <c r="B2164" t="str">
        <v>Obion County,  Tennessee</v>
      </c>
    </row>
    <row r="2165" spans="2:2" x14ac:dyDescent="0.35">
      <c r="B2165" t="str">
        <v>O'Brien County,  Iowa</v>
      </c>
    </row>
    <row r="2166" spans="2:2" x14ac:dyDescent="0.35">
      <c r="B2166" t="str">
        <v>Ocean County,  New Jersey</v>
      </c>
    </row>
    <row r="2167" spans="2:2" x14ac:dyDescent="0.35">
      <c r="B2167" t="str">
        <v>Oceana County,  Michigan</v>
      </c>
    </row>
    <row r="2168" spans="2:2" x14ac:dyDescent="0.35">
      <c r="B2168" t="str">
        <v>Ochiltree County,  Texas</v>
      </c>
    </row>
    <row r="2169" spans="2:2" x14ac:dyDescent="0.35">
      <c r="B2169" t="str">
        <v>Oconee County,  Georgia</v>
      </c>
    </row>
    <row r="2170" spans="2:2" x14ac:dyDescent="0.35">
      <c r="B2170" t="str">
        <v>Oconee County,  South Carolina</v>
      </c>
    </row>
    <row r="2171" spans="2:2" x14ac:dyDescent="0.35">
      <c r="B2171" t="str">
        <v>Oconto County,  Wisconsin</v>
      </c>
    </row>
    <row r="2172" spans="2:2" x14ac:dyDescent="0.35">
      <c r="B2172" t="str">
        <v>Ogemaw County,  Michigan</v>
      </c>
    </row>
    <row r="2173" spans="2:2" x14ac:dyDescent="0.35">
      <c r="B2173" t="str">
        <v>Oglala Lakota County,  South Dakota</v>
      </c>
    </row>
    <row r="2174" spans="2:2" x14ac:dyDescent="0.35">
      <c r="B2174" t="str">
        <v>Ogle County,  Illinois</v>
      </c>
    </row>
    <row r="2175" spans="2:2" x14ac:dyDescent="0.35">
      <c r="B2175" t="str">
        <v>Oglethorpe County,  Georgia</v>
      </c>
    </row>
    <row r="2176" spans="2:2" x14ac:dyDescent="0.35">
      <c r="B2176" t="str">
        <v>Ohio County,  Indiana</v>
      </c>
    </row>
    <row r="2177" spans="2:2" x14ac:dyDescent="0.35">
      <c r="B2177" t="str">
        <v>Ohio County,  Kentucky</v>
      </c>
    </row>
    <row r="2178" spans="2:2" x14ac:dyDescent="0.35">
      <c r="B2178" t="str">
        <v>Ohio County,  West Virginia</v>
      </c>
    </row>
    <row r="2179" spans="2:2" x14ac:dyDescent="0.35">
      <c r="B2179" t="str">
        <v>Okaloosa County,  Florida</v>
      </c>
    </row>
    <row r="2180" spans="2:2" x14ac:dyDescent="0.35">
      <c r="B2180" t="str">
        <v>Okanogan County,  Washington</v>
      </c>
    </row>
    <row r="2181" spans="2:2" x14ac:dyDescent="0.35">
      <c r="B2181" t="str">
        <v>Okeechobee County,  Florida</v>
      </c>
    </row>
    <row r="2182" spans="2:2" x14ac:dyDescent="0.35">
      <c r="B2182" t="str">
        <v>Okfuskee County,  Oklahoma</v>
      </c>
    </row>
    <row r="2183" spans="2:2" x14ac:dyDescent="0.35">
      <c r="B2183" t="str">
        <v>Oklahoma County,  Oklahoma</v>
      </c>
    </row>
    <row r="2184" spans="2:2" x14ac:dyDescent="0.35">
      <c r="B2184" t="str">
        <v>Okmulgee County,  Oklahoma</v>
      </c>
    </row>
    <row r="2185" spans="2:2" x14ac:dyDescent="0.35">
      <c r="B2185" t="str">
        <v>Oktibbeha County,  Mississippi</v>
      </c>
    </row>
    <row r="2186" spans="2:2" x14ac:dyDescent="0.35">
      <c r="B2186" t="str">
        <v>Oldham County,  Kentucky</v>
      </c>
    </row>
    <row r="2187" spans="2:2" x14ac:dyDescent="0.35">
      <c r="B2187" t="str">
        <v>Oldham County,  Texas</v>
      </c>
    </row>
    <row r="2188" spans="2:2" x14ac:dyDescent="0.35">
      <c r="B2188" t="str">
        <v>Oliver County,  North Dakota</v>
      </c>
    </row>
    <row r="2189" spans="2:2" x14ac:dyDescent="0.35">
      <c r="B2189" t="str">
        <v>Olmsted County,  Minnesota</v>
      </c>
    </row>
    <row r="2190" spans="2:2" x14ac:dyDescent="0.35">
      <c r="B2190" t="str">
        <v>Oneida County,  Idaho</v>
      </c>
    </row>
    <row r="2191" spans="2:2" x14ac:dyDescent="0.35">
      <c r="B2191" t="str">
        <v>Oneida County,  New York</v>
      </c>
    </row>
    <row r="2192" spans="2:2" x14ac:dyDescent="0.35">
      <c r="B2192" t="str">
        <v>Oneida County,  Wisconsin</v>
      </c>
    </row>
    <row r="2193" spans="2:2" x14ac:dyDescent="0.35">
      <c r="B2193" t="str">
        <v>Onondaga County,  New York</v>
      </c>
    </row>
    <row r="2194" spans="2:2" x14ac:dyDescent="0.35">
      <c r="B2194" t="str">
        <v>Onslow County,  North Carolina</v>
      </c>
    </row>
    <row r="2195" spans="2:2" x14ac:dyDescent="0.35">
      <c r="B2195" t="str">
        <v>Ontario County,  New York</v>
      </c>
    </row>
    <row r="2196" spans="2:2" x14ac:dyDescent="0.35">
      <c r="B2196" t="str">
        <v>Ontonagon County,  Michigan</v>
      </c>
    </row>
    <row r="2197" spans="2:2" x14ac:dyDescent="0.35">
      <c r="B2197" t="str">
        <v>Orange County,  California</v>
      </c>
    </row>
    <row r="2198" spans="2:2" x14ac:dyDescent="0.35">
      <c r="B2198" t="str">
        <v>Orange County,  Florida</v>
      </c>
    </row>
    <row r="2199" spans="2:2" x14ac:dyDescent="0.35">
      <c r="B2199" t="str">
        <v>Orange County,  Indiana</v>
      </c>
    </row>
    <row r="2200" spans="2:2" x14ac:dyDescent="0.35">
      <c r="B2200" t="str">
        <v>Orange County,  New York</v>
      </c>
    </row>
    <row r="2201" spans="2:2" x14ac:dyDescent="0.35">
      <c r="B2201" t="str">
        <v>Orange County,  North Carolina</v>
      </c>
    </row>
    <row r="2202" spans="2:2" x14ac:dyDescent="0.35">
      <c r="B2202" t="str">
        <v>Orange County,  Texas</v>
      </c>
    </row>
    <row r="2203" spans="2:2" x14ac:dyDescent="0.35">
      <c r="B2203" t="str">
        <v>Orange County,  Vermont</v>
      </c>
    </row>
    <row r="2204" spans="2:2" x14ac:dyDescent="0.35">
      <c r="B2204" t="str">
        <v>Orange County,  Virginia</v>
      </c>
    </row>
    <row r="2205" spans="2:2" x14ac:dyDescent="0.35">
      <c r="B2205" t="str">
        <v>Orangeburg County,  South Carolina</v>
      </c>
    </row>
    <row r="2206" spans="2:2" x14ac:dyDescent="0.35">
      <c r="B2206" t="str">
        <v>Oregon County,  Missouri</v>
      </c>
    </row>
    <row r="2207" spans="2:2" x14ac:dyDescent="0.35">
      <c r="B2207" t="str">
        <v>Orleans County,  New York</v>
      </c>
    </row>
    <row r="2208" spans="2:2" x14ac:dyDescent="0.35">
      <c r="B2208" t="str">
        <v>Orleans County,  Vermont</v>
      </c>
    </row>
    <row r="2209" spans="2:2" x14ac:dyDescent="0.35">
      <c r="B2209" t="str">
        <v>Orleans Parish,  Louisiana</v>
      </c>
    </row>
    <row r="2210" spans="2:2" x14ac:dyDescent="0.35">
      <c r="B2210" t="str">
        <v>Orocovis Municipio,  Puerto Rico</v>
      </c>
    </row>
    <row r="2211" spans="2:2" x14ac:dyDescent="0.35">
      <c r="B2211" t="str">
        <v>Osage County,  Kansas</v>
      </c>
    </row>
    <row r="2212" spans="2:2" x14ac:dyDescent="0.35">
      <c r="B2212" t="str">
        <v>Osage County,  Missouri</v>
      </c>
    </row>
    <row r="2213" spans="2:2" x14ac:dyDescent="0.35">
      <c r="B2213" t="str">
        <v>Osage County,  Oklahoma</v>
      </c>
    </row>
    <row r="2214" spans="2:2" x14ac:dyDescent="0.35">
      <c r="B2214" t="str">
        <v>Osborne County,  Kansas</v>
      </c>
    </row>
    <row r="2215" spans="2:2" x14ac:dyDescent="0.35">
      <c r="B2215" t="str">
        <v>Osceola County,  Florida</v>
      </c>
    </row>
    <row r="2216" spans="2:2" x14ac:dyDescent="0.35">
      <c r="B2216" t="str">
        <v>Osceola County,  Iowa</v>
      </c>
    </row>
    <row r="2217" spans="2:2" x14ac:dyDescent="0.35">
      <c r="B2217" t="str">
        <v>Osceola County,  Michigan</v>
      </c>
    </row>
    <row r="2218" spans="2:2" x14ac:dyDescent="0.35">
      <c r="B2218" t="str">
        <v>Oscoda County,  Michigan</v>
      </c>
    </row>
    <row r="2219" spans="2:2" x14ac:dyDescent="0.35">
      <c r="B2219" t="str">
        <v>Oswego County,  New York</v>
      </c>
    </row>
    <row r="2220" spans="2:2" x14ac:dyDescent="0.35">
      <c r="B2220" t="str">
        <v>Otero County,  Colorado</v>
      </c>
    </row>
    <row r="2221" spans="2:2" x14ac:dyDescent="0.35">
      <c r="B2221" t="str">
        <v>Otero County,  New Mexico</v>
      </c>
    </row>
    <row r="2222" spans="2:2" x14ac:dyDescent="0.35">
      <c r="B2222" t="str">
        <v>Otoe County,  Nebraska</v>
      </c>
    </row>
    <row r="2223" spans="2:2" x14ac:dyDescent="0.35">
      <c r="B2223" t="str">
        <v>Otsego County,  Michigan</v>
      </c>
    </row>
    <row r="2224" spans="2:2" x14ac:dyDescent="0.35">
      <c r="B2224" t="str">
        <v>Otsego County,  New York</v>
      </c>
    </row>
    <row r="2225" spans="2:2" x14ac:dyDescent="0.35">
      <c r="B2225" t="str">
        <v>Ottawa County,  Kansas</v>
      </c>
    </row>
    <row r="2226" spans="2:2" x14ac:dyDescent="0.35">
      <c r="B2226" t="str">
        <v>Ottawa County,  Michigan</v>
      </c>
    </row>
    <row r="2227" spans="2:2" x14ac:dyDescent="0.35">
      <c r="B2227" t="str">
        <v>Ottawa County,  Ohio</v>
      </c>
    </row>
    <row r="2228" spans="2:2" x14ac:dyDescent="0.35">
      <c r="B2228" t="str">
        <v>Ottawa County,  Oklahoma</v>
      </c>
    </row>
    <row r="2229" spans="2:2" x14ac:dyDescent="0.35">
      <c r="B2229" t="str">
        <v>Otter Tail County,  Minnesota</v>
      </c>
    </row>
    <row r="2230" spans="2:2" x14ac:dyDescent="0.35">
      <c r="B2230" t="str">
        <v>Ouachita County,  Arkansas</v>
      </c>
    </row>
    <row r="2231" spans="2:2" x14ac:dyDescent="0.35">
      <c r="B2231" t="str">
        <v>Ouachita Parish,  Louisiana</v>
      </c>
    </row>
    <row r="2232" spans="2:2" x14ac:dyDescent="0.35">
      <c r="B2232" t="str">
        <v>Ouray County,  Colorado</v>
      </c>
    </row>
    <row r="2233" spans="2:2" x14ac:dyDescent="0.35">
      <c r="B2233" t="str">
        <v>Outagamie County,  Wisconsin</v>
      </c>
    </row>
    <row r="2234" spans="2:2" x14ac:dyDescent="0.35">
      <c r="B2234" t="str">
        <v>Overton County,  Tennessee</v>
      </c>
    </row>
    <row r="2235" spans="2:2" x14ac:dyDescent="0.35">
      <c r="B2235" t="str">
        <v>Owen County,  Indiana</v>
      </c>
    </row>
    <row r="2236" spans="2:2" x14ac:dyDescent="0.35">
      <c r="B2236" t="str">
        <v>Owen County,  Kentucky</v>
      </c>
    </row>
    <row r="2237" spans="2:2" x14ac:dyDescent="0.35">
      <c r="B2237" t="str">
        <v>Owsley County,  Kentucky</v>
      </c>
    </row>
    <row r="2238" spans="2:2" x14ac:dyDescent="0.35">
      <c r="B2238" t="str">
        <v>Owyhee County,  Idaho</v>
      </c>
    </row>
    <row r="2239" spans="2:2" x14ac:dyDescent="0.35">
      <c r="B2239" t="str">
        <v>Oxford County,  Maine</v>
      </c>
    </row>
    <row r="2240" spans="2:2" x14ac:dyDescent="0.35">
      <c r="B2240" t="str">
        <v>Ozark County,  Missouri</v>
      </c>
    </row>
    <row r="2241" spans="2:2" x14ac:dyDescent="0.35">
      <c r="B2241" t="str">
        <v>Ozaukee County,  Wisconsin</v>
      </c>
    </row>
    <row r="2242" spans="2:2" x14ac:dyDescent="0.35">
      <c r="B2242" t="str">
        <v>Pacific County,  Washington</v>
      </c>
    </row>
    <row r="2243" spans="2:2" x14ac:dyDescent="0.35">
      <c r="B2243" t="str">
        <v>Page County,  Iowa</v>
      </c>
    </row>
    <row r="2244" spans="2:2" x14ac:dyDescent="0.35">
      <c r="B2244" t="str">
        <v>Page County,  Virginia</v>
      </c>
    </row>
    <row r="2245" spans="2:2" x14ac:dyDescent="0.35">
      <c r="B2245" t="str">
        <v>Palm Beach County,  Florida</v>
      </c>
    </row>
    <row r="2246" spans="2:2" x14ac:dyDescent="0.35">
      <c r="B2246" t="str">
        <v>Palo Alto County,  Iowa</v>
      </c>
    </row>
    <row r="2247" spans="2:2" x14ac:dyDescent="0.35">
      <c r="B2247" t="str">
        <v>Palo Pinto County,  Texas</v>
      </c>
    </row>
    <row r="2248" spans="2:2" x14ac:dyDescent="0.35">
      <c r="B2248" t="str">
        <v>Pamlico County,  North Carolina</v>
      </c>
    </row>
    <row r="2249" spans="2:2" x14ac:dyDescent="0.35">
      <c r="B2249" t="str">
        <v>Panola County,  Mississippi</v>
      </c>
    </row>
    <row r="2250" spans="2:2" x14ac:dyDescent="0.35">
      <c r="B2250" t="str">
        <v>Panola County,  Texas</v>
      </c>
    </row>
    <row r="2251" spans="2:2" x14ac:dyDescent="0.35">
      <c r="B2251" t="str">
        <v>Park County,  Colorado</v>
      </c>
    </row>
    <row r="2252" spans="2:2" x14ac:dyDescent="0.35">
      <c r="B2252" t="str">
        <v>Park County,  Montana</v>
      </c>
    </row>
    <row r="2253" spans="2:2" x14ac:dyDescent="0.35">
      <c r="B2253" t="str">
        <v>Park County,  Wyoming</v>
      </c>
    </row>
    <row r="2254" spans="2:2" x14ac:dyDescent="0.35">
      <c r="B2254" t="str">
        <v>Parke County,  Indiana</v>
      </c>
    </row>
    <row r="2255" spans="2:2" x14ac:dyDescent="0.35">
      <c r="B2255" t="str">
        <v>Parker County,  Texas</v>
      </c>
    </row>
    <row r="2256" spans="2:2" x14ac:dyDescent="0.35">
      <c r="B2256" t="str">
        <v>Parmer County,  Texas</v>
      </c>
    </row>
    <row r="2257" spans="2:2" x14ac:dyDescent="0.35">
      <c r="B2257" t="str">
        <v>Pasco County,  Florida</v>
      </c>
    </row>
    <row r="2258" spans="2:2" x14ac:dyDescent="0.35">
      <c r="B2258" t="str">
        <v>Pasquotank County,  North Carolina</v>
      </c>
    </row>
    <row r="2259" spans="2:2" x14ac:dyDescent="0.35">
      <c r="B2259" t="str">
        <v>Passaic County,  New Jersey</v>
      </c>
    </row>
    <row r="2260" spans="2:2" x14ac:dyDescent="0.35">
      <c r="B2260" t="str">
        <v>Patillas Municipio,  Puerto Rico</v>
      </c>
    </row>
    <row r="2261" spans="2:2" x14ac:dyDescent="0.35">
      <c r="B2261" t="str">
        <v>Patrick County,  Virginia</v>
      </c>
    </row>
    <row r="2262" spans="2:2" x14ac:dyDescent="0.35">
      <c r="B2262" t="str">
        <v>Paulding County,  Georgia</v>
      </c>
    </row>
    <row r="2263" spans="2:2" x14ac:dyDescent="0.35">
      <c r="B2263" t="str">
        <v>Paulding County,  Ohio</v>
      </c>
    </row>
    <row r="2264" spans="2:2" x14ac:dyDescent="0.35">
      <c r="B2264" t="str">
        <v>Pawnee County,  Kansas</v>
      </c>
    </row>
    <row r="2265" spans="2:2" x14ac:dyDescent="0.35">
      <c r="B2265" t="str">
        <v>Pawnee County,  Nebraska</v>
      </c>
    </row>
    <row r="2266" spans="2:2" x14ac:dyDescent="0.35">
      <c r="B2266" t="str">
        <v>Pawnee County,  Oklahoma</v>
      </c>
    </row>
    <row r="2267" spans="2:2" x14ac:dyDescent="0.35">
      <c r="B2267" t="str">
        <v>Payette County,  Idaho</v>
      </c>
    </row>
    <row r="2268" spans="2:2" x14ac:dyDescent="0.35">
      <c r="B2268" t="str">
        <v>Payne County,  Oklahoma</v>
      </c>
    </row>
    <row r="2269" spans="2:2" x14ac:dyDescent="0.35">
      <c r="B2269" t="str">
        <v>PeÃ±uelas Municipio,  Puerto Rico</v>
      </c>
    </row>
    <row r="2270" spans="2:2" x14ac:dyDescent="0.35">
      <c r="B2270" t="str">
        <v>Peach County,  Georgia</v>
      </c>
    </row>
    <row r="2271" spans="2:2" x14ac:dyDescent="0.35">
      <c r="B2271" t="str">
        <v>Pearl River County,  Mississippi</v>
      </c>
    </row>
    <row r="2272" spans="2:2" x14ac:dyDescent="0.35">
      <c r="B2272" t="str">
        <v>Pecos County,  Texas</v>
      </c>
    </row>
    <row r="2273" spans="2:2" x14ac:dyDescent="0.35">
      <c r="B2273" t="str">
        <v>Pembina County,  North Dakota</v>
      </c>
    </row>
    <row r="2274" spans="2:2" x14ac:dyDescent="0.35">
      <c r="B2274" t="str">
        <v>Pemiscot County,  Missouri</v>
      </c>
    </row>
    <row r="2275" spans="2:2" x14ac:dyDescent="0.35">
      <c r="B2275" t="str">
        <v>Pend Oreille County,  Washington</v>
      </c>
    </row>
    <row r="2276" spans="2:2" x14ac:dyDescent="0.35">
      <c r="B2276" t="str">
        <v>Pender County,  North Carolina</v>
      </c>
    </row>
    <row r="2277" spans="2:2" x14ac:dyDescent="0.35">
      <c r="B2277" t="str">
        <v>Pendleton County,  Kentucky</v>
      </c>
    </row>
    <row r="2278" spans="2:2" x14ac:dyDescent="0.35">
      <c r="B2278" t="str">
        <v>Pendleton County,  West Virginia</v>
      </c>
    </row>
    <row r="2279" spans="2:2" x14ac:dyDescent="0.35">
      <c r="B2279" t="str">
        <v>Pennington County,  Minnesota</v>
      </c>
    </row>
    <row r="2280" spans="2:2" x14ac:dyDescent="0.35">
      <c r="B2280" t="str">
        <v>Pennington County,  South Dakota</v>
      </c>
    </row>
    <row r="2281" spans="2:2" x14ac:dyDescent="0.35">
      <c r="B2281" t="str">
        <v>Penobscot County,  Maine</v>
      </c>
    </row>
    <row r="2282" spans="2:2" x14ac:dyDescent="0.35">
      <c r="B2282" t="str">
        <v>Peoria County,  Illinois</v>
      </c>
    </row>
    <row r="2283" spans="2:2" x14ac:dyDescent="0.35">
      <c r="B2283" t="str">
        <v>Pepin County,  Wisconsin</v>
      </c>
    </row>
    <row r="2284" spans="2:2" x14ac:dyDescent="0.35">
      <c r="B2284" t="str">
        <v>Perkins County,  Nebraska</v>
      </c>
    </row>
    <row r="2285" spans="2:2" x14ac:dyDescent="0.35">
      <c r="B2285" t="str">
        <v>Perkins County,  South Dakota</v>
      </c>
    </row>
    <row r="2286" spans="2:2" x14ac:dyDescent="0.35">
      <c r="B2286" t="str">
        <v>Perquimans County,  North Carolina</v>
      </c>
    </row>
    <row r="2287" spans="2:2" x14ac:dyDescent="0.35">
      <c r="B2287" t="str">
        <v>Perry County,  Alabama</v>
      </c>
    </row>
    <row r="2288" spans="2:2" x14ac:dyDescent="0.35">
      <c r="B2288" t="str">
        <v>Perry County,  Arkansas</v>
      </c>
    </row>
    <row r="2289" spans="2:2" x14ac:dyDescent="0.35">
      <c r="B2289" t="str">
        <v>Perry County,  Illinois</v>
      </c>
    </row>
    <row r="2290" spans="2:2" x14ac:dyDescent="0.35">
      <c r="B2290" t="str">
        <v>Perry County,  Indiana</v>
      </c>
    </row>
    <row r="2291" spans="2:2" x14ac:dyDescent="0.35">
      <c r="B2291" t="str">
        <v>Perry County,  Kentucky</v>
      </c>
    </row>
    <row r="2292" spans="2:2" x14ac:dyDescent="0.35">
      <c r="B2292" t="str">
        <v>Perry County,  Mississippi</v>
      </c>
    </row>
    <row r="2293" spans="2:2" x14ac:dyDescent="0.35">
      <c r="B2293" t="str">
        <v>Perry County,  Missouri</v>
      </c>
    </row>
    <row r="2294" spans="2:2" x14ac:dyDescent="0.35">
      <c r="B2294" t="str">
        <v>Perry County,  Ohio</v>
      </c>
    </row>
    <row r="2295" spans="2:2" x14ac:dyDescent="0.35">
      <c r="B2295" t="str">
        <v>Perry County,  Pennsylvania</v>
      </c>
    </row>
    <row r="2296" spans="2:2" x14ac:dyDescent="0.35">
      <c r="B2296" t="str">
        <v>Perry County,  Tennessee</v>
      </c>
    </row>
    <row r="2297" spans="2:2" x14ac:dyDescent="0.35">
      <c r="B2297" t="str">
        <v>Pershing County,  Nevada</v>
      </c>
    </row>
    <row r="2298" spans="2:2" x14ac:dyDescent="0.35">
      <c r="B2298" t="str">
        <v>Person County,  North Carolina</v>
      </c>
    </row>
    <row r="2299" spans="2:2" x14ac:dyDescent="0.35">
      <c r="B2299" t="str">
        <v>Petersburg Borough,  Alaska</v>
      </c>
    </row>
    <row r="2300" spans="2:2" x14ac:dyDescent="0.35">
      <c r="B2300" t="str">
        <v>Petersburg city,  Virginia</v>
      </c>
    </row>
    <row r="2301" spans="2:2" x14ac:dyDescent="0.35">
      <c r="B2301" t="str">
        <v>Petroleum County,  Montana</v>
      </c>
    </row>
    <row r="2302" spans="2:2" x14ac:dyDescent="0.35">
      <c r="B2302" t="str">
        <v>Pettis County,  Missouri</v>
      </c>
    </row>
    <row r="2303" spans="2:2" x14ac:dyDescent="0.35">
      <c r="B2303" t="str">
        <v>Phelps County,  Missouri</v>
      </c>
    </row>
    <row r="2304" spans="2:2" x14ac:dyDescent="0.35">
      <c r="B2304" t="str">
        <v>Phelps County,  Nebraska</v>
      </c>
    </row>
    <row r="2305" spans="2:2" x14ac:dyDescent="0.35">
      <c r="B2305" t="str">
        <v>Philadelphia County,  Pennsylvania</v>
      </c>
    </row>
    <row r="2306" spans="2:2" x14ac:dyDescent="0.35">
      <c r="B2306" t="str">
        <v>Phillips County,  Arkansas</v>
      </c>
    </row>
    <row r="2307" spans="2:2" x14ac:dyDescent="0.35">
      <c r="B2307" t="str">
        <v>Phillips County,  Colorado</v>
      </c>
    </row>
    <row r="2308" spans="2:2" x14ac:dyDescent="0.35">
      <c r="B2308" t="str">
        <v>Phillips County,  Kansas</v>
      </c>
    </row>
    <row r="2309" spans="2:2" x14ac:dyDescent="0.35">
      <c r="B2309" t="str">
        <v>Phillips County,  Montana</v>
      </c>
    </row>
    <row r="2310" spans="2:2" x14ac:dyDescent="0.35">
      <c r="B2310" t="str">
        <v>Piatt County,  Illinois</v>
      </c>
    </row>
    <row r="2311" spans="2:2" x14ac:dyDescent="0.35">
      <c r="B2311" t="str">
        <v>Pickaway County,  Ohio</v>
      </c>
    </row>
    <row r="2312" spans="2:2" x14ac:dyDescent="0.35">
      <c r="B2312" t="str">
        <v>Pickens County,  Alabama</v>
      </c>
    </row>
    <row r="2313" spans="2:2" x14ac:dyDescent="0.35">
      <c r="B2313" t="str">
        <v>Pickens County,  Georgia</v>
      </c>
    </row>
    <row r="2314" spans="2:2" x14ac:dyDescent="0.35">
      <c r="B2314" t="str">
        <v>Pickens County,  South Carolina</v>
      </c>
    </row>
    <row r="2315" spans="2:2" x14ac:dyDescent="0.35">
      <c r="B2315" t="str">
        <v>Pickett County,  Tennessee</v>
      </c>
    </row>
    <row r="2316" spans="2:2" x14ac:dyDescent="0.35">
      <c r="B2316" t="str">
        <v>Pierce County,  Georgia</v>
      </c>
    </row>
    <row r="2317" spans="2:2" x14ac:dyDescent="0.35">
      <c r="B2317" t="str">
        <v>Pierce County,  Nebraska</v>
      </c>
    </row>
    <row r="2318" spans="2:2" x14ac:dyDescent="0.35">
      <c r="B2318" t="str">
        <v>Pierce County,  North Dakota</v>
      </c>
    </row>
    <row r="2319" spans="2:2" x14ac:dyDescent="0.35">
      <c r="B2319" t="str">
        <v>Pierce County,  Washington</v>
      </c>
    </row>
    <row r="2320" spans="2:2" x14ac:dyDescent="0.35">
      <c r="B2320" t="str">
        <v>Pierce County,  Wisconsin</v>
      </c>
    </row>
    <row r="2321" spans="2:2" x14ac:dyDescent="0.35">
      <c r="B2321" t="str">
        <v>Pike County,  Alabama</v>
      </c>
    </row>
    <row r="2322" spans="2:2" x14ac:dyDescent="0.35">
      <c r="B2322" t="str">
        <v>Pike County,  Arkansas</v>
      </c>
    </row>
    <row r="2323" spans="2:2" x14ac:dyDescent="0.35">
      <c r="B2323" t="str">
        <v>Pike County,  Georgia</v>
      </c>
    </row>
    <row r="2324" spans="2:2" x14ac:dyDescent="0.35">
      <c r="B2324" t="str">
        <v>Pike County,  Illinois</v>
      </c>
    </row>
    <row r="2325" spans="2:2" x14ac:dyDescent="0.35">
      <c r="B2325" t="str">
        <v>Pike County,  Indiana</v>
      </c>
    </row>
    <row r="2326" spans="2:2" x14ac:dyDescent="0.35">
      <c r="B2326" t="str">
        <v>Pike County,  Kentucky</v>
      </c>
    </row>
    <row r="2327" spans="2:2" x14ac:dyDescent="0.35">
      <c r="B2327" t="str">
        <v>Pike County,  Mississippi</v>
      </c>
    </row>
    <row r="2328" spans="2:2" x14ac:dyDescent="0.35">
      <c r="B2328" t="str">
        <v>Pike County,  Missouri</v>
      </c>
    </row>
    <row r="2329" spans="2:2" x14ac:dyDescent="0.35">
      <c r="B2329" t="str">
        <v>Pike County,  Ohio</v>
      </c>
    </row>
    <row r="2330" spans="2:2" x14ac:dyDescent="0.35">
      <c r="B2330" t="str">
        <v>Pike County,  Pennsylvania</v>
      </c>
    </row>
    <row r="2331" spans="2:2" x14ac:dyDescent="0.35">
      <c r="B2331" t="str">
        <v>Pima County,  Arizona</v>
      </c>
    </row>
    <row r="2332" spans="2:2" x14ac:dyDescent="0.35">
      <c r="B2332" t="str">
        <v>Pinal County,  Arizona</v>
      </c>
    </row>
    <row r="2333" spans="2:2" x14ac:dyDescent="0.35">
      <c r="B2333" t="str">
        <v>Pine County,  Minnesota</v>
      </c>
    </row>
    <row r="2334" spans="2:2" x14ac:dyDescent="0.35">
      <c r="B2334" t="str">
        <v>Pinellas County,  Florida</v>
      </c>
    </row>
    <row r="2335" spans="2:2" x14ac:dyDescent="0.35">
      <c r="B2335" t="str">
        <v>Pipestone County,  Minnesota</v>
      </c>
    </row>
    <row r="2336" spans="2:2" x14ac:dyDescent="0.35">
      <c r="B2336" t="str">
        <v>Piscataquis County,  Maine</v>
      </c>
    </row>
    <row r="2337" spans="2:2" x14ac:dyDescent="0.35">
      <c r="B2337" t="str">
        <v>Pitkin County,  Colorado</v>
      </c>
    </row>
    <row r="2338" spans="2:2" x14ac:dyDescent="0.35">
      <c r="B2338" t="str">
        <v>Pitt County,  North Carolina</v>
      </c>
    </row>
    <row r="2339" spans="2:2" x14ac:dyDescent="0.35">
      <c r="B2339" t="str">
        <v>Pittsburg County,  Oklahoma</v>
      </c>
    </row>
    <row r="2340" spans="2:2" x14ac:dyDescent="0.35">
      <c r="B2340" t="str">
        <v>Pittsylvania County,  Virginia</v>
      </c>
    </row>
    <row r="2341" spans="2:2" x14ac:dyDescent="0.35">
      <c r="B2341" t="str">
        <v>Piute County,  Utah</v>
      </c>
    </row>
    <row r="2342" spans="2:2" x14ac:dyDescent="0.35">
      <c r="B2342" t="str">
        <v>Placer County,  California</v>
      </c>
    </row>
    <row r="2343" spans="2:2" x14ac:dyDescent="0.35">
      <c r="B2343" t="str">
        <v>Plaquemines Parish,  Louisiana</v>
      </c>
    </row>
    <row r="2344" spans="2:2" x14ac:dyDescent="0.35">
      <c r="B2344" t="str">
        <v>Platte County,  Missouri</v>
      </c>
    </row>
    <row r="2345" spans="2:2" x14ac:dyDescent="0.35">
      <c r="B2345" t="str">
        <v>Platte County,  Nebraska</v>
      </c>
    </row>
    <row r="2346" spans="2:2" x14ac:dyDescent="0.35">
      <c r="B2346" t="str">
        <v>Platte County,  Wyoming</v>
      </c>
    </row>
    <row r="2347" spans="2:2" x14ac:dyDescent="0.35">
      <c r="B2347" t="str">
        <v>Pleasants County,  West Virginia</v>
      </c>
    </row>
    <row r="2348" spans="2:2" x14ac:dyDescent="0.35">
      <c r="B2348" t="str">
        <v>Plumas County,  California</v>
      </c>
    </row>
    <row r="2349" spans="2:2" x14ac:dyDescent="0.35">
      <c r="B2349" t="str">
        <v>Plymouth County,  Iowa</v>
      </c>
    </row>
    <row r="2350" spans="2:2" x14ac:dyDescent="0.35">
      <c r="B2350" t="str">
        <v>Plymouth County,  Massachusetts</v>
      </c>
    </row>
    <row r="2351" spans="2:2" x14ac:dyDescent="0.35">
      <c r="B2351" t="str">
        <v>Pocahontas County,  Iowa</v>
      </c>
    </row>
    <row r="2352" spans="2:2" x14ac:dyDescent="0.35">
      <c r="B2352" t="str">
        <v>Pocahontas County,  West Virginia</v>
      </c>
    </row>
    <row r="2353" spans="2:2" x14ac:dyDescent="0.35">
      <c r="B2353" t="str">
        <v>Poinsett County,  Arkansas</v>
      </c>
    </row>
    <row r="2354" spans="2:2" x14ac:dyDescent="0.35">
      <c r="B2354" t="str">
        <v>Pointe Coupee Parish,  Louisiana</v>
      </c>
    </row>
    <row r="2355" spans="2:2" x14ac:dyDescent="0.35">
      <c r="B2355" t="str">
        <v>Polk County,  Arkansas</v>
      </c>
    </row>
    <row r="2356" spans="2:2" x14ac:dyDescent="0.35">
      <c r="B2356" t="str">
        <v>Polk County,  Florida</v>
      </c>
    </row>
    <row r="2357" spans="2:2" x14ac:dyDescent="0.35">
      <c r="B2357" t="str">
        <v>Polk County,  Georgia</v>
      </c>
    </row>
    <row r="2358" spans="2:2" x14ac:dyDescent="0.35">
      <c r="B2358" t="str">
        <v>Polk County,  Iowa</v>
      </c>
    </row>
    <row r="2359" spans="2:2" x14ac:dyDescent="0.35">
      <c r="B2359" t="str">
        <v>Polk County,  Minnesota</v>
      </c>
    </row>
    <row r="2360" spans="2:2" x14ac:dyDescent="0.35">
      <c r="B2360" t="str">
        <v>Polk County,  Missouri</v>
      </c>
    </row>
    <row r="2361" spans="2:2" x14ac:dyDescent="0.35">
      <c r="B2361" t="str">
        <v>Polk County,  Nebraska</v>
      </c>
    </row>
    <row r="2362" spans="2:2" x14ac:dyDescent="0.35">
      <c r="B2362" t="str">
        <v>Polk County,  North Carolina</v>
      </c>
    </row>
    <row r="2363" spans="2:2" x14ac:dyDescent="0.35">
      <c r="B2363" t="str">
        <v>Polk County,  Oregon</v>
      </c>
    </row>
    <row r="2364" spans="2:2" x14ac:dyDescent="0.35">
      <c r="B2364" t="str">
        <v>Polk County,  Tennessee</v>
      </c>
    </row>
    <row r="2365" spans="2:2" x14ac:dyDescent="0.35">
      <c r="B2365" t="str">
        <v>Polk County,  Texas</v>
      </c>
    </row>
    <row r="2366" spans="2:2" x14ac:dyDescent="0.35">
      <c r="B2366" t="str">
        <v>Polk County,  Wisconsin</v>
      </c>
    </row>
    <row r="2367" spans="2:2" x14ac:dyDescent="0.35">
      <c r="B2367" t="str">
        <v>Ponce Municipio,  Puerto Rico</v>
      </c>
    </row>
    <row r="2368" spans="2:2" x14ac:dyDescent="0.35">
      <c r="B2368" t="str">
        <v>Pondera County,  Montana</v>
      </c>
    </row>
    <row r="2369" spans="2:2" x14ac:dyDescent="0.35">
      <c r="B2369" t="str">
        <v>Pontotoc County,  Mississippi</v>
      </c>
    </row>
    <row r="2370" spans="2:2" x14ac:dyDescent="0.35">
      <c r="B2370" t="str">
        <v>Pontotoc County,  Oklahoma</v>
      </c>
    </row>
    <row r="2371" spans="2:2" x14ac:dyDescent="0.35">
      <c r="B2371" t="str">
        <v>Pope County,  Arkansas</v>
      </c>
    </row>
    <row r="2372" spans="2:2" x14ac:dyDescent="0.35">
      <c r="B2372" t="str">
        <v>Pope County,  Illinois</v>
      </c>
    </row>
    <row r="2373" spans="2:2" x14ac:dyDescent="0.35">
      <c r="B2373" t="str">
        <v>Pope County,  Minnesota</v>
      </c>
    </row>
    <row r="2374" spans="2:2" x14ac:dyDescent="0.35">
      <c r="B2374" t="str">
        <v>Poquoson city,  Virginia</v>
      </c>
    </row>
    <row r="2375" spans="2:2" x14ac:dyDescent="0.35">
      <c r="B2375" t="str">
        <v>Portage County,  Ohio</v>
      </c>
    </row>
    <row r="2376" spans="2:2" x14ac:dyDescent="0.35">
      <c r="B2376" t="str">
        <v>Portage County,  Wisconsin</v>
      </c>
    </row>
    <row r="2377" spans="2:2" x14ac:dyDescent="0.35">
      <c r="B2377" t="str">
        <v>Porter County,  Indiana</v>
      </c>
    </row>
    <row r="2378" spans="2:2" x14ac:dyDescent="0.35">
      <c r="B2378" t="str">
        <v>Portsmouth city,  Virginia</v>
      </c>
    </row>
    <row r="2379" spans="2:2" x14ac:dyDescent="0.35">
      <c r="B2379" t="str">
        <v>Posey County,  Indiana</v>
      </c>
    </row>
    <row r="2380" spans="2:2" x14ac:dyDescent="0.35">
      <c r="B2380" t="str">
        <v>Pottawatomie County,  Kansas</v>
      </c>
    </row>
    <row r="2381" spans="2:2" x14ac:dyDescent="0.35">
      <c r="B2381" t="str">
        <v>Pottawatomie County,  Oklahoma</v>
      </c>
    </row>
    <row r="2382" spans="2:2" x14ac:dyDescent="0.35">
      <c r="B2382" t="str">
        <v>Pottawattamie County,  Iowa</v>
      </c>
    </row>
    <row r="2383" spans="2:2" x14ac:dyDescent="0.35">
      <c r="B2383" t="str">
        <v>Potter County,  Pennsylvania</v>
      </c>
    </row>
    <row r="2384" spans="2:2" x14ac:dyDescent="0.35">
      <c r="B2384" t="str">
        <v>Potter County,  South Dakota</v>
      </c>
    </row>
    <row r="2385" spans="2:2" x14ac:dyDescent="0.35">
      <c r="B2385" t="str">
        <v>Potter County,  Texas</v>
      </c>
    </row>
    <row r="2386" spans="2:2" x14ac:dyDescent="0.35">
      <c r="B2386" t="str">
        <v>Powder River County,  Montana</v>
      </c>
    </row>
    <row r="2387" spans="2:2" x14ac:dyDescent="0.35">
      <c r="B2387" t="str">
        <v>Powell County,  Kentucky</v>
      </c>
    </row>
    <row r="2388" spans="2:2" x14ac:dyDescent="0.35">
      <c r="B2388" t="str">
        <v>Powell County,  Montana</v>
      </c>
    </row>
    <row r="2389" spans="2:2" x14ac:dyDescent="0.35">
      <c r="B2389" t="str">
        <v>Power County,  Idaho</v>
      </c>
    </row>
    <row r="2390" spans="2:2" x14ac:dyDescent="0.35">
      <c r="B2390" t="str">
        <v>Poweshiek County,  Iowa</v>
      </c>
    </row>
    <row r="2391" spans="2:2" x14ac:dyDescent="0.35">
      <c r="B2391" t="str">
        <v>Powhatan County,  Virginia</v>
      </c>
    </row>
    <row r="2392" spans="2:2" x14ac:dyDescent="0.35">
      <c r="B2392" t="str">
        <v>Prairie County,  Arkansas</v>
      </c>
    </row>
    <row r="2393" spans="2:2" x14ac:dyDescent="0.35">
      <c r="B2393" t="str">
        <v>Prairie County,  Montana</v>
      </c>
    </row>
    <row r="2394" spans="2:2" x14ac:dyDescent="0.35">
      <c r="B2394" t="str">
        <v>Pratt County,  Kansas</v>
      </c>
    </row>
    <row r="2395" spans="2:2" x14ac:dyDescent="0.35">
      <c r="B2395" t="str">
        <v>Preble County,  Ohio</v>
      </c>
    </row>
    <row r="2396" spans="2:2" x14ac:dyDescent="0.35">
      <c r="B2396" t="str">
        <v>Prentiss County,  Mississippi</v>
      </c>
    </row>
    <row r="2397" spans="2:2" x14ac:dyDescent="0.35">
      <c r="B2397" t="str">
        <v>Presidio County,  Texas</v>
      </c>
    </row>
    <row r="2398" spans="2:2" x14ac:dyDescent="0.35">
      <c r="B2398" t="str">
        <v>Presque Isle County,  Michigan</v>
      </c>
    </row>
    <row r="2399" spans="2:2" x14ac:dyDescent="0.35">
      <c r="B2399" t="str">
        <v>Preston County,  West Virginia</v>
      </c>
    </row>
    <row r="2400" spans="2:2" x14ac:dyDescent="0.35">
      <c r="B2400" t="str">
        <v>Price County,  Wisconsin</v>
      </c>
    </row>
    <row r="2401" spans="2:2" x14ac:dyDescent="0.35">
      <c r="B2401" t="str">
        <v>Prince Edward County,  Virginia</v>
      </c>
    </row>
    <row r="2402" spans="2:2" x14ac:dyDescent="0.35">
      <c r="B2402" t="str">
        <v>Prince George County,  Virginia</v>
      </c>
    </row>
    <row r="2403" spans="2:2" x14ac:dyDescent="0.35">
      <c r="B2403" t="str">
        <v>Prince George's County,  Maryland</v>
      </c>
    </row>
    <row r="2404" spans="2:2" x14ac:dyDescent="0.35">
      <c r="B2404" t="str">
        <v>Prince of Wales-Hyder Census Area,  Alaska</v>
      </c>
    </row>
    <row r="2405" spans="2:2" x14ac:dyDescent="0.35">
      <c r="B2405" t="str">
        <v>Prince William County,  Virginia</v>
      </c>
    </row>
    <row r="2406" spans="2:2" x14ac:dyDescent="0.35">
      <c r="B2406" t="str">
        <v>Providence County,  Rhode Island</v>
      </c>
    </row>
    <row r="2407" spans="2:2" x14ac:dyDescent="0.35">
      <c r="B2407" t="str">
        <v>Prowers County,  Colorado</v>
      </c>
    </row>
    <row r="2408" spans="2:2" x14ac:dyDescent="0.35">
      <c r="B2408" t="str">
        <v>Pueblo County,  Colorado</v>
      </c>
    </row>
    <row r="2409" spans="2:2" x14ac:dyDescent="0.35">
      <c r="B2409" t="str">
        <v>Pulaski County,  Arkansas</v>
      </c>
    </row>
    <row r="2410" spans="2:2" x14ac:dyDescent="0.35">
      <c r="B2410" t="str">
        <v>Pulaski County,  Georgia</v>
      </c>
    </row>
    <row r="2411" spans="2:2" x14ac:dyDescent="0.35">
      <c r="B2411" t="str">
        <v>Pulaski County,  Illinois</v>
      </c>
    </row>
    <row r="2412" spans="2:2" x14ac:dyDescent="0.35">
      <c r="B2412" t="str">
        <v>Pulaski County,  Indiana</v>
      </c>
    </row>
    <row r="2413" spans="2:2" x14ac:dyDescent="0.35">
      <c r="B2413" t="str">
        <v>Pulaski County,  Kentucky</v>
      </c>
    </row>
    <row r="2414" spans="2:2" x14ac:dyDescent="0.35">
      <c r="B2414" t="str">
        <v>Pulaski County,  Missouri</v>
      </c>
    </row>
    <row r="2415" spans="2:2" x14ac:dyDescent="0.35">
      <c r="B2415" t="str">
        <v>Pulaski County,  Virginia</v>
      </c>
    </row>
    <row r="2416" spans="2:2" x14ac:dyDescent="0.35">
      <c r="B2416" t="str">
        <v>Pushmataha County,  Oklahoma</v>
      </c>
    </row>
    <row r="2417" spans="2:2" x14ac:dyDescent="0.35">
      <c r="B2417" t="str">
        <v>Putnam County,  Florida</v>
      </c>
    </row>
    <row r="2418" spans="2:2" x14ac:dyDescent="0.35">
      <c r="B2418" t="str">
        <v>Putnam County,  Georgia</v>
      </c>
    </row>
    <row r="2419" spans="2:2" x14ac:dyDescent="0.35">
      <c r="B2419" t="str">
        <v>Putnam County,  Illinois</v>
      </c>
    </row>
    <row r="2420" spans="2:2" x14ac:dyDescent="0.35">
      <c r="B2420" t="str">
        <v>Putnam County,  Indiana</v>
      </c>
    </row>
    <row r="2421" spans="2:2" x14ac:dyDescent="0.35">
      <c r="B2421" t="str">
        <v>Putnam County,  Missouri</v>
      </c>
    </row>
    <row r="2422" spans="2:2" x14ac:dyDescent="0.35">
      <c r="B2422" t="str">
        <v>Putnam County,  New York</v>
      </c>
    </row>
    <row r="2423" spans="2:2" x14ac:dyDescent="0.35">
      <c r="B2423" t="str">
        <v>Putnam County,  Ohio</v>
      </c>
    </row>
    <row r="2424" spans="2:2" x14ac:dyDescent="0.35">
      <c r="B2424" t="str">
        <v>Putnam County,  Tennessee</v>
      </c>
    </row>
    <row r="2425" spans="2:2" x14ac:dyDescent="0.35">
      <c r="B2425" t="str">
        <v>Putnam County,  West Virginia</v>
      </c>
    </row>
    <row r="2426" spans="2:2" x14ac:dyDescent="0.35">
      <c r="B2426" t="str">
        <v>Quay County,  New Mexico</v>
      </c>
    </row>
    <row r="2427" spans="2:2" x14ac:dyDescent="0.35">
      <c r="B2427" t="str">
        <v>Quebradillas Municipio,  Puerto Rico</v>
      </c>
    </row>
    <row r="2428" spans="2:2" x14ac:dyDescent="0.35">
      <c r="B2428" t="str">
        <v>Queen Anne's County,  Maryland</v>
      </c>
    </row>
    <row r="2429" spans="2:2" x14ac:dyDescent="0.35">
      <c r="B2429" t="str">
        <v>Queens County,  New York</v>
      </c>
    </row>
    <row r="2430" spans="2:2" x14ac:dyDescent="0.35">
      <c r="B2430" t="str">
        <v>Quitman County,  Georgia</v>
      </c>
    </row>
    <row r="2431" spans="2:2" x14ac:dyDescent="0.35">
      <c r="B2431" t="str">
        <v>Quitman County,  Mississippi</v>
      </c>
    </row>
    <row r="2432" spans="2:2" x14ac:dyDescent="0.35">
      <c r="B2432" t="str">
        <v>Rabun County,  Georgia</v>
      </c>
    </row>
    <row r="2433" spans="2:2" x14ac:dyDescent="0.35">
      <c r="B2433" t="str">
        <v>Racine County,  Wisconsin</v>
      </c>
    </row>
    <row r="2434" spans="2:2" x14ac:dyDescent="0.35">
      <c r="B2434" t="str">
        <v>Radford city,  Virginia</v>
      </c>
    </row>
    <row r="2435" spans="2:2" x14ac:dyDescent="0.35">
      <c r="B2435" t="str">
        <v>Rains County,  Texas</v>
      </c>
    </row>
    <row r="2436" spans="2:2" x14ac:dyDescent="0.35">
      <c r="B2436" t="str">
        <v>Raleigh County,  West Virginia</v>
      </c>
    </row>
    <row r="2437" spans="2:2" x14ac:dyDescent="0.35">
      <c r="B2437" t="str">
        <v>Ralls County,  Missouri</v>
      </c>
    </row>
    <row r="2438" spans="2:2" x14ac:dyDescent="0.35">
      <c r="B2438" t="str">
        <v>Ramsey County,  Minnesota</v>
      </c>
    </row>
    <row r="2439" spans="2:2" x14ac:dyDescent="0.35">
      <c r="B2439" t="str">
        <v>Ramsey County,  North Dakota</v>
      </c>
    </row>
    <row r="2440" spans="2:2" x14ac:dyDescent="0.35">
      <c r="B2440" t="str">
        <v>Randall County,  Texas</v>
      </c>
    </row>
    <row r="2441" spans="2:2" x14ac:dyDescent="0.35">
      <c r="B2441" t="str">
        <v>Randolph County,  Alabama</v>
      </c>
    </row>
    <row r="2442" spans="2:2" x14ac:dyDescent="0.35">
      <c r="B2442" t="str">
        <v>Randolph County,  Arkansas</v>
      </c>
    </row>
    <row r="2443" spans="2:2" x14ac:dyDescent="0.35">
      <c r="B2443" t="str">
        <v>Randolph County,  Georgia</v>
      </c>
    </row>
    <row r="2444" spans="2:2" x14ac:dyDescent="0.35">
      <c r="B2444" t="str">
        <v>Randolph County,  Illinois</v>
      </c>
    </row>
    <row r="2445" spans="2:2" x14ac:dyDescent="0.35">
      <c r="B2445" t="str">
        <v>Randolph County,  Indiana</v>
      </c>
    </row>
    <row r="2446" spans="2:2" x14ac:dyDescent="0.35">
      <c r="B2446" t="str">
        <v>Randolph County,  Missouri</v>
      </c>
    </row>
    <row r="2447" spans="2:2" x14ac:dyDescent="0.35">
      <c r="B2447" t="str">
        <v>Randolph County,  North Carolina</v>
      </c>
    </row>
    <row r="2448" spans="2:2" x14ac:dyDescent="0.35">
      <c r="B2448" t="str">
        <v>Randolph County,  West Virginia</v>
      </c>
    </row>
    <row r="2449" spans="2:2" x14ac:dyDescent="0.35">
      <c r="B2449" t="str">
        <v>Rankin County,  Mississippi</v>
      </c>
    </row>
    <row r="2450" spans="2:2" x14ac:dyDescent="0.35">
      <c r="B2450" t="str">
        <v>Ransom County,  North Dakota</v>
      </c>
    </row>
    <row r="2451" spans="2:2" x14ac:dyDescent="0.35">
      <c r="B2451" t="str">
        <v>RÃ­o Grande Municipio,  Puerto Rico</v>
      </c>
    </row>
    <row r="2452" spans="2:2" x14ac:dyDescent="0.35">
      <c r="B2452" t="str">
        <v>Rapides Parish,  Louisiana</v>
      </c>
    </row>
    <row r="2453" spans="2:2" x14ac:dyDescent="0.35">
      <c r="B2453" t="str">
        <v>Rappahannock County,  Virginia</v>
      </c>
    </row>
    <row r="2454" spans="2:2" x14ac:dyDescent="0.35">
      <c r="B2454" t="str">
        <v>Ravalli County,  Montana</v>
      </c>
    </row>
    <row r="2455" spans="2:2" x14ac:dyDescent="0.35">
      <c r="B2455" t="str">
        <v>Rawlins County,  Kansas</v>
      </c>
    </row>
    <row r="2456" spans="2:2" x14ac:dyDescent="0.35">
      <c r="B2456" t="str">
        <v>Ray County,  Missouri</v>
      </c>
    </row>
    <row r="2457" spans="2:2" x14ac:dyDescent="0.35">
      <c r="B2457" t="str">
        <v>Reagan County,  Texas</v>
      </c>
    </row>
    <row r="2458" spans="2:2" x14ac:dyDescent="0.35">
      <c r="B2458" t="str">
        <v>Real County,  Texas</v>
      </c>
    </row>
    <row r="2459" spans="2:2" x14ac:dyDescent="0.35">
      <c r="B2459" t="str">
        <v>Red Lake County,  Minnesota</v>
      </c>
    </row>
    <row r="2460" spans="2:2" x14ac:dyDescent="0.35">
      <c r="B2460" t="str">
        <v>Red River County,  Texas</v>
      </c>
    </row>
    <row r="2461" spans="2:2" x14ac:dyDescent="0.35">
      <c r="B2461" t="str">
        <v>Red River Parish,  Louisiana</v>
      </c>
    </row>
    <row r="2462" spans="2:2" x14ac:dyDescent="0.35">
      <c r="B2462" t="str">
        <v>Red Willow County,  Nebraska</v>
      </c>
    </row>
    <row r="2463" spans="2:2" x14ac:dyDescent="0.35">
      <c r="B2463" t="str">
        <v>Redwood County,  Minnesota</v>
      </c>
    </row>
    <row r="2464" spans="2:2" x14ac:dyDescent="0.35">
      <c r="B2464" t="str">
        <v>Reeves County,  Texas</v>
      </c>
    </row>
    <row r="2465" spans="2:2" x14ac:dyDescent="0.35">
      <c r="B2465" t="str">
        <v>Refugio County,  Texas</v>
      </c>
    </row>
    <row r="2466" spans="2:2" x14ac:dyDescent="0.35">
      <c r="B2466" t="str">
        <v>Reno County,  Kansas</v>
      </c>
    </row>
    <row r="2467" spans="2:2" x14ac:dyDescent="0.35">
      <c r="B2467" t="str">
        <v>Rensselaer County,  New York</v>
      </c>
    </row>
    <row r="2468" spans="2:2" x14ac:dyDescent="0.35">
      <c r="B2468" t="str">
        <v>Renville County,  Minnesota</v>
      </c>
    </row>
    <row r="2469" spans="2:2" x14ac:dyDescent="0.35">
      <c r="B2469" t="str">
        <v>Renville County,  North Dakota</v>
      </c>
    </row>
    <row r="2470" spans="2:2" x14ac:dyDescent="0.35">
      <c r="B2470" t="str">
        <v>Republic County,  Kansas</v>
      </c>
    </row>
    <row r="2471" spans="2:2" x14ac:dyDescent="0.35">
      <c r="B2471" t="str">
        <v>Reynolds County,  Missouri</v>
      </c>
    </row>
    <row r="2472" spans="2:2" x14ac:dyDescent="0.35">
      <c r="B2472" t="str">
        <v>Rhea County,  Tennessee</v>
      </c>
    </row>
    <row r="2473" spans="2:2" x14ac:dyDescent="0.35">
      <c r="B2473" t="str">
        <v>Rice County,  Kansas</v>
      </c>
    </row>
    <row r="2474" spans="2:2" x14ac:dyDescent="0.35">
      <c r="B2474" t="str">
        <v>Rice County,  Minnesota</v>
      </c>
    </row>
    <row r="2475" spans="2:2" x14ac:dyDescent="0.35">
      <c r="B2475" t="str">
        <v>Rich County,  Utah</v>
      </c>
    </row>
    <row r="2476" spans="2:2" x14ac:dyDescent="0.35">
      <c r="B2476" t="str">
        <v>Richardson County,  Nebraska</v>
      </c>
    </row>
    <row r="2477" spans="2:2" x14ac:dyDescent="0.35">
      <c r="B2477" t="str">
        <v>Richland County,  Illinois</v>
      </c>
    </row>
    <row r="2478" spans="2:2" x14ac:dyDescent="0.35">
      <c r="B2478" t="str">
        <v>Richland County,  Montana</v>
      </c>
    </row>
    <row r="2479" spans="2:2" x14ac:dyDescent="0.35">
      <c r="B2479" t="str">
        <v>Richland County,  North Dakota</v>
      </c>
    </row>
    <row r="2480" spans="2:2" x14ac:dyDescent="0.35">
      <c r="B2480" t="str">
        <v>Richland County,  Ohio</v>
      </c>
    </row>
    <row r="2481" spans="2:2" x14ac:dyDescent="0.35">
      <c r="B2481" t="str">
        <v>Richland County,  South Carolina</v>
      </c>
    </row>
    <row r="2482" spans="2:2" x14ac:dyDescent="0.35">
      <c r="B2482" t="str">
        <v>Richland County,  Wisconsin</v>
      </c>
    </row>
    <row r="2483" spans="2:2" x14ac:dyDescent="0.35">
      <c r="B2483" t="str">
        <v>Richland Parish,  Louisiana</v>
      </c>
    </row>
    <row r="2484" spans="2:2" x14ac:dyDescent="0.35">
      <c r="B2484" t="str">
        <v>Richmond city,  Virginia</v>
      </c>
    </row>
    <row r="2485" spans="2:2" x14ac:dyDescent="0.35">
      <c r="B2485" t="str">
        <v>Richmond County,  Georgia</v>
      </c>
    </row>
    <row r="2486" spans="2:2" x14ac:dyDescent="0.35">
      <c r="B2486" t="str">
        <v>Richmond County,  New York</v>
      </c>
    </row>
    <row r="2487" spans="2:2" x14ac:dyDescent="0.35">
      <c r="B2487" t="str">
        <v>Richmond County,  North Carolina</v>
      </c>
    </row>
    <row r="2488" spans="2:2" x14ac:dyDescent="0.35">
      <c r="B2488" t="str">
        <v>Richmond County,  Virginia</v>
      </c>
    </row>
    <row r="2489" spans="2:2" x14ac:dyDescent="0.35">
      <c r="B2489" t="str">
        <v>Riley County,  Kansas</v>
      </c>
    </row>
    <row r="2490" spans="2:2" x14ac:dyDescent="0.35">
      <c r="B2490" t="str">
        <v>RincÃ³n Municipio,  Puerto Rico</v>
      </c>
    </row>
    <row r="2491" spans="2:2" x14ac:dyDescent="0.35">
      <c r="B2491" t="str">
        <v>Ringgold County,  Iowa</v>
      </c>
    </row>
    <row r="2492" spans="2:2" x14ac:dyDescent="0.35">
      <c r="B2492" t="str">
        <v>Rio Arriba County,  New Mexico</v>
      </c>
    </row>
    <row r="2493" spans="2:2" x14ac:dyDescent="0.35">
      <c r="B2493" t="str">
        <v>Rio Blanco County,  Colorado</v>
      </c>
    </row>
    <row r="2494" spans="2:2" x14ac:dyDescent="0.35">
      <c r="B2494" t="str">
        <v>Rio Grande County,  Colorado</v>
      </c>
    </row>
    <row r="2495" spans="2:2" x14ac:dyDescent="0.35">
      <c r="B2495" t="str">
        <v>Ripley County,  Indiana</v>
      </c>
    </row>
    <row r="2496" spans="2:2" x14ac:dyDescent="0.35">
      <c r="B2496" t="str">
        <v>Ripley County,  Missouri</v>
      </c>
    </row>
    <row r="2497" spans="2:2" x14ac:dyDescent="0.35">
      <c r="B2497" t="str">
        <v>Ritchie County,  West Virginia</v>
      </c>
    </row>
    <row r="2498" spans="2:2" x14ac:dyDescent="0.35">
      <c r="B2498" t="str">
        <v>Riverside County,  California</v>
      </c>
    </row>
    <row r="2499" spans="2:2" x14ac:dyDescent="0.35">
      <c r="B2499" t="str">
        <v>Roane County,  Tennessee</v>
      </c>
    </row>
    <row r="2500" spans="2:2" x14ac:dyDescent="0.35">
      <c r="B2500" t="str">
        <v>Roane County,  West Virginia</v>
      </c>
    </row>
    <row r="2501" spans="2:2" x14ac:dyDescent="0.35">
      <c r="B2501" t="str">
        <v>Roanoke city,  Virginia</v>
      </c>
    </row>
    <row r="2502" spans="2:2" x14ac:dyDescent="0.35">
      <c r="B2502" t="str">
        <v>Roanoke County,  Virginia</v>
      </c>
    </row>
    <row r="2503" spans="2:2" x14ac:dyDescent="0.35">
      <c r="B2503" t="str">
        <v>Roberts County,  South Dakota</v>
      </c>
    </row>
    <row r="2504" spans="2:2" x14ac:dyDescent="0.35">
      <c r="B2504" t="str">
        <v>Roberts County,  Texas</v>
      </c>
    </row>
    <row r="2505" spans="2:2" x14ac:dyDescent="0.35">
      <c r="B2505" t="str">
        <v>Robertson County,  Kentucky</v>
      </c>
    </row>
    <row r="2506" spans="2:2" x14ac:dyDescent="0.35">
      <c r="B2506" t="str">
        <v>Robertson County,  Tennessee</v>
      </c>
    </row>
    <row r="2507" spans="2:2" x14ac:dyDescent="0.35">
      <c r="B2507" t="str">
        <v>Robertson County,  Texas</v>
      </c>
    </row>
    <row r="2508" spans="2:2" x14ac:dyDescent="0.35">
      <c r="B2508" t="str">
        <v>Robeson County,  North Carolina</v>
      </c>
    </row>
    <row r="2509" spans="2:2" x14ac:dyDescent="0.35">
      <c r="B2509" t="str">
        <v>Rock County,  Minnesota</v>
      </c>
    </row>
    <row r="2510" spans="2:2" x14ac:dyDescent="0.35">
      <c r="B2510" t="str">
        <v>Rock County,  Nebraska</v>
      </c>
    </row>
    <row r="2511" spans="2:2" x14ac:dyDescent="0.35">
      <c r="B2511" t="str">
        <v>Rock County,  Wisconsin</v>
      </c>
    </row>
    <row r="2512" spans="2:2" x14ac:dyDescent="0.35">
      <c r="B2512" t="str">
        <v>Rock Island County,  Illinois</v>
      </c>
    </row>
    <row r="2513" spans="2:2" x14ac:dyDescent="0.35">
      <c r="B2513" t="str">
        <v>Rockbridge County,  Virginia</v>
      </c>
    </row>
    <row r="2514" spans="2:2" x14ac:dyDescent="0.35">
      <c r="B2514" t="str">
        <v>Rockcastle County,  Kentucky</v>
      </c>
    </row>
    <row r="2515" spans="2:2" x14ac:dyDescent="0.35">
      <c r="B2515" t="str">
        <v>Rockdale County,  Georgia</v>
      </c>
    </row>
    <row r="2516" spans="2:2" x14ac:dyDescent="0.35">
      <c r="B2516" t="str">
        <v>Rockingham County,  New Hampshire</v>
      </c>
    </row>
    <row r="2517" spans="2:2" x14ac:dyDescent="0.35">
      <c r="B2517" t="str">
        <v>Rockingham County,  North Carolina</v>
      </c>
    </row>
    <row r="2518" spans="2:2" x14ac:dyDescent="0.35">
      <c r="B2518" t="str">
        <v>Rockingham County,  Virginia</v>
      </c>
    </row>
    <row r="2519" spans="2:2" x14ac:dyDescent="0.35">
      <c r="B2519" t="str">
        <v>Rockland County,  New York</v>
      </c>
    </row>
    <row r="2520" spans="2:2" x14ac:dyDescent="0.35">
      <c r="B2520" t="str">
        <v>Rockwall County,  Texas</v>
      </c>
    </row>
    <row r="2521" spans="2:2" x14ac:dyDescent="0.35">
      <c r="B2521" t="str">
        <v>Roger Mills County,  Oklahoma</v>
      </c>
    </row>
    <row r="2522" spans="2:2" x14ac:dyDescent="0.35">
      <c r="B2522" t="str">
        <v>Rogers County,  Oklahoma</v>
      </c>
    </row>
    <row r="2523" spans="2:2" x14ac:dyDescent="0.35">
      <c r="B2523" t="str">
        <v>Rolette County,  North Dakota</v>
      </c>
    </row>
    <row r="2524" spans="2:2" x14ac:dyDescent="0.35">
      <c r="B2524" t="str">
        <v>Rooks County,  Kansas</v>
      </c>
    </row>
    <row r="2525" spans="2:2" x14ac:dyDescent="0.35">
      <c r="B2525" t="str">
        <v>Roosevelt County,  Montana</v>
      </c>
    </row>
    <row r="2526" spans="2:2" x14ac:dyDescent="0.35">
      <c r="B2526" t="str">
        <v>Roosevelt County,  New Mexico</v>
      </c>
    </row>
    <row r="2527" spans="2:2" x14ac:dyDescent="0.35">
      <c r="B2527" t="str">
        <v>Roscommon County,  Michigan</v>
      </c>
    </row>
    <row r="2528" spans="2:2" x14ac:dyDescent="0.35">
      <c r="B2528" t="str">
        <v>Roseau County,  Minnesota</v>
      </c>
    </row>
    <row r="2529" spans="2:2" x14ac:dyDescent="0.35">
      <c r="B2529" t="str">
        <v>Rosebud County,  Montana</v>
      </c>
    </row>
    <row r="2530" spans="2:2" x14ac:dyDescent="0.35">
      <c r="B2530" t="str">
        <v>Ross County,  Ohio</v>
      </c>
    </row>
    <row r="2531" spans="2:2" x14ac:dyDescent="0.35">
      <c r="B2531" t="str">
        <v>Routt County,  Colorado</v>
      </c>
    </row>
    <row r="2532" spans="2:2" x14ac:dyDescent="0.35">
      <c r="B2532" t="str">
        <v>Rowan County,  Kentucky</v>
      </c>
    </row>
    <row r="2533" spans="2:2" x14ac:dyDescent="0.35">
      <c r="B2533" t="str">
        <v>Rowan County,  North Carolina</v>
      </c>
    </row>
    <row r="2534" spans="2:2" x14ac:dyDescent="0.35">
      <c r="B2534" t="str">
        <v>Runnels County,  Texas</v>
      </c>
    </row>
    <row r="2535" spans="2:2" x14ac:dyDescent="0.35">
      <c r="B2535" t="str">
        <v>Rush County,  Indiana</v>
      </c>
    </row>
    <row r="2536" spans="2:2" x14ac:dyDescent="0.35">
      <c r="B2536" t="str">
        <v>Rush County,  Kansas</v>
      </c>
    </row>
    <row r="2537" spans="2:2" x14ac:dyDescent="0.35">
      <c r="B2537" t="str">
        <v>Rusk County,  Texas</v>
      </c>
    </row>
    <row r="2538" spans="2:2" x14ac:dyDescent="0.35">
      <c r="B2538" t="str">
        <v>Rusk County,  Wisconsin</v>
      </c>
    </row>
    <row r="2539" spans="2:2" x14ac:dyDescent="0.35">
      <c r="B2539" t="str">
        <v>Russell County,  Alabama</v>
      </c>
    </row>
    <row r="2540" spans="2:2" x14ac:dyDescent="0.35">
      <c r="B2540" t="str">
        <v>Russell County,  Kansas</v>
      </c>
    </row>
    <row r="2541" spans="2:2" x14ac:dyDescent="0.35">
      <c r="B2541" t="str">
        <v>Russell County,  Kentucky</v>
      </c>
    </row>
    <row r="2542" spans="2:2" x14ac:dyDescent="0.35">
      <c r="B2542" t="str">
        <v>Russell County,  Virginia</v>
      </c>
    </row>
    <row r="2543" spans="2:2" x14ac:dyDescent="0.35">
      <c r="B2543" t="str">
        <v>Rutherford County,  North Carolina</v>
      </c>
    </row>
    <row r="2544" spans="2:2" x14ac:dyDescent="0.35">
      <c r="B2544" t="str">
        <v>Rutherford County,  Tennessee</v>
      </c>
    </row>
    <row r="2545" spans="2:2" x14ac:dyDescent="0.35">
      <c r="B2545" t="str">
        <v>Rutland County,  Vermont</v>
      </c>
    </row>
    <row r="2546" spans="2:2" x14ac:dyDescent="0.35">
      <c r="B2546" t="str">
        <v>Sabana Grande Municipio,  Puerto Rico</v>
      </c>
    </row>
    <row r="2547" spans="2:2" x14ac:dyDescent="0.35">
      <c r="B2547" t="str">
        <v>Sabine County,  Texas</v>
      </c>
    </row>
    <row r="2548" spans="2:2" x14ac:dyDescent="0.35">
      <c r="B2548" t="str">
        <v>Sabine Parish,  Louisiana</v>
      </c>
    </row>
    <row r="2549" spans="2:2" x14ac:dyDescent="0.35">
      <c r="B2549" t="str">
        <v>Sac County,  Iowa</v>
      </c>
    </row>
    <row r="2550" spans="2:2" x14ac:dyDescent="0.35">
      <c r="B2550" t="str">
        <v>Sacramento County,  California</v>
      </c>
    </row>
    <row r="2551" spans="2:2" x14ac:dyDescent="0.35">
      <c r="B2551" t="str">
        <v>Sagadahoc County,  Maine</v>
      </c>
    </row>
    <row r="2552" spans="2:2" x14ac:dyDescent="0.35">
      <c r="B2552" t="str">
        <v>Saginaw County,  Michigan</v>
      </c>
    </row>
    <row r="2553" spans="2:2" x14ac:dyDescent="0.35">
      <c r="B2553" t="str">
        <v>Saguache County,  Colorado</v>
      </c>
    </row>
    <row r="2554" spans="2:2" x14ac:dyDescent="0.35">
      <c r="B2554" t="str">
        <v>Salem city,  Virginia</v>
      </c>
    </row>
    <row r="2555" spans="2:2" x14ac:dyDescent="0.35">
      <c r="B2555" t="str">
        <v>Salem County,  New Jersey</v>
      </c>
    </row>
    <row r="2556" spans="2:2" x14ac:dyDescent="0.35">
      <c r="B2556" t="str">
        <v>Salinas Municipio,  Puerto Rico</v>
      </c>
    </row>
    <row r="2557" spans="2:2" x14ac:dyDescent="0.35">
      <c r="B2557" t="str">
        <v>Saline County,  Arkansas</v>
      </c>
    </row>
    <row r="2558" spans="2:2" x14ac:dyDescent="0.35">
      <c r="B2558" t="str">
        <v>Saline County,  Illinois</v>
      </c>
    </row>
    <row r="2559" spans="2:2" x14ac:dyDescent="0.35">
      <c r="B2559" t="str">
        <v>Saline County,  Kansas</v>
      </c>
    </row>
    <row r="2560" spans="2:2" x14ac:dyDescent="0.35">
      <c r="B2560" t="str">
        <v>Saline County,  Missouri</v>
      </c>
    </row>
    <row r="2561" spans="2:2" x14ac:dyDescent="0.35">
      <c r="B2561" t="str">
        <v>Saline County,  Nebraska</v>
      </c>
    </row>
    <row r="2562" spans="2:2" x14ac:dyDescent="0.35">
      <c r="B2562" t="str">
        <v>Salt Lake County,  Utah</v>
      </c>
    </row>
    <row r="2563" spans="2:2" x14ac:dyDescent="0.35">
      <c r="B2563" t="str">
        <v>Saluda County,  South Carolina</v>
      </c>
    </row>
    <row r="2564" spans="2:2" x14ac:dyDescent="0.35">
      <c r="B2564" t="str">
        <v>Sampson County,  North Carolina</v>
      </c>
    </row>
    <row r="2565" spans="2:2" x14ac:dyDescent="0.35">
      <c r="B2565" t="str">
        <v>San Augustine County,  Texas</v>
      </c>
    </row>
    <row r="2566" spans="2:2" x14ac:dyDescent="0.35">
      <c r="B2566" t="str">
        <v>San Benito County,  California</v>
      </c>
    </row>
    <row r="2567" spans="2:2" x14ac:dyDescent="0.35">
      <c r="B2567" t="str">
        <v>San Bernardino County,  California</v>
      </c>
    </row>
    <row r="2568" spans="2:2" x14ac:dyDescent="0.35">
      <c r="B2568" t="str">
        <v>San Diego County,  California</v>
      </c>
    </row>
    <row r="2569" spans="2:2" x14ac:dyDescent="0.35">
      <c r="B2569" t="str">
        <v>San Francisco County,  California</v>
      </c>
    </row>
    <row r="2570" spans="2:2" x14ac:dyDescent="0.35">
      <c r="B2570" t="str">
        <v>San GermÃ¡n Municipio,  Puerto Rico</v>
      </c>
    </row>
    <row r="2571" spans="2:2" x14ac:dyDescent="0.35">
      <c r="B2571" t="str">
        <v>San Jacinto County,  Texas</v>
      </c>
    </row>
    <row r="2572" spans="2:2" x14ac:dyDescent="0.35">
      <c r="B2572" t="str">
        <v>San Joaquin County,  California</v>
      </c>
    </row>
    <row r="2573" spans="2:2" x14ac:dyDescent="0.35">
      <c r="B2573" t="str">
        <v>San Juan County,  Colorado</v>
      </c>
    </row>
    <row r="2574" spans="2:2" x14ac:dyDescent="0.35">
      <c r="B2574" t="str">
        <v>San Juan County,  New Mexico</v>
      </c>
    </row>
    <row r="2575" spans="2:2" x14ac:dyDescent="0.35">
      <c r="B2575" t="str">
        <v>San Juan County,  Utah</v>
      </c>
    </row>
    <row r="2576" spans="2:2" x14ac:dyDescent="0.35">
      <c r="B2576" t="str">
        <v>San Juan County,  Washington</v>
      </c>
    </row>
    <row r="2577" spans="2:2" x14ac:dyDescent="0.35">
      <c r="B2577" t="str">
        <v>San Juan Municipio,  Puerto Rico</v>
      </c>
    </row>
    <row r="2578" spans="2:2" x14ac:dyDescent="0.35">
      <c r="B2578" t="str">
        <v>San Lorenzo Municipio,  Puerto Rico</v>
      </c>
    </row>
    <row r="2579" spans="2:2" x14ac:dyDescent="0.35">
      <c r="B2579" t="str">
        <v>San Luis Obispo County,  California</v>
      </c>
    </row>
    <row r="2580" spans="2:2" x14ac:dyDescent="0.35">
      <c r="B2580" t="str">
        <v>San Mateo County,  California</v>
      </c>
    </row>
    <row r="2581" spans="2:2" x14ac:dyDescent="0.35">
      <c r="B2581" t="str">
        <v>San Miguel County,  Colorado</v>
      </c>
    </row>
    <row r="2582" spans="2:2" x14ac:dyDescent="0.35">
      <c r="B2582" t="str">
        <v>San Miguel County,  New Mexico</v>
      </c>
    </row>
    <row r="2583" spans="2:2" x14ac:dyDescent="0.35">
      <c r="B2583" t="str">
        <v>San Patricio County,  Texas</v>
      </c>
    </row>
    <row r="2584" spans="2:2" x14ac:dyDescent="0.35">
      <c r="B2584" t="str">
        <v>San Saba County,  Texas</v>
      </c>
    </row>
    <row r="2585" spans="2:2" x14ac:dyDescent="0.35">
      <c r="B2585" t="str">
        <v>San SebastiÃ¡n Municipio,  Puerto Rico</v>
      </c>
    </row>
    <row r="2586" spans="2:2" x14ac:dyDescent="0.35">
      <c r="B2586" t="str">
        <v>Sanborn County,  South Dakota</v>
      </c>
    </row>
    <row r="2587" spans="2:2" x14ac:dyDescent="0.35">
      <c r="B2587" t="str">
        <v>Sanders County,  Montana</v>
      </c>
    </row>
    <row r="2588" spans="2:2" x14ac:dyDescent="0.35">
      <c r="B2588" t="str">
        <v>Sandoval County,  New Mexico</v>
      </c>
    </row>
    <row r="2589" spans="2:2" x14ac:dyDescent="0.35">
      <c r="B2589" t="str">
        <v>Sandusky County,  Ohio</v>
      </c>
    </row>
    <row r="2590" spans="2:2" x14ac:dyDescent="0.35">
      <c r="B2590" t="str">
        <v>Sangamon County,  Illinois</v>
      </c>
    </row>
    <row r="2591" spans="2:2" x14ac:dyDescent="0.35">
      <c r="B2591" t="str">
        <v>Sanilac County,  Michigan</v>
      </c>
    </row>
    <row r="2592" spans="2:2" x14ac:dyDescent="0.35">
      <c r="B2592" t="str">
        <v>Sanpete County,  Utah</v>
      </c>
    </row>
    <row r="2593" spans="2:2" x14ac:dyDescent="0.35">
      <c r="B2593" t="str">
        <v>Santa Barbara County,  California</v>
      </c>
    </row>
    <row r="2594" spans="2:2" x14ac:dyDescent="0.35">
      <c r="B2594" t="str">
        <v>Santa Clara County,  California</v>
      </c>
    </row>
    <row r="2595" spans="2:2" x14ac:dyDescent="0.35">
      <c r="B2595" t="str">
        <v>Santa Cruz County,  Arizona</v>
      </c>
    </row>
    <row r="2596" spans="2:2" x14ac:dyDescent="0.35">
      <c r="B2596" t="str">
        <v>Santa Cruz County,  California</v>
      </c>
    </row>
    <row r="2597" spans="2:2" x14ac:dyDescent="0.35">
      <c r="B2597" t="str">
        <v>Santa Fe County,  New Mexico</v>
      </c>
    </row>
    <row r="2598" spans="2:2" x14ac:dyDescent="0.35">
      <c r="B2598" t="str">
        <v>Santa Isabel Municipio,  Puerto Rico</v>
      </c>
    </row>
    <row r="2599" spans="2:2" x14ac:dyDescent="0.35">
      <c r="B2599" t="str">
        <v>Santa Rosa County,  Florida</v>
      </c>
    </row>
    <row r="2600" spans="2:2" x14ac:dyDescent="0.35">
      <c r="B2600" t="str">
        <v>Sarasota County,  Florida</v>
      </c>
    </row>
    <row r="2601" spans="2:2" x14ac:dyDescent="0.35">
      <c r="B2601" t="str">
        <v>Saratoga County,  New York</v>
      </c>
    </row>
    <row r="2602" spans="2:2" x14ac:dyDescent="0.35">
      <c r="B2602" t="str">
        <v>Sargent County,  North Dakota</v>
      </c>
    </row>
    <row r="2603" spans="2:2" x14ac:dyDescent="0.35">
      <c r="B2603" t="str">
        <v>Sarpy County,  Nebraska</v>
      </c>
    </row>
    <row r="2604" spans="2:2" x14ac:dyDescent="0.35">
      <c r="B2604" t="str">
        <v>Sauk County,  Wisconsin</v>
      </c>
    </row>
    <row r="2605" spans="2:2" x14ac:dyDescent="0.35">
      <c r="B2605" t="str">
        <v>Saunders County,  Nebraska</v>
      </c>
    </row>
    <row r="2606" spans="2:2" x14ac:dyDescent="0.35">
      <c r="B2606" t="str">
        <v>Sawyer County,  Wisconsin</v>
      </c>
    </row>
    <row r="2607" spans="2:2" x14ac:dyDescent="0.35">
      <c r="B2607" t="str">
        <v>Schenectady County,  New York</v>
      </c>
    </row>
    <row r="2608" spans="2:2" x14ac:dyDescent="0.35">
      <c r="B2608" t="str">
        <v>Schleicher County,  Texas</v>
      </c>
    </row>
    <row r="2609" spans="2:2" x14ac:dyDescent="0.35">
      <c r="B2609" t="str">
        <v>Schley County,  Georgia</v>
      </c>
    </row>
    <row r="2610" spans="2:2" x14ac:dyDescent="0.35">
      <c r="B2610" t="str">
        <v>Schoharie County,  New York</v>
      </c>
    </row>
    <row r="2611" spans="2:2" x14ac:dyDescent="0.35">
      <c r="B2611" t="str">
        <v>Schoolcraft County,  Michigan</v>
      </c>
    </row>
    <row r="2612" spans="2:2" x14ac:dyDescent="0.35">
      <c r="B2612" t="str">
        <v>Schuyler County,  Illinois</v>
      </c>
    </row>
    <row r="2613" spans="2:2" x14ac:dyDescent="0.35">
      <c r="B2613" t="str">
        <v>Schuyler County,  Missouri</v>
      </c>
    </row>
    <row r="2614" spans="2:2" x14ac:dyDescent="0.35">
      <c r="B2614" t="str">
        <v>Schuyler County,  New York</v>
      </c>
    </row>
    <row r="2615" spans="2:2" x14ac:dyDescent="0.35">
      <c r="B2615" t="str">
        <v>Schuylkill County,  Pennsylvania</v>
      </c>
    </row>
    <row r="2616" spans="2:2" x14ac:dyDescent="0.35">
      <c r="B2616" t="str">
        <v>Scioto County,  Ohio</v>
      </c>
    </row>
    <row r="2617" spans="2:2" x14ac:dyDescent="0.35">
      <c r="B2617" t="str">
        <v>Scotland County,  Missouri</v>
      </c>
    </row>
    <row r="2618" spans="2:2" x14ac:dyDescent="0.35">
      <c r="B2618" t="str">
        <v>Scotland County,  North Carolina</v>
      </c>
    </row>
    <row r="2619" spans="2:2" x14ac:dyDescent="0.35">
      <c r="B2619" t="str">
        <v>Scott County,  Arkansas</v>
      </c>
    </row>
    <row r="2620" spans="2:2" x14ac:dyDescent="0.35">
      <c r="B2620" t="str">
        <v>Scott County,  Illinois</v>
      </c>
    </row>
    <row r="2621" spans="2:2" x14ac:dyDescent="0.35">
      <c r="B2621" t="str">
        <v>Scott County,  Indiana</v>
      </c>
    </row>
    <row r="2622" spans="2:2" x14ac:dyDescent="0.35">
      <c r="B2622" t="str">
        <v>Scott County,  Iowa</v>
      </c>
    </row>
    <row r="2623" spans="2:2" x14ac:dyDescent="0.35">
      <c r="B2623" t="str">
        <v>Scott County,  Kansas</v>
      </c>
    </row>
    <row r="2624" spans="2:2" x14ac:dyDescent="0.35">
      <c r="B2624" t="str">
        <v>Scott County,  Kentucky</v>
      </c>
    </row>
    <row r="2625" spans="2:2" x14ac:dyDescent="0.35">
      <c r="B2625" t="str">
        <v>Scott County,  Minnesota</v>
      </c>
    </row>
    <row r="2626" spans="2:2" x14ac:dyDescent="0.35">
      <c r="B2626" t="str">
        <v>Scott County,  Mississippi</v>
      </c>
    </row>
    <row r="2627" spans="2:2" x14ac:dyDescent="0.35">
      <c r="B2627" t="str">
        <v>Scott County,  Missouri</v>
      </c>
    </row>
    <row r="2628" spans="2:2" x14ac:dyDescent="0.35">
      <c r="B2628" t="str">
        <v>Scott County,  Tennessee</v>
      </c>
    </row>
    <row r="2629" spans="2:2" x14ac:dyDescent="0.35">
      <c r="B2629" t="str">
        <v>Scott County,  Virginia</v>
      </c>
    </row>
    <row r="2630" spans="2:2" x14ac:dyDescent="0.35">
      <c r="B2630" t="str">
        <v>Scotts Bluff County,  Nebraska</v>
      </c>
    </row>
    <row r="2631" spans="2:2" x14ac:dyDescent="0.35">
      <c r="B2631" t="str">
        <v>Screven County,  Georgia</v>
      </c>
    </row>
    <row r="2632" spans="2:2" x14ac:dyDescent="0.35">
      <c r="B2632" t="str">
        <v>Scurry County,  Texas</v>
      </c>
    </row>
    <row r="2633" spans="2:2" x14ac:dyDescent="0.35">
      <c r="B2633" t="str">
        <v>Searcy County,  Arkansas</v>
      </c>
    </row>
    <row r="2634" spans="2:2" x14ac:dyDescent="0.35">
      <c r="B2634" t="str">
        <v>Sebastian County,  Arkansas</v>
      </c>
    </row>
    <row r="2635" spans="2:2" x14ac:dyDescent="0.35">
      <c r="B2635" t="str">
        <v>Sedgwick County,  Colorado</v>
      </c>
    </row>
    <row r="2636" spans="2:2" x14ac:dyDescent="0.35">
      <c r="B2636" t="str">
        <v>Sedgwick County,  Kansas</v>
      </c>
    </row>
    <row r="2637" spans="2:2" x14ac:dyDescent="0.35">
      <c r="B2637" t="str">
        <v>Seminole County,  Florida</v>
      </c>
    </row>
    <row r="2638" spans="2:2" x14ac:dyDescent="0.35">
      <c r="B2638" t="str">
        <v>Seminole County,  Georgia</v>
      </c>
    </row>
    <row r="2639" spans="2:2" x14ac:dyDescent="0.35">
      <c r="B2639" t="str">
        <v>Seminole County,  Oklahoma</v>
      </c>
    </row>
    <row r="2640" spans="2:2" x14ac:dyDescent="0.35">
      <c r="B2640" t="str">
        <v>Seneca County,  New York</v>
      </c>
    </row>
    <row r="2641" spans="2:2" x14ac:dyDescent="0.35">
      <c r="B2641" t="str">
        <v>Seneca County,  Ohio</v>
      </c>
    </row>
    <row r="2642" spans="2:2" x14ac:dyDescent="0.35">
      <c r="B2642" t="str">
        <v>Sequatchie County,  Tennessee</v>
      </c>
    </row>
    <row r="2643" spans="2:2" x14ac:dyDescent="0.35">
      <c r="B2643" t="str">
        <v>Sequoyah County,  Oklahoma</v>
      </c>
    </row>
    <row r="2644" spans="2:2" x14ac:dyDescent="0.35">
      <c r="B2644" t="str">
        <v>Sevier County,  Arkansas</v>
      </c>
    </row>
    <row r="2645" spans="2:2" x14ac:dyDescent="0.35">
      <c r="B2645" t="str">
        <v>Sevier County,  Tennessee</v>
      </c>
    </row>
    <row r="2646" spans="2:2" x14ac:dyDescent="0.35">
      <c r="B2646" t="str">
        <v>Sevier County,  Utah</v>
      </c>
    </row>
    <row r="2647" spans="2:2" x14ac:dyDescent="0.35">
      <c r="B2647" t="str">
        <v>Seward County,  Kansas</v>
      </c>
    </row>
    <row r="2648" spans="2:2" x14ac:dyDescent="0.35">
      <c r="B2648" t="str">
        <v>Seward County,  Nebraska</v>
      </c>
    </row>
    <row r="2649" spans="2:2" x14ac:dyDescent="0.35">
      <c r="B2649" t="str">
        <v>Shackelford County,  Texas</v>
      </c>
    </row>
    <row r="2650" spans="2:2" x14ac:dyDescent="0.35">
      <c r="B2650" t="str">
        <v>Shannon County,  Missouri</v>
      </c>
    </row>
    <row r="2651" spans="2:2" x14ac:dyDescent="0.35">
      <c r="B2651" t="str">
        <v>Sharkey County,  Mississippi</v>
      </c>
    </row>
    <row r="2652" spans="2:2" x14ac:dyDescent="0.35">
      <c r="B2652" t="str">
        <v>Sharp County,  Arkansas</v>
      </c>
    </row>
    <row r="2653" spans="2:2" x14ac:dyDescent="0.35">
      <c r="B2653" t="str">
        <v>Shasta County,  California</v>
      </c>
    </row>
    <row r="2654" spans="2:2" x14ac:dyDescent="0.35">
      <c r="B2654" t="str">
        <v>Shawano County,  Wisconsin</v>
      </c>
    </row>
    <row r="2655" spans="2:2" x14ac:dyDescent="0.35">
      <c r="B2655" t="str">
        <v>Shawnee County,  Kansas</v>
      </c>
    </row>
    <row r="2656" spans="2:2" x14ac:dyDescent="0.35">
      <c r="B2656" t="str">
        <v>Sheboygan County,  Wisconsin</v>
      </c>
    </row>
    <row r="2657" spans="2:2" x14ac:dyDescent="0.35">
      <c r="B2657" t="str">
        <v>Shelby County,  Alabama</v>
      </c>
    </row>
    <row r="2658" spans="2:2" x14ac:dyDescent="0.35">
      <c r="B2658" t="str">
        <v>Shelby County,  Illinois</v>
      </c>
    </row>
    <row r="2659" spans="2:2" x14ac:dyDescent="0.35">
      <c r="B2659" t="str">
        <v>Shelby County,  Indiana</v>
      </c>
    </row>
    <row r="2660" spans="2:2" x14ac:dyDescent="0.35">
      <c r="B2660" t="str">
        <v>Shelby County,  Iowa</v>
      </c>
    </row>
    <row r="2661" spans="2:2" x14ac:dyDescent="0.35">
      <c r="B2661" t="str">
        <v>Shelby County,  Kentucky</v>
      </c>
    </row>
    <row r="2662" spans="2:2" x14ac:dyDescent="0.35">
      <c r="B2662" t="str">
        <v>Shelby County,  Missouri</v>
      </c>
    </row>
    <row r="2663" spans="2:2" x14ac:dyDescent="0.35">
      <c r="B2663" t="str">
        <v>Shelby County,  Ohio</v>
      </c>
    </row>
    <row r="2664" spans="2:2" x14ac:dyDescent="0.35">
      <c r="B2664" t="str">
        <v>Shelby County,  Tennessee</v>
      </c>
    </row>
    <row r="2665" spans="2:2" x14ac:dyDescent="0.35">
      <c r="B2665" t="str">
        <v>Shelby County,  Texas</v>
      </c>
    </row>
    <row r="2666" spans="2:2" x14ac:dyDescent="0.35">
      <c r="B2666" t="str">
        <v>Shenandoah County,  Virginia</v>
      </c>
    </row>
    <row r="2667" spans="2:2" x14ac:dyDescent="0.35">
      <c r="B2667" t="str">
        <v>Sherburne County,  Minnesota</v>
      </c>
    </row>
    <row r="2668" spans="2:2" x14ac:dyDescent="0.35">
      <c r="B2668" t="str">
        <v>Sheridan County,  Kansas</v>
      </c>
    </row>
    <row r="2669" spans="2:2" x14ac:dyDescent="0.35">
      <c r="B2669" t="str">
        <v>Sheridan County,  Montana</v>
      </c>
    </row>
    <row r="2670" spans="2:2" x14ac:dyDescent="0.35">
      <c r="B2670" t="str">
        <v>Sheridan County,  Nebraska</v>
      </c>
    </row>
    <row r="2671" spans="2:2" x14ac:dyDescent="0.35">
      <c r="B2671" t="str">
        <v>Sheridan County,  North Dakota</v>
      </c>
    </row>
    <row r="2672" spans="2:2" x14ac:dyDescent="0.35">
      <c r="B2672" t="str">
        <v>Sheridan County,  Wyoming</v>
      </c>
    </row>
    <row r="2673" spans="2:2" x14ac:dyDescent="0.35">
      <c r="B2673" t="str">
        <v>Sherman County,  Kansas</v>
      </c>
    </row>
    <row r="2674" spans="2:2" x14ac:dyDescent="0.35">
      <c r="B2674" t="str">
        <v>Sherman County,  Nebraska</v>
      </c>
    </row>
    <row r="2675" spans="2:2" x14ac:dyDescent="0.35">
      <c r="B2675" t="str">
        <v>Sherman County,  Oregon</v>
      </c>
    </row>
    <row r="2676" spans="2:2" x14ac:dyDescent="0.35">
      <c r="B2676" t="str">
        <v>Sherman County,  Texas</v>
      </c>
    </row>
    <row r="2677" spans="2:2" x14ac:dyDescent="0.35">
      <c r="B2677" t="str">
        <v>Shiawassee County,  Michigan</v>
      </c>
    </row>
    <row r="2678" spans="2:2" x14ac:dyDescent="0.35">
      <c r="B2678" t="str">
        <v>Shoshone County,  Idaho</v>
      </c>
    </row>
    <row r="2679" spans="2:2" x14ac:dyDescent="0.35">
      <c r="B2679" t="str">
        <v>Sibley County,  Minnesota</v>
      </c>
    </row>
    <row r="2680" spans="2:2" x14ac:dyDescent="0.35">
      <c r="B2680" t="str">
        <v>Sierra County,  California</v>
      </c>
    </row>
    <row r="2681" spans="2:2" x14ac:dyDescent="0.35">
      <c r="B2681" t="str">
        <v>Sierra County,  New Mexico</v>
      </c>
    </row>
    <row r="2682" spans="2:2" x14ac:dyDescent="0.35">
      <c r="B2682" t="str">
        <v>Silver Bow County,  Montana</v>
      </c>
    </row>
    <row r="2683" spans="2:2" x14ac:dyDescent="0.35">
      <c r="B2683" t="str">
        <v>Simpson County,  Kentucky</v>
      </c>
    </row>
    <row r="2684" spans="2:2" x14ac:dyDescent="0.35">
      <c r="B2684" t="str">
        <v>Simpson County,  Mississippi</v>
      </c>
    </row>
    <row r="2685" spans="2:2" x14ac:dyDescent="0.35">
      <c r="B2685" t="str">
        <v>Sioux County,  Iowa</v>
      </c>
    </row>
    <row r="2686" spans="2:2" x14ac:dyDescent="0.35">
      <c r="B2686" t="str">
        <v>Sioux County,  Nebraska</v>
      </c>
    </row>
    <row r="2687" spans="2:2" x14ac:dyDescent="0.35">
      <c r="B2687" t="str">
        <v>Sioux County,  North Dakota</v>
      </c>
    </row>
    <row r="2688" spans="2:2" x14ac:dyDescent="0.35">
      <c r="B2688" t="str">
        <v>Siskiyou County,  California</v>
      </c>
    </row>
    <row r="2689" spans="2:2" x14ac:dyDescent="0.35">
      <c r="B2689" t="str">
        <v>Sitka City and Borough,  Alaska</v>
      </c>
    </row>
    <row r="2690" spans="2:2" x14ac:dyDescent="0.35">
      <c r="B2690" t="str">
        <v>Skagit County,  Washington</v>
      </c>
    </row>
    <row r="2691" spans="2:2" x14ac:dyDescent="0.35">
      <c r="B2691" t="str">
        <v>Skagway Municipality,  Alaska</v>
      </c>
    </row>
    <row r="2692" spans="2:2" x14ac:dyDescent="0.35">
      <c r="B2692" t="str">
        <v>Skamania County,  Washington</v>
      </c>
    </row>
    <row r="2693" spans="2:2" x14ac:dyDescent="0.35">
      <c r="B2693" t="str">
        <v>Slope County,  North Dakota</v>
      </c>
    </row>
    <row r="2694" spans="2:2" x14ac:dyDescent="0.35">
      <c r="B2694" t="str">
        <v>Smith County,  Kansas</v>
      </c>
    </row>
    <row r="2695" spans="2:2" x14ac:dyDescent="0.35">
      <c r="B2695" t="str">
        <v>Smith County,  Mississippi</v>
      </c>
    </row>
    <row r="2696" spans="2:2" x14ac:dyDescent="0.35">
      <c r="B2696" t="str">
        <v>Smith County,  Tennessee</v>
      </c>
    </row>
    <row r="2697" spans="2:2" x14ac:dyDescent="0.35">
      <c r="B2697" t="str">
        <v>Smith County,  Texas</v>
      </c>
    </row>
    <row r="2698" spans="2:2" x14ac:dyDescent="0.35">
      <c r="B2698" t="str">
        <v>Smyth County,  Virginia</v>
      </c>
    </row>
    <row r="2699" spans="2:2" x14ac:dyDescent="0.35">
      <c r="B2699" t="str">
        <v>Snohomish County,  Washington</v>
      </c>
    </row>
    <row r="2700" spans="2:2" x14ac:dyDescent="0.35">
      <c r="B2700" t="str">
        <v>Snyder County,  Pennsylvania</v>
      </c>
    </row>
    <row r="2701" spans="2:2" x14ac:dyDescent="0.35">
      <c r="B2701" t="str">
        <v>Socorro County,  New Mexico</v>
      </c>
    </row>
    <row r="2702" spans="2:2" x14ac:dyDescent="0.35">
      <c r="B2702" t="str">
        <v>Solano County,  California</v>
      </c>
    </row>
    <row r="2703" spans="2:2" x14ac:dyDescent="0.35">
      <c r="B2703" t="str">
        <v>Somerset County,  Maine</v>
      </c>
    </row>
    <row r="2704" spans="2:2" x14ac:dyDescent="0.35">
      <c r="B2704" t="str">
        <v>Somerset County,  Maryland</v>
      </c>
    </row>
    <row r="2705" spans="2:2" x14ac:dyDescent="0.35">
      <c r="B2705" t="str">
        <v>Somerset County,  New Jersey</v>
      </c>
    </row>
    <row r="2706" spans="2:2" x14ac:dyDescent="0.35">
      <c r="B2706" t="str">
        <v>Somerset County,  Pennsylvania</v>
      </c>
    </row>
    <row r="2707" spans="2:2" x14ac:dyDescent="0.35">
      <c r="B2707" t="str">
        <v>Somervell County,  Texas</v>
      </c>
    </row>
    <row r="2708" spans="2:2" x14ac:dyDescent="0.35">
      <c r="B2708" t="str">
        <v>Sonoma County,  California</v>
      </c>
    </row>
    <row r="2709" spans="2:2" x14ac:dyDescent="0.35">
      <c r="B2709" t="str">
        <v>South Central Connecticut Planning Region,  Connecticut</v>
      </c>
    </row>
    <row r="2710" spans="2:2" x14ac:dyDescent="0.35">
      <c r="B2710" t="str">
        <v>Southampton County,  Virginia</v>
      </c>
    </row>
    <row r="2711" spans="2:2" x14ac:dyDescent="0.35">
      <c r="B2711" t="str">
        <v>Southeast Fairbanks Census Area,  Alaska</v>
      </c>
    </row>
    <row r="2712" spans="2:2" x14ac:dyDescent="0.35">
      <c r="B2712" t="str">
        <v>Southeastern Connecticut Planning Region,  Connecticut</v>
      </c>
    </row>
    <row r="2713" spans="2:2" x14ac:dyDescent="0.35">
      <c r="B2713" t="str">
        <v>Spalding County,  Georgia</v>
      </c>
    </row>
    <row r="2714" spans="2:2" x14ac:dyDescent="0.35">
      <c r="B2714" t="str">
        <v>Spartanburg County,  South Carolina</v>
      </c>
    </row>
    <row r="2715" spans="2:2" x14ac:dyDescent="0.35">
      <c r="B2715" t="str">
        <v>Spencer County,  Indiana</v>
      </c>
    </row>
    <row r="2716" spans="2:2" x14ac:dyDescent="0.35">
      <c r="B2716" t="str">
        <v>Spencer County,  Kentucky</v>
      </c>
    </row>
    <row r="2717" spans="2:2" x14ac:dyDescent="0.35">
      <c r="B2717" t="str">
        <v>Spink County,  South Dakota</v>
      </c>
    </row>
    <row r="2718" spans="2:2" x14ac:dyDescent="0.35">
      <c r="B2718" t="str">
        <v>Spokane County,  Washington</v>
      </c>
    </row>
    <row r="2719" spans="2:2" x14ac:dyDescent="0.35">
      <c r="B2719" t="str">
        <v>Spotsylvania County,  Virginia</v>
      </c>
    </row>
    <row r="2720" spans="2:2" x14ac:dyDescent="0.35">
      <c r="B2720" t="str">
        <v>St. Bernard Parish,  Louisiana</v>
      </c>
    </row>
    <row r="2721" spans="2:2" x14ac:dyDescent="0.35">
      <c r="B2721" t="str">
        <v>St. Charles County,  Missouri</v>
      </c>
    </row>
    <row r="2722" spans="2:2" x14ac:dyDescent="0.35">
      <c r="B2722" t="str">
        <v>St. Charles Parish,  Louisiana</v>
      </c>
    </row>
    <row r="2723" spans="2:2" x14ac:dyDescent="0.35">
      <c r="B2723" t="str">
        <v>St. Clair County,  Alabama</v>
      </c>
    </row>
    <row r="2724" spans="2:2" x14ac:dyDescent="0.35">
      <c r="B2724" t="str">
        <v>St. Clair County,  Illinois</v>
      </c>
    </row>
    <row r="2725" spans="2:2" x14ac:dyDescent="0.35">
      <c r="B2725" t="str">
        <v>St. Clair County,  Michigan</v>
      </c>
    </row>
    <row r="2726" spans="2:2" x14ac:dyDescent="0.35">
      <c r="B2726" t="str">
        <v>St. Clair County,  Missouri</v>
      </c>
    </row>
    <row r="2727" spans="2:2" x14ac:dyDescent="0.35">
      <c r="B2727" t="str">
        <v>St. Croix County,  Wisconsin</v>
      </c>
    </row>
    <row r="2728" spans="2:2" x14ac:dyDescent="0.35">
      <c r="B2728" t="str">
        <v>St. Francis County,  Arkansas</v>
      </c>
    </row>
    <row r="2729" spans="2:2" x14ac:dyDescent="0.35">
      <c r="B2729" t="str">
        <v>St. Francois County,  Missouri</v>
      </c>
    </row>
    <row r="2730" spans="2:2" x14ac:dyDescent="0.35">
      <c r="B2730" t="str">
        <v>St. Helena Parish,  Louisiana</v>
      </c>
    </row>
    <row r="2731" spans="2:2" x14ac:dyDescent="0.35">
      <c r="B2731" t="str">
        <v>St. James Parish,  Louisiana</v>
      </c>
    </row>
    <row r="2732" spans="2:2" x14ac:dyDescent="0.35">
      <c r="B2732" t="str">
        <v>St. John the Baptist Parish,  Louisiana</v>
      </c>
    </row>
    <row r="2733" spans="2:2" x14ac:dyDescent="0.35">
      <c r="B2733" t="str">
        <v>St. Johns County,  Florida</v>
      </c>
    </row>
    <row r="2734" spans="2:2" x14ac:dyDescent="0.35">
      <c r="B2734" t="str">
        <v>St. Joseph County,  Indiana</v>
      </c>
    </row>
    <row r="2735" spans="2:2" x14ac:dyDescent="0.35">
      <c r="B2735" t="str">
        <v>St. Joseph County,  Michigan</v>
      </c>
    </row>
    <row r="2736" spans="2:2" x14ac:dyDescent="0.35">
      <c r="B2736" t="str">
        <v>St. Landry Parish,  Louisiana</v>
      </c>
    </row>
    <row r="2737" spans="2:2" x14ac:dyDescent="0.35">
      <c r="B2737" t="str">
        <v>St. Lawrence County,  New York</v>
      </c>
    </row>
    <row r="2738" spans="2:2" x14ac:dyDescent="0.35">
      <c r="B2738" t="str">
        <v>St. Louis city,  Missouri</v>
      </c>
    </row>
    <row r="2739" spans="2:2" x14ac:dyDescent="0.35">
      <c r="B2739" t="str">
        <v>St. Louis County,  Minnesota</v>
      </c>
    </row>
    <row r="2740" spans="2:2" x14ac:dyDescent="0.35">
      <c r="B2740" t="str">
        <v>St. Louis County,  Missouri</v>
      </c>
    </row>
    <row r="2741" spans="2:2" x14ac:dyDescent="0.35">
      <c r="B2741" t="str">
        <v>St. Lucie County,  Florida</v>
      </c>
    </row>
    <row r="2742" spans="2:2" x14ac:dyDescent="0.35">
      <c r="B2742" t="str">
        <v>St. Martin Parish,  Louisiana</v>
      </c>
    </row>
    <row r="2743" spans="2:2" x14ac:dyDescent="0.35">
      <c r="B2743" t="str">
        <v>St. Mary Parish,  Louisiana</v>
      </c>
    </row>
    <row r="2744" spans="2:2" x14ac:dyDescent="0.35">
      <c r="B2744" t="str">
        <v>St. Mary's County,  Maryland</v>
      </c>
    </row>
    <row r="2745" spans="2:2" x14ac:dyDescent="0.35">
      <c r="B2745" t="str">
        <v>St. Tammany Parish,  Louisiana</v>
      </c>
    </row>
    <row r="2746" spans="2:2" x14ac:dyDescent="0.35">
      <c r="B2746" t="str">
        <v>Stafford County,  Kansas</v>
      </c>
    </row>
    <row r="2747" spans="2:2" x14ac:dyDescent="0.35">
      <c r="B2747" t="str">
        <v>Stafford County,  Virginia</v>
      </c>
    </row>
    <row r="2748" spans="2:2" x14ac:dyDescent="0.35">
      <c r="B2748" t="str">
        <v>Stanislaus County,  California</v>
      </c>
    </row>
    <row r="2749" spans="2:2" x14ac:dyDescent="0.35">
      <c r="B2749" t="str">
        <v>Stanley County,  South Dakota</v>
      </c>
    </row>
    <row r="2750" spans="2:2" x14ac:dyDescent="0.35">
      <c r="B2750" t="str">
        <v>Stanly County,  North Carolina</v>
      </c>
    </row>
    <row r="2751" spans="2:2" x14ac:dyDescent="0.35">
      <c r="B2751" t="str">
        <v>Stanton County,  Kansas</v>
      </c>
    </row>
    <row r="2752" spans="2:2" x14ac:dyDescent="0.35">
      <c r="B2752" t="str">
        <v>Stanton County,  Nebraska</v>
      </c>
    </row>
    <row r="2753" spans="2:2" x14ac:dyDescent="0.35">
      <c r="B2753" t="str">
        <v>Stark County,  Illinois</v>
      </c>
    </row>
    <row r="2754" spans="2:2" x14ac:dyDescent="0.35">
      <c r="B2754" t="str">
        <v>Stark County,  North Dakota</v>
      </c>
    </row>
    <row r="2755" spans="2:2" x14ac:dyDescent="0.35">
      <c r="B2755" t="str">
        <v>Stark County,  Ohio</v>
      </c>
    </row>
    <row r="2756" spans="2:2" x14ac:dyDescent="0.35">
      <c r="B2756" t="str">
        <v>Starke County,  Indiana</v>
      </c>
    </row>
    <row r="2757" spans="2:2" x14ac:dyDescent="0.35">
      <c r="B2757" t="str">
        <v>Starr County,  Texas</v>
      </c>
    </row>
    <row r="2758" spans="2:2" x14ac:dyDescent="0.35">
      <c r="B2758" t="str">
        <v>Staunton city,  Virginia</v>
      </c>
    </row>
    <row r="2759" spans="2:2" x14ac:dyDescent="0.35">
      <c r="B2759" t="str">
        <v>Ste. Genevieve County,  Missouri</v>
      </c>
    </row>
    <row r="2760" spans="2:2" x14ac:dyDescent="0.35">
      <c r="B2760" t="str">
        <v>Stearns County,  Minnesota</v>
      </c>
    </row>
    <row r="2761" spans="2:2" x14ac:dyDescent="0.35">
      <c r="B2761" t="str">
        <v>Steele County,  Minnesota</v>
      </c>
    </row>
    <row r="2762" spans="2:2" x14ac:dyDescent="0.35">
      <c r="B2762" t="str">
        <v>Steele County,  North Dakota</v>
      </c>
    </row>
    <row r="2763" spans="2:2" x14ac:dyDescent="0.35">
      <c r="B2763" t="str">
        <v>Stephens County,  Georgia</v>
      </c>
    </row>
    <row r="2764" spans="2:2" x14ac:dyDescent="0.35">
      <c r="B2764" t="str">
        <v>Stephens County,  Oklahoma</v>
      </c>
    </row>
    <row r="2765" spans="2:2" x14ac:dyDescent="0.35">
      <c r="B2765" t="str">
        <v>Stephens County,  Texas</v>
      </c>
    </row>
    <row r="2766" spans="2:2" x14ac:dyDescent="0.35">
      <c r="B2766" t="str">
        <v>Stephenson County,  Illinois</v>
      </c>
    </row>
    <row r="2767" spans="2:2" x14ac:dyDescent="0.35">
      <c r="B2767" t="str">
        <v>Sterling County,  Texas</v>
      </c>
    </row>
    <row r="2768" spans="2:2" x14ac:dyDescent="0.35">
      <c r="B2768" t="str">
        <v>Steuben County,  Indiana</v>
      </c>
    </row>
    <row r="2769" spans="2:2" x14ac:dyDescent="0.35">
      <c r="B2769" t="str">
        <v>Steuben County,  New York</v>
      </c>
    </row>
    <row r="2770" spans="2:2" x14ac:dyDescent="0.35">
      <c r="B2770" t="str">
        <v>Stevens County,  Kansas</v>
      </c>
    </row>
    <row r="2771" spans="2:2" x14ac:dyDescent="0.35">
      <c r="B2771" t="str">
        <v>Stevens County,  Minnesota</v>
      </c>
    </row>
    <row r="2772" spans="2:2" x14ac:dyDescent="0.35">
      <c r="B2772" t="str">
        <v>Stevens County,  Washington</v>
      </c>
    </row>
    <row r="2773" spans="2:2" x14ac:dyDescent="0.35">
      <c r="B2773" t="str">
        <v>Stewart County,  Georgia</v>
      </c>
    </row>
    <row r="2774" spans="2:2" x14ac:dyDescent="0.35">
      <c r="B2774" t="str">
        <v>Stewart County,  Tennessee</v>
      </c>
    </row>
    <row r="2775" spans="2:2" x14ac:dyDescent="0.35">
      <c r="B2775" t="str">
        <v>Stillwater County,  Montana</v>
      </c>
    </row>
    <row r="2776" spans="2:2" x14ac:dyDescent="0.35">
      <c r="B2776" t="str">
        <v>Stoddard County,  Missouri</v>
      </c>
    </row>
    <row r="2777" spans="2:2" x14ac:dyDescent="0.35">
      <c r="B2777" t="str">
        <v>Stokes County,  North Carolina</v>
      </c>
    </row>
    <row r="2778" spans="2:2" x14ac:dyDescent="0.35">
      <c r="B2778" t="str">
        <v>Stone County,  Arkansas</v>
      </c>
    </row>
    <row r="2779" spans="2:2" x14ac:dyDescent="0.35">
      <c r="B2779" t="str">
        <v>Stone County,  Mississippi</v>
      </c>
    </row>
    <row r="2780" spans="2:2" x14ac:dyDescent="0.35">
      <c r="B2780" t="str">
        <v>Stone County,  Missouri</v>
      </c>
    </row>
    <row r="2781" spans="2:2" x14ac:dyDescent="0.35">
      <c r="B2781" t="str">
        <v>Stonewall County,  Texas</v>
      </c>
    </row>
    <row r="2782" spans="2:2" x14ac:dyDescent="0.35">
      <c r="B2782" t="str">
        <v>Storey County,  Nevada</v>
      </c>
    </row>
    <row r="2783" spans="2:2" x14ac:dyDescent="0.35">
      <c r="B2783" t="str">
        <v>Story County,  Iowa</v>
      </c>
    </row>
    <row r="2784" spans="2:2" x14ac:dyDescent="0.35">
      <c r="B2784" t="str">
        <v>Strafford County,  New Hampshire</v>
      </c>
    </row>
    <row r="2785" spans="2:2" x14ac:dyDescent="0.35">
      <c r="B2785" t="str">
        <v>Stutsman County,  North Dakota</v>
      </c>
    </row>
    <row r="2786" spans="2:2" x14ac:dyDescent="0.35">
      <c r="B2786" t="str">
        <v>Sublette County,  Wyoming</v>
      </c>
    </row>
    <row r="2787" spans="2:2" x14ac:dyDescent="0.35">
      <c r="B2787" t="str">
        <v>Suffolk city,  Virginia</v>
      </c>
    </row>
    <row r="2788" spans="2:2" x14ac:dyDescent="0.35">
      <c r="B2788" t="str">
        <v>Suffolk County,  Massachusetts</v>
      </c>
    </row>
    <row r="2789" spans="2:2" x14ac:dyDescent="0.35">
      <c r="B2789" t="str">
        <v>Suffolk County,  New York</v>
      </c>
    </row>
    <row r="2790" spans="2:2" x14ac:dyDescent="0.35">
      <c r="B2790" t="str">
        <v>Sullivan County,  Indiana</v>
      </c>
    </row>
    <row r="2791" spans="2:2" x14ac:dyDescent="0.35">
      <c r="B2791" t="str">
        <v>Sullivan County,  Missouri</v>
      </c>
    </row>
    <row r="2792" spans="2:2" x14ac:dyDescent="0.35">
      <c r="B2792" t="str">
        <v>Sullivan County,  New Hampshire</v>
      </c>
    </row>
    <row r="2793" spans="2:2" x14ac:dyDescent="0.35">
      <c r="B2793" t="str">
        <v>Sullivan County,  New York</v>
      </c>
    </row>
    <row r="2794" spans="2:2" x14ac:dyDescent="0.35">
      <c r="B2794" t="str">
        <v>Sullivan County,  Pennsylvania</v>
      </c>
    </row>
    <row r="2795" spans="2:2" x14ac:dyDescent="0.35">
      <c r="B2795" t="str">
        <v>Sullivan County,  Tennessee</v>
      </c>
    </row>
    <row r="2796" spans="2:2" x14ac:dyDescent="0.35">
      <c r="B2796" t="str">
        <v>Sully County,  South Dakota</v>
      </c>
    </row>
    <row r="2797" spans="2:2" x14ac:dyDescent="0.35">
      <c r="B2797" t="str">
        <v>Summers County,  West Virginia</v>
      </c>
    </row>
    <row r="2798" spans="2:2" x14ac:dyDescent="0.35">
      <c r="B2798" t="str">
        <v>Summit County,  Colorado</v>
      </c>
    </row>
    <row r="2799" spans="2:2" x14ac:dyDescent="0.35">
      <c r="B2799" t="str">
        <v>Summit County,  Ohio</v>
      </c>
    </row>
    <row r="2800" spans="2:2" x14ac:dyDescent="0.35">
      <c r="B2800" t="str">
        <v>Summit County,  Utah</v>
      </c>
    </row>
    <row r="2801" spans="2:2" x14ac:dyDescent="0.35">
      <c r="B2801" t="str">
        <v>Sumner County,  Kansas</v>
      </c>
    </row>
    <row r="2802" spans="2:2" x14ac:dyDescent="0.35">
      <c r="B2802" t="str">
        <v>Sumner County,  Tennessee</v>
      </c>
    </row>
    <row r="2803" spans="2:2" x14ac:dyDescent="0.35">
      <c r="B2803" t="str">
        <v>Sumter County,  Alabama</v>
      </c>
    </row>
    <row r="2804" spans="2:2" x14ac:dyDescent="0.35">
      <c r="B2804" t="str">
        <v>Sumter County,  Florida</v>
      </c>
    </row>
    <row r="2805" spans="2:2" x14ac:dyDescent="0.35">
      <c r="B2805" t="str">
        <v>Sumter County,  Georgia</v>
      </c>
    </row>
    <row r="2806" spans="2:2" x14ac:dyDescent="0.35">
      <c r="B2806" t="str">
        <v>Sumter County,  South Carolina</v>
      </c>
    </row>
    <row r="2807" spans="2:2" x14ac:dyDescent="0.35">
      <c r="B2807" t="str">
        <v>Sunflower County,  Mississippi</v>
      </c>
    </row>
    <row r="2808" spans="2:2" x14ac:dyDescent="0.35">
      <c r="B2808" t="str">
        <v>Surry County,  North Carolina</v>
      </c>
    </row>
    <row r="2809" spans="2:2" x14ac:dyDescent="0.35">
      <c r="B2809" t="str">
        <v>Surry County,  Virginia</v>
      </c>
    </row>
    <row r="2810" spans="2:2" x14ac:dyDescent="0.35">
      <c r="B2810" t="str">
        <v>Susquehanna County,  Pennsylvania</v>
      </c>
    </row>
    <row r="2811" spans="2:2" x14ac:dyDescent="0.35">
      <c r="B2811" t="str">
        <v>Sussex County,  Delaware</v>
      </c>
    </row>
    <row r="2812" spans="2:2" x14ac:dyDescent="0.35">
      <c r="B2812" t="str">
        <v>Sussex County,  New Jersey</v>
      </c>
    </row>
    <row r="2813" spans="2:2" x14ac:dyDescent="0.35">
      <c r="B2813" t="str">
        <v>Sussex County,  Virginia</v>
      </c>
    </row>
    <row r="2814" spans="2:2" x14ac:dyDescent="0.35">
      <c r="B2814" t="str">
        <v>Sutter County,  California</v>
      </c>
    </row>
    <row r="2815" spans="2:2" x14ac:dyDescent="0.35">
      <c r="B2815" t="str">
        <v>Sutton County,  Texas</v>
      </c>
    </row>
    <row r="2816" spans="2:2" x14ac:dyDescent="0.35">
      <c r="B2816" t="str">
        <v>Suwannee County,  Florida</v>
      </c>
    </row>
    <row r="2817" spans="2:2" x14ac:dyDescent="0.35">
      <c r="B2817" t="str">
        <v>Swain County,  North Carolina</v>
      </c>
    </row>
    <row r="2818" spans="2:2" x14ac:dyDescent="0.35">
      <c r="B2818" t="str">
        <v>Sweet Grass County,  Montana</v>
      </c>
    </row>
    <row r="2819" spans="2:2" x14ac:dyDescent="0.35">
      <c r="B2819" t="str">
        <v>Sweetwater County,  Wyoming</v>
      </c>
    </row>
    <row r="2820" spans="2:2" x14ac:dyDescent="0.35">
      <c r="B2820" t="str">
        <v>Swift County,  Minnesota</v>
      </c>
    </row>
    <row r="2821" spans="2:2" x14ac:dyDescent="0.35">
      <c r="B2821" t="str">
        <v>Swisher County,  Texas</v>
      </c>
    </row>
    <row r="2822" spans="2:2" x14ac:dyDescent="0.35">
      <c r="B2822" t="str">
        <v>Switzerland County,  Indiana</v>
      </c>
    </row>
    <row r="2823" spans="2:2" x14ac:dyDescent="0.35">
      <c r="B2823" t="str">
        <v>Talbot County,  Georgia</v>
      </c>
    </row>
    <row r="2824" spans="2:2" x14ac:dyDescent="0.35">
      <c r="B2824" t="str">
        <v>Talbot County,  Maryland</v>
      </c>
    </row>
    <row r="2825" spans="2:2" x14ac:dyDescent="0.35">
      <c r="B2825" t="str">
        <v>Taliaferro County,  Georgia</v>
      </c>
    </row>
    <row r="2826" spans="2:2" x14ac:dyDescent="0.35">
      <c r="B2826" t="str">
        <v>Talladega County,  Alabama</v>
      </c>
    </row>
    <row r="2827" spans="2:2" x14ac:dyDescent="0.35">
      <c r="B2827" t="str">
        <v>Tallahatchie County,  Mississippi</v>
      </c>
    </row>
    <row r="2828" spans="2:2" x14ac:dyDescent="0.35">
      <c r="B2828" t="str">
        <v>Tallapoosa County,  Alabama</v>
      </c>
    </row>
    <row r="2829" spans="2:2" x14ac:dyDescent="0.35">
      <c r="B2829" t="str">
        <v>Tama County,  Iowa</v>
      </c>
    </row>
    <row r="2830" spans="2:2" x14ac:dyDescent="0.35">
      <c r="B2830" t="str">
        <v>Taney County,  Missouri</v>
      </c>
    </row>
    <row r="2831" spans="2:2" x14ac:dyDescent="0.35">
      <c r="B2831" t="str">
        <v>Tangipahoa Parish,  Louisiana</v>
      </c>
    </row>
    <row r="2832" spans="2:2" x14ac:dyDescent="0.35">
      <c r="B2832" t="str">
        <v>Taos County,  New Mexico</v>
      </c>
    </row>
    <row r="2833" spans="2:2" x14ac:dyDescent="0.35">
      <c r="B2833" t="str">
        <v>Tarrant County,  Texas</v>
      </c>
    </row>
    <row r="2834" spans="2:2" x14ac:dyDescent="0.35">
      <c r="B2834" t="str">
        <v>Tate County,  Mississippi</v>
      </c>
    </row>
    <row r="2835" spans="2:2" x14ac:dyDescent="0.35">
      <c r="B2835" t="str">
        <v>Tattnall County,  Georgia</v>
      </c>
    </row>
    <row r="2836" spans="2:2" x14ac:dyDescent="0.35">
      <c r="B2836" t="str">
        <v>Taylor County,  Florida</v>
      </c>
    </row>
    <row r="2837" spans="2:2" x14ac:dyDescent="0.35">
      <c r="B2837" t="str">
        <v>Taylor County,  Georgia</v>
      </c>
    </row>
    <row r="2838" spans="2:2" x14ac:dyDescent="0.35">
      <c r="B2838" t="str">
        <v>Taylor County,  Iowa</v>
      </c>
    </row>
    <row r="2839" spans="2:2" x14ac:dyDescent="0.35">
      <c r="B2839" t="str">
        <v>Taylor County,  Kentucky</v>
      </c>
    </row>
    <row r="2840" spans="2:2" x14ac:dyDescent="0.35">
      <c r="B2840" t="str">
        <v>Taylor County,  Texas</v>
      </c>
    </row>
    <row r="2841" spans="2:2" x14ac:dyDescent="0.35">
      <c r="B2841" t="str">
        <v>Taylor County,  West Virginia</v>
      </c>
    </row>
    <row r="2842" spans="2:2" x14ac:dyDescent="0.35">
      <c r="B2842" t="str">
        <v>Taylor County,  Wisconsin</v>
      </c>
    </row>
    <row r="2843" spans="2:2" x14ac:dyDescent="0.35">
      <c r="B2843" t="str">
        <v>Tazewell County,  Illinois</v>
      </c>
    </row>
    <row r="2844" spans="2:2" x14ac:dyDescent="0.35">
      <c r="B2844" t="str">
        <v>Tazewell County,  Virginia</v>
      </c>
    </row>
    <row r="2845" spans="2:2" x14ac:dyDescent="0.35">
      <c r="B2845" t="str">
        <v>Tehama County,  California</v>
      </c>
    </row>
    <row r="2846" spans="2:2" x14ac:dyDescent="0.35">
      <c r="B2846" t="str">
        <v>Telfair County,  Georgia</v>
      </c>
    </row>
    <row r="2847" spans="2:2" x14ac:dyDescent="0.35">
      <c r="B2847" t="str">
        <v>Teller County,  Colorado</v>
      </c>
    </row>
    <row r="2848" spans="2:2" x14ac:dyDescent="0.35">
      <c r="B2848" t="str">
        <v>Tensas Parish,  Louisiana</v>
      </c>
    </row>
    <row r="2849" spans="2:2" x14ac:dyDescent="0.35">
      <c r="B2849" t="str">
        <v>Terrebonne Parish,  Louisiana</v>
      </c>
    </row>
    <row r="2850" spans="2:2" x14ac:dyDescent="0.35">
      <c r="B2850" t="str">
        <v>Terrell County,  Georgia</v>
      </c>
    </row>
    <row r="2851" spans="2:2" x14ac:dyDescent="0.35">
      <c r="B2851" t="str">
        <v>Terrell County,  Texas</v>
      </c>
    </row>
    <row r="2852" spans="2:2" x14ac:dyDescent="0.35">
      <c r="B2852" t="str">
        <v>Terry County,  Texas</v>
      </c>
    </row>
    <row r="2853" spans="2:2" x14ac:dyDescent="0.35">
      <c r="B2853" t="str">
        <v>Teton County,  Idaho</v>
      </c>
    </row>
    <row r="2854" spans="2:2" x14ac:dyDescent="0.35">
      <c r="B2854" t="str">
        <v>Teton County,  Montana</v>
      </c>
    </row>
    <row r="2855" spans="2:2" x14ac:dyDescent="0.35">
      <c r="B2855" t="str">
        <v>Teton County,  Wyoming</v>
      </c>
    </row>
    <row r="2856" spans="2:2" x14ac:dyDescent="0.35">
      <c r="B2856" t="str">
        <v>Texas County,  Missouri</v>
      </c>
    </row>
    <row r="2857" spans="2:2" x14ac:dyDescent="0.35">
      <c r="B2857" t="str">
        <v>Texas County,  Oklahoma</v>
      </c>
    </row>
    <row r="2858" spans="2:2" x14ac:dyDescent="0.35">
      <c r="B2858" t="str">
        <v>Thayer County,  Nebraska</v>
      </c>
    </row>
    <row r="2859" spans="2:2" x14ac:dyDescent="0.35">
      <c r="B2859" t="str">
        <v>Thomas County,  Georgia</v>
      </c>
    </row>
    <row r="2860" spans="2:2" x14ac:dyDescent="0.35">
      <c r="B2860" t="str">
        <v>Thomas County,  Kansas</v>
      </c>
    </row>
    <row r="2861" spans="2:2" x14ac:dyDescent="0.35">
      <c r="B2861" t="str">
        <v>Thomas County,  Nebraska</v>
      </c>
    </row>
    <row r="2862" spans="2:2" x14ac:dyDescent="0.35">
      <c r="B2862" t="str">
        <v>Throckmorton County,  Texas</v>
      </c>
    </row>
    <row r="2863" spans="2:2" x14ac:dyDescent="0.35">
      <c r="B2863" t="str">
        <v>Thurston County,  Nebraska</v>
      </c>
    </row>
    <row r="2864" spans="2:2" x14ac:dyDescent="0.35">
      <c r="B2864" t="str">
        <v>Thurston County,  Washington</v>
      </c>
    </row>
    <row r="2865" spans="2:2" x14ac:dyDescent="0.35">
      <c r="B2865" t="str">
        <v>Tift County,  Georgia</v>
      </c>
    </row>
    <row r="2866" spans="2:2" x14ac:dyDescent="0.35">
      <c r="B2866" t="str">
        <v>Tillamook County,  Oregon</v>
      </c>
    </row>
    <row r="2867" spans="2:2" x14ac:dyDescent="0.35">
      <c r="B2867" t="str">
        <v>Tillman County,  Oklahoma</v>
      </c>
    </row>
    <row r="2868" spans="2:2" x14ac:dyDescent="0.35">
      <c r="B2868" t="str">
        <v>Tioga County,  New York</v>
      </c>
    </row>
    <row r="2869" spans="2:2" x14ac:dyDescent="0.35">
      <c r="B2869" t="str">
        <v>Tioga County,  Pennsylvania</v>
      </c>
    </row>
    <row r="2870" spans="2:2" x14ac:dyDescent="0.35">
      <c r="B2870" t="str">
        <v>Tippah County,  Mississippi</v>
      </c>
    </row>
    <row r="2871" spans="2:2" x14ac:dyDescent="0.35">
      <c r="B2871" t="str">
        <v>Tippecanoe County,  Indiana</v>
      </c>
    </row>
    <row r="2872" spans="2:2" x14ac:dyDescent="0.35">
      <c r="B2872" t="str">
        <v>Tipton County,  Indiana</v>
      </c>
    </row>
    <row r="2873" spans="2:2" x14ac:dyDescent="0.35">
      <c r="B2873" t="str">
        <v>Tipton County,  Tennessee</v>
      </c>
    </row>
    <row r="2874" spans="2:2" x14ac:dyDescent="0.35">
      <c r="B2874" t="str">
        <v>Tishomingo County,  Mississippi</v>
      </c>
    </row>
    <row r="2875" spans="2:2" x14ac:dyDescent="0.35">
      <c r="B2875" t="str">
        <v>Titus County,  Texas</v>
      </c>
    </row>
    <row r="2876" spans="2:2" x14ac:dyDescent="0.35">
      <c r="B2876" t="str">
        <v>Toa Alta Municipio,  Puerto Rico</v>
      </c>
    </row>
    <row r="2877" spans="2:2" x14ac:dyDescent="0.35">
      <c r="B2877" t="str">
        <v>Toa Baja Municipio,  Puerto Rico</v>
      </c>
    </row>
    <row r="2878" spans="2:2" x14ac:dyDescent="0.35">
      <c r="B2878" t="str">
        <v>Todd County,  Kentucky</v>
      </c>
    </row>
    <row r="2879" spans="2:2" x14ac:dyDescent="0.35">
      <c r="B2879" t="str">
        <v>Todd County,  Minnesota</v>
      </c>
    </row>
    <row r="2880" spans="2:2" x14ac:dyDescent="0.35">
      <c r="B2880" t="str">
        <v>Todd County,  South Dakota</v>
      </c>
    </row>
    <row r="2881" spans="2:2" x14ac:dyDescent="0.35">
      <c r="B2881" t="str">
        <v>Tom Green County,  Texas</v>
      </c>
    </row>
    <row r="2882" spans="2:2" x14ac:dyDescent="0.35">
      <c r="B2882" t="str">
        <v>Tompkins County,  New York</v>
      </c>
    </row>
    <row r="2883" spans="2:2" x14ac:dyDescent="0.35">
      <c r="B2883" t="str">
        <v>Tooele County,  Utah</v>
      </c>
    </row>
    <row r="2884" spans="2:2" x14ac:dyDescent="0.35">
      <c r="B2884" t="str">
        <v>Toole County,  Montana</v>
      </c>
    </row>
    <row r="2885" spans="2:2" x14ac:dyDescent="0.35">
      <c r="B2885" t="str">
        <v>Toombs County,  Georgia</v>
      </c>
    </row>
    <row r="2886" spans="2:2" x14ac:dyDescent="0.35">
      <c r="B2886" t="str">
        <v>Torrance County,  New Mexico</v>
      </c>
    </row>
    <row r="2887" spans="2:2" x14ac:dyDescent="0.35">
      <c r="B2887" t="str">
        <v>Towner County,  North Dakota</v>
      </c>
    </row>
    <row r="2888" spans="2:2" x14ac:dyDescent="0.35">
      <c r="B2888" t="str">
        <v>Towns County,  Georgia</v>
      </c>
    </row>
    <row r="2889" spans="2:2" x14ac:dyDescent="0.35">
      <c r="B2889" t="str">
        <v>Traill County,  North Dakota</v>
      </c>
    </row>
    <row r="2890" spans="2:2" x14ac:dyDescent="0.35">
      <c r="B2890" t="str">
        <v>Transylvania County,  North Carolina</v>
      </c>
    </row>
    <row r="2891" spans="2:2" x14ac:dyDescent="0.35">
      <c r="B2891" t="str">
        <v>Traverse County,  Minnesota</v>
      </c>
    </row>
    <row r="2892" spans="2:2" x14ac:dyDescent="0.35">
      <c r="B2892" t="str">
        <v>Travis County,  Texas</v>
      </c>
    </row>
    <row r="2893" spans="2:2" x14ac:dyDescent="0.35">
      <c r="B2893" t="str">
        <v>Treasure County,  Montana</v>
      </c>
    </row>
    <row r="2894" spans="2:2" x14ac:dyDescent="0.35">
      <c r="B2894" t="str">
        <v>Trego County,  Kansas</v>
      </c>
    </row>
    <row r="2895" spans="2:2" x14ac:dyDescent="0.35">
      <c r="B2895" t="str">
        <v>Trempealeau County,  Wisconsin</v>
      </c>
    </row>
    <row r="2896" spans="2:2" x14ac:dyDescent="0.35">
      <c r="B2896" t="str">
        <v>Treutlen County,  Georgia</v>
      </c>
    </row>
    <row r="2897" spans="2:2" x14ac:dyDescent="0.35">
      <c r="B2897" t="str">
        <v>Trigg County,  Kentucky</v>
      </c>
    </row>
    <row r="2898" spans="2:2" x14ac:dyDescent="0.35">
      <c r="B2898" t="str">
        <v>Trimble County,  Kentucky</v>
      </c>
    </row>
    <row r="2899" spans="2:2" x14ac:dyDescent="0.35">
      <c r="B2899" t="str">
        <v>Trinity County,  California</v>
      </c>
    </row>
    <row r="2900" spans="2:2" x14ac:dyDescent="0.35">
      <c r="B2900" t="str">
        <v>Trinity County,  Texas</v>
      </c>
    </row>
    <row r="2901" spans="2:2" x14ac:dyDescent="0.35">
      <c r="B2901" t="str">
        <v>Tripp County,  South Dakota</v>
      </c>
    </row>
    <row r="2902" spans="2:2" x14ac:dyDescent="0.35">
      <c r="B2902" t="str">
        <v>Troup County,  Georgia</v>
      </c>
    </row>
    <row r="2903" spans="2:2" x14ac:dyDescent="0.35">
      <c r="B2903" t="str">
        <v>Trousdale County,  Tennessee</v>
      </c>
    </row>
    <row r="2904" spans="2:2" x14ac:dyDescent="0.35">
      <c r="B2904" t="str">
        <v>Trujillo Alto Municipio,  Puerto Rico</v>
      </c>
    </row>
    <row r="2905" spans="2:2" x14ac:dyDescent="0.35">
      <c r="B2905" t="str">
        <v>Trumbull County,  Ohio</v>
      </c>
    </row>
    <row r="2906" spans="2:2" x14ac:dyDescent="0.35">
      <c r="B2906" t="str">
        <v>Tucker County,  West Virginia</v>
      </c>
    </row>
    <row r="2907" spans="2:2" x14ac:dyDescent="0.35">
      <c r="B2907" t="str">
        <v>Tulare County,  California</v>
      </c>
    </row>
    <row r="2908" spans="2:2" x14ac:dyDescent="0.35">
      <c r="B2908" t="str">
        <v>Tulsa County,  Oklahoma</v>
      </c>
    </row>
    <row r="2909" spans="2:2" x14ac:dyDescent="0.35">
      <c r="B2909" t="str">
        <v>Tunica County,  Mississippi</v>
      </c>
    </row>
    <row r="2910" spans="2:2" x14ac:dyDescent="0.35">
      <c r="B2910" t="str">
        <v>Tuolumne County,  California</v>
      </c>
    </row>
    <row r="2911" spans="2:2" x14ac:dyDescent="0.35">
      <c r="B2911" t="str">
        <v>Turner County,  Georgia</v>
      </c>
    </row>
    <row r="2912" spans="2:2" x14ac:dyDescent="0.35">
      <c r="B2912" t="str">
        <v>Turner County,  South Dakota</v>
      </c>
    </row>
    <row r="2913" spans="2:2" x14ac:dyDescent="0.35">
      <c r="B2913" t="str">
        <v>Tuscaloosa County,  Alabama</v>
      </c>
    </row>
    <row r="2914" spans="2:2" x14ac:dyDescent="0.35">
      <c r="B2914" t="str">
        <v>Tuscarawas County,  Ohio</v>
      </c>
    </row>
    <row r="2915" spans="2:2" x14ac:dyDescent="0.35">
      <c r="B2915" t="str">
        <v>Tuscola County,  Michigan</v>
      </c>
    </row>
    <row r="2916" spans="2:2" x14ac:dyDescent="0.35">
      <c r="B2916" t="str">
        <v>Twiggs County,  Georgia</v>
      </c>
    </row>
    <row r="2917" spans="2:2" x14ac:dyDescent="0.35">
      <c r="B2917" t="str">
        <v>Twin Falls County,  Idaho</v>
      </c>
    </row>
    <row r="2918" spans="2:2" x14ac:dyDescent="0.35">
      <c r="B2918" t="str">
        <v>Tyler County,  Texas</v>
      </c>
    </row>
    <row r="2919" spans="2:2" x14ac:dyDescent="0.35">
      <c r="B2919" t="str">
        <v>Tyler County,  West Virginia</v>
      </c>
    </row>
    <row r="2920" spans="2:2" x14ac:dyDescent="0.35">
      <c r="B2920" t="str">
        <v>Tyrrell County,  North Carolina</v>
      </c>
    </row>
    <row r="2921" spans="2:2" x14ac:dyDescent="0.35">
      <c r="B2921" t="str">
        <v>Uinta County,  Wyoming</v>
      </c>
    </row>
    <row r="2922" spans="2:2" x14ac:dyDescent="0.35">
      <c r="B2922" t="str">
        <v>Uintah County,  Utah</v>
      </c>
    </row>
    <row r="2923" spans="2:2" x14ac:dyDescent="0.35">
      <c r="B2923" t="str">
        <v>Ulster County,  New York</v>
      </c>
    </row>
    <row r="2924" spans="2:2" x14ac:dyDescent="0.35">
      <c r="B2924" t="str">
        <v>Umatilla County,  Oregon</v>
      </c>
    </row>
    <row r="2925" spans="2:2" x14ac:dyDescent="0.35">
      <c r="B2925" t="str">
        <v>Unicoi County,  Tennessee</v>
      </c>
    </row>
    <row r="2926" spans="2:2" x14ac:dyDescent="0.35">
      <c r="B2926" t="str">
        <v>Union County,  Arkansas</v>
      </c>
    </row>
    <row r="2927" spans="2:2" x14ac:dyDescent="0.35">
      <c r="B2927" t="str">
        <v>Union County,  Florida</v>
      </c>
    </row>
    <row r="2928" spans="2:2" x14ac:dyDescent="0.35">
      <c r="B2928" t="str">
        <v>Union County,  Georgia</v>
      </c>
    </row>
    <row r="2929" spans="2:2" x14ac:dyDescent="0.35">
      <c r="B2929" t="str">
        <v>Union County,  Illinois</v>
      </c>
    </row>
    <row r="2930" spans="2:2" x14ac:dyDescent="0.35">
      <c r="B2930" t="str">
        <v>Union County,  Indiana</v>
      </c>
    </row>
    <row r="2931" spans="2:2" x14ac:dyDescent="0.35">
      <c r="B2931" t="str">
        <v>Union County,  Iowa</v>
      </c>
    </row>
    <row r="2932" spans="2:2" x14ac:dyDescent="0.35">
      <c r="B2932" t="str">
        <v>Union County,  Kentucky</v>
      </c>
    </row>
    <row r="2933" spans="2:2" x14ac:dyDescent="0.35">
      <c r="B2933" t="str">
        <v>Union County,  Mississippi</v>
      </c>
    </row>
    <row r="2934" spans="2:2" x14ac:dyDescent="0.35">
      <c r="B2934" t="str">
        <v>Union County,  New Jersey</v>
      </c>
    </row>
    <row r="2935" spans="2:2" x14ac:dyDescent="0.35">
      <c r="B2935" t="str">
        <v>Union County,  New Mexico</v>
      </c>
    </row>
    <row r="2936" spans="2:2" x14ac:dyDescent="0.35">
      <c r="B2936" t="str">
        <v>Union County,  North Carolina</v>
      </c>
    </row>
    <row r="2937" spans="2:2" x14ac:dyDescent="0.35">
      <c r="B2937" t="str">
        <v>Union County,  Ohio</v>
      </c>
    </row>
    <row r="2938" spans="2:2" x14ac:dyDescent="0.35">
      <c r="B2938" t="str">
        <v>Union County,  Oregon</v>
      </c>
    </row>
    <row r="2939" spans="2:2" x14ac:dyDescent="0.35">
      <c r="B2939" t="str">
        <v>Union County,  Pennsylvania</v>
      </c>
    </row>
    <row r="2940" spans="2:2" x14ac:dyDescent="0.35">
      <c r="B2940" t="str">
        <v>Union County,  South Carolina</v>
      </c>
    </row>
    <row r="2941" spans="2:2" x14ac:dyDescent="0.35">
      <c r="B2941" t="str">
        <v>Union County,  South Dakota</v>
      </c>
    </row>
    <row r="2942" spans="2:2" x14ac:dyDescent="0.35">
      <c r="B2942" t="str">
        <v>Union County,  Tennessee</v>
      </c>
    </row>
    <row r="2943" spans="2:2" x14ac:dyDescent="0.35">
      <c r="B2943" t="str">
        <v>Union Parish,  Louisiana</v>
      </c>
    </row>
    <row r="2944" spans="2:2" x14ac:dyDescent="0.35">
      <c r="B2944" t="str">
        <v>Upshur County,  Texas</v>
      </c>
    </row>
    <row r="2945" spans="2:2" x14ac:dyDescent="0.35">
      <c r="B2945" t="str">
        <v>Upshur County,  West Virginia</v>
      </c>
    </row>
    <row r="2946" spans="2:2" x14ac:dyDescent="0.35">
      <c r="B2946" t="str">
        <v>Upson County,  Georgia</v>
      </c>
    </row>
    <row r="2947" spans="2:2" x14ac:dyDescent="0.35">
      <c r="B2947" t="str">
        <v>Upton County,  Texas</v>
      </c>
    </row>
    <row r="2948" spans="2:2" x14ac:dyDescent="0.35">
      <c r="B2948" t="str">
        <v>Utah County,  Utah</v>
      </c>
    </row>
    <row r="2949" spans="2:2" x14ac:dyDescent="0.35">
      <c r="B2949" t="str">
        <v>Utuado Municipio,  Puerto Rico</v>
      </c>
    </row>
    <row r="2950" spans="2:2" x14ac:dyDescent="0.35">
      <c r="B2950" t="str">
        <v>Uvalde County,  Texas</v>
      </c>
    </row>
    <row r="2951" spans="2:2" x14ac:dyDescent="0.35">
      <c r="B2951" t="str">
        <v>Val Verde County,  Texas</v>
      </c>
    </row>
    <row r="2952" spans="2:2" x14ac:dyDescent="0.35">
      <c r="B2952" t="str">
        <v>Valencia County,  New Mexico</v>
      </c>
    </row>
    <row r="2953" spans="2:2" x14ac:dyDescent="0.35">
      <c r="B2953" t="str">
        <v>Valley County,  Idaho</v>
      </c>
    </row>
    <row r="2954" spans="2:2" x14ac:dyDescent="0.35">
      <c r="B2954" t="str">
        <v>Valley County,  Montana</v>
      </c>
    </row>
    <row r="2955" spans="2:2" x14ac:dyDescent="0.35">
      <c r="B2955" t="str">
        <v>Valley County,  Nebraska</v>
      </c>
    </row>
    <row r="2956" spans="2:2" x14ac:dyDescent="0.35">
      <c r="B2956" t="str">
        <v>Van Buren County,  Arkansas</v>
      </c>
    </row>
    <row r="2957" spans="2:2" x14ac:dyDescent="0.35">
      <c r="B2957" t="str">
        <v>Van Buren County,  Iowa</v>
      </c>
    </row>
    <row r="2958" spans="2:2" x14ac:dyDescent="0.35">
      <c r="B2958" t="str">
        <v>Van Buren County,  Michigan</v>
      </c>
    </row>
    <row r="2959" spans="2:2" x14ac:dyDescent="0.35">
      <c r="B2959" t="str">
        <v>Van Buren County,  Tennessee</v>
      </c>
    </row>
    <row r="2960" spans="2:2" x14ac:dyDescent="0.35">
      <c r="B2960" t="str">
        <v>Van Wert County,  Ohio</v>
      </c>
    </row>
    <row r="2961" spans="2:2" x14ac:dyDescent="0.35">
      <c r="B2961" t="str">
        <v>Van Zandt County,  Texas</v>
      </c>
    </row>
    <row r="2962" spans="2:2" x14ac:dyDescent="0.35">
      <c r="B2962" t="str">
        <v>Vance County,  North Carolina</v>
      </c>
    </row>
    <row r="2963" spans="2:2" x14ac:dyDescent="0.35">
      <c r="B2963" t="str">
        <v>Vanderburgh County,  Indiana</v>
      </c>
    </row>
    <row r="2964" spans="2:2" x14ac:dyDescent="0.35">
      <c r="B2964" t="str">
        <v>Vega Alta Municipio,  Puerto Rico</v>
      </c>
    </row>
    <row r="2965" spans="2:2" x14ac:dyDescent="0.35">
      <c r="B2965" t="str">
        <v>Vega Baja Municipio,  Puerto Rico</v>
      </c>
    </row>
    <row r="2966" spans="2:2" x14ac:dyDescent="0.35">
      <c r="B2966" t="str">
        <v>Venango County,  Pennsylvania</v>
      </c>
    </row>
    <row r="2967" spans="2:2" x14ac:dyDescent="0.35">
      <c r="B2967" t="str">
        <v>Ventura County,  California</v>
      </c>
    </row>
    <row r="2968" spans="2:2" x14ac:dyDescent="0.35">
      <c r="B2968" t="str">
        <v>Vermilion County,  Illinois</v>
      </c>
    </row>
    <row r="2969" spans="2:2" x14ac:dyDescent="0.35">
      <c r="B2969" t="str">
        <v>Vermilion Parish,  Louisiana</v>
      </c>
    </row>
    <row r="2970" spans="2:2" x14ac:dyDescent="0.35">
      <c r="B2970" t="str">
        <v>Vermillion County,  Indiana</v>
      </c>
    </row>
    <row r="2971" spans="2:2" x14ac:dyDescent="0.35">
      <c r="B2971" t="str">
        <v>Vernon County,  Missouri</v>
      </c>
    </row>
    <row r="2972" spans="2:2" x14ac:dyDescent="0.35">
      <c r="B2972" t="str">
        <v>Vernon County,  Wisconsin</v>
      </c>
    </row>
    <row r="2973" spans="2:2" x14ac:dyDescent="0.35">
      <c r="B2973" t="str">
        <v>Vernon Parish,  Louisiana</v>
      </c>
    </row>
    <row r="2974" spans="2:2" x14ac:dyDescent="0.35">
      <c r="B2974" t="str">
        <v>Victoria County,  Texas</v>
      </c>
    </row>
    <row r="2975" spans="2:2" x14ac:dyDescent="0.35">
      <c r="B2975" t="str">
        <v>Vieques Municipio,  Puerto Rico</v>
      </c>
    </row>
    <row r="2976" spans="2:2" x14ac:dyDescent="0.35">
      <c r="B2976" t="str">
        <v>Vigo County,  Indiana</v>
      </c>
    </row>
    <row r="2977" spans="2:2" x14ac:dyDescent="0.35">
      <c r="B2977" t="str">
        <v>Vilas County,  Wisconsin</v>
      </c>
    </row>
    <row r="2978" spans="2:2" x14ac:dyDescent="0.35">
      <c r="B2978" t="str">
        <v>Villalba Municipio,  Puerto Rico</v>
      </c>
    </row>
    <row r="2979" spans="2:2" x14ac:dyDescent="0.35">
      <c r="B2979" t="str">
        <v>Vinton County,  Ohio</v>
      </c>
    </row>
    <row r="2980" spans="2:2" x14ac:dyDescent="0.35">
      <c r="B2980" t="str">
        <v>Virginia Beach city,  Virginia</v>
      </c>
    </row>
    <row r="2981" spans="2:2" x14ac:dyDescent="0.35">
      <c r="B2981" t="str">
        <v>Volusia County,  Florida</v>
      </c>
    </row>
    <row r="2982" spans="2:2" x14ac:dyDescent="0.35">
      <c r="B2982" t="str">
        <v>Wabash County,  Illinois</v>
      </c>
    </row>
    <row r="2983" spans="2:2" x14ac:dyDescent="0.35">
      <c r="B2983" t="str">
        <v>Wabash County,  Indiana</v>
      </c>
    </row>
    <row r="2984" spans="2:2" x14ac:dyDescent="0.35">
      <c r="B2984" t="str">
        <v>Wabasha County,  Minnesota</v>
      </c>
    </row>
    <row r="2985" spans="2:2" x14ac:dyDescent="0.35">
      <c r="B2985" t="str">
        <v>Wabaunsee County,  Kansas</v>
      </c>
    </row>
    <row r="2986" spans="2:2" x14ac:dyDescent="0.35">
      <c r="B2986" t="str">
        <v>Wadena County,  Minnesota</v>
      </c>
    </row>
    <row r="2987" spans="2:2" x14ac:dyDescent="0.35">
      <c r="B2987" t="str">
        <v>Wagoner County,  Oklahoma</v>
      </c>
    </row>
    <row r="2988" spans="2:2" x14ac:dyDescent="0.35">
      <c r="B2988" t="str">
        <v>Wahkiakum County,  Washington</v>
      </c>
    </row>
    <row r="2989" spans="2:2" x14ac:dyDescent="0.35">
      <c r="B2989" t="str">
        <v>Wake County,  North Carolina</v>
      </c>
    </row>
    <row r="2990" spans="2:2" x14ac:dyDescent="0.35">
      <c r="B2990" t="str">
        <v>Wakulla County,  Florida</v>
      </c>
    </row>
    <row r="2991" spans="2:2" x14ac:dyDescent="0.35">
      <c r="B2991" t="str">
        <v>Waldo County,  Maine</v>
      </c>
    </row>
    <row r="2992" spans="2:2" x14ac:dyDescent="0.35">
      <c r="B2992" t="str">
        <v>Walker County,  Alabama</v>
      </c>
    </row>
    <row r="2993" spans="2:2" x14ac:dyDescent="0.35">
      <c r="B2993" t="str">
        <v>Walker County,  Georgia</v>
      </c>
    </row>
    <row r="2994" spans="2:2" x14ac:dyDescent="0.35">
      <c r="B2994" t="str">
        <v>Walker County,  Texas</v>
      </c>
    </row>
    <row r="2995" spans="2:2" x14ac:dyDescent="0.35">
      <c r="B2995" t="str">
        <v>Walla Walla County,  Washington</v>
      </c>
    </row>
    <row r="2996" spans="2:2" x14ac:dyDescent="0.35">
      <c r="B2996" t="str">
        <v>Wallace County,  Kansas</v>
      </c>
    </row>
    <row r="2997" spans="2:2" x14ac:dyDescent="0.35">
      <c r="B2997" t="str">
        <v>Waller County,  Texas</v>
      </c>
    </row>
    <row r="2998" spans="2:2" x14ac:dyDescent="0.35">
      <c r="B2998" t="str">
        <v>Wallowa County,  Oregon</v>
      </c>
    </row>
    <row r="2999" spans="2:2" x14ac:dyDescent="0.35">
      <c r="B2999" t="str">
        <v>Walsh County,  North Dakota</v>
      </c>
    </row>
    <row r="3000" spans="2:2" x14ac:dyDescent="0.35">
      <c r="B3000" t="str">
        <v>Walthall County,  Mississippi</v>
      </c>
    </row>
    <row r="3001" spans="2:2" x14ac:dyDescent="0.35">
      <c r="B3001" t="str">
        <v>Walton County,  Florida</v>
      </c>
    </row>
    <row r="3002" spans="2:2" x14ac:dyDescent="0.35">
      <c r="B3002" t="str">
        <v>Walton County,  Georgia</v>
      </c>
    </row>
    <row r="3003" spans="2:2" x14ac:dyDescent="0.35">
      <c r="B3003" t="str">
        <v>Walworth County,  South Dakota</v>
      </c>
    </row>
    <row r="3004" spans="2:2" x14ac:dyDescent="0.35">
      <c r="B3004" t="str">
        <v>Walworth County,  Wisconsin</v>
      </c>
    </row>
    <row r="3005" spans="2:2" x14ac:dyDescent="0.35">
      <c r="B3005" t="str">
        <v>Wapello County,  Iowa</v>
      </c>
    </row>
    <row r="3006" spans="2:2" x14ac:dyDescent="0.35">
      <c r="B3006" t="str">
        <v>Ward County,  North Dakota</v>
      </c>
    </row>
    <row r="3007" spans="2:2" x14ac:dyDescent="0.35">
      <c r="B3007" t="str">
        <v>Ward County,  Texas</v>
      </c>
    </row>
    <row r="3008" spans="2:2" x14ac:dyDescent="0.35">
      <c r="B3008" t="str">
        <v>Ware County,  Georgia</v>
      </c>
    </row>
    <row r="3009" spans="2:2" x14ac:dyDescent="0.35">
      <c r="B3009" t="str">
        <v>Warren County,  Georgia</v>
      </c>
    </row>
    <row r="3010" spans="2:2" x14ac:dyDescent="0.35">
      <c r="B3010" t="str">
        <v>Warren County,  Illinois</v>
      </c>
    </row>
    <row r="3011" spans="2:2" x14ac:dyDescent="0.35">
      <c r="B3011" t="str">
        <v>Warren County,  Indiana</v>
      </c>
    </row>
    <row r="3012" spans="2:2" x14ac:dyDescent="0.35">
      <c r="B3012" t="str">
        <v>Warren County,  Iowa</v>
      </c>
    </row>
    <row r="3013" spans="2:2" x14ac:dyDescent="0.35">
      <c r="B3013" t="str">
        <v>Warren County,  Kentucky</v>
      </c>
    </row>
    <row r="3014" spans="2:2" x14ac:dyDescent="0.35">
      <c r="B3014" t="str">
        <v>Warren County,  Mississippi</v>
      </c>
    </row>
    <row r="3015" spans="2:2" x14ac:dyDescent="0.35">
      <c r="B3015" t="str">
        <v>Warren County,  Missouri</v>
      </c>
    </row>
    <row r="3016" spans="2:2" x14ac:dyDescent="0.35">
      <c r="B3016" t="str">
        <v>Warren County,  New Jersey</v>
      </c>
    </row>
    <row r="3017" spans="2:2" x14ac:dyDescent="0.35">
      <c r="B3017" t="str">
        <v>Warren County,  New York</v>
      </c>
    </row>
    <row r="3018" spans="2:2" x14ac:dyDescent="0.35">
      <c r="B3018" t="str">
        <v>Warren County,  North Carolina</v>
      </c>
    </row>
    <row r="3019" spans="2:2" x14ac:dyDescent="0.35">
      <c r="B3019" t="str">
        <v>Warren County,  Ohio</v>
      </c>
    </row>
    <row r="3020" spans="2:2" x14ac:dyDescent="0.35">
      <c r="B3020" t="str">
        <v>Warren County,  Pennsylvania</v>
      </c>
    </row>
    <row r="3021" spans="2:2" x14ac:dyDescent="0.35">
      <c r="B3021" t="str">
        <v>Warren County,  Tennessee</v>
      </c>
    </row>
    <row r="3022" spans="2:2" x14ac:dyDescent="0.35">
      <c r="B3022" t="str">
        <v>Warren County,  Virginia</v>
      </c>
    </row>
    <row r="3023" spans="2:2" x14ac:dyDescent="0.35">
      <c r="B3023" t="str">
        <v>Warrick County,  Indiana</v>
      </c>
    </row>
    <row r="3024" spans="2:2" x14ac:dyDescent="0.35">
      <c r="B3024" t="str">
        <v>Wasatch County,  Utah</v>
      </c>
    </row>
    <row r="3025" spans="2:2" x14ac:dyDescent="0.35">
      <c r="B3025" t="str">
        <v>Wasco County,  Oregon</v>
      </c>
    </row>
    <row r="3026" spans="2:2" x14ac:dyDescent="0.35">
      <c r="B3026" t="str">
        <v>Waseca County,  Minnesota</v>
      </c>
    </row>
    <row r="3027" spans="2:2" x14ac:dyDescent="0.35">
      <c r="B3027" t="str">
        <v>Washakie County,  Wyoming</v>
      </c>
    </row>
    <row r="3028" spans="2:2" x14ac:dyDescent="0.35">
      <c r="B3028" t="str">
        <v>Washburn County,  Wisconsin</v>
      </c>
    </row>
    <row r="3029" spans="2:2" x14ac:dyDescent="0.35">
      <c r="B3029" t="str">
        <v>Washington County,  Alabama</v>
      </c>
    </row>
    <row r="3030" spans="2:2" x14ac:dyDescent="0.35">
      <c r="B3030" t="str">
        <v>Washington County,  Arkansas</v>
      </c>
    </row>
    <row r="3031" spans="2:2" x14ac:dyDescent="0.35">
      <c r="B3031" t="str">
        <v>Washington County,  Colorado</v>
      </c>
    </row>
    <row r="3032" spans="2:2" x14ac:dyDescent="0.35">
      <c r="B3032" t="str">
        <v>Washington County,  Florida</v>
      </c>
    </row>
    <row r="3033" spans="2:2" x14ac:dyDescent="0.35">
      <c r="B3033" t="str">
        <v>Washington County,  Georgia</v>
      </c>
    </row>
    <row r="3034" spans="2:2" x14ac:dyDescent="0.35">
      <c r="B3034" t="str">
        <v>Washington County,  Idaho</v>
      </c>
    </row>
    <row r="3035" spans="2:2" x14ac:dyDescent="0.35">
      <c r="B3035" t="str">
        <v>Washington County,  Illinois</v>
      </c>
    </row>
    <row r="3036" spans="2:2" x14ac:dyDescent="0.35">
      <c r="B3036" t="str">
        <v>Washington County,  Indiana</v>
      </c>
    </row>
    <row r="3037" spans="2:2" x14ac:dyDescent="0.35">
      <c r="B3037" t="str">
        <v>Washington County,  Iowa</v>
      </c>
    </row>
    <row r="3038" spans="2:2" x14ac:dyDescent="0.35">
      <c r="B3038" t="str">
        <v>Washington County,  Kansas</v>
      </c>
    </row>
    <row r="3039" spans="2:2" x14ac:dyDescent="0.35">
      <c r="B3039" t="str">
        <v>Washington County,  Kentucky</v>
      </c>
    </row>
    <row r="3040" spans="2:2" x14ac:dyDescent="0.35">
      <c r="B3040" t="str">
        <v>Washington County,  Maine</v>
      </c>
    </row>
    <row r="3041" spans="2:2" x14ac:dyDescent="0.35">
      <c r="B3041" t="str">
        <v>Washington County,  Maryland</v>
      </c>
    </row>
    <row r="3042" spans="2:2" x14ac:dyDescent="0.35">
      <c r="B3042" t="str">
        <v>Washington County,  Minnesota</v>
      </c>
    </row>
    <row r="3043" spans="2:2" x14ac:dyDescent="0.35">
      <c r="B3043" t="str">
        <v>Washington County,  Mississippi</v>
      </c>
    </row>
    <row r="3044" spans="2:2" x14ac:dyDescent="0.35">
      <c r="B3044" t="str">
        <v>Washington County,  Missouri</v>
      </c>
    </row>
    <row r="3045" spans="2:2" x14ac:dyDescent="0.35">
      <c r="B3045" t="str">
        <v>Washington County,  Nebraska</v>
      </c>
    </row>
    <row r="3046" spans="2:2" x14ac:dyDescent="0.35">
      <c r="B3046" t="str">
        <v>Washington County,  New York</v>
      </c>
    </row>
    <row r="3047" spans="2:2" x14ac:dyDescent="0.35">
      <c r="B3047" t="str">
        <v>Washington County,  North Carolina</v>
      </c>
    </row>
    <row r="3048" spans="2:2" x14ac:dyDescent="0.35">
      <c r="B3048" t="str">
        <v>Washington County,  Ohio</v>
      </c>
    </row>
    <row r="3049" spans="2:2" x14ac:dyDescent="0.35">
      <c r="B3049" t="str">
        <v>Washington County,  Oklahoma</v>
      </c>
    </row>
    <row r="3050" spans="2:2" x14ac:dyDescent="0.35">
      <c r="B3050" t="str">
        <v>Washington County,  Oregon</v>
      </c>
    </row>
    <row r="3051" spans="2:2" x14ac:dyDescent="0.35">
      <c r="B3051" t="str">
        <v>Washington County,  Pennsylvania</v>
      </c>
    </row>
    <row r="3052" spans="2:2" x14ac:dyDescent="0.35">
      <c r="B3052" t="str">
        <v>Washington County,  Rhode Island</v>
      </c>
    </row>
    <row r="3053" spans="2:2" x14ac:dyDescent="0.35">
      <c r="B3053" t="str">
        <v>Washington County,  Tennessee</v>
      </c>
    </row>
    <row r="3054" spans="2:2" x14ac:dyDescent="0.35">
      <c r="B3054" t="str">
        <v>Washington County,  Texas</v>
      </c>
    </row>
    <row r="3055" spans="2:2" x14ac:dyDescent="0.35">
      <c r="B3055" t="str">
        <v>Washington County,  Utah</v>
      </c>
    </row>
    <row r="3056" spans="2:2" x14ac:dyDescent="0.35">
      <c r="B3056" t="str">
        <v>Washington County,  Vermont</v>
      </c>
    </row>
    <row r="3057" spans="2:2" x14ac:dyDescent="0.35">
      <c r="B3057" t="str">
        <v>Washington County,  Virginia</v>
      </c>
    </row>
    <row r="3058" spans="2:2" x14ac:dyDescent="0.35">
      <c r="B3058" t="str">
        <v>Washington County,  Wisconsin</v>
      </c>
    </row>
    <row r="3059" spans="2:2" x14ac:dyDescent="0.35">
      <c r="B3059" t="str">
        <v>Washington Parish,  Louisiana</v>
      </c>
    </row>
    <row r="3060" spans="2:2" x14ac:dyDescent="0.35">
      <c r="B3060" t="str">
        <v>Washita County,  Oklahoma</v>
      </c>
    </row>
    <row r="3061" spans="2:2" x14ac:dyDescent="0.35">
      <c r="B3061" t="str">
        <v>Washoe County,  Nevada</v>
      </c>
    </row>
    <row r="3062" spans="2:2" x14ac:dyDescent="0.35">
      <c r="B3062" t="str">
        <v>Washtenaw County,  Michigan</v>
      </c>
    </row>
    <row r="3063" spans="2:2" x14ac:dyDescent="0.35">
      <c r="B3063" t="str">
        <v>Watauga County,  North Carolina</v>
      </c>
    </row>
    <row r="3064" spans="2:2" x14ac:dyDescent="0.35">
      <c r="B3064" t="str">
        <v>Watonwan County,  Minnesota</v>
      </c>
    </row>
    <row r="3065" spans="2:2" x14ac:dyDescent="0.35">
      <c r="B3065" t="str">
        <v>Waukesha County,  Wisconsin</v>
      </c>
    </row>
    <row r="3066" spans="2:2" x14ac:dyDescent="0.35">
      <c r="B3066" t="str">
        <v>Waupaca County,  Wisconsin</v>
      </c>
    </row>
    <row r="3067" spans="2:2" x14ac:dyDescent="0.35">
      <c r="B3067" t="str">
        <v>Waushara County,  Wisconsin</v>
      </c>
    </row>
    <row r="3068" spans="2:2" x14ac:dyDescent="0.35">
      <c r="B3068" t="str">
        <v>Wayne County,  Georgia</v>
      </c>
    </row>
    <row r="3069" spans="2:2" x14ac:dyDescent="0.35">
      <c r="B3069" t="str">
        <v>Wayne County,  Illinois</v>
      </c>
    </row>
    <row r="3070" spans="2:2" x14ac:dyDescent="0.35">
      <c r="B3070" t="str">
        <v>Wayne County,  Indiana</v>
      </c>
    </row>
    <row r="3071" spans="2:2" x14ac:dyDescent="0.35">
      <c r="B3071" t="str">
        <v>Wayne County,  Iowa</v>
      </c>
    </row>
    <row r="3072" spans="2:2" x14ac:dyDescent="0.35">
      <c r="B3072" t="str">
        <v>Wayne County,  Kentucky</v>
      </c>
    </row>
    <row r="3073" spans="2:2" x14ac:dyDescent="0.35">
      <c r="B3073" t="str">
        <v>Wayne County,  Michigan</v>
      </c>
    </row>
    <row r="3074" spans="2:2" x14ac:dyDescent="0.35">
      <c r="B3074" t="str">
        <v>Wayne County,  Mississippi</v>
      </c>
    </row>
    <row r="3075" spans="2:2" x14ac:dyDescent="0.35">
      <c r="B3075" t="str">
        <v>Wayne County,  Missouri</v>
      </c>
    </row>
    <row r="3076" spans="2:2" x14ac:dyDescent="0.35">
      <c r="B3076" t="str">
        <v>Wayne County,  Nebraska</v>
      </c>
    </row>
    <row r="3077" spans="2:2" x14ac:dyDescent="0.35">
      <c r="B3077" t="str">
        <v>Wayne County,  New York</v>
      </c>
    </row>
    <row r="3078" spans="2:2" x14ac:dyDescent="0.35">
      <c r="B3078" t="str">
        <v>Wayne County,  North Carolina</v>
      </c>
    </row>
    <row r="3079" spans="2:2" x14ac:dyDescent="0.35">
      <c r="B3079" t="str">
        <v>Wayne County,  Ohio</v>
      </c>
    </row>
    <row r="3080" spans="2:2" x14ac:dyDescent="0.35">
      <c r="B3080" t="str">
        <v>Wayne County,  Pennsylvania</v>
      </c>
    </row>
    <row r="3081" spans="2:2" x14ac:dyDescent="0.35">
      <c r="B3081" t="str">
        <v>Wayne County,  Tennessee</v>
      </c>
    </row>
    <row r="3082" spans="2:2" x14ac:dyDescent="0.35">
      <c r="B3082" t="str">
        <v>Wayne County,  Utah</v>
      </c>
    </row>
    <row r="3083" spans="2:2" x14ac:dyDescent="0.35">
      <c r="B3083" t="str">
        <v>Wayne County,  West Virginia</v>
      </c>
    </row>
    <row r="3084" spans="2:2" x14ac:dyDescent="0.35">
      <c r="B3084" t="str">
        <v>Waynesboro city,  Virginia</v>
      </c>
    </row>
    <row r="3085" spans="2:2" x14ac:dyDescent="0.35">
      <c r="B3085" t="str">
        <v>Weakley County,  Tennessee</v>
      </c>
    </row>
    <row r="3086" spans="2:2" x14ac:dyDescent="0.35">
      <c r="B3086" t="str">
        <v>Webb County,  Texas</v>
      </c>
    </row>
    <row r="3087" spans="2:2" x14ac:dyDescent="0.35">
      <c r="B3087" t="str">
        <v>Weber County,  Utah</v>
      </c>
    </row>
    <row r="3088" spans="2:2" x14ac:dyDescent="0.35">
      <c r="B3088" t="str">
        <v>Webster County,  Georgia</v>
      </c>
    </row>
    <row r="3089" spans="2:2" x14ac:dyDescent="0.35">
      <c r="B3089" t="str">
        <v>Webster County,  Iowa</v>
      </c>
    </row>
    <row r="3090" spans="2:2" x14ac:dyDescent="0.35">
      <c r="B3090" t="str">
        <v>Webster County,  Kentucky</v>
      </c>
    </row>
    <row r="3091" spans="2:2" x14ac:dyDescent="0.35">
      <c r="B3091" t="str">
        <v>Webster County,  Mississippi</v>
      </c>
    </row>
    <row r="3092" spans="2:2" x14ac:dyDescent="0.35">
      <c r="B3092" t="str">
        <v>Webster County,  Missouri</v>
      </c>
    </row>
    <row r="3093" spans="2:2" x14ac:dyDescent="0.35">
      <c r="B3093" t="str">
        <v>Webster County,  Nebraska</v>
      </c>
    </row>
    <row r="3094" spans="2:2" x14ac:dyDescent="0.35">
      <c r="B3094" t="str">
        <v>Webster County,  West Virginia</v>
      </c>
    </row>
    <row r="3095" spans="2:2" x14ac:dyDescent="0.35">
      <c r="B3095" t="str">
        <v>Webster Parish,  Louisiana</v>
      </c>
    </row>
    <row r="3096" spans="2:2" x14ac:dyDescent="0.35">
      <c r="B3096" t="str">
        <v>Weld County,  Colorado</v>
      </c>
    </row>
    <row r="3097" spans="2:2" x14ac:dyDescent="0.35">
      <c r="B3097" t="str">
        <v>Wells County,  Indiana</v>
      </c>
    </row>
    <row r="3098" spans="2:2" x14ac:dyDescent="0.35">
      <c r="B3098" t="str">
        <v>Wells County,  North Dakota</v>
      </c>
    </row>
    <row r="3099" spans="2:2" x14ac:dyDescent="0.35">
      <c r="B3099" t="str">
        <v>West Baton Rouge Parish,  Louisiana</v>
      </c>
    </row>
    <row r="3100" spans="2:2" x14ac:dyDescent="0.35">
      <c r="B3100" t="str">
        <v>West Carroll Parish,  Louisiana</v>
      </c>
    </row>
    <row r="3101" spans="2:2" x14ac:dyDescent="0.35">
      <c r="B3101" t="str">
        <v>West Feliciana Parish,  Louisiana</v>
      </c>
    </row>
    <row r="3102" spans="2:2" x14ac:dyDescent="0.35">
      <c r="B3102" t="str">
        <v>Westchester County,  New York</v>
      </c>
    </row>
    <row r="3103" spans="2:2" x14ac:dyDescent="0.35">
      <c r="B3103" t="str">
        <v>Western Connecticut Planning Region,  Connecticut</v>
      </c>
    </row>
    <row r="3104" spans="2:2" x14ac:dyDescent="0.35">
      <c r="B3104" t="str">
        <v>Westmoreland County,  Pennsylvania</v>
      </c>
    </row>
    <row r="3105" spans="2:2" x14ac:dyDescent="0.35">
      <c r="B3105" t="str">
        <v>Westmoreland County,  Virginia</v>
      </c>
    </row>
    <row r="3106" spans="2:2" x14ac:dyDescent="0.35">
      <c r="B3106" t="str">
        <v>Weston County,  Wyoming</v>
      </c>
    </row>
    <row r="3107" spans="2:2" x14ac:dyDescent="0.35">
      <c r="B3107" t="str">
        <v>Wetzel County,  West Virginia</v>
      </c>
    </row>
    <row r="3108" spans="2:2" x14ac:dyDescent="0.35">
      <c r="B3108" t="str">
        <v>Wexford County,  Michigan</v>
      </c>
    </row>
    <row r="3109" spans="2:2" x14ac:dyDescent="0.35">
      <c r="B3109" t="str">
        <v>Wharton County,  Texas</v>
      </c>
    </row>
    <row r="3110" spans="2:2" x14ac:dyDescent="0.35">
      <c r="B3110" t="str">
        <v>Whatcom County,  Washington</v>
      </c>
    </row>
    <row r="3111" spans="2:2" x14ac:dyDescent="0.35">
      <c r="B3111" t="str">
        <v>Wheatland County,  Montana</v>
      </c>
    </row>
    <row r="3112" spans="2:2" x14ac:dyDescent="0.35">
      <c r="B3112" t="str">
        <v>Wheeler County,  Georgia</v>
      </c>
    </row>
    <row r="3113" spans="2:2" x14ac:dyDescent="0.35">
      <c r="B3113" t="str">
        <v>Wheeler County,  Nebraska</v>
      </c>
    </row>
    <row r="3114" spans="2:2" x14ac:dyDescent="0.35">
      <c r="B3114" t="str">
        <v>Wheeler County,  Oregon</v>
      </c>
    </row>
    <row r="3115" spans="2:2" x14ac:dyDescent="0.35">
      <c r="B3115" t="str">
        <v>Wheeler County,  Texas</v>
      </c>
    </row>
    <row r="3116" spans="2:2" x14ac:dyDescent="0.35">
      <c r="B3116" t="str">
        <v>White County,  Arkansas</v>
      </c>
    </row>
    <row r="3117" spans="2:2" x14ac:dyDescent="0.35">
      <c r="B3117" t="str">
        <v>White County,  Georgia</v>
      </c>
    </row>
    <row r="3118" spans="2:2" x14ac:dyDescent="0.35">
      <c r="B3118" t="str">
        <v>White County,  Illinois</v>
      </c>
    </row>
    <row r="3119" spans="2:2" x14ac:dyDescent="0.35">
      <c r="B3119" t="str">
        <v>White County,  Indiana</v>
      </c>
    </row>
    <row r="3120" spans="2:2" x14ac:dyDescent="0.35">
      <c r="B3120" t="str">
        <v>White County,  Tennessee</v>
      </c>
    </row>
    <row r="3121" spans="2:2" x14ac:dyDescent="0.35">
      <c r="B3121" t="str">
        <v>White Pine County,  Nevada</v>
      </c>
    </row>
    <row r="3122" spans="2:2" x14ac:dyDescent="0.35">
      <c r="B3122" t="str">
        <v>Whiteside County,  Illinois</v>
      </c>
    </row>
    <row r="3123" spans="2:2" x14ac:dyDescent="0.35">
      <c r="B3123" t="str">
        <v>Whitfield County,  Georgia</v>
      </c>
    </row>
    <row r="3124" spans="2:2" x14ac:dyDescent="0.35">
      <c r="B3124" t="str">
        <v>Whitley County,  Indiana</v>
      </c>
    </row>
    <row r="3125" spans="2:2" x14ac:dyDescent="0.35">
      <c r="B3125" t="str">
        <v>Whitley County,  Kentucky</v>
      </c>
    </row>
    <row r="3126" spans="2:2" x14ac:dyDescent="0.35">
      <c r="B3126" t="str">
        <v>Whitman County,  Washington</v>
      </c>
    </row>
    <row r="3127" spans="2:2" x14ac:dyDescent="0.35">
      <c r="B3127" t="str">
        <v>Wibaux County,  Montana</v>
      </c>
    </row>
    <row r="3128" spans="2:2" x14ac:dyDescent="0.35">
      <c r="B3128" t="str">
        <v>Wichita County,  Kansas</v>
      </c>
    </row>
    <row r="3129" spans="2:2" x14ac:dyDescent="0.35">
      <c r="B3129" t="str">
        <v>Wichita County,  Texas</v>
      </c>
    </row>
    <row r="3130" spans="2:2" x14ac:dyDescent="0.35">
      <c r="B3130" t="str">
        <v>Wicomico County,  Maryland</v>
      </c>
    </row>
    <row r="3131" spans="2:2" x14ac:dyDescent="0.35">
      <c r="B3131" t="str">
        <v>Wilbarger County,  Texas</v>
      </c>
    </row>
    <row r="3132" spans="2:2" x14ac:dyDescent="0.35">
      <c r="B3132" t="str">
        <v>Wilcox County,  Alabama</v>
      </c>
    </row>
    <row r="3133" spans="2:2" x14ac:dyDescent="0.35">
      <c r="B3133" t="str">
        <v>Wilcox County,  Georgia</v>
      </c>
    </row>
    <row r="3134" spans="2:2" x14ac:dyDescent="0.35">
      <c r="B3134" t="str">
        <v>Wilkes County,  Georgia</v>
      </c>
    </row>
    <row r="3135" spans="2:2" x14ac:dyDescent="0.35">
      <c r="B3135" t="str">
        <v>Wilkes County,  North Carolina</v>
      </c>
    </row>
    <row r="3136" spans="2:2" x14ac:dyDescent="0.35">
      <c r="B3136" t="str">
        <v>Wilkin County,  Minnesota</v>
      </c>
    </row>
    <row r="3137" spans="2:2" x14ac:dyDescent="0.35">
      <c r="B3137" t="str">
        <v>Wilkinson County,  Georgia</v>
      </c>
    </row>
    <row r="3138" spans="2:2" x14ac:dyDescent="0.35">
      <c r="B3138" t="str">
        <v>Wilkinson County,  Mississippi</v>
      </c>
    </row>
    <row r="3139" spans="2:2" x14ac:dyDescent="0.35">
      <c r="B3139" t="str">
        <v>Will County,  Illinois</v>
      </c>
    </row>
    <row r="3140" spans="2:2" x14ac:dyDescent="0.35">
      <c r="B3140" t="str">
        <v>Willacy County,  Texas</v>
      </c>
    </row>
    <row r="3141" spans="2:2" x14ac:dyDescent="0.35">
      <c r="B3141" t="str">
        <v>Williams County,  North Dakota</v>
      </c>
    </row>
    <row r="3142" spans="2:2" x14ac:dyDescent="0.35">
      <c r="B3142" t="str">
        <v>Williams County,  Ohio</v>
      </c>
    </row>
    <row r="3143" spans="2:2" x14ac:dyDescent="0.35">
      <c r="B3143" t="str">
        <v>Williamsburg city,  Virginia</v>
      </c>
    </row>
    <row r="3144" spans="2:2" x14ac:dyDescent="0.35">
      <c r="B3144" t="str">
        <v>Williamsburg County,  South Carolina</v>
      </c>
    </row>
    <row r="3145" spans="2:2" x14ac:dyDescent="0.35">
      <c r="B3145" t="str">
        <v>Williamson County,  Illinois</v>
      </c>
    </row>
    <row r="3146" spans="2:2" x14ac:dyDescent="0.35">
      <c r="B3146" t="str">
        <v>Williamson County,  Tennessee</v>
      </c>
    </row>
    <row r="3147" spans="2:2" x14ac:dyDescent="0.35">
      <c r="B3147" t="str">
        <v>Williamson County,  Texas</v>
      </c>
    </row>
    <row r="3148" spans="2:2" x14ac:dyDescent="0.35">
      <c r="B3148" t="str">
        <v>Wilson County,  Kansas</v>
      </c>
    </row>
    <row r="3149" spans="2:2" x14ac:dyDescent="0.35">
      <c r="B3149" t="str">
        <v>Wilson County,  North Carolina</v>
      </c>
    </row>
    <row r="3150" spans="2:2" x14ac:dyDescent="0.35">
      <c r="B3150" t="str">
        <v>Wilson County,  Tennessee</v>
      </c>
    </row>
    <row r="3151" spans="2:2" x14ac:dyDescent="0.35">
      <c r="B3151" t="str">
        <v>Wilson County,  Texas</v>
      </c>
    </row>
    <row r="3152" spans="2:2" x14ac:dyDescent="0.35">
      <c r="B3152" t="str">
        <v>Winchester city,  Virginia</v>
      </c>
    </row>
    <row r="3153" spans="2:2" x14ac:dyDescent="0.35">
      <c r="B3153" t="str">
        <v>Windham County,  Vermont</v>
      </c>
    </row>
    <row r="3154" spans="2:2" x14ac:dyDescent="0.35">
      <c r="B3154" t="str">
        <v>Windsor County,  Vermont</v>
      </c>
    </row>
    <row r="3155" spans="2:2" x14ac:dyDescent="0.35">
      <c r="B3155" t="str">
        <v>Winkler County,  Texas</v>
      </c>
    </row>
    <row r="3156" spans="2:2" x14ac:dyDescent="0.35">
      <c r="B3156" t="str">
        <v>Winn Parish,  Louisiana</v>
      </c>
    </row>
    <row r="3157" spans="2:2" x14ac:dyDescent="0.35">
      <c r="B3157" t="str">
        <v>Winnebago County,  Illinois</v>
      </c>
    </row>
    <row r="3158" spans="2:2" x14ac:dyDescent="0.35">
      <c r="B3158" t="str">
        <v>Winnebago County,  Iowa</v>
      </c>
    </row>
    <row r="3159" spans="2:2" x14ac:dyDescent="0.35">
      <c r="B3159" t="str">
        <v>Winnebago County,  Wisconsin</v>
      </c>
    </row>
    <row r="3160" spans="2:2" x14ac:dyDescent="0.35">
      <c r="B3160" t="str">
        <v>Winneshiek County,  Iowa</v>
      </c>
    </row>
    <row r="3161" spans="2:2" x14ac:dyDescent="0.35">
      <c r="B3161" t="str">
        <v>Winona County,  Minnesota</v>
      </c>
    </row>
    <row r="3162" spans="2:2" x14ac:dyDescent="0.35">
      <c r="B3162" t="str">
        <v>Winston County,  Alabama</v>
      </c>
    </row>
    <row r="3163" spans="2:2" x14ac:dyDescent="0.35">
      <c r="B3163" t="str">
        <v>Winston County,  Mississippi</v>
      </c>
    </row>
    <row r="3164" spans="2:2" x14ac:dyDescent="0.35">
      <c r="B3164" t="str">
        <v>Wirt County,  West Virginia</v>
      </c>
    </row>
    <row r="3165" spans="2:2" x14ac:dyDescent="0.35">
      <c r="B3165" t="str">
        <v>Wise County,  Texas</v>
      </c>
    </row>
    <row r="3166" spans="2:2" x14ac:dyDescent="0.35">
      <c r="B3166" t="str">
        <v>Wise County,  Virginia</v>
      </c>
    </row>
    <row r="3167" spans="2:2" x14ac:dyDescent="0.35">
      <c r="B3167" t="str">
        <v>Wolfe County,  Kentucky</v>
      </c>
    </row>
    <row r="3168" spans="2:2" x14ac:dyDescent="0.35">
      <c r="B3168" t="str">
        <v>Wood County,  Ohio</v>
      </c>
    </row>
    <row r="3169" spans="2:2" x14ac:dyDescent="0.35">
      <c r="B3169" t="str">
        <v>Wood County,  Texas</v>
      </c>
    </row>
    <row r="3170" spans="2:2" x14ac:dyDescent="0.35">
      <c r="B3170" t="str">
        <v>Wood County,  West Virginia</v>
      </c>
    </row>
    <row r="3171" spans="2:2" x14ac:dyDescent="0.35">
      <c r="B3171" t="str">
        <v>Wood County,  Wisconsin</v>
      </c>
    </row>
    <row r="3172" spans="2:2" x14ac:dyDescent="0.35">
      <c r="B3172" t="str">
        <v>Woodbury County,  Iowa</v>
      </c>
    </row>
    <row r="3173" spans="2:2" x14ac:dyDescent="0.35">
      <c r="B3173" t="str">
        <v>Woodford County,  Illinois</v>
      </c>
    </row>
    <row r="3174" spans="2:2" x14ac:dyDescent="0.35">
      <c r="B3174" t="str">
        <v>Woodford County,  Kentucky</v>
      </c>
    </row>
    <row r="3175" spans="2:2" x14ac:dyDescent="0.35">
      <c r="B3175" t="str">
        <v>Woodruff County,  Arkansas</v>
      </c>
    </row>
    <row r="3176" spans="2:2" x14ac:dyDescent="0.35">
      <c r="B3176" t="str">
        <v>Woods County,  Oklahoma</v>
      </c>
    </row>
    <row r="3177" spans="2:2" x14ac:dyDescent="0.35">
      <c r="B3177" t="str">
        <v>Woodson County,  Kansas</v>
      </c>
    </row>
    <row r="3178" spans="2:2" x14ac:dyDescent="0.35">
      <c r="B3178" t="str">
        <v>Woodward County,  Oklahoma</v>
      </c>
    </row>
    <row r="3179" spans="2:2" x14ac:dyDescent="0.35">
      <c r="B3179" t="str">
        <v>Worcester County,  Maryland</v>
      </c>
    </row>
    <row r="3180" spans="2:2" x14ac:dyDescent="0.35">
      <c r="B3180" t="str">
        <v>Worcester County,  Massachusetts</v>
      </c>
    </row>
    <row r="3181" spans="2:2" x14ac:dyDescent="0.35">
      <c r="B3181" t="str">
        <v>Worth County,  Georgia</v>
      </c>
    </row>
    <row r="3182" spans="2:2" x14ac:dyDescent="0.35">
      <c r="B3182" t="str">
        <v>Worth County,  Iowa</v>
      </c>
    </row>
    <row r="3183" spans="2:2" x14ac:dyDescent="0.35">
      <c r="B3183" t="str">
        <v>Worth County,  Missouri</v>
      </c>
    </row>
    <row r="3184" spans="2:2" x14ac:dyDescent="0.35">
      <c r="B3184" t="str">
        <v>Wrangell City and Borough,  Alaska</v>
      </c>
    </row>
    <row r="3185" spans="2:2" x14ac:dyDescent="0.35">
      <c r="B3185" t="str">
        <v>Wright County,  Iowa</v>
      </c>
    </row>
    <row r="3186" spans="2:2" x14ac:dyDescent="0.35">
      <c r="B3186" t="str">
        <v>Wright County,  Minnesota</v>
      </c>
    </row>
    <row r="3187" spans="2:2" x14ac:dyDescent="0.35">
      <c r="B3187" t="str">
        <v>Wright County,  Missouri</v>
      </c>
    </row>
    <row r="3188" spans="2:2" x14ac:dyDescent="0.35">
      <c r="B3188" t="str">
        <v>Wyandot County,  Ohio</v>
      </c>
    </row>
    <row r="3189" spans="2:2" x14ac:dyDescent="0.35">
      <c r="B3189" t="str">
        <v>Wyandotte County,  Kansas</v>
      </c>
    </row>
    <row r="3190" spans="2:2" x14ac:dyDescent="0.35">
      <c r="B3190" t="str">
        <v>Wyoming County,  New York</v>
      </c>
    </row>
    <row r="3191" spans="2:2" x14ac:dyDescent="0.35">
      <c r="B3191" t="str">
        <v>Wyoming County,  Pennsylvania</v>
      </c>
    </row>
    <row r="3192" spans="2:2" x14ac:dyDescent="0.35">
      <c r="B3192" t="str">
        <v>Wyoming County,  West Virginia</v>
      </c>
    </row>
    <row r="3193" spans="2:2" x14ac:dyDescent="0.35">
      <c r="B3193" t="str">
        <v>Wythe County,  Virginia</v>
      </c>
    </row>
    <row r="3194" spans="2:2" x14ac:dyDescent="0.35">
      <c r="B3194" t="str">
        <v>Yabucoa Municipio,  Puerto Rico</v>
      </c>
    </row>
    <row r="3195" spans="2:2" x14ac:dyDescent="0.35">
      <c r="B3195" t="str">
        <v>Yadkin County,  North Carolina</v>
      </c>
    </row>
    <row r="3196" spans="2:2" x14ac:dyDescent="0.35">
      <c r="B3196" t="str">
        <v>Yakima County,  Washington</v>
      </c>
    </row>
    <row r="3197" spans="2:2" x14ac:dyDescent="0.35">
      <c r="B3197" t="str">
        <v>Yakutat City and Borough,  Alaska</v>
      </c>
    </row>
    <row r="3198" spans="2:2" x14ac:dyDescent="0.35">
      <c r="B3198" t="str">
        <v>Yalobusha County,  Mississippi</v>
      </c>
    </row>
    <row r="3199" spans="2:2" x14ac:dyDescent="0.35">
      <c r="B3199" t="str">
        <v>Yamhill County,  Oregon</v>
      </c>
    </row>
    <row r="3200" spans="2:2" x14ac:dyDescent="0.35">
      <c r="B3200" t="str">
        <v>Yancey County,  North Carolina</v>
      </c>
    </row>
    <row r="3201" spans="2:2" x14ac:dyDescent="0.35">
      <c r="B3201" t="str">
        <v>Yankton County,  South Dakota</v>
      </c>
    </row>
    <row r="3202" spans="2:2" x14ac:dyDescent="0.35">
      <c r="B3202" t="str">
        <v>Yates County,  New York</v>
      </c>
    </row>
    <row r="3203" spans="2:2" x14ac:dyDescent="0.35">
      <c r="B3203" t="str">
        <v>Yauco Municipio,  Puerto Rico</v>
      </c>
    </row>
    <row r="3204" spans="2:2" x14ac:dyDescent="0.35">
      <c r="B3204" t="str">
        <v>Yavapai County,  Arizona</v>
      </c>
    </row>
    <row r="3205" spans="2:2" x14ac:dyDescent="0.35">
      <c r="B3205" t="str">
        <v>Yazoo County,  Mississippi</v>
      </c>
    </row>
    <row r="3206" spans="2:2" x14ac:dyDescent="0.35">
      <c r="B3206" t="str">
        <v>Yell County,  Arkansas</v>
      </c>
    </row>
    <row r="3207" spans="2:2" x14ac:dyDescent="0.35">
      <c r="B3207" t="str">
        <v>Yellow Medicine County,  Minnesota</v>
      </c>
    </row>
    <row r="3208" spans="2:2" x14ac:dyDescent="0.35">
      <c r="B3208" t="str">
        <v>Yellowstone County,  Montana</v>
      </c>
    </row>
    <row r="3209" spans="2:2" x14ac:dyDescent="0.35">
      <c r="B3209" t="str">
        <v>Yoakum County,  Texas</v>
      </c>
    </row>
    <row r="3210" spans="2:2" x14ac:dyDescent="0.35">
      <c r="B3210" t="str">
        <v>Yolo County,  California</v>
      </c>
    </row>
    <row r="3211" spans="2:2" x14ac:dyDescent="0.35">
      <c r="B3211" t="str">
        <v>York County,  Maine</v>
      </c>
    </row>
    <row r="3212" spans="2:2" x14ac:dyDescent="0.35">
      <c r="B3212" t="str">
        <v>York County,  Nebraska</v>
      </c>
    </row>
    <row r="3213" spans="2:2" x14ac:dyDescent="0.35">
      <c r="B3213" t="str">
        <v>York County,  Pennsylvania</v>
      </c>
    </row>
    <row r="3214" spans="2:2" x14ac:dyDescent="0.35">
      <c r="B3214" t="str">
        <v>York County,  South Carolina</v>
      </c>
    </row>
    <row r="3215" spans="2:2" x14ac:dyDescent="0.35">
      <c r="B3215" t="str">
        <v>York County,  Virginia</v>
      </c>
    </row>
    <row r="3216" spans="2:2" x14ac:dyDescent="0.35">
      <c r="B3216" t="str">
        <v>Young County,  Texas</v>
      </c>
    </row>
    <row r="3217" spans="2:2" x14ac:dyDescent="0.35">
      <c r="B3217" t="str">
        <v>Yuba County,  California</v>
      </c>
    </row>
    <row r="3218" spans="2:2" x14ac:dyDescent="0.35">
      <c r="B3218" t="str">
        <v>Yukon-Koyukuk Census Area,  Alaska</v>
      </c>
    </row>
    <row r="3219" spans="2:2" x14ac:dyDescent="0.35">
      <c r="B3219" t="str">
        <v>Yuma County,  Arizona</v>
      </c>
    </row>
    <row r="3220" spans="2:2" x14ac:dyDescent="0.35">
      <c r="B3220" t="str">
        <v>Yuma County,  Colorado</v>
      </c>
    </row>
    <row r="3221" spans="2:2" x14ac:dyDescent="0.35">
      <c r="B3221" t="str">
        <v>Zapata County,  Texas</v>
      </c>
    </row>
    <row r="3222" spans="2:2" x14ac:dyDescent="0.35">
      <c r="B3222" t="str">
        <v>Zavala County,  Texas</v>
      </c>
    </row>
    <row r="3223" spans="2:2" x14ac:dyDescent="0.35">
      <c r="B3223" t="str">
        <v>Ziebach County,  South Dakota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91ACD-3B56-472A-A896-E1790EB96BCF}">
  <dimension ref="A1:H3223"/>
  <sheetViews>
    <sheetView workbookViewId="0">
      <selection activeCell="J14" sqref="J14"/>
    </sheetView>
  </sheetViews>
  <sheetFormatPr defaultRowHeight="14.5" x14ac:dyDescent="0.35"/>
  <cols>
    <col min="5" max="5" width="26" customWidth="1"/>
    <col min="7" max="7" width="17.1796875" customWidth="1"/>
    <col min="8" max="8" width="32.81640625" customWidth="1"/>
  </cols>
  <sheetData>
    <row r="1" spans="1:8" x14ac:dyDescent="0.35">
      <c r="A1" t="s">
        <v>16</v>
      </c>
      <c r="B1" t="s">
        <v>26</v>
      </c>
      <c r="C1" t="s">
        <v>25</v>
      </c>
      <c r="D1" t="s">
        <v>27</v>
      </c>
      <c r="E1" t="s">
        <v>28</v>
      </c>
      <c r="F1" t="s">
        <v>29</v>
      </c>
      <c r="G1" t="s">
        <v>30</v>
      </c>
      <c r="H1" t="s">
        <v>31</v>
      </c>
    </row>
    <row r="2" spans="1:8" x14ac:dyDescent="0.35">
      <c r="A2" t="s">
        <v>32</v>
      </c>
      <c r="B2" t="str">
        <f>_xlfn.XLOOKUP(D2,'2026 FMR'!I:I,'2026 FMR'!Q:Q)</f>
        <v>AL-504</v>
      </c>
      <c r="C2" t="s">
        <v>33</v>
      </c>
      <c r="D2">
        <v>1001</v>
      </c>
      <c r="E2">
        <f>_xlfn.XLOOKUP(D2,'ACS data'!E:E,'ACS data'!N:N)</f>
        <v>1024</v>
      </c>
      <c r="F2">
        <f>_xlfn.XLOOKUP(D2,'2026 FMR'!I:I,'2026 FMR'!M:M)</f>
        <v>870</v>
      </c>
      <c r="G2">
        <f>_xlfn.XLOOKUP(D2,'2026 FMR'!I:I,'2026 FMR'!J:J)</f>
        <v>58761</v>
      </c>
      <c r="H2">
        <f>_xlfn.XLOOKUP(D2,'2026 FMR'!I:I,'2026 FMR'!R:R)</f>
        <v>1</v>
      </c>
    </row>
    <row r="3" spans="1:8" x14ac:dyDescent="0.35">
      <c r="A3" t="s">
        <v>32</v>
      </c>
      <c r="B3" t="str">
        <f>_xlfn.XLOOKUP(D3,'2026 FMR'!I:I,'2026 FMR'!Q:Q)</f>
        <v>AL-501</v>
      </c>
      <c r="C3" t="s">
        <v>34</v>
      </c>
      <c r="D3">
        <v>1003</v>
      </c>
      <c r="E3">
        <f>_xlfn.XLOOKUP(D3,'ACS data'!E:E,'ACS data'!N:N)</f>
        <v>4954</v>
      </c>
      <c r="F3">
        <f>_xlfn.XLOOKUP(D3,'2026 FMR'!I:I,'2026 FMR'!M:M)</f>
        <v>1200</v>
      </c>
      <c r="G3">
        <f>_xlfn.XLOOKUP(D3,'2026 FMR'!I:I,'2026 FMR'!J:J)</f>
        <v>233420</v>
      </c>
      <c r="H3">
        <f>_xlfn.XLOOKUP(D3,'2026 FMR'!I:I,'2026 FMR'!R:R)</f>
        <v>1</v>
      </c>
    </row>
    <row r="4" spans="1:8" x14ac:dyDescent="0.35">
      <c r="A4" t="s">
        <v>32</v>
      </c>
      <c r="B4" t="str">
        <f>_xlfn.XLOOKUP(D4,'2026 FMR'!I:I,'2026 FMR'!Q:Q)</f>
        <v>AL-507</v>
      </c>
      <c r="C4" t="s">
        <v>35</v>
      </c>
      <c r="D4">
        <v>1005</v>
      </c>
      <c r="E4">
        <f>_xlfn.XLOOKUP(D4,'ACS data'!E:E,'ACS data'!N:N)</f>
        <v>831</v>
      </c>
      <c r="F4">
        <f>_xlfn.XLOOKUP(D4,'2026 FMR'!I:I,'2026 FMR'!M:M)</f>
        <v>693</v>
      </c>
      <c r="G4">
        <f>_xlfn.XLOOKUP(D4,'2026 FMR'!I:I,'2026 FMR'!J:J)</f>
        <v>24877</v>
      </c>
      <c r="H4">
        <f>_xlfn.XLOOKUP(D4,'2026 FMR'!I:I,'2026 FMR'!R:R)</f>
        <v>1</v>
      </c>
    </row>
    <row r="5" spans="1:8" x14ac:dyDescent="0.35">
      <c r="A5" t="s">
        <v>32</v>
      </c>
      <c r="B5" t="str">
        <f>_xlfn.XLOOKUP(D5,'2026 FMR'!I:I,'2026 FMR'!Q:Q)</f>
        <v>AL-507</v>
      </c>
      <c r="C5" t="s">
        <v>36</v>
      </c>
      <c r="D5">
        <v>1007</v>
      </c>
      <c r="E5">
        <f>_xlfn.XLOOKUP(D5,'ACS data'!E:E,'ACS data'!N:N)</f>
        <v>968</v>
      </c>
      <c r="F5">
        <f>_xlfn.XLOOKUP(D5,'2026 FMR'!I:I,'2026 FMR'!M:M)</f>
        <v>1155</v>
      </c>
      <c r="G5">
        <f>_xlfn.XLOOKUP(D5,'2026 FMR'!I:I,'2026 FMR'!J:J)</f>
        <v>22251</v>
      </c>
      <c r="H5">
        <f>_xlfn.XLOOKUP(D5,'2026 FMR'!I:I,'2026 FMR'!R:R)</f>
        <v>1</v>
      </c>
    </row>
    <row r="6" spans="1:8" x14ac:dyDescent="0.35">
      <c r="A6" t="s">
        <v>32</v>
      </c>
      <c r="B6" t="str">
        <f>_xlfn.XLOOKUP(D6,'2026 FMR'!I:I,'2026 FMR'!Q:Q)</f>
        <v>AL-507</v>
      </c>
      <c r="C6" t="s">
        <v>37</v>
      </c>
      <c r="D6">
        <v>1009</v>
      </c>
      <c r="E6">
        <f>_xlfn.XLOOKUP(D6,'ACS data'!E:E,'ACS data'!N:N)</f>
        <v>1414</v>
      </c>
      <c r="F6">
        <f>_xlfn.XLOOKUP(D6,'2026 FMR'!I:I,'2026 FMR'!M:M)</f>
        <v>1155</v>
      </c>
      <c r="G6">
        <f>_xlfn.XLOOKUP(D6,'2026 FMR'!I:I,'2026 FMR'!J:J)</f>
        <v>59077</v>
      </c>
      <c r="H6">
        <f>_xlfn.XLOOKUP(D6,'2026 FMR'!I:I,'2026 FMR'!R:R)</f>
        <v>1</v>
      </c>
    </row>
    <row r="7" spans="1:8" x14ac:dyDescent="0.35">
      <c r="A7" t="s">
        <v>32</v>
      </c>
      <c r="B7" t="str">
        <f>_xlfn.XLOOKUP(D7,'2026 FMR'!I:I,'2026 FMR'!Q:Q)</f>
        <v>AL-504</v>
      </c>
      <c r="C7" t="s">
        <v>38</v>
      </c>
      <c r="D7">
        <v>1011</v>
      </c>
      <c r="E7">
        <f>_xlfn.XLOOKUP(D7,'ACS data'!E:E,'ACS data'!N:N)</f>
        <v>369</v>
      </c>
      <c r="F7">
        <f>_xlfn.XLOOKUP(D7,'2026 FMR'!I:I,'2026 FMR'!M:M)</f>
        <v>708</v>
      </c>
      <c r="G7">
        <f>_xlfn.XLOOKUP(D7,'2026 FMR'!I:I,'2026 FMR'!J:J)</f>
        <v>10328</v>
      </c>
      <c r="H7">
        <f>_xlfn.XLOOKUP(D7,'2026 FMR'!I:I,'2026 FMR'!R:R)</f>
        <v>1</v>
      </c>
    </row>
    <row r="8" spans="1:8" x14ac:dyDescent="0.35">
      <c r="A8" t="s">
        <v>32</v>
      </c>
      <c r="B8" t="str">
        <f>_xlfn.XLOOKUP(D8,'2026 FMR'!I:I,'2026 FMR'!Q:Q)</f>
        <v>AL-507</v>
      </c>
      <c r="C8" t="s">
        <v>39</v>
      </c>
      <c r="D8">
        <v>1013</v>
      </c>
      <c r="E8">
        <f>_xlfn.XLOOKUP(D8,'ACS data'!E:E,'ACS data'!N:N)</f>
        <v>725</v>
      </c>
      <c r="F8">
        <f>_xlfn.XLOOKUP(D8,'2026 FMR'!I:I,'2026 FMR'!M:M)</f>
        <v>638</v>
      </c>
      <c r="G8">
        <f>_xlfn.XLOOKUP(D8,'2026 FMR'!I:I,'2026 FMR'!J:J)</f>
        <v>18981</v>
      </c>
      <c r="H8">
        <f>_xlfn.XLOOKUP(D8,'2026 FMR'!I:I,'2026 FMR'!R:R)</f>
        <v>1</v>
      </c>
    </row>
    <row r="9" spans="1:8" x14ac:dyDescent="0.35">
      <c r="A9" t="s">
        <v>32</v>
      </c>
      <c r="B9" t="str">
        <f>_xlfn.XLOOKUP(D9,'2026 FMR'!I:I,'2026 FMR'!Q:Q)</f>
        <v>AL-505</v>
      </c>
      <c r="C9" t="s">
        <v>40</v>
      </c>
      <c r="D9">
        <v>1015</v>
      </c>
      <c r="E9">
        <f>_xlfn.XLOOKUP(D9,'ACS data'!E:E,'ACS data'!N:N)</f>
        <v>4838</v>
      </c>
      <c r="F9">
        <f>_xlfn.XLOOKUP(D9,'2026 FMR'!I:I,'2026 FMR'!M:M)</f>
        <v>757</v>
      </c>
      <c r="G9">
        <f>_xlfn.XLOOKUP(D9,'2026 FMR'!I:I,'2026 FMR'!J:J)</f>
        <v>116162</v>
      </c>
      <c r="H9">
        <f>_xlfn.XLOOKUP(D9,'2026 FMR'!I:I,'2026 FMR'!R:R)</f>
        <v>1</v>
      </c>
    </row>
    <row r="10" spans="1:8" x14ac:dyDescent="0.35">
      <c r="A10" t="s">
        <v>32</v>
      </c>
      <c r="B10" t="str">
        <f>_xlfn.XLOOKUP(D10,'2026 FMR'!I:I,'2026 FMR'!Q:Q)</f>
        <v>AL-507</v>
      </c>
      <c r="C10" t="s">
        <v>41</v>
      </c>
      <c r="D10">
        <v>1017</v>
      </c>
      <c r="E10">
        <f>_xlfn.XLOOKUP(D10,'ACS data'!E:E,'ACS data'!N:N)</f>
        <v>995</v>
      </c>
      <c r="F10">
        <f>_xlfn.XLOOKUP(D10,'2026 FMR'!I:I,'2026 FMR'!M:M)</f>
        <v>770</v>
      </c>
      <c r="G10">
        <f>_xlfn.XLOOKUP(D10,'2026 FMR'!I:I,'2026 FMR'!J:J)</f>
        <v>34612</v>
      </c>
      <c r="H10">
        <f>_xlfn.XLOOKUP(D10,'2026 FMR'!I:I,'2026 FMR'!R:R)</f>
        <v>1</v>
      </c>
    </row>
    <row r="11" spans="1:8" x14ac:dyDescent="0.35">
      <c r="A11" t="s">
        <v>32</v>
      </c>
      <c r="B11" t="str">
        <f>_xlfn.XLOOKUP(D11,'2026 FMR'!I:I,'2026 FMR'!Q:Q)</f>
        <v>AL-505</v>
      </c>
      <c r="C11" t="s">
        <v>42</v>
      </c>
      <c r="D11">
        <v>1019</v>
      </c>
      <c r="E11">
        <f>_xlfn.XLOOKUP(D11,'ACS data'!E:E,'ACS data'!N:N)</f>
        <v>539</v>
      </c>
      <c r="F11">
        <f>_xlfn.XLOOKUP(D11,'2026 FMR'!I:I,'2026 FMR'!M:M)</f>
        <v>682</v>
      </c>
      <c r="G11">
        <f>_xlfn.XLOOKUP(D11,'2026 FMR'!I:I,'2026 FMR'!J:J)</f>
        <v>25069</v>
      </c>
      <c r="H11">
        <f>_xlfn.XLOOKUP(D11,'2026 FMR'!I:I,'2026 FMR'!R:R)</f>
        <v>1</v>
      </c>
    </row>
    <row r="12" spans="1:8" x14ac:dyDescent="0.35">
      <c r="A12" t="s">
        <v>32</v>
      </c>
      <c r="B12" t="str">
        <f>_xlfn.XLOOKUP(D12,'2026 FMR'!I:I,'2026 FMR'!Q:Q)</f>
        <v>AL-507</v>
      </c>
      <c r="C12" t="s">
        <v>43</v>
      </c>
      <c r="D12">
        <v>1021</v>
      </c>
      <c r="E12">
        <f>_xlfn.XLOOKUP(D12,'ACS data'!E:E,'ACS data'!N:N)</f>
        <v>888</v>
      </c>
      <c r="F12">
        <f>_xlfn.XLOOKUP(D12,'2026 FMR'!I:I,'2026 FMR'!M:M)</f>
        <v>739</v>
      </c>
      <c r="G12">
        <f>_xlfn.XLOOKUP(D12,'2026 FMR'!I:I,'2026 FMR'!J:J)</f>
        <v>45140</v>
      </c>
      <c r="H12">
        <f>_xlfn.XLOOKUP(D12,'2026 FMR'!I:I,'2026 FMR'!R:R)</f>
        <v>1</v>
      </c>
    </row>
    <row r="13" spans="1:8" x14ac:dyDescent="0.35">
      <c r="A13" t="s">
        <v>32</v>
      </c>
      <c r="B13" t="str">
        <f>_xlfn.XLOOKUP(D13,'2026 FMR'!I:I,'2026 FMR'!Q:Q)</f>
        <v>AL-507</v>
      </c>
      <c r="C13" t="s">
        <v>44</v>
      </c>
      <c r="D13">
        <v>1023</v>
      </c>
      <c r="E13">
        <f>_xlfn.XLOOKUP(D13,'ACS data'!E:E,'ACS data'!N:N)</f>
        <v>434</v>
      </c>
      <c r="F13">
        <f>_xlfn.XLOOKUP(D13,'2026 FMR'!I:I,'2026 FMR'!M:M)</f>
        <v>616</v>
      </c>
      <c r="G13">
        <f>_xlfn.XLOOKUP(D13,'2026 FMR'!I:I,'2026 FMR'!J:J)</f>
        <v>12669</v>
      </c>
      <c r="H13">
        <f>_xlfn.XLOOKUP(D13,'2026 FMR'!I:I,'2026 FMR'!R:R)</f>
        <v>1</v>
      </c>
    </row>
    <row r="14" spans="1:8" x14ac:dyDescent="0.35">
      <c r="A14" t="s">
        <v>32</v>
      </c>
      <c r="B14" t="str">
        <f>_xlfn.XLOOKUP(D14,'2026 FMR'!I:I,'2026 FMR'!Q:Q)</f>
        <v>AL-507</v>
      </c>
      <c r="C14" t="s">
        <v>45</v>
      </c>
      <c r="D14">
        <v>1025</v>
      </c>
      <c r="E14">
        <f>_xlfn.XLOOKUP(D14,'ACS data'!E:E,'ACS data'!N:N)</f>
        <v>925</v>
      </c>
      <c r="F14">
        <f>_xlfn.XLOOKUP(D14,'2026 FMR'!I:I,'2026 FMR'!M:M)</f>
        <v>603</v>
      </c>
      <c r="G14">
        <f>_xlfn.XLOOKUP(D14,'2026 FMR'!I:I,'2026 FMR'!J:J)</f>
        <v>23058</v>
      </c>
      <c r="H14">
        <f>_xlfn.XLOOKUP(D14,'2026 FMR'!I:I,'2026 FMR'!R:R)</f>
        <v>1</v>
      </c>
    </row>
    <row r="15" spans="1:8" x14ac:dyDescent="0.35">
      <c r="A15" t="s">
        <v>32</v>
      </c>
      <c r="B15" t="str">
        <f>_xlfn.XLOOKUP(D15,'2026 FMR'!I:I,'2026 FMR'!Q:Q)</f>
        <v>AL-507</v>
      </c>
      <c r="C15" t="s">
        <v>46</v>
      </c>
      <c r="D15">
        <v>1027</v>
      </c>
      <c r="E15">
        <f>_xlfn.XLOOKUP(D15,'ACS data'!E:E,'ACS data'!N:N)</f>
        <v>476</v>
      </c>
      <c r="F15">
        <f>_xlfn.XLOOKUP(D15,'2026 FMR'!I:I,'2026 FMR'!M:M)</f>
        <v>591</v>
      </c>
      <c r="G15">
        <f>_xlfn.XLOOKUP(D15,'2026 FMR'!I:I,'2026 FMR'!J:J)</f>
        <v>14209</v>
      </c>
      <c r="H15">
        <f>_xlfn.XLOOKUP(D15,'2026 FMR'!I:I,'2026 FMR'!R:R)</f>
        <v>1</v>
      </c>
    </row>
    <row r="16" spans="1:8" x14ac:dyDescent="0.35">
      <c r="A16" t="s">
        <v>32</v>
      </c>
      <c r="B16" t="str">
        <f>_xlfn.XLOOKUP(D16,'2026 FMR'!I:I,'2026 FMR'!Q:Q)</f>
        <v>AL-507</v>
      </c>
      <c r="C16" t="s">
        <v>47</v>
      </c>
      <c r="D16">
        <v>1029</v>
      </c>
      <c r="E16">
        <f>_xlfn.XLOOKUP(D16,'ACS data'!E:E,'ACS data'!N:N)</f>
        <v>242</v>
      </c>
      <c r="F16">
        <f>_xlfn.XLOOKUP(D16,'2026 FMR'!I:I,'2026 FMR'!M:M)</f>
        <v>687</v>
      </c>
      <c r="G16">
        <f>_xlfn.XLOOKUP(D16,'2026 FMR'!I:I,'2026 FMR'!J:J)</f>
        <v>15144</v>
      </c>
      <c r="H16">
        <f>_xlfn.XLOOKUP(D16,'2026 FMR'!I:I,'2026 FMR'!R:R)</f>
        <v>1</v>
      </c>
    </row>
    <row r="17" spans="1:8" x14ac:dyDescent="0.35">
      <c r="A17" t="s">
        <v>32</v>
      </c>
      <c r="B17" t="str">
        <f>_xlfn.XLOOKUP(D17,'2026 FMR'!I:I,'2026 FMR'!Q:Q)</f>
        <v>AL-508</v>
      </c>
      <c r="C17" t="s">
        <v>48</v>
      </c>
      <c r="D17">
        <v>1031</v>
      </c>
      <c r="E17">
        <f>_xlfn.XLOOKUP(D17,'ACS data'!E:E,'ACS data'!N:N)</f>
        <v>2187</v>
      </c>
      <c r="F17">
        <f>_xlfn.XLOOKUP(D17,'2026 FMR'!I:I,'2026 FMR'!M:M)</f>
        <v>711</v>
      </c>
      <c r="G17">
        <f>_xlfn.XLOOKUP(D17,'2026 FMR'!I:I,'2026 FMR'!J:J)</f>
        <v>53559</v>
      </c>
      <c r="H17">
        <f>_xlfn.XLOOKUP(D17,'2026 FMR'!I:I,'2026 FMR'!R:R)</f>
        <v>1</v>
      </c>
    </row>
    <row r="18" spans="1:8" x14ac:dyDescent="0.35">
      <c r="A18" t="s">
        <v>32</v>
      </c>
      <c r="B18" t="str">
        <f>_xlfn.XLOOKUP(D18,'2026 FMR'!I:I,'2026 FMR'!Q:Q)</f>
        <v>AL-502</v>
      </c>
      <c r="C18" t="s">
        <v>49</v>
      </c>
      <c r="D18">
        <v>1033</v>
      </c>
      <c r="E18">
        <f>_xlfn.XLOOKUP(D18,'ACS data'!E:E,'ACS data'!N:N)</f>
        <v>1769</v>
      </c>
      <c r="F18">
        <f>_xlfn.XLOOKUP(D18,'2026 FMR'!I:I,'2026 FMR'!M:M)</f>
        <v>775</v>
      </c>
      <c r="G18">
        <f>_xlfn.XLOOKUP(D18,'2026 FMR'!I:I,'2026 FMR'!J:J)</f>
        <v>57270</v>
      </c>
      <c r="H18">
        <f>_xlfn.XLOOKUP(D18,'2026 FMR'!I:I,'2026 FMR'!R:R)</f>
        <v>1</v>
      </c>
    </row>
    <row r="19" spans="1:8" x14ac:dyDescent="0.35">
      <c r="A19" t="s">
        <v>32</v>
      </c>
      <c r="B19" t="str">
        <f>_xlfn.XLOOKUP(D19,'2026 FMR'!I:I,'2026 FMR'!Q:Q)</f>
        <v>AL-507</v>
      </c>
      <c r="C19" t="s">
        <v>50</v>
      </c>
      <c r="D19">
        <v>1035</v>
      </c>
      <c r="E19">
        <f>_xlfn.XLOOKUP(D19,'ACS data'!E:E,'ACS data'!N:N)</f>
        <v>693</v>
      </c>
      <c r="F19">
        <f>_xlfn.XLOOKUP(D19,'2026 FMR'!I:I,'2026 FMR'!M:M)</f>
        <v>615</v>
      </c>
      <c r="G19">
        <f>_xlfn.XLOOKUP(D19,'2026 FMR'!I:I,'2026 FMR'!J:J)</f>
        <v>11576</v>
      </c>
      <c r="H19">
        <f>_xlfn.XLOOKUP(D19,'2026 FMR'!I:I,'2026 FMR'!R:R)</f>
        <v>1</v>
      </c>
    </row>
    <row r="20" spans="1:8" x14ac:dyDescent="0.35">
      <c r="A20" t="s">
        <v>32</v>
      </c>
      <c r="B20" t="str">
        <f>_xlfn.XLOOKUP(D20,'2026 FMR'!I:I,'2026 FMR'!Q:Q)</f>
        <v>AL-507</v>
      </c>
      <c r="C20" t="s">
        <v>51</v>
      </c>
      <c r="D20">
        <v>1037</v>
      </c>
      <c r="E20">
        <f>_xlfn.XLOOKUP(D20,'ACS data'!E:E,'ACS data'!N:N)</f>
        <v>208</v>
      </c>
      <c r="F20">
        <f>_xlfn.XLOOKUP(D20,'2026 FMR'!I:I,'2026 FMR'!M:M)</f>
        <v>615</v>
      </c>
      <c r="G20">
        <f>_xlfn.XLOOKUP(D20,'2026 FMR'!I:I,'2026 FMR'!J:J)</f>
        <v>10329</v>
      </c>
      <c r="H20">
        <f>_xlfn.XLOOKUP(D20,'2026 FMR'!I:I,'2026 FMR'!R:R)</f>
        <v>1</v>
      </c>
    </row>
    <row r="21" spans="1:8" x14ac:dyDescent="0.35">
      <c r="A21" t="s">
        <v>32</v>
      </c>
      <c r="B21" t="str">
        <f>_xlfn.XLOOKUP(D21,'2026 FMR'!I:I,'2026 FMR'!Q:Q)</f>
        <v>AL-507</v>
      </c>
      <c r="C21" t="s">
        <v>52</v>
      </c>
      <c r="D21">
        <v>1039</v>
      </c>
      <c r="E21">
        <f>_xlfn.XLOOKUP(D21,'ACS data'!E:E,'ACS data'!N:N)</f>
        <v>989</v>
      </c>
      <c r="F21">
        <f>_xlfn.XLOOKUP(D21,'2026 FMR'!I:I,'2026 FMR'!M:M)</f>
        <v>591</v>
      </c>
      <c r="G21">
        <f>_xlfn.XLOOKUP(D21,'2026 FMR'!I:I,'2026 FMR'!J:J)</f>
        <v>37542</v>
      </c>
      <c r="H21">
        <f>_xlfn.XLOOKUP(D21,'2026 FMR'!I:I,'2026 FMR'!R:R)</f>
        <v>1</v>
      </c>
    </row>
    <row r="22" spans="1:8" x14ac:dyDescent="0.35">
      <c r="A22" t="s">
        <v>32</v>
      </c>
      <c r="B22" t="str">
        <f>_xlfn.XLOOKUP(D22,'2026 FMR'!I:I,'2026 FMR'!Q:Q)</f>
        <v>AL-507</v>
      </c>
      <c r="C22" t="s">
        <v>53</v>
      </c>
      <c r="D22">
        <v>1041</v>
      </c>
      <c r="E22">
        <f>_xlfn.XLOOKUP(D22,'ACS data'!E:E,'ACS data'!N:N)</f>
        <v>453</v>
      </c>
      <c r="F22">
        <f>_xlfn.XLOOKUP(D22,'2026 FMR'!I:I,'2026 FMR'!M:M)</f>
        <v>591</v>
      </c>
      <c r="G22">
        <f>_xlfn.XLOOKUP(D22,'2026 FMR'!I:I,'2026 FMR'!J:J)</f>
        <v>13205</v>
      </c>
      <c r="H22">
        <f>_xlfn.XLOOKUP(D22,'2026 FMR'!I:I,'2026 FMR'!R:R)</f>
        <v>1</v>
      </c>
    </row>
    <row r="23" spans="1:8" x14ac:dyDescent="0.35">
      <c r="A23" t="s">
        <v>32</v>
      </c>
      <c r="B23" t="str">
        <f>_xlfn.XLOOKUP(D23,'2026 FMR'!I:I,'2026 FMR'!Q:Q)</f>
        <v>AL-507</v>
      </c>
      <c r="C23" t="s">
        <v>54</v>
      </c>
      <c r="D23">
        <v>1043</v>
      </c>
      <c r="E23">
        <f>_xlfn.XLOOKUP(D23,'ACS data'!E:E,'ACS data'!N:N)</f>
        <v>1868</v>
      </c>
      <c r="F23">
        <f>_xlfn.XLOOKUP(D23,'2026 FMR'!I:I,'2026 FMR'!M:M)</f>
        <v>670</v>
      </c>
      <c r="G23">
        <f>_xlfn.XLOOKUP(D23,'2026 FMR'!I:I,'2026 FMR'!J:J)</f>
        <v>88284</v>
      </c>
      <c r="H23">
        <f>_xlfn.XLOOKUP(D23,'2026 FMR'!I:I,'2026 FMR'!R:R)</f>
        <v>1</v>
      </c>
    </row>
    <row r="24" spans="1:8" x14ac:dyDescent="0.35">
      <c r="A24" t="s">
        <v>32</v>
      </c>
      <c r="B24" t="str">
        <f>_xlfn.XLOOKUP(D24,'2026 FMR'!I:I,'2026 FMR'!Q:Q)</f>
        <v>AL-508</v>
      </c>
      <c r="C24" t="s">
        <v>55</v>
      </c>
      <c r="D24">
        <v>1045</v>
      </c>
      <c r="E24">
        <f>_xlfn.XLOOKUP(D24,'ACS data'!E:E,'ACS data'!N:N)</f>
        <v>1421</v>
      </c>
      <c r="F24">
        <f>_xlfn.XLOOKUP(D24,'2026 FMR'!I:I,'2026 FMR'!M:M)</f>
        <v>690</v>
      </c>
      <c r="G24">
        <f>_xlfn.XLOOKUP(D24,'2026 FMR'!I:I,'2026 FMR'!J:J)</f>
        <v>49455</v>
      </c>
      <c r="H24">
        <f>_xlfn.XLOOKUP(D24,'2026 FMR'!I:I,'2026 FMR'!R:R)</f>
        <v>1</v>
      </c>
    </row>
    <row r="25" spans="1:8" x14ac:dyDescent="0.35">
      <c r="A25" t="s">
        <v>32</v>
      </c>
      <c r="B25" t="str">
        <f>_xlfn.XLOOKUP(D25,'2026 FMR'!I:I,'2026 FMR'!Q:Q)</f>
        <v>AL-507</v>
      </c>
      <c r="C25" t="s">
        <v>56</v>
      </c>
      <c r="D25">
        <v>1047</v>
      </c>
      <c r="E25">
        <f>_xlfn.XLOOKUP(D25,'ACS data'!E:E,'ACS data'!N:N)</f>
        <v>2272</v>
      </c>
      <c r="F25">
        <f>_xlfn.XLOOKUP(D25,'2026 FMR'!I:I,'2026 FMR'!M:M)</f>
        <v>637</v>
      </c>
      <c r="G25">
        <f>_xlfn.XLOOKUP(D25,'2026 FMR'!I:I,'2026 FMR'!J:J)</f>
        <v>38326</v>
      </c>
      <c r="H25">
        <f>_xlfn.XLOOKUP(D25,'2026 FMR'!I:I,'2026 FMR'!R:R)</f>
        <v>1</v>
      </c>
    </row>
    <row r="26" spans="1:8" x14ac:dyDescent="0.35">
      <c r="A26" t="s">
        <v>32</v>
      </c>
      <c r="B26" t="str">
        <f>_xlfn.XLOOKUP(D26,'2026 FMR'!I:I,'2026 FMR'!Q:Q)</f>
        <v>AL-505</v>
      </c>
      <c r="C26" t="s">
        <v>57</v>
      </c>
      <c r="D26">
        <v>1049</v>
      </c>
      <c r="E26">
        <f>_xlfn.XLOOKUP(D26,'ACS data'!E:E,'ACS data'!N:N)</f>
        <v>2876</v>
      </c>
      <c r="F26">
        <f>_xlfn.XLOOKUP(D26,'2026 FMR'!I:I,'2026 FMR'!M:M)</f>
        <v>591</v>
      </c>
      <c r="G26">
        <f>_xlfn.XLOOKUP(D26,'2026 FMR'!I:I,'2026 FMR'!J:J)</f>
        <v>71680</v>
      </c>
      <c r="H26">
        <f>_xlfn.XLOOKUP(D26,'2026 FMR'!I:I,'2026 FMR'!R:R)</f>
        <v>1</v>
      </c>
    </row>
    <row r="27" spans="1:8" x14ac:dyDescent="0.35">
      <c r="A27" t="s">
        <v>32</v>
      </c>
      <c r="B27" t="str">
        <f>_xlfn.XLOOKUP(D27,'2026 FMR'!I:I,'2026 FMR'!Q:Q)</f>
        <v>AL-504</v>
      </c>
      <c r="C27" t="s">
        <v>58</v>
      </c>
      <c r="D27">
        <v>1051</v>
      </c>
      <c r="E27">
        <f>_xlfn.XLOOKUP(D27,'ACS data'!E:E,'ACS data'!N:N)</f>
        <v>1983</v>
      </c>
      <c r="F27">
        <f>_xlfn.XLOOKUP(D27,'2026 FMR'!I:I,'2026 FMR'!M:M)</f>
        <v>870</v>
      </c>
      <c r="G27">
        <f>_xlfn.XLOOKUP(D27,'2026 FMR'!I:I,'2026 FMR'!J:J)</f>
        <v>87694</v>
      </c>
      <c r="H27">
        <f>_xlfn.XLOOKUP(D27,'2026 FMR'!I:I,'2026 FMR'!R:R)</f>
        <v>1</v>
      </c>
    </row>
    <row r="28" spans="1:8" x14ac:dyDescent="0.35">
      <c r="A28" t="s">
        <v>32</v>
      </c>
      <c r="B28" t="str">
        <f>_xlfn.XLOOKUP(D28,'2026 FMR'!I:I,'2026 FMR'!Q:Q)</f>
        <v>AL-507</v>
      </c>
      <c r="C28" t="s">
        <v>59</v>
      </c>
      <c r="D28">
        <v>1053</v>
      </c>
      <c r="E28">
        <f>_xlfn.XLOOKUP(D28,'ACS data'!E:E,'ACS data'!N:N)</f>
        <v>1408</v>
      </c>
      <c r="F28">
        <f>_xlfn.XLOOKUP(D28,'2026 FMR'!I:I,'2026 FMR'!M:M)</f>
        <v>675</v>
      </c>
      <c r="G28">
        <f>_xlfn.XLOOKUP(D28,'2026 FMR'!I:I,'2026 FMR'!J:J)</f>
        <v>36755</v>
      </c>
      <c r="H28">
        <f>_xlfn.XLOOKUP(D28,'2026 FMR'!I:I,'2026 FMR'!R:R)</f>
        <v>1</v>
      </c>
    </row>
    <row r="29" spans="1:8" x14ac:dyDescent="0.35">
      <c r="A29" t="s">
        <v>32</v>
      </c>
      <c r="B29" t="str">
        <f>_xlfn.XLOOKUP(D29,'2026 FMR'!I:I,'2026 FMR'!Q:Q)</f>
        <v>AL-505</v>
      </c>
      <c r="C29" t="s">
        <v>60</v>
      </c>
      <c r="D29">
        <v>1055</v>
      </c>
      <c r="E29">
        <f>_xlfn.XLOOKUP(D29,'ACS data'!E:E,'ACS data'!N:N)</f>
        <v>3375</v>
      </c>
      <c r="F29">
        <f>_xlfn.XLOOKUP(D29,'2026 FMR'!I:I,'2026 FMR'!M:M)</f>
        <v>792</v>
      </c>
      <c r="G29">
        <f>_xlfn.XLOOKUP(D29,'2026 FMR'!I:I,'2026 FMR'!J:J)</f>
        <v>103348</v>
      </c>
      <c r="H29">
        <f>_xlfn.XLOOKUP(D29,'2026 FMR'!I:I,'2026 FMR'!R:R)</f>
        <v>1</v>
      </c>
    </row>
    <row r="30" spans="1:8" x14ac:dyDescent="0.35">
      <c r="A30" t="s">
        <v>32</v>
      </c>
      <c r="B30" t="str">
        <f>_xlfn.XLOOKUP(D30,'2026 FMR'!I:I,'2026 FMR'!Q:Q)</f>
        <v>AL-507</v>
      </c>
      <c r="C30" t="s">
        <v>61</v>
      </c>
      <c r="D30">
        <v>1057</v>
      </c>
      <c r="E30">
        <f>_xlfn.XLOOKUP(D30,'ACS data'!E:E,'ACS data'!N:N)</f>
        <v>412</v>
      </c>
      <c r="F30">
        <f>_xlfn.XLOOKUP(D30,'2026 FMR'!I:I,'2026 FMR'!M:M)</f>
        <v>671</v>
      </c>
      <c r="G30">
        <f>_xlfn.XLOOKUP(D30,'2026 FMR'!I:I,'2026 FMR'!J:J)</f>
        <v>16297</v>
      </c>
      <c r="H30">
        <f>_xlfn.XLOOKUP(D30,'2026 FMR'!I:I,'2026 FMR'!R:R)</f>
        <v>1</v>
      </c>
    </row>
    <row r="31" spans="1:8" x14ac:dyDescent="0.35">
      <c r="A31" t="s">
        <v>32</v>
      </c>
      <c r="B31" t="str">
        <f>_xlfn.XLOOKUP(D31,'2026 FMR'!I:I,'2026 FMR'!Q:Q)</f>
        <v>AL-502</v>
      </c>
      <c r="C31" t="s">
        <v>62</v>
      </c>
      <c r="D31">
        <v>1059</v>
      </c>
      <c r="E31">
        <f>_xlfn.XLOOKUP(D31,'ACS data'!E:E,'ACS data'!N:N)</f>
        <v>984</v>
      </c>
      <c r="F31">
        <f>_xlfn.XLOOKUP(D31,'2026 FMR'!I:I,'2026 FMR'!M:M)</f>
        <v>704</v>
      </c>
      <c r="G31">
        <f>_xlfn.XLOOKUP(D31,'2026 FMR'!I:I,'2026 FMR'!J:J)</f>
        <v>32011</v>
      </c>
      <c r="H31">
        <f>_xlfn.XLOOKUP(D31,'2026 FMR'!I:I,'2026 FMR'!R:R)</f>
        <v>1</v>
      </c>
    </row>
    <row r="32" spans="1:8" x14ac:dyDescent="0.35">
      <c r="A32" t="s">
        <v>32</v>
      </c>
      <c r="B32" t="str">
        <f>_xlfn.XLOOKUP(D32,'2026 FMR'!I:I,'2026 FMR'!Q:Q)</f>
        <v>AL-508</v>
      </c>
      <c r="C32" t="s">
        <v>63</v>
      </c>
      <c r="D32">
        <v>1061</v>
      </c>
      <c r="E32">
        <f>_xlfn.XLOOKUP(D32,'ACS data'!E:E,'ACS data'!N:N)</f>
        <v>843</v>
      </c>
      <c r="F32">
        <f>_xlfn.XLOOKUP(D32,'2026 FMR'!I:I,'2026 FMR'!M:M)</f>
        <v>762</v>
      </c>
      <c r="G32">
        <f>_xlfn.XLOOKUP(D32,'2026 FMR'!I:I,'2026 FMR'!J:J)</f>
        <v>26647</v>
      </c>
      <c r="H32">
        <f>_xlfn.XLOOKUP(D32,'2026 FMR'!I:I,'2026 FMR'!R:R)</f>
        <v>1</v>
      </c>
    </row>
    <row r="33" spans="1:8" x14ac:dyDescent="0.35">
      <c r="A33" t="s">
        <v>32</v>
      </c>
      <c r="B33" t="str">
        <f>_xlfn.XLOOKUP(D33,'2026 FMR'!I:I,'2026 FMR'!Q:Q)</f>
        <v>AL-507</v>
      </c>
      <c r="C33" t="s">
        <v>64</v>
      </c>
      <c r="D33">
        <v>1063</v>
      </c>
      <c r="E33">
        <f>_xlfn.XLOOKUP(D33,'ACS data'!E:E,'ACS data'!N:N)</f>
        <v>515</v>
      </c>
      <c r="F33">
        <f>_xlfn.XLOOKUP(D33,'2026 FMR'!I:I,'2026 FMR'!M:M)</f>
        <v>869</v>
      </c>
      <c r="G33">
        <f>_xlfn.XLOOKUP(D33,'2026 FMR'!I:I,'2026 FMR'!J:J)</f>
        <v>7706</v>
      </c>
      <c r="H33">
        <f>_xlfn.XLOOKUP(D33,'2026 FMR'!I:I,'2026 FMR'!R:R)</f>
        <v>1</v>
      </c>
    </row>
    <row r="34" spans="1:8" x14ac:dyDescent="0.35">
      <c r="A34" t="s">
        <v>32</v>
      </c>
      <c r="B34" t="str">
        <f>_xlfn.XLOOKUP(D34,'2026 FMR'!I:I,'2026 FMR'!Q:Q)</f>
        <v>AL-507</v>
      </c>
      <c r="C34" t="s">
        <v>65</v>
      </c>
      <c r="D34">
        <v>1065</v>
      </c>
      <c r="E34">
        <f>_xlfn.XLOOKUP(D34,'ACS data'!E:E,'ACS data'!N:N)</f>
        <v>469</v>
      </c>
      <c r="F34">
        <f>_xlfn.XLOOKUP(D34,'2026 FMR'!I:I,'2026 FMR'!M:M)</f>
        <v>972</v>
      </c>
      <c r="G34">
        <f>_xlfn.XLOOKUP(D34,'2026 FMR'!I:I,'2026 FMR'!J:J)</f>
        <v>14742</v>
      </c>
      <c r="H34">
        <f>_xlfn.XLOOKUP(D34,'2026 FMR'!I:I,'2026 FMR'!R:R)</f>
        <v>1</v>
      </c>
    </row>
    <row r="35" spans="1:8" x14ac:dyDescent="0.35">
      <c r="A35" t="s">
        <v>32</v>
      </c>
      <c r="B35" t="str">
        <f>_xlfn.XLOOKUP(D35,'2026 FMR'!I:I,'2026 FMR'!Q:Q)</f>
        <v>AL-508</v>
      </c>
      <c r="C35" t="s">
        <v>66</v>
      </c>
      <c r="D35">
        <v>1067</v>
      </c>
      <c r="E35">
        <f>_xlfn.XLOOKUP(D35,'ACS data'!E:E,'ACS data'!N:N)</f>
        <v>527</v>
      </c>
      <c r="F35">
        <f>_xlfn.XLOOKUP(D35,'2026 FMR'!I:I,'2026 FMR'!M:M)</f>
        <v>669</v>
      </c>
      <c r="G35">
        <f>_xlfn.XLOOKUP(D35,'2026 FMR'!I:I,'2026 FMR'!J:J)</f>
        <v>17282</v>
      </c>
      <c r="H35">
        <f>_xlfn.XLOOKUP(D35,'2026 FMR'!I:I,'2026 FMR'!R:R)</f>
        <v>1</v>
      </c>
    </row>
    <row r="36" spans="1:8" x14ac:dyDescent="0.35">
      <c r="A36" t="s">
        <v>32</v>
      </c>
      <c r="B36" t="str">
        <f>_xlfn.XLOOKUP(D36,'2026 FMR'!I:I,'2026 FMR'!Q:Q)</f>
        <v>AL-508</v>
      </c>
      <c r="C36" t="s">
        <v>67</v>
      </c>
      <c r="D36">
        <v>1069</v>
      </c>
      <c r="E36">
        <f>_xlfn.XLOOKUP(D36,'ACS data'!E:E,'ACS data'!N:N)</f>
        <v>3461</v>
      </c>
      <c r="F36">
        <f>_xlfn.XLOOKUP(D36,'2026 FMR'!I:I,'2026 FMR'!M:M)</f>
        <v>762</v>
      </c>
      <c r="G36">
        <f>_xlfn.XLOOKUP(D36,'2026 FMR'!I:I,'2026 FMR'!J:J)</f>
        <v>107040</v>
      </c>
      <c r="H36">
        <f>_xlfn.XLOOKUP(D36,'2026 FMR'!I:I,'2026 FMR'!R:R)</f>
        <v>1</v>
      </c>
    </row>
    <row r="37" spans="1:8" x14ac:dyDescent="0.35">
      <c r="A37" t="s">
        <v>32</v>
      </c>
      <c r="B37" t="str">
        <f>_xlfn.XLOOKUP(D37,'2026 FMR'!I:I,'2026 FMR'!Q:Q)</f>
        <v>AL-507</v>
      </c>
      <c r="C37" t="s">
        <v>68</v>
      </c>
      <c r="D37">
        <v>1071</v>
      </c>
      <c r="E37">
        <f>_xlfn.XLOOKUP(D37,'ACS data'!E:E,'ACS data'!N:N)</f>
        <v>1476</v>
      </c>
      <c r="F37">
        <f>_xlfn.XLOOKUP(D37,'2026 FMR'!I:I,'2026 FMR'!M:M)</f>
        <v>643</v>
      </c>
      <c r="G37">
        <f>_xlfn.XLOOKUP(D37,'2026 FMR'!I:I,'2026 FMR'!J:J)</f>
        <v>52618</v>
      </c>
      <c r="H37">
        <f>_xlfn.XLOOKUP(D37,'2026 FMR'!I:I,'2026 FMR'!R:R)</f>
        <v>1</v>
      </c>
    </row>
    <row r="38" spans="1:8" x14ac:dyDescent="0.35">
      <c r="A38" t="s">
        <v>32</v>
      </c>
      <c r="B38" t="str">
        <f>_xlfn.XLOOKUP(D38,'2026 FMR'!I:I,'2026 FMR'!Q:Q)</f>
        <v>AL-500</v>
      </c>
      <c r="C38" t="s">
        <v>69</v>
      </c>
      <c r="D38">
        <v>1073</v>
      </c>
      <c r="E38">
        <f>_xlfn.XLOOKUP(D38,'ACS data'!E:E,'ACS data'!N:N)</f>
        <v>24084</v>
      </c>
      <c r="F38">
        <f>_xlfn.XLOOKUP(D38,'2026 FMR'!I:I,'2026 FMR'!M:M)</f>
        <v>1155</v>
      </c>
      <c r="G38">
        <f>_xlfn.XLOOKUP(D38,'2026 FMR'!I:I,'2026 FMR'!J:J)</f>
        <v>672265</v>
      </c>
      <c r="H38">
        <f>_xlfn.XLOOKUP(D38,'2026 FMR'!I:I,'2026 FMR'!R:R)</f>
        <v>1</v>
      </c>
    </row>
    <row r="39" spans="1:8" x14ac:dyDescent="0.35">
      <c r="A39" t="s">
        <v>32</v>
      </c>
      <c r="B39" t="str">
        <f>_xlfn.XLOOKUP(D39,'2026 FMR'!I:I,'2026 FMR'!Q:Q)</f>
        <v>AL-507</v>
      </c>
      <c r="C39" t="s">
        <v>70</v>
      </c>
      <c r="D39">
        <v>1075</v>
      </c>
      <c r="E39">
        <f>_xlfn.XLOOKUP(D39,'ACS data'!E:E,'ACS data'!N:N)</f>
        <v>204</v>
      </c>
      <c r="F39">
        <f>_xlfn.XLOOKUP(D39,'2026 FMR'!I:I,'2026 FMR'!M:M)</f>
        <v>636</v>
      </c>
      <c r="G39">
        <f>_xlfn.XLOOKUP(D39,'2026 FMR'!I:I,'2026 FMR'!J:J)</f>
        <v>13885</v>
      </c>
      <c r="H39">
        <f>_xlfn.XLOOKUP(D39,'2026 FMR'!I:I,'2026 FMR'!R:R)</f>
        <v>1</v>
      </c>
    </row>
    <row r="40" spans="1:8" x14ac:dyDescent="0.35">
      <c r="A40" t="s">
        <v>32</v>
      </c>
      <c r="B40" t="str">
        <f>_xlfn.XLOOKUP(D40,'2026 FMR'!I:I,'2026 FMR'!Q:Q)</f>
        <v>AL-502</v>
      </c>
      <c r="C40" t="s">
        <v>71</v>
      </c>
      <c r="D40">
        <v>1077</v>
      </c>
      <c r="E40">
        <f>_xlfn.XLOOKUP(D40,'ACS data'!E:E,'ACS data'!N:N)</f>
        <v>3734</v>
      </c>
      <c r="F40">
        <f>_xlfn.XLOOKUP(D40,'2026 FMR'!I:I,'2026 FMR'!M:M)</f>
        <v>775</v>
      </c>
      <c r="G40">
        <f>_xlfn.XLOOKUP(D40,'2026 FMR'!I:I,'2026 FMR'!J:J)</f>
        <v>94329</v>
      </c>
      <c r="H40">
        <f>_xlfn.XLOOKUP(D40,'2026 FMR'!I:I,'2026 FMR'!R:R)</f>
        <v>1</v>
      </c>
    </row>
    <row r="41" spans="1:8" x14ac:dyDescent="0.35">
      <c r="A41" t="s">
        <v>32</v>
      </c>
      <c r="B41" t="str">
        <f>_xlfn.XLOOKUP(D41,'2026 FMR'!I:I,'2026 FMR'!Q:Q)</f>
        <v>AL-502</v>
      </c>
      <c r="C41" t="s">
        <v>72</v>
      </c>
      <c r="D41">
        <v>1079</v>
      </c>
      <c r="E41">
        <f>_xlfn.XLOOKUP(D41,'ACS data'!E:E,'ACS data'!N:N)</f>
        <v>646</v>
      </c>
      <c r="F41">
        <f>_xlfn.XLOOKUP(D41,'2026 FMR'!I:I,'2026 FMR'!M:M)</f>
        <v>776</v>
      </c>
      <c r="G41">
        <f>_xlfn.XLOOKUP(D41,'2026 FMR'!I:I,'2026 FMR'!J:J)</f>
        <v>33116</v>
      </c>
      <c r="H41">
        <f>_xlfn.XLOOKUP(D41,'2026 FMR'!I:I,'2026 FMR'!R:R)</f>
        <v>1</v>
      </c>
    </row>
    <row r="42" spans="1:8" x14ac:dyDescent="0.35">
      <c r="A42" t="s">
        <v>32</v>
      </c>
      <c r="B42" t="str">
        <f>_xlfn.XLOOKUP(D42,'2026 FMR'!I:I,'2026 FMR'!Q:Q)</f>
        <v>AL-507</v>
      </c>
      <c r="C42" t="s">
        <v>73</v>
      </c>
      <c r="D42">
        <v>1081</v>
      </c>
      <c r="E42">
        <f>_xlfn.XLOOKUP(D42,'ACS data'!E:E,'ACS data'!N:N)</f>
        <v>15718</v>
      </c>
      <c r="F42">
        <f>_xlfn.XLOOKUP(D42,'2026 FMR'!I:I,'2026 FMR'!M:M)</f>
        <v>1077</v>
      </c>
      <c r="G42">
        <f>_xlfn.XLOOKUP(D42,'2026 FMR'!I:I,'2026 FMR'!J:J)</f>
        <v>175126</v>
      </c>
      <c r="H42">
        <f>_xlfn.XLOOKUP(D42,'2026 FMR'!I:I,'2026 FMR'!R:R)</f>
        <v>1</v>
      </c>
    </row>
    <row r="43" spans="1:8" x14ac:dyDescent="0.35">
      <c r="A43" t="s">
        <v>32</v>
      </c>
      <c r="B43" t="str">
        <f>_xlfn.XLOOKUP(D43,'2026 FMR'!I:I,'2026 FMR'!Q:Q)</f>
        <v>AL-503</v>
      </c>
      <c r="C43" t="s">
        <v>74</v>
      </c>
      <c r="D43">
        <v>1083</v>
      </c>
      <c r="E43">
        <f>_xlfn.XLOOKUP(D43,'ACS data'!E:E,'ACS data'!N:N)</f>
        <v>2139</v>
      </c>
      <c r="F43">
        <f>_xlfn.XLOOKUP(D43,'2026 FMR'!I:I,'2026 FMR'!M:M)</f>
        <v>1136</v>
      </c>
      <c r="G43">
        <f>_xlfn.XLOOKUP(D43,'2026 FMR'!I:I,'2026 FMR'!J:J)</f>
        <v>104199</v>
      </c>
      <c r="H43">
        <f>_xlfn.XLOOKUP(D43,'2026 FMR'!I:I,'2026 FMR'!R:R)</f>
        <v>1</v>
      </c>
    </row>
    <row r="44" spans="1:8" x14ac:dyDescent="0.35">
      <c r="A44" t="s">
        <v>32</v>
      </c>
      <c r="B44" t="str">
        <f>_xlfn.XLOOKUP(D44,'2026 FMR'!I:I,'2026 FMR'!Q:Q)</f>
        <v>AL-504</v>
      </c>
      <c r="C44" t="s">
        <v>75</v>
      </c>
      <c r="D44">
        <v>1085</v>
      </c>
      <c r="E44">
        <f>_xlfn.XLOOKUP(D44,'ACS data'!E:E,'ACS data'!N:N)</f>
        <v>719</v>
      </c>
      <c r="F44">
        <f>_xlfn.XLOOKUP(D44,'2026 FMR'!I:I,'2026 FMR'!M:M)</f>
        <v>870</v>
      </c>
      <c r="G44">
        <f>_xlfn.XLOOKUP(D44,'2026 FMR'!I:I,'2026 FMR'!J:J)</f>
        <v>10153</v>
      </c>
      <c r="H44">
        <f>_xlfn.XLOOKUP(D44,'2026 FMR'!I:I,'2026 FMR'!R:R)</f>
        <v>1</v>
      </c>
    </row>
    <row r="45" spans="1:8" x14ac:dyDescent="0.35">
      <c r="A45" t="s">
        <v>32</v>
      </c>
      <c r="B45" t="str">
        <f>_xlfn.XLOOKUP(D45,'2026 FMR'!I:I,'2026 FMR'!Q:Q)</f>
        <v>AL-507</v>
      </c>
      <c r="C45" t="s">
        <v>76</v>
      </c>
      <c r="D45">
        <v>1087</v>
      </c>
      <c r="E45">
        <f>_xlfn.XLOOKUP(D45,'ACS data'!E:E,'ACS data'!N:N)</f>
        <v>1034</v>
      </c>
      <c r="F45">
        <f>_xlfn.XLOOKUP(D45,'2026 FMR'!I:I,'2026 FMR'!M:M)</f>
        <v>758</v>
      </c>
      <c r="G45">
        <f>_xlfn.XLOOKUP(D45,'2026 FMR'!I:I,'2026 FMR'!J:J)</f>
        <v>19198</v>
      </c>
      <c r="H45">
        <f>_xlfn.XLOOKUP(D45,'2026 FMR'!I:I,'2026 FMR'!R:R)</f>
        <v>1</v>
      </c>
    </row>
    <row r="46" spans="1:8" x14ac:dyDescent="0.35">
      <c r="A46" t="s">
        <v>32</v>
      </c>
      <c r="B46" t="str">
        <f>_xlfn.XLOOKUP(D46,'2026 FMR'!I:I,'2026 FMR'!Q:Q)</f>
        <v>AL-503</v>
      </c>
      <c r="C46" t="s">
        <v>77</v>
      </c>
      <c r="D46">
        <v>1089</v>
      </c>
      <c r="E46">
        <f>_xlfn.XLOOKUP(D46,'ACS data'!E:E,'ACS data'!N:N)</f>
        <v>9843</v>
      </c>
      <c r="F46">
        <f>_xlfn.XLOOKUP(D46,'2026 FMR'!I:I,'2026 FMR'!M:M)</f>
        <v>1136</v>
      </c>
      <c r="G46">
        <f>_xlfn.XLOOKUP(D46,'2026 FMR'!I:I,'2026 FMR'!J:J)</f>
        <v>389781</v>
      </c>
      <c r="H46">
        <f>_xlfn.XLOOKUP(D46,'2026 FMR'!I:I,'2026 FMR'!R:R)</f>
        <v>1</v>
      </c>
    </row>
    <row r="47" spans="1:8" x14ac:dyDescent="0.35">
      <c r="A47" t="s">
        <v>32</v>
      </c>
      <c r="B47" t="str">
        <f>_xlfn.XLOOKUP(D47,'2026 FMR'!I:I,'2026 FMR'!Q:Q)</f>
        <v>AL-507</v>
      </c>
      <c r="C47" t="s">
        <v>78</v>
      </c>
      <c r="D47">
        <v>1091</v>
      </c>
      <c r="E47">
        <f>_xlfn.XLOOKUP(D47,'ACS data'!E:E,'ACS data'!N:N)</f>
        <v>621</v>
      </c>
      <c r="F47">
        <f>_xlfn.XLOOKUP(D47,'2026 FMR'!I:I,'2026 FMR'!M:M)</f>
        <v>693</v>
      </c>
      <c r="G47">
        <f>_xlfn.XLOOKUP(D47,'2026 FMR'!I:I,'2026 FMR'!J:J)</f>
        <v>19180</v>
      </c>
      <c r="H47">
        <f>_xlfn.XLOOKUP(D47,'2026 FMR'!I:I,'2026 FMR'!R:R)</f>
        <v>1</v>
      </c>
    </row>
    <row r="48" spans="1:8" x14ac:dyDescent="0.35">
      <c r="A48" t="s">
        <v>32</v>
      </c>
      <c r="B48" t="str">
        <f>_xlfn.XLOOKUP(D48,'2026 FMR'!I:I,'2026 FMR'!Q:Q)</f>
        <v>AL-502</v>
      </c>
      <c r="C48" t="s">
        <v>79</v>
      </c>
      <c r="D48">
        <v>1093</v>
      </c>
      <c r="E48">
        <f>_xlfn.XLOOKUP(D48,'ACS data'!E:E,'ACS data'!N:N)</f>
        <v>842</v>
      </c>
      <c r="F48">
        <f>_xlfn.XLOOKUP(D48,'2026 FMR'!I:I,'2026 FMR'!M:M)</f>
        <v>591</v>
      </c>
      <c r="G48">
        <f>_xlfn.XLOOKUP(D48,'2026 FMR'!I:I,'2026 FMR'!J:J)</f>
        <v>29203</v>
      </c>
      <c r="H48">
        <f>_xlfn.XLOOKUP(D48,'2026 FMR'!I:I,'2026 FMR'!R:R)</f>
        <v>1</v>
      </c>
    </row>
    <row r="49" spans="1:8" x14ac:dyDescent="0.35">
      <c r="A49" t="s">
        <v>32</v>
      </c>
      <c r="B49" t="str">
        <f>_xlfn.XLOOKUP(D49,'2026 FMR'!I:I,'2026 FMR'!Q:Q)</f>
        <v>AL-507</v>
      </c>
      <c r="C49" t="s">
        <v>80</v>
      </c>
      <c r="D49">
        <v>1095</v>
      </c>
      <c r="E49">
        <f>_xlfn.XLOOKUP(D49,'ACS data'!E:E,'ACS data'!N:N)</f>
        <v>2944</v>
      </c>
      <c r="F49">
        <f>_xlfn.XLOOKUP(D49,'2026 FMR'!I:I,'2026 FMR'!M:M)</f>
        <v>591</v>
      </c>
      <c r="G49">
        <f>_xlfn.XLOOKUP(D49,'2026 FMR'!I:I,'2026 FMR'!J:J)</f>
        <v>97923</v>
      </c>
      <c r="H49">
        <f>_xlfn.XLOOKUP(D49,'2026 FMR'!I:I,'2026 FMR'!R:R)</f>
        <v>1</v>
      </c>
    </row>
    <row r="50" spans="1:8" x14ac:dyDescent="0.35">
      <c r="A50" t="s">
        <v>32</v>
      </c>
      <c r="B50" t="str">
        <f>_xlfn.XLOOKUP(D50,'2026 FMR'!I:I,'2026 FMR'!Q:Q)</f>
        <v>AL-501</v>
      </c>
      <c r="C50" t="s">
        <v>81</v>
      </c>
      <c r="D50">
        <v>1097</v>
      </c>
      <c r="E50">
        <f>_xlfn.XLOOKUP(D50,'ACS data'!E:E,'ACS data'!N:N)</f>
        <v>12950</v>
      </c>
      <c r="F50">
        <f>_xlfn.XLOOKUP(D50,'2026 FMR'!I:I,'2026 FMR'!M:M)</f>
        <v>919</v>
      </c>
      <c r="G50">
        <f>_xlfn.XLOOKUP(D50,'2026 FMR'!I:I,'2026 FMR'!J:J)</f>
        <v>413878</v>
      </c>
      <c r="H50">
        <f>_xlfn.XLOOKUP(D50,'2026 FMR'!I:I,'2026 FMR'!R:R)</f>
        <v>1</v>
      </c>
    </row>
    <row r="51" spans="1:8" x14ac:dyDescent="0.35">
      <c r="A51" t="s">
        <v>32</v>
      </c>
      <c r="B51" t="str">
        <f>_xlfn.XLOOKUP(D51,'2026 FMR'!I:I,'2026 FMR'!Q:Q)</f>
        <v>AL-507</v>
      </c>
      <c r="C51" t="s">
        <v>82</v>
      </c>
      <c r="D51">
        <v>1099</v>
      </c>
      <c r="E51">
        <f>_xlfn.XLOOKUP(D51,'ACS data'!E:E,'ACS data'!N:N)</f>
        <v>915</v>
      </c>
      <c r="F51">
        <f>_xlfn.XLOOKUP(D51,'2026 FMR'!I:I,'2026 FMR'!M:M)</f>
        <v>619</v>
      </c>
      <c r="G51">
        <f>_xlfn.XLOOKUP(D51,'2026 FMR'!I:I,'2026 FMR'!J:J)</f>
        <v>19816</v>
      </c>
      <c r="H51">
        <f>_xlfn.XLOOKUP(D51,'2026 FMR'!I:I,'2026 FMR'!R:R)</f>
        <v>1</v>
      </c>
    </row>
    <row r="52" spans="1:8" x14ac:dyDescent="0.35">
      <c r="A52" t="s">
        <v>32</v>
      </c>
      <c r="B52" t="str">
        <f>_xlfn.XLOOKUP(D52,'2026 FMR'!I:I,'2026 FMR'!Q:Q)</f>
        <v>AL-504</v>
      </c>
      <c r="C52" t="s">
        <v>83</v>
      </c>
      <c r="D52">
        <v>1101</v>
      </c>
      <c r="E52">
        <f>_xlfn.XLOOKUP(D52,'ACS data'!E:E,'ACS data'!N:N)</f>
        <v>8540</v>
      </c>
      <c r="F52">
        <f>_xlfn.XLOOKUP(D52,'2026 FMR'!I:I,'2026 FMR'!M:M)</f>
        <v>870</v>
      </c>
      <c r="G52">
        <f>_xlfn.XLOOKUP(D52,'2026 FMR'!I:I,'2026 FMR'!J:J)</f>
        <v>228132</v>
      </c>
      <c r="H52">
        <f>_xlfn.XLOOKUP(D52,'2026 FMR'!I:I,'2026 FMR'!R:R)</f>
        <v>1</v>
      </c>
    </row>
    <row r="53" spans="1:8" x14ac:dyDescent="0.35">
      <c r="A53" t="s">
        <v>32</v>
      </c>
      <c r="B53" t="str">
        <f>_xlfn.XLOOKUP(D53,'2026 FMR'!I:I,'2026 FMR'!Q:Q)</f>
        <v>AL-503</v>
      </c>
      <c r="C53" t="s">
        <v>84</v>
      </c>
      <c r="D53">
        <v>1103</v>
      </c>
      <c r="E53">
        <f>_xlfn.XLOOKUP(D53,'ACS data'!E:E,'ACS data'!N:N)</f>
        <v>2902</v>
      </c>
      <c r="F53">
        <f>_xlfn.XLOOKUP(D53,'2026 FMR'!I:I,'2026 FMR'!M:M)</f>
        <v>776</v>
      </c>
      <c r="G53">
        <f>_xlfn.XLOOKUP(D53,'2026 FMR'!I:I,'2026 FMR'!J:J)</f>
        <v>123102</v>
      </c>
      <c r="H53">
        <f>_xlfn.XLOOKUP(D53,'2026 FMR'!I:I,'2026 FMR'!R:R)</f>
        <v>1</v>
      </c>
    </row>
    <row r="54" spans="1:8" x14ac:dyDescent="0.35">
      <c r="A54" t="s">
        <v>32</v>
      </c>
      <c r="B54" t="str">
        <f>_xlfn.XLOOKUP(D54,'2026 FMR'!I:I,'2026 FMR'!Q:Q)</f>
        <v>AL-507</v>
      </c>
      <c r="C54" t="s">
        <v>85</v>
      </c>
      <c r="D54">
        <v>1105</v>
      </c>
      <c r="E54">
        <f>_xlfn.XLOOKUP(D54,'ACS data'!E:E,'ACS data'!N:N)</f>
        <v>487</v>
      </c>
      <c r="F54">
        <f>_xlfn.XLOOKUP(D54,'2026 FMR'!I:I,'2026 FMR'!M:M)</f>
        <v>636</v>
      </c>
      <c r="G54">
        <f>_xlfn.XLOOKUP(D54,'2026 FMR'!I:I,'2026 FMR'!J:J)</f>
        <v>8479</v>
      </c>
      <c r="H54">
        <f>_xlfn.XLOOKUP(D54,'2026 FMR'!I:I,'2026 FMR'!R:R)</f>
        <v>1</v>
      </c>
    </row>
    <row r="55" spans="1:8" x14ac:dyDescent="0.35">
      <c r="A55" t="s">
        <v>32</v>
      </c>
      <c r="B55" t="str">
        <f>_xlfn.XLOOKUP(D55,'2026 FMR'!I:I,'2026 FMR'!Q:Q)</f>
        <v>AL-507</v>
      </c>
      <c r="C55" t="s">
        <v>86</v>
      </c>
      <c r="D55">
        <v>1107</v>
      </c>
      <c r="E55">
        <f>_xlfn.XLOOKUP(D55,'ACS data'!E:E,'ACS data'!N:N)</f>
        <v>695</v>
      </c>
      <c r="F55">
        <f>_xlfn.XLOOKUP(D55,'2026 FMR'!I:I,'2026 FMR'!M:M)</f>
        <v>591</v>
      </c>
      <c r="G55">
        <f>_xlfn.XLOOKUP(D55,'2026 FMR'!I:I,'2026 FMR'!J:J)</f>
        <v>18925</v>
      </c>
      <c r="H55">
        <f>_xlfn.XLOOKUP(D55,'2026 FMR'!I:I,'2026 FMR'!R:R)</f>
        <v>1</v>
      </c>
    </row>
    <row r="56" spans="1:8" x14ac:dyDescent="0.35">
      <c r="A56" t="s">
        <v>32</v>
      </c>
      <c r="B56" t="str">
        <f>_xlfn.XLOOKUP(D56,'2026 FMR'!I:I,'2026 FMR'!Q:Q)</f>
        <v>AL-507</v>
      </c>
      <c r="C56" t="s">
        <v>87</v>
      </c>
      <c r="D56">
        <v>1109</v>
      </c>
      <c r="E56">
        <f>_xlfn.XLOOKUP(D56,'ACS data'!E:E,'ACS data'!N:N)</f>
        <v>2760</v>
      </c>
      <c r="F56">
        <f>_xlfn.XLOOKUP(D56,'2026 FMR'!I:I,'2026 FMR'!M:M)</f>
        <v>695</v>
      </c>
      <c r="G56">
        <f>_xlfn.XLOOKUP(D56,'2026 FMR'!I:I,'2026 FMR'!J:J)</f>
        <v>32997</v>
      </c>
      <c r="H56">
        <f>_xlfn.XLOOKUP(D56,'2026 FMR'!I:I,'2026 FMR'!R:R)</f>
        <v>1</v>
      </c>
    </row>
    <row r="57" spans="1:8" x14ac:dyDescent="0.35">
      <c r="A57" t="s">
        <v>32</v>
      </c>
      <c r="B57" t="str">
        <f>_xlfn.XLOOKUP(D57,'2026 FMR'!I:I,'2026 FMR'!Q:Q)</f>
        <v>AL-507</v>
      </c>
      <c r="C57" t="s">
        <v>88</v>
      </c>
      <c r="D57">
        <v>1111</v>
      </c>
      <c r="E57">
        <f>_xlfn.XLOOKUP(D57,'ACS data'!E:E,'ACS data'!N:N)</f>
        <v>698</v>
      </c>
      <c r="F57">
        <f>_xlfn.XLOOKUP(D57,'2026 FMR'!I:I,'2026 FMR'!M:M)</f>
        <v>634</v>
      </c>
      <c r="G57">
        <f>_xlfn.XLOOKUP(D57,'2026 FMR'!I:I,'2026 FMR'!J:J)</f>
        <v>22179</v>
      </c>
      <c r="H57">
        <f>_xlfn.XLOOKUP(D57,'2026 FMR'!I:I,'2026 FMR'!R:R)</f>
        <v>1</v>
      </c>
    </row>
    <row r="58" spans="1:8" x14ac:dyDescent="0.35">
      <c r="A58" t="s">
        <v>32</v>
      </c>
      <c r="B58" t="str">
        <f>_xlfn.XLOOKUP(D58,'2026 FMR'!I:I,'2026 FMR'!Q:Q)</f>
        <v>GA-505</v>
      </c>
      <c r="C58" t="s">
        <v>89</v>
      </c>
      <c r="D58">
        <v>1113</v>
      </c>
      <c r="E58">
        <f>_xlfn.XLOOKUP(D58,'ACS data'!E:E,'ACS data'!N:N)</f>
        <v>2140</v>
      </c>
      <c r="F58">
        <f>_xlfn.XLOOKUP(D58,'2026 FMR'!I:I,'2026 FMR'!M:M)</f>
        <v>939</v>
      </c>
      <c r="G58">
        <f>_xlfn.XLOOKUP(D58,'2026 FMR'!I:I,'2026 FMR'!J:J)</f>
        <v>58849</v>
      </c>
      <c r="H58">
        <f>_xlfn.XLOOKUP(D58,'2026 FMR'!I:I,'2026 FMR'!R:R)</f>
        <v>1</v>
      </c>
    </row>
    <row r="59" spans="1:8" x14ac:dyDescent="0.35">
      <c r="A59" t="s">
        <v>32</v>
      </c>
      <c r="B59" t="str">
        <f>_xlfn.XLOOKUP(D59,'2026 FMR'!I:I,'2026 FMR'!Q:Q)</f>
        <v>AL-500</v>
      </c>
      <c r="C59" t="s">
        <v>90</v>
      </c>
      <c r="D59">
        <v>1115</v>
      </c>
      <c r="E59">
        <f>_xlfn.XLOOKUP(D59,'ACS data'!E:E,'ACS data'!N:N)</f>
        <v>1927</v>
      </c>
      <c r="F59">
        <f>_xlfn.XLOOKUP(D59,'2026 FMR'!I:I,'2026 FMR'!M:M)</f>
        <v>1155</v>
      </c>
      <c r="G59">
        <f>_xlfn.XLOOKUP(D59,'2026 FMR'!I:I,'2026 FMR'!J:J)</f>
        <v>91719</v>
      </c>
      <c r="H59">
        <f>_xlfn.XLOOKUP(D59,'2026 FMR'!I:I,'2026 FMR'!R:R)</f>
        <v>1</v>
      </c>
    </row>
    <row r="60" spans="1:8" x14ac:dyDescent="0.35">
      <c r="A60" t="s">
        <v>32</v>
      </c>
      <c r="B60" t="str">
        <f>_xlfn.XLOOKUP(D60,'2026 FMR'!I:I,'2026 FMR'!Q:Q)</f>
        <v>AL-500</v>
      </c>
      <c r="C60" t="s">
        <v>91</v>
      </c>
      <c r="D60">
        <v>1117</v>
      </c>
      <c r="E60">
        <f>_xlfn.XLOOKUP(D60,'ACS data'!E:E,'ACS data'!N:N)</f>
        <v>3131</v>
      </c>
      <c r="F60">
        <f>_xlfn.XLOOKUP(D60,'2026 FMR'!I:I,'2026 FMR'!M:M)</f>
        <v>1155</v>
      </c>
      <c r="G60">
        <f>_xlfn.XLOOKUP(D60,'2026 FMR'!I:I,'2026 FMR'!J:J)</f>
        <v>223916</v>
      </c>
      <c r="H60">
        <f>_xlfn.XLOOKUP(D60,'2026 FMR'!I:I,'2026 FMR'!R:R)</f>
        <v>1</v>
      </c>
    </row>
    <row r="61" spans="1:8" x14ac:dyDescent="0.35">
      <c r="A61" t="s">
        <v>32</v>
      </c>
      <c r="B61" t="str">
        <f>_xlfn.XLOOKUP(D61,'2026 FMR'!I:I,'2026 FMR'!Q:Q)</f>
        <v>AL-507</v>
      </c>
      <c r="C61" t="s">
        <v>92</v>
      </c>
      <c r="D61">
        <v>1119</v>
      </c>
      <c r="E61">
        <f>_xlfn.XLOOKUP(D61,'ACS data'!E:E,'ACS data'!N:N)</f>
        <v>612</v>
      </c>
      <c r="F61">
        <f>_xlfn.XLOOKUP(D61,'2026 FMR'!I:I,'2026 FMR'!M:M)</f>
        <v>642</v>
      </c>
      <c r="G61">
        <f>_xlfn.XLOOKUP(D61,'2026 FMR'!I:I,'2026 FMR'!J:J)</f>
        <v>12196</v>
      </c>
      <c r="H61">
        <f>_xlfn.XLOOKUP(D61,'2026 FMR'!I:I,'2026 FMR'!R:R)</f>
        <v>1</v>
      </c>
    </row>
    <row r="62" spans="1:8" x14ac:dyDescent="0.35">
      <c r="A62" t="s">
        <v>32</v>
      </c>
      <c r="B62" t="str">
        <f>_xlfn.XLOOKUP(D62,'2026 FMR'!I:I,'2026 FMR'!Q:Q)</f>
        <v>AL-507</v>
      </c>
      <c r="C62" t="s">
        <v>93</v>
      </c>
      <c r="D62">
        <v>1121</v>
      </c>
      <c r="E62">
        <f>_xlfn.XLOOKUP(D62,'ACS data'!E:E,'ACS data'!N:N)</f>
        <v>2280</v>
      </c>
      <c r="F62">
        <f>_xlfn.XLOOKUP(D62,'2026 FMR'!I:I,'2026 FMR'!M:M)</f>
        <v>682</v>
      </c>
      <c r="G62">
        <f>_xlfn.XLOOKUP(D62,'2026 FMR'!I:I,'2026 FMR'!J:J)</f>
        <v>81105</v>
      </c>
      <c r="H62">
        <f>_xlfn.XLOOKUP(D62,'2026 FMR'!I:I,'2026 FMR'!R:R)</f>
        <v>1</v>
      </c>
    </row>
    <row r="63" spans="1:8" x14ac:dyDescent="0.35">
      <c r="A63" t="s">
        <v>32</v>
      </c>
      <c r="B63" t="str">
        <f>_xlfn.XLOOKUP(D63,'2026 FMR'!I:I,'2026 FMR'!Q:Q)</f>
        <v>AL-507</v>
      </c>
      <c r="C63" t="s">
        <v>94</v>
      </c>
      <c r="D63">
        <v>1123</v>
      </c>
      <c r="E63">
        <f>_xlfn.XLOOKUP(D63,'ACS data'!E:E,'ACS data'!N:N)</f>
        <v>670</v>
      </c>
      <c r="F63">
        <f>_xlfn.XLOOKUP(D63,'2026 FMR'!I:I,'2026 FMR'!M:M)</f>
        <v>663</v>
      </c>
      <c r="G63">
        <f>_xlfn.XLOOKUP(D63,'2026 FMR'!I:I,'2026 FMR'!J:J)</f>
        <v>41251</v>
      </c>
      <c r="H63">
        <f>_xlfn.XLOOKUP(D63,'2026 FMR'!I:I,'2026 FMR'!R:R)</f>
        <v>1</v>
      </c>
    </row>
    <row r="64" spans="1:8" x14ac:dyDescent="0.35">
      <c r="A64" t="s">
        <v>32</v>
      </c>
      <c r="B64" t="str">
        <f>_xlfn.XLOOKUP(D64,'2026 FMR'!I:I,'2026 FMR'!Q:Q)</f>
        <v>AL-506</v>
      </c>
      <c r="C64" t="s">
        <v>95</v>
      </c>
      <c r="D64">
        <v>1125</v>
      </c>
      <c r="E64">
        <f>_xlfn.XLOOKUP(D64,'ACS data'!E:E,'ACS data'!N:N)</f>
        <v>14037</v>
      </c>
      <c r="F64">
        <f>_xlfn.XLOOKUP(D64,'2026 FMR'!I:I,'2026 FMR'!M:M)</f>
        <v>972</v>
      </c>
      <c r="G64">
        <f>_xlfn.XLOOKUP(D64,'2026 FMR'!I:I,'2026 FMR'!J:J)</f>
        <v>231558</v>
      </c>
      <c r="H64">
        <f>_xlfn.XLOOKUP(D64,'2026 FMR'!I:I,'2026 FMR'!R:R)</f>
        <v>1</v>
      </c>
    </row>
    <row r="65" spans="1:8" x14ac:dyDescent="0.35">
      <c r="A65" t="s">
        <v>32</v>
      </c>
      <c r="B65" t="str">
        <f>_xlfn.XLOOKUP(D65,'2026 FMR'!I:I,'2026 FMR'!Q:Q)</f>
        <v>AL-507</v>
      </c>
      <c r="C65" t="s">
        <v>96</v>
      </c>
      <c r="D65">
        <v>1127</v>
      </c>
      <c r="E65">
        <f>_xlfn.XLOOKUP(D65,'ACS data'!E:E,'ACS data'!N:N)</f>
        <v>2048</v>
      </c>
      <c r="F65">
        <f>_xlfn.XLOOKUP(D65,'2026 FMR'!I:I,'2026 FMR'!M:M)</f>
        <v>724</v>
      </c>
      <c r="G65">
        <f>_xlfn.XLOOKUP(D65,'2026 FMR'!I:I,'2026 FMR'!J:J)</f>
        <v>64978</v>
      </c>
      <c r="H65">
        <f>_xlfn.XLOOKUP(D65,'2026 FMR'!I:I,'2026 FMR'!R:R)</f>
        <v>1</v>
      </c>
    </row>
    <row r="66" spans="1:8" x14ac:dyDescent="0.35">
      <c r="A66" t="s">
        <v>32</v>
      </c>
      <c r="B66" t="str">
        <f>_xlfn.XLOOKUP(D66,'2026 FMR'!I:I,'2026 FMR'!Q:Q)</f>
        <v>AL-507</v>
      </c>
      <c r="C66" t="s">
        <v>97</v>
      </c>
      <c r="D66">
        <v>1129</v>
      </c>
      <c r="E66">
        <f>_xlfn.XLOOKUP(D66,'ACS data'!E:E,'ACS data'!N:N)</f>
        <v>392</v>
      </c>
      <c r="F66">
        <f>_xlfn.XLOOKUP(D66,'2026 FMR'!I:I,'2026 FMR'!M:M)</f>
        <v>818</v>
      </c>
      <c r="G66">
        <f>_xlfn.XLOOKUP(D66,'2026 FMR'!I:I,'2026 FMR'!J:J)</f>
        <v>15434</v>
      </c>
      <c r="H66">
        <f>_xlfn.XLOOKUP(D66,'2026 FMR'!I:I,'2026 FMR'!R:R)</f>
        <v>1</v>
      </c>
    </row>
    <row r="67" spans="1:8" x14ac:dyDescent="0.35">
      <c r="A67" t="s">
        <v>32</v>
      </c>
      <c r="B67" t="str">
        <f>_xlfn.XLOOKUP(D67,'2026 FMR'!I:I,'2026 FMR'!Q:Q)</f>
        <v>AL-507</v>
      </c>
      <c r="C67" t="s">
        <v>98</v>
      </c>
      <c r="D67">
        <v>1131</v>
      </c>
      <c r="E67">
        <f>_xlfn.XLOOKUP(D67,'ACS data'!E:E,'ACS data'!N:N)</f>
        <v>494</v>
      </c>
      <c r="F67">
        <f>_xlfn.XLOOKUP(D67,'2026 FMR'!I:I,'2026 FMR'!M:M)</f>
        <v>656</v>
      </c>
      <c r="G67">
        <f>_xlfn.XLOOKUP(D67,'2026 FMR'!I:I,'2026 FMR'!J:J)</f>
        <v>10441</v>
      </c>
      <c r="H67">
        <f>_xlfn.XLOOKUP(D67,'2026 FMR'!I:I,'2026 FMR'!R:R)</f>
        <v>1</v>
      </c>
    </row>
    <row r="68" spans="1:8" x14ac:dyDescent="0.35">
      <c r="A68" t="s">
        <v>32</v>
      </c>
      <c r="B68" t="str">
        <f>_xlfn.XLOOKUP(D68,'2026 FMR'!I:I,'2026 FMR'!Q:Q)</f>
        <v>AL-502</v>
      </c>
      <c r="C68" t="s">
        <v>99</v>
      </c>
      <c r="D68">
        <v>1133</v>
      </c>
      <c r="E68">
        <f>_xlfn.XLOOKUP(D68,'ACS data'!E:E,'ACS data'!N:N)</f>
        <v>841</v>
      </c>
      <c r="F68">
        <f>_xlfn.XLOOKUP(D68,'2026 FMR'!I:I,'2026 FMR'!M:M)</f>
        <v>631</v>
      </c>
      <c r="G68">
        <f>_xlfn.XLOOKUP(D68,'2026 FMR'!I:I,'2026 FMR'!J:J)</f>
        <v>23655</v>
      </c>
      <c r="H68">
        <f>_xlfn.XLOOKUP(D68,'2026 FMR'!I:I,'2026 FMR'!R:R)</f>
        <v>1</v>
      </c>
    </row>
    <row r="69" spans="1:8" x14ac:dyDescent="0.35">
      <c r="A69" t="s">
        <v>100</v>
      </c>
      <c r="B69" t="str">
        <f>_xlfn.XLOOKUP(D69,'2026 FMR'!I:I,'2026 FMR'!Q:Q)</f>
        <v>AK-501</v>
      </c>
      <c r="C69" t="s">
        <v>101</v>
      </c>
      <c r="D69">
        <v>2013</v>
      </c>
      <c r="E69">
        <f>_xlfn.XLOOKUP(D69,'ACS data'!E:E,'ACS data'!N:N)</f>
        <v>81</v>
      </c>
      <c r="F69">
        <f>_xlfn.XLOOKUP(D69,'2026 FMR'!I:I,'2026 FMR'!M:M)</f>
        <v>1263</v>
      </c>
      <c r="G69">
        <f>_xlfn.XLOOKUP(D69,'2026 FMR'!I:I,'2026 FMR'!J:J)</f>
        <v>3407</v>
      </c>
      <c r="H69">
        <f>_xlfn.XLOOKUP(D69,'2026 FMR'!I:I,'2026 FMR'!R:R)</f>
        <v>0.5</v>
      </c>
    </row>
    <row r="70" spans="1:8" x14ac:dyDescent="0.35">
      <c r="A70" t="s">
        <v>100</v>
      </c>
      <c r="B70" t="str">
        <f>_xlfn.XLOOKUP(D70,'2026 FMR'!I:I,'2026 FMR'!Q:Q)</f>
        <v>AK-501</v>
      </c>
      <c r="C70" t="s">
        <v>102</v>
      </c>
      <c r="D70">
        <v>2016</v>
      </c>
      <c r="E70">
        <f>_xlfn.XLOOKUP(D70,'ACS data'!E:E,'ACS data'!N:N)</f>
        <v>119</v>
      </c>
      <c r="F70">
        <f>_xlfn.XLOOKUP(D70,'2026 FMR'!I:I,'2026 FMR'!M:M)</f>
        <v>1670</v>
      </c>
      <c r="G70">
        <f>_xlfn.XLOOKUP(D70,'2026 FMR'!I:I,'2026 FMR'!J:J)</f>
        <v>5219</v>
      </c>
      <c r="H70">
        <f>_xlfn.XLOOKUP(D70,'2026 FMR'!I:I,'2026 FMR'!R:R)</f>
        <v>0.5</v>
      </c>
    </row>
    <row r="71" spans="1:8" x14ac:dyDescent="0.35">
      <c r="A71" t="s">
        <v>100</v>
      </c>
      <c r="B71" t="str">
        <f>_xlfn.XLOOKUP(D71,'2026 FMR'!I:I,'2026 FMR'!Q:Q)</f>
        <v>AK-500</v>
      </c>
      <c r="C71" t="s">
        <v>103</v>
      </c>
      <c r="D71">
        <v>2020</v>
      </c>
      <c r="E71">
        <f>_xlfn.XLOOKUP(D71,'ACS data'!E:E,'ACS data'!N:N)</f>
        <v>5710</v>
      </c>
      <c r="F71">
        <f>_xlfn.XLOOKUP(D71,'2026 FMR'!I:I,'2026 FMR'!M:M)</f>
        <v>1243</v>
      </c>
      <c r="G71">
        <f>_xlfn.XLOOKUP(D71,'2026 FMR'!I:I,'2026 FMR'!J:J)</f>
        <v>290674</v>
      </c>
      <c r="H71">
        <f>_xlfn.XLOOKUP(D71,'2026 FMR'!I:I,'2026 FMR'!R:R)</f>
        <v>0.5</v>
      </c>
    </row>
    <row r="72" spans="1:8" x14ac:dyDescent="0.35">
      <c r="A72" t="s">
        <v>100</v>
      </c>
      <c r="B72" t="str">
        <f>_xlfn.XLOOKUP(D72,'2026 FMR'!I:I,'2026 FMR'!Q:Q)</f>
        <v>AK-501</v>
      </c>
      <c r="C72" t="s">
        <v>104</v>
      </c>
      <c r="D72">
        <v>2050</v>
      </c>
      <c r="E72">
        <f>_xlfn.XLOOKUP(D72,'ACS data'!E:E,'ACS data'!N:N)</f>
        <v>821</v>
      </c>
      <c r="F72">
        <f>_xlfn.XLOOKUP(D72,'2026 FMR'!I:I,'2026 FMR'!M:M)</f>
        <v>1719</v>
      </c>
      <c r="G72">
        <f>_xlfn.XLOOKUP(D72,'2026 FMR'!I:I,'2026 FMR'!J:J)</f>
        <v>18538</v>
      </c>
      <c r="H72">
        <f>_xlfn.XLOOKUP(D72,'2026 FMR'!I:I,'2026 FMR'!R:R)</f>
        <v>0.5</v>
      </c>
    </row>
    <row r="73" spans="1:8" x14ac:dyDescent="0.35">
      <c r="A73" t="s">
        <v>100</v>
      </c>
      <c r="B73" t="str">
        <f>_xlfn.XLOOKUP(D73,'2026 FMR'!I:I,'2026 FMR'!Q:Q)</f>
        <v>AK-501</v>
      </c>
      <c r="C73" t="s">
        <v>105</v>
      </c>
      <c r="D73">
        <v>2060</v>
      </c>
      <c r="E73">
        <f>_xlfn.XLOOKUP(D73,'ACS data'!E:E,'ACS data'!N:N)</f>
        <v>10</v>
      </c>
      <c r="F73">
        <f>_xlfn.XLOOKUP(D73,'2026 FMR'!I:I,'2026 FMR'!M:M)</f>
        <v>1134</v>
      </c>
      <c r="G73">
        <f>_xlfn.XLOOKUP(D73,'2026 FMR'!I:I,'2026 FMR'!J:J)</f>
        <v>854</v>
      </c>
      <c r="H73">
        <f>_xlfn.XLOOKUP(D73,'2026 FMR'!I:I,'2026 FMR'!R:R)</f>
        <v>0.5</v>
      </c>
    </row>
    <row r="74" spans="1:8" x14ac:dyDescent="0.35">
      <c r="A74" t="s">
        <v>100</v>
      </c>
      <c r="B74" t="str">
        <f>_xlfn.XLOOKUP(D74,'2026 FMR'!I:I,'2026 FMR'!Q:Q)</f>
        <v>AK-500</v>
      </c>
      <c r="C74" t="s">
        <v>106</v>
      </c>
      <c r="D74">
        <v>2063</v>
      </c>
      <c r="E74">
        <f>_xlfn.XLOOKUP(D74,'ACS data'!E:E,'ACS data'!N:N)</f>
        <v>39</v>
      </c>
      <c r="F74">
        <f>_xlfn.XLOOKUP(D74,'2026 FMR'!I:I,'2026 FMR'!M:M)</f>
        <v>1374</v>
      </c>
      <c r="G74">
        <f>_xlfn.XLOOKUP(D74,'2026 FMR'!I:I,'2026 FMR'!J:J)</f>
        <v>7000</v>
      </c>
      <c r="H74">
        <f>_xlfn.XLOOKUP(D74,'2026 FMR'!I:I,'2026 FMR'!R:R)</f>
        <v>0.5</v>
      </c>
    </row>
    <row r="75" spans="1:8" x14ac:dyDescent="0.35">
      <c r="A75" t="s">
        <v>100</v>
      </c>
      <c r="B75" t="str">
        <f>_xlfn.XLOOKUP(D75,'2026 FMR'!I:I,'2026 FMR'!Q:Q)</f>
        <v>AK-500</v>
      </c>
      <c r="C75" t="s">
        <v>107</v>
      </c>
      <c r="D75">
        <v>2066</v>
      </c>
      <c r="E75">
        <f>_xlfn.XLOOKUP(D75,'ACS data'!E:E,'ACS data'!N:N)</f>
        <v>46</v>
      </c>
      <c r="F75">
        <f>_xlfn.XLOOKUP(D75,'2026 FMR'!I:I,'2026 FMR'!M:M)</f>
        <v>930</v>
      </c>
      <c r="G75">
        <f>_xlfn.XLOOKUP(D75,'2026 FMR'!I:I,'2026 FMR'!J:J)</f>
        <v>2614</v>
      </c>
      <c r="H75">
        <f>_xlfn.XLOOKUP(D75,'2026 FMR'!I:I,'2026 FMR'!R:R)</f>
        <v>0.5</v>
      </c>
    </row>
    <row r="76" spans="1:8" x14ac:dyDescent="0.35">
      <c r="A76" t="s">
        <v>100</v>
      </c>
      <c r="B76" t="str">
        <f>_xlfn.XLOOKUP(D76,'2026 FMR'!I:I,'2026 FMR'!Q:Q)</f>
        <v>AK-501</v>
      </c>
      <c r="C76" t="s">
        <v>108</v>
      </c>
      <c r="D76">
        <v>2068</v>
      </c>
      <c r="E76">
        <f>_xlfn.XLOOKUP(D76,'ACS data'!E:E,'ACS data'!N:N)</f>
        <v>8</v>
      </c>
      <c r="F76">
        <f>_xlfn.XLOOKUP(D76,'2026 FMR'!I:I,'2026 FMR'!M:M)</f>
        <v>935</v>
      </c>
      <c r="G76">
        <f>_xlfn.XLOOKUP(D76,'2026 FMR'!I:I,'2026 FMR'!J:J)</f>
        <v>2101</v>
      </c>
      <c r="H76">
        <f>_xlfn.XLOOKUP(D76,'2026 FMR'!I:I,'2026 FMR'!R:R)</f>
        <v>0.5</v>
      </c>
    </row>
    <row r="77" spans="1:8" x14ac:dyDescent="0.35">
      <c r="A77" t="s">
        <v>100</v>
      </c>
      <c r="B77" t="str">
        <f>_xlfn.XLOOKUP(D77,'2026 FMR'!I:I,'2026 FMR'!Q:Q)</f>
        <v>AK-501</v>
      </c>
      <c r="C77" t="s">
        <v>109</v>
      </c>
      <c r="D77">
        <v>2070</v>
      </c>
      <c r="E77">
        <f>_xlfn.XLOOKUP(D77,'ACS data'!E:E,'ACS data'!N:N)</f>
        <v>152</v>
      </c>
      <c r="F77">
        <f>_xlfn.XLOOKUP(D77,'2026 FMR'!I:I,'2026 FMR'!M:M)</f>
        <v>1138</v>
      </c>
      <c r="G77">
        <f>_xlfn.XLOOKUP(D77,'2026 FMR'!I:I,'2026 FMR'!J:J)</f>
        <v>4854</v>
      </c>
      <c r="H77">
        <f>_xlfn.XLOOKUP(D77,'2026 FMR'!I:I,'2026 FMR'!R:R)</f>
        <v>0.5</v>
      </c>
    </row>
    <row r="78" spans="1:8" x14ac:dyDescent="0.35">
      <c r="A78" t="s">
        <v>100</v>
      </c>
      <c r="B78" t="str">
        <f>_xlfn.XLOOKUP(D78,'2026 FMR'!I:I,'2026 FMR'!Q:Q)</f>
        <v>AK-501</v>
      </c>
      <c r="C78" t="s">
        <v>110</v>
      </c>
      <c r="D78">
        <v>2090</v>
      </c>
      <c r="E78">
        <f>_xlfn.XLOOKUP(D78,'ACS data'!E:E,'ACS data'!N:N)</f>
        <v>969</v>
      </c>
      <c r="F78">
        <f>_xlfn.XLOOKUP(D78,'2026 FMR'!I:I,'2026 FMR'!M:M)</f>
        <v>1277</v>
      </c>
      <c r="G78">
        <f>_xlfn.XLOOKUP(D78,'2026 FMR'!I:I,'2026 FMR'!J:J)</f>
        <v>96299</v>
      </c>
      <c r="H78">
        <f>_xlfn.XLOOKUP(D78,'2026 FMR'!I:I,'2026 FMR'!R:R)</f>
        <v>0.5</v>
      </c>
    </row>
    <row r="79" spans="1:8" x14ac:dyDescent="0.35">
      <c r="A79" t="s">
        <v>100</v>
      </c>
      <c r="B79" t="str">
        <f>_xlfn.XLOOKUP(D79,'2026 FMR'!I:I,'2026 FMR'!Q:Q)</f>
        <v>AK-501</v>
      </c>
      <c r="C79" t="s">
        <v>111</v>
      </c>
      <c r="D79">
        <v>2100</v>
      </c>
      <c r="E79">
        <f>_xlfn.XLOOKUP(D79,'ACS data'!E:E,'ACS data'!N:N)</f>
        <v>5</v>
      </c>
      <c r="F79">
        <f>_xlfn.XLOOKUP(D79,'2026 FMR'!I:I,'2026 FMR'!M:M)</f>
        <v>1033</v>
      </c>
      <c r="G79">
        <f>_xlfn.XLOOKUP(D79,'2026 FMR'!I:I,'2026 FMR'!J:J)</f>
        <v>2079</v>
      </c>
      <c r="H79">
        <f>_xlfn.XLOOKUP(D79,'2026 FMR'!I:I,'2026 FMR'!R:R)</f>
        <v>0.5</v>
      </c>
    </row>
    <row r="80" spans="1:8" x14ac:dyDescent="0.35">
      <c r="A80" t="s">
        <v>100</v>
      </c>
      <c r="B80" t="str">
        <f>_xlfn.XLOOKUP(D80,'2026 FMR'!I:I,'2026 FMR'!Q:Q)</f>
        <v>AK-501</v>
      </c>
      <c r="C80" t="s">
        <v>112</v>
      </c>
      <c r="D80">
        <v>2105</v>
      </c>
      <c r="E80">
        <f>_xlfn.XLOOKUP(D80,'ACS data'!E:E,'ACS data'!N:N)</f>
        <v>38</v>
      </c>
      <c r="F80">
        <f>_xlfn.XLOOKUP(D80,'2026 FMR'!I:I,'2026 FMR'!M:M)</f>
        <v>1113</v>
      </c>
      <c r="G80">
        <f>_xlfn.XLOOKUP(D80,'2026 FMR'!I:I,'2026 FMR'!J:J)</f>
        <v>2329</v>
      </c>
      <c r="H80">
        <f>_xlfn.XLOOKUP(D80,'2026 FMR'!I:I,'2026 FMR'!R:R)</f>
        <v>0.5</v>
      </c>
    </row>
    <row r="81" spans="1:8" x14ac:dyDescent="0.35">
      <c r="A81" t="s">
        <v>100</v>
      </c>
      <c r="B81" t="str">
        <f>_xlfn.XLOOKUP(D81,'2026 FMR'!I:I,'2026 FMR'!Q:Q)</f>
        <v>AK-501</v>
      </c>
      <c r="C81" t="s">
        <v>113</v>
      </c>
      <c r="D81">
        <v>2110</v>
      </c>
      <c r="E81">
        <f>_xlfn.XLOOKUP(D81,'ACS data'!E:E,'ACS data'!N:N)</f>
        <v>561</v>
      </c>
      <c r="F81">
        <f>_xlfn.XLOOKUP(D81,'2026 FMR'!I:I,'2026 FMR'!M:M)</f>
        <v>1340</v>
      </c>
      <c r="G81">
        <f>_xlfn.XLOOKUP(D81,'2026 FMR'!I:I,'2026 FMR'!J:J)</f>
        <v>32108</v>
      </c>
      <c r="H81">
        <f>_xlfn.XLOOKUP(D81,'2026 FMR'!I:I,'2026 FMR'!R:R)</f>
        <v>0.5</v>
      </c>
    </row>
    <row r="82" spans="1:8" x14ac:dyDescent="0.35">
      <c r="A82" t="s">
        <v>100</v>
      </c>
      <c r="B82" t="str">
        <f>_xlfn.XLOOKUP(D82,'2026 FMR'!I:I,'2026 FMR'!Q:Q)</f>
        <v>AK-501</v>
      </c>
      <c r="C82" t="s">
        <v>114</v>
      </c>
      <c r="D82">
        <v>2122</v>
      </c>
      <c r="E82">
        <f>_xlfn.XLOOKUP(D82,'ACS data'!E:E,'ACS data'!N:N)</f>
        <v>1134</v>
      </c>
      <c r="F82">
        <f>_xlfn.XLOOKUP(D82,'2026 FMR'!I:I,'2026 FMR'!M:M)</f>
        <v>1000</v>
      </c>
      <c r="G82">
        <f>_xlfn.XLOOKUP(D82,'2026 FMR'!I:I,'2026 FMR'!J:J)</f>
        <v>59235</v>
      </c>
      <c r="H82">
        <f>_xlfn.XLOOKUP(D82,'2026 FMR'!I:I,'2026 FMR'!R:R)</f>
        <v>0.5</v>
      </c>
    </row>
    <row r="83" spans="1:8" x14ac:dyDescent="0.35">
      <c r="A83" t="s">
        <v>100</v>
      </c>
      <c r="B83" t="str">
        <f>_xlfn.XLOOKUP(D83,'2026 FMR'!I:I,'2026 FMR'!Q:Q)</f>
        <v>AK-501</v>
      </c>
      <c r="C83" t="s">
        <v>115</v>
      </c>
      <c r="D83">
        <v>2130</v>
      </c>
      <c r="E83">
        <f>_xlfn.XLOOKUP(D83,'ACS data'!E:E,'ACS data'!N:N)</f>
        <v>289</v>
      </c>
      <c r="F83">
        <f>_xlfn.XLOOKUP(D83,'2026 FMR'!I:I,'2026 FMR'!M:M)</f>
        <v>1238</v>
      </c>
      <c r="G83">
        <f>_xlfn.XLOOKUP(D83,'2026 FMR'!I:I,'2026 FMR'!J:J)</f>
        <v>13910</v>
      </c>
      <c r="H83">
        <f>_xlfn.XLOOKUP(D83,'2026 FMR'!I:I,'2026 FMR'!R:R)</f>
        <v>0.5</v>
      </c>
    </row>
    <row r="84" spans="1:8" x14ac:dyDescent="0.35">
      <c r="A84" t="s">
        <v>100</v>
      </c>
      <c r="B84" t="str">
        <f>_xlfn.XLOOKUP(D84,'2026 FMR'!I:I,'2026 FMR'!Q:Q)</f>
        <v>AK-501</v>
      </c>
      <c r="C84" t="s">
        <v>116</v>
      </c>
      <c r="D84">
        <v>2150</v>
      </c>
      <c r="E84">
        <f>_xlfn.XLOOKUP(D84,'ACS data'!E:E,'ACS data'!N:N)</f>
        <v>179</v>
      </c>
      <c r="F84">
        <f>_xlfn.XLOOKUP(D84,'2026 FMR'!I:I,'2026 FMR'!M:M)</f>
        <v>1581</v>
      </c>
      <c r="G84">
        <f>_xlfn.XLOOKUP(D84,'2026 FMR'!I:I,'2026 FMR'!J:J)</f>
        <v>13065</v>
      </c>
      <c r="H84">
        <f>_xlfn.XLOOKUP(D84,'2026 FMR'!I:I,'2026 FMR'!R:R)</f>
        <v>0.5</v>
      </c>
    </row>
    <row r="85" spans="1:8" x14ac:dyDescent="0.35">
      <c r="A85" t="s">
        <v>100</v>
      </c>
      <c r="B85" t="str">
        <f>_xlfn.XLOOKUP(D85,'2026 FMR'!I:I,'2026 FMR'!Q:Q)</f>
        <v>AK-501</v>
      </c>
      <c r="C85" t="s">
        <v>117</v>
      </c>
      <c r="D85">
        <v>2158</v>
      </c>
      <c r="E85">
        <f>_xlfn.XLOOKUP(D85,'ACS data'!E:E,'ACS data'!N:N)</f>
        <v>648</v>
      </c>
      <c r="F85">
        <f>_xlfn.XLOOKUP(D85,'2026 FMR'!I:I,'2026 FMR'!M:M)</f>
        <v>767</v>
      </c>
      <c r="G85">
        <f>_xlfn.XLOOKUP(D85,'2026 FMR'!I:I,'2026 FMR'!J:J)</f>
        <v>8372</v>
      </c>
      <c r="H85">
        <f>_xlfn.XLOOKUP(D85,'2026 FMR'!I:I,'2026 FMR'!R:R)</f>
        <v>0.5</v>
      </c>
    </row>
    <row r="86" spans="1:8" x14ac:dyDescent="0.35">
      <c r="A86" t="s">
        <v>100</v>
      </c>
      <c r="B86" t="str">
        <f>_xlfn.XLOOKUP(D86,'2026 FMR'!I:I,'2026 FMR'!Q:Q)</f>
        <v>AK-501</v>
      </c>
      <c r="C86" t="s">
        <v>118</v>
      </c>
      <c r="D86">
        <v>2164</v>
      </c>
      <c r="E86">
        <f>_xlfn.XLOOKUP(D86,'ACS data'!E:E,'ACS data'!N:N)</f>
        <v>41</v>
      </c>
      <c r="F86">
        <f>_xlfn.XLOOKUP(D86,'2026 FMR'!I:I,'2026 FMR'!M:M)</f>
        <v>894</v>
      </c>
      <c r="G86">
        <f>_xlfn.XLOOKUP(D86,'2026 FMR'!I:I,'2026 FMR'!J:J)</f>
        <v>999</v>
      </c>
      <c r="H86">
        <f>_xlfn.XLOOKUP(D86,'2026 FMR'!I:I,'2026 FMR'!R:R)</f>
        <v>0.5</v>
      </c>
    </row>
    <row r="87" spans="1:8" x14ac:dyDescent="0.35">
      <c r="A87" t="s">
        <v>100</v>
      </c>
      <c r="B87" t="str">
        <f>_xlfn.XLOOKUP(D87,'2026 FMR'!I:I,'2026 FMR'!Q:Q)</f>
        <v>AK-501</v>
      </c>
      <c r="C87" t="s">
        <v>119</v>
      </c>
      <c r="D87">
        <v>2170</v>
      </c>
      <c r="E87">
        <f>_xlfn.XLOOKUP(D87,'ACS data'!E:E,'ACS data'!N:N)</f>
        <v>2157</v>
      </c>
      <c r="F87">
        <f>_xlfn.XLOOKUP(D87,'2026 FMR'!I:I,'2026 FMR'!M:M)</f>
        <v>1049</v>
      </c>
      <c r="G87">
        <f>_xlfn.XLOOKUP(D87,'2026 FMR'!I:I,'2026 FMR'!J:J)</f>
        <v>108661</v>
      </c>
      <c r="H87">
        <f>_xlfn.XLOOKUP(D87,'2026 FMR'!I:I,'2026 FMR'!R:R)</f>
        <v>0.5</v>
      </c>
    </row>
    <row r="88" spans="1:8" x14ac:dyDescent="0.35">
      <c r="A88" t="s">
        <v>100</v>
      </c>
      <c r="B88" t="str">
        <f>_xlfn.XLOOKUP(D88,'2026 FMR'!I:I,'2026 FMR'!Q:Q)</f>
        <v>AK-501</v>
      </c>
      <c r="C88" t="s">
        <v>120</v>
      </c>
      <c r="D88">
        <v>2180</v>
      </c>
      <c r="E88">
        <f>_xlfn.XLOOKUP(D88,'ACS data'!E:E,'ACS data'!N:N)</f>
        <v>418</v>
      </c>
      <c r="F88">
        <f>_xlfn.XLOOKUP(D88,'2026 FMR'!I:I,'2026 FMR'!M:M)</f>
        <v>1334</v>
      </c>
      <c r="G88">
        <f>_xlfn.XLOOKUP(D88,'2026 FMR'!I:I,'2026 FMR'!J:J)</f>
        <v>10018</v>
      </c>
      <c r="H88">
        <f>_xlfn.XLOOKUP(D88,'2026 FMR'!I:I,'2026 FMR'!R:R)</f>
        <v>0.5</v>
      </c>
    </row>
    <row r="89" spans="1:8" x14ac:dyDescent="0.35">
      <c r="A89" t="s">
        <v>100</v>
      </c>
      <c r="B89" t="str">
        <f>_xlfn.XLOOKUP(D89,'2026 FMR'!I:I,'2026 FMR'!Q:Q)</f>
        <v>AK-501</v>
      </c>
      <c r="C89" t="s">
        <v>121</v>
      </c>
      <c r="D89">
        <v>2185</v>
      </c>
      <c r="E89">
        <f>_xlfn.XLOOKUP(D89,'ACS data'!E:E,'ACS data'!N:N)</f>
        <v>138</v>
      </c>
      <c r="F89">
        <f>_xlfn.XLOOKUP(D89,'2026 FMR'!I:I,'2026 FMR'!M:M)</f>
        <v>1239</v>
      </c>
      <c r="G89">
        <f>_xlfn.XLOOKUP(D89,'2026 FMR'!I:I,'2026 FMR'!J:J)</f>
        <v>10924</v>
      </c>
      <c r="H89">
        <f>_xlfn.XLOOKUP(D89,'2026 FMR'!I:I,'2026 FMR'!R:R)</f>
        <v>0.5</v>
      </c>
    </row>
    <row r="90" spans="1:8" x14ac:dyDescent="0.35">
      <c r="A90" t="s">
        <v>100</v>
      </c>
      <c r="B90" t="str">
        <f>_xlfn.XLOOKUP(D90,'2026 FMR'!I:I,'2026 FMR'!Q:Q)</f>
        <v>AK-501</v>
      </c>
      <c r="C90" t="s">
        <v>122</v>
      </c>
      <c r="D90">
        <v>2188</v>
      </c>
      <c r="E90">
        <f>_xlfn.XLOOKUP(D90,'ACS data'!E:E,'ACS data'!N:N)</f>
        <v>331</v>
      </c>
      <c r="F90">
        <f>_xlfn.XLOOKUP(D90,'2026 FMR'!I:I,'2026 FMR'!M:M)</f>
        <v>1471</v>
      </c>
      <c r="G90">
        <f>_xlfn.XLOOKUP(D90,'2026 FMR'!I:I,'2026 FMR'!J:J)</f>
        <v>7682</v>
      </c>
      <c r="H90">
        <f>_xlfn.XLOOKUP(D90,'2026 FMR'!I:I,'2026 FMR'!R:R)</f>
        <v>0.5</v>
      </c>
    </row>
    <row r="91" spans="1:8" x14ac:dyDescent="0.35">
      <c r="A91" t="s">
        <v>100</v>
      </c>
      <c r="B91" t="str">
        <f>_xlfn.XLOOKUP(D91,'2026 FMR'!I:I,'2026 FMR'!Q:Q)</f>
        <v>AK-501</v>
      </c>
      <c r="C91" t="s">
        <v>123</v>
      </c>
      <c r="D91">
        <v>2195</v>
      </c>
      <c r="E91">
        <f>_xlfn.XLOOKUP(D91,'ACS data'!E:E,'ACS data'!N:N)</f>
        <v>49</v>
      </c>
      <c r="F91">
        <f>_xlfn.XLOOKUP(D91,'2026 FMR'!I:I,'2026 FMR'!M:M)</f>
        <v>1211</v>
      </c>
      <c r="G91">
        <f>_xlfn.XLOOKUP(D91,'2026 FMR'!I:I,'2026 FMR'!J:J)</f>
        <v>3374</v>
      </c>
      <c r="H91">
        <f>_xlfn.XLOOKUP(D91,'2026 FMR'!I:I,'2026 FMR'!R:R)</f>
        <v>0.5</v>
      </c>
    </row>
    <row r="92" spans="1:8" x14ac:dyDescent="0.35">
      <c r="A92" t="s">
        <v>100</v>
      </c>
      <c r="B92" t="str">
        <f>_xlfn.XLOOKUP(D92,'2026 FMR'!I:I,'2026 FMR'!Q:Q)</f>
        <v>AK-501</v>
      </c>
      <c r="C92" t="s">
        <v>124</v>
      </c>
      <c r="D92">
        <v>2198</v>
      </c>
      <c r="E92">
        <f>_xlfn.XLOOKUP(D92,'ACS data'!E:E,'ACS data'!N:N)</f>
        <v>119</v>
      </c>
      <c r="F92">
        <f>_xlfn.XLOOKUP(D92,'2026 FMR'!I:I,'2026 FMR'!M:M)</f>
        <v>1030</v>
      </c>
      <c r="G92">
        <f>_xlfn.XLOOKUP(D92,'2026 FMR'!I:I,'2026 FMR'!J:J)</f>
        <v>5799</v>
      </c>
      <c r="H92">
        <f>_xlfn.XLOOKUP(D92,'2026 FMR'!I:I,'2026 FMR'!R:R)</f>
        <v>0.5</v>
      </c>
    </row>
    <row r="93" spans="1:8" x14ac:dyDescent="0.35">
      <c r="A93" t="s">
        <v>100</v>
      </c>
      <c r="B93" t="str">
        <f>_xlfn.XLOOKUP(D93,'2026 FMR'!I:I,'2026 FMR'!Q:Q)</f>
        <v>AK-501</v>
      </c>
      <c r="C93" t="s">
        <v>125</v>
      </c>
      <c r="D93">
        <v>2220</v>
      </c>
      <c r="E93">
        <f>_xlfn.XLOOKUP(D93,'ACS data'!E:E,'ACS data'!N:N)</f>
        <v>133</v>
      </c>
      <c r="F93">
        <f>_xlfn.XLOOKUP(D93,'2026 FMR'!I:I,'2026 FMR'!M:M)</f>
        <v>1350</v>
      </c>
      <c r="G93">
        <f>_xlfn.XLOOKUP(D93,'2026 FMR'!I:I,'2026 FMR'!J:J)</f>
        <v>8462</v>
      </c>
      <c r="H93">
        <f>_xlfn.XLOOKUP(D93,'2026 FMR'!I:I,'2026 FMR'!R:R)</f>
        <v>0.5</v>
      </c>
    </row>
    <row r="94" spans="1:8" x14ac:dyDescent="0.35">
      <c r="A94" t="s">
        <v>100</v>
      </c>
      <c r="B94" t="str">
        <f>_xlfn.XLOOKUP(D94,'2026 FMR'!I:I,'2026 FMR'!Q:Q)</f>
        <v>AK-501</v>
      </c>
      <c r="C94" t="s">
        <v>126</v>
      </c>
      <c r="D94">
        <v>2230</v>
      </c>
      <c r="E94">
        <f>_xlfn.XLOOKUP(D94,'ACS data'!E:E,'ACS data'!N:N)</f>
        <v>22</v>
      </c>
      <c r="F94">
        <f>_xlfn.XLOOKUP(D94,'2026 FMR'!I:I,'2026 FMR'!M:M)</f>
        <v>1253</v>
      </c>
      <c r="G94">
        <f>_xlfn.XLOOKUP(D94,'2026 FMR'!I:I,'2026 FMR'!J:J)</f>
        <v>1303</v>
      </c>
      <c r="H94">
        <f>_xlfn.XLOOKUP(D94,'2026 FMR'!I:I,'2026 FMR'!R:R)</f>
        <v>0.5</v>
      </c>
    </row>
    <row r="95" spans="1:8" x14ac:dyDescent="0.35">
      <c r="A95" t="s">
        <v>100</v>
      </c>
      <c r="B95" t="str">
        <f>_xlfn.XLOOKUP(D95,'2026 FMR'!I:I,'2026 FMR'!Q:Q)</f>
        <v>AK-501</v>
      </c>
      <c r="C95" t="s">
        <v>127</v>
      </c>
      <c r="D95">
        <v>2240</v>
      </c>
      <c r="E95">
        <f>_xlfn.XLOOKUP(D95,'ACS data'!E:E,'ACS data'!N:N)</f>
        <v>118</v>
      </c>
      <c r="F95">
        <f>_xlfn.XLOOKUP(D95,'2026 FMR'!I:I,'2026 FMR'!M:M)</f>
        <v>1198</v>
      </c>
      <c r="G95">
        <f>_xlfn.XLOOKUP(D95,'2026 FMR'!I:I,'2026 FMR'!J:J)</f>
        <v>6888</v>
      </c>
      <c r="H95">
        <f>_xlfn.XLOOKUP(D95,'2026 FMR'!I:I,'2026 FMR'!R:R)</f>
        <v>0.5</v>
      </c>
    </row>
    <row r="96" spans="1:8" x14ac:dyDescent="0.35">
      <c r="A96" t="s">
        <v>100</v>
      </c>
      <c r="B96" t="str">
        <f>_xlfn.XLOOKUP(D96,'2026 FMR'!I:I,'2026 FMR'!Q:Q)</f>
        <v>AK-501</v>
      </c>
      <c r="C96" t="s">
        <v>128</v>
      </c>
      <c r="D96">
        <v>2275</v>
      </c>
      <c r="E96">
        <f>_xlfn.XLOOKUP(D96,'ACS data'!E:E,'ACS data'!N:N)</f>
        <v>31</v>
      </c>
      <c r="F96">
        <f>_xlfn.XLOOKUP(D96,'2026 FMR'!I:I,'2026 FMR'!M:M)</f>
        <v>928</v>
      </c>
      <c r="G96">
        <f>_xlfn.XLOOKUP(D96,'2026 FMR'!I:I,'2026 FMR'!J:J)</f>
        <v>2134</v>
      </c>
      <c r="H96">
        <f>_xlfn.XLOOKUP(D96,'2026 FMR'!I:I,'2026 FMR'!R:R)</f>
        <v>0.5</v>
      </c>
    </row>
    <row r="97" spans="1:8" x14ac:dyDescent="0.35">
      <c r="A97" t="s">
        <v>100</v>
      </c>
      <c r="B97" t="str">
        <f>_xlfn.XLOOKUP(D97,'2026 FMR'!I:I,'2026 FMR'!Q:Q)</f>
        <v>AK-501</v>
      </c>
      <c r="C97" t="s">
        <v>129</v>
      </c>
      <c r="D97">
        <v>2282</v>
      </c>
      <c r="E97">
        <f>_xlfn.XLOOKUP(D97,'ACS data'!E:E,'ACS data'!N:N)</f>
        <v>20</v>
      </c>
      <c r="F97">
        <f>_xlfn.XLOOKUP(D97,'2026 FMR'!I:I,'2026 FMR'!M:M)</f>
        <v>1094</v>
      </c>
      <c r="G97">
        <f>_xlfn.XLOOKUP(D97,'2026 FMR'!I:I,'2026 FMR'!J:J)</f>
        <v>564</v>
      </c>
      <c r="H97">
        <f>_xlfn.XLOOKUP(D97,'2026 FMR'!I:I,'2026 FMR'!R:R)</f>
        <v>0.5</v>
      </c>
    </row>
    <row r="98" spans="1:8" x14ac:dyDescent="0.35">
      <c r="A98" t="s">
        <v>100</v>
      </c>
      <c r="B98" t="str">
        <f>_xlfn.XLOOKUP(D98,'2026 FMR'!I:I,'2026 FMR'!Q:Q)</f>
        <v>AK-501</v>
      </c>
      <c r="C98" t="s">
        <v>130</v>
      </c>
      <c r="D98">
        <v>2290</v>
      </c>
      <c r="E98">
        <f>_xlfn.XLOOKUP(D98,'ACS data'!E:E,'ACS data'!N:N)</f>
        <v>96</v>
      </c>
      <c r="F98">
        <f>_xlfn.XLOOKUP(D98,'2026 FMR'!I:I,'2026 FMR'!M:M)</f>
        <v>1019</v>
      </c>
      <c r="G98">
        <f>_xlfn.XLOOKUP(D98,'2026 FMR'!I:I,'2026 FMR'!J:J)</f>
        <v>5355</v>
      </c>
      <c r="H98">
        <f>_xlfn.XLOOKUP(D98,'2026 FMR'!I:I,'2026 FMR'!R:R)</f>
        <v>0.5</v>
      </c>
    </row>
    <row r="99" spans="1:8" x14ac:dyDescent="0.35">
      <c r="A99" t="s">
        <v>131</v>
      </c>
      <c r="B99" t="str">
        <f>_xlfn.XLOOKUP(D99,'2026 FMR'!I:I,'2026 FMR'!Q:Q)</f>
        <v>AZ-500</v>
      </c>
      <c r="C99" t="s">
        <v>132</v>
      </c>
      <c r="D99">
        <v>4001</v>
      </c>
      <c r="E99">
        <f>_xlfn.XLOOKUP(D99,'ACS data'!E:E,'ACS data'!N:N)</f>
        <v>3637</v>
      </c>
      <c r="F99">
        <f>_xlfn.XLOOKUP(D99,'2026 FMR'!I:I,'2026 FMR'!M:M)</f>
        <v>903</v>
      </c>
      <c r="G99">
        <f>_xlfn.XLOOKUP(D99,'2026 FMR'!I:I,'2026 FMR'!J:J)</f>
        <v>66054</v>
      </c>
      <c r="H99">
        <f>_xlfn.XLOOKUP(D99,'2026 FMR'!I:I,'2026 FMR'!R:R)</f>
        <v>1</v>
      </c>
    </row>
    <row r="100" spans="1:8" x14ac:dyDescent="0.35">
      <c r="A100" t="s">
        <v>131</v>
      </c>
      <c r="B100" t="str">
        <f>_xlfn.XLOOKUP(D100,'2026 FMR'!I:I,'2026 FMR'!Q:Q)</f>
        <v>AZ-500</v>
      </c>
      <c r="C100" t="s">
        <v>133</v>
      </c>
      <c r="D100">
        <v>4003</v>
      </c>
      <c r="E100">
        <f>_xlfn.XLOOKUP(D100,'ACS data'!E:E,'ACS data'!N:N)</f>
        <v>3503</v>
      </c>
      <c r="F100">
        <f>_xlfn.XLOOKUP(D100,'2026 FMR'!I:I,'2026 FMR'!M:M)</f>
        <v>1111</v>
      </c>
      <c r="G100">
        <f>_xlfn.XLOOKUP(D100,'2026 FMR'!I:I,'2026 FMR'!J:J)</f>
        <v>125504</v>
      </c>
      <c r="H100">
        <f>_xlfn.XLOOKUP(D100,'2026 FMR'!I:I,'2026 FMR'!R:R)</f>
        <v>1</v>
      </c>
    </row>
    <row r="101" spans="1:8" x14ac:dyDescent="0.35">
      <c r="A101" t="s">
        <v>131</v>
      </c>
      <c r="B101" t="str">
        <f>_xlfn.XLOOKUP(D101,'2026 FMR'!I:I,'2026 FMR'!Q:Q)</f>
        <v>AZ-500</v>
      </c>
      <c r="C101" t="s">
        <v>134</v>
      </c>
      <c r="D101">
        <v>4005</v>
      </c>
      <c r="E101">
        <f>_xlfn.XLOOKUP(D101,'ACS data'!E:E,'ACS data'!N:N)</f>
        <v>8565</v>
      </c>
      <c r="F101">
        <f>_xlfn.XLOOKUP(D101,'2026 FMR'!I:I,'2026 FMR'!M:M)</f>
        <v>1727</v>
      </c>
      <c r="G101">
        <f>_xlfn.XLOOKUP(D101,'2026 FMR'!I:I,'2026 FMR'!J:J)</f>
        <v>144705</v>
      </c>
      <c r="H101">
        <f>_xlfn.XLOOKUP(D101,'2026 FMR'!I:I,'2026 FMR'!R:R)</f>
        <v>1</v>
      </c>
    </row>
    <row r="102" spans="1:8" x14ac:dyDescent="0.35">
      <c r="A102" t="s">
        <v>131</v>
      </c>
      <c r="B102" t="str">
        <f>_xlfn.XLOOKUP(D102,'2026 FMR'!I:I,'2026 FMR'!Q:Q)</f>
        <v>AZ-500</v>
      </c>
      <c r="C102" t="s">
        <v>135</v>
      </c>
      <c r="D102">
        <v>4007</v>
      </c>
      <c r="E102">
        <f>_xlfn.XLOOKUP(D102,'ACS data'!E:E,'ACS data'!N:N)</f>
        <v>1685</v>
      </c>
      <c r="F102">
        <f>_xlfn.XLOOKUP(D102,'2026 FMR'!I:I,'2026 FMR'!M:M)</f>
        <v>1127</v>
      </c>
      <c r="G102">
        <f>_xlfn.XLOOKUP(D102,'2026 FMR'!I:I,'2026 FMR'!J:J)</f>
        <v>53419</v>
      </c>
      <c r="H102">
        <f>_xlfn.XLOOKUP(D102,'2026 FMR'!I:I,'2026 FMR'!R:R)</f>
        <v>1</v>
      </c>
    </row>
    <row r="103" spans="1:8" x14ac:dyDescent="0.35">
      <c r="A103" t="s">
        <v>131</v>
      </c>
      <c r="B103" t="str">
        <f>_xlfn.XLOOKUP(D103,'2026 FMR'!I:I,'2026 FMR'!Q:Q)</f>
        <v>AZ-500</v>
      </c>
      <c r="C103" t="s">
        <v>136</v>
      </c>
      <c r="D103">
        <v>4009</v>
      </c>
      <c r="E103">
        <f>_xlfn.XLOOKUP(D103,'ACS data'!E:E,'ACS data'!N:N)</f>
        <v>1396</v>
      </c>
      <c r="F103">
        <f>_xlfn.XLOOKUP(D103,'2026 FMR'!I:I,'2026 FMR'!M:M)</f>
        <v>991</v>
      </c>
      <c r="G103">
        <f>_xlfn.XLOOKUP(D103,'2026 FMR'!I:I,'2026 FMR'!J:J)</f>
        <v>38453</v>
      </c>
      <c r="H103">
        <f>_xlfn.XLOOKUP(D103,'2026 FMR'!I:I,'2026 FMR'!R:R)</f>
        <v>1</v>
      </c>
    </row>
    <row r="104" spans="1:8" x14ac:dyDescent="0.35">
      <c r="A104" t="s">
        <v>131</v>
      </c>
      <c r="B104" t="str">
        <f>_xlfn.XLOOKUP(D104,'2026 FMR'!I:I,'2026 FMR'!Q:Q)</f>
        <v>AZ-500</v>
      </c>
      <c r="C104" t="s">
        <v>137</v>
      </c>
      <c r="D104">
        <v>4011</v>
      </c>
      <c r="E104">
        <f>_xlfn.XLOOKUP(D104,'ACS data'!E:E,'ACS data'!N:N)</f>
        <v>128</v>
      </c>
      <c r="F104">
        <f>_xlfn.XLOOKUP(D104,'2026 FMR'!I:I,'2026 FMR'!M:M)</f>
        <v>970</v>
      </c>
      <c r="G104">
        <f>_xlfn.XLOOKUP(D104,'2026 FMR'!I:I,'2026 FMR'!J:J)</f>
        <v>9483</v>
      </c>
      <c r="H104">
        <f>_xlfn.XLOOKUP(D104,'2026 FMR'!I:I,'2026 FMR'!R:R)</f>
        <v>1</v>
      </c>
    </row>
    <row r="105" spans="1:8" x14ac:dyDescent="0.35">
      <c r="A105" t="s">
        <v>131</v>
      </c>
      <c r="B105" t="str">
        <f>_xlfn.XLOOKUP(D105,'2026 FMR'!I:I,'2026 FMR'!Q:Q)</f>
        <v>AZ-500</v>
      </c>
      <c r="C105" t="s">
        <v>138</v>
      </c>
      <c r="D105">
        <v>4012</v>
      </c>
      <c r="E105">
        <f>_xlfn.XLOOKUP(D105,'ACS data'!E:E,'ACS data'!N:N)</f>
        <v>507</v>
      </c>
      <c r="F105">
        <f>_xlfn.XLOOKUP(D105,'2026 FMR'!I:I,'2026 FMR'!M:M)</f>
        <v>879</v>
      </c>
      <c r="G105">
        <f>_xlfn.XLOOKUP(D105,'2026 FMR'!I:I,'2026 FMR'!J:J)</f>
        <v>16681</v>
      </c>
      <c r="H105">
        <f>_xlfn.XLOOKUP(D105,'2026 FMR'!I:I,'2026 FMR'!R:R)</f>
        <v>1</v>
      </c>
    </row>
    <row r="106" spans="1:8" x14ac:dyDescent="0.35">
      <c r="A106" t="s">
        <v>131</v>
      </c>
      <c r="B106" t="str">
        <f>_xlfn.XLOOKUP(D106,'2026 FMR'!I:I,'2026 FMR'!Q:Q)</f>
        <v>AZ-502</v>
      </c>
      <c r="C106" t="s">
        <v>139</v>
      </c>
      <c r="D106">
        <v>4013</v>
      </c>
      <c r="E106">
        <f>_xlfn.XLOOKUP(D106,'ACS data'!E:E,'ACS data'!N:N)</f>
        <v>114534</v>
      </c>
      <c r="F106">
        <f>_xlfn.XLOOKUP(D106,'2026 FMR'!I:I,'2026 FMR'!M:M)</f>
        <v>1583</v>
      </c>
      <c r="G106">
        <f>_xlfn.XLOOKUP(D106,'2026 FMR'!I:I,'2026 FMR'!J:J)</f>
        <v>4430871</v>
      </c>
      <c r="H106">
        <f>_xlfn.XLOOKUP(D106,'2026 FMR'!I:I,'2026 FMR'!R:R)</f>
        <v>1</v>
      </c>
    </row>
    <row r="107" spans="1:8" x14ac:dyDescent="0.35">
      <c r="A107" t="s">
        <v>131</v>
      </c>
      <c r="B107" t="str">
        <f>_xlfn.XLOOKUP(D107,'2026 FMR'!I:I,'2026 FMR'!Q:Q)</f>
        <v>AZ-500</v>
      </c>
      <c r="C107" t="s">
        <v>140</v>
      </c>
      <c r="D107">
        <v>4015</v>
      </c>
      <c r="E107">
        <f>_xlfn.XLOOKUP(D107,'ACS data'!E:E,'ACS data'!N:N)</f>
        <v>5872</v>
      </c>
      <c r="F107">
        <f>_xlfn.XLOOKUP(D107,'2026 FMR'!I:I,'2026 FMR'!M:M)</f>
        <v>1060</v>
      </c>
      <c r="G107">
        <f>_xlfn.XLOOKUP(D107,'2026 FMR'!I:I,'2026 FMR'!J:J)</f>
        <v>214229</v>
      </c>
      <c r="H107">
        <f>_xlfn.XLOOKUP(D107,'2026 FMR'!I:I,'2026 FMR'!R:R)</f>
        <v>1</v>
      </c>
    </row>
    <row r="108" spans="1:8" x14ac:dyDescent="0.35">
      <c r="A108" t="s">
        <v>131</v>
      </c>
      <c r="B108" t="str">
        <f>_xlfn.XLOOKUP(D108,'2026 FMR'!I:I,'2026 FMR'!Q:Q)</f>
        <v>AZ-500</v>
      </c>
      <c r="C108" t="s">
        <v>141</v>
      </c>
      <c r="D108">
        <v>4017</v>
      </c>
      <c r="E108">
        <f>_xlfn.XLOOKUP(D108,'ACS data'!E:E,'ACS data'!N:N)</f>
        <v>5097</v>
      </c>
      <c r="F108">
        <f>_xlfn.XLOOKUP(D108,'2026 FMR'!I:I,'2026 FMR'!M:M)</f>
        <v>1026</v>
      </c>
      <c r="G108">
        <f>_xlfn.XLOOKUP(D108,'2026 FMR'!I:I,'2026 FMR'!J:J)</f>
        <v>107110</v>
      </c>
      <c r="H108">
        <f>_xlfn.XLOOKUP(D108,'2026 FMR'!I:I,'2026 FMR'!R:R)</f>
        <v>1</v>
      </c>
    </row>
    <row r="109" spans="1:8" x14ac:dyDescent="0.35">
      <c r="A109" t="s">
        <v>131</v>
      </c>
      <c r="B109" t="str">
        <f>_xlfn.XLOOKUP(D109,'2026 FMR'!I:I,'2026 FMR'!Q:Q)</f>
        <v>AZ-501</v>
      </c>
      <c r="C109" t="s">
        <v>142</v>
      </c>
      <c r="D109">
        <v>4019</v>
      </c>
      <c r="E109">
        <f>_xlfn.XLOOKUP(D109,'ACS data'!E:E,'ACS data'!N:N)</f>
        <v>37964</v>
      </c>
      <c r="F109">
        <f>_xlfn.XLOOKUP(D109,'2026 FMR'!I:I,'2026 FMR'!M:M)</f>
        <v>1081</v>
      </c>
      <c r="G109">
        <f>_xlfn.XLOOKUP(D109,'2026 FMR'!I:I,'2026 FMR'!J:J)</f>
        <v>1042393</v>
      </c>
      <c r="H109">
        <f>_xlfn.XLOOKUP(D109,'2026 FMR'!I:I,'2026 FMR'!R:R)</f>
        <v>0.5</v>
      </c>
    </row>
    <row r="110" spans="1:8" x14ac:dyDescent="0.35">
      <c r="A110" t="s">
        <v>131</v>
      </c>
      <c r="B110" t="str">
        <f>_xlfn.XLOOKUP(D110,'2026 FMR'!I:I,'2026 FMR'!Q:Q)</f>
        <v>AZ-500</v>
      </c>
      <c r="C110" t="s">
        <v>143</v>
      </c>
      <c r="D110">
        <v>4021</v>
      </c>
      <c r="E110">
        <f>_xlfn.XLOOKUP(D110,'ACS data'!E:E,'ACS data'!N:N)</f>
        <v>8425</v>
      </c>
      <c r="F110">
        <f>_xlfn.XLOOKUP(D110,'2026 FMR'!I:I,'2026 FMR'!M:M)</f>
        <v>1583</v>
      </c>
      <c r="G110">
        <f>_xlfn.XLOOKUP(D110,'2026 FMR'!I:I,'2026 FMR'!J:J)</f>
        <v>433338</v>
      </c>
      <c r="H110">
        <f>_xlfn.XLOOKUP(D110,'2026 FMR'!I:I,'2026 FMR'!R:R)</f>
        <v>1</v>
      </c>
    </row>
    <row r="111" spans="1:8" x14ac:dyDescent="0.35">
      <c r="A111" t="s">
        <v>131</v>
      </c>
      <c r="B111" t="str">
        <f>_xlfn.XLOOKUP(D111,'2026 FMR'!I:I,'2026 FMR'!Q:Q)</f>
        <v>AZ-500</v>
      </c>
      <c r="C111" t="s">
        <v>144</v>
      </c>
      <c r="D111">
        <v>4023</v>
      </c>
      <c r="E111">
        <f>_xlfn.XLOOKUP(D111,'ACS data'!E:E,'ACS data'!N:N)</f>
        <v>2502</v>
      </c>
      <c r="F111">
        <f>_xlfn.XLOOKUP(D111,'2026 FMR'!I:I,'2026 FMR'!M:M)</f>
        <v>860</v>
      </c>
      <c r="G111">
        <f>_xlfn.XLOOKUP(D111,'2026 FMR'!I:I,'2026 FMR'!J:J)</f>
        <v>47838</v>
      </c>
      <c r="H111">
        <f>_xlfn.XLOOKUP(D111,'2026 FMR'!I:I,'2026 FMR'!R:R)</f>
        <v>1</v>
      </c>
    </row>
    <row r="112" spans="1:8" x14ac:dyDescent="0.35">
      <c r="A112" t="s">
        <v>131</v>
      </c>
      <c r="B112" t="str">
        <f>_xlfn.XLOOKUP(D112,'2026 FMR'!I:I,'2026 FMR'!Q:Q)</f>
        <v>AZ-500</v>
      </c>
      <c r="C112" t="s">
        <v>145</v>
      </c>
      <c r="D112">
        <v>4025</v>
      </c>
      <c r="E112">
        <f>_xlfn.XLOOKUP(D112,'ACS data'!E:E,'ACS data'!N:N)</f>
        <v>4795</v>
      </c>
      <c r="F112">
        <f>_xlfn.XLOOKUP(D112,'2026 FMR'!I:I,'2026 FMR'!M:M)</f>
        <v>1309</v>
      </c>
      <c r="G112">
        <f>_xlfn.XLOOKUP(D112,'2026 FMR'!I:I,'2026 FMR'!J:J)</f>
        <v>237830</v>
      </c>
      <c r="H112">
        <f>_xlfn.XLOOKUP(D112,'2026 FMR'!I:I,'2026 FMR'!R:R)</f>
        <v>1</v>
      </c>
    </row>
    <row r="113" spans="1:8" x14ac:dyDescent="0.35">
      <c r="A113" t="s">
        <v>131</v>
      </c>
      <c r="B113" t="str">
        <f>_xlfn.XLOOKUP(D113,'2026 FMR'!I:I,'2026 FMR'!Q:Q)</f>
        <v>AZ-500</v>
      </c>
      <c r="C113" t="s">
        <v>146</v>
      </c>
      <c r="D113">
        <v>4027</v>
      </c>
      <c r="E113">
        <f>_xlfn.XLOOKUP(D113,'ACS data'!E:E,'ACS data'!N:N)</f>
        <v>6937</v>
      </c>
      <c r="F113">
        <f>_xlfn.XLOOKUP(D113,'2026 FMR'!I:I,'2026 FMR'!M:M)</f>
        <v>1053</v>
      </c>
      <c r="G113">
        <f>_xlfn.XLOOKUP(D113,'2026 FMR'!I:I,'2026 FMR'!J:J)</f>
        <v>204374</v>
      </c>
      <c r="H113">
        <f>_xlfn.XLOOKUP(D113,'2026 FMR'!I:I,'2026 FMR'!R:R)</f>
        <v>1</v>
      </c>
    </row>
    <row r="114" spans="1:8" x14ac:dyDescent="0.35">
      <c r="A114" t="s">
        <v>147</v>
      </c>
      <c r="B114" t="str">
        <f>_xlfn.XLOOKUP(D114,'2026 FMR'!I:I,'2026 FMR'!Q:Q)</f>
        <v>AR-505</v>
      </c>
      <c r="C114" t="s">
        <v>148</v>
      </c>
      <c r="D114">
        <v>5001</v>
      </c>
      <c r="E114">
        <f>_xlfn.XLOOKUP(D114,'ACS data'!E:E,'ACS data'!N:N)</f>
        <v>309</v>
      </c>
      <c r="F114">
        <f>_xlfn.XLOOKUP(D114,'2026 FMR'!I:I,'2026 FMR'!M:M)</f>
        <v>703</v>
      </c>
      <c r="G114">
        <f>_xlfn.XLOOKUP(D114,'2026 FMR'!I:I,'2026 FMR'!J:J)</f>
        <v>17024</v>
      </c>
      <c r="H114">
        <f>_xlfn.XLOOKUP(D114,'2026 FMR'!I:I,'2026 FMR'!R:R)</f>
        <v>1</v>
      </c>
    </row>
    <row r="115" spans="1:8" x14ac:dyDescent="0.35">
      <c r="A115" t="s">
        <v>147</v>
      </c>
      <c r="B115" t="str">
        <f>_xlfn.XLOOKUP(D115,'2026 FMR'!I:I,'2026 FMR'!Q:Q)</f>
        <v>AR-505</v>
      </c>
      <c r="C115" t="s">
        <v>149</v>
      </c>
      <c r="D115">
        <v>5003</v>
      </c>
      <c r="E115">
        <f>_xlfn.XLOOKUP(D115,'ACS data'!E:E,'ACS data'!N:N)</f>
        <v>979</v>
      </c>
      <c r="F115">
        <f>_xlfn.XLOOKUP(D115,'2026 FMR'!I:I,'2026 FMR'!M:M)</f>
        <v>671</v>
      </c>
      <c r="G115">
        <f>_xlfn.XLOOKUP(D115,'2026 FMR'!I:I,'2026 FMR'!J:J)</f>
        <v>19018</v>
      </c>
      <c r="H115">
        <f>_xlfn.XLOOKUP(D115,'2026 FMR'!I:I,'2026 FMR'!R:R)</f>
        <v>1</v>
      </c>
    </row>
    <row r="116" spans="1:8" x14ac:dyDescent="0.35">
      <c r="A116" t="s">
        <v>147</v>
      </c>
      <c r="B116" t="str">
        <f>_xlfn.XLOOKUP(D116,'2026 FMR'!I:I,'2026 FMR'!Q:Q)</f>
        <v>AR-503</v>
      </c>
      <c r="C116" t="s">
        <v>150</v>
      </c>
      <c r="D116">
        <v>5005</v>
      </c>
      <c r="E116">
        <f>_xlfn.XLOOKUP(D116,'ACS data'!E:E,'ACS data'!N:N)</f>
        <v>1303</v>
      </c>
      <c r="F116">
        <f>_xlfn.XLOOKUP(D116,'2026 FMR'!I:I,'2026 FMR'!M:M)</f>
        <v>735</v>
      </c>
      <c r="G116">
        <f>_xlfn.XLOOKUP(D116,'2026 FMR'!I:I,'2026 FMR'!J:J)</f>
        <v>41801</v>
      </c>
      <c r="H116">
        <f>_xlfn.XLOOKUP(D116,'2026 FMR'!I:I,'2026 FMR'!R:R)</f>
        <v>1</v>
      </c>
    </row>
    <row r="117" spans="1:8" x14ac:dyDescent="0.35">
      <c r="A117" t="s">
        <v>147</v>
      </c>
      <c r="B117" t="str">
        <f>_xlfn.XLOOKUP(D117,'2026 FMR'!I:I,'2026 FMR'!Q:Q)</f>
        <v>AR-501</v>
      </c>
      <c r="C117" t="s">
        <v>151</v>
      </c>
      <c r="D117">
        <v>5007</v>
      </c>
      <c r="E117">
        <f>_xlfn.XLOOKUP(D117,'ACS data'!E:E,'ACS data'!N:N)</f>
        <v>3973</v>
      </c>
      <c r="F117">
        <f>_xlfn.XLOOKUP(D117,'2026 FMR'!I:I,'2026 FMR'!M:M)</f>
        <v>1115</v>
      </c>
      <c r="G117">
        <f>_xlfn.XLOOKUP(D117,'2026 FMR'!I:I,'2026 FMR'!J:J)</f>
        <v>286528</v>
      </c>
      <c r="H117">
        <f>_xlfn.XLOOKUP(D117,'2026 FMR'!I:I,'2026 FMR'!R:R)</f>
        <v>1</v>
      </c>
    </row>
    <row r="118" spans="1:8" x14ac:dyDescent="0.35">
      <c r="A118" t="s">
        <v>147</v>
      </c>
      <c r="B118" t="str">
        <f>_xlfn.XLOOKUP(D118,'2026 FMR'!I:I,'2026 FMR'!Q:Q)</f>
        <v>AR-503</v>
      </c>
      <c r="C118" t="s">
        <v>152</v>
      </c>
      <c r="D118">
        <v>5009</v>
      </c>
      <c r="E118">
        <f>_xlfn.XLOOKUP(D118,'ACS data'!E:E,'ACS data'!N:N)</f>
        <v>949</v>
      </c>
      <c r="F118">
        <f>_xlfn.XLOOKUP(D118,'2026 FMR'!I:I,'2026 FMR'!M:M)</f>
        <v>671</v>
      </c>
      <c r="G118">
        <f>_xlfn.XLOOKUP(D118,'2026 FMR'!I:I,'2026 FMR'!J:J)</f>
        <v>37662</v>
      </c>
      <c r="H118">
        <f>_xlfn.XLOOKUP(D118,'2026 FMR'!I:I,'2026 FMR'!R:R)</f>
        <v>1</v>
      </c>
    </row>
    <row r="119" spans="1:8" x14ac:dyDescent="0.35">
      <c r="A119" t="s">
        <v>147</v>
      </c>
      <c r="B119" t="str">
        <f>_xlfn.XLOOKUP(D119,'2026 FMR'!I:I,'2026 FMR'!Q:Q)</f>
        <v>AR-505</v>
      </c>
      <c r="C119" t="s">
        <v>153</v>
      </c>
      <c r="D119">
        <v>5011</v>
      </c>
      <c r="E119">
        <f>_xlfn.XLOOKUP(D119,'ACS data'!E:E,'ACS data'!N:N)</f>
        <v>370</v>
      </c>
      <c r="F119">
        <f>_xlfn.XLOOKUP(D119,'2026 FMR'!I:I,'2026 FMR'!M:M)</f>
        <v>710</v>
      </c>
      <c r="G119">
        <f>_xlfn.XLOOKUP(D119,'2026 FMR'!I:I,'2026 FMR'!J:J)</f>
        <v>10461</v>
      </c>
      <c r="H119">
        <f>_xlfn.XLOOKUP(D119,'2026 FMR'!I:I,'2026 FMR'!R:R)</f>
        <v>1</v>
      </c>
    </row>
    <row r="120" spans="1:8" x14ac:dyDescent="0.35">
      <c r="A120" t="s">
        <v>147</v>
      </c>
      <c r="B120" t="str">
        <f>_xlfn.XLOOKUP(D120,'2026 FMR'!I:I,'2026 FMR'!Q:Q)</f>
        <v>AR-505</v>
      </c>
      <c r="C120" t="s">
        <v>154</v>
      </c>
      <c r="D120">
        <v>5013</v>
      </c>
      <c r="E120">
        <f>_xlfn.XLOOKUP(D120,'ACS data'!E:E,'ACS data'!N:N)</f>
        <v>95</v>
      </c>
      <c r="F120">
        <f>_xlfn.XLOOKUP(D120,'2026 FMR'!I:I,'2026 FMR'!M:M)</f>
        <v>771</v>
      </c>
      <c r="G120">
        <f>_xlfn.XLOOKUP(D120,'2026 FMR'!I:I,'2026 FMR'!J:J)</f>
        <v>4773</v>
      </c>
      <c r="H120">
        <f>_xlfn.XLOOKUP(D120,'2026 FMR'!I:I,'2026 FMR'!R:R)</f>
        <v>1</v>
      </c>
    </row>
    <row r="121" spans="1:8" x14ac:dyDescent="0.35">
      <c r="A121" t="s">
        <v>147</v>
      </c>
      <c r="B121" t="str">
        <f>_xlfn.XLOOKUP(D121,'2026 FMR'!I:I,'2026 FMR'!Q:Q)</f>
        <v>AR-501</v>
      </c>
      <c r="C121" t="s">
        <v>155</v>
      </c>
      <c r="D121">
        <v>5015</v>
      </c>
      <c r="E121">
        <f>_xlfn.XLOOKUP(D121,'ACS data'!E:E,'ACS data'!N:N)</f>
        <v>544</v>
      </c>
      <c r="F121">
        <f>_xlfn.XLOOKUP(D121,'2026 FMR'!I:I,'2026 FMR'!M:M)</f>
        <v>742</v>
      </c>
      <c r="G121">
        <f>_xlfn.XLOOKUP(D121,'2026 FMR'!I:I,'2026 FMR'!J:J)</f>
        <v>28362</v>
      </c>
      <c r="H121">
        <f>_xlfn.XLOOKUP(D121,'2026 FMR'!I:I,'2026 FMR'!R:R)</f>
        <v>1</v>
      </c>
    </row>
    <row r="122" spans="1:8" x14ac:dyDescent="0.35">
      <c r="A122" t="s">
        <v>147</v>
      </c>
      <c r="B122" t="str">
        <f>_xlfn.XLOOKUP(D122,'2026 FMR'!I:I,'2026 FMR'!Q:Q)</f>
        <v>AR-505</v>
      </c>
      <c r="C122" t="s">
        <v>156</v>
      </c>
      <c r="D122">
        <v>5017</v>
      </c>
      <c r="E122">
        <f>_xlfn.XLOOKUP(D122,'ACS data'!E:E,'ACS data'!N:N)</f>
        <v>476</v>
      </c>
      <c r="F122">
        <f>_xlfn.XLOOKUP(D122,'2026 FMR'!I:I,'2026 FMR'!M:M)</f>
        <v>671</v>
      </c>
      <c r="G122">
        <f>_xlfn.XLOOKUP(D122,'2026 FMR'!I:I,'2026 FMR'!J:J)</f>
        <v>10234</v>
      </c>
      <c r="H122">
        <f>_xlfn.XLOOKUP(D122,'2026 FMR'!I:I,'2026 FMR'!R:R)</f>
        <v>1</v>
      </c>
    </row>
    <row r="123" spans="1:8" x14ac:dyDescent="0.35">
      <c r="A123" t="s">
        <v>147</v>
      </c>
      <c r="B123" t="str">
        <f>_xlfn.XLOOKUP(D123,'2026 FMR'!I:I,'2026 FMR'!Q:Q)</f>
        <v>AR-503</v>
      </c>
      <c r="C123" t="s">
        <v>157</v>
      </c>
      <c r="D123">
        <v>5019</v>
      </c>
      <c r="E123">
        <f>_xlfn.XLOOKUP(D123,'ACS data'!E:E,'ACS data'!N:N)</f>
        <v>1264</v>
      </c>
      <c r="F123">
        <f>_xlfn.XLOOKUP(D123,'2026 FMR'!I:I,'2026 FMR'!M:M)</f>
        <v>731</v>
      </c>
      <c r="G123">
        <f>_xlfn.XLOOKUP(D123,'2026 FMR'!I:I,'2026 FMR'!J:J)</f>
        <v>21469</v>
      </c>
      <c r="H123">
        <f>_xlfn.XLOOKUP(D123,'2026 FMR'!I:I,'2026 FMR'!R:R)</f>
        <v>1</v>
      </c>
    </row>
    <row r="124" spans="1:8" x14ac:dyDescent="0.35">
      <c r="A124" t="s">
        <v>147</v>
      </c>
      <c r="B124" t="str">
        <f>_xlfn.XLOOKUP(D124,'2026 FMR'!I:I,'2026 FMR'!Q:Q)</f>
        <v>AR-503</v>
      </c>
      <c r="C124" t="s">
        <v>158</v>
      </c>
      <c r="D124">
        <v>5021</v>
      </c>
      <c r="E124">
        <f>_xlfn.XLOOKUP(D124,'ACS data'!E:E,'ACS data'!N:N)</f>
        <v>604</v>
      </c>
      <c r="F124">
        <f>_xlfn.XLOOKUP(D124,'2026 FMR'!I:I,'2026 FMR'!M:M)</f>
        <v>671</v>
      </c>
      <c r="G124">
        <f>_xlfn.XLOOKUP(D124,'2026 FMR'!I:I,'2026 FMR'!J:J)</f>
        <v>14537</v>
      </c>
      <c r="H124">
        <f>_xlfn.XLOOKUP(D124,'2026 FMR'!I:I,'2026 FMR'!R:R)</f>
        <v>1</v>
      </c>
    </row>
    <row r="125" spans="1:8" x14ac:dyDescent="0.35">
      <c r="A125" t="s">
        <v>147</v>
      </c>
      <c r="B125" t="str">
        <f>_xlfn.XLOOKUP(D125,'2026 FMR'!I:I,'2026 FMR'!Q:Q)</f>
        <v>AR-503</v>
      </c>
      <c r="C125" t="s">
        <v>159</v>
      </c>
      <c r="D125">
        <v>5023</v>
      </c>
      <c r="E125">
        <f>_xlfn.XLOOKUP(D125,'ACS data'!E:E,'ACS data'!N:N)</f>
        <v>564</v>
      </c>
      <c r="F125">
        <f>_xlfn.XLOOKUP(D125,'2026 FMR'!I:I,'2026 FMR'!M:M)</f>
        <v>735</v>
      </c>
      <c r="G125">
        <f>_xlfn.XLOOKUP(D125,'2026 FMR'!I:I,'2026 FMR'!J:J)</f>
        <v>24948</v>
      </c>
      <c r="H125">
        <f>_xlfn.XLOOKUP(D125,'2026 FMR'!I:I,'2026 FMR'!R:R)</f>
        <v>1</v>
      </c>
    </row>
    <row r="126" spans="1:8" x14ac:dyDescent="0.35">
      <c r="A126" t="s">
        <v>147</v>
      </c>
      <c r="B126" t="str">
        <f>_xlfn.XLOOKUP(D126,'2026 FMR'!I:I,'2026 FMR'!Q:Q)</f>
        <v>AR-505</v>
      </c>
      <c r="C126" t="s">
        <v>160</v>
      </c>
      <c r="D126">
        <v>5025</v>
      </c>
      <c r="E126">
        <f>_xlfn.XLOOKUP(D126,'ACS data'!E:E,'ACS data'!N:N)</f>
        <v>270</v>
      </c>
      <c r="F126">
        <f>_xlfn.XLOOKUP(D126,'2026 FMR'!I:I,'2026 FMR'!M:M)</f>
        <v>671</v>
      </c>
      <c r="G126">
        <f>_xlfn.XLOOKUP(D126,'2026 FMR'!I:I,'2026 FMR'!J:J)</f>
        <v>7548</v>
      </c>
      <c r="H126">
        <f>_xlfn.XLOOKUP(D126,'2026 FMR'!I:I,'2026 FMR'!R:R)</f>
        <v>1</v>
      </c>
    </row>
    <row r="127" spans="1:8" x14ac:dyDescent="0.35">
      <c r="A127" t="s">
        <v>147</v>
      </c>
      <c r="B127" t="str">
        <f>_xlfn.XLOOKUP(D127,'2026 FMR'!I:I,'2026 FMR'!Q:Q)</f>
        <v>AR-505</v>
      </c>
      <c r="C127" t="s">
        <v>161</v>
      </c>
      <c r="D127">
        <v>5027</v>
      </c>
      <c r="E127">
        <f>_xlfn.XLOOKUP(D127,'ACS data'!E:E,'ACS data'!N:N)</f>
        <v>1058</v>
      </c>
      <c r="F127">
        <f>_xlfn.XLOOKUP(D127,'2026 FMR'!I:I,'2026 FMR'!M:M)</f>
        <v>688</v>
      </c>
      <c r="G127">
        <f>_xlfn.XLOOKUP(D127,'2026 FMR'!I:I,'2026 FMR'!J:J)</f>
        <v>22707</v>
      </c>
      <c r="H127">
        <f>_xlfn.XLOOKUP(D127,'2026 FMR'!I:I,'2026 FMR'!R:R)</f>
        <v>1</v>
      </c>
    </row>
    <row r="128" spans="1:8" x14ac:dyDescent="0.35">
      <c r="A128" t="s">
        <v>147</v>
      </c>
      <c r="B128" t="str">
        <f>_xlfn.XLOOKUP(D128,'2026 FMR'!I:I,'2026 FMR'!Q:Q)</f>
        <v>AR-503</v>
      </c>
      <c r="C128" t="s">
        <v>162</v>
      </c>
      <c r="D128">
        <v>5029</v>
      </c>
      <c r="E128">
        <f>_xlfn.XLOOKUP(D128,'ACS data'!E:E,'ACS data'!N:N)</f>
        <v>745</v>
      </c>
      <c r="F128">
        <f>_xlfn.XLOOKUP(D128,'2026 FMR'!I:I,'2026 FMR'!M:M)</f>
        <v>671</v>
      </c>
      <c r="G128">
        <f>_xlfn.XLOOKUP(D128,'2026 FMR'!I:I,'2026 FMR'!J:J)</f>
        <v>20782</v>
      </c>
      <c r="H128">
        <f>_xlfn.XLOOKUP(D128,'2026 FMR'!I:I,'2026 FMR'!R:R)</f>
        <v>1</v>
      </c>
    </row>
    <row r="129" spans="1:8" x14ac:dyDescent="0.35">
      <c r="A129" t="s">
        <v>147</v>
      </c>
      <c r="B129" t="str">
        <f>_xlfn.XLOOKUP(D129,'2026 FMR'!I:I,'2026 FMR'!Q:Q)</f>
        <v>AR-503</v>
      </c>
      <c r="C129" t="s">
        <v>163</v>
      </c>
      <c r="D129">
        <v>5031</v>
      </c>
      <c r="E129">
        <f>_xlfn.XLOOKUP(D129,'ACS data'!E:E,'ACS data'!N:N)</f>
        <v>4717</v>
      </c>
      <c r="F129">
        <f>_xlfn.XLOOKUP(D129,'2026 FMR'!I:I,'2026 FMR'!M:M)</f>
        <v>870</v>
      </c>
      <c r="G129">
        <f>_xlfn.XLOOKUP(D129,'2026 FMR'!I:I,'2026 FMR'!J:J)</f>
        <v>111038</v>
      </c>
      <c r="H129">
        <f>_xlfn.XLOOKUP(D129,'2026 FMR'!I:I,'2026 FMR'!R:R)</f>
        <v>1</v>
      </c>
    </row>
    <row r="130" spans="1:8" x14ac:dyDescent="0.35">
      <c r="A130" t="s">
        <v>147</v>
      </c>
      <c r="B130" t="str">
        <f>_xlfn.XLOOKUP(D130,'2026 FMR'!I:I,'2026 FMR'!Q:Q)</f>
        <v>AR-508</v>
      </c>
      <c r="C130" t="s">
        <v>164</v>
      </c>
      <c r="D130">
        <v>5033</v>
      </c>
      <c r="E130">
        <f>_xlfn.XLOOKUP(D130,'ACS data'!E:E,'ACS data'!N:N)</f>
        <v>2384</v>
      </c>
      <c r="F130">
        <f>_xlfn.XLOOKUP(D130,'2026 FMR'!I:I,'2026 FMR'!M:M)</f>
        <v>714</v>
      </c>
      <c r="G130">
        <f>_xlfn.XLOOKUP(D130,'2026 FMR'!I:I,'2026 FMR'!J:J)</f>
        <v>60593</v>
      </c>
      <c r="H130">
        <f>_xlfn.XLOOKUP(D130,'2026 FMR'!I:I,'2026 FMR'!R:R)</f>
        <v>1</v>
      </c>
    </row>
    <row r="131" spans="1:8" x14ac:dyDescent="0.35">
      <c r="A131" t="s">
        <v>147</v>
      </c>
      <c r="B131" t="str">
        <f>_xlfn.XLOOKUP(D131,'2026 FMR'!I:I,'2026 FMR'!Q:Q)</f>
        <v>AR-503</v>
      </c>
      <c r="C131" t="s">
        <v>165</v>
      </c>
      <c r="D131">
        <v>5035</v>
      </c>
      <c r="E131">
        <f>_xlfn.XLOOKUP(D131,'ACS data'!E:E,'ACS data'!N:N)</f>
        <v>1983</v>
      </c>
      <c r="F131">
        <f>_xlfn.XLOOKUP(D131,'2026 FMR'!I:I,'2026 FMR'!M:M)</f>
        <v>1154</v>
      </c>
      <c r="G131">
        <f>_xlfn.XLOOKUP(D131,'2026 FMR'!I:I,'2026 FMR'!J:J)</f>
        <v>47945</v>
      </c>
      <c r="H131">
        <f>_xlfn.XLOOKUP(D131,'2026 FMR'!I:I,'2026 FMR'!R:R)</f>
        <v>1</v>
      </c>
    </row>
    <row r="132" spans="1:8" x14ac:dyDescent="0.35">
      <c r="A132" t="s">
        <v>147</v>
      </c>
      <c r="B132" t="str">
        <f>_xlfn.XLOOKUP(D132,'2026 FMR'!I:I,'2026 FMR'!Q:Q)</f>
        <v>AR-503</v>
      </c>
      <c r="C132" t="s">
        <v>166</v>
      </c>
      <c r="D132">
        <v>5037</v>
      </c>
      <c r="E132">
        <f>_xlfn.XLOOKUP(D132,'ACS data'!E:E,'ACS data'!N:N)</f>
        <v>451</v>
      </c>
      <c r="F132">
        <f>_xlfn.XLOOKUP(D132,'2026 FMR'!I:I,'2026 FMR'!M:M)</f>
        <v>671</v>
      </c>
      <c r="G132">
        <f>_xlfn.XLOOKUP(D132,'2026 FMR'!I:I,'2026 FMR'!J:J)</f>
        <v>16827</v>
      </c>
      <c r="H132">
        <f>_xlfn.XLOOKUP(D132,'2026 FMR'!I:I,'2026 FMR'!R:R)</f>
        <v>1</v>
      </c>
    </row>
    <row r="133" spans="1:8" x14ac:dyDescent="0.35">
      <c r="A133" t="s">
        <v>147</v>
      </c>
      <c r="B133" t="str">
        <f>_xlfn.XLOOKUP(D133,'2026 FMR'!I:I,'2026 FMR'!Q:Q)</f>
        <v>AR-505</v>
      </c>
      <c r="C133" t="s">
        <v>167</v>
      </c>
      <c r="D133">
        <v>5039</v>
      </c>
      <c r="E133">
        <f>_xlfn.XLOOKUP(D133,'ACS data'!E:E,'ACS data'!N:N)</f>
        <v>95</v>
      </c>
      <c r="F133">
        <f>_xlfn.XLOOKUP(D133,'2026 FMR'!I:I,'2026 FMR'!M:M)</f>
        <v>671</v>
      </c>
      <c r="G133">
        <f>_xlfn.XLOOKUP(D133,'2026 FMR'!I:I,'2026 FMR'!J:J)</f>
        <v>6472</v>
      </c>
      <c r="H133">
        <f>_xlfn.XLOOKUP(D133,'2026 FMR'!I:I,'2026 FMR'!R:R)</f>
        <v>1</v>
      </c>
    </row>
    <row r="134" spans="1:8" x14ac:dyDescent="0.35">
      <c r="A134" t="s">
        <v>147</v>
      </c>
      <c r="B134" t="str">
        <f>_xlfn.XLOOKUP(D134,'2026 FMR'!I:I,'2026 FMR'!Q:Q)</f>
        <v>AR-505</v>
      </c>
      <c r="C134" t="s">
        <v>168</v>
      </c>
      <c r="D134">
        <v>5041</v>
      </c>
      <c r="E134">
        <f>_xlfn.XLOOKUP(D134,'ACS data'!E:E,'ACS data'!N:N)</f>
        <v>405</v>
      </c>
      <c r="F134">
        <f>_xlfn.XLOOKUP(D134,'2026 FMR'!I:I,'2026 FMR'!M:M)</f>
        <v>671</v>
      </c>
      <c r="G134">
        <f>_xlfn.XLOOKUP(D134,'2026 FMR'!I:I,'2026 FMR'!J:J)</f>
        <v>11285</v>
      </c>
      <c r="H134">
        <f>_xlfn.XLOOKUP(D134,'2026 FMR'!I:I,'2026 FMR'!R:R)</f>
        <v>1</v>
      </c>
    </row>
    <row r="135" spans="1:8" x14ac:dyDescent="0.35">
      <c r="A135" t="s">
        <v>147</v>
      </c>
      <c r="B135" t="str">
        <f>_xlfn.XLOOKUP(D135,'2026 FMR'!I:I,'2026 FMR'!Q:Q)</f>
        <v>AR-505</v>
      </c>
      <c r="C135" t="s">
        <v>169</v>
      </c>
      <c r="D135">
        <v>5043</v>
      </c>
      <c r="E135">
        <f>_xlfn.XLOOKUP(D135,'ACS data'!E:E,'ACS data'!N:N)</f>
        <v>1063</v>
      </c>
      <c r="F135">
        <f>_xlfn.XLOOKUP(D135,'2026 FMR'!I:I,'2026 FMR'!M:M)</f>
        <v>706</v>
      </c>
      <c r="G135">
        <f>_xlfn.XLOOKUP(D135,'2026 FMR'!I:I,'2026 FMR'!J:J)</f>
        <v>17309</v>
      </c>
      <c r="H135">
        <f>_xlfn.XLOOKUP(D135,'2026 FMR'!I:I,'2026 FMR'!R:R)</f>
        <v>1</v>
      </c>
    </row>
    <row r="136" spans="1:8" x14ac:dyDescent="0.35">
      <c r="A136" t="s">
        <v>147</v>
      </c>
      <c r="B136" t="str">
        <f>_xlfn.XLOOKUP(D136,'2026 FMR'!I:I,'2026 FMR'!Q:Q)</f>
        <v>AR-503</v>
      </c>
      <c r="C136" t="s">
        <v>170</v>
      </c>
      <c r="D136">
        <v>5045</v>
      </c>
      <c r="E136">
        <f>_xlfn.XLOOKUP(D136,'ACS data'!E:E,'ACS data'!N:N)</f>
        <v>5659</v>
      </c>
      <c r="F136">
        <f>_xlfn.XLOOKUP(D136,'2026 FMR'!I:I,'2026 FMR'!M:M)</f>
        <v>989</v>
      </c>
      <c r="G136">
        <f>_xlfn.XLOOKUP(D136,'2026 FMR'!I:I,'2026 FMR'!J:J)</f>
        <v>124611</v>
      </c>
      <c r="H136">
        <f>_xlfn.XLOOKUP(D136,'2026 FMR'!I:I,'2026 FMR'!R:R)</f>
        <v>1</v>
      </c>
    </row>
    <row r="137" spans="1:8" x14ac:dyDescent="0.35">
      <c r="A137" t="s">
        <v>147</v>
      </c>
      <c r="B137" t="str">
        <f>_xlfn.XLOOKUP(D137,'2026 FMR'!I:I,'2026 FMR'!Q:Q)</f>
        <v>AR-508</v>
      </c>
      <c r="C137" t="s">
        <v>171</v>
      </c>
      <c r="D137">
        <v>5047</v>
      </c>
      <c r="E137">
        <f>_xlfn.XLOOKUP(D137,'ACS data'!E:E,'ACS data'!N:N)</f>
        <v>541</v>
      </c>
      <c r="F137">
        <f>_xlfn.XLOOKUP(D137,'2026 FMR'!I:I,'2026 FMR'!M:M)</f>
        <v>671</v>
      </c>
      <c r="G137">
        <f>_xlfn.XLOOKUP(D137,'2026 FMR'!I:I,'2026 FMR'!J:J)</f>
        <v>17160</v>
      </c>
      <c r="H137">
        <f>_xlfn.XLOOKUP(D137,'2026 FMR'!I:I,'2026 FMR'!R:R)</f>
        <v>1</v>
      </c>
    </row>
    <row r="138" spans="1:8" x14ac:dyDescent="0.35">
      <c r="A138" t="s">
        <v>147</v>
      </c>
      <c r="B138" t="str">
        <f>_xlfn.XLOOKUP(D138,'2026 FMR'!I:I,'2026 FMR'!Q:Q)</f>
        <v>AR-503</v>
      </c>
      <c r="C138" t="s">
        <v>172</v>
      </c>
      <c r="D138">
        <v>5049</v>
      </c>
      <c r="E138">
        <f>_xlfn.XLOOKUP(D138,'ACS data'!E:E,'ACS data'!N:N)</f>
        <v>289</v>
      </c>
      <c r="F138">
        <f>_xlfn.XLOOKUP(D138,'2026 FMR'!I:I,'2026 FMR'!M:M)</f>
        <v>746</v>
      </c>
      <c r="G138">
        <f>_xlfn.XLOOKUP(D138,'2026 FMR'!I:I,'2026 FMR'!J:J)</f>
        <v>12183</v>
      </c>
      <c r="H138">
        <f>_xlfn.XLOOKUP(D138,'2026 FMR'!I:I,'2026 FMR'!R:R)</f>
        <v>1</v>
      </c>
    </row>
    <row r="139" spans="1:8" x14ac:dyDescent="0.35">
      <c r="A139" t="s">
        <v>147</v>
      </c>
      <c r="B139" t="str">
        <f>_xlfn.XLOOKUP(D139,'2026 FMR'!I:I,'2026 FMR'!Q:Q)</f>
        <v>AR-503</v>
      </c>
      <c r="C139" t="s">
        <v>173</v>
      </c>
      <c r="D139">
        <v>5051</v>
      </c>
      <c r="E139">
        <f>_xlfn.XLOOKUP(D139,'ACS data'!E:E,'ACS data'!N:N)</f>
        <v>3159</v>
      </c>
      <c r="F139">
        <f>_xlfn.XLOOKUP(D139,'2026 FMR'!I:I,'2026 FMR'!M:M)</f>
        <v>834</v>
      </c>
      <c r="G139">
        <f>_xlfn.XLOOKUP(D139,'2026 FMR'!I:I,'2026 FMR'!J:J)</f>
        <v>100021</v>
      </c>
      <c r="H139">
        <f>_xlfn.XLOOKUP(D139,'2026 FMR'!I:I,'2026 FMR'!R:R)</f>
        <v>1</v>
      </c>
    </row>
    <row r="140" spans="1:8" x14ac:dyDescent="0.35">
      <c r="A140" t="s">
        <v>147</v>
      </c>
      <c r="B140" t="str">
        <f>_xlfn.XLOOKUP(D140,'2026 FMR'!I:I,'2026 FMR'!Q:Q)</f>
        <v>AR-505</v>
      </c>
      <c r="C140" t="s">
        <v>174</v>
      </c>
      <c r="D140">
        <v>5053</v>
      </c>
      <c r="E140">
        <f>_xlfn.XLOOKUP(D140,'ACS data'!E:E,'ACS data'!N:N)</f>
        <v>457</v>
      </c>
      <c r="F140">
        <f>_xlfn.XLOOKUP(D140,'2026 FMR'!I:I,'2026 FMR'!M:M)</f>
        <v>800</v>
      </c>
      <c r="G140">
        <f>_xlfn.XLOOKUP(D140,'2026 FMR'!I:I,'2026 FMR'!J:J)</f>
        <v>18022</v>
      </c>
      <c r="H140">
        <f>_xlfn.XLOOKUP(D140,'2026 FMR'!I:I,'2026 FMR'!R:R)</f>
        <v>1</v>
      </c>
    </row>
    <row r="141" spans="1:8" x14ac:dyDescent="0.35">
      <c r="A141" t="s">
        <v>147</v>
      </c>
      <c r="B141" t="str">
        <f>_xlfn.XLOOKUP(D141,'2026 FMR'!I:I,'2026 FMR'!Q:Q)</f>
        <v>AR-503</v>
      </c>
      <c r="C141" t="s">
        <v>175</v>
      </c>
      <c r="D141">
        <v>5055</v>
      </c>
      <c r="E141">
        <f>_xlfn.XLOOKUP(D141,'ACS data'!E:E,'ACS data'!N:N)</f>
        <v>1139</v>
      </c>
      <c r="F141">
        <f>_xlfn.XLOOKUP(D141,'2026 FMR'!I:I,'2026 FMR'!M:M)</f>
        <v>772</v>
      </c>
      <c r="G141">
        <f>_xlfn.XLOOKUP(D141,'2026 FMR'!I:I,'2026 FMR'!J:J)</f>
        <v>45954</v>
      </c>
      <c r="H141">
        <f>_xlfn.XLOOKUP(D141,'2026 FMR'!I:I,'2026 FMR'!R:R)</f>
        <v>1</v>
      </c>
    </row>
    <row r="142" spans="1:8" x14ac:dyDescent="0.35">
      <c r="A142" t="s">
        <v>147</v>
      </c>
      <c r="B142" t="str">
        <f>_xlfn.XLOOKUP(D142,'2026 FMR'!I:I,'2026 FMR'!Q:Q)</f>
        <v>AR-503</v>
      </c>
      <c r="C142" t="s">
        <v>176</v>
      </c>
      <c r="D142">
        <v>5057</v>
      </c>
      <c r="E142">
        <f>_xlfn.XLOOKUP(D142,'ACS data'!E:E,'ACS data'!N:N)</f>
        <v>788</v>
      </c>
      <c r="F142">
        <f>_xlfn.XLOOKUP(D142,'2026 FMR'!I:I,'2026 FMR'!M:M)</f>
        <v>692</v>
      </c>
      <c r="G142">
        <f>_xlfn.XLOOKUP(D142,'2026 FMR'!I:I,'2026 FMR'!J:J)</f>
        <v>20037</v>
      </c>
      <c r="H142">
        <f>_xlfn.XLOOKUP(D142,'2026 FMR'!I:I,'2026 FMR'!R:R)</f>
        <v>1</v>
      </c>
    </row>
    <row r="143" spans="1:8" x14ac:dyDescent="0.35">
      <c r="A143" t="s">
        <v>147</v>
      </c>
      <c r="B143" t="str">
        <f>_xlfn.XLOOKUP(D143,'2026 FMR'!I:I,'2026 FMR'!Q:Q)</f>
        <v>AR-503</v>
      </c>
      <c r="C143" t="s">
        <v>177</v>
      </c>
      <c r="D143">
        <v>5059</v>
      </c>
      <c r="E143">
        <f>_xlfn.XLOOKUP(D143,'ACS data'!E:E,'ACS data'!N:N)</f>
        <v>971</v>
      </c>
      <c r="F143">
        <f>_xlfn.XLOOKUP(D143,'2026 FMR'!I:I,'2026 FMR'!M:M)</f>
        <v>671</v>
      </c>
      <c r="G143">
        <f>_xlfn.XLOOKUP(D143,'2026 FMR'!I:I,'2026 FMR'!J:J)</f>
        <v>33129</v>
      </c>
      <c r="H143">
        <f>_xlfn.XLOOKUP(D143,'2026 FMR'!I:I,'2026 FMR'!R:R)</f>
        <v>1</v>
      </c>
    </row>
    <row r="144" spans="1:8" x14ac:dyDescent="0.35">
      <c r="A144" t="s">
        <v>147</v>
      </c>
      <c r="B144" t="str">
        <f>_xlfn.XLOOKUP(D144,'2026 FMR'!I:I,'2026 FMR'!Q:Q)</f>
        <v>AR-503</v>
      </c>
      <c r="C144" t="s">
        <v>178</v>
      </c>
      <c r="D144">
        <v>5061</v>
      </c>
      <c r="E144">
        <f>_xlfn.XLOOKUP(D144,'ACS data'!E:E,'ACS data'!N:N)</f>
        <v>585</v>
      </c>
      <c r="F144">
        <f>_xlfn.XLOOKUP(D144,'2026 FMR'!I:I,'2026 FMR'!M:M)</f>
        <v>673</v>
      </c>
      <c r="G144">
        <f>_xlfn.XLOOKUP(D144,'2026 FMR'!I:I,'2026 FMR'!J:J)</f>
        <v>12779</v>
      </c>
      <c r="H144">
        <f>_xlfn.XLOOKUP(D144,'2026 FMR'!I:I,'2026 FMR'!R:R)</f>
        <v>1</v>
      </c>
    </row>
    <row r="145" spans="1:8" x14ac:dyDescent="0.35">
      <c r="A145" t="s">
        <v>147</v>
      </c>
      <c r="B145" t="str">
        <f>_xlfn.XLOOKUP(D145,'2026 FMR'!I:I,'2026 FMR'!Q:Q)</f>
        <v>AR-503</v>
      </c>
      <c r="C145" t="s">
        <v>179</v>
      </c>
      <c r="D145">
        <v>5063</v>
      </c>
      <c r="E145">
        <f>_xlfn.XLOOKUP(D145,'ACS data'!E:E,'ACS data'!N:N)</f>
        <v>1582</v>
      </c>
      <c r="F145">
        <f>_xlfn.XLOOKUP(D145,'2026 FMR'!I:I,'2026 FMR'!M:M)</f>
        <v>688</v>
      </c>
      <c r="G145">
        <f>_xlfn.XLOOKUP(D145,'2026 FMR'!I:I,'2026 FMR'!J:J)</f>
        <v>37910</v>
      </c>
      <c r="H145">
        <f>_xlfn.XLOOKUP(D145,'2026 FMR'!I:I,'2026 FMR'!R:R)</f>
        <v>1</v>
      </c>
    </row>
    <row r="146" spans="1:8" x14ac:dyDescent="0.35">
      <c r="A146" t="s">
        <v>147</v>
      </c>
      <c r="B146" t="str">
        <f>_xlfn.XLOOKUP(D146,'2026 FMR'!I:I,'2026 FMR'!Q:Q)</f>
        <v>AR-503</v>
      </c>
      <c r="C146" t="s">
        <v>180</v>
      </c>
      <c r="D146">
        <v>5065</v>
      </c>
      <c r="E146">
        <f>_xlfn.XLOOKUP(D146,'ACS data'!E:E,'ACS data'!N:N)</f>
        <v>477</v>
      </c>
      <c r="F146">
        <f>_xlfn.XLOOKUP(D146,'2026 FMR'!I:I,'2026 FMR'!M:M)</f>
        <v>715</v>
      </c>
      <c r="G146">
        <f>_xlfn.XLOOKUP(D146,'2026 FMR'!I:I,'2026 FMR'!J:J)</f>
        <v>13748</v>
      </c>
      <c r="H146">
        <f>_xlfn.XLOOKUP(D146,'2026 FMR'!I:I,'2026 FMR'!R:R)</f>
        <v>1</v>
      </c>
    </row>
    <row r="147" spans="1:8" x14ac:dyDescent="0.35">
      <c r="A147" t="s">
        <v>147</v>
      </c>
      <c r="B147" t="str">
        <f>_xlfn.XLOOKUP(D147,'2026 FMR'!I:I,'2026 FMR'!Q:Q)</f>
        <v>AR-503</v>
      </c>
      <c r="C147" t="s">
        <v>181</v>
      </c>
      <c r="D147">
        <v>5067</v>
      </c>
      <c r="E147">
        <f>_xlfn.XLOOKUP(D147,'ACS data'!E:E,'ACS data'!N:N)</f>
        <v>790</v>
      </c>
      <c r="F147">
        <f>_xlfn.XLOOKUP(D147,'2026 FMR'!I:I,'2026 FMR'!M:M)</f>
        <v>671</v>
      </c>
      <c r="G147">
        <f>_xlfn.XLOOKUP(D147,'2026 FMR'!I:I,'2026 FMR'!J:J)</f>
        <v>16784</v>
      </c>
      <c r="H147">
        <f>_xlfn.XLOOKUP(D147,'2026 FMR'!I:I,'2026 FMR'!R:R)</f>
        <v>1</v>
      </c>
    </row>
    <row r="148" spans="1:8" x14ac:dyDescent="0.35">
      <c r="A148" t="s">
        <v>147</v>
      </c>
      <c r="B148" t="str">
        <f>_xlfn.XLOOKUP(D148,'2026 FMR'!I:I,'2026 FMR'!Q:Q)</f>
        <v>AR-505</v>
      </c>
      <c r="C148" t="s">
        <v>182</v>
      </c>
      <c r="D148">
        <v>5069</v>
      </c>
      <c r="E148">
        <f>_xlfn.XLOOKUP(D148,'ACS data'!E:E,'ACS data'!N:N)</f>
        <v>2585</v>
      </c>
      <c r="F148">
        <f>_xlfn.XLOOKUP(D148,'2026 FMR'!I:I,'2026 FMR'!M:M)</f>
        <v>728</v>
      </c>
      <c r="G148">
        <f>_xlfn.XLOOKUP(D148,'2026 FMR'!I:I,'2026 FMR'!J:J)</f>
        <v>66934</v>
      </c>
      <c r="H148">
        <f>_xlfn.XLOOKUP(D148,'2026 FMR'!I:I,'2026 FMR'!R:R)</f>
        <v>1</v>
      </c>
    </row>
    <row r="149" spans="1:8" x14ac:dyDescent="0.35">
      <c r="A149" t="s">
        <v>147</v>
      </c>
      <c r="B149" t="str">
        <f>_xlfn.XLOOKUP(D149,'2026 FMR'!I:I,'2026 FMR'!Q:Q)</f>
        <v>AR-503</v>
      </c>
      <c r="C149" t="s">
        <v>183</v>
      </c>
      <c r="D149">
        <v>5071</v>
      </c>
      <c r="E149">
        <f>_xlfn.XLOOKUP(D149,'ACS data'!E:E,'ACS data'!N:N)</f>
        <v>744</v>
      </c>
      <c r="F149">
        <f>_xlfn.XLOOKUP(D149,'2026 FMR'!I:I,'2026 FMR'!M:M)</f>
        <v>674</v>
      </c>
      <c r="G149">
        <f>_xlfn.XLOOKUP(D149,'2026 FMR'!I:I,'2026 FMR'!J:J)</f>
        <v>25925</v>
      </c>
      <c r="H149">
        <f>_xlfn.XLOOKUP(D149,'2026 FMR'!I:I,'2026 FMR'!R:R)</f>
        <v>1</v>
      </c>
    </row>
    <row r="150" spans="1:8" x14ac:dyDescent="0.35">
      <c r="A150" t="s">
        <v>147</v>
      </c>
      <c r="B150" t="str">
        <f>_xlfn.XLOOKUP(D150,'2026 FMR'!I:I,'2026 FMR'!Q:Q)</f>
        <v>AR-503</v>
      </c>
      <c r="C150" t="s">
        <v>184</v>
      </c>
      <c r="D150">
        <v>5073</v>
      </c>
      <c r="E150">
        <f>_xlfn.XLOOKUP(D150,'ACS data'!E:E,'ACS data'!N:N)</f>
        <v>352</v>
      </c>
      <c r="F150">
        <f>_xlfn.XLOOKUP(D150,'2026 FMR'!I:I,'2026 FMR'!M:M)</f>
        <v>671</v>
      </c>
      <c r="G150">
        <f>_xlfn.XLOOKUP(D150,'2026 FMR'!I:I,'2026 FMR'!J:J)</f>
        <v>6277</v>
      </c>
      <c r="H150">
        <f>_xlfn.XLOOKUP(D150,'2026 FMR'!I:I,'2026 FMR'!R:R)</f>
        <v>1</v>
      </c>
    </row>
    <row r="151" spans="1:8" x14ac:dyDescent="0.35">
      <c r="A151" t="s">
        <v>147</v>
      </c>
      <c r="B151" t="str">
        <f>_xlfn.XLOOKUP(D151,'2026 FMR'!I:I,'2026 FMR'!Q:Q)</f>
        <v>AR-503</v>
      </c>
      <c r="C151" t="s">
        <v>185</v>
      </c>
      <c r="D151">
        <v>5075</v>
      </c>
      <c r="E151">
        <f>_xlfn.XLOOKUP(D151,'ACS data'!E:E,'ACS data'!N:N)</f>
        <v>499</v>
      </c>
      <c r="F151">
        <f>_xlfn.XLOOKUP(D151,'2026 FMR'!I:I,'2026 FMR'!M:M)</f>
        <v>671</v>
      </c>
      <c r="G151">
        <f>_xlfn.XLOOKUP(D151,'2026 FMR'!I:I,'2026 FMR'!J:J)</f>
        <v>16258</v>
      </c>
      <c r="H151">
        <f>_xlfn.XLOOKUP(D151,'2026 FMR'!I:I,'2026 FMR'!R:R)</f>
        <v>1</v>
      </c>
    </row>
    <row r="152" spans="1:8" x14ac:dyDescent="0.35">
      <c r="A152" t="s">
        <v>147</v>
      </c>
      <c r="B152" t="str">
        <f>_xlfn.XLOOKUP(D152,'2026 FMR'!I:I,'2026 FMR'!Q:Q)</f>
        <v>AR-503</v>
      </c>
      <c r="C152" t="s">
        <v>186</v>
      </c>
      <c r="D152">
        <v>5077</v>
      </c>
      <c r="E152">
        <f>_xlfn.XLOOKUP(D152,'ACS data'!E:E,'ACS data'!N:N)</f>
        <v>618</v>
      </c>
      <c r="F152">
        <f>_xlfn.XLOOKUP(D152,'2026 FMR'!I:I,'2026 FMR'!M:M)</f>
        <v>671</v>
      </c>
      <c r="G152">
        <f>_xlfn.XLOOKUP(D152,'2026 FMR'!I:I,'2026 FMR'!J:J)</f>
        <v>8666</v>
      </c>
      <c r="H152">
        <f>_xlfn.XLOOKUP(D152,'2026 FMR'!I:I,'2026 FMR'!R:R)</f>
        <v>1</v>
      </c>
    </row>
    <row r="153" spans="1:8" x14ac:dyDescent="0.35">
      <c r="A153" t="s">
        <v>147</v>
      </c>
      <c r="B153" t="str">
        <f>_xlfn.XLOOKUP(D153,'2026 FMR'!I:I,'2026 FMR'!Q:Q)</f>
        <v>AR-505</v>
      </c>
      <c r="C153" t="s">
        <v>187</v>
      </c>
      <c r="D153">
        <v>5079</v>
      </c>
      <c r="E153">
        <f>_xlfn.XLOOKUP(D153,'ACS data'!E:E,'ACS data'!N:N)</f>
        <v>301</v>
      </c>
      <c r="F153">
        <f>_xlfn.XLOOKUP(D153,'2026 FMR'!I:I,'2026 FMR'!M:M)</f>
        <v>671</v>
      </c>
      <c r="G153">
        <f>_xlfn.XLOOKUP(D153,'2026 FMR'!I:I,'2026 FMR'!J:J)</f>
        <v>13016</v>
      </c>
      <c r="H153">
        <f>_xlfn.XLOOKUP(D153,'2026 FMR'!I:I,'2026 FMR'!R:R)</f>
        <v>1</v>
      </c>
    </row>
    <row r="154" spans="1:8" x14ac:dyDescent="0.35">
      <c r="A154" t="s">
        <v>147</v>
      </c>
      <c r="B154" t="str">
        <f>_xlfn.XLOOKUP(D154,'2026 FMR'!I:I,'2026 FMR'!Q:Q)</f>
        <v>AR-503</v>
      </c>
      <c r="C154" t="s">
        <v>188</v>
      </c>
      <c r="D154">
        <v>5081</v>
      </c>
      <c r="E154">
        <f>_xlfn.XLOOKUP(D154,'ACS data'!E:E,'ACS data'!N:N)</f>
        <v>241</v>
      </c>
      <c r="F154">
        <f>_xlfn.XLOOKUP(D154,'2026 FMR'!I:I,'2026 FMR'!M:M)</f>
        <v>671</v>
      </c>
      <c r="G154">
        <f>_xlfn.XLOOKUP(D154,'2026 FMR'!I:I,'2026 FMR'!J:J)</f>
        <v>12024</v>
      </c>
      <c r="H154">
        <f>_xlfn.XLOOKUP(D154,'2026 FMR'!I:I,'2026 FMR'!R:R)</f>
        <v>1</v>
      </c>
    </row>
    <row r="155" spans="1:8" x14ac:dyDescent="0.35">
      <c r="A155" t="s">
        <v>147</v>
      </c>
      <c r="B155" t="str">
        <f>_xlfn.XLOOKUP(D155,'2026 FMR'!I:I,'2026 FMR'!Q:Q)</f>
        <v>AR-508</v>
      </c>
      <c r="C155" t="s">
        <v>189</v>
      </c>
      <c r="D155">
        <v>5083</v>
      </c>
      <c r="E155">
        <f>_xlfn.XLOOKUP(D155,'ACS data'!E:E,'ACS data'!N:N)</f>
        <v>576</v>
      </c>
      <c r="F155">
        <f>_xlfn.XLOOKUP(D155,'2026 FMR'!I:I,'2026 FMR'!M:M)</f>
        <v>803</v>
      </c>
      <c r="G155">
        <f>_xlfn.XLOOKUP(D155,'2026 FMR'!I:I,'2026 FMR'!J:J)</f>
        <v>21247</v>
      </c>
      <c r="H155">
        <f>_xlfn.XLOOKUP(D155,'2026 FMR'!I:I,'2026 FMR'!R:R)</f>
        <v>1</v>
      </c>
    </row>
    <row r="156" spans="1:8" x14ac:dyDescent="0.35">
      <c r="A156" t="s">
        <v>147</v>
      </c>
      <c r="B156" t="str">
        <f>_xlfn.XLOOKUP(D156,'2026 FMR'!I:I,'2026 FMR'!Q:Q)</f>
        <v>AR-500</v>
      </c>
      <c r="C156" t="s">
        <v>190</v>
      </c>
      <c r="D156">
        <v>5085</v>
      </c>
      <c r="E156">
        <f>_xlfn.XLOOKUP(D156,'ACS data'!E:E,'ACS data'!N:N)</f>
        <v>1379</v>
      </c>
      <c r="F156">
        <f>_xlfn.XLOOKUP(D156,'2026 FMR'!I:I,'2026 FMR'!M:M)</f>
        <v>989</v>
      </c>
      <c r="G156">
        <f>_xlfn.XLOOKUP(D156,'2026 FMR'!I:I,'2026 FMR'!J:J)</f>
        <v>74292</v>
      </c>
      <c r="H156">
        <f>_xlfn.XLOOKUP(D156,'2026 FMR'!I:I,'2026 FMR'!R:R)</f>
        <v>1</v>
      </c>
    </row>
    <row r="157" spans="1:8" x14ac:dyDescent="0.35">
      <c r="A157" t="s">
        <v>147</v>
      </c>
      <c r="B157" t="str">
        <f>_xlfn.XLOOKUP(D157,'2026 FMR'!I:I,'2026 FMR'!Q:Q)</f>
        <v>AR-501</v>
      </c>
      <c r="C157" t="s">
        <v>191</v>
      </c>
      <c r="D157">
        <v>5087</v>
      </c>
      <c r="E157">
        <f>_xlfn.XLOOKUP(D157,'ACS data'!E:E,'ACS data'!N:N)</f>
        <v>562</v>
      </c>
      <c r="F157">
        <f>_xlfn.XLOOKUP(D157,'2026 FMR'!I:I,'2026 FMR'!M:M)</f>
        <v>1115</v>
      </c>
      <c r="G157">
        <f>_xlfn.XLOOKUP(D157,'2026 FMR'!I:I,'2026 FMR'!J:J)</f>
        <v>16737</v>
      </c>
      <c r="H157">
        <f>_xlfn.XLOOKUP(D157,'2026 FMR'!I:I,'2026 FMR'!R:R)</f>
        <v>1</v>
      </c>
    </row>
    <row r="158" spans="1:8" x14ac:dyDescent="0.35">
      <c r="A158" t="s">
        <v>147</v>
      </c>
      <c r="B158" t="str">
        <f>_xlfn.XLOOKUP(D158,'2026 FMR'!I:I,'2026 FMR'!Q:Q)</f>
        <v>AR-503</v>
      </c>
      <c r="C158" t="s">
        <v>192</v>
      </c>
      <c r="D158">
        <v>5089</v>
      </c>
      <c r="E158">
        <f>_xlfn.XLOOKUP(D158,'ACS data'!E:E,'ACS data'!N:N)</f>
        <v>462</v>
      </c>
      <c r="F158">
        <f>_xlfn.XLOOKUP(D158,'2026 FMR'!I:I,'2026 FMR'!M:M)</f>
        <v>692</v>
      </c>
      <c r="G158">
        <f>_xlfn.XLOOKUP(D158,'2026 FMR'!I:I,'2026 FMR'!J:J)</f>
        <v>16905</v>
      </c>
      <c r="H158">
        <f>_xlfn.XLOOKUP(D158,'2026 FMR'!I:I,'2026 FMR'!R:R)</f>
        <v>1</v>
      </c>
    </row>
    <row r="159" spans="1:8" x14ac:dyDescent="0.35">
      <c r="A159" t="s">
        <v>147</v>
      </c>
      <c r="B159" t="str">
        <f>_xlfn.XLOOKUP(D159,'2026 FMR'!I:I,'2026 FMR'!Q:Q)</f>
        <v>AR-503</v>
      </c>
      <c r="C159" t="s">
        <v>193</v>
      </c>
      <c r="D159">
        <v>5091</v>
      </c>
      <c r="E159">
        <f>_xlfn.XLOOKUP(D159,'ACS data'!E:E,'ACS data'!N:N)</f>
        <v>2058</v>
      </c>
      <c r="F159">
        <f>_xlfn.XLOOKUP(D159,'2026 FMR'!I:I,'2026 FMR'!M:M)</f>
        <v>868</v>
      </c>
      <c r="G159">
        <f>_xlfn.XLOOKUP(D159,'2026 FMR'!I:I,'2026 FMR'!J:J)</f>
        <v>42682</v>
      </c>
      <c r="H159">
        <f>_xlfn.XLOOKUP(D159,'2026 FMR'!I:I,'2026 FMR'!R:R)</f>
        <v>1</v>
      </c>
    </row>
    <row r="160" spans="1:8" x14ac:dyDescent="0.35">
      <c r="A160" t="s">
        <v>147</v>
      </c>
      <c r="B160" t="str">
        <f>_xlfn.XLOOKUP(D160,'2026 FMR'!I:I,'2026 FMR'!Q:Q)</f>
        <v>AR-503</v>
      </c>
      <c r="C160" t="s">
        <v>194</v>
      </c>
      <c r="D160">
        <v>5093</v>
      </c>
      <c r="E160">
        <f>_xlfn.XLOOKUP(D160,'ACS data'!E:E,'ACS data'!N:N)</f>
        <v>1708</v>
      </c>
      <c r="F160">
        <f>_xlfn.XLOOKUP(D160,'2026 FMR'!I:I,'2026 FMR'!M:M)</f>
        <v>671</v>
      </c>
      <c r="G160">
        <f>_xlfn.XLOOKUP(D160,'2026 FMR'!I:I,'2026 FMR'!J:J)</f>
        <v>40361</v>
      </c>
      <c r="H160">
        <f>_xlfn.XLOOKUP(D160,'2026 FMR'!I:I,'2026 FMR'!R:R)</f>
        <v>1</v>
      </c>
    </row>
    <row r="161" spans="1:8" x14ac:dyDescent="0.35">
      <c r="A161" t="s">
        <v>147</v>
      </c>
      <c r="B161" t="str">
        <f>_xlfn.XLOOKUP(D161,'2026 FMR'!I:I,'2026 FMR'!Q:Q)</f>
        <v>AR-503</v>
      </c>
      <c r="C161" t="s">
        <v>195</v>
      </c>
      <c r="D161">
        <v>5095</v>
      </c>
      <c r="E161">
        <f>_xlfn.XLOOKUP(D161,'ACS data'!E:E,'ACS data'!N:N)</f>
        <v>218</v>
      </c>
      <c r="F161">
        <f>_xlfn.XLOOKUP(D161,'2026 FMR'!I:I,'2026 FMR'!M:M)</f>
        <v>671</v>
      </c>
      <c r="G161">
        <f>_xlfn.XLOOKUP(D161,'2026 FMR'!I:I,'2026 FMR'!J:J)</f>
        <v>6787</v>
      </c>
      <c r="H161">
        <f>_xlfn.XLOOKUP(D161,'2026 FMR'!I:I,'2026 FMR'!R:R)</f>
        <v>1</v>
      </c>
    </row>
    <row r="162" spans="1:8" x14ac:dyDescent="0.35">
      <c r="A162" t="s">
        <v>147</v>
      </c>
      <c r="B162" t="str">
        <f>_xlfn.XLOOKUP(D162,'2026 FMR'!I:I,'2026 FMR'!Q:Q)</f>
        <v>AR-503</v>
      </c>
      <c r="C162" t="s">
        <v>196</v>
      </c>
      <c r="D162">
        <v>5097</v>
      </c>
      <c r="E162">
        <f>_xlfn.XLOOKUP(D162,'ACS data'!E:E,'ACS data'!N:N)</f>
        <v>302</v>
      </c>
      <c r="F162">
        <f>_xlfn.XLOOKUP(D162,'2026 FMR'!I:I,'2026 FMR'!M:M)</f>
        <v>803</v>
      </c>
      <c r="G162">
        <f>_xlfn.XLOOKUP(D162,'2026 FMR'!I:I,'2026 FMR'!J:J)</f>
        <v>8555</v>
      </c>
      <c r="H162">
        <f>_xlfn.XLOOKUP(D162,'2026 FMR'!I:I,'2026 FMR'!R:R)</f>
        <v>1</v>
      </c>
    </row>
    <row r="163" spans="1:8" x14ac:dyDescent="0.35">
      <c r="A163" t="s">
        <v>147</v>
      </c>
      <c r="B163" t="str">
        <f>_xlfn.XLOOKUP(D163,'2026 FMR'!I:I,'2026 FMR'!Q:Q)</f>
        <v>AR-503</v>
      </c>
      <c r="C163" t="s">
        <v>197</v>
      </c>
      <c r="D163">
        <v>5099</v>
      </c>
      <c r="E163">
        <f>_xlfn.XLOOKUP(D163,'ACS data'!E:E,'ACS data'!N:N)</f>
        <v>493</v>
      </c>
      <c r="F163">
        <f>_xlfn.XLOOKUP(D163,'2026 FMR'!I:I,'2026 FMR'!M:M)</f>
        <v>694</v>
      </c>
      <c r="G163">
        <f>_xlfn.XLOOKUP(D163,'2026 FMR'!I:I,'2026 FMR'!J:J)</f>
        <v>8292</v>
      </c>
      <c r="H163">
        <f>_xlfn.XLOOKUP(D163,'2026 FMR'!I:I,'2026 FMR'!R:R)</f>
        <v>1</v>
      </c>
    </row>
    <row r="164" spans="1:8" x14ac:dyDescent="0.35">
      <c r="A164" t="s">
        <v>147</v>
      </c>
      <c r="B164" t="str">
        <f>_xlfn.XLOOKUP(D164,'2026 FMR'!I:I,'2026 FMR'!Q:Q)</f>
        <v>AR-503</v>
      </c>
      <c r="C164" t="s">
        <v>198</v>
      </c>
      <c r="D164">
        <v>5101</v>
      </c>
      <c r="E164">
        <f>_xlfn.XLOOKUP(D164,'ACS data'!E:E,'ACS data'!N:N)</f>
        <v>218</v>
      </c>
      <c r="F164">
        <f>_xlfn.XLOOKUP(D164,'2026 FMR'!I:I,'2026 FMR'!M:M)</f>
        <v>803</v>
      </c>
      <c r="G164">
        <f>_xlfn.XLOOKUP(D164,'2026 FMR'!I:I,'2026 FMR'!J:J)</f>
        <v>7243</v>
      </c>
      <c r="H164">
        <f>_xlfn.XLOOKUP(D164,'2026 FMR'!I:I,'2026 FMR'!R:R)</f>
        <v>1</v>
      </c>
    </row>
    <row r="165" spans="1:8" x14ac:dyDescent="0.35">
      <c r="A165" t="s">
        <v>147</v>
      </c>
      <c r="B165" t="str">
        <f>_xlfn.XLOOKUP(D165,'2026 FMR'!I:I,'2026 FMR'!Q:Q)</f>
        <v>AR-505</v>
      </c>
      <c r="C165" t="s">
        <v>199</v>
      </c>
      <c r="D165">
        <v>5103</v>
      </c>
      <c r="E165">
        <f>_xlfn.XLOOKUP(D165,'ACS data'!E:E,'ACS data'!N:N)</f>
        <v>747</v>
      </c>
      <c r="F165">
        <f>_xlfn.XLOOKUP(D165,'2026 FMR'!I:I,'2026 FMR'!M:M)</f>
        <v>694</v>
      </c>
      <c r="G165">
        <f>_xlfn.XLOOKUP(D165,'2026 FMR'!I:I,'2026 FMR'!J:J)</f>
        <v>22606</v>
      </c>
      <c r="H165">
        <f>_xlfn.XLOOKUP(D165,'2026 FMR'!I:I,'2026 FMR'!R:R)</f>
        <v>1</v>
      </c>
    </row>
    <row r="166" spans="1:8" x14ac:dyDescent="0.35">
      <c r="A166" t="s">
        <v>147</v>
      </c>
      <c r="B166" t="str">
        <f>_xlfn.XLOOKUP(D166,'2026 FMR'!I:I,'2026 FMR'!Q:Q)</f>
        <v>AR-503</v>
      </c>
      <c r="C166" t="s">
        <v>200</v>
      </c>
      <c r="D166">
        <v>5105</v>
      </c>
      <c r="E166">
        <f>_xlfn.XLOOKUP(D166,'ACS data'!E:E,'ACS data'!N:N)</f>
        <v>199</v>
      </c>
      <c r="F166">
        <f>_xlfn.XLOOKUP(D166,'2026 FMR'!I:I,'2026 FMR'!M:M)</f>
        <v>989</v>
      </c>
      <c r="G166">
        <f>_xlfn.XLOOKUP(D166,'2026 FMR'!I:I,'2026 FMR'!J:J)</f>
        <v>10055</v>
      </c>
      <c r="H166">
        <f>_xlfn.XLOOKUP(D166,'2026 FMR'!I:I,'2026 FMR'!R:R)</f>
        <v>1</v>
      </c>
    </row>
    <row r="167" spans="1:8" x14ac:dyDescent="0.35">
      <c r="A167" t="s">
        <v>147</v>
      </c>
      <c r="B167" t="str">
        <f>_xlfn.XLOOKUP(D167,'2026 FMR'!I:I,'2026 FMR'!Q:Q)</f>
        <v>AR-503</v>
      </c>
      <c r="C167" t="s">
        <v>201</v>
      </c>
      <c r="D167">
        <v>5107</v>
      </c>
      <c r="E167">
        <f>_xlfn.XLOOKUP(D167,'ACS data'!E:E,'ACS data'!N:N)</f>
        <v>761</v>
      </c>
      <c r="F167">
        <f>_xlfn.XLOOKUP(D167,'2026 FMR'!I:I,'2026 FMR'!M:M)</f>
        <v>671</v>
      </c>
      <c r="G167">
        <f>_xlfn.XLOOKUP(D167,'2026 FMR'!I:I,'2026 FMR'!J:J)</f>
        <v>16373</v>
      </c>
      <c r="H167">
        <f>_xlfn.XLOOKUP(D167,'2026 FMR'!I:I,'2026 FMR'!R:R)</f>
        <v>1</v>
      </c>
    </row>
    <row r="168" spans="1:8" x14ac:dyDescent="0.35">
      <c r="A168" t="s">
        <v>147</v>
      </c>
      <c r="B168" t="str">
        <f>_xlfn.XLOOKUP(D168,'2026 FMR'!I:I,'2026 FMR'!Q:Q)</f>
        <v>AR-503</v>
      </c>
      <c r="C168" t="s">
        <v>202</v>
      </c>
      <c r="D168">
        <v>5109</v>
      </c>
      <c r="E168">
        <f>_xlfn.XLOOKUP(D168,'ACS data'!E:E,'ACS data'!N:N)</f>
        <v>393</v>
      </c>
      <c r="F168">
        <f>_xlfn.XLOOKUP(D168,'2026 FMR'!I:I,'2026 FMR'!M:M)</f>
        <v>803</v>
      </c>
      <c r="G168">
        <f>_xlfn.XLOOKUP(D168,'2026 FMR'!I:I,'2026 FMR'!J:J)</f>
        <v>10205</v>
      </c>
      <c r="H168">
        <f>_xlfn.XLOOKUP(D168,'2026 FMR'!I:I,'2026 FMR'!R:R)</f>
        <v>1</v>
      </c>
    </row>
    <row r="169" spans="1:8" x14ac:dyDescent="0.35">
      <c r="A169" t="s">
        <v>147</v>
      </c>
      <c r="B169" t="str">
        <f>_xlfn.XLOOKUP(D169,'2026 FMR'!I:I,'2026 FMR'!Q:Q)</f>
        <v>AR-503</v>
      </c>
      <c r="C169" t="s">
        <v>203</v>
      </c>
      <c r="D169">
        <v>5111</v>
      </c>
      <c r="E169">
        <f>_xlfn.XLOOKUP(D169,'ACS data'!E:E,'ACS data'!N:N)</f>
        <v>816</v>
      </c>
      <c r="F169">
        <f>_xlfn.XLOOKUP(D169,'2026 FMR'!I:I,'2026 FMR'!M:M)</f>
        <v>685</v>
      </c>
      <c r="G169">
        <f>_xlfn.XLOOKUP(D169,'2026 FMR'!I:I,'2026 FMR'!J:J)</f>
        <v>22997</v>
      </c>
      <c r="H169">
        <f>_xlfn.XLOOKUP(D169,'2026 FMR'!I:I,'2026 FMR'!R:R)</f>
        <v>1</v>
      </c>
    </row>
    <row r="170" spans="1:8" x14ac:dyDescent="0.35">
      <c r="A170" t="s">
        <v>147</v>
      </c>
      <c r="B170" t="str">
        <f>_xlfn.XLOOKUP(D170,'2026 FMR'!I:I,'2026 FMR'!Q:Q)</f>
        <v>AR-508</v>
      </c>
      <c r="C170" t="s">
        <v>204</v>
      </c>
      <c r="D170">
        <v>5113</v>
      </c>
      <c r="E170">
        <f>_xlfn.XLOOKUP(D170,'ACS data'!E:E,'ACS data'!N:N)</f>
        <v>826</v>
      </c>
      <c r="F170">
        <f>_xlfn.XLOOKUP(D170,'2026 FMR'!I:I,'2026 FMR'!M:M)</f>
        <v>703</v>
      </c>
      <c r="G170">
        <f>_xlfn.XLOOKUP(D170,'2026 FMR'!I:I,'2026 FMR'!J:J)</f>
        <v>19384</v>
      </c>
      <c r="H170">
        <f>_xlfn.XLOOKUP(D170,'2026 FMR'!I:I,'2026 FMR'!R:R)</f>
        <v>1</v>
      </c>
    </row>
    <row r="171" spans="1:8" x14ac:dyDescent="0.35">
      <c r="A171" t="s">
        <v>147</v>
      </c>
      <c r="B171" t="str">
        <f>_xlfn.XLOOKUP(D171,'2026 FMR'!I:I,'2026 FMR'!Q:Q)</f>
        <v>AR-503</v>
      </c>
      <c r="C171" t="s">
        <v>205</v>
      </c>
      <c r="D171">
        <v>5115</v>
      </c>
      <c r="E171">
        <f>_xlfn.XLOOKUP(D171,'ACS data'!E:E,'ACS data'!N:N)</f>
        <v>2516</v>
      </c>
      <c r="F171">
        <f>_xlfn.XLOOKUP(D171,'2026 FMR'!I:I,'2026 FMR'!M:M)</f>
        <v>715</v>
      </c>
      <c r="G171">
        <f>_xlfn.XLOOKUP(D171,'2026 FMR'!I:I,'2026 FMR'!J:J)</f>
        <v>63475</v>
      </c>
      <c r="H171">
        <f>_xlfn.XLOOKUP(D171,'2026 FMR'!I:I,'2026 FMR'!R:R)</f>
        <v>1</v>
      </c>
    </row>
    <row r="172" spans="1:8" x14ac:dyDescent="0.35">
      <c r="A172" t="s">
        <v>147</v>
      </c>
      <c r="B172" t="str">
        <f>_xlfn.XLOOKUP(D172,'2026 FMR'!I:I,'2026 FMR'!Q:Q)</f>
        <v>AR-500</v>
      </c>
      <c r="C172" t="s">
        <v>206</v>
      </c>
      <c r="D172">
        <v>5117</v>
      </c>
      <c r="E172">
        <f>_xlfn.XLOOKUP(D172,'ACS data'!E:E,'ACS data'!N:N)</f>
        <v>106</v>
      </c>
      <c r="F172">
        <f>_xlfn.XLOOKUP(D172,'2026 FMR'!I:I,'2026 FMR'!M:M)</f>
        <v>671</v>
      </c>
      <c r="G172">
        <f>_xlfn.XLOOKUP(D172,'2026 FMR'!I:I,'2026 FMR'!J:J)</f>
        <v>8217</v>
      </c>
      <c r="H172">
        <f>_xlfn.XLOOKUP(D172,'2026 FMR'!I:I,'2026 FMR'!R:R)</f>
        <v>1</v>
      </c>
    </row>
    <row r="173" spans="1:8" x14ac:dyDescent="0.35">
      <c r="A173" t="s">
        <v>147</v>
      </c>
      <c r="B173" t="str">
        <f>_xlfn.XLOOKUP(D173,'2026 FMR'!I:I,'2026 FMR'!Q:Q)</f>
        <v>AR-500</v>
      </c>
      <c r="C173" t="s">
        <v>207</v>
      </c>
      <c r="D173">
        <v>5119</v>
      </c>
      <c r="E173">
        <f>_xlfn.XLOOKUP(D173,'ACS data'!E:E,'ACS data'!N:N)</f>
        <v>13686</v>
      </c>
      <c r="F173">
        <f>_xlfn.XLOOKUP(D173,'2026 FMR'!I:I,'2026 FMR'!M:M)</f>
        <v>989</v>
      </c>
      <c r="G173">
        <f>_xlfn.XLOOKUP(D173,'2026 FMR'!I:I,'2026 FMR'!J:J)</f>
        <v>398322</v>
      </c>
      <c r="H173">
        <f>_xlfn.XLOOKUP(D173,'2026 FMR'!I:I,'2026 FMR'!R:R)</f>
        <v>1</v>
      </c>
    </row>
    <row r="174" spans="1:8" x14ac:dyDescent="0.35">
      <c r="A174" t="s">
        <v>147</v>
      </c>
      <c r="B174" t="str">
        <f>_xlfn.XLOOKUP(D174,'2026 FMR'!I:I,'2026 FMR'!Q:Q)</f>
        <v>AR-503</v>
      </c>
      <c r="C174" t="s">
        <v>208</v>
      </c>
      <c r="D174">
        <v>5121</v>
      </c>
      <c r="E174">
        <f>_xlfn.XLOOKUP(D174,'ACS data'!E:E,'ACS data'!N:N)</f>
        <v>777</v>
      </c>
      <c r="F174">
        <f>_xlfn.XLOOKUP(D174,'2026 FMR'!I:I,'2026 FMR'!M:M)</f>
        <v>681</v>
      </c>
      <c r="G174">
        <f>_xlfn.XLOOKUP(D174,'2026 FMR'!I:I,'2026 FMR'!J:J)</f>
        <v>18619</v>
      </c>
      <c r="H174">
        <f>_xlfn.XLOOKUP(D174,'2026 FMR'!I:I,'2026 FMR'!R:R)</f>
        <v>1</v>
      </c>
    </row>
    <row r="175" spans="1:8" x14ac:dyDescent="0.35">
      <c r="A175" t="s">
        <v>147</v>
      </c>
      <c r="B175" t="str">
        <f>_xlfn.XLOOKUP(D175,'2026 FMR'!I:I,'2026 FMR'!Q:Q)</f>
        <v>AR-503</v>
      </c>
      <c r="C175" t="s">
        <v>209</v>
      </c>
      <c r="D175">
        <v>5123</v>
      </c>
      <c r="E175">
        <f>_xlfn.XLOOKUP(D175,'ACS data'!E:E,'ACS data'!N:N)</f>
        <v>1001</v>
      </c>
      <c r="F175">
        <f>_xlfn.XLOOKUP(D175,'2026 FMR'!I:I,'2026 FMR'!M:M)</f>
        <v>703</v>
      </c>
      <c r="G175">
        <f>_xlfn.XLOOKUP(D175,'2026 FMR'!I:I,'2026 FMR'!J:J)</f>
        <v>23138</v>
      </c>
      <c r="H175">
        <f>_xlfn.XLOOKUP(D175,'2026 FMR'!I:I,'2026 FMR'!R:R)</f>
        <v>1</v>
      </c>
    </row>
    <row r="176" spans="1:8" x14ac:dyDescent="0.35">
      <c r="A176" t="s">
        <v>147</v>
      </c>
      <c r="B176" t="str">
        <f>_xlfn.XLOOKUP(D176,'2026 FMR'!I:I,'2026 FMR'!Q:Q)</f>
        <v>AR-500</v>
      </c>
      <c r="C176" t="s">
        <v>210</v>
      </c>
      <c r="D176">
        <v>5125</v>
      </c>
      <c r="E176">
        <f>_xlfn.XLOOKUP(D176,'ACS data'!E:E,'ACS data'!N:N)</f>
        <v>2218</v>
      </c>
      <c r="F176">
        <f>_xlfn.XLOOKUP(D176,'2026 FMR'!I:I,'2026 FMR'!M:M)</f>
        <v>989</v>
      </c>
      <c r="G176">
        <f>_xlfn.XLOOKUP(D176,'2026 FMR'!I:I,'2026 FMR'!J:J)</f>
        <v>123988</v>
      </c>
      <c r="H176">
        <f>_xlfn.XLOOKUP(D176,'2026 FMR'!I:I,'2026 FMR'!R:R)</f>
        <v>1</v>
      </c>
    </row>
    <row r="177" spans="1:8" x14ac:dyDescent="0.35">
      <c r="A177" t="s">
        <v>147</v>
      </c>
      <c r="B177" t="str">
        <f>_xlfn.XLOOKUP(D177,'2026 FMR'!I:I,'2026 FMR'!Q:Q)</f>
        <v>AR-508</v>
      </c>
      <c r="C177" t="s">
        <v>211</v>
      </c>
      <c r="D177">
        <v>5127</v>
      </c>
      <c r="E177">
        <f>_xlfn.XLOOKUP(D177,'ACS data'!E:E,'ACS data'!N:N)</f>
        <v>447</v>
      </c>
      <c r="F177">
        <f>_xlfn.XLOOKUP(D177,'2026 FMR'!I:I,'2026 FMR'!M:M)</f>
        <v>671</v>
      </c>
      <c r="G177">
        <f>_xlfn.XLOOKUP(D177,'2026 FMR'!I:I,'2026 FMR'!J:J)</f>
        <v>9871</v>
      </c>
      <c r="H177">
        <f>_xlfn.XLOOKUP(D177,'2026 FMR'!I:I,'2026 FMR'!R:R)</f>
        <v>1</v>
      </c>
    </row>
    <row r="178" spans="1:8" x14ac:dyDescent="0.35">
      <c r="A178" t="s">
        <v>147</v>
      </c>
      <c r="B178" t="str">
        <f>_xlfn.XLOOKUP(D178,'2026 FMR'!I:I,'2026 FMR'!Q:Q)</f>
        <v>AR-503</v>
      </c>
      <c r="C178" t="s">
        <v>212</v>
      </c>
      <c r="D178">
        <v>5129</v>
      </c>
      <c r="E178">
        <f>_xlfn.XLOOKUP(D178,'ACS data'!E:E,'ACS data'!N:N)</f>
        <v>324</v>
      </c>
      <c r="F178">
        <f>_xlfn.XLOOKUP(D178,'2026 FMR'!I:I,'2026 FMR'!M:M)</f>
        <v>671</v>
      </c>
      <c r="G178">
        <f>_xlfn.XLOOKUP(D178,'2026 FMR'!I:I,'2026 FMR'!J:J)</f>
        <v>7880</v>
      </c>
      <c r="H178">
        <f>_xlfn.XLOOKUP(D178,'2026 FMR'!I:I,'2026 FMR'!R:R)</f>
        <v>1</v>
      </c>
    </row>
    <row r="179" spans="1:8" x14ac:dyDescent="0.35">
      <c r="A179" t="s">
        <v>147</v>
      </c>
      <c r="B179" t="str">
        <f>_xlfn.XLOOKUP(D179,'2026 FMR'!I:I,'2026 FMR'!Q:Q)</f>
        <v>AR-508</v>
      </c>
      <c r="C179" t="s">
        <v>213</v>
      </c>
      <c r="D179">
        <v>5131</v>
      </c>
      <c r="E179">
        <f>_xlfn.XLOOKUP(D179,'ACS data'!E:E,'ACS data'!N:N)</f>
        <v>4449</v>
      </c>
      <c r="F179">
        <f>_xlfn.XLOOKUP(D179,'2026 FMR'!I:I,'2026 FMR'!M:M)</f>
        <v>714</v>
      </c>
      <c r="G179">
        <f>_xlfn.XLOOKUP(D179,'2026 FMR'!I:I,'2026 FMR'!J:J)</f>
        <v>128184</v>
      </c>
      <c r="H179">
        <f>_xlfn.XLOOKUP(D179,'2026 FMR'!I:I,'2026 FMR'!R:R)</f>
        <v>1</v>
      </c>
    </row>
    <row r="180" spans="1:8" x14ac:dyDescent="0.35">
      <c r="A180" t="s">
        <v>147</v>
      </c>
      <c r="B180" t="str">
        <f>_xlfn.XLOOKUP(D180,'2026 FMR'!I:I,'2026 FMR'!Q:Q)</f>
        <v>AR-503</v>
      </c>
      <c r="C180" t="s">
        <v>214</v>
      </c>
      <c r="D180">
        <v>5133</v>
      </c>
      <c r="E180">
        <f>_xlfn.XLOOKUP(D180,'ACS data'!E:E,'ACS data'!N:N)</f>
        <v>601</v>
      </c>
      <c r="F180">
        <f>_xlfn.XLOOKUP(D180,'2026 FMR'!I:I,'2026 FMR'!M:M)</f>
        <v>671</v>
      </c>
      <c r="G180">
        <f>_xlfn.XLOOKUP(D180,'2026 FMR'!I:I,'2026 FMR'!J:J)</f>
        <v>15913</v>
      </c>
      <c r="H180">
        <f>_xlfn.XLOOKUP(D180,'2026 FMR'!I:I,'2026 FMR'!R:R)</f>
        <v>1</v>
      </c>
    </row>
    <row r="181" spans="1:8" x14ac:dyDescent="0.35">
      <c r="A181" t="s">
        <v>147</v>
      </c>
      <c r="B181" t="str">
        <f>_xlfn.XLOOKUP(D181,'2026 FMR'!I:I,'2026 FMR'!Q:Q)</f>
        <v>AR-503</v>
      </c>
      <c r="C181" t="s">
        <v>215</v>
      </c>
      <c r="D181">
        <v>5135</v>
      </c>
      <c r="E181">
        <f>_xlfn.XLOOKUP(D181,'ACS data'!E:E,'ACS data'!N:N)</f>
        <v>382</v>
      </c>
      <c r="F181">
        <f>_xlfn.XLOOKUP(D181,'2026 FMR'!I:I,'2026 FMR'!M:M)</f>
        <v>671</v>
      </c>
      <c r="G181">
        <f>_xlfn.XLOOKUP(D181,'2026 FMR'!I:I,'2026 FMR'!J:J)</f>
        <v>17422</v>
      </c>
      <c r="H181">
        <f>_xlfn.XLOOKUP(D181,'2026 FMR'!I:I,'2026 FMR'!R:R)</f>
        <v>1</v>
      </c>
    </row>
    <row r="182" spans="1:8" x14ac:dyDescent="0.35">
      <c r="A182" t="s">
        <v>147</v>
      </c>
      <c r="B182" t="str">
        <f>_xlfn.XLOOKUP(D182,'2026 FMR'!I:I,'2026 FMR'!Q:Q)</f>
        <v>AR-503</v>
      </c>
      <c r="C182" t="s">
        <v>216</v>
      </c>
      <c r="D182">
        <v>5137</v>
      </c>
      <c r="E182">
        <f>_xlfn.XLOOKUP(D182,'ACS data'!E:E,'ACS data'!N:N)</f>
        <v>454</v>
      </c>
      <c r="F182">
        <f>_xlfn.XLOOKUP(D182,'2026 FMR'!I:I,'2026 FMR'!M:M)</f>
        <v>693</v>
      </c>
      <c r="G182">
        <f>_xlfn.XLOOKUP(D182,'2026 FMR'!I:I,'2026 FMR'!J:J)</f>
        <v>12393</v>
      </c>
      <c r="H182">
        <f>_xlfn.XLOOKUP(D182,'2026 FMR'!I:I,'2026 FMR'!R:R)</f>
        <v>1</v>
      </c>
    </row>
    <row r="183" spans="1:8" x14ac:dyDescent="0.35">
      <c r="A183" t="s">
        <v>147</v>
      </c>
      <c r="B183" t="str">
        <f>_xlfn.XLOOKUP(D183,'2026 FMR'!I:I,'2026 FMR'!Q:Q)</f>
        <v>AR-505</v>
      </c>
      <c r="C183" t="s">
        <v>217</v>
      </c>
      <c r="D183">
        <v>5139</v>
      </c>
      <c r="E183">
        <f>_xlfn.XLOOKUP(D183,'ACS data'!E:E,'ACS data'!N:N)</f>
        <v>933</v>
      </c>
      <c r="F183">
        <f>_xlfn.XLOOKUP(D183,'2026 FMR'!I:I,'2026 FMR'!M:M)</f>
        <v>718</v>
      </c>
      <c r="G183">
        <f>_xlfn.XLOOKUP(D183,'2026 FMR'!I:I,'2026 FMR'!J:J)</f>
        <v>38815</v>
      </c>
      <c r="H183">
        <f>_xlfn.XLOOKUP(D183,'2026 FMR'!I:I,'2026 FMR'!R:R)</f>
        <v>1</v>
      </c>
    </row>
    <row r="184" spans="1:8" x14ac:dyDescent="0.35">
      <c r="A184" t="s">
        <v>147</v>
      </c>
      <c r="B184" t="str">
        <f>_xlfn.XLOOKUP(D184,'2026 FMR'!I:I,'2026 FMR'!Q:Q)</f>
        <v>AR-503</v>
      </c>
      <c r="C184" t="s">
        <v>218</v>
      </c>
      <c r="D184">
        <v>5141</v>
      </c>
      <c r="E184">
        <f>_xlfn.XLOOKUP(D184,'ACS data'!E:E,'ACS data'!N:N)</f>
        <v>403</v>
      </c>
      <c r="F184">
        <f>_xlfn.XLOOKUP(D184,'2026 FMR'!I:I,'2026 FMR'!M:M)</f>
        <v>671</v>
      </c>
      <c r="G184">
        <f>_xlfn.XLOOKUP(D184,'2026 FMR'!I:I,'2026 FMR'!J:J)</f>
        <v>15900</v>
      </c>
      <c r="H184">
        <f>_xlfn.XLOOKUP(D184,'2026 FMR'!I:I,'2026 FMR'!R:R)</f>
        <v>1</v>
      </c>
    </row>
    <row r="185" spans="1:8" x14ac:dyDescent="0.35">
      <c r="A185" t="s">
        <v>147</v>
      </c>
      <c r="B185" t="str">
        <f>_xlfn.XLOOKUP(D185,'2026 FMR'!I:I,'2026 FMR'!Q:Q)</f>
        <v>AR-501</v>
      </c>
      <c r="C185" t="s">
        <v>219</v>
      </c>
      <c r="D185">
        <v>5143</v>
      </c>
      <c r="E185">
        <f>_xlfn.XLOOKUP(D185,'ACS data'!E:E,'ACS data'!N:N)</f>
        <v>13549</v>
      </c>
      <c r="F185">
        <f>_xlfn.XLOOKUP(D185,'2026 FMR'!I:I,'2026 FMR'!M:M)</f>
        <v>1115</v>
      </c>
      <c r="G185">
        <f>_xlfn.XLOOKUP(D185,'2026 FMR'!I:I,'2026 FMR'!J:J)</f>
        <v>247331</v>
      </c>
      <c r="H185">
        <f>_xlfn.XLOOKUP(D185,'2026 FMR'!I:I,'2026 FMR'!R:R)</f>
        <v>1</v>
      </c>
    </row>
    <row r="186" spans="1:8" x14ac:dyDescent="0.35">
      <c r="A186" t="s">
        <v>147</v>
      </c>
      <c r="B186" t="str">
        <f>_xlfn.XLOOKUP(D186,'2026 FMR'!I:I,'2026 FMR'!Q:Q)</f>
        <v>AR-503</v>
      </c>
      <c r="C186" t="s">
        <v>220</v>
      </c>
      <c r="D186">
        <v>5145</v>
      </c>
      <c r="E186">
        <f>_xlfn.XLOOKUP(D186,'ACS data'!E:E,'ACS data'!N:N)</f>
        <v>3021</v>
      </c>
      <c r="F186">
        <f>_xlfn.XLOOKUP(D186,'2026 FMR'!I:I,'2026 FMR'!M:M)</f>
        <v>734</v>
      </c>
      <c r="G186">
        <f>_xlfn.XLOOKUP(D186,'2026 FMR'!I:I,'2026 FMR'!J:J)</f>
        <v>77118</v>
      </c>
      <c r="H186">
        <f>_xlfn.XLOOKUP(D186,'2026 FMR'!I:I,'2026 FMR'!R:R)</f>
        <v>1</v>
      </c>
    </row>
    <row r="187" spans="1:8" x14ac:dyDescent="0.35">
      <c r="A187" t="s">
        <v>147</v>
      </c>
      <c r="B187" t="str">
        <f>_xlfn.XLOOKUP(D187,'2026 FMR'!I:I,'2026 FMR'!Q:Q)</f>
        <v>AR-503</v>
      </c>
      <c r="C187" t="s">
        <v>221</v>
      </c>
      <c r="D187">
        <v>5147</v>
      </c>
      <c r="E187">
        <f>_xlfn.XLOOKUP(D187,'ACS data'!E:E,'ACS data'!N:N)</f>
        <v>216</v>
      </c>
      <c r="F187">
        <f>_xlfn.XLOOKUP(D187,'2026 FMR'!I:I,'2026 FMR'!M:M)</f>
        <v>803</v>
      </c>
      <c r="G187">
        <f>_xlfn.XLOOKUP(D187,'2026 FMR'!I:I,'2026 FMR'!J:J)</f>
        <v>6259</v>
      </c>
      <c r="H187">
        <f>_xlfn.XLOOKUP(D187,'2026 FMR'!I:I,'2026 FMR'!R:R)</f>
        <v>1</v>
      </c>
    </row>
    <row r="188" spans="1:8" x14ac:dyDescent="0.35">
      <c r="A188" t="s">
        <v>147</v>
      </c>
      <c r="B188" t="str">
        <f>_xlfn.XLOOKUP(D188,'2026 FMR'!I:I,'2026 FMR'!Q:Q)</f>
        <v>AR-503</v>
      </c>
      <c r="C188" t="s">
        <v>222</v>
      </c>
      <c r="D188">
        <v>5149</v>
      </c>
      <c r="E188">
        <f>_xlfn.XLOOKUP(D188,'ACS data'!E:E,'ACS data'!N:N)</f>
        <v>444</v>
      </c>
      <c r="F188">
        <f>_xlfn.XLOOKUP(D188,'2026 FMR'!I:I,'2026 FMR'!M:M)</f>
        <v>692</v>
      </c>
      <c r="G188">
        <f>_xlfn.XLOOKUP(D188,'2026 FMR'!I:I,'2026 FMR'!J:J)</f>
        <v>20342</v>
      </c>
      <c r="H188">
        <f>_xlfn.XLOOKUP(D188,'2026 FMR'!I:I,'2026 FMR'!R:R)</f>
        <v>1</v>
      </c>
    </row>
    <row r="189" spans="1:8" x14ac:dyDescent="0.35">
      <c r="A189" t="s">
        <v>223</v>
      </c>
      <c r="B189" t="str">
        <f>_xlfn.XLOOKUP(D189,'2026 FMR'!I:I,'2026 FMR'!Q:Q)</f>
        <v>CA-502</v>
      </c>
      <c r="C189" t="s">
        <v>224</v>
      </c>
      <c r="D189">
        <v>6001</v>
      </c>
      <c r="E189">
        <f>_xlfn.XLOOKUP(D189,'ACS data'!E:E,'ACS data'!N:N)</f>
        <v>33451</v>
      </c>
      <c r="F189">
        <f>_xlfn.XLOOKUP(D189,'2026 FMR'!I:I,'2026 FMR'!M:M)</f>
        <v>2385</v>
      </c>
      <c r="G189">
        <f>_xlfn.XLOOKUP(D189,'2026 FMR'!I:I,'2026 FMR'!J:J)</f>
        <v>1663823</v>
      </c>
      <c r="H189">
        <f>_xlfn.XLOOKUP(D189,'2026 FMR'!I:I,'2026 FMR'!R:R)</f>
        <v>0.5</v>
      </c>
    </row>
    <row r="190" spans="1:8" x14ac:dyDescent="0.35">
      <c r="A190" t="s">
        <v>223</v>
      </c>
      <c r="B190" t="str">
        <f>_xlfn.XLOOKUP(D190,'2026 FMR'!I:I,'2026 FMR'!Q:Q)</f>
        <v>CA-530</v>
      </c>
      <c r="C190" t="s">
        <v>225</v>
      </c>
      <c r="D190">
        <v>6003</v>
      </c>
      <c r="E190">
        <f>_xlfn.XLOOKUP(D190,'ACS data'!E:E,'ACS data'!N:N)</f>
        <v>48</v>
      </c>
      <c r="F190">
        <f>_xlfn.XLOOKUP(D190,'2026 FMR'!I:I,'2026 FMR'!M:M)</f>
        <v>1165</v>
      </c>
      <c r="G190">
        <f>_xlfn.XLOOKUP(D190,'2026 FMR'!I:I,'2026 FMR'!J:J)</f>
        <v>1515</v>
      </c>
      <c r="H190">
        <f>_xlfn.XLOOKUP(D190,'2026 FMR'!I:I,'2026 FMR'!R:R)</f>
        <v>1</v>
      </c>
    </row>
    <row r="191" spans="1:8" x14ac:dyDescent="0.35">
      <c r="A191" t="s">
        <v>223</v>
      </c>
      <c r="B191" t="str">
        <f>_xlfn.XLOOKUP(D191,'2026 FMR'!I:I,'2026 FMR'!Q:Q)</f>
        <v>CA-526</v>
      </c>
      <c r="C191" t="s">
        <v>226</v>
      </c>
      <c r="D191">
        <v>6005</v>
      </c>
      <c r="E191">
        <f>_xlfn.XLOOKUP(D191,'ACS data'!E:E,'ACS data'!N:N)</f>
        <v>318</v>
      </c>
      <c r="F191">
        <f>_xlfn.XLOOKUP(D191,'2026 FMR'!I:I,'2026 FMR'!M:M)</f>
        <v>1396</v>
      </c>
      <c r="G191">
        <f>_xlfn.XLOOKUP(D191,'2026 FMR'!I:I,'2026 FMR'!J:J)</f>
        <v>40577</v>
      </c>
      <c r="H191">
        <f>_xlfn.XLOOKUP(D191,'2026 FMR'!I:I,'2026 FMR'!R:R)</f>
        <v>1</v>
      </c>
    </row>
    <row r="192" spans="1:8" x14ac:dyDescent="0.35">
      <c r="A192" t="s">
        <v>223</v>
      </c>
      <c r="B192" t="str">
        <f>_xlfn.XLOOKUP(D192,'2026 FMR'!I:I,'2026 FMR'!Q:Q)</f>
        <v>CA-519</v>
      </c>
      <c r="C192" t="s">
        <v>227</v>
      </c>
      <c r="D192">
        <v>6007</v>
      </c>
      <c r="E192">
        <f>_xlfn.XLOOKUP(D192,'ACS data'!E:E,'ACS data'!N:N)</f>
        <v>14015</v>
      </c>
      <c r="F192">
        <f>_xlfn.XLOOKUP(D192,'2026 FMR'!I:I,'2026 FMR'!M:M)</f>
        <v>1270</v>
      </c>
      <c r="G192">
        <f>_xlfn.XLOOKUP(D192,'2026 FMR'!I:I,'2026 FMR'!J:J)</f>
        <v>213605</v>
      </c>
      <c r="H192">
        <f>_xlfn.XLOOKUP(D192,'2026 FMR'!I:I,'2026 FMR'!R:R)</f>
        <v>1</v>
      </c>
    </row>
    <row r="193" spans="1:8" x14ac:dyDescent="0.35">
      <c r="A193" t="s">
        <v>223</v>
      </c>
      <c r="B193" t="str">
        <f>_xlfn.XLOOKUP(D193,'2026 FMR'!I:I,'2026 FMR'!Q:Q)</f>
        <v>CA-526</v>
      </c>
      <c r="C193" t="s">
        <v>228</v>
      </c>
      <c r="D193">
        <v>6009</v>
      </c>
      <c r="E193">
        <f>_xlfn.XLOOKUP(D193,'ACS data'!E:E,'ACS data'!N:N)</f>
        <v>877</v>
      </c>
      <c r="F193">
        <f>_xlfn.XLOOKUP(D193,'2026 FMR'!I:I,'2026 FMR'!M:M)</f>
        <v>1175</v>
      </c>
      <c r="G193">
        <f>_xlfn.XLOOKUP(D193,'2026 FMR'!I:I,'2026 FMR'!J:J)</f>
        <v>45674</v>
      </c>
      <c r="H193">
        <f>_xlfn.XLOOKUP(D193,'2026 FMR'!I:I,'2026 FMR'!R:R)</f>
        <v>1</v>
      </c>
    </row>
    <row r="194" spans="1:8" x14ac:dyDescent="0.35">
      <c r="A194" t="s">
        <v>223</v>
      </c>
      <c r="B194" t="str">
        <f>_xlfn.XLOOKUP(D194,'2026 FMR'!I:I,'2026 FMR'!Q:Q)</f>
        <v>CA-523</v>
      </c>
      <c r="C194" t="s">
        <v>229</v>
      </c>
      <c r="D194">
        <v>6011</v>
      </c>
      <c r="E194">
        <f>_xlfn.XLOOKUP(D194,'ACS data'!E:E,'ACS data'!N:N)</f>
        <v>568</v>
      </c>
      <c r="F194">
        <f>_xlfn.XLOOKUP(D194,'2026 FMR'!I:I,'2026 FMR'!M:M)</f>
        <v>995</v>
      </c>
      <c r="G194">
        <f>_xlfn.XLOOKUP(D194,'2026 FMR'!I:I,'2026 FMR'!J:J)</f>
        <v>21811</v>
      </c>
      <c r="H194">
        <f>_xlfn.XLOOKUP(D194,'2026 FMR'!I:I,'2026 FMR'!R:R)</f>
        <v>1</v>
      </c>
    </row>
    <row r="195" spans="1:8" x14ac:dyDescent="0.35">
      <c r="A195" t="s">
        <v>223</v>
      </c>
      <c r="B195" t="str">
        <f>_xlfn.XLOOKUP(D195,'2026 FMR'!I:I,'2026 FMR'!Q:Q)</f>
        <v>CA-505</v>
      </c>
      <c r="C195" t="s">
        <v>230</v>
      </c>
      <c r="D195">
        <v>6013</v>
      </c>
      <c r="E195">
        <f>_xlfn.XLOOKUP(D195,'ACS data'!E:E,'ACS data'!N:N)</f>
        <v>19813</v>
      </c>
      <c r="F195">
        <f>_xlfn.XLOOKUP(D195,'2026 FMR'!I:I,'2026 FMR'!M:M)</f>
        <v>2385</v>
      </c>
      <c r="G195">
        <f>_xlfn.XLOOKUP(D195,'2026 FMR'!I:I,'2026 FMR'!J:J)</f>
        <v>1162648</v>
      </c>
      <c r="H195">
        <f>_xlfn.XLOOKUP(D195,'2026 FMR'!I:I,'2026 FMR'!R:R)</f>
        <v>1</v>
      </c>
    </row>
    <row r="196" spans="1:8" x14ac:dyDescent="0.35">
      <c r="A196" t="s">
        <v>223</v>
      </c>
      <c r="B196" t="str">
        <f>_xlfn.XLOOKUP(D196,'2026 FMR'!I:I,'2026 FMR'!Q:Q)</f>
        <v>CA-516</v>
      </c>
      <c r="C196" t="s">
        <v>231</v>
      </c>
      <c r="D196">
        <v>6015</v>
      </c>
      <c r="E196">
        <f>_xlfn.XLOOKUP(D196,'ACS data'!E:E,'ACS data'!N:N)</f>
        <v>443</v>
      </c>
      <c r="F196">
        <f>_xlfn.XLOOKUP(D196,'2026 FMR'!I:I,'2026 FMR'!M:M)</f>
        <v>1222</v>
      </c>
      <c r="G196">
        <f>_xlfn.XLOOKUP(D196,'2026 FMR'!I:I,'2026 FMR'!J:J)</f>
        <v>27462</v>
      </c>
      <c r="H196">
        <f>_xlfn.XLOOKUP(D196,'2026 FMR'!I:I,'2026 FMR'!R:R)</f>
        <v>1</v>
      </c>
    </row>
    <row r="197" spans="1:8" x14ac:dyDescent="0.35">
      <c r="A197" t="s">
        <v>223</v>
      </c>
      <c r="B197" t="str">
        <f>_xlfn.XLOOKUP(D197,'2026 FMR'!I:I,'2026 FMR'!Q:Q)</f>
        <v>CA-525</v>
      </c>
      <c r="C197" t="s">
        <v>232</v>
      </c>
      <c r="D197">
        <v>6017</v>
      </c>
      <c r="E197">
        <f>_xlfn.XLOOKUP(D197,'ACS data'!E:E,'ACS data'!N:N)</f>
        <v>2902</v>
      </c>
      <c r="F197">
        <f>_xlfn.XLOOKUP(D197,'2026 FMR'!I:I,'2026 FMR'!M:M)</f>
        <v>1832</v>
      </c>
      <c r="G197">
        <f>_xlfn.XLOOKUP(D197,'2026 FMR'!I:I,'2026 FMR'!J:J)</f>
        <v>191713</v>
      </c>
      <c r="H197">
        <f>_xlfn.XLOOKUP(D197,'2026 FMR'!I:I,'2026 FMR'!R:R)</f>
        <v>1</v>
      </c>
    </row>
    <row r="198" spans="1:8" x14ac:dyDescent="0.35">
      <c r="A198" t="s">
        <v>223</v>
      </c>
      <c r="B198" t="str">
        <f>_xlfn.XLOOKUP(D198,'2026 FMR'!I:I,'2026 FMR'!Q:Q)</f>
        <v>CA-514</v>
      </c>
      <c r="C198" t="s">
        <v>233</v>
      </c>
      <c r="D198">
        <v>6019</v>
      </c>
      <c r="E198">
        <f>_xlfn.XLOOKUP(D198,'ACS data'!E:E,'ACS data'!N:N)</f>
        <v>43497</v>
      </c>
      <c r="F198">
        <f>_xlfn.XLOOKUP(D198,'2026 FMR'!I:I,'2026 FMR'!M:M)</f>
        <v>1355</v>
      </c>
      <c r="G198">
        <f>_xlfn.XLOOKUP(D198,'2026 FMR'!I:I,'2026 FMR'!J:J)</f>
        <v>1008280</v>
      </c>
      <c r="H198">
        <f>_xlfn.XLOOKUP(D198,'2026 FMR'!I:I,'2026 FMR'!R:R)</f>
        <v>1</v>
      </c>
    </row>
    <row r="199" spans="1:8" x14ac:dyDescent="0.35">
      <c r="A199" t="s">
        <v>223</v>
      </c>
      <c r="B199" t="str">
        <f>_xlfn.XLOOKUP(D199,'2026 FMR'!I:I,'2026 FMR'!Q:Q)</f>
        <v>CA-523</v>
      </c>
      <c r="C199" t="s">
        <v>234</v>
      </c>
      <c r="D199">
        <v>6021</v>
      </c>
      <c r="E199">
        <f>_xlfn.XLOOKUP(D199,'ACS data'!E:E,'ACS data'!N:N)</f>
        <v>703</v>
      </c>
      <c r="F199">
        <f>_xlfn.XLOOKUP(D199,'2026 FMR'!I:I,'2026 FMR'!M:M)</f>
        <v>1038</v>
      </c>
      <c r="G199">
        <f>_xlfn.XLOOKUP(D199,'2026 FMR'!I:I,'2026 FMR'!J:J)</f>
        <v>28657</v>
      </c>
      <c r="H199">
        <f>_xlfn.XLOOKUP(D199,'2026 FMR'!I:I,'2026 FMR'!R:R)</f>
        <v>1</v>
      </c>
    </row>
    <row r="200" spans="1:8" x14ac:dyDescent="0.35">
      <c r="A200" t="s">
        <v>223</v>
      </c>
      <c r="B200" t="str">
        <f>_xlfn.XLOOKUP(D200,'2026 FMR'!I:I,'2026 FMR'!Q:Q)</f>
        <v>CA-522</v>
      </c>
      <c r="C200" t="s">
        <v>235</v>
      </c>
      <c r="D200">
        <v>6023</v>
      </c>
      <c r="E200">
        <f>_xlfn.XLOOKUP(D200,'ACS data'!E:E,'ACS data'!N:N)</f>
        <v>6780</v>
      </c>
      <c r="F200">
        <f>_xlfn.XLOOKUP(D200,'2026 FMR'!I:I,'2026 FMR'!M:M)</f>
        <v>1186</v>
      </c>
      <c r="G200">
        <f>_xlfn.XLOOKUP(D200,'2026 FMR'!I:I,'2026 FMR'!J:J)</f>
        <v>136132</v>
      </c>
      <c r="H200">
        <f>_xlfn.XLOOKUP(D200,'2026 FMR'!I:I,'2026 FMR'!R:R)</f>
        <v>0.5</v>
      </c>
    </row>
    <row r="201" spans="1:8" x14ac:dyDescent="0.35">
      <c r="A201" t="s">
        <v>223</v>
      </c>
      <c r="B201" t="str">
        <f>_xlfn.XLOOKUP(D201,'2026 FMR'!I:I,'2026 FMR'!Q:Q)</f>
        <v>CA-613</v>
      </c>
      <c r="C201" t="s">
        <v>236</v>
      </c>
      <c r="D201">
        <v>6025</v>
      </c>
      <c r="E201">
        <f>_xlfn.XLOOKUP(D201,'ACS data'!E:E,'ACS data'!N:N)</f>
        <v>7869</v>
      </c>
      <c r="F201">
        <f>_xlfn.XLOOKUP(D201,'2026 FMR'!I:I,'2026 FMR'!M:M)</f>
        <v>1038</v>
      </c>
      <c r="G201">
        <f>_xlfn.XLOOKUP(D201,'2026 FMR'!I:I,'2026 FMR'!J:J)</f>
        <v>179578</v>
      </c>
      <c r="H201">
        <f>_xlfn.XLOOKUP(D201,'2026 FMR'!I:I,'2026 FMR'!R:R)</f>
        <v>1</v>
      </c>
    </row>
    <row r="202" spans="1:8" x14ac:dyDescent="0.35">
      <c r="A202" t="s">
        <v>223</v>
      </c>
      <c r="B202" t="str">
        <f>_xlfn.XLOOKUP(D202,'2026 FMR'!I:I,'2026 FMR'!Q:Q)</f>
        <v>CA-530</v>
      </c>
      <c r="C202" t="s">
        <v>237</v>
      </c>
      <c r="D202">
        <v>6027</v>
      </c>
      <c r="E202">
        <f>_xlfn.XLOOKUP(D202,'ACS data'!E:E,'ACS data'!N:N)</f>
        <v>226</v>
      </c>
      <c r="F202">
        <f>_xlfn.XLOOKUP(D202,'2026 FMR'!I:I,'2026 FMR'!M:M)</f>
        <v>1381</v>
      </c>
      <c r="G202">
        <f>_xlfn.XLOOKUP(D202,'2026 FMR'!I:I,'2026 FMR'!J:J)</f>
        <v>18829</v>
      </c>
      <c r="H202">
        <f>_xlfn.XLOOKUP(D202,'2026 FMR'!I:I,'2026 FMR'!R:R)</f>
        <v>1</v>
      </c>
    </row>
    <row r="203" spans="1:8" x14ac:dyDescent="0.35">
      <c r="A203" t="s">
        <v>223</v>
      </c>
      <c r="B203" t="str">
        <f>_xlfn.XLOOKUP(D203,'2026 FMR'!I:I,'2026 FMR'!Q:Q)</f>
        <v>CA-604</v>
      </c>
      <c r="C203" t="s">
        <v>238</v>
      </c>
      <c r="D203">
        <v>6029</v>
      </c>
      <c r="E203">
        <f>_xlfn.XLOOKUP(D203,'ACS data'!E:E,'ACS data'!N:N)</f>
        <v>39651</v>
      </c>
      <c r="F203">
        <f>_xlfn.XLOOKUP(D203,'2026 FMR'!I:I,'2026 FMR'!M:M)</f>
        <v>1140</v>
      </c>
      <c r="G203">
        <f>_xlfn.XLOOKUP(D203,'2026 FMR'!I:I,'2026 FMR'!J:J)</f>
        <v>906883</v>
      </c>
      <c r="H203">
        <f>_xlfn.XLOOKUP(D203,'2026 FMR'!I:I,'2026 FMR'!R:R)</f>
        <v>0.5</v>
      </c>
    </row>
    <row r="204" spans="1:8" x14ac:dyDescent="0.35">
      <c r="A204" t="s">
        <v>223</v>
      </c>
      <c r="B204" t="str">
        <f>_xlfn.XLOOKUP(D204,'2026 FMR'!I:I,'2026 FMR'!Q:Q)</f>
        <v>CA-513</v>
      </c>
      <c r="C204" t="s">
        <v>239</v>
      </c>
      <c r="D204">
        <v>6031</v>
      </c>
      <c r="E204">
        <f>_xlfn.XLOOKUP(D204,'ACS data'!E:E,'ACS data'!N:N)</f>
        <v>6114</v>
      </c>
      <c r="F204">
        <f>_xlfn.XLOOKUP(D204,'2026 FMR'!I:I,'2026 FMR'!M:M)</f>
        <v>1157</v>
      </c>
      <c r="G204">
        <f>_xlfn.XLOOKUP(D204,'2026 FMR'!I:I,'2026 FMR'!J:J)</f>
        <v>152515</v>
      </c>
      <c r="H204">
        <f>_xlfn.XLOOKUP(D204,'2026 FMR'!I:I,'2026 FMR'!R:R)</f>
        <v>1</v>
      </c>
    </row>
    <row r="205" spans="1:8" x14ac:dyDescent="0.35">
      <c r="A205" t="s">
        <v>223</v>
      </c>
      <c r="B205" t="str">
        <f>_xlfn.XLOOKUP(D205,'2026 FMR'!I:I,'2026 FMR'!Q:Q)</f>
        <v>CA-529</v>
      </c>
      <c r="C205" t="s">
        <v>240</v>
      </c>
      <c r="D205">
        <v>6033</v>
      </c>
      <c r="E205">
        <f>_xlfn.XLOOKUP(D205,'ACS data'!E:E,'ACS data'!N:N)</f>
        <v>1428</v>
      </c>
      <c r="F205">
        <f>_xlfn.XLOOKUP(D205,'2026 FMR'!I:I,'2026 FMR'!M:M)</f>
        <v>1181</v>
      </c>
      <c r="G205">
        <f>_xlfn.XLOOKUP(D205,'2026 FMR'!I:I,'2026 FMR'!J:J)</f>
        <v>68024</v>
      </c>
      <c r="H205">
        <f>_xlfn.XLOOKUP(D205,'2026 FMR'!I:I,'2026 FMR'!R:R)</f>
        <v>1</v>
      </c>
    </row>
    <row r="206" spans="1:8" x14ac:dyDescent="0.35">
      <c r="A206" t="s">
        <v>223</v>
      </c>
      <c r="B206" t="str">
        <f>_xlfn.XLOOKUP(D206,'2026 FMR'!I:I,'2026 FMR'!Q:Q)</f>
        <v>CA-516</v>
      </c>
      <c r="C206" t="s">
        <v>241</v>
      </c>
      <c r="D206">
        <v>6035</v>
      </c>
      <c r="E206">
        <f>_xlfn.XLOOKUP(D206,'ACS data'!E:E,'ACS data'!N:N)</f>
        <v>641</v>
      </c>
      <c r="F206">
        <f>_xlfn.XLOOKUP(D206,'2026 FMR'!I:I,'2026 FMR'!M:M)</f>
        <v>1016</v>
      </c>
      <c r="G206">
        <f>_xlfn.XLOOKUP(D206,'2026 FMR'!I:I,'2026 FMR'!J:J)</f>
        <v>31873</v>
      </c>
      <c r="H206">
        <f>_xlfn.XLOOKUP(D206,'2026 FMR'!I:I,'2026 FMR'!R:R)</f>
        <v>1</v>
      </c>
    </row>
    <row r="207" spans="1:8" x14ac:dyDescent="0.35">
      <c r="A207" t="s">
        <v>223</v>
      </c>
      <c r="B207" t="str">
        <f>_xlfn.XLOOKUP(D207,'2026 FMR'!I:I,'2026 FMR'!Q:Q)</f>
        <v>CA-600</v>
      </c>
      <c r="C207" t="s">
        <v>242</v>
      </c>
      <c r="D207">
        <v>6037</v>
      </c>
      <c r="E207">
        <f>_xlfn.XLOOKUP(D207,'ACS data'!E:E,'ACS data'!N:N)</f>
        <v>271274</v>
      </c>
      <c r="F207">
        <f>_xlfn.XLOOKUP(D207,'2026 FMR'!I:I,'2026 FMR'!M:M)</f>
        <v>2085</v>
      </c>
      <c r="G207">
        <f>_xlfn.XLOOKUP(D207,'2026 FMR'!I:I,'2026 FMR'!J:J)</f>
        <v>9936690</v>
      </c>
      <c r="H207">
        <f>_xlfn.XLOOKUP(D207,'2026 FMR'!I:I,'2026 FMR'!R:R)</f>
        <v>0.5</v>
      </c>
    </row>
    <row r="208" spans="1:8" x14ac:dyDescent="0.35">
      <c r="A208" t="s">
        <v>223</v>
      </c>
      <c r="B208" t="str">
        <f>_xlfn.XLOOKUP(D208,'2026 FMR'!I:I,'2026 FMR'!Q:Q)</f>
        <v>CA-514</v>
      </c>
      <c r="C208" t="s">
        <v>243</v>
      </c>
      <c r="D208">
        <v>6039</v>
      </c>
      <c r="E208">
        <f>_xlfn.XLOOKUP(D208,'ACS data'!E:E,'ACS data'!N:N)</f>
        <v>7590</v>
      </c>
      <c r="F208">
        <f>_xlfn.XLOOKUP(D208,'2026 FMR'!I:I,'2026 FMR'!M:M)</f>
        <v>1062</v>
      </c>
      <c r="G208">
        <f>_xlfn.XLOOKUP(D208,'2026 FMR'!I:I,'2026 FMR'!J:J)</f>
        <v>157243</v>
      </c>
      <c r="H208">
        <f>_xlfn.XLOOKUP(D208,'2026 FMR'!I:I,'2026 FMR'!R:R)</f>
        <v>1</v>
      </c>
    </row>
    <row r="209" spans="1:8" x14ac:dyDescent="0.35">
      <c r="A209" t="s">
        <v>223</v>
      </c>
      <c r="B209" t="str">
        <f>_xlfn.XLOOKUP(D209,'2026 FMR'!I:I,'2026 FMR'!Q:Q)</f>
        <v>CA-507</v>
      </c>
      <c r="C209" t="s">
        <v>244</v>
      </c>
      <c r="D209">
        <v>6041</v>
      </c>
      <c r="E209">
        <f>_xlfn.XLOOKUP(D209,'ACS data'!E:E,'ACS data'!N:N)</f>
        <v>3379</v>
      </c>
      <c r="F209">
        <f>_xlfn.XLOOKUP(D209,'2026 FMR'!I:I,'2026 FMR'!M:M)</f>
        <v>2977</v>
      </c>
      <c r="G209">
        <f>_xlfn.XLOOKUP(D209,'2026 FMR'!I:I,'2026 FMR'!J:J)</f>
        <v>260485</v>
      </c>
      <c r="H209">
        <f>_xlfn.XLOOKUP(D209,'2026 FMR'!I:I,'2026 FMR'!R:R)</f>
        <v>1</v>
      </c>
    </row>
    <row r="210" spans="1:8" x14ac:dyDescent="0.35">
      <c r="A210" t="s">
        <v>223</v>
      </c>
      <c r="B210" t="str">
        <f>_xlfn.XLOOKUP(D210,'2026 FMR'!I:I,'2026 FMR'!Q:Q)</f>
        <v>CA-526</v>
      </c>
      <c r="C210" t="s">
        <v>245</v>
      </c>
      <c r="D210">
        <v>6043</v>
      </c>
      <c r="E210">
        <f>_xlfn.XLOOKUP(D210,'ACS data'!E:E,'ACS data'!N:N)</f>
        <v>491</v>
      </c>
      <c r="F210">
        <f>_xlfn.XLOOKUP(D210,'2026 FMR'!I:I,'2026 FMR'!M:M)</f>
        <v>1148</v>
      </c>
      <c r="G210">
        <f>_xlfn.XLOOKUP(D210,'2026 FMR'!I:I,'2026 FMR'!J:J)</f>
        <v>17130</v>
      </c>
      <c r="H210">
        <f>_xlfn.XLOOKUP(D210,'2026 FMR'!I:I,'2026 FMR'!R:R)</f>
        <v>1</v>
      </c>
    </row>
    <row r="211" spans="1:8" x14ac:dyDescent="0.35">
      <c r="A211" t="s">
        <v>223</v>
      </c>
      <c r="B211" t="str">
        <f>_xlfn.XLOOKUP(D211,'2026 FMR'!I:I,'2026 FMR'!Q:Q)</f>
        <v>CA-509</v>
      </c>
      <c r="C211" t="s">
        <v>246</v>
      </c>
      <c r="D211">
        <v>6045</v>
      </c>
      <c r="E211">
        <f>_xlfn.XLOOKUP(D211,'ACS data'!E:E,'ACS data'!N:N)</f>
        <v>2107</v>
      </c>
      <c r="F211">
        <f>_xlfn.XLOOKUP(D211,'2026 FMR'!I:I,'2026 FMR'!M:M)</f>
        <v>1306</v>
      </c>
      <c r="G211">
        <f>_xlfn.XLOOKUP(D211,'2026 FMR'!I:I,'2026 FMR'!J:J)</f>
        <v>91145</v>
      </c>
      <c r="H211">
        <f>_xlfn.XLOOKUP(D211,'2026 FMR'!I:I,'2026 FMR'!R:R)</f>
        <v>1</v>
      </c>
    </row>
    <row r="212" spans="1:8" x14ac:dyDescent="0.35">
      <c r="A212" t="s">
        <v>223</v>
      </c>
      <c r="B212" t="str">
        <f>_xlfn.XLOOKUP(D212,'2026 FMR'!I:I,'2026 FMR'!Q:Q)</f>
        <v>CA-520</v>
      </c>
      <c r="C212" t="s">
        <v>247</v>
      </c>
      <c r="D212">
        <v>6047</v>
      </c>
      <c r="E212">
        <f>_xlfn.XLOOKUP(D212,'ACS data'!E:E,'ACS data'!N:N)</f>
        <v>12950</v>
      </c>
      <c r="F212">
        <f>_xlfn.XLOOKUP(D212,'2026 FMR'!I:I,'2026 FMR'!M:M)</f>
        <v>1213</v>
      </c>
      <c r="G212">
        <f>_xlfn.XLOOKUP(D212,'2026 FMR'!I:I,'2026 FMR'!J:J)</f>
        <v>282290</v>
      </c>
      <c r="H212">
        <f>_xlfn.XLOOKUP(D212,'2026 FMR'!I:I,'2026 FMR'!R:R)</f>
        <v>1</v>
      </c>
    </row>
    <row r="213" spans="1:8" x14ac:dyDescent="0.35">
      <c r="A213" t="s">
        <v>223</v>
      </c>
      <c r="B213" t="str">
        <f>_xlfn.XLOOKUP(D213,'2026 FMR'!I:I,'2026 FMR'!Q:Q)</f>
        <v>CA-516</v>
      </c>
      <c r="C213" t="s">
        <v>248</v>
      </c>
      <c r="D213">
        <v>6049</v>
      </c>
      <c r="E213">
        <f>_xlfn.XLOOKUP(D213,'ACS data'!E:E,'ACS data'!N:N)</f>
        <v>307</v>
      </c>
      <c r="F213">
        <f>_xlfn.XLOOKUP(D213,'2026 FMR'!I:I,'2026 FMR'!M:M)</f>
        <v>883</v>
      </c>
      <c r="G213">
        <f>_xlfn.XLOOKUP(D213,'2026 FMR'!I:I,'2026 FMR'!J:J)</f>
        <v>8651</v>
      </c>
      <c r="H213">
        <f>_xlfn.XLOOKUP(D213,'2026 FMR'!I:I,'2026 FMR'!R:R)</f>
        <v>1</v>
      </c>
    </row>
    <row r="214" spans="1:8" x14ac:dyDescent="0.35">
      <c r="A214" t="s">
        <v>223</v>
      </c>
      <c r="B214" t="str">
        <f>_xlfn.XLOOKUP(D214,'2026 FMR'!I:I,'2026 FMR'!Q:Q)</f>
        <v>CA-530</v>
      </c>
      <c r="C214" t="s">
        <v>249</v>
      </c>
      <c r="D214">
        <v>6051</v>
      </c>
      <c r="E214">
        <f>_xlfn.XLOOKUP(D214,'ACS data'!E:E,'ACS data'!N:N)</f>
        <v>252</v>
      </c>
      <c r="F214">
        <f>_xlfn.XLOOKUP(D214,'2026 FMR'!I:I,'2026 FMR'!M:M)</f>
        <v>1528</v>
      </c>
      <c r="G214">
        <f>_xlfn.XLOOKUP(D214,'2026 FMR'!I:I,'2026 FMR'!J:J)</f>
        <v>13219</v>
      </c>
      <c r="H214">
        <f>_xlfn.XLOOKUP(D214,'2026 FMR'!I:I,'2026 FMR'!R:R)</f>
        <v>1</v>
      </c>
    </row>
    <row r="215" spans="1:8" x14ac:dyDescent="0.35">
      <c r="A215" t="s">
        <v>223</v>
      </c>
      <c r="B215" t="str">
        <f>_xlfn.XLOOKUP(D215,'2026 FMR'!I:I,'2026 FMR'!Q:Q)</f>
        <v>CA-506</v>
      </c>
      <c r="C215" t="s">
        <v>250</v>
      </c>
      <c r="D215">
        <v>6053</v>
      </c>
      <c r="E215">
        <f>_xlfn.XLOOKUP(D215,'ACS data'!E:E,'ACS data'!N:N)</f>
        <v>11742</v>
      </c>
      <c r="F215">
        <f>_xlfn.XLOOKUP(D215,'2026 FMR'!I:I,'2026 FMR'!M:M)</f>
        <v>2232</v>
      </c>
      <c r="G215">
        <f>_xlfn.XLOOKUP(D215,'2026 FMR'!I:I,'2026 FMR'!J:J)</f>
        <v>437609</v>
      </c>
      <c r="H215">
        <f>_xlfn.XLOOKUP(D215,'2026 FMR'!I:I,'2026 FMR'!R:R)</f>
        <v>0.5</v>
      </c>
    </row>
    <row r="216" spans="1:8" x14ac:dyDescent="0.35">
      <c r="A216" t="s">
        <v>223</v>
      </c>
      <c r="B216" t="str">
        <f>_xlfn.XLOOKUP(D216,'2026 FMR'!I:I,'2026 FMR'!Q:Q)</f>
        <v>CA-517</v>
      </c>
      <c r="C216" t="s">
        <v>251</v>
      </c>
      <c r="D216">
        <v>6055</v>
      </c>
      <c r="E216">
        <f>_xlfn.XLOOKUP(D216,'ACS data'!E:E,'ACS data'!N:N)</f>
        <v>1938</v>
      </c>
      <c r="F216">
        <f>_xlfn.XLOOKUP(D216,'2026 FMR'!I:I,'2026 FMR'!M:M)</f>
        <v>2113</v>
      </c>
      <c r="G216">
        <f>_xlfn.XLOOKUP(D216,'2026 FMR'!I:I,'2026 FMR'!J:J)</f>
        <v>137384</v>
      </c>
      <c r="H216">
        <f>_xlfn.XLOOKUP(D216,'2026 FMR'!I:I,'2026 FMR'!R:R)</f>
        <v>1</v>
      </c>
    </row>
    <row r="217" spans="1:8" x14ac:dyDescent="0.35">
      <c r="A217" t="s">
        <v>223</v>
      </c>
      <c r="B217" t="str">
        <f>_xlfn.XLOOKUP(D217,'2026 FMR'!I:I,'2026 FMR'!Q:Q)</f>
        <v>CA-531</v>
      </c>
      <c r="C217" t="s">
        <v>252</v>
      </c>
      <c r="D217">
        <v>6057</v>
      </c>
      <c r="E217">
        <f>_xlfn.XLOOKUP(D217,'ACS data'!E:E,'ACS data'!N:N)</f>
        <v>1141</v>
      </c>
      <c r="F217">
        <f>_xlfn.XLOOKUP(D217,'2026 FMR'!I:I,'2026 FMR'!M:M)</f>
        <v>1382</v>
      </c>
      <c r="G217">
        <f>_xlfn.XLOOKUP(D217,'2026 FMR'!I:I,'2026 FMR'!J:J)</f>
        <v>102322</v>
      </c>
      <c r="H217">
        <f>_xlfn.XLOOKUP(D217,'2026 FMR'!I:I,'2026 FMR'!R:R)</f>
        <v>1</v>
      </c>
    </row>
    <row r="218" spans="1:8" x14ac:dyDescent="0.35">
      <c r="A218" t="s">
        <v>223</v>
      </c>
      <c r="B218" t="str">
        <f>_xlfn.XLOOKUP(D218,'2026 FMR'!I:I,'2026 FMR'!Q:Q)</f>
        <v>CA-602</v>
      </c>
      <c r="C218" t="s">
        <v>253</v>
      </c>
      <c r="D218">
        <v>6059</v>
      </c>
      <c r="E218">
        <f>_xlfn.XLOOKUP(D218,'ACS data'!E:E,'ACS data'!N:N)</f>
        <v>69360</v>
      </c>
      <c r="F218">
        <f>_xlfn.XLOOKUP(D218,'2026 FMR'!I:I,'2026 FMR'!M:M)</f>
        <v>2746</v>
      </c>
      <c r="G218">
        <f>_xlfn.XLOOKUP(D218,'2026 FMR'!I:I,'2026 FMR'!J:J)</f>
        <v>3175227</v>
      </c>
      <c r="H218">
        <f>_xlfn.XLOOKUP(D218,'2026 FMR'!I:I,'2026 FMR'!R:R)</f>
        <v>1</v>
      </c>
    </row>
    <row r="219" spans="1:8" x14ac:dyDescent="0.35">
      <c r="A219" t="s">
        <v>223</v>
      </c>
      <c r="B219" t="str">
        <f>_xlfn.XLOOKUP(D219,'2026 FMR'!I:I,'2026 FMR'!Q:Q)</f>
        <v>CA-515</v>
      </c>
      <c r="C219" t="s">
        <v>254</v>
      </c>
      <c r="D219">
        <v>6061</v>
      </c>
      <c r="E219">
        <f>_xlfn.XLOOKUP(D219,'ACS data'!E:E,'ACS data'!N:N)</f>
        <v>5327</v>
      </c>
      <c r="F219">
        <f>_xlfn.XLOOKUP(D219,'2026 FMR'!I:I,'2026 FMR'!M:M)</f>
        <v>1832</v>
      </c>
      <c r="G219">
        <f>_xlfn.XLOOKUP(D219,'2026 FMR'!I:I,'2026 FMR'!J:J)</f>
        <v>406608</v>
      </c>
      <c r="H219">
        <f>_xlfn.XLOOKUP(D219,'2026 FMR'!I:I,'2026 FMR'!R:R)</f>
        <v>1</v>
      </c>
    </row>
    <row r="220" spans="1:8" x14ac:dyDescent="0.35">
      <c r="A220" t="s">
        <v>223</v>
      </c>
      <c r="B220" t="str">
        <f>_xlfn.XLOOKUP(D220,'2026 FMR'!I:I,'2026 FMR'!Q:Q)</f>
        <v>CA-516</v>
      </c>
      <c r="C220" t="s">
        <v>255</v>
      </c>
      <c r="D220">
        <v>6063</v>
      </c>
      <c r="E220">
        <f>_xlfn.XLOOKUP(D220,'ACS data'!E:E,'ACS data'!N:N)</f>
        <v>279</v>
      </c>
      <c r="F220">
        <f>_xlfn.XLOOKUP(D220,'2026 FMR'!I:I,'2026 FMR'!M:M)</f>
        <v>1075</v>
      </c>
      <c r="G220">
        <f>_xlfn.XLOOKUP(D220,'2026 FMR'!I:I,'2026 FMR'!J:J)</f>
        <v>19650</v>
      </c>
      <c r="H220">
        <f>_xlfn.XLOOKUP(D220,'2026 FMR'!I:I,'2026 FMR'!R:R)</f>
        <v>1</v>
      </c>
    </row>
    <row r="221" spans="1:8" x14ac:dyDescent="0.35">
      <c r="A221" t="s">
        <v>223</v>
      </c>
      <c r="B221" t="str">
        <f>_xlfn.XLOOKUP(D221,'2026 FMR'!I:I,'2026 FMR'!Q:Q)</f>
        <v>CA-608</v>
      </c>
      <c r="C221" t="s">
        <v>256</v>
      </c>
      <c r="D221">
        <v>6065</v>
      </c>
      <c r="E221">
        <f>_xlfn.XLOOKUP(D221,'ACS data'!E:E,'ACS data'!N:N)</f>
        <v>56583</v>
      </c>
      <c r="F221">
        <f>_xlfn.XLOOKUP(D221,'2026 FMR'!I:I,'2026 FMR'!M:M)</f>
        <v>1777</v>
      </c>
      <c r="G221">
        <f>_xlfn.XLOOKUP(D221,'2026 FMR'!I:I,'2026 FMR'!J:J)</f>
        <v>2429487</v>
      </c>
      <c r="H221">
        <f>_xlfn.XLOOKUP(D221,'2026 FMR'!I:I,'2026 FMR'!R:R)</f>
        <v>0.5</v>
      </c>
    </row>
    <row r="222" spans="1:8" x14ac:dyDescent="0.35">
      <c r="A222" t="s">
        <v>223</v>
      </c>
      <c r="B222" t="str">
        <f>_xlfn.XLOOKUP(D222,'2026 FMR'!I:I,'2026 FMR'!Q:Q)</f>
        <v>CA-503</v>
      </c>
      <c r="C222" t="s">
        <v>257</v>
      </c>
      <c r="D222">
        <v>6067</v>
      </c>
      <c r="E222">
        <f>_xlfn.XLOOKUP(D222,'ACS data'!E:E,'ACS data'!N:N)</f>
        <v>40671</v>
      </c>
      <c r="F222">
        <f>_xlfn.XLOOKUP(D222,'2026 FMR'!I:I,'2026 FMR'!M:M)</f>
        <v>1832</v>
      </c>
      <c r="G222">
        <f>_xlfn.XLOOKUP(D222,'2026 FMR'!I:I,'2026 FMR'!J:J)</f>
        <v>1579211</v>
      </c>
      <c r="H222">
        <f>_xlfn.XLOOKUP(D222,'2026 FMR'!I:I,'2026 FMR'!R:R)</f>
        <v>0.5</v>
      </c>
    </row>
    <row r="223" spans="1:8" x14ac:dyDescent="0.35">
      <c r="A223" t="s">
        <v>223</v>
      </c>
      <c r="B223" t="str">
        <f>_xlfn.XLOOKUP(D223,'2026 FMR'!I:I,'2026 FMR'!Q:Q)</f>
        <v>CA-506</v>
      </c>
      <c r="C223" t="s">
        <v>258</v>
      </c>
      <c r="D223">
        <v>6069</v>
      </c>
      <c r="E223">
        <f>_xlfn.XLOOKUP(D223,'ACS data'!E:E,'ACS data'!N:N)</f>
        <v>1409</v>
      </c>
      <c r="F223">
        <f>_xlfn.XLOOKUP(D223,'2026 FMR'!I:I,'2026 FMR'!M:M)</f>
        <v>2212</v>
      </c>
      <c r="G223">
        <f>_xlfn.XLOOKUP(D223,'2026 FMR'!I:I,'2026 FMR'!J:J)</f>
        <v>64753</v>
      </c>
      <c r="H223">
        <f>_xlfn.XLOOKUP(D223,'2026 FMR'!I:I,'2026 FMR'!R:R)</f>
        <v>0.5</v>
      </c>
    </row>
    <row r="224" spans="1:8" x14ac:dyDescent="0.35">
      <c r="A224" t="s">
        <v>223</v>
      </c>
      <c r="B224" t="str">
        <f>_xlfn.XLOOKUP(D224,'2026 FMR'!I:I,'2026 FMR'!Q:Q)</f>
        <v>CA-609</v>
      </c>
      <c r="C224" t="s">
        <v>259</v>
      </c>
      <c r="D224">
        <v>6071</v>
      </c>
      <c r="E224">
        <f>_xlfn.XLOOKUP(D224,'ACS data'!E:E,'ACS data'!N:N)</f>
        <v>62629</v>
      </c>
      <c r="F224">
        <f>_xlfn.XLOOKUP(D224,'2026 FMR'!I:I,'2026 FMR'!M:M)</f>
        <v>1777</v>
      </c>
      <c r="G224">
        <f>_xlfn.XLOOKUP(D224,'2026 FMR'!I:I,'2026 FMR'!J:J)</f>
        <v>2180563</v>
      </c>
      <c r="H224">
        <f>_xlfn.XLOOKUP(D224,'2026 FMR'!I:I,'2026 FMR'!R:R)</f>
        <v>1</v>
      </c>
    </row>
    <row r="225" spans="1:8" x14ac:dyDescent="0.35">
      <c r="A225" t="s">
        <v>223</v>
      </c>
      <c r="B225" t="str">
        <f>_xlfn.XLOOKUP(D225,'2026 FMR'!I:I,'2026 FMR'!Q:Q)</f>
        <v>CA-601</v>
      </c>
      <c r="C225" t="s">
        <v>260</v>
      </c>
      <c r="D225">
        <v>6073</v>
      </c>
      <c r="E225">
        <f>_xlfn.XLOOKUP(D225,'ACS data'!E:E,'ACS data'!N:N)</f>
        <v>75669</v>
      </c>
      <c r="F225">
        <f>_xlfn.XLOOKUP(D225,'2026 FMR'!I:I,'2026 FMR'!M:M)</f>
        <v>2459</v>
      </c>
      <c r="G225">
        <f>_xlfn.XLOOKUP(D225,'2026 FMR'!I:I,'2026 FMR'!J:J)</f>
        <v>3289701</v>
      </c>
      <c r="H225">
        <f>_xlfn.XLOOKUP(D225,'2026 FMR'!I:I,'2026 FMR'!R:R)</f>
        <v>0.5</v>
      </c>
    </row>
    <row r="226" spans="1:8" x14ac:dyDescent="0.35">
      <c r="A226" t="s">
        <v>223</v>
      </c>
      <c r="B226" t="str">
        <f>_xlfn.XLOOKUP(D226,'2026 FMR'!I:I,'2026 FMR'!Q:Q)</f>
        <v>CA-501</v>
      </c>
      <c r="C226" t="s">
        <v>261</v>
      </c>
      <c r="D226">
        <v>6075</v>
      </c>
      <c r="E226">
        <f>_xlfn.XLOOKUP(D226,'ACS data'!E:E,'ACS data'!N:N)</f>
        <v>13994</v>
      </c>
      <c r="F226">
        <f>_xlfn.XLOOKUP(D226,'2026 FMR'!I:I,'2026 FMR'!M:M)</f>
        <v>2977</v>
      </c>
      <c r="G226">
        <f>_xlfn.XLOOKUP(D226,'2026 FMR'!I:I,'2026 FMR'!J:J)</f>
        <v>851036</v>
      </c>
      <c r="H226">
        <f>_xlfn.XLOOKUP(D226,'2026 FMR'!I:I,'2026 FMR'!R:R)</f>
        <v>0.5</v>
      </c>
    </row>
    <row r="227" spans="1:8" x14ac:dyDescent="0.35">
      <c r="A227" t="s">
        <v>223</v>
      </c>
      <c r="B227" t="str">
        <f>_xlfn.XLOOKUP(D227,'2026 FMR'!I:I,'2026 FMR'!Q:Q)</f>
        <v>CA-511</v>
      </c>
      <c r="C227" t="s">
        <v>262</v>
      </c>
      <c r="D227">
        <v>6077</v>
      </c>
      <c r="E227">
        <f>_xlfn.XLOOKUP(D227,'ACS data'!E:E,'ACS data'!N:N)</f>
        <v>19428</v>
      </c>
      <c r="F227">
        <f>_xlfn.XLOOKUP(D227,'2026 FMR'!I:I,'2026 FMR'!M:M)</f>
        <v>1395</v>
      </c>
      <c r="G227">
        <f>_xlfn.XLOOKUP(D227,'2026 FMR'!I:I,'2026 FMR'!J:J)</f>
        <v>779445</v>
      </c>
      <c r="H227">
        <f>_xlfn.XLOOKUP(D227,'2026 FMR'!I:I,'2026 FMR'!R:R)</f>
        <v>1</v>
      </c>
    </row>
    <row r="228" spans="1:8" x14ac:dyDescent="0.35">
      <c r="A228" t="s">
        <v>223</v>
      </c>
      <c r="B228" t="str">
        <f>_xlfn.XLOOKUP(D228,'2026 FMR'!I:I,'2026 FMR'!Q:Q)</f>
        <v>CA-614</v>
      </c>
      <c r="C228" t="s">
        <v>263</v>
      </c>
      <c r="D228">
        <v>6079</v>
      </c>
      <c r="E228">
        <f>_xlfn.XLOOKUP(D228,'ACS data'!E:E,'ACS data'!N:N)</f>
        <v>15268</v>
      </c>
      <c r="F228">
        <f>_xlfn.XLOOKUP(D228,'2026 FMR'!I:I,'2026 FMR'!M:M)</f>
        <v>1914</v>
      </c>
      <c r="G228">
        <f>_xlfn.XLOOKUP(D228,'2026 FMR'!I:I,'2026 FMR'!J:J)</f>
        <v>281712</v>
      </c>
      <c r="H228">
        <f>_xlfn.XLOOKUP(D228,'2026 FMR'!I:I,'2026 FMR'!R:R)</f>
        <v>1</v>
      </c>
    </row>
    <row r="229" spans="1:8" x14ac:dyDescent="0.35">
      <c r="A229" t="s">
        <v>223</v>
      </c>
      <c r="B229" t="str">
        <f>_xlfn.XLOOKUP(D229,'2026 FMR'!I:I,'2026 FMR'!Q:Q)</f>
        <v>CA-512</v>
      </c>
      <c r="C229" t="s">
        <v>264</v>
      </c>
      <c r="D229">
        <v>6081</v>
      </c>
      <c r="E229">
        <f>_xlfn.XLOOKUP(D229,'ACS data'!E:E,'ACS data'!N:N)</f>
        <v>9476</v>
      </c>
      <c r="F229">
        <f>_xlfn.XLOOKUP(D229,'2026 FMR'!I:I,'2026 FMR'!M:M)</f>
        <v>2977</v>
      </c>
      <c r="G229">
        <f>_xlfn.XLOOKUP(D229,'2026 FMR'!I:I,'2026 FMR'!J:J)</f>
        <v>754250</v>
      </c>
      <c r="H229">
        <f>_xlfn.XLOOKUP(D229,'2026 FMR'!I:I,'2026 FMR'!R:R)</f>
        <v>1</v>
      </c>
    </row>
    <row r="230" spans="1:8" x14ac:dyDescent="0.35">
      <c r="A230" t="s">
        <v>223</v>
      </c>
      <c r="B230" t="str">
        <f>_xlfn.XLOOKUP(D230,'2026 FMR'!I:I,'2026 FMR'!Q:Q)</f>
        <v>CA-603</v>
      </c>
      <c r="C230" t="s">
        <v>265</v>
      </c>
      <c r="D230">
        <v>6083</v>
      </c>
      <c r="E230">
        <f>_xlfn.XLOOKUP(D230,'ACS data'!E:E,'ACS data'!N:N)</f>
        <v>22584</v>
      </c>
      <c r="F230">
        <f>_xlfn.XLOOKUP(D230,'2026 FMR'!I:I,'2026 FMR'!M:M)</f>
        <v>2746</v>
      </c>
      <c r="G230">
        <f>_xlfn.XLOOKUP(D230,'2026 FMR'!I:I,'2026 FMR'!J:J)</f>
        <v>445213</v>
      </c>
      <c r="H230">
        <f>_xlfn.XLOOKUP(D230,'2026 FMR'!I:I,'2026 FMR'!R:R)</f>
        <v>0.5</v>
      </c>
    </row>
    <row r="231" spans="1:8" x14ac:dyDescent="0.35">
      <c r="A231" t="s">
        <v>223</v>
      </c>
      <c r="B231" t="str">
        <f>_xlfn.XLOOKUP(D231,'2026 FMR'!I:I,'2026 FMR'!Q:Q)</f>
        <v>CA-500</v>
      </c>
      <c r="C231" t="s">
        <v>266</v>
      </c>
      <c r="D231">
        <v>6085</v>
      </c>
      <c r="E231">
        <f>_xlfn.XLOOKUP(D231,'ACS data'!E:E,'ACS data'!N:N)</f>
        <v>30041</v>
      </c>
      <c r="F231">
        <f>_xlfn.XLOOKUP(D231,'2026 FMR'!I:I,'2026 FMR'!M:M)</f>
        <v>2982</v>
      </c>
      <c r="G231">
        <f>_xlfn.XLOOKUP(D231,'2026 FMR'!I:I,'2026 FMR'!J:J)</f>
        <v>1916831</v>
      </c>
      <c r="H231">
        <f>_xlfn.XLOOKUP(D231,'2026 FMR'!I:I,'2026 FMR'!R:R)</f>
        <v>0.5</v>
      </c>
    </row>
    <row r="232" spans="1:8" x14ac:dyDescent="0.35">
      <c r="A232" t="s">
        <v>223</v>
      </c>
      <c r="B232" t="str">
        <f>_xlfn.XLOOKUP(D232,'2026 FMR'!I:I,'2026 FMR'!Q:Q)</f>
        <v>CA-508</v>
      </c>
      <c r="C232" t="s">
        <v>267</v>
      </c>
      <c r="D232">
        <v>6087</v>
      </c>
      <c r="E232">
        <f>_xlfn.XLOOKUP(D232,'ACS data'!E:E,'ACS data'!N:N)</f>
        <v>9334</v>
      </c>
      <c r="F232">
        <f>_xlfn.XLOOKUP(D232,'2026 FMR'!I:I,'2026 FMR'!M:M)</f>
        <v>3298</v>
      </c>
      <c r="G232">
        <f>_xlfn.XLOOKUP(D232,'2026 FMR'!I:I,'2026 FMR'!J:J)</f>
        <v>268571</v>
      </c>
      <c r="H232">
        <f>_xlfn.XLOOKUP(D232,'2026 FMR'!I:I,'2026 FMR'!R:R)</f>
        <v>0.5</v>
      </c>
    </row>
    <row r="233" spans="1:8" x14ac:dyDescent="0.35">
      <c r="A233" t="s">
        <v>223</v>
      </c>
      <c r="B233" t="str">
        <f>_xlfn.XLOOKUP(D233,'2026 FMR'!I:I,'2026 FMR'!Q:Q)</f>
        <v>CA-516</v>
      </c>
      <c r="C233" t="s">
        <v>268</v>
      </c>
      <c r="D233">
        <v>6089</v>
      </c>
      <c r="E233">
        <f>_xlfn.XLOOKUP(D233,'ACS data'!E:E,'ACS data'!N:N)</f>
        <v>3642</v>
      </c>
      <c r="F233">
        <f>_xlfn.XLOOKUP(D233,'2026 FMR'!I:I,'2026 FMR'!M:M)</f>
        <v>1212</v>
      </c>
      <c r="G233">
        <f>_xlfn.XLOOKUP(D233,'2026 FMR'!I:I,'2026 FMR'!J:J)</f>
        <v>181852</v>
      </c>
      <c r="H233">
        <f>_xlfn.XLOOKUP(D233,'2026 FMR'!I:I,'2026 FMR'!R:R)</f>
        <v>1</v>
      </c>
    </row>
    <row r="234" spans="1:8" x14ac:dyDescent="0.35">
      <c r="A234" t="s">
        <v>223</v>
      </c>
      <c r="B234" t="str">
        <f>_xlfn.XLOOKUP(D234,'2026 FMR'!I:I,'2026 FMR'!Q:Q)</f>
        <v>CA-516</v>
      </c>
      <c r="C234" t="s">
        <v>269</v>
      </c>
      <c r="D234">
        <v>6091</v>
      </c>
      <c r="E234">
        <f>_xlfn.XLOOKUP(D234,'ACS data'!E:E,'ACS data'!N:N)</f>
        <v>45</v>
      </c>
      <c r="F234">
        <f>_xlfn.XLOOKUP(D234,'2026 FMR'!I:I,'2026 FMR'!M:M)</f>
        <v>1165</v>
      </c>
      <c r="G234">
        <f>_xlfn.XLOOKUP(D234,'2026 FMR'!I:I,'2026 FMR'!J:J)</f>
        <v>2916</v>
      </c>
      <c r="H234">
        <f>_xlfn.XLOOKUP(D234,'2026 FMR'!I:I,'2026 FMR'!R:R)</f>
        <v>1</v>
      </c>
    </row>
    <row r="235" spans="1:8" x14ac:dyDescent="0.35">
      <c r="A235" t="s">
        <v>223</v>
      </c>
      <c r="B235" t="str">
        <f>_xlfn.XLOOKUP(D235,'2026 FMR'!I:I,'2026 FMR'!Q:Q)</f>
        <v>CA-516</v>
      </c>
      <c r="C235" t="s">
        <v>270</v>
      </c>
      <c r="D235">
        <v>6093</v>
      </c>
      <c r="E235">
        <f>_xlfn.XLOOKUP(D235,'ACS data'!E:E,'ACS data'!N:N)</f>
        <v>1350</v>
      </c>
      <c r="F235">
        <f>_xlfn.XLOOKUP(D235,'2026 FMR'!I:I,'2026 FMR'!M:M)</f>
        <v>969</v>
      </c>
      <c r="G235">
        <f>_xlfn.XLOOKUP(D235,'2026 FMR'!I:I,'2026 FMR'!J:J)</f>
        <v>44049</v>
      </c>
      <c r="H235">
        <f>_xlfn.XLOOKUP(D235,'2026 FMR'!I:I,'2026 FMR'!R:R)</f>
        <v>1</v>
      </c>
    </row>
    <row r="236" spans="1:8" x14ac:dyDescent="0.35">
      <c r="A236" t="s">
        <v>223</v>
      </c>
      <c r="B236" t="str">
        <f>_xlfn.XLOOKUP(D236,'2026 FMR'!I:I,'2026 FMR'!Q:Q)</f>
        <v>CA-518</v>
      </c>
      <c r="C236" t="s">
        <v>271</v>
      </c>
      <c r="D236">
        <v>6095</v>
      </c>
      <c r="E236">
        <f>_xlfn.XLOOKUP(D236,'ACS data'!E:E,'ACS data'!N:N)</f>
        <v>8384</v>
      </c>
      <c r="F236">
        <f>_xlfn.XLOOKUP(D236,'2026 FMR'!I:I,'2026 FMR'!M:M)</f>
        <v>1705</v>
      </c>
      <c r="G236">
        <f>_xlfn.XLOOKUP(D236,'2026 FMR'!I:I,'2026 FMR'!J:J)</f>
        <v>450995</v>
      </c>
      <c r="H236">
        <f>_xlfn.XLOOKUP(D236,'2026 FMR'!I:I,'2026 FMR'!R:R)</f>
        <v>1</v>
      </c>
    </row>
    <row r="237" spans="1:8" x14ac:dyDescent="0.35">
      <c r="A237" t="s">
        <v>223</v>
      </c>
      <c r="B237" t="str">
        <f>_xlfn.XLOOKUP(D237,'2026 FMR'!I:I,'2026 FMR'!Q:Q)</f>
        <v>CA-504</v>
      </c>
      <c r="C237" t="s">
        <v>272</v>
      </c>
      <c r="D237">
        <v>6097</v>
      </c>
      <c r="E237">
        <f>_xlfn.XLOOKUP(D237,'ACS data'!E:E,'ACS data'!N:N)</f>
        <v>7615</v>
      </c>
      <c r="F237">
        <f>_xlfn.XLOOKUP(D237,'2026 FMR'!I:I,'2026 FMR'!M:M)</f>
        <v>2155</v>
      </c>
      <c r="G237">
        <f>_xlfn.XLOOKUP(D237,'2026 FMR'!I:I,'2026 FMR'!J:J)</f>
        <v>488436</v>
      </c>
      <c r="H237">
        <f>_xlfn.XLOOKUP(D237,'2026 FMR'!I:I,'2026 FMR'!R:R)</f>
        <v>1</v>
      </c>
    </row>
    <row r="238" spans="1:8" x14ac:dyDescent="0.35">
      <c r="A238" t="s">
        <v>223</v>
      </c>
      <c r="B238" t="str">
        <f>_xlfn.XLOOKUP(D238,'2026 FMR'!I:I,'2026 FMR'!Q:Q)</f>
        <v>CA-510</v>
      </c>
      <c r="C238" t="s">
        <v>273</v>
      </c>
      <c r="D238">
        <v>6099</v>
      </c>
      <c r="E238">
        <f>_xlfn.XLOOKUP(D238,'ACS data'!E:E,'ACS data'!N:N)</f>
        <v>15349</v>
      </c>
      <c r="F238">
        <f>_xlfn.XLOOKUP(D238,'2026 FMR'!I:I,'2026 FMR'!M:M)</f>
        <v>1356</v>
      </c>
      <c r="G238">
        <f>_xlfn.XLOOKUP(D238,'2026 FMR'!I:I,'2026 FMR'!J:J)</f>
        <v>552063</v>
      </c>
      <c r="H238">
        <f>_xlfn.XLOOKUP(D238,'2026 FMR'!I:I,'2026 FMR'!R:R)</f>
        <v>1</v>
      </c>
    </row>
    <row r="239" spans="1:8" x14ac:dyDescent="0.35">
      <c r="A239" t="s">
        <v>223</v>
      </c>
      <c r="B239" t="str">
        <f>_xlfn.XLOOKUP(D239,'2026 FMR'!I:I,'2026 FMR'!Q:Q)</f>
        <v>CA-524</v>
      </c>
      <c r="C239" t="s">
        <v>274</v>
      </c>
      <c r="D239">
        <v>6101</v>
      </c>
      <c r="E239">
        <f>_xlfn.XLOOKUP(D239,'ACS data'!E:E,'ACS data'!N:N)</f>
        <v>3119</v>
      </c>
      <c r="F239">
        <f>_xlfn.XLOOKUP(D239,'2026 FMR'!I:I,'2026 FMR'!M:M)</f>
        <v>1272</v>
      </c>
      <c r="G239">
        <f>_xlfn.XLOOKUP(D239,'2026 FMR'!I:I,'2026 FMR'!J:J)</f>
        <v>99101</v>
      </c>
      <c r="H239">
        <f>_xlfn.XLOOKUP(D239,'2026 FMR'!I:I,'2026 FMR'!R:R)</f>
        <v>1</v>
      </c>
    </row>
    <row r="240" spans="1:8" x14ac:dyDescent="0.35">
      <c r="A240" t="s">
        <v>223</v>
      </c>
      <c r="B240" t="str">
        <f>_xlfn.XLOOKUP(D240,'2026 FMR'!I:I,'2026 FMR'!Q:Q)</f>
        <v>CA-527</v>
      </c>
      <c r="C240" t="s">
        <v>275</v>
      </c>
      <c r="D240">
        <v>6103</v>
      </c>
      <c r="E240">
        <f>_xlfn.XLOOKUP(D240,'ACS data'!E:E,'ACS data'!N:N)</f>
        <v>1939</v>
      </c>
      <c r="F240">
        <f>_xlfn.XLOOKUP(D240,'2026 FMR'!I:I,'2026 FMR'!M:M)</f>
        <v>1038</v>
      </c>
      <c r="G240">
        <f>_xlfn.XLOOKUP(D240,'2026 FMR'!I:I,'2026 FMR'!J:J)</f>
        <v>65484</v>
      </c>
      <c r="H240">
        <f>_xlfn.XLOOKUP(D240,'2026 FMR'!I:I,'2026 FMR'!R:R)</f>
        <v>1</v>
      </c>
    </row>
    <row r="241" spans="1:8" x14ac:dyDescent="0.35">
      <c r="A241" t="s">
        <v>223</v>
      </c>
      <c r="B241" t="str">
        <f>_xlfn.XLOOKUP(D241,'2026 FMR'!I:I,'2026 FMR'!Q:Q)</f>
        <v>CA-523</v>
      </c>
      <c r="C241" t="s">
        <v>276</v>
      </c>
      <c r="D241">
        <v>6105</v>
      </c>
      <c r="E241">
        <f>_xlfn.XLOOKUP(D241,'ACS data'!E:E,'ACS data'!N:N)</f>
        <v>463</v>
      </c>
      <c r="F241">
        <f>_xlfn.XLOOKUP(D241,'2026 FMR'!I:I,'2026 FMR'!M:M)</f>
        <v>916</v>
      </c>
      <c r="G241">
        <f>_xlfn.XLOOKUP(D241,'2026 FMR'!I:I,'2026 FMR'!J:J)</f>
        <v>15889</v>
      </c>
      <c r="H241">
        <f>_xlfn.XLOOKUP(D241,'2026 FMR'!I:I,'2026 FMR'!R:R)</f>
        <v>1</v>
      </c>
    </row>
    <row r="242" spans="1:8" x14ac:dyDescent="0.35">
      <c r="A242" t="s">
        <v>223</v>
      </c>
      <c r="B242" t="str">
        <f>_xlfn.XLOOKUP(D242,'2026 FMR'!I:I,'2026 FMR'!Q:Q)</f>
        <v>CA-513</v>
      </c>
      <c r="C242" t="s">
        <v>277</v>
      </c>
      <c r="D242">
        <v>6107</v>
      </c>
      <c r="E242">
        <f>_xlfn.XLOOKUP(D242,'ACS data'!E:E,'ACS data'!N:N)</f>
        <v>20953</v>
      </c>
      <c r="F242">
        <f>_xlfn.XLOOKUP(D242,'2026 FMR'!I:I,'2026 FMR'!M:M)</f>
        <v>1123</v>
      </c>
      <c r="G242">
        <f>_xlfn.XLOOKUP(D242,'2026 FMR'!I:I,'2026 FMR'!J:J)</f>
        <v>473446</v>
      </c>
      <c r="H242">
        <f>_xlfn.XLOOKUP(D242,'2026 FMR'!I:I,'2026 FMR'!R:R)</f>
        <v>1</v>
      </c>
    </row>
    <row r="243" spans="1:8" x14ac:dyDescent="0.35">
      <c r="A243" t="s">
        <v>223</v>
      </c>
      <c r="B243" t="str">
        <f>_xlfn.XLOOKUP(D243,'2026 FMR'!I:I,'2026 FMR'!Q:Q)</f>
        <v>CA-526</v>
      </c>
      <c r="C243" t="s">
        <v>278</v>
      </c>
      <c r="D243">
        <v>6109</v>
      </c>
      <c r="E243">
        <f>_xlfn.XLOOKUP(D243,'ACS data'!E:E,'ACS data'!N:N)</f>
        <v>929</v>
      </c>
      <c r="F243">
        <f>_xlfn.XLOOKUP(D243,'2026 FMR'!I:I,'2026 FMR'!M:M)</f>
        <v>1257</v>
      </c>
      <c r="G243">
        <f>_xlfn.XLOOKUP(D243,'2026 FMR'!I:I,'2026 FMR'!J:J)</f>
        <v>54993</v>
      </c>
      <c r="H243">
        <f>_xlfn.XLOOKUP(D243,'2026 FMR'!I:I,'2026 FMR'!R:R)</f>
        <v>1</v>
      </c>
    </row>
    <row r="244" spans="1:8" x14ac:dyDescent="0.35">
      <c r="A244" t="s">
        <v>223</v>
      </c>
      <c r="B244" t="str">
        <f>_xlfn.XLOOKUP(D244,'2026 FMR'!I:I,'2026 FMR'!Q:Q)</f>
        <v>CA-611</v>
      </c>
      <c r="C244" t="s">
        <v>279</v>
      </c>
      <c r="D244">
        <v>6111</v>
      </c>
      <c r="E244">
        <f>_xlfn.XLOOKUP(D244,'ACS data'!E:E,'ACS data'!N:N)</f>
        <v>15878</v>
      </c>
      <c r="F244">
        <f>_xlfn.XLOOKUP(D244,'2026 FMR'!I:I,'2026 FMR'!M:M)</f>
        <v>2250</v>
      </c>
      <c r="G244">
        <f>_xlfn.XLOOKUP(D244,'2026 FMR'!I:I,'2026 FMR'!J:J)</f>
        <v>842009</v>
      </c>
      <c r="H244">
        <f>_xlfn.XLOOKUP(D244,'2026 FMR'!I:I,'2026 FMR'!R:R)</f>
        <v>1</v>
      </c>
    </row>
    <row r="245" spans="1:8" x14ac:dyDescent="0.35">
      <c r="A245" t="s">
        <v>223</v>
      </c>
      <c r="B245" t="str">
        <f>_xlfn.XLOOKUP(D245,'2026 FMR'!I:I,'2026 FMR'!Q:Q)</f>
        <v>CA-521</v>
      </c>
      <c r="C245" t="s">
        <v>280</v>
      </c>
      <c r="D245">
        <v>6113</v>
      </c>
      <c r="E245">
        <f>_xlfn.XLOOKUP(D245,'ACS data'!E:E,'ACS data'!N:N)</f>
        <v>18221</v>
      </c>
      <c r="F245">
        <f>_xlfn.XLOOKUP(D245,'2026 FMR'!I:I,'2026 FMR'!M:M)</f>
        <v>1615</v>
      </c>
      <c r="G245">
        <f>_xlfn.XLOOKUP(D245,'2026 FMR'!I:I,'2026 FMR'!J:J)</f>
        <v>217141</v>
      </c>
      <c r="H245">
        <f>_xlfn.XLOOKUP(D245,'2026 FMR'!I:I,'2026 FMR'!R:R)</f>
        <v>1</v>
      </c>
    </row>
    <row r="246" spans="1:8" x14ac:dyDescent="0.35">
      <c r="A246" t="s">
        <v>223</v>
      </c>
      <c r="B246" t="str">
        <f>_xlfn.XLOOKUP(D246,'2026 FMR'!I:I,'2026 FMR'!Q:Q)</f>
        <v>CA-524</v>
      </c>
      <c r="C246" t="s">
        <v>281</v>
      </c>
      <c r="D246">
        <v>6115</v>
      </c>
      <c r="E246">
        <f>_xlfn.XLOOKUP(D246,'ACS data'!E:E,'ACS data'!N:N)</f>
        <v>2474</v>
      </c>
      <c r="F246">
        <f>_xlfn.XLOOKUP(D246,'2026 FMR'!I:I,'2026 FMR'!M:M)</f>
        <v>1272</v>
      </c>
      <c r="G246">
        <f>_xlfn.XLOOKUP(D246,'2026 FMR'!I:I,'2026 FMR'!J:J)</f>
        <v>81705</v>
      </c>
      <c r="H246">
        <f>_xlfn.XLOOKUP(D246,'2026 FMR'!I:I,'2026 FMR'!R:R)</f>
        <v>1</v>
      </c>
    </row>
    <row r="247" spans="1:8" x14ac:dyDescent="0.35">
      <c r="A247" t="s">
        <v>282</v>
      </c>
      <c r="B247" t="str">
        <f>_xlfn.XLOOKUP(D247,'2026 FMR'!I:I,'2026 FMR'!Q:Q)</f>
        <v>CO-503</v>
      </c>
      <c r="C247" t="s">
        <v>283</v>
      </c>
      <c r="D247">
        <v>8001</v>
      </c>
      <c r="E247">
        <f>_xlfn.XLOOKUP(D247,'ACS data'!E:E,'ACS data'!N:N)</f>
        <v>10790</v>
      </c>
      <c r="F247">
        <f>_xlfn.XLOOKUP(D247,'2026 FMR'!I:I,'2026 FMR'!M:M)</f>
        <v>1754</v>
      </c>
      <c r="G247">
        <f>_xlfn.XLOOKUP(D247,'2026 FMR'!I:I,'2026 FMR'!J:J)</f>
        <v>520149</v>
      </c>
      <c r="H247">
        <f>_xlfn.XLOOKUP(D247,'2026 FMR'!I:I,'2026 FMR'!R:R)</f>
        <v>0.5</v>
      </c>
    </row>
    <row r="248" spans="1:8" x14ac:dyDescent="0.35">
      <c r="A248" t="s">
        <v>282</v>
      </c>
      <c r="B248" t="str">
        <f>_xlfn.XLOOKUP(D248,'2026 FMR'!I:I,'2026 FMR'!Q:Q)</f>
        <v>CO-500</v>
      </c>
      <c r="C248" t="s">
        <v>284</v>
      </c>
      <c r="D248">
        <v>8003</v>
      </c>
      <c r="E248">
        <f>_xlfn.XLOOKUP(D248,'ACS data'!E:E,'ACS data'!N:N)</f>
        <v>802</v>
      </c>
      <c r="F248">
        <f>_xlfn.XLOOKUP(D248,'2026 FMR'!I:I,'2026 FMR'!M:M)</f>
        <v>833</v>
      </c>
      <c r="G248">
        <f>_xlfn.XLOOKUP(D248,'2026 FMR'!I:I,'2026 FMR'!J:J)</f>
        <v>16460</v>
      </c>
      <c r="H248">
        <f>_xlfn.XLOOKUP(D248,'2026 FMR'!I:I,'2026 FMR'!R:R)</f>
        <v>0.5</v>
      </c>
    </row>
    <row r="249" spans="1:8" x14ac:dyDescent="0.35">
      <c r="A249" t="s">
        <v>282</v>
      </c>
      <c r="B249" t="str">
        <f>_xlfn.XLOOKUP(D249,'2026 FMR'!I:I,'2026 FMR'!Q:Q)</f>
        <v>CO-503</v>
      </c>
      <c r="C249" t="s">
        <v>285</v>
      </c>
      <c r="D249">
        <v>8005</v>
      </c>
      <c r="E249">
        <f>_xlfn.XLOOKUP(D249,'ACS data'!E:E,'ACS data'!N:N)</f>
        <v>10904</v>
      </c>
      <c r="F249">
        <f>_xlfn.XLOOKUP(D249,'2026 FMR'!I:I,'2026 FMR'!M:M)</f>
        <v>1754</v>
      </c>
      <c r="G249">
        <f>_xlfn.XLOOKUP(D249,'2026 FMR'!I:I,'2026 FMR'!J:J)</f>
        <v>654453</v>
      </c>
      <c r="H249">
        <f>_xlfn.XLOOKUP(D249,'2026 FMR'!I:I,'2026 FMR'!R:R)</f>
        <v>0.5</v>
      </c>
    </row>
    <row r="250" spans="1:8" x14ac:dyDescent="0.35">
      <c r="A250" t="s">
        <v>282</v>
      </c>
      <c r="B250" t="str">
        <f>_xlfn.XLOOKUP(D250,'2026 FMR'!I:I,'2026 FMR'!Q:Q)</f>
        <v>CO-500</v>
      </c>
      <c r="C250" t="s">
        <v>286</v>
      </c>
      <c r="D250">
        <v>8007</v>
      </c>
      <c r="E250">
        <f>_xlfn.XLOOKUP(D250,'ACS data'!E:E,'ACS data'!N:N)</f>
        <v>241</v>
      </c>
      <c r="F250">
        <f>_xlfn.XLOOKUP(D250,'2026 FMR'!I:I,'2026 FMR'!M:M)</f>
        <v>1141</v>
      </c>
      <c r="G250">
        <f>_xlfn.XLOOKUP(D250,'2026 FMR'!I:I,'2026 FMR'!J:J)</f>
        <v>13509</v>
      </c>
      <c r="H250">
        <f>_xlfn.XLOOKUP(D250,'2026 FMR'!I:I,'2026 FMR'!R:R)</f>
        <v>0.5</v>
      </c>
    </row>
    <row r="251" spans="1:8" x14ac:dyDescent="0.35">
      <c r="A251" t="s">
        <v>282</v>
      </c>
      <c r="B251" t="str">
        <f>_xlfn.XLOOKUP(D251,'2026 FMR'!I:I,'2026 FMR'!Q:Q)</f>
        <v>CO-500</v>
      </c>
      <c r="C251" t="s">
        <v>287</v>
      </c>
      <c r="D251">
        <v>8009</v>
      </c>
      <c r="E251">
        <f>_xlfn.XLOOKUP(D251,'ACS data'!E:E,'ACS data'!N:N)</f>
        <v>117</v>
      </c>
      <c r="F251">
        <f>_xlfn.XLOOKUP(D251,'2026 FMR'!I:I,'2026 FMR'!M:M)</f>
        <v>771</v>
      </c>
      <c r="G251">
        <f>_xlfn.XLOOKUP(D251,'2026 FMR'!I:I,'2026 FMR'!J:J)</f>
        <v>3496</v>
      </c>
      <c r="H251">
        <f>_xlfn.XLOOKUP(D251,'2026 FMR'!I:I,'2026 FMR'!R:R)</f>
        <v>0.5</v>
      </c>
    </row>
    <row r="252" spans="1:8" x14ac:dyDescent="0.35">
      <c r="A252" t="s">
        <v>282</v>
      </c>
      <c r="B252" t="str">
        <f>_xlfn.XLOOKUP(D252,'2026 FMR'!I:I,'2026 FMR'!Q:Q)</f>
        <v>CO-500</v>
      </c>
      <c r="C252" t="s">
        <v>288</v>
      </c>
      <c r="D252">
        <v>8011</v>
      </c>
      <c r="E252">
        <f>_xlfn.XLOOKUP(D252,'ACS data'!E:E,'ACS data'!N:N)</f>
        <v>169</v>
      </c>
      <c r="F252">
        <f>_xlfn.XLOOKUP(D252,'2026 FMR'!I:I,'2026 FMR'!M:M)</f>
        <v>777</v>
      </c>
      <c r="G252">
        <f>_xlfn.XLOOKUP(D252,'2026 FMR'!I:I,'2026 FMR'!J:J)</f>
        <v>5561</v>
      </c>
      <c r="H252">
        <f>_xlfn.XLOOKUP(D252,'2026 FMR'!I:I,'2026 FMR'!R:R)</f>
        <v>0.5</v>
      </c>
    </row>
    <row r="253" spans="1:8" x14ac:dyDescent="0.35">
      <c r="A253" t="s">
        <v>282</v>
      </c>
      <c r="B253" t="str">
        <f>_xlfn.XLOOKUP(D253,'2026 FMR'!I:I,'2026 FMR'!Q:Q)</f>
        <v>CO-503</v>
      </c>
      <c r="C253" t="s">
        <v>289</v>
      </c>
      <c r="D253">
        <v>8013</v>
      </c>
      <c r="E253">
        <f>_xlfn.XLOOKUP(D253,'ACS data'!E:E,'ACS data'!N:N)</f>
        <v>18879</v>
      </c>
      <c r="F253">
        <f>_xlfn.XLOOKUP(D253,'2026 FMR'!I:I,'2026 FMR'!M:M)</f>
        <v>1795</v>
      </c>
      <c r="G253">
        <f>_xlfn.XLOOKUP(D253,'2026 FMR'!I:I,'2026 FMR'!J:J)</f>
        <v>328658</v>
      </c>
      <c r="H253">
        <f>_xlfn.XLOOKUP(D253,'2026 FMR'!I:I,'2026 FMR'!R:R)</f>
        <v>0.5</v>
      </c>
    </row>
    <row r="254" spans="1:8" x14ac:dyDescent="0.35">
      <c r="A254" t="s">
        <v>282</v>
      </c>
      <c r="B254" t="str">
        <f>_xlfn.XLOOKUP(D254,'2026 FMR'!I:I,'2026 FMR'!Q:Q)</f>
        <v>CO-503</v>
      </c>
      <c r="C254" t="s">
        <v>290</v>
      </c>
      <c r="D254">
        <v>8014</v>
      </c>
      <c r="E254">
        <f>_xlfn.XLOOKUP(D254,'ACS data'!E:E,'ACS data'!N:N)</f>
        <v>867</v>
      </c>
      <c r="F254">
        <f>_xlfn.XLOOKUP(D254,'2026 FMR'!I:I,'2026 FMR'!M:M)</f>
        <v>1754</v>
      </c>
      <c r="G254">
        <f>_xlfn.XLOOKUP(D254,'2026 FMR'!I:I,'2026 FMR'!J:J)</f>
        <v>73946</v>
      </c>
      <c r="H254">
        <f>_xlfn.XLOOKUP(D254,'2026 FMR'!I:I,'2026 FMR'!R:R)</f>
        <v>0.5</v>
      </c>
    </row>
    <row r="255" spans="1:8" x14ac:dyDescent="0.35">
      <c r="A255" t="s">
        <v>282</v>
      </c>
      <c r="B255" t="str">
        <f>_xlfn.XLOOKUP(D255,'2026 FMR'!I:I,'2026 FMR'!Q:Q)</f>
        <v>CO-500</v>
      </c>
      <c r="C255" t="s">
        <v>291</v>
      </c>
      <c r="D255">
        <v>8015</v>
      </c>
      <c r="E255">
        <f>_xlfn.XLOOKUP(D255,'ACS data'!E:E,'ACS data'!N:N)</f>
        <v>149</v>
      </c>
      <c r="F255">
        <f>_xlfn.XLOOKUP(D255,'2026 FMR'!I:I,'2026 FMR'!M:M)</f>
        <v>1117</v>
      </c>
      <c r="G255">
        <f>_xlfn.XLOOKUP(D255,'2026 FMR'!I:I,'2026 FMR'!J:J)</f>
        <v>19564</v>
      </c>
      <c r="H255">
        <f>_xlfn.XLOOKUP(D255,'2026 FMR'!I:I,'2026 FMR'!R:R)</f>
        <v>0.5</v>
      </c>
    </row>
    <row r="256" spans="1:8" x14ac:dyDescent="0.35">
      <c r="A256" t="s">
        <v>282</v>
      </c>
      <c r="B256" t="str">
        <f>_xlfn.XLOOKUP(D256,'2026 FMR'!I:I,'2026 FMR'!Q:Q)</f>
        <v>CO-500</v>
      </c>
      <c r="C256" t="s">
        <v>292</v>
      </c>
      <c r="D256">
        <v>8017</v>
      </c>
      <c r="E256">
        <f>_xlfn.XLOOKUP(D256,'ACS data'!E:E,'ACS data'!N:N)</f>
        <v>30</v>
      </c>
      <c r="F256">
        <f>_xlfn.XLOOKUP(D256,'2026 FMR'!I:I,'2026 FMR'!M:M)</f>
        <v>796</v>
      </c>
      <c r="G256">
        <f>_xlfn.XLOOKUP(D256,'2026 FMR'!I:I,'2026 FMR'!J:J)</f>
        <v>1726</v>
      </c>
      <c r="H256">
        <f>_xlfn.XLOOKUP(D256,'2026 FMR'!I:I,'2026 FMR'!R:R)</f>
        <v>0.5</v>
      </c>
    </row>
    <row r="257" spans="1:8" x14ac:dyDescent="0.35">
      <c r="A257" t="s">
        <v>282</v>
      </c>
      <c r="B257" t="str">
        <f>_xlfn.XLOOKUP(D257,'2026 FMR'!I:I,'2026 FMR'!Q:Q)</f>
        <v>CO-500</v>
      </c>
      <c r="C257" t="s">
        <v>293</v>
      </c>
      <c r="D257">
        <v>8019</v>
      </c>
      <c r="E257">
        <f>_xlfn.XLOOKUP(D257,'ACS data'!E:E,'ACS data'!N:N)</f>
        <v>93</v>
      </c>
      <c r="F257">
        <f>_xlfn.XLOOKUP(D257,'2026 FMR'!I:I,'2026 FMR'!M:M)</f>
        <v>1754</v>
      </c>
      <c r="G257">
        <f>_xlfn.XLOOKUP(D257,'2026 FMR'!I:I,'2026 FMR'!J:J)</f>
        <v>9403</v>
      </c>
      <c r="H257">
        <f>_xlfn.XLOOKUP(D257,'2026 FMR'!I:I,'2026 FMR'!R:R)</f>
        <v>0.5</v>
      </c>
    </row>
    <row r="258" spans="1:8" x14ac:dyDescent="0.35">
      <c r="A258" t="s">
        <v>282</v>
      </c>
      <c r="B258" t="str">
        <f>_xlfn.XLOOKUP(D258,'2026 FMR'!I:I,'2026 FMR'!Q:Q)</f>
        <v>CO-500</v>
      </c>
      <c r="C258" t="s">
        <v>294</v>
      </c>
      <c r="D258">
        <v>8021</v>
      </c>
      <c r="E258">
        <f>_xlfn.XLOOKUP(D258,'ACS data'!E:E,'ACS data'!N:N)</f>
        <v>127</v>
      </c>
      <c r="F258">
        <f>_xlfn.XLOOKUP(D258,'2026 FMR'!I:I,'2026 FMR'!M:M)</f>
        <v>865</v>
      </c>
      <c r="G258">
        <f>_xlfn.XLOOKUP(D258,'2026 FMR'!I:I,'2026 FMR'!J:J)</f>
        <v>7553</v>
      </c>
      <c r="H258">
        <f>_xlfn.XLOOKUP(D258,'2026 FMR'!I:I,'2026 FMR'!R:R)</f>
        <v>0.5</v>
      </c>
    </row>
    <row r="259" spans="1:8" x14ac:dyDescent="0.35">
      <c r="A259" t="s">
        <v>282</v>
      </c>
      <c r="B259" t="str">
        <f>_xlfn.XLOOKUP(D259,'2026 FMR'!I:I,'2026 FMR'!Q:Q)</f>
        <v>CO-500</v>
      </c>
      <c r="C259" t="s">
        <v>295</v>
      </c>
      <c r="D259">
        <v>8023</v>
      </c>
      <c r="E259">
        <f>_xlfn.XLOOKUP(D259,'ACS data'!E:E,'ACS data'!N:N)</f>
        <v>104</v>
      </c>
      <c r="F259">
        <f>_xlfn.XLOOKUP(D259,'2026 FMR'!I:I,'2026 FMR'!M:M)</f>
        <v>742</v>
      </c>
      <c r="G259">
        <f>_xlfn.XLOOKUP(D259,'2026 FMR'!I:I,'2026 FMR'!J:J)</f>
        <v>3534</v>
      </c>
      <c r="H259">
        <f>_xlfn.XLOOKUP(D259,'2026 FMR'!I:I,'2026 FMR'!R:R)</f>
        <v>0.5</v>
      </c>
    </row>
    <row r="260" spans="1:8" x14ac:dyDescent="0.35">
      <c r="A260" t="s">
        <v>282</v>
      </c>
      <c r="B260" t="str">
        <f>_xlfn.XLOOKUP(D260,'2026 FMR'!I:I,'2026 FMR'!Q:Q)</f>
        <v>CO-500</v>
      </c>
      <c r="C260" t="s">
        <v>296</v>
      </c>
      <c r="D260">
        <v>8025</v>
      </c>
      <c r="E260">
        <f>_xlfn.XLOOKUP(D260,'ACS data'!E:E,'ACS data'!N:N)</f>
        <v>101</v>
      </c>
      <c r="F260">
        <f>_xlfn.XLOOKUP(D260,'2026 FMR'!I:I,'2026 FMR'!M:M)</f>
        <v>982</v>
      </c>
      <c r="G260">
        <f>_xlfn.XLOOKUP(D260,'2026 FMR'!I:I,'2026 FMR'!J:J)</f>
        <v>5782</v>
      </c>
      <c r="H260">
        <f>_xlfn.XLOOKUP(D260,'2026 FMR'!I:I,'2026 FMR'!R:R)</f>
        <v>0.5</v>
      </c>
    </row>
    <row r="261" spans="1:8" x14ac:dyDescent="0.35">
      <c r="A261" t="s">
        <v>282</v>
      </c>
      <c r="B261" t="str">
        <f>_xlfn.XLOOKUP(D261,'2026 FMR'!I:I,'2026 FMR'!Q:Q)</f>
        <v>CO-500</v>
      </c>
      <c r="C261" t="s">
        <v>297</v>
      </c>
      <c r="D261">
        <v>8027</v>
      </c>
      <c r="E261">
        <f>_xlfn.XLOOKUP(D261,'ACS data'!E:E,'ACS data'!N:N)</f>
        <v>108</v>
      </c>
      <c r="F261">
        <f>_xlfn.XLOOKUP(D261,'2026 FMR'!I:I,'2026 FMR'!M:M)</f>
        <v>856</v>
      </c>
      <c r="G261">
        <f>_xlfn.XLOOKUP(D261,'2026 FMR'!I:I,'2026 FMR'!J:J)</f>
        <v>4885</v>
      </c>
      <c r="H261">
        <f>_xlfn.XLOOKUP(D261,'2026 FMR'!I:I,'2026 FMR'!R:R)</f>
        <v>0.5</v>
      </c>
    </row>
    <row r="262" spans="1:8" x14ac:dyDescent="0.35">
      <c r="A262" t="s">
        <v>282</v>
      </c>
      <c r="B262" t="str">
        <f>_xlfn.XLOOKUP(D262,'2026 FMR'!I:I,'2026 FMR'!Q:Q)</f>
        <v>CO-500</v>
      </c>
      <c r="C262" t="s">
        <v>298</v>
      </c>
      <c r="D262">
        <v>8029</v>
      </c>
      <c r="E262">
        <f>_xlfn.XLOOKUP(D262,'ACS data'!E:E,'ACS data'!N:N)</f>
        <v>934</v>
      </c>
      <c r="F262">
        <f>_xlfn.XLOOKUP(D262,'2026 FMR'!I:I,'2026 FMR'!M:M)</f>
        <v>865</v>
      </c>
      <c r="G262">
        <f>_xlfn.XLOOKUP(D262,'2026 FMR'!I:I,'2026 FMR'!J:J)</f>
        <v>31173</v>
      </c>
      <c r="H262">
        <f>_xlfn.XLOOKUP(D262,'2026 FMR'!I:I,'2026 FMR'!R:R)</f>
        <v>0.5</v>
      </c>
    </row>
    <row r="263" spans="1:8" x14ac:dyDescent="0.35">
      <c r="A263" t="s">
        <v>282</v>
      </c>
      <c r="B263" t="str">
        <f>_xlfn.XLOOKUP(D263,'2026 FMR'!I:I,'2026 FMR'!Q:Q)</f>
        <v>CO-503</v>
      </c>
      <c r="C263" t="s">
        <v>299</v>
      </c>
      <c r="D263">
        <v>8031</v>
      </c>
      <c r="E263">
        <f>_xlfn.XLOOKUP(D263,'ACS data'!E:E,'ACS data'!N:N)</f>
        <v>17034</v>
      </c>
      <c r="F263">
        <f>_xlfn.XLOOKUP(D263,'2026 FMR'!I:I,'2026 FMR'!M:M)</f>
        <v>1754</v>
      </c>
      <c r="G263">
        <f>_xlfn.XLOOKUP(D263,'2026 FMR'!I:I,'2026 FMR'!J:J)</f>
        <v>710800</v>
      </c>
      <c r="H263">
        <f>_xlfn.XLOOKUP(D263,'2026 FMR'!I:I,'2026 FMR'!R:R)</f>
        <v>0.5</v>
      </c>
    </row>
    <row r="264" spans="1:8" x14ac:dyDescent="0.35">
      <c r="A264" t="s">
        <v>282</v>
      </c>
      <c r="B264" t="str">
        <f>_xlfn.XLOOKUP(D264,'2026 FMR'!I:I,'2026 FMR'!Q:Q)</f>
        <v>CO-500</v>
      </c>
      <c r="C264" t="s">
        <v>300</v>
      </c>
      <c r="D264">
        <v>8033</v>
      </c>
      <c r="E264">
        <f>_xlfn.XLOOKUP(D264,'ACS data'!E:E,'ACS data'!N:N)</f>
        <v>67</v>
      </c>
      <c r="F264">
        <f>_xlfn.XLOOKUP(D264,'2026 FMR'!I:I,'2026 FMR'!M:M)</f>
        <v>1017</v>
      </c>
      <c r="G264">
        <f>_xlfn.XLOOKUP(D264,'2026 FMR'!I:I,'2026 FMR'!J:J)</f>
        <v>2329</v>
      </c>
      <c r="H264">
        <f>_xlfn.XLOOKUP(D264,'2026 FMR'!I:I,'2026 FMR'!R:R)</f>
        <v>0.5</v>
      </c>
    </row>
    <row r="265" spans="1:8" x14ac:dyDescent="0.35">
      <c r="A265" t="s">
        <v>282</v>
      </c>
      <c r="B265" t="str">
        <f>_xlfn.XLOOKUP(D265,'2026 FMR'!I:I,'2026 FMR'!Q:Q)</f>
        <v>CO-503</v>
      </c>
      <c r="C265" t="s">
        <v>301</v>
      </c>
      <c r="D265">
        <v>8035</v>
      </c>
      <c r="E265">
        <f>_xlfn.XLOOKUP(D265,'ACS data'!E:E,'ACS data'!N:N)</f>
        <v>2823</v>
      </c>
      <c r="F265">
        <f>_xlfn.XLOOKUP(D265,'2026 FMR'!I:I,'2026 FMR'!M:M)</f>
        <v>1754</v>
      </c>
      <c r="G265">
        <f>_xlfn.XLOOKUP(D265,'2026 FMR'!I:I,'2026 FMR'!J:J)</f>
        <v>360206</v>
      </c>
      <c r="H265">
        <f>_xlfn.XLOOKUP(D265,'2026 FMR'!I:I,'2026 FMR'!R:R)</f>
        <v>0.5</v>
      </c>
    </row>
    <row r="266" spans="1:8" x14ac:dyDescent="0.35">
      <c r="A266" t="s">
        <v>282</v>
      </c>
      <c r="B266" t="str">
        <f>_xlfn.XLOOKUP(D266,'2026 FMR'!I:I,'2026 FMR'!Q:Q)</f>
        <v>CO-500</v>
      </c>
      <c r="C266" t="s">
        <v>302</v>
      </c>
      <c r="D266">
        <v>8037</v>
      </c>
      <c r="E266">
        <f>_xlfn.XLOOKUP(D266,'ACS data'!E:E,'ACS data'!N:N)</f>
        <v>848</v>
      </c>
      <c r="F266">
        <f>_xlfn.XLOOKUP(D266,'2026 FMR'!I:I,'2026 FMR'!M:M)</f>
        <v>1813</v>
      </c>
      <c r="G266">
        <f>_xlfn.XLOOKUP(D266,'2026 FMR'!I:I,'2026 FMR'!J:J)</f>
        <v>55650</v>
      </c>
      <c r="H266">
        <f>_xlfn.XLOOKUP(D266,'2026 FMR'!I:I,'2026 FMR'!R:R)</f>
        <v>0.5</v>
      </c>
    </row>
    <row r="267" spans="1:8" x14ac:dyDescent="0.35">
      <c r="A267" t="s">
        <v>282</v>
      </c>
      <c r="B267" t="str">
        <f>_xlfn.XLOOKUP(D267,'2026 FMR'!I:I,'2026 FMR'!Q:Q)</f>
        <v>CO-500</v>
      </c>
      <c r="C267" t="s">
        <v>303</v>
      </c>
      <c r="D267">
        <v>8039</v>
      </c>
      <c r="E267">
        <f>_xlfn.XLOOKUP(D267,'ACS data'!E:E,'ACS data'!N:N)</f>
        <v>299</v>
      </c>
      <c r="F267">
        <f>_xlfn.XLOOKUP(D267,'2026 FMR'!I:I,'2026 FMR'!M:M)</f>
        <v>1754</v>
      </c>
      <c r="G267">
        <f>_xlfn.XLOOKUP(D267,'2026 FMR'!I:I,'2026 FMR'!J:J)</f>
        <v>26457</v>
      </c>
      <c r="H267">
        <f>_xlfn.XLOOKUP(D267,'2026 FMR'!I:I,'2026 FMR'!R:R)</f>
        <v>0.5</v>
      </c>
    </row>
    <row r="268" spans="1:8" x14ac:dyDescent="0.35">
      <c r="A268" t="s">
        <v>282</v>
      </c>
      <c r="B268" t="str">
        <f>_xlfn.XLOOKUP(D268,'2026 FMR'!I:I,'2026 FMR'!Q:Q)</f>
        <v>CO-504</v>
      </c>
      <c r="C268" t="s">
        <v>304</v>
      </c>
      <c r="D268">
        <v>8041</v>
      </c>
      <c r="E268">
        <f>_xlfn.XLOOKUP(D268,'ACS data'!E:E,'ACS data'!N:N)</f>
        <v>14134</v>
      </c>
      <c r="F268">
        <f>_xlfn.XLOOKUP(D268,'2026 FMR'!I:I,'2026 FMR'!M:M)</f>
        <v>1464</v>
      </c>
      <c r="G268">
        <f>_xlfn.XLOOKUP(D268,'2026 FMR'!I:I,'2026 FMR'!J:J)</f>
        <v>730323</v>
      </c>
      <c r="H268">
        <f>_xlfn.XLOOKUP(D268,'2026 FMR'!I:I,'2026 FMR'!R:R)</f>
        <v>1</v>
      </c>
    </row>
    <row r="269" spans="1:8" x14ac:dyDescent="0.35">
      <c r="A269" t="s">
        <v>282</v>
      </c>
      <c r="B269" t="str">
        <f>_xlfn.XLOOKUP(D269,'2026 FMR'!I:I,'2026 FMR'!Q:Q)</f>
        <v>CO-500</v>
      </c>
      <c r="C269" t="s">
        <v>305</v>
      </c>
      <c r="D269">
        <v>8043</v>
      </c>
      <c r="E269">
        <f>_xlfn.XLOOKUP(D269,'ACS data'!E:E,'ACS data'!N:N)</f>
        <v>991</v>
      </c>
      <c r="F269">
        <f>_xlfn.XLOOKUP(D269,'2026 FMR'!I:I,'2026 FMR'!M:M)</f>
        <v>948</v>
      </c>
      <c r="G269">
        <f>_xlfn.XLOOKUP(D269,'2026 FMR'!I:I,'2026 FMR'!J:J)</f>
        <v>49107</v>
      </c>
      <c r="H269">
        <f>_xlfn.XLOOKUP(D269,'2026 FMR'!I:I,'2026 FMR'!R:R)</f>
        <v>0.5</v>
      </c>
    </row>
    <row r="270" spans="1:8" x14ac:dyDescent="0.35">
      <c r="A270" t="s">
        <v>282</v>
      </c>
      <c r="B270" t="str">
        <f>_xlfn.XLOOKUP(D270,'2026 FMR'!I:I,'2026 FMR'!Q:Q)</f>
        <v>CO-500</v>
      </c>
      <c r="C270" t="s">
        <v>306</v>
      </c>
      <c r="D270">
        <v>8045</v>
      </c>
      <c r="E270">
        <f>_xlfn.XLOOKUP(D270,'ACS data'!E:E,'ACS data'!N:N)</f>
        <v>923</v>
      </c>
      <c r="F270">
        <f>_xlfn.XLOOKUP(D270,'2026 FMR'!I:I,'2026 FMR'!M:M)</f>
        <v>1223</v>
      </c>
      <c r="G270">
        <f>_xlfn.XLOOKUP(D270,'2026 FMR'!I:I,'2026 FMR'!J:J)</f>
        <v>61683</v>
      </c>
      <c r="H270">
        <f>_xlfn.XLOOKUP(D270,'2026 FMR'!I:I,'2026 FMR'!R:R)</f>
        <v>0.5</v>
      </c>
    </row>
    <row r="271" spans="1:8" x14ac:dyDescent="0.35">
      <c r="A271" t="s">
        <v>282</v>
      </c>
      <c r="B271" t="str">
        <f>_xlfn.XLOOKUP(D271,'2026 FMR'!I:I,'2026 FMR'!Q:Q)</f>
        <v>CO-500</v>
      </c>
      <c r="C271" t="s">
        <v>307</v>
      </c>
      <c r="D271">
        <v>8047</v>
      </c>
      <c r="E271">
        <f>_xlfn.XLOOKUP(D271,'ACS data'!E:E,'ACS data'!N:N)</f>
        <v>15</v>
      </c>
      <c r="F271">
        <f>_xlfn.XLOOKUP(D271,'2026 FMR'!I:I,'2026 FMR'!M:M)</f>
        <v>1754</v>
      </c>
      <c r="G271">
        <f>_xlfn.XLOOKUP(D271,'2026 FMR'!I:I,'2026 FMR'!J:J)</f>
        <v>5856</v>
      </c>
      <c r="H271">
        <f>_xlfn.XLOOKUP(D271,'2026 FMR'!I:I,'2026 FMR'!R:R)</f>
        <v>0.5</v>
      </c>
    </row>
    <row r="272" spans="1:8" x14ac:dyDescent="0.35">
      <c r="A272" t="s">
        <v>282</v>
      </c>
      <c r="B272" t="str">
        <f>_xlfn.XLOOKUP(D272,'2026 FMR'!I:I,'2026 FMR'!Q:Q)</f>
        <v>CO-500</v>
      </c>
      <c r="C272" t="s">
        <v>308</v>
      </c>
      <c r="D272">
        <v>8049</v>
      </c>
      <c r="E272">
        <f>_xlfn.XLOOKUP(D272,'ACS data'!E:E,'ACS data'!N:N)</f>
        <v>408</v>
      </c>
      <c r="F272">
        <f>_xlfn.XLOOKUP(D272,'2026 FMR'!I:I,'2026 FMR'!M:M)</f>
        <v>1318</v>
      </c>
      <c r="G272">
        <f>_xlfn.XLOOKUP(D272,'2026 FMR'!I:I,'2026 FMR'!J:J)</f>
        <v>15724</v>
      </c>
      <c r="H272">
        <f>_xlfn.XLOOKUP(D272,'2026 FMR'!I:I,'2026 FMR'!R:R)</f>
        <v>0.5</v>
      </c>
    </row>
    <row r="273" spans="1:8" x14ac:dyDescent="0.35">
      <c r="A273" t="s">
        <v>282</v>
      </c>
      <c r="B273" t="str">
        <f>_xlfn.XLOOKUP(D273,'2026 FMR'!I:I,'2026 FMR'!Q:Q)</f>
        <v>CO-500</v>
      </c>
      <c r="C273" t="s">
        <v>309</v>
      </c>
      <c r="D273">
        <v>8051</v>
      </c>
      <c r="E273">
        <f>_xlfn.XLOOKUP(D273,'ACS data'!E:E,'ACS data'!N:N)</f>
        <v>1101</v>
      </c>
      <c r="F273">
        <f>_xlfn.XLOOKUP(D273,'2026 FMR'!I:I,'2026 FMR'!M:M)</f>
        <v>1149</v>
      </c>
      <c r="G273">
        <f>_xlfn.XLOOKUP(D273,'2026 FMR'!I:I,'2026 FMR'!J:J)</f>
        <v>17018</v>
      </c>
      <c r="H273">
        <f>_xlfn.XLOOKUP(D273,'2026 FMR'!I:I,'2026 FMR'!R:R)</f>
        <v>0.5</v>
      </c>
    </row>
    <row r="274" spans="1:8" x14ac:dyDescent="0.35">
      <c r="A274" t="s">
        <v>282</v>
      </c>
      <c r="B274" t="str">
        <f>_xlfn.XLOOKUP(D274,'2026 FMR'!I:I,'2026 FMR'!Q:Q)</f>
        <v>CO-500</v>
      </c>
      <c r="C274" t="s">
        <v>310</v>
      </c>
      <c r="D274">
        <v>8053</v>
      </c>
      <c r="E274">
        <f>_xlfn.XLOOKUP(D274,'ACS data'!E:E,'ACS data'!N:N)</f>
        <v>2</v>
      </c>
      <c r="F274">
        <f>_xlfn.XLOOKUP(D274,'2026 FMR'!I:I,'2026 FMR'!M:M)</f>
        <v>873</v>
      </c>
      <c r="G274">
        <f>_xlfn.XLOOKUP(D274,'2026 FMR'!I:I,'2026 FMR'!J:J)</f>
        <v>911</v>
      </c>
      <c r="H274">
        <f>_xlfn.XLOOKUP(D274,'2026 FMR'!I:I,'2026 FMR'!R:R)</f>
        <v>0.5</v>
      </c>
    </row>
    <row r="275" spans="1:8" x14ac:dyDescent="0.35">
      <c r="A275" t="s">
        <v>282</v>
      </c>
      <c r="B275" t="str">
        <f>_xlfn.XLOOKUP(D275,'2026 FMR'!I:I,'2026 FMR'!Q:Q)</f>
        <v>CO-500</v>
      </c>
      <c r="C275" t="s">
        <v>311</v>
      </c>
      <c r="D275">
        <v>8055</v>
      </c>
      <c r="E275">
        <f>_xlfn.XLOOKUP(D275,'ACS data'!E:E,'ACS data'!N:N)</f>
        <v>291</v>
      </c>
      <c r="F275">
        <f>_xlfn.XLOOKUP(D275,'2026 FMR'!I:I,'2026 FMR'!M:M)</f>
        <v>811</v>
      </c>
      <c r="G275">
        <f>_xlfn.XLOOKUP(D275,'2026 FMR'!I:I,'2026 FMR'!J:J)</f>
        <v>6896</v>
      </c>
      <c r="H275">
        <f>_xlfn.XLOOKUP(D275,'2026 FMR'!I:I,'2026 FMR'!R:R)</f>
        <v>0.5</v>
      </c>
    </row>
    <row r="276" spans="1:8" x14ac:dyDescent="0.35">
      <c r="A276" t="s">
        <v>282</v>
      </c>
      <c r="B276" t="str">
        <f>_xlfn.XLOOKUP(D276,'2026 FMR'!I:I,'2026 FMR'!Q:Q)</f>
        <v>CO-500</v>
      </c>
      <c r="C276" t="s">
        <v>312</v>
      </c>
      <c r="D276">
        <v>8057</v>
      </c>
      <c r="E276">
        <f>_xlfn.XLOOKUP(D276,'ACS data'!E:E,'ACS data'!N:N)</f>
        <v>74</v>
      </c>
      <c r="F276">
        <f>_xlfn.XLOOKUP(D276,'2026 FMR'!I:I,'2026 FMR'!M:M)</f>
        <v>754</v>
      </c>
      <c r="G276">
        <f>_xlfn.XLOOKUP(D276,'2026 FMR'!I:I,'2026 FMR'!J:J)</f>
        <v>1440</v>
      </c>
      <c r="H276">
        <f>_xlfn.XLOOKUP(D276,'2026 FMR'!I:I,'2026 FMR'!R:R)</f>
        <v>0.5</v>
      </c>
    </row>
    <row r="277" spans="1:8" x14ac:dyDescent="0.35">
      <c r="A277" t="s">
        <v>282</v>
      </c>
      <c r="B277" t="str">
        <f>_xlfn.XLOOKUP(D277,'2026 FMR'!I:I,'2026 FMR'!Q:Q)</f>
        <v>CO-503</v>
      </c>
      <c r="C277" t="s">
        <v>313</v>
      </c>
      <c r="D277">
        <v>8059</v>
      </c>
      <c r="E277">
        <f>_xlfn.XLOOKUP(D277,'ACS data'!E:E,'ACS data'!N:N)</f>
        <v>8878</v>
      </c>
      <c r="F277">
        <f>_xlfn.XLOOKUP(D277,'2026 FMR'!I:I,'2026 FMR'!M:M)</f>
        <v>1754</v>
      </c>
      <c r="G277">
        <f>_xlfn.XLOOKUP(D277,'2026 FMR'!I:I,'2026 FMR'!J:J)</f>
        <v>580519</v>
      </c>
      <c r="H277">
        <f>_xlfn.XLOOKUP(D277,'2026 FMR'!I:I,'2026 FMR'!R:R)</f>
        <v>0.5</v>
      </c>
    </row>
    <row r="278" spans="1:8" x14ac:dyDescent="0.35">
      <c r="A278" t="s">
        <v>282</v>
      </c>
      <c r="B278" t="str">
        <f>_xlfn.XLOOKUP(D278,'2026 FMR'!I:I,'2026 FMR'!Q:Q)</f>
        <v>CO-500</v>
      </c>
      <c r="C278" t="s">
        <v>314</v>
      </c>
      <c r="D278">
        <v>8061</v>
      </c>
      <c r="E278">
        <f>_xlfn.XLOOKUP(D278,'ACS data'!E:E,'ACS data'!N:N)</f>
        <v>47</v>
      </c>
      <c r="F278">
        <f>_xlfn.XLOOKUP(D278,'2026 FMR'!I:I,'2026 FMR'!M:M)</f>
        <v>873</v>
      </c>
      <c r="G278">
        <f>_xlfn.XLOOKUP(D278,'2026 FMR'!I:I,'2026 FMR'!J:J)</f>
        <v>1347</v>
      </c>
      <c r="H278">
        <f>_xlfn.XLOOKUP(D278,'2026 FMR'!I:I,'2026 FMR'!R:R)</f>
        <v>0.5</v>
      </c>
    </row>
    <row r="279" spans="1:8" x14ac:dyDescent="0.35">
      <c r="A279" t="s">
        <v>282</v>
      </c>
      <c r="B279" t="str">
        <f>_xlfn.XLOOKUP(D279,'2026 FMR'!I:I,'2026 FMR'!Q:Q)</f>
        <v>CO-500</v>
      </c>
      <c r="C279" t="s">
        <v>315</v>
      </c>
      <c r="D279">
        <v>8063</v>
      </c>
      <c r="E279">
        <f>_xlfn.XLOOKUP(D279,'ACS data'!E:E,'ACS data'!N:N)</f>
        <v>75</v>
      </c>
      <c r="F279">
        <f>_xlfn.XLOOKUP(D279,'2026 FMR'!I:I,'2026 FMR'!M:M)</f>
        <v>833</v>
      </c>
      <c r="G279">
        <f>_xlfn.XLOOKUP(D279,'2026 FMR'!I:I,'2026 FMR'!J:J)</f>
        <v>7039</v>
      </c>
      <c r="H279">
        <f>_xlfn.XLOOKUP(D279,'2026 FMR'!I:I,'2026 FMR'!R:R)</f>
        <v>0.5</v>
      </c>
    </row>
    <row r="280" spans="1:8" x14ac:dyDescent="0.35">
      <c r="A280" t="s">
        <v>282</v>
      </c>
      <c r="B280" t="str">
        <f>_xlfn.XLOOKUP(D280,'2026 FMR'!I:I,'2026 FMR'!Q:Q)</f>
        <v>CO-500</v>
      </c>
      <c r="C280" t="s">
        <v>316</v>
      </c>
      <c r="D280">
        <v>8065</v>
      </c>
      <c r="E280">
        <f>_xlfn.XLOOKUP(D280,'ACS data'!E:E,'ACS data'!N:N)</f>
        <v>69</v>
      </c>
      <c r="F280">
        <f>_xlfn.XLOOKUP(D280,'2026 FMR'!I:I,'2026 FMR'!M:M)</f>
        <v>1024</v>
      </c>
      <c r="G280">
        <f>_xlfn.XLOOKUP(D280,'2026 FMR'!I:I,'2026 FMR'!J:J)</f>
        <v>7403</v>
      </c>
      <c r="H280">
        <f>_xlfn.XLOOKUP(D280,'2026 FMR'!I:I,'2026 FMR'!R:R)</f>
        <v>0.5</v>
      </c>
    </row>
    <row r="281" spans="1:8" x14ac:dyDescent="0.35">
      <c r="A281" t="s">
        <v>282</v>
      </c>
      <c r="B281" t="str">
        <f>_xlfn.XLOOKUP(D281,'2026 FMR'!I:I,'2026 FMR'!Q:Q)</f>
        <v>CO-500</v>
      </c>
      <c r="C281" t="s">
        <v>317</v>
      </c>
      <c r="D281">
        <v>8067</v>
      </c>
      <c r="E281">
        <f>_xlfn.XLOOKUP(D281,'ACS data'!E:E,'ACS data'!N:N)</f>
        <v>1779</v>
      </c>
      <c r="F281">
        <f>_xlfn.XLOOKUP(D281,'2026 FMR'!I:I,'2026 FMR'!M:M)</f>
        <v>1211</v>
      </c>
      <c r="G281">
        <f>_xlfn.XLOOKUP(D281,'2026 FMR'!I:I,'2026 FMR'!J:J)</f>
        <v>55983</v>
      </c>
      <c r="H281">
        <f>_xlfn.XLOOKUP(D281,'2026 FMR'!I:I,'2026 FMR'!R:R)</f>
        <v>0.5</v>
      </c>
    </row>
    <row r="282" spans="1:8" x14ac:dyDescent="0.35">
      <c r="A282" t="s">
        <v>282</v>
      </c>
      <c r="B282" t="str">
        <f>_xlfn.XLOOKUP(D282,'2026 FMR'!I:I,'2026 FMR'!Q:Q)</f>
        <v>CO-505</v>
      </c>
      <c r="C282" t="s">
        <v>318</v>
      </c>
      <c r="D282">
        <v>8069</v>
      </c>
      <c r="E282">
        <f>_xlfn.XLOOKUP(D282,'ACS data'!E:E,'ACS data'!N:N)</f>
        <v>19031</v>
      </c>
      <c r="F282">
        <f>_xlfn.XLOOKUP(D282,'2026 FMR'!I:I,'2026 FMR'!M:M)</f>
        <v>1537</v>
      </c>
      <c r="G282">
        <f>_xlfn.XLOOKUP(D282,'2026 FMR'!I:I,'2026 FMR'!J:J)</f>
        <v>359363</v>
      </c>
      <c r="H282">
        <f>_xlfn.XLOOKUP(D282,'2026 FMR'!I:I,'2026 FMR'!R:R)</f>
        <v>1</v>
      </c>
    </row>
    <row r="283" spans="1:8" x14ac:dyDescent="0.35">
      <c r="A283" t="s">
        <v>282</v>
      </c>
      <c r="B283" t="str">
        <f>_xlfn.XLOOKUP(D283,'2026 FMR'!I:I,'2026 FMR'!Q:Q)</f>
        <v>CO-500</v>
      </c>
      <c r="C283" t="s">
        <v>319</v>
      </c>
      <c r="D283">
        <v>8071</v>
      </c>
      <c r="E283">
        <f>_xlfn.XLOOKUP(D283,'ACS data'!E:E,'ACS data'!N:N)</f>
        <v>265</v>
      </c>
      <c r="F283">
        <f>_xlfn.XLOOKUP(D283,'2026 FMR'!I:I,'2026 FMR'!M:M)</f>
        <v>880</v>
      </c>
      <c r="G283">
        <f>_xlfn.XLOOKUP(D283,'2026 FMR'!I:I,'2026 FMR'!J:J)</f>
        <v>14422</v>
      </c>
      <c r="H283">
        <f>_xlfn.XLOOKUP(D283,'2026 FMR'!I:I,'2026 FMR'!R:R)</f>
        <v>0.5</v>
      </c>
    </row>
    <row r="284" spans="1:8" x14ac:dyDescent="0.35">
      <c r="A284" t="s">
        <v>282</v>
      </c>
      <c r="B284" t="str">
        <f>_xlfn.XLOOKUP(D284,'2026 FMR'!I:I,'2026 FMR'!Q:Q)</f>
        <v>CO-500</v>
      </c>
      <c r="C284" t="s">
        <v>320</v>
      </c>
      <c r="D284">
        <v>8073</v>
      </c>
      <c r="E284">
        <f>_xlfn.XLOOKUP(D284,'ACS data'!E:E,'ACS data'!N:N)</f>
        <v>46</v>
      </c>
      <c r="F284">
        <f>_xlfn.XLOOKUP(D284,'2026 FMR'!I:I,'2026 FMR'!M:M)</f>
        <v>774</v>
      </c>
      <c r="G284">
        <f>_xlfn.XLOOKUP(D284,'2026 FMR'!I:I,'2026 FMR'!J:J)</f>
        <v>5583</v>
      </c>
      <c r="H284">
        <f>_xlfn.XLOOKUP(D284,'2026 FMR'!I:I,'2026 FMR'!R:R)</f>
        <v>0.5</v>
      </c>
    </row>
    <row r="285" spans="1:8" x14ac:dyDescent="0.35">
      <c r="A285" t="s">
        <v>282</v>
      </c>
      <c r="B285" t="str">
        <f>_xlfn.XLOOKUP(D285,'2026 FMR'!I:I,'2026 FMR'!Q:Q)</f>
        <v>CO-500</v>
      </c>
      <c r="C285" t="s">
        <v>321</v>
      </c>
      <c r="D285">
        <v>8075</v>
      </c>
      <c r="E285">
        <f>_xlfn.XLOOKUP(D285,'ACS data'!E:E,'ACS data'!N:N)</f>
        <v>296</v>
      </c>
      <c r="F285">
        <f>_xlfn.XLOOKUP(D285,'2026 FMR'!I:I,'2026 FMR'!M:M)</f>
        <v>839</v>
      </c>
      <c r="G285">
        <f>_xlfn.XLOOKUP(D285,'2026 FMR'!I:I,'2026 FMR'!J:J)</f>
        <v>21302</v>
      </c>
      <c r="H285">
        <f>_xlfn.XLOOKUP(D285,'2026 FMR'!I:I,'2026 FMR'!R:R)</f>
        <v>0.5</v>
      </c>
    </row>
    <row r="286" spans="1:8" x14ac:dyDescent="0.35">
      <c r="A286" t="s">
        <v>282</v>
      </c>
      <c r="B286" t="str">
        <f>_xlfn.XLOOKUP(D286,'2026 FMR'!I:I,'2026 FMR'!Q:Q)</f>
        <v>CO-500</v>
      </c>
      <c r="C286" t="s">
        <v>322</v>
      </c>
      <c r="D286">
        <v>8077</v>
      </c>
      <c r="E286">
        <f>_xlfn.XLOOKUP(D286,'ACS data'!E:E,'ACS data'!N:N)</f>
        <v>3631</v>
      </c>
      <c r="F286">
        <f>_xlfn.XLOOKUP(D286,'2026 FMR'!I:I,'2026 FMR'!M:M)</f>
        <v>986</v>
      </c>
      <c r="G286">
        <f>_xlfn.XLOOKUP(D286,'2026 FMR'!I:I,'2026 FMR'!J:J)</f>
        <v>156131</v>
      </c>
      <c r="H286">
        <f>_xlfn.XLOOKUP(D286,'2026 FMR'!I:I,'2026 FMR'!R:R)</f>
        <v>0.5</v>
      </c>
    </row>
    <row r="287" spans="1:8" x14ac:dyDescent="0.35">
      <c r="A287" t="s">
        <v>282</v>
      </c>
      <c r="B287" t="str">
        <f>_xlfn.XLOOKUP(D287,'2026 FMR'!I:I,'2026 FMR'!Q:Q)</f>
        <v>CO-500</v>
      </c>
      <c r="C287" t="s">
        <v>323</v>
      </c>
      <c r="D287">
        <v>8079</v>
      </c>
      <c r="E287">
        <f>_xlfn.XLOOKUP(D287,'ACS data'!E:E,'ACS data'!N:N)</f>
        <v>5</v>
      </c>
      <c r="F287">
        <f>_xlfn.XLOOKUP(D287,'2026 FMR'!I:I,'2026 FMR'!M:M)</f>
        <v>1024</v>
      </c>
      <c r="G287">
        <f>_xlfn.XLOOKUP(D287,'2026 FMR'!I:I,'2026 FMR'!J:J)</f>
        <v>794</v>
      </c>
      <c r="H287">
        <f>_xlfn.XLOOKUP(D287,'2026 FMR'!I:I,'2026 FMR'!R:R)</f>
        <v>0.5</v>
      </c>
    </row>
    <row r="288" spans="1:8" x14ac:dyDescent="0.35">
      <c r="A288" t="s">
        <v>282</v>
      </c>
      <c r="B288" t="str">
        <f>_xlfn.XLOOKUP(D288,'2026 FMR'!I:I,'2026 FMR'!Q:Q)</f>
        <v>CO-500</v>
      </c>
      <c r="C288" t="s">
        <v>324</v>
      </c>
      <c r="D288">
        <v>8081</v>
      </c>
      <c r="E288">
        <f>_xlfn.XLOOKUP(D288,'ACS data'!E:E,'ACS data'!N:N)</f>
        <v>277</v>
      </c>
      <c r="F288">
        <f>_xlfn.XLOOKUP(D288,'2026 FMR'!I:I,'2026 FMR'!M:M)</f>
        <v>887</v>
      </c>
      <c r="G288">
        <f>_xlfn.XLOOKUP(D288,'2026 FMR'!I:I,'2026 FMR'!J:J)</f>
        <v>13232</v>
      </c>
      <c r="H288">
        <f>_xlfn.XLOOKUP(D288,'2026 FMR'!I:I,'2026 FMR'!R:R)</f>
        <v>0.5</v>
      </c>
    </row>
    <row r="289" spans="1:8" x14ac:dyDescent="0.35">
      <c r="A289" t="s">
        <v>282</v>
      </c>
      <c r="B289" t="str">
        <f>_xlfn.XLOOKUP(D289,'2026 FMR'!I:I,'2026 FMR'!Q:Q)</f>
        <v>CO-500</v>
      </c>
      <c r="C289" t="s">
        <v>325</v>
      </c>
      <c r="D289">
        <v>8083</v>
      </c>
      <c r="E289">
        <f>_xlfn.XLOOKUP(D289,'ACS data'!E:E,'ACS data'!N:N)</f>
        <v>545</v>
      </c>
      <c r="F289">
        <f>_xlfn.XLOOKUP(D289,'2026 FMR'!I:I,'2026 FMR'!M:M)</f>
        <v>906</v>
      </c>
      <c r="G289">
        <f>_xlfn.XLOOKUP(D289,'2026 FMR'!I:I,'2026 FMR'!J:J)</f>
        <v>26070</v>
      </c>
      <c r="H289">
        <f>_xlfn.XLOOKUP(D289,'2026 FMR'!I:I,'2026 FMR'!R:R)</f>
        <v>0.5</v>
      </c>
    </row>
    <row r="290" spans="1:8" x14ac:dyDescent="0.35">
      <c r="A290" t="s">
        <v>282</v>
      </c>
      <c r="B290" t="str">
        <f>_xlfn.XLOOKUP(D290,'2026 FMR'!I:I,'2026 FMR'!Q:Q)</f>
        <v>CO-500</v>
      </c>
      <c r="C290" t="s">
        <v>326</v>
      </c>
      <c r="D290">
        <v>8085</v>
      </c>
      <c r="E290">
        <f>_xlfn.XLOOKUP(D290,'ACS data'!E:E,'ACS data'!N:N)</f>
        <v>967</v>
      </c>
      <c r="F290">
        <f>_xlfn.XLOOKUP(D290,'2026 FMR'!I:I,'2026 FMR'!M:M)</f>
        <v>890</v>
      </c>
      <c r="G290">
        <f>_xlfn.XLOOKUP(D290,'2026 FMR'!I:I,'2026 FMR'!J:J)</f>
        <v>42823</v>
      </c>
      <c r="H290">
        <f>_xlfn.XLOOKUP(D290,'2026 FMR'!I:I,'2026 FMR'!R:R)</f>
        <v>0.5</v>
      </c>
    </row>
    <row r="291" spans="1:8" x14ac:dyDescent="0.35">
      <c r="A291" t="s">
        <v>282</v>
      </c>
      <c r="B291" t="str">
        <f>_xlfn.XLOOKUP(D291,'2026 FMR'!I:I,'2026 FMR'!Q:Q)</f>
        <v>CO-500</v>
      </c>
      <c r="C291" t="s">
        <v>327</v>
      </c>
      <c r="D291">
        <v>8087</v>
      </c>
      <c r="E291">
        <f>_xlfn.XLOOKUP(D291,'ACS data'!E:E,'ACS data'!N:N)</f>
        <v>616</v>
      </c>
      <c r="F291">
        <f>_xlfn.XLOOKUP(D291,'2026 FMR'!I:I,'2026 FMR'!M:M)</f>
        <v>884</v>
      </c>
      <c r="G291">
        <f>_xlfn.XLOOKUP(D291,'2026 FMR'!I:I,'2026 FMR'!J:J)</f>
        <v>29045</v>
      </c>
      <c r="H291">
        <f>_xlfn.XLOOKUP(D291,'2026 FMR'!I:I,'2026 FMR'!R:R)</f>
        <v>0.5</v>
      </c>
    </row>
    <row r="292" spans="1:8" x14ac:dyDescent="0.35">
      <c r="A292" t="s">
        <v>282</v>
      </c>
      <c r="B292" t="str">
        <f>_xlfn.XLOOKUP(D292,'2026 FMR'!I:I,'2026 FMR'!Q:Q)</f>
        <v>CO-500</v>
      </c>
      <c r="C292" t="s">
        <v>328</v>
      </c>
      <c r="D292">
        <v>8089</v>
      </c>
      <c r="E292">
        <f>_xlfn.XLOOKUP(D292,'ACS data'!E:E,'ACS data'!N:N)</f>
        <v>917</v>
      </c>
      <c r="F292">
        <f>_xlfn.XLOOKUP(D292,'2026 FMR'!I:I,'2026 FMR'!M:M)</f>
        <v>742</v>
      </c>
      <c r="G292">
        <f>_xlfn.XLOOKUP(D292,'2026 FMR'!I:I,'2026 FMR'!J:J)</f>
        <v>18580</v>
      </c>
      <c r="H292">
        <f>_xlfn.XLOOKUP(D292,'2026 FMR'!I:I,'2026 FMR'!R:R)</f>
        <v>0.5</v>
      </c>
    </row>
    <row r="293" spans="1:8" x14ac:dyDescent="0.35">
      <c r="A293" t="s">
        <v>282</v>
      </c>
      <c r="B293" t="str">
        <f>_xlfn.XLOOKUP(D293,'2026 FMR'!I:I,'2026 FMR'!Q:Q)</f>
        <v>CO-500</v>
      </c>
      <c r="C293" t="s">
        <v>329</v>
      </c>
      <c r="D293">
        <v>8091</v>
      </c>
      <c r="E293">
        <f>_xlfn.XLOOKUP(D293,'ACS data'!E:E,'ACS data'!N:N)</f>
        <v>3</v>
      </c>
      <c r="F293">
        <f>_xlfn.XLOOKUP(D293,'2026 FMR'!I:I,'2026 FMR'!M:M)</f>
        <v>1245</v>
      </c>
      <c r="G293">
        <f>_xlfn.XLOOKUP(D293,'2026 FMR'!I:I,'2026 FMR'!J:J)</f>
        <v>4936</v>
      </c>
      <c r="H293">
        <f>_xlfn.XLOOKUP(D293,'2026 FMR'!I:I,'2026 FMR'!R:R)</f>
        <v>0.5</v>
      </c>
    </row>
    <row r="294" spans="1:8" x14ac:dyDescent="0.35">
      <c r="A294" t="s">
        <v>282</v>
      </c>
      <c r="B294" t="str">
        <f>_xlfn.XLOOKUP(D294,'2026 FMR'!I:I,'2026 FMR'!Q:Q)</f>
        <v>CO-500</v>
      </c>
      <c r="C294" t="s">
        <v>330</v>
      </c>
      <c r="D294">
        <v>8093</v>
      </c>
      <c r="E294">
        <f>_xlfn.XLOOKUP(D294,'ACS data'!E:E,'ACS data'!N:N)</f>
        <v>240</v>
      </c>
      <c r="F294">
        <f>_xlfn.XLOOKUP(D294,'2026 FMR'!I:I,'2026 FMR'!M:M)</f>
        <v>1754</v>
      </c>
      <c r="G294">
        <f>_xlfn.XLOOKUP(D294,'2026 FMR'!I:I,'2026 FMR'!J:J)</f>
        <v>17597</v>
      </c>
      <c r="H294">
        <f>_xlfn.XLOOKUP(D294,'2026 FMR'!I:I,'2026 FMR'!R:R)</f>
        <v>0.5</v>
      </c>
    </row>
    <row r="295" spans="1:8" x14ac:dyDescent="0.35">
      <c r="A295" t="s">
        <v>282</v>
      </c>
      <c r="B295" t="str">
        <f>_xlfn.XLOOKUP(D295,'2026 FMR'!I:I,'2026 FMR'!Q:Q)</f>
        <v>CO-500</v>
      </c>
      <c r="C295" t="s">
        <v>331</v>
      </c>
      <c r="D295">
        <v>8095</v>
      </c>
      <c r="E295">
        <f>_xlfn.XLOOKUP(D295,'ACS data'!E:E,'ACS data'!N:N)</f>
        <v>74</v>
      </c>
      <c r="F295">
        <f>_xlfn.XLOOKUP(D295,'2026 FMR'!I:I,'2026 FMR'!M:M)</f>
        <v>803</v>
      </c>
      <c r="G295">
        <f>_xlfn.XLOOKUP(D295,'2026 FMR'!I:I,'2026 FMR'!J:J)</f>
        <v>4493</v>
      </c>
      <c r="H295">
        <f>_xlfn.XLOOKUP(D295,'2026 FMR'!I:I,'2026 FMR'!R:R)</f>
        <v>0.5</v>
      </c>
    </row>
    <row r="296" spans="1:8" x14ac:dyDescent="0.35">
      <c r="A296" t="s">
        <v>282</v>
      </c>
      <c r="B296" t="str">
        <f>_xlfn.XLOOKUP(D296,'2026 FMR'!I:I,'2026 FMR'!Q:Q)</f>
        <v>CO-500</v>
      </c>
      <c r="C296" t="s">
        <v>332</v>
      </c>
      <c r="D296">
        <v>8097</v>
      </c>
      <c r="E296">
        <f>_xlfn.XLOOKUP(D296,'ACS data'!E:E,'ACS data'!N:N)</f>
        <v>521</v>
      </c>
      <c r="F296">
        <f>_xlfn.XLOOKUP(D296,'2026 FMR'!I:I,'2026 FMR'!M:M)</f>
        <v>2020</v>
      </c>
      <c r="G296">
        <f>_xlfn.XLOOKUP(D296,'2026 FMR'!I:I,'2026 FMR'!J:J)</f>
        <v>17325</v>
      </c>
      <c r="H296">
        <f>_xlfn.XLOOKUP(D296,'2026 FMR'!I:I,'2026 FMR'!R:R)</f>
        <v>0.5</v>
      </c>
    </row>
    <row r="297" spans="1:8" x14ac:dyDescent="0.35">
      <c r="A297" t="s">
        <v>282</v>
      </c>
      <c r="B297" t="str">
        <f>_xlfn.XLOOKUP(D297,'2026 FMR'!I:I,'2026 FMR'!Q:Q)</f>
        <v>CO-500</v>
      </c>
      <c r="C297" t="s">
        <v>333</v>
      </c>
      <c r="D297">
        <v>8099</v>
      </c>
      <c r="E297">
        <f>_xlfn.XLOOKUP(D297,'ACS data'!E:E,'ACS data'!N:N)</f>
        <v>302</v>
      </c>
      <c r="F297">
        <f>_xlfn.XLOOKUP(D297,'2026 FMR'!I:I,'2026 FMR'!M:M)</f>
        <v>888</v>
      </c>
      <c r="G297">
        <f>_xlfn.XLOOKUP(D297,'2026 FMR'!I:I,'2026 FMR'!J:J)</f>
        <v>11968</v>
      </c>
      <c r="H297">
        <f>_xlfn.XLOOKUP(D297,'2026 FMR'!I:I,'2026 FMR'!R:R)</f>
        <v>0.5</v>
      </c>
    </row>
    <row r="298" spans="1:8" x14ac:dyDescent="0.35">
      <c r="A298" t="s">
        <v>282</v>
      </c>
      <c r="B298" t="str">
        <f>_xlfn.XLOOKUP(D298,'2026 FMR'!I:I,'2026 FMR'!Q:Q)</f>
        <v>CO-500</v>
      </c>
      <c r="C298" t="s">
        <v>334</v>
      </c>
      <c r="D298">
        <v>8101</v>
      </c>
      <c r="E298">
        <f>_xlfn.XLOOKUP(D298,'ACS data'!E:E,'ACS data'!N:N)</f>
        <v>4431</v>
      </c>
      <c r="F298">
        <f>_xlfn.XLOOKUP(D298,'2026 FMR'!I:I,'2026 FMR'!M:M)</f>
        <v>967</v>
      </c>
      <c r="G298">
        <f>_xlfn.XLOOKUP(D298,'2026 FMR'!I:I,'2026 FMR'!J:J)</f>
        <v>168135</v>
      </c>
      <c r="H298">
        <f>_xlfn.XLOOKUP(D298,'2026 FMR'!I:I,'2026 FMR'!R:R)</f>
        <v>0.5</v>
      </c>
    </row>
    <row r="299" spans="1:8" x14ac:dyDescent="0.35">
      <c r="A299" t="s">
        <v>282</v>
      </c>
      <c r="B299" t="str">
        <f>_xlfn.XLOOKUP(D299,'2026 FMR'!I:I,'2026 FMR'!Q:Q)</f>
        <v>CO-500</v>
      </c>
      <c r="C299" t="s">
        <v>335</v>
      </c>
      <c r="D299">
        <v>8103</v>
      </c>
      <c r="E299">
        <f>_xlfn.XLOOKUP(D299,'ACS data'!E:E,'ACS data'!N:N)</f>
        <v>67</v>
      </c>
      <c r="F299">
        <f>_xlfn.XLOOKUP(D299,'2026 FMR'!I:I,'2026 FMR'!M:M)</f>
        <v>769</v>
      </c>
      <c r="G299">
        <f>_xlfn.XLOOKUP(D299,'2026 FMR'!I:I,'2026 FMR'!J:J)</f>
        <v>6511</v>
      </c>
      <c r="H299">
        <f>_xlfn.XLOOKUP(D299,'2026 FMR'!I:I,'2026 FMR'!R:R)</f>
        <v>0.5</v>
      </c>
    </row>
    <row r="300" spans="1:8" x14ac:dyDescent="0.35">
      <c r="A300" t="s">
        <v>282</v>
      </c>
      <c r="B300" t="str">
        <f>_xlfn.XLOOKUP(D300,'2026 FMR'!I:I,'2026 FMR'!Q:Q)</f>
        <v>CO-500</v>
      </c>
      <c r="C300" t="s">
        <v>336</v>
      </c>
      <c r="D300">
        <v>8105</v>
      </c>
      <c r="E300">
        <f>_xlfn.XLOOKUP(D300,'ACS data'!E:E,'ACS data'!N:N)</f>
        <v>474</v>
      </c>
      <c r="F300">
        <f>_xlfn.XLOOKUP(D300,'2026 FMR'!I:I,'2026 FMR'!M:M)</f>
        <v>976</v>
      </c>
      <c r="G300">
        <f>_xlfn.XLOOKUP(D300,'2026 FMR'!I:I,'2026 FMR'!J:J)</f>
        <v>11442</v>
      </c>
      <c r="H300">
        <f>_xlfn.XLOOKUP(D300,'2026 FMR'!I:I,'2026 FMR'!R:R)</f>
        <v>0.5</v>
      </c>
    </row>
    <row r="301" spans="1:8" x14ac:dyDescent="0.35">
      <c r="A301" t="s">
        <v>282</v>
      </c>
      <c r="B301" t="str">
        <f>_xlfn.XLOOKUP(D301,'2026 FMR'!I:I,'2026 FMR'!Q:Q)</f>
        <v>CO-500</v>
      </c>
      <c r="C301" t="s">
        <v>337</v>
      </c>
      <c r="D301">
        <v>8107</v>
      </c>
      <c r="E301">
        <f>_xlfn.XLOOKUP(D301,'ACS data'!E:E,'ACS data'!N:N)</f>
        <v>322</v>
      </c>
      <c r="F301">
        <f>_xlfn.XLOOKUP(D301,'2026 FMR'!I:I,'2026 FMR'!M:M)</f>
        <v>1845</v>
      </c>
      <c r="G301">
        <f>_xlfn.XLOOKUP(D301,'2026 FMR'!I:I,'2026 FMR'!J:J)</f>
        <v>24944</v>
      </c>
      <c r="H301">
        <f>_xlfn.XLOOKUP(D301,'2026 FMR'!I:I,'2026 FMR'!R:R)</f>
        <v>0.5</v>
      </c>
    </row>
    <row r="302" spans="1:8" x14ac:dyDescent="0.35">
      <c r="A302" t="s">
        <v>282</v>
      </c>
      <c r="B302" t="str">
        <f>_xlfn.XLOOKUP(D302,'2026 FMR'!I:I,'2026 FMR'!Q:Q)</f>
        <v>CO-500</v>
      </c>
      <c r="C302" t="s">
        <v>338</v>
      </c>
      <c r="D302">
        <v>8109</v>
      </c>
      <c r="E302">
        <f>_xlfn.XLOOKUP(D302,'ACS data'!E:E,'ACS data'!N:N)</f>
        <v>143</v>
      </c>
      <c r="F302">
        <f>_xlfn.XLOOKUP(D302,'2026 FMR'!I:I,'2026 FMR'!M:M)</f>
        <v>797</v>
      </c>
      <c r="G302">
        <f>_xlfn.XLOOKUP(D302,'2026 FMR'!I:I,'2026 FMR'!J:J)</f>
        <v>6454</v>
      </c>
      <c r="H302">
        <f>_xlfn.XLOOKUP(D302,'2026 FMR'!I:I,'2026 FMR'!R:R)</f>
        <v>0.5</v>
      </c>
    </row>
    <row r="303" spans="1:8" x14ac:dyDescent="0.35">
      <c r="A303" t="s">
        <v>282</v>
      </c>
      <c r="B303" t="str">
        <f>_xlfn.XLOOKUP(D303,'2026 FMR'!I:I,'2026 FMR'!Q:Q)</f>
        <v>CO-500</v>
      </c>
      <c r="C303" t="s">
        <v>339</v>
      </c>
      <c r="D303">
        <v>8111</v>
      </c>
      <c r="E303">
        <f>_xlfn.XLOOKUP(D303,'ACS data'!E:E,'ACS data'!N:N)</f>
        <v>43</v>
      </c>
      <c r="F303">
        <f>_xlfn.XLOOKUP(D303,'2026 FMR'!I:I,'2026 FMR'!M:M)</f>
        <v>1119</v>
      </c>
      <c r="G303">
        <f>_xlfn.XLOOKUP(D303,'2026 FMR'!I:I,'2026 FMR'!J:J)</f>
        <v>690</v>
      </c>
      <c r="H303">
        <f>_xlfn.XLOOKUP(D303,'2026 FMR'!I:I,'2026 FMR'!R:R)</f>
        <v>0.5</v>
      </c>
    </row>
    <row r="304" spans="1:8" x14ac:dyDescent="0.35">
      <c r="A304" t="s">
        <v>282</v>
      </c>
      <c r="B304" t="str">
        <f>_xlfn.XLOOKUP(D304,'2026 FMR'!I:I,'2026 FMR'!Q:Q)</f>
        <v>CO-500</v>
      </c>
      <c r="C304" t="s">
        <v>340</v>
      </c>
      <c r="D304">
        <v>8113</v>
      </c>
      <c r="E304">
        <f>_xlfn.XLOOKUP(D304,'ACS data'!E:E,'ACS data'!N:N)</f>
        <v>127</v>
      </c>
      <c r="F304">
        <f>_xlfn.XLOOKUP(D304,'2026 FMR'!I:I,'2026 FMR'!M:M)</f>
        <v>1254</v>
      </c>
      <c r="G304">
        <f>_xlfn.XLOOKUP(D304,'2026 FMR'!I:I,'2026 FMR'!J:J)</f>
        <v>8082</v>
      </c>
      <c r="H304">
        <f>_xlfn.XLOOKUP(D304,'2026 FMR'!I:I,'2026 FMR'!R:R)</f>
        <v>0.5</v>
      </c>
    </row>
    <row r="305" spans="1:8" x14ac:dyDescent="0.35">
      <c r="A305" t="s">
        <v>282</v>
      </c>
      <c r="B305" t="str">
        <f>_xlfn.XLOOKUP(D305,'2026 FMR'!I:I,'2026 FMR'!Q:Q)</f>
        <v>CO-500</v>
      </c>
      <c r="C305" t="s">
        <v>341</v>
      </c>
      <c r="D305">
        <v>8115</v>
      </c>
      <c r="E305">
        <f>_xlfn.XLOOKUP(D305,'ACS data'!E:E,'ACS data'!N:N)</f>
        <v>94</v>
      </c>
      <c r="F305">
        <f>_xlfn.XLOOKUP(D305,'2026 FMR'!I:I,'2026 FMR'!M:M)</f>
        <v>759</v>
      </c>
      <c r="G305">
        <f>_xlfn.XLOOKUP(D305,'2026 FMR'!I:I,'2026 FMR'!J:J)</f>
        <v>2391</v>
      </c>
      <c r="H305">
        <f>_xlfn.XLOOKUP(D305,'2026 FMR'!I:I,'2026 FMR'!R:R)</f>
        <v>0.5</v>
      </c>
    </row>
    <row r="306" spans="1:8" x14ac:dyDescent="0.35">
      <c r="A306" t="s">
        <v>282</v>
      </c>
      <c r="B306" t="str">
        <f>_xlfn.XLOOKUP(D306,'2026 FMR'!I:I,'2026 FMR'!Q:Q)</f>
        <v>CO-500</v>
      </c>
      <c r="C306" t="s">
        <v>342</v>
      </c>
      <c r="D306">
        <v>8117</v>
      </c>
      <c r="E306">
        <f>_xlfn.XLOOKUP(D306,'ACS data'!E:E,'ACS data'!N:N)</f>
        <v>564</v>
      </c>
      <c r="F306">
        <f>_xlfn.XLOOKUP(D306,'2026 FMR'!I:I,'2026 FMR'!M:M)</f>
        <v>1880</v>
      </c>
      <c r="G306">
        <f>_xlfn.XLOOKUP(D306,'2026 FMR'!I:I,'2026 FMR'!J:J)</f>
        <v>30955</v>
      </c>
      <c r="H306">
        <f>_xlfn.XLOOKUP(D306,'2026 FMR'!I:I,'2026 FMR'!R:R)</f>
        <v>0.5</v>
      </c>
    </row>
    <row r="307" spans="1:8" x14ac:dyDescent="0.35">
      <c r="A307" t="s">
        <v>282</v>
      </c>
      <c r="B307" t="str">
        <f>_xlfn.XLOOKUP(D307,'2026 FMR'!I:I,'2026 FMR'!Q:Q)</f>
        <v>CO-500</v>
      </c>
      <c r="C307" t="s">
        <v>343</v>
      </c>
      <c r="D307">
        <v>8119</v>
      </c>
      <c r="E307">
        <f>_xlfn.XLOOKUP(D307,'ACS data'!E:E,'ACS data'!N:N)</f>
        <v>440</v>
      </c>
      <c r="F307">
        <f>_xlfn.XLOOKUP(D307,'2026 FMR'!I:I,'2026 FMR'!M:M)</f>
        <v>1362</v>
      </c>
      <c r="G307">
        <f>_xlfn.XLOOKUP(D307,'2026 FMR'!I:I,'2026 FMR'!J:J)</f>
        <v>24758</v>
      </c>
      <c r="H307">
        <f>_xlfn.XLOOKUP(D307,'2026 FMR'!I:I,'2026 FMR'!R:R)</f>
        <v>0.5</v>
      </c>
    </row>
    <row r="308" spans="1:8" x14ac:dyDescent="0.35">
      <c r="A308" t="s">
        <v>282</v>
      </c>
      <c r="B308" t="str">
        <f>_xlfn.XLOOKUP(D308,'2026 FMR'!I:I,'2026 FMR'!Q:Q)</f>
        <v>CO-500</v>
      </c>
      <c r="C308" t="s">
        <v>344</v>
      </c>
      <c r="D308">
        <v>8121</v>
      </c>
      <c r="E308">
        <f>_xlfn.XLOOKUP(D308,'ACS data'!E:E,'ACS data'!N:N)</f>
        <v>78</v>
      </c>
      <c r="F308">
        <f>_xlfn.XLOOKUP(D308,'2026 FMR'!I:I,'2026 FMR'!M:M)</f>
        <v>856</v>
      </c>
      <c r="G308">
        <f>_xlfn.XLOOKUP(D308,'2026 FMR'!I:I,'2026 FMR'!J:J)</f>
        <v>4817</v>
      </c>
      <c r="H308">
        <f>_xlfn.XLOOKUP(D308,'2026 FMR'!I:I,'2026 FMR'!R:R)</f>
        <v>0.5</v>
      </c>
    </row>
    <row r="309" spans="1:8" x14ac:dyDescent="0.35">
      <c r="A309" t="s">
        <v>282</v>
      </c>
      <c r="B309" t="str">
        <f>_xlfn.XLOOKUP(D309,'2026 FMR'!I:I,'2026 FMR'!Q:Q)</f>
        <v>CO-505</v>
      </c>
      <c r="C309" t="s">
        <v>345</v>
      </c>
      <c r="D309">
        <v>8123</v>
      </c>
      <c r="E309">
        <f>_xlfn.XLOOKUP(D309,'ACS data'!E:E,'ACS data'!N:N)</f>
        <v>8069</v>
      </c>
      <c r="F309">
        <f>_xlfn.XLOOKUP(D309,'2026 FMR'!I:I,'2026 FMR'!M:M)</f>
        <v>1238</v>
      </c>
      <c r="G309">
        <f>_xlfn.XLOOKUP(D309,'2026 FMR'!I:I,'2026 FMR'!J:J)</f>
        <v>331466</v>
      </c>
      <c r="H309">
        <f>_xlfn.XLOOKUP(D309,'2026 FMR'!I:I,'2026 FMR'!R:R)</f>
        <v>1</v>
      </c>
    </row>
    <row r="310" spans="1:8" x14ac:dyDescent="0.35">
      <c r="A310" t="s">
        <v>282</v>
      </c>
      <c r="B310" t="str">
        <f>_xlfn.XLOOKUP(D310,'2026 FMR'!I:I,'2026 FMR'!Q:Q)</f>
        <v>CO-500</v>
      </c>
      <c r="C310" t="s">
        <v>346</v>
      </c>
      <c r="D310">
        <v>8125</v>
      </c>
      <c r="E310">
        <f>_xlfn.XLOOKUP(D310,'ACS data'!E:E,'ACS data'!N:N)</f>
        <v>298</v>
      </c>
      <c r="F310">
        <f>_xlfn.XLOOKUP(D310,'2026 FMR'!I:I,'2026 FMR'!M:M)</f>
        <v>809</v>
      </c>
      <c r="G310">
        <f>_xlfn.XLOOKUP(D310,'2026 FMR'!I:I,'2026 FMR'!J:J)</f>
        <v>9938</v>
      </c>
      <c r="H310">
        <f>_xlfn.XLOOKUP(D310,'2026 FMR'!I:I,'2026 FMR'!R:R)</f>
        <v>0.5</v>
      </c>
    </row>
    <row r="311" spans="1:8" x14ac:dyDescent="0.35">
      <c r="A311" t="s">
        <v>347</v>
      </c>
      <c r="B311" t="str">
        <f>_xlfn.XLOOKUP(D311,'2026 FMR'!I:I,'2026 FMR'!Q:Q)</f>
        <v>CT-505</v>
      </c>
      <c r="C311" t="s">
        <v>348</v>
      </c>
      <c r="D311">
        <v>9110</v>
      </c>
      <c r="E311">
        <f>_xlfn.XLOOKUP(D311,'ACS data'!E:E,'ACS data'!N:N)</f>
        <v>19648</v>
      </c>
      <c r="F311">
        <f>_xlfn.XLOOKUP(D311,'2026 FMR'!I:I,'2026 FMR'!M:M)</f>
        <v>1477</v>
      </c>
      <c r="G311">
        <f>_xlfn.XLOOKUP(D311,'2026 FMR'!I:I,'2026 FMR'!J:J)</f>
        <v>969029</v>
      </c>
      <c r="H311">
        <f>_xlfn.XLOOKUP(D311,'2026 FMR'!I:I,'2026 FMR'!R:R)</f>
        <v>0.5</v>
      </c>
    </row>
    <row r="312" spans="1:8" x14ac:dyDescent="0.35">
      <c r="A312" t="s">
        <v>347</v>
      </c>
      <c r="B312" t="str">
        <f>_xlfn.XLOOKUP(D312,'2026 FMR'!I:I,'2026 FMR'!Q:Q)</f>
        <v>CT-503</v>
      </c>
      <c r="C312" t="s">
        <v>349</v>
      </c>
      <c r="D312">
        <v>9120</v>
      </c>
      <c r="E312">
        <f>_xlfn.XLOOKUP(D312,'ACS data'!E:E,'ACS data'!N:N)</f>
        <v>9386</v>
      </c>
      <c r="F312">
        <f>_xlfn.XLOOKUP(D312,'2026 FMR'!I:I,'2026 FMR'!M:M)</f>
        <v>2100</v>
      </c>
      <c r="G312">
        <f>_xlfn.XLOOKUP(D312,'2026 FMR'!I:I,'2026 FMR'!J:J)</f>
        <v>326296</v>
      </c>
      <c r="H312">
        <f>_xlfn.XLOOKUP(D312,'2026 FMR'!I:I,'2026 FMR'!R:R)</f>
        <v>0.5</v>
      </c>
    </row>
    <row r="313" spans="1:8" x14ac:dyDescent="0.35">
      <c r="A313" t="s">
        <v>347</v>
      </c>
      <c r="B313" t="str">
        <f>_xlfn.XLOOKUP(D313,'2026 FMR'!I:I,'2026 FMR'!Q:Q)</f>
        <v>CT-505</v>
      </c>
      <c r="C313" t="s">
        <v>350</v>
      </c>
      <c r="D313">
        <v>9130</v>
      </c>
      <c r="E313">
        <f>_xlfn.XLOOKUP(D313,'ACS data'!E:E,'ACS data'!N:N)</f>
        <v>1722</v>
      </c>
      <c r="F313">
        <f>_xlfn.XLOOKUP(D313,'2026 FMR'!I:I,'2026 FMR'!M:M)</f>
        <v>1477</v>
      </c>
      <c r="G313">
        <f>_xlfn.XLOOKUP(D313,'2026 FMR'!I:I,'2026 FMR'!J:J)</f>
        <v>174983</v>
      </c>
      <c r="H313">
        <f>_xlfn.XLOOKUP(D313,'2026 FMR'!I:I,'2026 FMR'!R:R)</f>
        <v>0.5</v>
      </c>
    </row>
    <row r="314" spans="1:8" x14ac:dyDescent="0.35">
      <c r="A314" t="s">
        <v>347</v>
      </c>
      <c r="B314" t="str">
        <f>_xlfn.XLOOKUP(D314,'2026 FMR'!I:I,'2026 FMR'!Q:Q)</f>
        <v>CT-505</v>
      </c>
      <c r="C314" t="s">
        <v>351</v>
      </c>
      <c r="D314">
        <v>9140</v>
      </c>
      <c r="E314">
        <f>_xlfn.XLOOKUP(D314,'ACS data'!E:E,'ACS data'!N:N)</f>
        <v>8632</v>
      </c>
      <c r="F314">
        <f>_xlfn.XLOOKUP(D314,'2026 FMR'!I:I,'2026 FMR'!M:M)</f>
        <v>1445</v>
      </c>
      <c r="G314">
        <f>_xlfn.XLOOKUP(D314,'2026 FMR'!I:I,'2026 FMR'!J:J)</f>
        <v>452303</v>
      </c>
      <c r="H314">
        <f>_xlfn.XLOOKUP(D314,'2026 FMR'!I:I,'2026 FMR'!R:R)</f>
        <v>0.5</v>
      </c>
    </row>
    <row r="315" spans="1:8" x14ac:dyDescent="0.35">
      <c r="A315" t="s">
        <v>347</v>
      </c>
      <c r="B315" t="str">
        <f>_xlfn.XLOOKUP(D315,'2026 FMR'!I:I,'2026 FMR'!Q:Q)</f>
        <v>CT-505</v>
      </c>
      <c r="C315" t="s">
        <v>352</v>
      </c>
      <c r="D315">
        <v>9150</v>
      </c>
      <c r="E315">
        <f>_xlfn.XLOOKUP(D315,'ACS data'!E:E,'ACS data'!N:N)</f>
        <v>1561</v>
      </c>
      <c r="F315">
        <f>_xlfn.XLOOKUP(D315,'2026 FMR'!I:I,'2026 FMR'!M:M)</f>
        <v>1304</v>
      </c>
      <c r="G315">
        <f>_xlfn.XLOOKUP(D315,'2026 FMR'!I:I,'2026 FMR'!J:J)</f>
        <v>95829</v>
      </c>
      <c r="H315">
        <f>_xlfn.XLOOKUP(D315,'2026 FMR'!I:I,'2026 FMR'!R:R)</f>
        <v>0.5</v>
      </c>
    </row>
    <row r="316" spans="1:8" x14ac:dyDescent="0.35">
      <c r="A316" t="s">
        <v>347</v>
      </c>
      <c r="B316" t="str">
        <f>_xlfn.XLOOKUP(D316,'2026 FMR'!I:I,'2026 FMR'!Q:Q)</f>
        <v>CT-505</v>
      </c>
      <c r="C316" t="s">
        <v>353</v>
      </c>
      <c r="D316">
        <v>9160</v>
      </c>
      <c r="E316">
        <f>_xlfn.XLOOKUP(D316,'ACS data'!E:E,'ACS data'!N:N)</f>
        <v>1758</v>
      </c>
      <c r="F316">
        <f>_xlfn.XLOOKUP(D316,'2026 FMR'!I:I,'2026 FMR'!M:M)</f>
        <v>1316</v>
      </c>
      <c r="G316">
        <f>_xlfn.XLOOKUP(D316,'2026 FMR'!I:I,'2026 FMR'!J:J)</f>
        <v>112848</v>
      </c>
      <c r="H316">
        <f>_xlfn.XLOOKUP(D316,'2026 FMR'!I:I,'2026 FMR'!R:R)</f>
        <v>0.5</v>
      </c>
    </row>
    <row r="317" spans="1:8" x14ac:dyDescent="0.35">
      <c r="A317" t="s">
        <v>347</v>
      </c>
      <c r="B317" t="str">
        <f>_xlfn.XLOOKUP(D317,'2026 FMR'!I:I,'2026 FMR'!Q:Q)</f>
        <v>CT-505</v>
      </c>
      <c r="C317" t="s">
        <v>354</v>
      </c>
      <c r="D317">
        <v>9170</v>
      </c>
      <c r="E317">
        <f>_xlfn.XLOOKUP(D317,'ACS data'!E:E,'ACS data'!N:N)</f>
        <v>13956</v>
      </c>
      <c r="F317">
        <f>_xlfn.XLOOKUP(D317,'2026 FMR'!I:I,'2026 FMR'!M:M)</f>
        <v>1591</v>
      </c>
      <c r="G317">
        <f>_xlfn.XLOOKUP(D317,'2026 FMR'!I:I,'2026 FMR'!J:J)</f>
        <v>566803</v>
      </c>
      <c r="H317">
        <f>_xlfn.XLOOKUP(D317,'2026 FMR'!I:I,'2026 FMR'!R:R)</f>
        <v>0.5</v>
      </c>
    </row>
    <row r="318" spans="1:8" x14ac:dyDescent="0.35">
      <c r="A318" t="s">
        <v>347</v>
      </c>
      <c r="B318" t="str">
        <f>_xlfn.XLOOKUP(D318,'2026 FMR'!I:I,'2026 FMR'!Q:Q)</f>
        <v>CT-505</v>
      </c>
      <c r="C318" t="s">
        <v>355</v>
      </c>
      <c r="D318">
        <v>9180</v>
      </c>
      <c r="E318">
        <f>_xlfn.XLOOKUP(D318,'ACS data'!E:E,'ACS data'!N:N)</f>
        <v>7097</v>
      </c>
      <c r="F318">
        <f>_xlfn.XLOOKUP(D318,'2026 FMR'!I:I,'2026 FMR'!M:M)</f>
        <v>1496</v>
      </c>
      <c r="G318">
        <f>_xlfn.XLOOKUP(D318,'2026 FMR'!I:I,'2026 FMR'!J:J)</f>
        <v>279025</v>
      </c>
      <c r="H318">
        <f>_xlfn.XLOOKUP(D318,'2026 FMR'!I:I,'2026 FMR'!R:R)</f>
        <v>0.5</v>
      </c>
    </row>
    <row r="319" spans="1:8" x14ac:dyDescent="0.35">
      <c r="A319" t="s">
        <v>347</v>
      </c>
      <c r="B319" t="str">
        <f>_xlfn.XLOOKUP(D319,'2026 FMR'!I:I,'2026 FMR'!Q:Q)</f>
        <v>CT-505</v>
      </c>
      <c r="C319" t="s">
        <v>356</v>
      </c>
      <c r="D319">
        <v>9190</v>
      </c>
      <c r="E319">
        <f>_xlfn.XLOOKUP(D319,'ACS data'!E:E,'ACS data'!N:N)</f>
        <v>10239</v>
      </c>
      <c r="F319">
        <f>_xlfn.XLOOKUP(D319,'2026 FMR'!I:I,'2026 FMR'!M:M)</f>
        <v>2100</v>
      </c>
      <c r="G319">
        <f>_xlfn.XLOOKUP(D319,'2026 FMR'!I:I,'2026 FMR'!J:J)</f>
        <v>621232</v>
      </c>
      <c r="H319">
        <f>_xlfn.XLOOKUP(D319,'2026 FMR'!I:I,'2026 FMR'!R:R)</f>
        <v>0.5</v>
      </c>
    </row>
    <row r="320" spans="1:8" x14ac:dyDescent="0.35">
      <c r="A320" t="s">
        <v>357</v>
      </c>
      <c r="B320" t="str">
        <f>_xlfn.XLOOKUP(D320,'2026 FMR'!I:I,'2026 FMR'!Q:Q)</f>
        <v>DE-500</v>
      </c>
      <c r="C320" t="s">
        <v>358</v>
      </c>
      <c r="D320">
        <v>10001</v>
      </c>
      <c r="E320">
        <f>_xlfn.XLOOKUP(D320,'ACS data'!E:E,'ACS data'!N:N)</f>
        <v>3709</v>
      </c>
      <c r="F320">
        <f>_xlfn.XLOOKUP(D320,'2026 FMR'!I:I,'2026 FMR'!M:M)</f>
        <v>1165</v>
      </c>
      <c r="G320">
        <f>_xlfn.XLOOKUP(D320,'2026 FMR'!I:I,'2026 FMR'!J:J)</f>
        <v>182400</v>
      </c>
      <c r="H320">
        <f>_xlfn.XLOOKUP(D320,'2026 FMR'!I:I,'2026 FMR'!R:R)</f>
        <v>1</v>
      </c>
    </row>
    <row r="321" spans="1:8" x14ac:dyDescent="0.35">
      <c r="A321" t="s">
        <v>357</v>
      </c>
      <c r="B321" t="str">
        <f>_xlfn.XLOOKUP(D321,'2026 FMR'!I:I,'2026 FMR'!Q:Q)</f>
        <v>DE-500</v>
      </c>
      <c r="C321" t="s">
        <v>359</v>
      </c>
      <c r="D321">
        <v>10003</v>
      </c>
      <c r="E321">
        <f>_xlfn.XLOOKUP(D321,'ACS data'!E:E,'ACS data'!N:N)</f>
        <v>13677</v>
      </c>
      <c r="F321">
        <f>_xlfn.XLOOKUP(D321,'2026 FMR'!I:I,'2026 FMR'!M:M)</f>
        <v>1520</v>
      </c>
      <c r="G321">
        <f>_xlfn.XLOOKUP(D321,'2026 FMR'!I:I,'2026 FMR'!J:J)</f>
        <v>570567</v>
      </c>
      <c r="H321">
        <f>_xlfn.XLOOKUP(D321,'2026 FMR'!I:I,'2026 FMR'!R:R)</f>
        <v>1</v>
      </c>
    </row>
    <row r="322" spans="1:8" x14ac:dyDescent="0.35">
      <c r="A322" t="s">
        <v>357</v>
      </c>
      <c r="B322" t="str">
        <f>_xlfn.XLOOKUP(D322,'2026 FMR'!I:I,'2026 FMR'!Q:Q)</f>
        <v>DE-500</v>
      </c>
      <c r="C322" t="s">
        <v>360</v>
      </c>
      <c r="D322">
        <v>10005</v>
      </c>
      <c r="E322">
        <f>_xlfn.XLOOKUP(D322,'ACS data'!E:E,'ACS data'!N:N)</f>
        <v>4417</v>
      </c>
      <c r="F322">
        <f>_xlfn.XLOOKUP(D322,'2026 FMR'!I:I,'2026 FMR'!M:M)</f>
        <v>1066</v>
      </c>
      <c r="G322">
        <f>_xlfn.XLOOKUP(D322,'2026 FMR'!I:I,'2026 FMR'!J:J)</f>
        <v>240668</v>
      </c>
      <c r="H322">
        <f>_xlfn.XLOOKUP(D322,'2026 FMR'!I:I,'2026 FMR'!R:R)</f>
        <v>1</v>
      </c>
    </row>
    <row r="323" spans="1:8" x14ac:dyDescent="0.35">
      <c r="A323" t="s">
        <v>361</v>
      </c>
      <c r="B323" t="str">
        <f>_xlfn.XLOOKUP(D323,'2026 FMR'!I:I,'2026 FMR'!Q:Q)</f>
        <v>DC-500</v>
      </c>
      <c r="C323" t="s">
        <v>362</v>
      </c>
      <c r="D323">
        <v>11001</v>
      </c>
      <c r="E323">
        <f>_xlfn.XLOOKUP(D323,'ACS data'!E:E,'ACS data'!N:N)</f>
        <v>20591</v>
      </c>
      <c r="F323">
        <f>_xlfn.XLOOKUP(D323,'2026 FMR'!I:I,'2026 FMR'!M:M)</f>
        <v>2015</v>
      </c>
      <c r="G323">
        <f>_xlfn.XLOOKUP(D323,'2026 FMR'!I:I,'2026 FMR'!J:J)</f>
        <v>670587</v>
      </c>
      <c r="H323">
        <f>_xlfn.XLOOKUP(D323,'2026 FMR'!I:I,'2026 FMR'!R:R)</f>
        <v>0.5</v>
      </c>
    </row>
    <row r="324" spans="1:8" x14ac:dyDescent="0.35">
      <c r="A324" t="s">
        <v>363</v>
      </c>
      <c r="B324" t="str">
        <f>_xlfn.XLOOKUP(D324,'2026 FMR'!I:I,'2026 FMR'!Q:Q)</f>
        <v>FL-508</v>
      </c>
      <c r="C324" t="s">
        <v>364</v>
      </c>
      <c r="D324">
        <v>12001</v>
      </c>
      <c r="E324">
        <f>_xlfn.XLOOKUP(D324,'ACS data'!E:E,'ACS data'!N:N)</f>
        <v>26551</v>
      </c>
      <c r="F324">
        <f>_xlfn.XLOOKUP(D324,'2026 FMR'!I:I,'2026 FMR'!M:M)</f>
        <v>1246</v>
      </c>
      <c r="G324">
        <f>_xlfn.XLOOKUP(D324,'2026 FMR'!I:I,'2026 FMR'!J:J)</f>
        <v>279729</v>
      </c>
      <c r="H324">
        <f>_xlfn.XLOOKUP(D324,'2026 FMR'!I:I,'2026 FMR'!R:R)</f>
        <v>1</v>
      </c>
    </row>
    <row r="325" spans="1:8" x14ac:dyDescent="0.35">
      <c r="A325" t="s">
        <v>363</v>
      </c>
      <c r="B325" t="str">
        <f>_xlfn.XLOOKUP(D325,'2026 FMR'!I:I,'2026 FMR'!Q:Q)</f>
        <v>Unclaimed</v>
      </c>
      <c r="C325" t="s">
        <v>365</v>
      </c>
      <c r="D325">
        <v>12003</v>
      </c>
      <c r="E325">
        <f>_xlfn.XLOOKUP(D325,'ACS data'!E:E,'ACS data'!N:N)</f>
        <v>745</v>
      </c>
      <c r="F325">
        <f>_xlfn.XLOOKUP(D325,'2026 FMR'!I:I,'2026 FMR'!M:M)</f>
        <v>922</v>
      </c>
      <c r="G325">
        <f>_xlfn.XLOOKUP(D325,'2026 FMR'!I:I,'2026 FMR'!J:J)</f>
        <v>27969</v>
      </c>
      <c r="H325">
        <f>_xlfn.XLOOKUP(D325,'2026 FMR'!I:I,'2026 FMR'!R:R)</f>
        <v>1</v>
      </c>
    </row>
    <row r="326" spans="1:8" x14ac:dyDescent="0.35">
      <c r="A326" t="s">
        <v>363</v>
      </c>
      <c r="B326" t="str">
        <f>_xlfn.XLOOKUP(D326,'2026 FMR'!I:I,'2026 FMR'!Q:Q)</f>
        <v>FL-515</v>
      </c>
      <c r="C326" t="s">
        <v>366</v>
      </c>
      <c r="D326">
        <v>12005</v>
      </c>
      <c r="E326">
        <f>_xlfn.XLOOKUP(D326,'ACS data'!E:E,'ACS data'!N:N)</f>
        <v>4093</v>
      </c>
      <c r="F326">
        <f>_xlfn.XLOOKUP(D326,'2026 FMR'!I:I,'2026 FMR'!M:M)</f>
        <v>1480</v>
      </c>
      <c r="G326">
        <f>_xlfn.XLOOKUP(D326,'2026 FMR'!I:I,'2026 FMR'!J:J)</f>
        <v>181055</v>
      </c>
      <c r="H326">
        <f>_xlfn.XLOOKUP(D326,'2026 FMR'!I:I,'2026 FMR'!R:R)</f>
        <v>1</v>
      </c>
    </row>
    <row r="327" spans="1:8" x14ac:dyDescent="0.35">
      <c r="A327" t="s">
        <v>363</v>
      </c>
      <c r="B327" t="str">
        <f>_xlfn.XLOOKUP(D327,'2026 FMR'!I:I,'2026 FMR'!Q:Q)</f>
        <v>FL-508</v>
      </c>
      <c r="C327" t="s">
        <v>367</v>
      </c>
      <c r="D327">
        <v>12007</v>
      </c>
      <c r="E327">
        <f>_xlfn.XLOOKUP(D327,'ACS data'!E:E,'ACS data'!N:N)</f>
        <v>570</v>
      </c>
      <c r="F327">
        <f>_xlfn.XLOOKUP(D327,'2026 FMR'!I:I,'2026 FMR'!M:M)</f>
        <v>1022</v>
      </c>
      <c r="G327">
        <f>_xlfn.XLOOKUP(D327,'2026 FMR'!I:I,'2026 FMR'!J:J)</f>
        <v>27816</v>
      </c>
      <c r="H327">
        <f>_xlfn.XLOOKUP(D327,'2026 FMR'!I:I,'2026 FMR'!R:R)</f>
        <v>1</v>
      </c>
    </row>
    <row r="328" spans="1:8" x14ac:dyDescent="0.35">
      <c r="A328" t="s">
        <v>363</v>
      </c>
      <c r="B328" t="str">
        <f>_xlfn.XLOOKUP(D328,'2026 FMR'!I:I,'2026 FMR'!Q:Q)</f>
        <v>FL-513</v>
      </c>
      <c r="C328" t="s">
        <v>368</v>
      </c>
      <c r="D328">
        <v>12009</v>
      </c>
      <c r="E328">
        <f>_xlfn.XLOOKUP(D328,'ACS data'!E:E,'ACS data'!N:N)</f>
        <v>10030</v>
      </c>
      <c r="F328">
        <f>_xlfn.XLOOKUP(D328,'2026 FMR'!I:I,'2026 FMR'!M:M)</f>
        <v>1478</v>
      </c>
      <c r="G328">
        <f>_xlfn.XLOOKUP(D328,'2026 FMR'!I:I,'2026 FMR'!J:J)</f>
        <v>610723</v>
      </c>
      <c r="H328">
        <f>_xlfn.XLOOKUP(D328,'2026 FMR'!I:I,'2026 FMR'!R:R)</f>
        <v>1</v>
      </c>
    </row>
    <row r="329" spans="1:8" x14ac:dyDescent="0.35">
      <c r="A329" t="s">
        <v>363</v>
      </c>
      <c r="B329" t="str">
        <f>_xlfn.XLOOKUP(D329,'2026 FMR'!I:I,'2026 FMR'!Q:Q)</f>
        <v>FL-601</v>
      </c>
      <c r="C329" t="s">
        <v>369</v>
      </c>
      <c r="D329">
        <v>12011</v>
      </c>
      <c r="E329">
        <f>_xlfn.XLOOKUP(D329,'ACS data'!E:E,'ACS data'!N:N)</f>
        <v>40401</v>
      </c>
      <c r="F329">
        <f>_xlfn.XLOOKUP(D329,'2026 FMR'!I:I,'2026 FMR'!M:M)</f>
        <v>1900</v>
      </c>
      <c r="G329">
        <f>_xlfn.XLOOKUP(D329,'2026 FMR'!I:I,'2026 FMR'!J:J)</f>
        <v>1940907</v>
      </c>
      <c r="H329">
        <f>_xlfn.XLOOKUP(D329,'2026 FMR'!I:I,'2026 FMR'!R:R)</f>
        <v>1</v>
      </c>
    </row>
    <row r="330" spans="1:8" x14ac:dyDescent="0.35">
      <c r="A330" t="s">
        <v>363</v>
      </c>
      <c r="B330" t="str">
        <f>_xlfn.XLOOKUP(D330,'2026 FMR'!I:I,'2026 FMR'!Q:Q)</f>
        <v>FL-515</v>
      </c>
      <c r="C330" t="s">
        <v>370</v>
      </c>
      <c r="D330">
        <v>12013</v>
      </c>
      <c r="E330">
        <f>_xlfn.XLOOKUP(D330,'ACS data'!E:E,'ACS data'!N:N)</f>
        <v>438</v>
      </c>
      <c r="F330">
        <f>_xlfn.XLOOKUP(D330,'2026 FMR'!I:I,'2026 FMR'!M:M)</f>
        <v>888</v>
      </c>
      <c r="G330">
        <f>_xlfn.XLOOKUP(D330,'2026 FMR'!I:I,'2026 FMR'!J:J)</f>
        <v>13753</v>
      </c>
      <c r="H330">
        <f>_xlfn.XLOOKUP(D330,'2026 FMR'!I:I,'2026 FMR'!R:R)</f>
        <v>1</v>
      </c>
    </row>
    <row r="331" spans="1:8" x14ac:dyDescent="0.35">
      <c r="A331" t="s">
        <v>363</v>
      </c>
      <c r="B331" t="str">
        <f>_xlfn.XLOOKUP(D331,'2026 FMR'!I:I,'2026 FMR'!Q:Q)</f>
        <v>FL-602</v>
      </c>
      <c r="C331" t="s">
        <v>371</v>
      </c>
      <c r="D331">
        <v>12015</v>
      </c>
      <c r="E331">
        <f>_xlfn.XLOOKUP(D331,'ACS data'!E:E,'ACS data'!N:N)</f>
        <v>2035</v>
      </c>
      <c r="F331">
        <f>_xlfn.XLOOKUP(D331,'2026 FMR'!I:I,'2026 FMR'!M:M)</f>
        <v>1167</v>
      </c>
      <c r="G331">
        <f>_xlfn.XLOOKUP(D331,'2026 FMR'!I:I,'2026 FMR'!J:J)</f>
        <v>189900</v>
      </c>
      <c r="H331">
        <f>_xlfn.XLOOKUP(D331,'2026 FMR'!I:I,'2026 FMR'!R:R)</f>
        <v>0.5</v>
      </c>
    </row>
    <row r="332" spans="1:8" x14ac:dyDescent="0.35">
      <c r="A332" t="s">
        <v>363</v>
      </c>
      <c r="B332" t="str">
        <f>_xlfn.XLOOKUP(D332,'2026 FMR'!I:I,'2026 FMR'!Q:Q)</f>
        <v>FL-520</v>
      </c>
      <c r="C332" t="s">
        <v>372</v>
      </c>
      <c r="D332">
        <v>12017</v>
      </c>
      <c r="E332">
        <f>_xlfn.XLOOKUP(D332,'ACS data'!E:E,'ACS data'!N:N)</f>
        <v>3591</v>
      </c>
      <c r="F332">
        <f>_xlfn.XLOOKUP(D332,'2026 FMR'!I:I,'2026 FMR'!M:M)</f>
        <v>988</v>
      </c>
      <c r="G332">
        <f>_xlfn.XLOOKUP(D332,'2026 FMR'!I:I,'2026 FMR'!J:J)</f>
        <v>155173</v>
      </c>
      <c r="H332">
        <f>_xlfn.XLOOKUP(D332,'2026 FMR'!I:I,'2026 FMR'!R:R)</f>
        <v>1</v>
      </c>
    </row>
    <row r="333" spans="1:8" x14ac:dyDescent="0.35">
      <c r="A333" t="s">
        <v>363</v>
      </c>
      <c r="B333" t="str">
        <f>_xlfn.XLOOKUP(D333,'2026 FMR'!I:I,'2026 FMR'!Q:Q)</f>
        <v>FL-510</v>
      </c>
      <c r="C333" t="s">
        <v>373</v>
      </c>
      <c r="D333">
        <v>12019</v>
      </c>
      <c r="E333">
        <f>_xlfn.XLOOKUP(D333,'ACS data'!E:E,'ACS data'!N:N)</f>
        <v>4218</v>
      </c>
      <c r="F333">
        <f>_xlfn.XLOOKUP(D333,'2026 FMR'!I:I,'2026 FMR'!M:M)</f>
        <v>1382</v>
      </c>
      <c r="G333">
        <f>_xlfn.XLOOKUP(D333,'2026 FMR'!I:I,'2026 FMR'!J:J)</f>
        <v>219650</v>
      </c>
      <c r="H333">
        <f>_xlfn.XLOOKUP(D333,'2026 FMR'!I:I,'2026 FMR'!R:R)</f>
        <v>1</v>
      </c>
    </row>
    <row r="334" spans="1:8" x14ac:dyDescent="0.35">
      <c r="A334" t="s">
        <v>363</v>
      </c>
      <c r="B334" t="str">
        <f>_xlfn.XLOOKUP(D334,'2026 FMR'!I:I,'2026 FMR'!Q:Q)</f>
        <v>FL-606</v>
      </c>
      <c r="C334" t="s">
        <v>374</v>
      </c>
      <c r="D334">
        <v>12021</v>
      </c>
      <c r="E334">
        <f>_xlfn.XLOOKUP(D334,'ACS data'!E:E,'ACS data'!N:N)</f>
        <v>7400</v>
      </c>
      <c r="F334">
        <f>_xlfn.XLOOKUP(D334,'2026 FMR'!I:I,'2026 FMR'!M:M)</f>
        <v>1797</v>
      </c>
      <c r="G334">
        <f>_xlfn.XLOOKUP(D334,'2026 FMR'!I:I,'2026 FMR'!J:J)</f>
        <v>380221</v>
      </c>
      <c r="H334">
        <f>_xlfn.XLOOKUP(D334,'2026 FMR'!I:I,'2026 FMR'!R:R)</f>
        <v>1</v>
      </c>
    </row>
    <row r="335" spans="1:8" x14ac:dyDescent="0.35">
      <c r="A335" t="s">
        <v>363</v>
      </c>
      <c r="B335" t="str">
        <f>_xlfn.XLOOKUP(D335,'2026 FMR'!I:I,'2026 FMR'!Q:Q)</f>
        <v>FL-518</v>
      </c>
      <c r="C335" t="s">
        <v>375</v>
      </c>
      <c r="D335">
        <v>12023</v>
      </c>
      <c r="E335">
        <f>_xlfn.XLOOKUP(D335,'ACS data'!E:E,'ACS data'!N:N)</f>
        <v>2104</v>
      </c>
      <c r="F335">
        <f>_xlfn.XLOOKUP(D335,'2026 FMR'!I:I,'2026 FMR'!M:M)</f>
        <v>1034</v>
      </c>
      <c r="G335">
        <f>_xlfn.XLOOKUP(D335,'2026 FMR'!I:I,'2026 FMR'!J:J)</f>
        <v>69832</v>
      </c>
      <c r="H335">
        <f>_xlfn.XLOOKUP(D335,'2026 FMR'!I:I,'2026 FMR'!R:R)</f>
        <v>1</v>
      </c>
    </row>
    <row r="336" spans="1:8" x14ac:dyDescent="0.35">
      <c r="A336" t="s">
        <v>363</v>
      </c>
      <c r="B336" t="str">
        <f>_xlfn.XLOOKUP(D336,'2026 FMR'!I:I,'2026 FMR'!Q:Q)</f>
        <v>FL-517</v>
      </c>
      <c r="C336" t="s">
        <v>376</v>
      </c>
      <c r="D336">
        <v>12027</v>
      </c>
      <c r="E336">
        <f>_xlfn.XLOOKUP(D336,'ACS data'!E:E,'ACS data'!N:N)</f>
        <v>1455</v>
      </c>
      <c r="F336">
        <f>_xlfn.XLOOKUP(D336,'2026 FMR'!I:I,'2026 FMR'!M:M)</f>
        <v>1060</v>
      </c>
      <c r="G336">
        <f>_xlfn.XLOOKUP(D336,'2026 FMR'!I:I,'2026 FMR'!J:J)</f>
        <v>34258</v>
      </c>
      <c r="H336">
        <f>_xlfn.XLOOKUP(D336,'2026 FMR'!I:I,'2026 FMR'!R:R)</f>
        <v>1</v>
      </c>
    </row>
    <row r="337" spans="1:8" x14ac:dyDescent="0.35">
      <c r="A337" t="s">
        <v>363</v>
      </c>
      <c r="B337" t="str">
        <f>_xlfn.XLOOKUP(D337,'2026 FMR'!I:I,'2026 FMR'!Q:Q)</f>
        <v>Unclaimed</v>
      </c>
      <c r="C337" t="s">
        <v>377</v>
      </c>
      <c r="D337">
        <v>12029</v>
      </c>
      <c r="E337">
        <f>_xlfn.XLOOKUP(D337,'ACS data'!E:E,'ACS data'!N:N)</f>
        <v>397</v>
      </c>
      <c r="F337">
        <f>_xlfn.XLOOKUP(D337,'2026 FMR'!I:I,'2026 FMR'!M:M)</f>
        <v>881</v>
      </c>
      <c r="G337">
        <f>_xlfn.XLOOKUP(D337,'2026 FMR'!I:I,'2026 FMR'!J:J)</f>
        <v>16737</v>
      </c>
      <c r="H337">
        <f>_xlfn.XLOOKUP(D337,'2026 FMR'!I:I,'2026 FMR'!R:R)</f>
        <v>1</v>
      </c>
    </row>
    <row r="338" spans="1:8" x14ac:dyDescent="0.35">
      <c r="A338" t="s">
        <v>363</v>
      </c>
      <c r="B338" t="str">
        <f>_xlfn.XLOOKUP(D338,'2026 FMR'!I:I,'2026 FMR'!Q:Q)</f>
        <v>FL-510</v>
      </c>
      <c r="C338" t="s">
        <v>378</v>
      </c>
      <c r="D338">
        <v>12031</v>
      </c>
      <c r="E338">
        <f>_xlfn.XLOOKUP(D338,'ACS data'!E:E,'ACS data'!N:N)</f>
        <v>28026</v>
      </c>
      <c r="F338">
        <f>_xlfn.XLOOKUP(D338,'2026 FMR'!I:I,'2026 FMR'!M:M)</f>
        <v>1382</v>
      </c>
      <c r="G338">
        <f>_xlfn.XLOOKUP(D338,'2026 FMR'!I:I,'2026 FMR'!J:J)</f>
        <v>995708</v>
      </c>
      <c r="H338">
        <f>_xlfn.XLOOKUP(D338,'2026 FMR'!I:I,'2026 FMR'!R:R)</f>
        <v>1</v>
      </c>
    </row>
    <row r="339" spans="1:8" x14ac:dyDescent="0.35">
      <c r="A339" t="s">
        <v>363</v>
      </c>
      <c r="B339" t="str">
        <f>_xlfn.XLOOKUP(D339,'2026 FMR'!I:I,'2026 FMR'!Q:Q)</f>
        <v>FL-511</v>
      </c>
      <c r="C339" t="s">
        <v>379</v>
      </c>
      <c r="D339">
        <v>12033</v>
      </c>
      <c r="E339">
        <f>_xlfn.XLOOKUP(D339,'ACS data'!E:E,'ACS data'!N:N)</f>
        <v>8629</v>
      </c>
      <c r="F339">
        <f>_xlfn.XLOOKUP(D339,'2026 FMR'!I:I,'2026 FMR'!M:M)</f>
        <v>1257</v>
      </c>
      <c r="G339">
        <f>_xlfn.XLOOKUP(D339,'2026 FMR'!I:I,'2026 FMR'!J:J)</f>
        <v>321296</v>
      </c>
      <c r="H339">
        <f>_xlfn.XLOOKUP(D339,'2026 FMR'!I:I,'2026 FMR'!R:R)</f>
        <v>1</v>
      </c>
    </row>
    <row r="340" spans="1:8" x14ac:dyDescent="0.35">
      <c r="A340" t="s">
        <v>363</v>
      </c>
      <c r="B340" t="str">
        <f>_xlfn.XLOOKUP(D340,'2026 FMR'!I:I,'2026 FMR'!Q:Q)</f>
        <v>FL-504</v>
      </c>
      <c r="C340" t="s">
        <v>380</v>
      </c>
      <c r="D340">
        <v>12035</v>
      </c>
      <c r="E340">
        <f>_xlfn.XLOOKUP(D340,'ACS data'!E:E,'ACS data'!N:N)</f>
        <v>2196</v>
      </c>
      <c r="F340">
        <f>_xlfn.XLOOKUP(D340,'2026 FMR'!I:I,'2026 FMR'!M:M)</f>
        <v>1433</v>
      </c>
      <c r="G340">
        <f>_xlfn.XLOOKUP(D340,'2026 FMR'!I:I,'2026 FMR'!J:J)</f>
        <v>117515</v>
      </c>
      <c r="H340">
        <f>_xlfn.XLOOKUP(D340,'2026 FMR'!I:I,'2026 FMR'!R:R)</f>
        <v>1</v>
      </c>
    </row>
    <row r="341" spans="1:8" x14ac:dyDescent="0.35">
      <c r="A341" t="s">
        <v>363</v>
      </c>
      <c r="B341" t="str">
        <f>_xlfn.XLOOKUP(D341,'2026 FMR'!I:I,'2026 FMR'!Q:Q)</f>
        <v>FL-506</v>
      </c>
      <c r="C341" t="s">
        <v>381</v>
      </c>
      <c r="D341">
        <v>12037</v>
      </c>
      <c r="E341">
        <f>_xlfn.XLOOKUP(D341,'ACS data'!E:E,'ACS data'!N:N)</f>
        <v>386</v>
      </c>
      <c r="F341">
        <f>_xlfn.XLOOKUP(D341,'2026 FMR'!I:I,'2026 FMR'!M:M)</f>
        <v>1058</v>
      </c>
      <c r="G341">
        <f>_xlfn.XLOOKUP(D341,'2026 FMR'!I:I,'2026 FMR'!J:J)</f>
        <v>12276</v>
      </c>
      <c r="H341">
        <f>_xlfn.XLOOKUP(D341,'2026 FMR'!I:I,'2026 FMR'!R:R)</f>
        <v>1</v>
      </c>
    </row>
    <row r="342" spans="1:8" x14ac:dyDescent="0.35">
      <c r="A342" t="s">
        <v>363</v>
      </c>
      <c r="B342" t="str">
        <f>_xlfn.XLOOKUP(D342,'2026 FMR'!I:I,'2026 FMR'!Q:Q)</f>
        <v>FL-506</v>
      </c>
      <c r="C342" t="s">
        <v>382</v>
      </c>
      <c r="D342">
        <v>12039</v>
      </c>
      <c r="E342">
        <f>_xlfn.XLOOKUP(D342,'ACS data'!E:E,'ACS data'!N:N)</f>
        <v>2145</v>
      </c>
      <c r="F342">
        <f>_xlfn.XLOOKUP(D342,'2026 FMR'!I:I,'2026 FMR'!M:M)</f>
        <v>1204</v>
      </c>
      <c r="G342">
        <f>_xlfn.XLOOKUP(D342,'2026 FMR'!I:I,'2026 FMR'!J:J)</f>
        <v>43746</v>
      </c>
      <c r="H342">
        <f>_xlfn.XLOOKUP(D342,'2026 FMR'!I:I,'2026 FMR'!R:R)</f>
        <v>1</v>
      </c>
    </row>
    <row r="343" spans="1:8" x14ac:dyDescent="0.35">
      <c r="A343" t="s">
        <v>363</v>
      </c>
      <c r="B343" t="str">
        <f>_xlfn.XLOOKUP(D343,'2026 FMR'!I:I,'2026 FMR'!Q:Q)</f>
        <v>FL-508</v>
      </c>
      <c r="C343" t="s">
        <v>383</v>
      </c>
      <c r="D343">
        <v>12041</v>
      </c>
      <c r="E343">
        <f>_xlfn.XLOOKUP(D343,'ACS data'!E:E,'ACS data'!N:N)</f>
        <v>141</v>
      </c>
      <c r="F343">
        <f>_xlfn.XLOOKUP(D343,'2026 FMR'!I:I,'2026 FMR'!M:M)</f>
        <v>1246</v>
      </c>
      <c r="G343">
        <f>_xlfn.XLOOKUP(D343,'2026 FMR'!I:I,'2026 FMR'!J:J)</f>
        <v>18070</v>
      </c>
      <c r="H343">
        <f>_xlfn.XLOOKUP(D343,'2026 FMR'!I:I,'2026 FMR'!R:R)</f>
        <v>1</v>
      </c>
    </row>
    <row r="344" spans="1:8" x14ac:dyDescent="0.35">
      <c r="A344" t="s">
        <v>363</v>
      </c>
      <c r="B344" t="str">
        <f>_xlfn.XLOOKUP(D344,'2026 FMR'!I:I,'2026 FMR'!Q:Q)</f>
        <v>FL-517</v>
      </c>
      <c r="C344" t="s">
        <v>384</v>
      </c>
      <c r="D344">
        <v>12043</v>
      </c>
      <c r="E344">
        <f>_xlfn.XLOOKUP(D344,'ACS data'!E:E,'ACS data'!N:N)</f>
        <v>362</v>
      </c>
      <c r="F344">
        <f>_xlfn.XLOOKUP(D344,'2026 FMR'!I:I,'2026 FMR'!M:M)</f>
        <v>1117</v>
      </c>
      <c r="G344">
        <f>_xlfn.XLOOKUP(D344,'2026 FMR'!I:I,'2026 FMR'!J:J)</f>
        <v>12179</v>
      </c>
      <c r="H344">
        <f>_xlfn.XLOOKUP(D344,'2026 FMR'!I:I,'2026 FMR'!R:R)</f>
        <v>1</v>
      </c>
    </row>
    <row r="345" spans="1:8" x14ac:dyDescent="0.35">
      <c r="A345" t="s">
        <v>363</v>
      </c>
      <c r="B345" t="str">
        <f>_xlfn.XLOOKUP(D345,'2026 FMR'!I:I,'2026 FMR'!Q:Q)</f>
        <v>FL-515</v>
      </c>
      <c r="C345" t="s">
        <v>385</v>
      </c>
      <c r="D345">
        <v>12045</v>
      </c>
      <c r="E345">
        <f>_xlfn.XLOOKUP(D345,'ACS data'!E:E,'ACS data'!N:N)</f>
        <v>356</v>
      </c>
      <c r="F345">
        <f>_xlfn.XLOOKUP(D345,'2026 FMR'!I:I,'2026 FMR'!M:M)</f>
        <v>1297</v>
      </c>
      <c r="G345">
        <f>_xlfn.XLOOKUP(D345,'2026 FMR'!I:I,'2026 FMR'!J:J)</f>
        <v>15002</v>
      </c>
      <c r="H345">
        <f>_xlfn.XLOOKUP(D345,'2026 FMR'!I:I,'2026 FMR'!R:R)</f>
        <v>1</v>
      </c>
    </row>
    <row r="346" spans="1:8" x14ac:dyDescent="0.35">
      <c r="A346" t="s">
        <v>363</v>
      </c>
      <c r="B346" t="str">
        <f>_xlfn.XLOOKUP(D346,'2026 FMR'!I:I,'2026 FMR'!Q:Q)</f>
        <v>FL-518</v>
      </c>
      <c r="C346" t="s">
        <v>386</v>
      </c>
      <c r="D346">
        <v>12047</v>
      </c>
      <c r="E346">
        <f>_xlfn.XLOOKUP(D346,'ACS data'!E:E,'ACS data'!N:N)</f>
        <v>485</v>
      </c>
      <c r="F346">
        <f>_xlfn.XLOOKUP(D346,'2026 FMR'!I:I,'2026 FMR'!M:M)</f>
        <v>875</v>
      </c>
      <c r="G346">
        <f>_xlfn.XLOOKUP(D346,'2026 FMR'!I:I,'2026 FMR'!J:J)</f>
        <v>13492</v>
      </c>
      <c r="H346">
        <f>_xlfn.XLOOKUP(D346,'2026 FMR'!I:I,'2026 FMR'!R:R)</f>
        <v>1</v>
      </c>
    </row>
    <row r="347" spans="1:8" x14ac:dyDescent="0.35">
      <c r="A347" t="s">
        <v>363</v>
      </c>
      <c r="B347" t="str">
        <f>_xlfn.XLOOKUP(D347,'2026 FMR'!I:I,'2026 FMR'!Q:Q)</f>
        <v>FL-517</v>
      </c>
      <c r="C347" t="s">
        <v>387</v>
      </c>
      <c r="D347">
        <v>12049</v>
      </c>
      <c r="E347">
        <f>_xlfn.XLOOKUP(D347,'ACS data'!E:E,'ACS data'!N:N)</f>
        <v>1471</v>
      </c>
      <c r="F347">
        <f>_xlfn.XLOOKUP(D347,'2026 FMR'!I:I,'2026 FMR'!M:M)</f>
        <v>1064</v>
      </c>
      <c r="G347">
        <f>_xlfn.XLOOKUP(D347,'2026 FMR'!I:I,'2026 FMR'!J:J)</f>
        <v>25528</v>
      </c>
      <c r="H347">
        <f>_xlfn.XLOOKUP(D347,'2026 FMR'!I:I,'2026 FMR'!R:R)</f>
        <v>1</v>
      </c>
    </row>
    <row r="348" spans="1:8" x14ac:dyDescent="0.35">
      <c r="A348" t="s">
        <v>363</v>
      </c>
      <c r="B348" t="str">
        <f>_xlfn.XLOOKUP(D348,'2026 FMR'!I:I,'2026 FMR'!Q:Q)</f>
        <v>FL-517</v>
      </c>
      <c r="C348" t="s">
        <v>388</v>
      </c>
      <c r="D348">
        <v>12051</v>
      </c>
      <c r="E348">
        <f>_xlfn.XLOOKUP(D348,'ACS data'!E:E,'ACS data'!N:N)</f>
        <v>1682</v>
      </c>
      <c r="F348">
        <f>_xlfn.XLOOKUP(D348,'2026 FMR'!I:I,'2026 FMR'!M:M)</f>
        <v>1077</v>
      </c>
      <c r="G348">
        <f>_xlfn.XLOOKUP(D348,'2026 FMR'!I:I,'2026 FMR'!J:J)</f>
        <v>39902</v>
      </c>
      <c r="H348">
        <f>_xlfn.XLOOKUP(D348,'2026 FMR'!I:I,'2026 FMR'!R:R)</f>
        <v>1</v>
      </c>
    </row>
    <row r="349" spans="1:8" x14ac:dyDescent="0.35">
      <c r="A349" t="s">
        <v>363</v>
      </c>
      <c r="B349" t="str">
        <f>_xlfn.XLOOKUP(D349,'2026 FMR'!I:I,'2026 FMR'!Q:Q)</f>
        <v>FL-520</v>
      </c>
      <c r="C349" t="s">
        <v>389</v>
      </c>
      <c r="D349">
        <v>12053</v>
      </c>
      <c r="E349">
        <f>_xlfn.XLOOKUP(D349,'ACS data'!E:E,'ACS data'!N:N)</f>
        <v>3917</v>
      </c>
      <c r="F349">
        <f>_xlfn.XLOOKUP(D349,'2026 FMR'!I:I,'2026 FMR'!M:M)</f>
        <v>1696</v>
      </c>
      <c r="G349">
        <f>_xlfn.XLOOKUP(D349,'2026 FMR'!I:I,'2026 FMR'!J:J)</f>
        <v>196621</v>
      </c>
      <c r="H349">
        <f>_xlfn.XLOOKUP(D349,'2026 FMR'!I:I,'2026 FMR'!R:R)</f>
        <v>1</v>
      </c>
    </row>
    <row r="350" spans="1:8" x14ac:dyDescent="0.35">
      <c r="A350" t="s">
        <v>363</v>
      </c>
      <c r="B350" t="str">
        <f>_xlfn.XLOOKUP(D350,'2026 FMR'!I:I,'2026 FMR'!Q:Q)</f>
        <v>FL-517</v>
      </c>
      <c r="C350" t="s">
        <v>390</v>
      </c>
      <c r="D350">
        <v>12055</v>
      </c>
      <c r="E350">
        <f>_xlfn.XLOOKUP(D350,'ACS data'!E:E,'ACS data'!N:N)</f>
        <v>2388</v>
      </c>
      <c r="F350">
        <f>_xlfn.XLOOKUP(D350,'2026 FMR'!I:I,'2026 FMR'!M:M)</f>
        <v>1006</v>
      </c>
      <c r="G350">
        <f>_xlfn.XLOOKUP(D350,'2026 FMR'!I:I,'2026 FMR'!J:J)</f>
        <v>102339</v>
      </c>
      <c r="H350">
        <f>_xlfn.XLOOKUP(D350,'2026 FMR'!I:I,'2026 FMR'!R:R)</f>
        <v>1</v>
      </c>
    </row>
    <row r="351" spans="1:8" x14ac:dyDescent="0.35">
      <c r="A351" t="s">
        <v>363</v>
      </c>
      <c r="B351" t="str">
        <f>_xlfn.XLOOKUP(D351,'2026 FMR'!I:I,'2026 FMR'!Q:Q)</f>
        <v>FL-501</v>
      </c>
      <c r="C351" t="s">
        <v>391</v>
      </c>
      <c r="D351">
        <v>12057</v>
      </c>
      <c r="E351">
        <f>_xlfn.XLOOKUP(D351,'ACS data'!E:E,'ACS data'!N:N)</f>
        <v>42042</v>
      </c>
      <c r="F351">
        <f>_xlfn.XLOOKUP(D351,'2026 FMR'!I:I,'2026 FMR'!M:M)</f>
        <v>1696</v>
      </c>
      <c r="G351">
        <f>_xlfn.XLOOKUP(D351,'2026 FMR'!I:I,'2026 FMR'!J:J)</f>
        <v>1468560</v>
      </c>
      <c r="H351">
        <f>_xlfn.XLOOKUP(D351,'2026 FMR'!I:I,'2026 FMR'!R:R)</f>
        <v>0.5</v>
      </c>
    </row>
    <row r="352" spans="1:8" x14ac:dyDescent="0.35">
      <c r="A352" t="s">
        <v>363</v>
      </c>
      <c r="B352" t="str">
        <f>_xlfn.XLOOKUP(D352,'2026 FMR'!I:I,'2026 FMR'!Q:Q)</f>
        <v>FL-515</v>
      </c>
      <c r="C352" t="s">
        <v>392</v>
      </c>
      <c r="D352">
        <v>12059</v>
      </c>
      <c r="E352">
        <f>_xlfn.XLOOKUP(D352,'ACS data'!E:E,'ACS data'!N:N)</f>
        <v>433</v>
      </c>
      <c r="F352">
        <f>_xlfn.XLOOKUP(D352,'2026 FMR'!I:I,'2026 FMR'!M:M)</f>
        <v>983</v>
      </c>
      <c r="G352">
        <f>_xlfn.XLOOKUP(D352,'2026 FMR'!I:I,'2026 FMR'!J:J)</f>
        <v>19529</v>
      </c>
      <c r="H352">
        <f>_xlfn.XLOOKUP(D352,'2026 FMR'!I:I,'2026 FMR'!R:R)</f>
        <v>1</v>
      </c>
    </row>
    <row r="353" spans="1:8" x14ac:dyDescent="0.35">
      <c r="A353" t="s">
        <v>363</v>
      </c>
      <c r="B353" t="str">
        <f>_xlfn.XLOOKUP(D353,'2026 FMR'!I:I,'2026 FMR'!Q:Q)</f>
        <v>FL-509</v>
      </c>
      <c r="C353" t="s">
        <v>393</v>
      </c>
      <c r="D353">
        <v>12061</v>
      </c>
      <c r="E353">
        <f>_xlfn.XLOOKUP(D353,'ACS data'!E:E,'ACS data'!N:N)</f>
        <v>3071</v>
      </c>
      <c r="F353">
        <f>_xlfn.XLOOKUP(D353,'2026 FMR'!I:I,'2026 FMR'!M:M)</f>
        <v>1222</v>
      </c>
      <c r="G353">
        <f>_xlfn.XLOOKUP(D353,'2026 FMR'!I:I,'2026 FMR'!J:J)</f>
        <v>160986</v>
      </c>
      <c r="H353">
        <f>_xlfn.XLOOKUP(D353,'2026 FMR'!I:I,'2026 FMR'!R:R)</f>
        <v>1</v>
      </c>
    </row>
    <row r="354" spans="1:8" x14ac:dyDescent="0.35">
      <c r="A354" t="s">
        <v>363</v>
      </c>
      <c r="B354" t="str">
        <f>_xlfn.XLOOKUP(D354,'2026 FMR'!I:I,'2026 FMR'!Q:Q)</f>
        <v>FL-515</v>
      </c>
      <c r="C354" t="s">
        <v>394</v>
      </c>
      <c r="D354">
        <v>12063</v>
      </c>
      <c r="E354">
        <f>_xlfn.XLOOKUP(D354,'ACS data'!E:E,'ACS data'!N:N)</f>
        <v>1016</v>
      </c>
      <c r="F354">
        <f>_xlfn.XLOOKUP(D354,'2026 FMR'!I:I,'2026 FMR'!M:M)</f>
        <v>814</v>
      </c>
      <c r="G354">
        <f>_xlfn.XLOOKUP(D354,'2026 FMR'!I:I,'2026 FMR'!J:J)</f>
        <v>47704</v>
      </c>
      <c r="H354">
        <f>_xlfn.XLOOKUP(D354,'2026 FMR'!I:I,'2026 FMR'!R:R)</f>
        <v>1</v>
      </c>
    </row>
    <row r="355" spans="1:8" x14ac:dyDescent="0.35">
      <c r="A355" t="s">
        <v>363</v>
      </c>
      <c r="B355" t="str">
        <f>_xlfn.XLOOKUP(D355,'2026 FMR'!I:I,'2026 FMR'!Q:Q)</f>
        <v>FL-506</v>
      </c>
      <c r="C355" t="s">
        <v>395</v>
      </c>
      <c r="D355">
        <v>12065</v>
      </c>
      <c r="E355">
        <f>_xlfn.XLOOKUP(D355,'ACS data'!E:E,'ACS data'!N:N)</f>
        <v>614</v>
      </c>
      <c r="F355">
        <f>_xlfn.XLOOKUP(D355,'2026 FMR'!I:I,'2026 FMR'!M:M)</f>
        <v>1204</v>
      </c>
      <c r="G355">
        <f>_xlfn.XLOOKUP(D355,'2026 FMR'!I:I,'2026 FMR'!J:J)</f>
        <v>14458</v>
      </c>
      <c r="H355">
        <f>_xlfn.XLOOKUP(D355,'2026 FMR'!I:I,'2026 FMR'!R:R)</f>
        <v>1</v>
      </c>
    </row>
    <row r="356" spans="1:8" x14ac:dyDescent="0.35">
      <c r="A356" t="s">
        <v>363</v>
      </c>
      <c r="B356" t="str">
        <f>_xlfn.XLOOKUP(D356,'2026 FMR'!I:I,'2026 FMR'!Q:Q)</f>
        <v>FL-518</v>
      </c>
      <c r="C356" t="s">
        <v>396</v>
      </c>
      <c r="D356">
        <v>12067</v>
      </c>
      <c r="E356">
        <f>_xlfn.XLOOKUP(D356,'ACS data'!E:E,'ACS data'!N:N)</f>
        <v>75</v>
      </c>
      <c r="F356">
        <f>_xlfn.XLOOKUP(D356,'2026 FMR'!I:I,'2026 FMR'!M:M)</f>
        <v>1181</v>
      </c>
      <c r="G356">
        <f>_xlfn.XLOOKUP(D356,'2026 FMR'!I:I,'2026 FMR'!J:J)</f>
        <v>8107</v>
      </c>
      <c r="H356">
        <f>_xlfn.XLOOKUP(D356,'2026 FMR'!I:I,'2026 FMR'!R:R)</f>
        <v>1</v>
      </c>
    </row>
    <row r="357" spans="1:8" x14ac:dyDescent="0.35">
      <c r="A357" t="s">
        <v>363</v>
      </c>
      <c r="B357" t="str">
        <f>_xlfn.XLOOKUP(D357,'2026 FMR'!I:I,'2026 FMR'!Q:Q)</f>
        <v>FL-520</v>
      </c>
      <c r="C357" t="s">
        <v>397</v>
      </c>
      <c r="D357">
        <v>12069</v>
      </c>
      <c r="E357">
        <f>_xlfn.XLOOKUP(D357,'ACS data'!E:E,'ACS data'!N:N)</f>
        <v>5564</v>
      </c>
      <c r="F357">
        <f>_xlfn.XLOOKUP(D357,'2026 FMR'!I:I,'2026 FMR'!M:M)</f>
        <v>1731</v>
      </c>
      <c r="G357">
        <f>_xlfn.XLOOKUP(D357,'2026 FMR'!I:I,'2026 FMR'!J:J)</f>
        <v>386829</v>
      </c>
      <c r="H357">
        <f>_xlfn.XLOOKUP(D357,'2026 FMR'!I:I,'2026 FMR'!R:R)</f>
        <v>1</v>
      </c>
    </row>
    <row r="358" spans="1:8" x14ac:dyDescent="0.35">
      <c r="A358" t="s">
        <v>363</v>
      </c>
      <c r="B358" t="str">
        <f>_xlfn.XLOOKUP(D358,'2026 FMR'!I:I,'2026 FMR'!Q:Q)</f>
        <v>FL-603</v>
      </c>
      <c r="C358" t="s">
        <v>398</v>
      </c>
      <c r="D358">
        <v>12071</v>
      </c>
      <c r="E358">
        <f>_xlfn.XLOOKUP(D358,'ACS data'!E:E,'ACS data'!N:N)</f>
        <v>15184</v>
      </c>
      <c r="F358">
        <f>_xlfn.XLOOKUP(D358,'2026 FMR'!I:I,'2026 FMR'!M:M)</f>
        <v>1638</v>
      </c>
      <c r="G358">
        <f>_xlfn.XLOOKUP(D358,'2026 FMR'!I:I,'2026 FMR'!J:J)</f>
        <v>772902</v>
      </c>
      <c r="H358">
        <f>_xlfn.XLOOKUP(D358,'2026 FMR'!I:I,'2026 FMR'!R:R)</f>
        <v>1</v>
      </c>
    </row>
    <row r="359" spans="1:8" x14ac:dyDescent="0.35">
      <c r="A359" t="s">
        <v>363</v>
      </c>
      <c r="B359" t="str">
        <f>_xlfn.XLOOKUP(D359,'2026 FMR'!I:I,'2026 FMR'!Q:Q)</f>
        <v>FL-506</v>
      </c>
      <c r="C359" t="s">
        <v>399</v>
      </c>
      <c r="D359">
        <v>12073</v>
      </c>
      <c r="E359">
        <f>_xlfn.XLOOKUP(D359,'ACS data'!E:E,'ACS data'!N:N)</f>
        <v>25089</v>
      </c>
      <c r="F359">
        <f>_xlfn.XLOOKUP(D359,'2026 FMR'!I:I,'2026 FMR'!M:M)</f>
        <v>1204</v>
      </c>
      <c r="G359">
        <f>_xlfn.XLOOKUP(D359,'2026 FMR'!I:I,'2026 FMR'!J:J)</f>
        <v>294128</v>
      </c>
      <c r="H359">
        <f>_xlfn.XLOOKUP(D359,'2026 FMR'!I:I,'2026 FMR'!R:R)</f>
        <v>1</v>
      </c>
    </row>
    <row r="360" spans="1:8" x14ac:dyDescent="0.35">
      <c r="A360" t="s">
        <v>363</v>
      </c>
      <c r="B360" t="str">
        <f>_xlfn.XLOOKUP(D360,'2026 FMR'!I:I,'2026 FMR'!Q:Q)</f>
        <v>FL-508</v>
      </c>
      <c r="C360" t="s">
        <v>400</v>
      </c>
      <c r="D360">
        <v>12075</v>
      </c>
      <c r="E360">
        <f>_xlfn.XLOOKUP(D360,'ACS data'!E:E,'ACS data'!N:N)</f>
        <v>1456</v>
      </c>
      <c r="F360">
        <f>_xlfn.XLOOKUP(D360,'2026 FMR'!I:I,'2026 FMR'!M:M)</f>
        <v>831</v>
      </c>
      <c r="G360">
        <f>_xlfn.XLOOKUP(D360,'2026 FMR'!I:I,'2026 FMR'!J:J)</f>
        <v>43268</v>
      </c>
      <c r="H360">
        <f>_xlfn.XLOOKUP(D360,'2026 FMR'!I:I,'2026 FMR'!R:R)</f>
        <v>1</v>
      </c>
    </row>
    <row r="361" spans="1:8" x14ac:dyDescent="0.35">
      <c r="A361" t="s">
        <v>363</v>
      </c>
      <c r="B361" t="str">
        <f>_xlfn.XLOOKUP(D361,'2026 FMR'!I:I,'2026 FMR'!Q:Q)</f>
        <v>FL-506</v>
      </c>
      <c r="C361" t="s">
        <v>401</v>
      </c>
      <c r="D361">
        <v>12077</v>
      </c>
      <c r="E361">
        <f>_xlfn.XLOOKUP(D361,'ACS data'!E:E,'ACS data'!N:N)</f>
        <v>209</v>
      </c>
      <c r="F361">
        <f>_xlfn.XLOOKUP(D361,'2026 FMR'!I:I,'2026 FMR'!M:M)</f>
        <v>966</v>
      </c>
      <c r="G361">
        <f>_xlfn.XLOOKUP(D361,'2026 FMR'!I:I,'2026 FMR'!J:J)</f>
        <v>7704</v>
      </c>
      <c r="H361">
        <f>_xlfn.XLOOKUP(D361,'2026 FMR'!I:I,'2026 FMR'!R:R)</f>
        <v>1</v>
      </c>
    </row>
    <row r="362" spans="1:8" x14ac:dyDescent="0.35">
      <c r="A362" t="s">
        <v>363</v>
      </c>
      <c r="B362" t="str">
        <f>_xlfn.XLOOKUP(D362,'2026 FMR'!I:I,'2026 FMR'!Q:Q)</f>
        <v>FL-506</v>
      </c>
      <c r="C362" t="s">
        <v>402</v>
      </c>
      <c r="D362">
        <v>12079</v>
      </c>
      <c r="E362">
        <f>_xlfn.XLOOKUP(D362,'ACS data'!E:E,'ACS data'!N:N)</f>
        <v>558</v>
      </c>
      <c r="F362">
        <f>_xlfn.XLOOKUP(D362,'2026 FMR'!I:I,'2026 FMR'!M:M)</f>
        <v>969</v>
      </c>
      <c r="G362">
        <f>_xlfn.XLOOKUP(D362,'2026 FMR'!I:I,'2026 FMR'!J:J)</f>
        <v>17986</v>
      </c>
      <c r="H362">
        <f>_xlfn.XLOOKUP(D362,'2026 FMR'!I:I,'2026 FMR'!R:R)</f>
        <v>1</v>
      </c>
    </row>
    <row r="363" spans="1:8" x14ac:dyDescent="0.35">
      <c r="A363" t="s">
        <v>363</v>
      </c>
      <c r="B363" t="str">
        <f>_xlfn.XLOOKUP(D363,'2026 FMR'!I:I,'2026 FMR'!Q:Q)</f>
        <v>FL-500</v>
      </c>
      <c r="C363" t="s">
        <v>403</v>
      </c>
      <c r="D363">
        <v>12081</v>
      </c>
      <c r="E363">
        <f>_xlfn.XLOOKUP(D363,'ACS data'!E:E,'ACS data'!N:N)</f>
        <v>7265</v>
      </c>
      <c r="F363">
        <f>_xlfn.XLOOKUP(D363,'2026 FMR'!I:I,'2026 FMR'!M:M)</f>
        <v>1686</v>
      </c>
      <c r="G363">
        <f>_xlfn.XLOOKUP(D363,'2026 FMR'!I:I,'2026 FMR'!J:J)</f>
        <v>405069</v>
      </c>
      <c r="H363">
        <f>_xlfn.XLOOKUP(D363,'2026 FMR'!I:I,'2026 FMR'!R:R)</f>
        <v>1</v>
      </c>
    </row>
    <row r="364" spans="1:8" x14ac:dyDescent="0.35">
      <c r="A364" t="s">
        <v>363</v>
      </c>
      <c r="B364" t="str">
        <f>_xlfn.XLOOKUP(D364,'2026 FMR'!I:I,'2026 FMR'!Q:Q)</f>
        <v>FL-514</v>
      </c>
      <c r="C364" t="s">
        <v>404</v>
      </c>
      <c r="D364">
        <v>12083</v>
      </c>
      <c r="E364">
        <f>_xlfn.XLOOKUP(D364,'ACS data'!E:E,'ACS data'!N:N)</f>
        <v>9414</v>
      </c>
      <c r="F364">
        <f>_xlfn.XLOOKUP(D364,'2026 FMR'!I:I,'2026 FMR'!M:M)</f>
        <v>1172</v>
      </c>
      <c r="G364">
        <f>_xlfn.XLOOKUP(D364,'2026 FMR'!I:I,'2026 FMR'!J:J)</f>
        <v>378225</v>
      </c>
      <c r="H364">
        <f>_xlfn.XLOOKUP(D364,'2026 FMR'!I:I,'2026 FMR'!R:R)</f>
        <v>1</v>
      </c>
    </row>
    <row r="365" spans="1:8" x14ac:dyDescent="0.35">
      <c r="A365" t="s">
        <v>363</v>
      </c>
      <c r="B365" t="str">
        <f>_xlfn.XLOOKUP(D365,'2026 FMR'!I:I,'2026 FMR'!Q:Q)</f>
        <v>FL-509</v>
      </c>
      <c r="C365" t="s">
        <v>405</v>
      </c>
      <c r="D365">
        <v>12085</v>
      </c>
      <c r="E365">
        <f>_xlfn.XLOOKUP(D365,'ACS data'!E:E,'ACS data'!N:N)</f>
        <v>2845</v>
      </c>
      <c r="F365">
        <f>_xlfn.XLOOKUP(D365,'2026 FMR'!I:I,'2026 FMR'!M:M)</f>
        <v>1467</v>
      </c>
      <c r="G365">
        <f>_xlfn.XLOOKUP(D365,'2026 FMR'!I:I,'2026 FMR'!J:J)</f>
        <v>159399</v>
      </c>
      <c r="H365">
        <f>_xlfn.XLOOKUP(D365,'2026 FMR'!I:I,'2026 FMR'!R:R)</f>
        <v>1</v>
      </c>
    </row>
    <row r="366" spans="1:8" x14ac:dyDescent="0.35">
      <c r="A366" t="s">
        <v>363</v>
      </c>
      <c r="B366" t="str">
        <f>_xlfn.XLOOKUP(D366,'2026 FMR'!I:I,'2026 FMR'!Q:Q)</f>
        <v>FL-600</v>
      </c>
      <c r="C366" t="s">
        <v>406</v>
      </c>
      <c r="D366">
        <v>12086</v>
      </c>
      <c r="E366">
        <f>_xlfn.XLOOKUP(D366,'ACS data'!E:E,'ACS data'!N:N)</f>
        <v>63230</v>
      </c>
      <c r="F366">
        <f>_xlfn.XLOOKUP(D366,'2026 FMR'!I:I,'2026 FMR'!M:M)</f>
        <v>1995</v>
      </c>
      <c r="G366">
        <f>_xlfn.XLOOKUP(D366,'2026 FMR'!I:I,'2026 FMR'!J:J)</f>
        <v>2688237</v>
      </c>
      <c r="H366">
        <f>_xlfn.XLOOKUP(D366,'2026 FMR'!I:I,'2026 FMR'!R:R)</f>
        <v>0.5</v>
      </c>
    </row>
    <row r="367" spans="1:8" x14ac:dyDescent="0.35">
      <c r="A367" t="s">
        <v>363</v>
      </c>
      <c r="B367" t="str">
        <f>_xlfn.XLOOKUP(D367,'2026 FMR'!I:I,'2026 FMR'!Q:Q)</f>
        <v>FL-604</v>
      </c>
      <c r="C367" t="s">
        <v>407</v>
      </c>
      <c r="D367">
        <v>12087</v>
      </c>
      <c r="E367">
        <f>_xlfn.XLOOKUP(D367,'ACS data'!E:E,'ACS data'!N:N)</f>
        <v>1459</v>
      </c>
      <c r="F367">
        <f>_xlfn.XLOOKUP(D367,'2026 FMR'!I:I,'2026 FMR'!M:M)</f>
        <v>2211</v>
      </c>
      <c r="G367">
        <f>_xlfn.XLOOKUP(D367,'2026 FMR'!I:I,'2026 FMR'!J:J)</f>
        <v>82044</v>
      </c>
      <c r="H367">
        <f>_xlfn.XLOOKUP(D367,'2026 FMR'!I:I,'2026 FMR'!R:R)</f>
        <v>1</v>
      </c>
    </row>
    <row r="368" spans="1:8" x14ac:dyDescent="0.35">
      <c r="A368" t="s">
        <v>363</v>
      </c>
      <c r="B368" t="str">
        <f>_xlfn.XLOOKUP(D368,'2026 FMR'!I:I,'2026 FMR'!Q:Q)</f>
        <v>FL-510</v>
      </c>
      <c r="C368" t="s">
        <v>408</v>
      </c>
      <c r="D368">
        <v>12089</v>
      </c>
      <c r="E368">
        <f>_xlfn.XLOOKUP(D368,'ACS data'!E:E,'ACS data'!N:N)</f>
        <v>1468</v>
      </c>
      <c r="F368">
        <f>_xlfn.XLOOKUP(D368,'2026 FMR'!I:I,'2026 FMR'!M:M)</f>
        <v>1382</v>
      </c>
      <c r="G368">
        <f>_xlfn.XLOOKUP(D368,'2026 FMR'!I:I,'2026 FMR'!J:J)</f>
        <v>91538</v>
      </c>
      <c r="H368">
        <f>_xlfn.XLOOKUP(D368,'2026 FMR'!I:I,'2026 FMR'!R:R)</f>
        <v>1</v>
      </c>
    </row>
    <row r="369" spans="1:8" x14ac:dyDescent="0.35">
      <c r="A369" t="s">
        <v>363</v>
      </c>
      <c r="B369" t="str">
        <f>_xlfn.XLOOKUP(D369,'2026 FMR'!I:I,'2026 FMR'!Q:Q)</f>
        <v>FL-505</v>
      </c>
      <c r="C369" t="s">
        <v>409</v>
      </c>
      <c r="D369">
        <v>12091</v>
      </c>
      <c r="E369">
        <f>_xlfn.XLOOKUP(D369,'ACS data'!E:E,'ACS data'!N:N)</f>
        <v>3850</v>
      </c>
      <c r="F369">
        <f>_xlfn.XLOOKUP(D369,'2026 FMR'!I:I,'2026 FMR'!M:M)</f>
        <v>1581</v>
      </c>
      <c r="G369">
        <f>_xlfn.XLOOKUP(D369,'2026 FMR'!I:I,'2026 FMR'!J:J)</f>
        <v>212021</v>
      </c>
      <c r="H369">
        <f>_xlfn.XLOOKUP(D369,'2026 FMR'!I:I,'2026 FMR'!R:R)</f>
        <v>1</v>
      </c>
    </row>
    <row r="370" spans="1:8" x14ac:dyDescent="0.35">
      <c r="A370" t="s">
        <v>363</v>
      </c>
      <c r="B370" t="str">
        <f>_xlfn.XLOOKUP(D370,'2026 FMR'!I:I,'2026 FMR'!Q:Q)</f>
        <v>FL-517</v>
      </c>
      <c r="C370" t="s">
        <v>410</v>
      </c>
      <c r="D370">
        <v>12093</v>
      </c>
      <c r="E370">
        <f>_xlfn.XLOOKUP(D370,'ACS data'!E:E,'ACS data'!N:N)</f>
        <v>1174</v>
      </c>
      <c r="F370">
        <f>_xlfn.XLOOKUP(D370,'2026 FMR'!I:I,'2026 FMR'!M:M)</f>
        <v>1032</v>
      </c>
      <c r="G370">
        <f>_xlfn.XLOOKUP(D370,'2026 FMR'!I:I,'2026 FMR'!J:J)</f>
        <v>39870</v>
      </c>
      <c r="H370">
        <f>_xlfn.XLOOKUP(D370,'2026 FMR'!I:I,'2026 FMR'!R:R)</f>
        <v>1</v>
      </c>
    </row>
    <row r="371" spans="1:8" x14ac:dyDescent="0.35">
      <c r="A371" t="s">
        <v>363</v>
      </c>
      <c r="B371" t="str">
        <f>_xlfn.XLOOKUP(D371,'2026 FMR'!I:I,'2026 FMR'!Q:Q)</f>
        <v>FL-507</v>
      </c>
      <c r="C371" t="s">
        <v>411</v>
      </c>
      <c r="D371">
        <v>12095</v>
      </c>
      <c r="E371">
        <f>_xlfn.XLOOKUP(D371,'ACS data'!E:E,'ACS data'!N:N)</f>
        <v>40295</v>
      </c>
      <c r="F371">
        <f>_xlfn.XLOOKUP(D371,'2026 FMR'!I:I,'2026 FMR'!M:M)</f>
        <v>1731</v>
      </c>
      <c r="G371">
        <f>_xlfn.XLOOKUP(D371,'2026 FMR'!I:I,'2026 FMR'!J:J)</f>
        <v>1427403</v>
      </c>
      <c r="H371">
        <f>_xlfn.XLOOKUP(D371,'2026 FMR'!I:I,'2026 FMR'!R:R)</f>
        <v>0.5</v>
      </c>
    </row>
    <row r="372" spans="1:8" x14ac:dyDescent="0.35">
      <c r="A372" t="s">
        <v>363</v>
      </c>
      <c r="B372" t="str">
        <f>_xlfn.XLOOKUP(D372,'2026 FMR'!I:I,'2026 FMR'!Q:Q)</f>
        <v>FL-507</v>
      </c>
      <c r="C372" t="s">
        <v>412</v>
      </c>
      <c r="D372">
        <v>12097</v>
      </c>
      <c r="E372">
        <f>_xlfn.XLOOKUP(D372,'ACS data'!E:E,'ACS data'!N:N)</f>
        <v>10163</v>
      </c>
      <c r="F372">
        <f>_xlfn.XLOOKUP(D372,'2026 FMR'!I:I,'2026 FMR'!M:M)</f>
        <v>1731</v>
      </c>
      <c r="G372">
        <f>_xlfn.XLOOKUP(D372,'2026 FMR'!I:I,'2026 FMR'!J:J)</f>
        <v>393745</v>
      </c>
      <c r="H372">
        <f>_xlfn.XLOOKUP(D372,'2026 FMR'!I:I,'2026 FMR'!R:R)</f>
        <v>0.5</v>
      </c>
    </row>
    <row r="373" spans="1:8" x14ac:dyDescent="0.35">
      <c r="A373" t="s">
        <v>363</v>
      </c>
      <c r="B373" t="str">
        <f>_xlfn.XLOOKUP(D373,'2026 FMR'!I:I,'2026 FMR'!Q:Q)</f>
        <v>FL-605</v>
      </c>
      <c r="C373" t="s">
        <v>413</v>
      </c>
      <c r="D373">
        <v>12099</v>
      </c>
      <c r="E373">
        <f>_xlfn.XLOOKUP(D373,'ACS data'!E:E,'ACS data'!N:N)</f>
        <v>28531</v>
      </c>
      <c r="F373">
        <f>_xlfn.XLOOKUP(D373,'2026 FMR'!I:I,'2026 FMR'!M:M)</f>
        <v>1901</v>
      </c>
      <c r="G373">
        <f>_xlfn.XLOOKUP(D373,'2026 FMR'!I:I,'2026 FMR'!J:J)</f>
        <v>1494805</v>
      </c>
      <c r="H373">
        <f>_xlfn.XLOOKUP(D373,'2026 FMR'!I:I,'2026 FMR'!R:R)</f>
        <v>0.5</v>
      </c>
    </row>
    <row r="374" spans="1:8" x14ac:dyDescent="0.35">
      <c r="A374" t="s">
        <v>363</v>
      </c>
      <c r="B374" t="str">
        <f>_xlfn.XLOOKUP(D374,'2026 FMR'!I:I,'2026 FMR'!Q:Q)</f>
        <v>FL-519</v>
      </c>
      <c r="C374" t="s">
        <v>414</v>
      </c>
      <c r="D374">
        <v>12101</v>
      </c>
      <c r="E374">
        <f>_xlfn.XLOOKUP(D374,'ACS data'!E:E,'ACS data'!N:N)</f>
        <v>9568</v>
      </c>
      <c r="F374">
        <f>_xlfn.XLOOKUP(D374,'2026 FMR'!I:I,'2026 FMR'!M:M)</f>
        <v>1696</v>
      </c>
      <c r="G374">
        <f>_xlfn.XLOOKUP(D374,'2026 FMR'!I:I,'2026 FMR'!J:J)</f>
        <v>569211</v>
      </c>
      <c r="H374">
        <f>_xlfn.XLOOKUP(D374,'2026 FMR'!I:I,'2026 FMR'!R:R)</f>
        <v>1</v>
      </c>
    </row>
    <row r="375" spans="1:8" x14ac:dyDescent="0.35">
      <c r="A375" t="s">
        <v>363</v>
      </c>
      <c r="B375" t="str">
        <f>_xlfn.XLOOKUP(D375,'2026 FMR'!I:I,'2026 FMR'!Q:Q)</f>
        <v>FL-502</v>
      </c>
      <c r="C375" t="s">
        <v>415</v>
      </c>
      <c r="D375">
        <v>12103</v>
      </c>
      <c r="E375">
        <f>_xlfn.XLOOKUP(D375,'ACS data'!E:E,'ACS data'!N:N)</f>
        <v>14447</v>
      </c>
      <c r="F375">
        <f>_xlfn.XLOOKUP(D375,'2026 FMR'!I:I,'2026 FMR'!M:M)</f>
        <v>1696</v>
      </c>
      <c r="G375">
        <f>_xlfn.XLOOKUP(D375,'2026 FMR'!I:I,'2026 FMR'!J:J)</f>
        <v>959918</v>
      </c>
      <c r="H375">
        <f>_xlfn.XLOOKUP(D375,'2026 FMR'!I:I,'2026 FMR'!R:R)</f>
        <v>1</v>
      </c>
    </row>
    <row r="376" spans="1:8" x14ac:dyDescent="0.35">
      <c r="A376" t="s">
        <v>363</v>
      </c>
      <c r="B376" t="str">
        <f>_xlfn.XLOOKUP(D376,'2026 FMR'!I:I,'2026 FMR'!Q:Q)</f>
        <v>FL-503</v>
      </c>
      <c r="C376" t="s">
        <v>416</v>
      </c>
      <c r="D376">
        <v>12105</v>
      </c>
      <c r="E376">
        <f>_xlfn.XLOOKUP(D376,'ACS data'!E:E,'ACS data'!N:N)</f>
        <v>19654</v>
      </c>
      <c r="F376">
        <f>_xlfn.XLOOKUP(D376,'2026 FMR'!I:I,'2026 FMR'!M:M)</f>
        <v>1230</v>
      </c>
      <c r="G376">
        <f>_xlfn.XLOOKUP(D376,'2026 FMR'!I:I,'2026 FMR'!J:J)</f>
        <v>736229</v>
      </c>
      <c r="H376">
        <f>_xlfn.XLOOKUP(D376,'2026 FMR'!I:I,'2026 FMR'!R:R)</f>
        <v>1</v>
      </c>
    </row>
    <row r="377" spans="1:8" x14ac:dyDescent="0.35">
      <c r="A377" t="s">
        <v>363</v>
      </c>
      <c r="B377" t="str">
        <f>_xlfn.XLOOKUP(D377,'2026 FMR'!I:I,'2026 FMR'!Q:Q)</f>
        <v>FL-508</v>
      </c>
      <c r="C377" t="s">
        <v>417</v>
      </c>
      <c r="D377">
        <v>12107</v>
      </c>
      <c r="E377">
        <f>_xlfn.XLOOKUP(D377,'ACS data'!E:E,'ACS data'!N:N)</f>
        <v>3364</v>
      </c>
      <c r="F377">
        <f>_xlfn.XLOOKUP(D377,'2026 FMR'!I:I,'2026 FMR'!M:M)</f>
        <v>880</v>
      </c>
      <c r="G377">
        <f>_xlfn.XLOOKUP(D377,'2026 FMR'!I:I,'2026 FMR'!J:J)</f>
        <v>73604</v>
      </c>
      <c r="H377">
        <f>_xlfn.XLOOKUP(D377,'2026 FMR'!I:I,'2026 FMR'!R:R)</f>
        <v>1</v>
      </c>
    </row>
    <row r="378" spans="1:8" x14ac:dyDescent="0.35">
      <c r="A378" t="s">
        <v>363</v>
      </c>
      <c r="B378" t="str">
        <f>_xlfn.XLOOKUP(D378,'2026 FMR'!I:I,'2026 FMR'!Q:Q)</f>
        <v>FL-512</v>
      </c>
      <c r="C378" t="s">
        <v>418</v>
      </c>
      <c r="D378">
        <v>12109</v>
      </c>
      <c r="E378">
        <f>_xlfn.XLOOKUP(D378,'ACS data'!E:E,'ACS data'!N:N)</f>
        <v>3482</v>
      </c>
      <c r="F378">
        <f>_xlfn.XLOOKUP(D378,'2026 FMR'!I:I,'2026 FMR'!M:M)</f>
        <v>1382</v>
      </c>
      <c r="G378">
        <f>_xlfn.XLOOKUP(D378,'2026 FMR'!I:I,'2026 FMR'!J:J)</f>
        <v>278722</v>
      </c>
      <c r="H378">
        <f>_xlfn.XLOOKUP(D378,'2026 FMR'!I:I,'2026 FMR'!R:R)</f>
        <v>1</v>
      </c>
    </row>
    <row r="379" spans="1:8" x14ac:dyDescent="0.35">
      <c r="A379" t="s">
        <v>363</v>
      </c>
      <c r="B379" t="str">
        <f>_xlfn.XLOOKUP(D379,'2026 FMR'!I:I,'2026 FMR'!Q:Q)</f>
        <v>FL-509</v>
      </c>
      <c r="C379" t="s">
        <v>419</v>
      </c>
      <c r="D379">
        <v>12111</v>
      </c>
      <c r="E379">
        <f>_xlfn.XLOOKUP(D379,'ACS data'!E:E,'ACS data'!N:N)</f>
        <v>6648</v>
      </c>
      <c r="F379">
        <f>_xlfn.XLOOKUP(D379,'2026 FMR'!I:I,'2026 FMR'!M:M)</f>
        <v>1467</v>
      </c>
      <c r="G379">
        <f>_xlfn.XLOOKUP(D379,'2026 FMR'!I:I,'2026 FMR'!J:J)</f>
        <v>334682</v>
      </c>
      <c r="H379">
        <f>_xlfn.XLOOKUP(D379,'2026 FMR'!I:I,'2026 FMR'!R:R)</f>
        <v>1</v>
      </c>
    </row>
    <row r="380" spans="1:8" x14ac:dyDescent="0.35">
      <c r="A380" t="s">
        <v>363</v>
      </c>
      <c r="B380" t="str">
        <f>_xlfn.XLOOKUP(D380,'2026 FMR'!I:I,'2026 FMR'!Q:Q)</f>
        <v>FL-511</v>
      </c>
      <c r="C380" t="s">
        <v>420</v>
      </c>
      <c r="D380">
        <v>12113</v>
      </c>
      <c r="E380">
        <f>_xlfn.XLOOKUP(D380,'ACS data'!E:E,'ACS data'!N:N)</f>
        <v>2912</v>
      </c>
      <c r="F380">
        <f>_xlfn.XLOOKUP(D380,'2026 FMR'!I:I,'2026 FMR'!M:M)</f>
        <v>1257</v>
      </c>
      <c r="G380">
        <f>_xlfn.XLOOKUP(D380,'2026 FMR'!I:I,'2026 FMR'!J:J)</f>
        <v>188994</v>
      </c>
      <c r="H380">
        <f>_xlfn.XLOOKUP(D380,'2026 FMR'!I:I,'2026 FMR'!R:R)</f>
        <v>1</v>
      </c>
    </row>
    <row r="381" spans="1:8" x14ac:dyDescent="0.35">
      <c r="A381" t="s">
        <v>363</v>
      </c>
      <c r="B381" t="str">
        <f>_xlfn.XLOOKUP(D381,'2026 FMR'!I:I,'2026 FMR'!Q:Q)</f>
        <v>FL-500</v>
      </c>
      <c r="C381" t="s">
        <v>421</v>
      </c>
      <c r="D381">
        <v>12115</v>
      </c>
      <c r="E381">
        <f>_xlfn.XLOOKUP(D381,'ACS data'!E:E,'ACS data'!N:N)</f>
        <v>5281</v>
      </c>
      <c r="F381">
        <f>_xlfn.XLOOKUP(D381,'2026 FMR'!I:I,'2026 FMR'!M:M)</f>
        <v>1686</v>
      </c>
      <c r="G381">
        <f>_xlfn.XLOOKUP(D381,'2026 FMR'!I:I,'2026 FMR'!J:J)</f>
        <v>439392</v>
      </c>
      <c r="H381">
        <f>_xlfn.XLOOKUP(D381,'2026 FMR'!I:I,'2026 FMR'!R:R)</f>
        <v>1</v>
      </c>
    </row>
    <row r="382" spans="1:8" x14ac:dyDescent="0.35">
      <c r="A382" t="s">
        <v>363</v>
      </c>
      <c r="B382" t="str">
        <f>_xlfn.XLOOKUP(D382,'2026 FMR'!I:I,'2026 FMR'!Q:Q)</f>
        <v>FL-507</v>
      </c>
      <c r="C382" t="s">
        <v>422</v>
      </c>
      <c r="D382">
        <v>12117</v>
      </c>
      <c r="E382">
        <f>_xlfn.XLOOKUP(D382,'ACS data'!E:E,'ACS data'!N:N)</f>
        <v>11169</v>
      </c>
      <c r="F382">
        <f>_xlfn.XLOOKUP(D382,'2026 FMR'!I:I,'2026 FMR'!M:M)</f>
        <v>1731</v>
      </c>
      <c r="G382">
        <f>_xlfn.XLOOKUP(D382,'2026 FMR'!I:I,'2026 FMR'!J:J)</f>
        <v>471321</v>
      </c>
      <c r="H382">
        <f>_xlfn.XLOOKUP(D382,'2026 FMR'!I:I,'2026 FMR'!R:R)</f>
        <v>0.5</v>
      </c>
    </row>
    <row r="383" spans="1:8" x14ac:dyDescent="0.35">
      <c r="A383" t="s">
        <v>363</v>
      </c>
      <c r="B383" t="str">
        <f>_xlfn.XLOOKUP(D383,'2026 FMR'!I:I,'2026 FMR'!Q:Q)</f>
        <v>FL-520</v>
      </c>
      <c r="C383" t="s">
        <v>423</v>
      </c>
      <c r="D383">
        <v>12119</v>
      </c>
      <c r="E383">
        <f>_xlfn.XLOOKUP(D383,'ACS data'!E:E,'ACS data'!N:N)</f>
        <v>1176</v>
      </c>
      <c r="F383">
        <f>_xlfn.XLOOKUP(D383,'2026 FMR'!I:I,'2026 FMR'!M:M)</f>
        <v>1139</v>
      </c>
      <c r="G383">
        <f>_xlfn.XLOOKUP(D383,'2026 FMR'!I:I,'2026 FMR'!J:J)</f>
        <v>131832</v>
      </c>
      <c r="H383">
        <f>_xlfn.XLOOKUP(D383,'2026 FMR'!I:I,'2026 FMR'!R:R)</f>
        <v>1</v>
      </c>
    </row>
    <row r="384" spans="1:8" x14ac:dyDescent="0.35">
      <c r="A384" t="s">
        <v>363</v>
      </c>
      <c r="B384" t="str">
        <f>_xlfn.XLOOKUP(D384,'2026 FMR'!I:I,'2026 FMR'!Q:Q)</f>
        <v>FL-518</v>
      </c>
      <c r="C384" t="s">
        <v>424</v>
      </c>
      <c r="D384">
        <v>12121</v>
      </c>
      <c r="E384">
        <f>_xlfn.XLOOKUP(D384,'ACS data'!E:E,'ACS data'!N:N)</f>
        <v>1293</v>
      </c>
      <c r="F384">
        <f>_xlfn.XLOOKUP(D384,'2026 FMR'!I:I,'2026 FMR'!M:M)</f>
        <v>1013</v>
      </c>
      <c r="G384">
        <f>_xlfn.XLOOKUP(D384,'2026 FMR'!I:I,'2026 FMR'!J:J)</f>
        <v>43881</v>
      </c>
      <c r="H384">
        <f>_xlfn.XLOOKUP(D384,'2026 FMR'!I:I,'2026 FMR'!R:R)</f>
        <v>1</v>
      </c>
    </row>
    <row r="385" spans="1:8" x14ac:dyDescent="0.35">
      <c r="A385" t="s">
        <v>363</v>
      </c>
      <c r="B385" t="str">
        <f>_xlfn.XLOOKUP(D385,'2026 FMR'!I:I,'2026 FMR'!Q:Q)</f>
        <v>FL-506</v>
      </c>
      <c r="C385" t="s">
        <v>425</v>
      </c>
      <c r="D385">
        <v>12123</v>
      </c>
      <c r="E385">
        <f>_xlfn.XLOOKUP(D385,'ACS data'!E:E,'ACS data'!N:N)</f>
        <v>314</v>
      </c>
      <c r="F385">
        <f>_xlfn.XLOOKUP(D385,'2026 FMR'!I:I,'2026 FMR'!M:M)</f>
        <v>908</v>
      </c>
      <c r="G385">
        <f>_xlfn.XLOOKUP(D385,'2026 FMR'!I:I,'2026 FMR'!J:J)</f>
        <v>21421</v>
      </c>
      <c r="H385">
        <f>_xlfn.XLOOKUP(D385,'2026 FMR'!I:I,'2026 FMR'!R:R)</f>
        <v>1</v>
      </c>
    </row>
    <row r="386" spans="1:8" x14ac:dyDescent="0.35">
      <c r="A386" t="s">
        <v>363</v>
      </c>
      <c r="B386" t="str">
        <f>_xlfn.XLOOKUP(D386,'2026 FMR'!I:I,'2026 FMR'!Q:Q)</f>
        <v>Unclaimed</v>
      </c>
      <c r="C386" t="s">
        <v>426</v>
      </c>
      <c r="D386">
        <v>12125</v>
      </c>
      <c r="E386">
        <f>_xlfn.XLOOKUP(D386,'ACS data'!E:E,'ACS data'!N:N)</f>
        <v>327</v>
      </c>
      <c r="F386">
        <f>_xlfn.XLOOKUP(D386,'2026 FMR'!I:I,'2026 FMR'!M:M)</f>
        <v>863</v>
      </c>
      <c r="G386">
        <f>_xlfn.XLOOKUP(D386,'2026 FMR'!I:I,'2026 FMR'!J:J)</f>
        <v>15524</v>
      </c>
      <c r="H386">
        <f>_xlfn.XLOOKUP(D386,'2026 FMR'!I:I,'2026 FMR'!R:R)</f>
        <v>1</v>
      </c>
    </row>
    <row r="387" spans="1:8" x14ac:dyDescent="0.35">
      <c r="A387" t="s">
        <v>363</v>
      </c>
      <c r="B387" t="str">
        <f>_xlfn.XLOOKUP(D387,'2026 FMR'!I:I,'2026 FMR'!Q:Q)</f>
        <v>FL-504</v>
      </c>
      <c r="C387" t="s">
        <v>427</v>
      </c>
      <c r="D387">
        <v>12127</v>
      </c>
      <c r="E387">
        <f>_xlfn.XLOOKUP(D387,'ACS data'!E:E,'ACS data'!N:N)</f>
        <v>11372</v>
      </c>
      <c r="F387">
        <f>_xlfn.XLOOKUP(D387,'2026 FMR'!I:I,'2026 FMR'!M:M)</f>
        <v>1385</v>
      </c>
      <c r="G387">
        <f>_xlfn.XLOOKUP(D387,'2026 FMR'!I:I,'2026 FMR'!J:J)</f>
        <v>558520</v>
      </c>
      <c r="H387">
        <f>_xlfn.XLOOKUP(D387,'2026 FMR'!I:I,'2026 FMR'!R:R)</f>
        <v>1</v>
      </c>
    </row>
    <row r="388" spans="1:8" x14ac:dyDescent="0.35">
      <c r="A388" t="s">
        <v>363</v>
      </c>
      <c r="B388" t="str">
        <f>_xlfn.XLOOKUP(D388,'2026 FMR'!I:I,'2026 FMR'!Q:Q)</f>
        <v>FL-506</v>
      </c>
      <c r="C388" t="s">
        <v>428</v>
      </c>
      <c r="D388">
        <v>12129</v>
      </c>
      <c r="E388">
        <f>_xlfn.XLOOKUP(D388,'ACS data'!E:E,'ACS data'!N:N)</f>
        <v>291</v>
      </c>
      <c r="F388">
        <f>_xlfn.XLOOKUP(D388,'2026 FMR'!I:I,'2026 FMR'!M:M)</f>
        <v>1073</v>
      </c>
      <c r="G388">
        <f>_xlfn.XLOOKUP(D388,'2026 FMR'!I:I,'2026 FMR'!J:J)</f>
        <v>33732</v>
      </c>
      <c r="H388">
        <f>_xlfn.XLOOKUP(D388,'2026 FMR'!I:I,'2026 FMR'!R:R)</f>
        <v>1</v>
      </c>
    </row>
    <row r="389" spans="1:8" x14ac:dyDescent="0.35">
      <c r="A389" t="s">
        <v>363</v>
      </c>
      <c r="B389" t="str">
        <f>_xlfn.XLOOKUP(D389,'2026 FMR'!I:I,'2026 FMR'!Q:Q)</f>
        <v>FL-505</v>
      </c>
      <c r="C389" t="s">
        <v>429</v>
      </c>
      <c r="D389">
        <v>12131</v>
      </c>
      <c r="E389">
        <f>_xlfn.XLOOKUP(D389,'ACS data'!E:E,'ACS data'!N:N)</f>
        <v>1243</v>
      </c>
      <c r="F389">
        <f>_xlfn.XLOOKUP(D389,'2026 FMR'!I:I,'2026 FMR'!M:M)</f>
        <v>1244</v>
      </c>
      <c r="G389">
        <f>_xlfn.XLOOKUP(D389,'2026 FMR'!I:I,'2026 FMR'!J:J)</f>
        <v>76618</v>
      </c>
      <c r="H389">
        <f>_xlfn.XLOOKUP(D389,'2026 FMR'!I:I,'2026 FMR'!R:R)</f>
        <v>1</v>
      </c>
    </row>
    <row r="390" spans="1:8" x14ac:dyDescent="0.35">
      <c r="A390" t="s">
        <v>363</v>
      </c>
      <c r="B390" t="str">
        <f>_xlfn.XLOOKUP(D390,'2026 FMR'!I:I,'2026 FMR'!Q:Q)</f>
        <v>FL-515</v>
      </c>
      <c r="C390" t="s">
        <v>430</v>
      </c>
      <c r="D390">
        <v>12133</v>
      </c>
      <c r="E390">
        <f>_xlfn.XLOOKUP(D390,'ACS data'!E:E,'ACS data'!N:N)</f>
        <v>694</v>
      </c>
      <c r="F390">
        <f>_xlfn.XLOOKUP(D390,'2026 FMR'!I:I,'2026 FMR'!M:M)</f>
        <v>928</v>
      </c>
      <c r="G390">
        <f>_xlfn.XLOOKUP(D390,'2026 FMR'!I:I,'2026 FMR'!J:J)</f>
        <v>25014</v>
      </c>
      <c r="H390">
        <f>_xlfn.XLOOKUP(D390,'2026 FMR'!I:I,'2026 FMR'!R:R)</f>
        <v>1</v>
      </c>
    </row>
    <row r="391" spans="1:8" x14ac:dyDescent="0.35">
      <c r="A391" t="s">
        <v>431</v>
      </c>
      <c r="B391" t="str">
        <f>_xlfn.XLOOKUP(D391,'2026 FMR'!I:I,'2026 FMR'!Q:Q)</f>
        <v>GA-501</v>
      </c>
      <c r="C391" t="s">
        <v>432</v>
      </c>
      <c r="D391">
        <v>13001</v>
      </c>
      <c r="E391">
        <f>_xlfn.XLOOKUP(D391,'ACS data'!E:E,'ACS data'!N:N)</f>
        <v>744</v>
      </c>
      <c r="F391">
        <f>_xlfn.XLOOKUP(D391,'2026 FMR'!I:I,'2026 FMR'!M:M)</f>
        <v>770</v>
      </c>
      <c r="G391">
        <f>_xlfn.XLOOKUP(D391,'2026 FMR'!I:I,'2026 FMR'!J:J)</f>
        <v>18441</v>
      </c>
      <c r="H391">
        <f>_xlfn.XLOOKUP(D391,'2026 FMR'!I:I,'2026 FMR'!R:R)</f>
        <v>0.5</v>
      </c>
    </row>
    <row r="392" spans="1:8" x14ac:dyDescent="0.35">
      <c r="A392" t="s">
        <v>431</v>
      </c>
      <c r="B392" t="str">
        <f>_xlfn.XLOOKUP(D392,'2026 FMR'!I:I,'2026 FMR'!Q:Q)</f>
        <v>GA-501</v>
      </c>
      <c r="C392" t="s">
        <v>433</v>
      </c>
      <c r="D392">
        <v>13003</v>
      </c>
      <c r="E392">
        <f>_xlfn.XLOOKUP(D392,'ACS data'!E:E,'ACS data'!N:N)</f>
        <v>272</v>
      </c>
      <c r="F392">
        <f>_xlfn.XLOOKUP(D392,'2026 FMR'!I:I,'2026 FMR'!M:M)</f>
        <v>760</v>
      </c>
      <c r="G392">
        <f>_xlfn.XLOOKUP(D392,'2026 FMR'!I:I,'2026 FMR'!J:J)</f>
        <v>8265</v>
      </c>
      <c r="H392">
        <f>_xlfn.XLOOKUP(D392,'2026 FMR'!I:I,'2026 FMR'!R:R)</f>
        <v>0.5</v>
      </c>
    </row>
    <row r="393" spans="1:8" x14ac:dyDescent="0.35">
      <c r="A393" t="s">
        <v>431</v>
      </c>
      <c r="B393" t="str">
        <f>_xlfn.XLOOKUP(D393,'2026 FMR'!I:I,'2026 FMR'!Q:Q)</f>
        <v>GA-501</v>
      </c>
      <c r="C393" t="s">
        <v>434</v>
      </c>
      <c r="D393">
        <v>13005</v>
      </c>
      <c r="E393">
        <f>_xlfn.XLOOKUP(D393,'ACS data'!E:E,'ACS data'!N:N)</f>
        <v>262</v>
      </c>
      <c r="F393">
        <f>_xlfn.XLOOKUP(D393,'2026 FMR'!I:I,'2026 FMR'!M:M)</f>
        <v>770</v>
      </c>
      <c r="G393">
        <f>_xlfn.XLOOKUP(D393,'2026 FMR'!I:I,'2026 FMR'!J:J)</f>
        <v>11138</v>
      </c>
      <c r="H393">
        <f>_xlfn.XLOOKUP(D393,'2026 FMR'!I:I,'2026 FMR'!R:R)</f>
        <v>0.5</v>
      </c>
    </row>
    <row r="394" spans="1:8" x14ac:dyDescent="0.35">
      <c r="A394" t="s">
        <v>431</v>
      </c>
      <c r="B394" t="str">
        <f>_xlfn.XLOOKUP(D394,'2026 FMR'!I:I,'2026 FMR'!Q:Q)</f>
        <v>GA-501</v>
      </c>
      <c r="C394" t="s">
        <v>435</v>
      </c>
      <c r="D394">
        <v>13007</v>
      </c>
      <c r="E394">
        <f>_xlfn.XLOOKUP(D394,'ACS data'!E:E,'ACS data'!N:N)</f>
        <v>186</v>
      </c>
      <c r="F394">
        <f>_xlfn.XLOOKUP(D394,'2026 FMR'!I:I,'2026 FMR'!M:M)</f>
        <v>770</v>
      </c>
      <c r="G394">
        <f>_xlfn.XLOOKUP(D394,'2026 FMR'!I:I,'2026 FMR'!J:J)</f>
        <v>2878</v>
      </c>
      <c r="H394">
        <f>_xlfn.XLOOKUP(D394,'2026 FMR'!I:I,'2026 FMR'!R:R)</f>
        <v>0.5</v>
      </c>
    </row>
    <row r="395" spans="1:8" x14ac:dyDescent="0.35">
      <c r="A395" t="s">
        <v>431</v>
      </c>
      <c r="B395" t="str">
        <f>_xlfn.XLOOKUP(D395,'2026 FMR'!I:I,'2026 FMR'!Q:Q)</f>
        <v>GA-501</v>
      </c>
      <c r="C395" t="s">
        <v>436</v>
      </c>
      <c r="D395">
        <v>13009</v>
      </c>
      <c r="E395">
        <f>_xlfn.XLOOKUP(D395,'ACS data'!E:E,'ACS data'!N:N)</f>
        <v>3242</v>
      </c>
      <c r="F395">
        <f>_xlfn.XLOOKUP(D395,'2026 FMR'!I:I,'2026 FMR'!M:M)</f>
        <v>894</v>
      </c>
      <c r="G395">
        <f>_xlfn.XLOOKUP(D395,'2026 FMR'!I:I,'2026 FMR'!J:J)</f>
        <v>43778</v>
      </c>
      <c r="H395">
        <f>_xlfn.XLOOKUP(D395,'2026 FMR'!I:I,'2026 FMR'!R:R)</f>
        <v>0.5</v>
      </c>
    </row>
    <row r="396" spans="1:8" x14ac:dyDescent="0.35">
      <c r="A396" t="s">
        <v>431</v>
      </c>
      <c r="B396" t="str">
        <f>_xlfn.XLOOKUP(D396,'2026 FMR'!I:I,'2026 FMR'!Q:Q)</f>
        <v>GA-501</v>
      </c>
      <c r="C396" t="s">
        <v>437</v>
      </c>
      <c r="D396">
        <v>13011</v>
      </c>
      <c r="E396">
        <f>_xlfn.XLOOKUP(D396,'ACS data'!E:E,'ACS data'!N:N)</f>
        <v>427</v>
      </c>
      <c r="F396">
        <f>_xlfn.XLOOKUP(D396,'2026 FMR'!I:I,'2026 FMR'!M:M)</f>
        <v>770</v>
      </c>
      <c r="G396">
        <f>_xlfn.XLOOKUP(D396,'2026 FMR'!I:I,'2026 FMR'!J:J)</f>
        <v>18381</v>
      </c>
      <c r="H396">
        <f>_xlfn.XLOOKUP(D396,'2026 FMR'!I:I,'2026 FMR'!R:R)</f>
        <v>0.5</v>
      </c>
    </row>
    <row r="397" spans="1:8" x14ac:dyDescent="0.35">
      <c r="A397" t="s">
        <v>431</v>
      </c>
      <c r="B397" t="str">
        <f>_xlfn.XLOOKUP(D397,'2026 FMR'!I:I,'2026 FMR'!Q:Q)</f>
        <v>GA-501</v>
      </c>
      <c r="C397" t="s">
        <v>438</v>
      </c>
      <c r="D397">
        <v>13013</v>
      </c>
      <c r="E397">
        <f>_xlfn.XLOOKUP(D397,'ACS data'!E:E,'ACS data'!N:N)</f>
        <v>2308</v>
      </c>
      <c r="F397">
        <f>_xlfn.XLOOKUP(D397,'2026 FMR'!I:I,'2026 FMR'!M:M)</f>
        <v>1660</v>
      </c>
      <c r="G397">
        <f>_xlfn.XLOOKUP(D397,'2026 FMR'!I:I,'2026 FMR'!J:J)</f>
        <v>84399</v>
      </c>
      <c r="H397">
        <f>_xlfn.XLOOKUP(D397,'2026 FMR'!I:I,'2026 FMR'!R:R)</f>
        <v>0.5</v>
      </c>
    </row>
    <row r="398" spans="1:8" x14ac:dyDescent="0.35">
      <c r="A398" t="s">
        <v>431</v>
      </c>
      <c r="B398" t="str">
        <f>_xlfn.XLOOKUP(D398,'2026 FMR'!I:I,'2026 FMR'!Q:Q)</f>
        <v>GA-501</v>
      </c>
      <c r="C398" t="s">
        <v>439</v>
      </c>
      <c r="D398">
        <v>13015</v>
      </c>
      <c r="E398">
        <f>_xlfn.XLOOKUP(D398,'ACS data'!E:E,'ACS data'!N:N)</f>
        <v>2107</v>
      </c>
      <c r="F398">
        <f>_xlfn.XLOOKUP(D398,'2026 FMR'!I:I,'2026 FMR'!M:M)</f>
        <v>1660</v>
      </c>
      <c r="G398">
        <f>_xlfn.XLOOKUP(D398,'2026 FMR'!I:I,'2026 FMR'!J:J)</f>
        <v>109410</v>
      </c>
      <c r="H398">
        <f>_xlfn.XLOOKUP(D398,'2026 FMR'!I:I,'2026 FMR'!R:R)</f>
        <v>0.5</v>
      </c>
    </row>
    <row r="399" spans="1:8" x14ac:dyDescent="0.35">
      <c r="A399" t="s">
        <v>431</v>
      </c>
      <c r="B399" t="str">
        <f>_xlfn.XLOOKUP(D399,'2026 FMR'!I:I,'2026 FMR'!Q:Q)</f>
        <v>GA-501</v>
      </c>
      <c r="C399" t="s">
        <v>440</v>
      </c>
      <c r="D399">
        <v>13017</v>
      </c>
      <c r="E399">
        <f>_xlfn.XLOOKUP(D399,'ACS data'!E:E,'ACS data'!N:N)</f>
        <v>936</v>
      </c>
      <c r="F399">
        <f>_xlfn.XLOOKUP(D399,'2026 FMR'!I:I,'2026 FMR'!M:M)</f>
        <v>793</v>
      </c>
      <c r="G399">
        <f>_xlfn.XLOOKUP(D399,'2026 FMR'!I:I,'2026 FMR'!J:J)</f>
        <v>17169</v>
      </c>
      <c r="H399">
        <f>_xlfn.XLOOKUP(D399,'2026 FMR'!I:I,'2026 FMR'!R:R)</f>
        <v>0.5</v>
      </c>
    </row>
    <row r="400" spans="1:8" x14ac:dyDescent="0.35">
      <c r="A400" t="s">
        <v>431</v>
      </c>
      <c r="B400" t="str">
        <f>_xlfn.XLOOKUP(D400,'2026 FMR'!I:I,'2026 FMR'!Q:Q)</f>
        <v>GA-501</v>
      </c>
      <c r="C400" t="s">
        <v>441</v>
      </c>
      <c r="D400">
        <v>13019</v>
      </c>
      <c r="E400">
        <f>_xlfn.XLOOKUP(D400,'ACS data'!E:E,'ACS data'!N:N)</f>
        <v>787</v>
      </c>
      <c r="F400">
        <f>_xlfn.XLOOKUP(D400,'2026 FMR'!I:I,'2026 FMR'!M:M)</f>
        <v>742</v>
      </c>
      <c r="G400">
        <f>_xlfn.XLOOKUP(D400,'2026 FMR'!I:I,'2026 FMR'!J:J)</f>
        <v>18187</v>
      </c>
      <c r="H400">
        <f>_xlfn.XLOOKUP(D400,'2026 FMR'!I:I,'2026 FMR'!R:R)</f>
        <v>0.5</v>
      </c>
    </row>
    <row r="401" spans="1:8" x14ac:dyDescent="0.35">
      <c r="A401" t="s">
        <v>431</v>
      </c>
      <c r="B401" t="str">
        <f>_xlfn.XLOOKUP(D401,'2026 FMR'!I:I,'2026 FMR'!Q:Q)</f>
        <v>GA-501</v>
      </c>
      <c r="C401" t="s">
        <v>442</v>
      </c>
      <c r="D401">
        <v>13021</v>
      </c>
      <c r="E401">
        <f>_xlfn.XLOOKUP(D401,'ACS data'!E:E,'ACS data'!N:N)</f>
        <v>7566</v>
      </c>
      <c r="F401">
        <f>_xlfn.XLOOKUP(D401,'2026 FMR'!I:I,'2026 FMR'!M:M)</f>
        <v>1158</v>
      </c>
      <c r="G401">
        <f>_xlfn.XLOOKUP(D401,'2026 FMR'!I:I,'2026 FMR'!J:J)</f>
        <v>156554</v>
      </c>
      <c r="H401">
        <f>_xlfn.XLOOKUP(D401,'2026 FMR'!I:I,'2026 FMR'!R:R)</f>
        <v>0.5</v>
      </c>
    </row>
    <row r="402" spans="1:8" x14ac:dyDescent="0.35">
      <c r="A402" t="s">
        <v>431</v>
      </c>
      <c r="B402" t="str">
        <f>_xlfn.XLOOKUP(D402,'2026 FMR'!I:I,'2026 FMR'!Q:Q)</f>
        <v>GA-501</v>
      </c>
      <c r="C402" t="s">
        <v>443</v>
      </c>
      <c r="D402">
        <v>13023</v>
      </c>
      <c r="E402">
        <f>_xlfn.XLOOKUP(D402,'ACS data'!E:E,'ACS data'!N:N)</f>
        <v>437</v>
      </c>
      <c r="F402">
        <f>_xlfn.XLOOKUP(D402,'2026 FMR'!I:I,'2026 FMR'!M:M)</f>
        <v>742</v>
      </c>
      <c r="G402">
        <f>_xlfn.XLOOKUP(D402,'2026 FMR'!I:I,'2026 FMR'!J:J)</f>
        <v>12413</v>
      </c>
      <c r="H402">
        <f>_xlfn.XLOOKUP(D402,'2026 FMR'!I:I,'2026 FMR'!R:R)</f>
        <v>0.5</v>
      </c>
    </row>
    <row r="403" spans="1:8" x14ac:dyDescent="0.35">
      <c r="A403" t="s">
        <v>431</v>
      </c>
      <c r="B403" t="str">
        <f>_xlfn.XLOOKUP(D403,'2026 FMR'!I:I,'2026 FMR'!Q:Q)</f>
        <v>GA-501</v>
      </c>
      <c r="C403" t="s">
        <v>444</v>
      </c>
      <c r="D403">
        <v>13025</v>
      </c>
      <c r="E403">
        <f>_xlfn.XLOOKUP(D403,'ACS data'!E:E,'ACS data'!N:N)</f>
        <v>393</v>
      </c>
      <c r="F403">
        <f>_xlfn.XLOOKUP(D403,'2026 FMR'!I:I,'2026 FMR'!M:M)</f>
        <v>1105</v>
      </c>
      <c r="G403">
        <f>_xlfn.XLOOKUP(D403,'2026 FMR'!I:I,'2026 FMR'!J:J)</f>
        <v>18105</v>
      </c>
      <c r="H403">
        <f>_xlfn.XLOOKUP(D403,'2026 FMR'!I:I,'2026 FMR'!R:R)</f>
        <v>0.5</v>
      </c>
    </row>
    <row r="404" spans="1:8" x14ac:dyDescent="0.35">
      <c r="A404" t="s">
        <v>431</v>
      </c>
      <c r="B404" t="str">
        <f>_xlfn.XLOOKUP(D404,'2026 FMR'!I:I,'2026 FMR'!Q:Q)</f>
        <v>GA-501</v>
      </c>
      <c r="C404" t="s">
        <v>445</v>
      </c>
      <c r="D404">
        <v>13027</v>
      </c>
      <c r="E404">
        <f>_xlfn.XLOOKUP(D404,'ACS data'!E:E,'ACS data'!N:N)</f>
        <v>795</v>
      </c>
      <c r="F404">
        <f>_xlfn.XLOOKUP(D404,'2026 FMR'!I:I,'2026 FMR'!M:M)</f>
        <v>921</v>
      </c>
      <c r="G404">
        <f>_xlfn.XLOOKUP(D404,'2026 FMR'!I:I,'2026 FMR'!J:J)</f>
        <v>16275</v>
      </c>
      <c r="H404">
        <f>_xlfn.XLOOKUP(D404,'2026 FMR'!I:I,'2026 FMR'!R:R)</f>
        <v>0.5</v>
      </c>
    </row>
    <row r="405" spans="1:8" x14ac:dyDescent="0.35">
      <c r="A405" t="s">
        <v>431</v>
      </c>
      <c r="B405" t="str">
        <f>_xlfn.XLOOKUP(D405,'2026 FMR'!I:I,'2026 FMR'!Q:Q)</f>
        <v>GA-501</v>
      </c>
      <c r="C405" t="s">
        <v>446</v>
      </c>
      <c r="D405">
        <v>13029</v>
      </c>
      <c r="E405">
        <f>_xlfn.XLOOKUP(D405,'ACS data'!E:E,'ACS data'!N:N)</f>
        <v>552</v>
      </c>
      <c r="F405">
        <f>_xlfn.XLOOKUP(D405,'2026 FMR'!I:I,'2026 FMR'!M:M)</f>
        <v>1533</v>
      </c>
      <c r="G405">
        <f>_xlfn.XLOOKUP(D405,'2026 FMR'!I:I,'2026 FMR'!J:J)</f>
        <v>44995</v>
      </c>
      <c r="H405">
        <f>_xlfn.XLOOKUP(D405,'2026 FMR'!I:I,'2026 FMR'!R:R)</f>
        <v>0.5</v>
      </c>
    </row>
    <row r="406" spans="1:8" x14ac:dyDescent="0.35">
      <c r="A406" t="s">
        <v>431</v>
      </c>
      <c r="B406" t="str">
        <f>_xlfn.XLOOKUP(D406,'2026 FMR'!I:I,'2026 FMR'!Q:Q)</f>
        <v>GA-501</v>
      </c>
      <c r="C406" t="s">
        <v>447</v>
      </c>
      <c r="D406">
        <v>13031</v>
      </c>
      <c r="E406">
        <f>_xlfn.XLOOKUP(D406,'ACS data'!E:E,'ACS data'!N:N)</f>
        <v>8848</v>
      </c>
      <c r="F406">
        <f>_xlfn.XLOOKUP(D406,'2026 FMR'!I:I,'2026 FMR'!M:M)</f>
        <v>898</v>
      </c>
      <c r="G406">
        <f>_xlfn.XLOOKUP(D406,'2026 FMR'!I:I,'2026 FMR'!J:J)</f>
        <v>79829</v>
      </c>
      <c r="H406">
        <f>_xlfn.XLOOKUP(D406,'2026 FMR'!I:I,'2026 FMR'!R:R)</f>
        <v>0.5</v>
      </c>
    </row>
    <row r="407" spans="1:8" x14ac:dyDescent="0.35">
      <c r="A407" t="s">
        <v>431</v>
      </c>
      <c r="B407" t="str">
        <f>_xlfn.XLOOKUP(D407,'2026 FMR'!I:I,'2026 FMR'!Q:Q)</f>
        <v>GA-501</v>
      </c>
      <c r="C407" t="s">
        <v>448</v>
      </c>
      <c r="D407">
        <v>13033</v>
      </c>
      <c r="E407">
        <f>_xlfn.XLOOKUP(D407,'ACS data'!E:E,'ACS data'!N:N)</f>
        <v>824</v>
      </c>
      <c r="F407">
        <f>_xlfn.XLOOKUP(D407,'2026 FMR'!I:I,'2026 FMR'!M:M)</f>
        <v>1114</v>
      </c>
      <c r="G407">
        <f>_xlfn.XLOOKUP(D407,'2026 FMR'!I:I,'2026 FMR'!J:J)</f>
        <v>24337</v>
      </c>
      <c r="H407">
        <f>_xlfn.XLOOKUP(D407,'2026 FMR'!I:I,'2026 FMR'!R:R)</f>
        <v>0.5</v>
      </c>
    </row>
    <row r="408" spans="1:8" x14ac:dyDescent="0.35">
      <c r="A408" t="s">
        <v>431</v>
      </c>
      <c r="B408" t="str">
        <f>_xlfn.XLOOKUP(D408,'2026 FMR'!I:I,'2026 FMR'!Q:Q)</f>
        <v>GA-501</v>
      </c>
      <c r="C408" t="s">
        <v>449</v>
      </c>
      <c r="D408">
        <v>13035</v>
      </c>
      <c r="E408">
        <f>_xlfn.XLOOKUP(D408,'ACS data'!E:E,'ACS data'!N:N)</f>
        <v>1086</v>
      </c>
      <c r="F408">
        <f>_xlfn.XLOOKUP(D408,'2026 FMR'!I:I,'2026 FMR'!M:M)</f>
        <v>977</v>
      </c>
      <c r="G408">
        <f>_xlfn.XLOOKUP(D408,'2026 FMR'!I:I,'2026 FMR'!J:J)</f>
        <v>25522</v>
      </c>
      <c r="H408">
        <f>_xlfn.XLOOKUP(D408,'2026 FMR'!I:I,'2026 FMR'!R:R)</f>
        <v>0.5</v>
      </c>
    </row>
    <row r="409" spans="1:8" x14ac:dyDescent="0.35">
      <c r="A409" t="s">
        <v>431</v>
      </c>
      <c r="B409" t="str">
        <f>_xlfn.XLOOKUP(D409,'2026 FMR'!I:I,'2026 FMR'!Q:Q)</f>
        <v>GA-501</v>
      </c>
      <c r="C409" t="s">
        <v>450</v>
      </c>
      <c r="D409">
        <v>13037</v>
      </c>
      <c r="E409">
        <f>_xlfn.XLOOKUP(D409,'ACS data'!E:E,'ACS data'!N:N)</f>
        <v>202</v>
      </c>
      <c r="F409">
        <f>_xlfn.XLOOKUP(D409,'2026 FMR'!I:I,'2026 FMR'!M:M)</f>
        <v>770</v>
      </c>
      <c r="G409">
        <f>_xlfn.XLOOKUP(D409,'2026 FMR'!I:I,'2026 FMR'!J:J)</f>
        <v>5594</v>
      </c>
      <c r="H409">
        <f>_xlfn.XLOOKUP(D409,'2026 FMR'!I:I,'2026 FMR'!R:R)</f>
        <v>0.5</v>
      </c>
    </row>
    <row r="410" spans="1:8" x14ac:dyDescent="0.35">
      <c r="A410" t="s">
        <v>431</v>
      </c>
      <c r="B410" t="str">
        <f>_xlfn.XLOOKUP(D410,'2026 FMR'!I:I,'2026 FMR'!Q:Q)</f>
        <v>GA-501</v>
      </c>
      <c r="C410" t="s">
        <v>451</v>
      </c>
      <c r="D410">
        <v>13039</v>
      </c>
      <c r="E410">
        <f>_xlfn.XLOOKUP(D410,'ACS data'!E:E,'ACS data'!N:N)</f>
        <v>1573</v>
      </c>
      <c r="F410">
        <f>_xlfn.XLOOKUP(D410,'2026 FMR'!I:I,'2026 FMR'!M:M)</f>
        <v>1117</v>
      </c>
      <c r="G410">
        <f>_xlfn.XLOOKUP(D410,'2026 FMR'!I:I,'2026 FMR'!J:J)</f>
        <v>55105</v>
      </c>
      <c r="H410">
        <f>_xlfn.XLOOKUP(D410,'2026 FMR'!I:I,'2026 FMR'!R:R)</f>
        <v>0.5</v>
      </c>
    </row>
    <row r="411" spans="1:8" x14ac:dyDescent="0.35">
      <c r="A411" t="s">
        <v>431</v>
      </c>
      <c r="B411" t="str">
        <f>_xlfn.XLOOKUP(D411,'2026 FMR'!I:I,'2026 FMR'!Q:Q)</f>
        <v>GA-501</v>
      </c>
      <c r="C411" t="s">
        <v>452</v>
      </c>
      <c r="D411">
        <v>13043</v>
      </c>
      <c r="E411">
        <f>_xlfn.XLOOKUP(D411,'ACS data'!E:E,'ACS data'!N:N)</f>
        <v>525</v>
      </c>
      <c r="F411">
        <f>_xlfn.XLOOKUP(D411,'2026 FMR'!I:I,'2026 FMR'!M:M)</f>
        <v>770</v>
      </c>
      <c r="G411">
        <f>_xlfn.XLOOKUP(D411,'2026 FMR'!I:I,'2026 FMR'!J:J)</f>
        <v>10946</v>
      </c>
      <c r="H411">
        <f>_xlfn.XLOOKUP(D411,'2026 FMR'!I:I,'2026 FMR'!R:R)</f>
        <v>0.5</v>
      </c>
    </row>
    <row r="412" spans="1:8" x14ac:dyDescent="0.35">
      <c r="A412" t="s">
        <v>431</v>
      </c>
      <c r="B412" t="str">
        <f>_xlfn.XLOOKUP(D412,'2026 FMR'!I:I,'2026 FMR'!Q:Q)</f>
        <v>GA-501</v>
      </c>
      <c r="C412" t="s">
        <v>453</v>
      </c>
      <c r="D412">
        <v>13045</v>
      </c>
      <c r="E412">
        <f>_xlfn.XLOOKUP(D412,'ACS data'!E:E,'ACS data'!N:N)</f>
        <v>4710</v>
      </c>
      <c r="F412">
        <f>_xlfn.XLOOKUP(D412,'2026 FMR'!I:I,'2026 FMR'!M:M)</f>
        <v>1660</v>
      </c>
      <c r="G412">
        <f>_xlfn.XLOOKUP(D412,'2026 FMR'!I:I,'2026 FMR'!J:J)</f>
        <v>120060</v>
      </c>
      <c r="H412">
        <f>_xlfn.XLOOKUP(D412,'2026 FMR'!I:I,'2026 FMR'!R:R)</f>
        <v>0.5</v>
      </c>
    </row>
    <row r="413" spans="1:8" x14ac:dyDescent="0.35">
      <c r="A413" t="s">
        <v>431</v>
      </c>
      <c r="B413" t="str">
        <f>_xlfn.XLOOKUP(D413,'2026 FMR'!I:I,'2026 FMR'!Q:Q)</f>
        <v>GA-501</v>
      </c>
      <c r="C413" t="s">
        <v>454</v>
      </c>
      <c r="D413">
        <v>13047</v>
      </c>
      <c r="E413">
        <f>_xlfn.XLOOKUP(D413,'ACS data'!E:E,'ACS data'!N:N)</f>
        <v>1005</v>
      </c>
      <c r="F413">
        <f>_xlfn.XLOOKUP(D413,'2026 FMR'!I:I,'2026 FMR'!M:M)</f>
        <v>1263</v>
      </c>
      <c r="G413">
        <f>_xlfn.XLOOKUP(D413,'2026 FMR'!I:I,'2026 FMR'!J:J)</f>
        <v>68052</v>
      </c>
      <c r="H413">
        <f>_xlfn.XLOOKUP(D413,'2026 FMR'!I:I,'2026 FMR'!R:R)</f>
        <v>0.5</v>
      </c>
    </row>
    <row r="414" spans="1:8" x14ac:dyDescent="0.35">
      <c r="A414" t="s">
        <v>431</v>
      </c>
      <c r="B414" t="str">
        <f>_xlfn.XLOOKUP(D414,'2026 FMR'!I:I,'2026 FMR'!Q:Q)</f>
        <v>GA-501</v>
      </c>
      <c r="C414" t="s">
        <v>455</v>
      </c>
      <c r="D414">
        <v>13049</v>
      </c>
      <c r="E414">
        <f>_xlfn.XLOOKUP(D414,'ACS data'!E:E,'ACS data'!N:N)</f>
        <v>506</v>
      </c>
      <c r="F414">
        <f>_xlfn.XLOOKUP(D414,'2026 FMR'!I:I,'2026 FMR'!M:M)</f>
        <v>790</v>
      </c>
      <c r="G414">
        <f>_xlfn.XLOOKUP(D414,'2026 FMR'!I:I,'2026 FMR'!J:J)</f>
        <v>12547</v>
      </c>
      <c r="H414">
        <f>_xlfn.XLOOKUP(D414,'2026 FMR'!I:I,'2026 FMR'!R:R)</f>
        <v>0.5</v>
      </c>
    </row>
    <row r="415" spans="1:8" x14ac:dyDescent="0.35">
      <c r="A415" t="s">
        <v>431</v>
      </c>
      <c r="B415" t="str">
        <f>_xlfn.XLOOKUP(D415,'2026 FMR'!I:I,'2026 FMR'!Q:Q)</f>
        <v>GA-507</v>
      </c>
      <c r="C415" t="s">
        <v>456</v>
      </c>
      <c r="D415">
        <v>13051</v>
      </c>
      <c r="E415">
        <f>_xlfn.XLOOKUP(D415,'ACS data'!E:E,'ACS data'!N:N)</f>
        <v>11335</v>
      </c>
      <c r="F415">
        <f>_xlfn.XLOOKUP(D415,'2026 FMR'!I:I,'2026 FMR'!M:M)</f>
        <v>1533</v>
      </c>
      <c r="G415">
        <f>_xlfn.XLOOKUP(D415,'2026 FMR'!I:I,'2026 FMR'!J:J)</f>
        <v>296266</v>
      </c>
      <c r="H415">
        <f>_xlfn.XLOOKUP(D415,'2026 FMR'!I:I,'2026 FMR'!R:R)</f>
        <v>1</v>
      </c>
    </row>
    <row r="416" spans="1:8" x14ac:dyDescent="0.35">
      <c r="A416" t="s">
        <v>431</v>
      </c>
      <c r="B416" t="str">
        <f>_xlfn.XLOOKUP(D416,'2026 FMR'!I:I,'2026 FMR'!Q:Q)</f>
        <v>GA-501</v>
      </c>
      <c r="C416" t="s">
        <v>457</v>
      </c>
      <c r="D416">
        <v>13053</v>
      </c>
      <c r="E416">
        <f>_xlfn.XLOOKUP(D416,'ACS data'!E:E,'ACS data'!N:N)</f>
        <v>86</v>
      </c>
      <c r="F416">
        <f>_xlfn.XLOOKUP(D416,'2026 FMR'!I:I,'2026 FMR'!M:M)</f>
        <v>939</v>
      </c>
      <c r="G416">
        <f>_xlfn.XLOOKUP(D416,'2026 FMR'!I:I,'2026 FMR'!J:J)</f>
        <v>9402</v>
      </c>
      <c r="H416">
        <f>_xlfn.XLOOKUP(D416,'2026 FMR'!I:I,'2026 FMR'!R:R)</f>
        <v>0.5</v>
      </c>
    </row>
    <row r="417" spans="1:8" x14ac:dyDescent="0.35">
      <c r="A417" t="s">
        <v>431</v>
      </c>
      <c r="B417" t="str">
        <f>_xlfn.XLOOKUP(D417,'2026 FMR'!I:I,'2026 FMR'!Q:Q)</f>
        <v>GA-501</v>
      </c>
      <c r="C417" t="s">
        <v>458</v>
      </c>
      <c r="D417">
        <v>13055</v>
      </c>
      <c r="E417">
        <f>_xlfn.XLOOKUP(D417,'ACS data'!E:E,'ACS data'!N:N)</f>
        <v>1067</v>
      </c>
      <c r="F417">
        <f>_xlfn.XLOOKUP(D417,'2026 FMR'!I:I,'2026 FMR'!M:M)</f>
        <v>794</v>
      </c>
      <c r="G417">
        <f>_xlfn.XLOOKUP(D417,'2026 FMR'!I:I,'2026 FMR'!J:J)</f>
        <v>24902</v>
      </c>
      <c r="H417">
        <f>_xlfn.XLOOKUP(D417,'2026 FMR'!I:I,'2026 FMR'!R:R)</f>
        <v>0.5</v>
      </c>
    </row>
    <row r="418" spans="1:8" x14ac:dyDescent="0.35">
      <c r="A418" t="s">
        <v>431</v>
      </c>
      <c r="B418" t="str">
        <f>_xlfn.XLOOKUP(D418,'2026 FMR'!I:I,'2026 FMR'!Q:Q)</f>
        <v>GA-501</v>
      </c>
      <c r="C418" t="s">
        <v>459</v>
      </c>
      <c r="D418">
        <v>13057</v>
      </c>
      <c r="E418">
        <f>_xlfn.XLOOKUP(D418,'ACS data'!E:E,'ACS data'!N:N)</f>
        <v>4303</v>
      </c>
      <c r="F418">
        <f>_xlfn.XLOOKUP(D418,'2026 FMR'!I:I,'2026 FMR'!M:M)</f>
        <v>1660</v>
      </c>
      <c r="G418">
        <f>_xlfn.XLOOKUP(D418,'2026 FMR'!I:I,'2026 FMR'!J:J)</f>
        <v>268567</v>
      </c>
      <c r="H418">
        <f>_xlfn.XLOOKUP(D418,'2026 FMR'!I:I,'2026 FMR'!R:R)</f>
        <v>0.5</v>
      </c>
    </row>
    <row r="419" spans="1:8" x14ac:dyDescent="0.35">
      <c r="A419" t="s">
        <v>431</v>
      </c>
      <c r="B419" t="str">
        <f>_xlfn.XLOOKUP(D419,'2026 FMR'!I:I,'2026 FMR'!Q:Q)</f>
        <v>GA-503</v>
      </c>
      <c r="C419" t="s">
        <v>460</v>
      </c>
      <c r="D419">
        <v>13059</v>
      </c>
      <c r="E419">
        <f>_xlfn.XLOOKUP(D419,'ACS data'!E:E,'ACS data'!N:N)</f>
        <v>16632</v>
      </c>
      <c r="F419">
        <f>_xlfn.XLOOKUP(D419,'2026 FMR'!I:I,'2026 FMR'!M:M)</f>
        <v>1183</v>
      </c>
      <c r="G419">
        <f>_xlfn.XLOOKUP(D419,'2026 FMR'!I:I,'2026 FMR'!J:J)</f>
        <v>128864</v>
      </c>
      <c r="H419">
        <f>_xlfn.XLOOKUP(D419,'2026 FMR'!I:I,'2026 FMR'!R:R)</f>
        <v>1</v>
      </c>
    </row>
    <row r="420" spans="1:8" x14ac:dyDescent="0.35">
      <c r="A420" t="s">
        <v>431</v>
      </c>
      <c r="B420" t="str">
        <f>_xlfn.XLOOKUP(D420,'2026 FMR'!I:I,'2026 FMR'!Q:Q)</f>
        <v>GA-501</v>
      </c>
      <c r="C420" t="s">
        <v>461</v>
      </c>
      <c r="D420">
        <v>13061</v>
      </c>
      <c r="E420">
        <f>_xlfn.XLOOKUP(D420,'ACS data'!E:E,'ACS data'!N:N)</f>
        <v>228</v>
      </c>
      <c r="F420">
        <f>_xlfn.XLOOKUP(D420,'2026 FMR'!I:I,'2026 FMR'!M:M)</f>
        <v>770</v>
      </c>
      <c r="G420">
        <f>_xlfn.XLOOKUP(D420,'2026 FMR'!I:I,'2026 FMR'!J:J)</f>
        <v>2855</v>
      </c>
      <c r="H420">
        <f>_xlfn.XLOOKUP(D420,'2026 FMR'!I:I,'2026 FMR'!R:R)</f>
        <v>0.5</v>
      </c>
    </row>
    <row r="421" spans="1:8" x14ac:dyDescent="0.35">
      <c r="A421" t="s">
        <v>431</v>
      </c>
      <c r="B421" t="str">
        <f>_xlfn.XLOOKUP(D421,'2026 FMR'!I:I,'2026 FMR'!Q:Q)</f>
        <v>GA-501</v>
      </c>
      <c r="C421" t="s">
        <v>462</v>
      </c>
      <c r="D421">
        <v>13063</v>
      </c>
      <c r="E421">
        <f>_xlfn.XLOOKUP(D421,'ACS data'!E:E,'ACS data'!N:N)</f>
        <v>10874</v>
      </c>
      <c r="F421">
        <f>_xlfn.XLOOKUP(D421,'2026 FMR'!I:I,'2026 FMR'!M:M)</f>
        <v>1660</v>
      </c>
      <c r="G421">
        <f>_xlfn.XLOOKUP(D421,'2026 FMR'!I:I,'2026 FMR'!J:J)</f>
        <v>296312</v>
      </c>
      <c r="H421">
        <f>_xlfn.XLOOKUP(D421,'2026 FMR'!I:I,'2026 FMR'!R:R)</f>
        <v>0.5</v>
      </c>
    </row>
    <row r="422" spans="1:8" x14ac:dyDescent="0.35">
      <c r="A422" t="s">
        <v>431</v>
      </c>
      <c r="B422" t="str">
        <f>_xlfn.XLOOKUP(D422,'2026 FMR'!I:I,'2026 FMR'!Q:Q)</f>
        <v>GA-501</v>
      </c>
      <c r="C422" t="s">
        <v>463</v>
      </c>
      <c r="D422">
        <v>13065</v>
      </c>
      <c r="E422">
        <f>_xlfn.XLOOKUP(D422,'ACS data'!E:E,'ACS data'!N:N)</f>
        <v>234</v>
      </c>
      <c r="F422">
        <f>_xlfn.XLOOKUP(D422,'2026 FMR'!I:I,'2026 FMR'!M:M)</f>
        <v>770</v>
      </c>
      <c r="G422">
        <f>_xlfn.XLOOKUP(D422,'2026 FMR'!I:I,'2026 FMR'!J:J)</f>
        <v>6713</v>
      </c>
      <c r="H422">
        <f>_xlfn.XLOOKUP(D422,'2026 FMR'!I:I,'2026 FMR'!R:R)</f>
        <v>0.5</v>
      </c>
    </row>
    <row r="423" spans="1:8" x14ac:dyDescent="0.35">
      <c r="A423" t="s">
        <v>431</v>
      </c>
      <c r="B423" t="str">
        <f>_xlfn.XLOOKUP(D423,'2026 FMR'!I:I,'2026 FMR'!Q:Q)</f>
        <v>GA-506</v>
      </c>
      <c r="C423" t="s">
        <v>464</v>
      </c>
      <c r="D423">
        <v>13067</v>
      </c>
      <c r="E423">
        <f>_xlfn.XLOOKUP(D423,'ACS data'!E:E,'ACS data'!N:N)</f>
        <v>18108</v>
      </c>
      <c r="F423">
        <f>_xlfn.XLOOKUP(D423,'2026 FMR'!I:I,'2026 FMR'!M:M)</f>
        <v>1660</v>
      </c>
      <c r="G423">
        <f>_xlfn.XLOOKUP(D423,'2026 FMR'!I:I,'2026 FMR'!J:J)</f>
        <v>765813</v>
      </c>
      <c r="H423">
        <f>_xlfn.XLOOKUP(D423,'2026 FMR'!I:I,'2026 FMR'!R:R)</f>
        <v>1</v>
      </c>
    </row>
    <row r="424" spans="1:8" x14ac:dyDescent="0.35">
      <c r="A424" t="s">
        <v>431</v>
      </c>
      <c r="B424" t="str">
        <f>_xlfn.XLOOKUP(D424,'2026 FMR'!I:I,'2026 FMR'!Q:Q)</f>
        <v>GA-501</v>
      </c>
      <c r="C424" t="s">
        <v>465</v>
      </c>
      <c r="D424">
        <v>13069</v>
      </c>
      <c r="E424">
        <f>_xlfn.XLOOKUP(D424,'ACS data'!E:E,'ACS data'!N:N)</f>
        <v>1464</v>
      </c>
      <c r="F424">
        <f>_xlfn.XLOOKUP(D424,'2026 FMR'!I:I,'2026 FMR'!M:M)</f>
        <v>885</v>
      </c>
      <c r="G424">
        <f>_xlfn.XLOOKUP(D424,'2026 FMR'!I:I,'2026 FMR'!J:J)</f>
        <v>43056</v>
      </c>
      <c r="H424">
        <f>_xlfn.XLOOKUP(D424,'2026 FMR'!I:I,'2026 FMR'!R:R)</f>
        <v>0.5</v>
      </c>
    </row>
    <row r="425" spans="1:8" x14ac:dyDescent="0.35">
      <c r="A425" t="s">
        <v>431</v>
      </c>
      <c r="B425" t="str">
        <f>_xlfn.XLOOKUP(D425,'2026 FMR'!I:I,'2026 FMR'!Q:Q)</f>
        <v>GA-501</v>
      </c>
      <c r="C425" t="s">
        <v>466</v>
      </c>
      <c r="D425">
        <v>13071</v>
      </c>
      <c r="E425">
        <f>_xlfn.XLOOKUP(D425,'ACS data'!E:E,'ACS data'!N:N)</f>
        <v>2068</v>
      </c>
      <c r="F425">
        <f>_xlfn.XLOOKUP(D425,'2026 FMR'!I:I,'2026 FMR'!M:M)</f>
        <v>742</v>
      </c>
      <c r="G425">
        <f>_xlfn.XLOOKUP(D425,'2026 FMR'!I:I,'2026 FMR'!J:J)</f>
        <v>45813</v>
      </c>
      <c r="H425">
        <f>_xlfn.XLOOKUP(D425,'2026 FMR'!I:I,'2026 FMR'!R:R)</f>
        <v>0.5</v>
      </c>
    </row>
    <row r="426" spans="1:8" x14ac:dyDescent="0.35">
      <c r="A426" t="s">
        <v>431</v>
      </c>
      <c r="B426" t="str">
        <f>_xlfn.XLOOKUP(D426,'2026 FMR'!I:I,'2026 FMR'!Q:Q)</f>
        <v>GA-501</v>
      </c>
      <c r="C426" t="s">
        <v>467</v>
      </c>
      <c r="D426">
        <v>13073</v>
      </c>
      <c r="E426">
        <f>_xlfn.XLOOKUP(D426,'ACS data'!E:E,'ACS data'!N:N)</f>
        <v>1798</v>
      </c>
      <c r="F426">
        <f>_xlfn.XLOOKUP(D426,'2026 FMR'!I:I,'2026 FMR'!M:M)</f>
        <v>1114</v>
      </c>
      <c r="G426">
        <f>_xlfn.XLOOKUP(D426,'2026 FMR'!I:I,'2026 FMR'!J:J)</f>
        <v>156921</v>
      </c>
      <c r="H426">
        <f>_xlfn.XLOOKUP(D426,'2026 FMR'!I:I,'2026 FMR'!R:R)</f>
        <v>0.5</v>
      </c>
    </row>
    <row r="427" spans="1:8" x14ac:dyDescent="0.35">
      <c r="A427" t="s">
        <v>431</v>
      </c>
      <c r="B427" t="str">
        <f>_xlfn.XLOOKUP(D427,'2026 FMR'!I:I,'2026 FMR'!Q:Q)</f>
        <v>GA-501</v>
      </c>
      <c r="C427" t="s">
        <v>468</v>
      </c>
      <c r="D427">
        <v>13075</v>
      </c>
      <c r="E427">
        <f>_xlfn.XLOOKUP(D427,'ACS data'!E:E,'ACS data'!N:N)</f>
        <v>696</v>
      </c>
      <c r="F427">
        <f>_xlfn.XLOOKUP(D427,'2026 FMR'!I:I,'2026 FMR'!M:M)</f>
        <v>770</v>
      </c>
      <c r="G427">
        <f>_xlfn.XLOOKUP(D427,'2026 FMR'!I:I,'2026 FMR'!J:J)</f>
        <v>17242</v>
      </c>
      <c r="H427">
        <f>_xlfn.XLOOKUP(D427,'2026 FMR'!I:I,'2026 FMR'!R:R)</f>
        <v>0.5</v>
      </c>
    </row>
    <row r="428" spans="1:8" x14ac:dyDescent="0.35">
      <c r="A428" t="s">
        <v>431</v>
      </c>
      <c r="B428" t="str">
        <f>_xlfn.XLOOKUP(D428,'2026 FMR'!I:I,'2026 FMR'!Q:Q)</f>
        <v>GA-501</v>
      </c>
      <c r="C428" t="s">
        <v>469</v>
      </c>
      <c r="D428">
        <v>13077</v>
      </c>
      <c r="E428">
        <f>_xlfn.XLOOKUP(D428,'ACS data'!E:E,'ACS data'!N:N)</f>
        <v>2691</v>
      </c>
      <c r="F428">
        <f>_xlfn.XLOOKUP(D428,'2026 FMR'!I:I,'2026 FMR'!M:M)</f>
        <v>1660</v>
      </c>
      <c r="G428">
        <f>_xlfn.XLOOKUP(D428,'2026 FMR'!I:I,'2026 FMR'!J:J)</f>
        <v>147449</v>
      </c>
      <c r="H428">
        <f>_xlfn.XLOOKUP(D428,'2026 FMR'!I:I,'2026 FMR'!R:R)</f>
        <v>0.5</v>
      </c>
    </row>
    <row r="429" spans="1:8" x14ac:dyDescent="0.35">
      <c r="A429" t="s">
        <v>431</v>
      </c>
      <c r="B429" t="str">
        <f>_xlfn.XLOOKUP(D429,'2026 FMR'!I:I,'2026 FMR'!Q:Q)</f>
        <v>GA-501</v>
      </c>
      <c r="C429" t="s">
        <v>470</v>
      </c>
      <c r="D429">
        <v>13079</v>
      </c>
      <c r="E429">
        <f>_xlfn.XLOOKUP(D429,'ACS data'!E:E,'ACS data'!N:N)</f>
        <v>203</v>
      </c>
      <c r="F429">
        <f>_xlfn.XLOOKUP(D429,'2026 FMR'!I:I,'2026 FMR'!M:M)</f>
        <v>1158</v>
      </c>
      <c r="G429">
        <f>_xlfn.XLOOKUP(D429,'2026 FMR'!I:I,'2026 FMR'!J:J)</f>
        <v>12156</v>
      </c>
      <c r="H429">
        <f>_xlfn.XLOOKUP(D429,'2026 FMR'!I:I,'2026 FMR'!R:R)</f>
        <v>0.5</v>
      </c>
    </row>
    <row r="430" spans="1:8" x14ac:dyDescent="0.35">
      <c r="A430" t="s">
        <v>431</v>
      </c>
      <c r="B430" t="str">
        <f>_xlfn.XLOOKUP(D430,'2026 FMR'!I:I,'2026 FMR'!Q:Q)</f>
        <v>GA-501</v>
      </c>
      <c r="C430" t="s">
        <v>471</v>
      </c>
      <c r="D430">
        <v>13081</v>
      </c>
      <c r="E430">
        <f>_xlfn.XLOOKUP(D430,'ACS data'!E:E,'ACS data'!N:N)</f>
        <v>1178</v>
      </c>
      <c r="F430">
        <f>_xlfn.XLOOKUP(D430,'2026 FMR'!I:I,'2026 FMR'!M:M)</f>
        <v>785</v>
      </c>
      <c r="G430">
        <f>_xlfn.XLOOKUP(D430,'2026 FMR'!I:I,'2026 FMR'!J:J)</f>
        <v>20255</v>
      </c>
      <c r="H430">
        <f>_xlfn.XLOOKUP(D430,'2026 FMR'!I:I,'2026 FMR'!R:R)</f>
        <v>0.5</v>
      </c>
    </row>
    <row r="431" spans="1:8" x14ac:dyDescent="0.35">
      <c r="A431" t="s">
        <v>431</v>
      </c>
      <c r="B431" t="str">
        <f>_xlfn.XLOOKUP(D431,'2026 FMR'!I:I,'2026 FMR'!Q:Q)</f>
        <v>GA-501</v>
      </c>
      <c r="C431" t="s">
        <v>472</v>
      </c>
      <c r="D431">
        <v>13083</v>
      </c>
      <c r="E431">
        <f>_xlfn.XLOOKUP(D431,'ACS data'!E:E,'ACS data'!N:N)</f>
        <v>232</v>
      </c>
      <c r="F431">
        <f>_xlfn.XLOOKUP(D431,'2026 FMR'!I:I,'2026 FMR'!M:M)</f>
        <v>1263</v>
      </c>
      <c r="G431">
        <f>_xlfn.XLOOKUP(D431,'2026 FMR'!I:I,'2026 FMR'!J:J)</f>
        <v>16239</v>
      </c>
      <c r="H431">
        <f>_xlfn.XLOOKUP(D431,'2026 FMR'!I:I,'2026 FMR'!R:R)</f>
        <v>0.5</v>
      </c>
    </row>
    <row r="432" spans="1:8" x14ac:dyDescent="0.35">
      <c r="A432" t="s">
        <v>431</v>
      </c>
      <c r="B432" t="str">
        <f>_xlfn.XLOOKUP(D432,'2026 FMR'!I:I,'2026 FMR'!Q:Q)</f>
        <v>GA-501</v>
      </c>
      <c r="C432" t="s">
        <v>473</v>
      </c>
      <c r="D432">
        <v>13085</v>
      </c>
      <c r="E432">
        <f>_xlfn.XLOOKUP(D432,'ACS data'!E:E,'ACS data'!N:N)</f>
        <v>398</v>
      </c>
      <c r="F432">
        <f>_xlfn.XLOOKUP(D432,'2026 FMR'!I:I,'2026 FMR'!M:M)</f>
        <v>1660</v>
      </c>
      <c r="G432">
        <f>_xlfn.XLOOKUP(D432,'2026 FMR'!I:I,'2026 FMR'!J:J)</f>
        <v>27355</v>
      </c>
      <c r="H432">
        <f>_xlfn.XLOOKUP(D432,'2026 FMR'!I:I,'2026 FMR'!R:R)</f>
        <v>0.5</v>
      </c>
    </row>
    <row r="433" spans="1:8" x14ac:dyDescent="0.35">
      <c r="A433" t="s">
        <v>431</v>
      </c>
      <c r="B433" t="str">
        <f>_xlfn.XLOOKUP(D433,'2026 FMR'!I:I,'2026 FMR'!Q:Q)</f>
        <v>GA-501</v>
      </c>
      <c r="C433" t="s">
        <v>474</v>
      </c>
      <c r="D433">
        <v>13087</v>
      </c>
      <c r="E433">
        <f>_xlfn.XLOOKUP(D433,'ACS data'!E:E,'ACS data'!N:N)</f>
        <v>1284</v>
      </c>
      <c r="F433">
        <f>_xlfn.XLOOKUP(D433,'2026 FMR'!I:I,'2026 FMR'!M:M)</f>
        <v>850</v>
      </c>
      <c r="G433">
        <f>_xlfn.XLOOKUP(D433,'2026 FMR'!I:I,'2026 FMR'!J:J)</f>
        <v>29063</v>
      </c>
      <c r="H433">
        <f>_xlfn.XLOOKUP(D433,'2026 FMR'!I:I,'2026 FMR'!R:R)</f>
        <v>0.5</v>
      </c>
    </row>
    <row r="434" spans="1:8" x14ac:dyDescent="0.35">
      <c r="A434" t="s">
        <v>431</v>
      </c>
      <c r="B434" t="str">
        <f>_xlfn.XLOOKUP(D434,'2026 FMR'!I:I,'2026 FMR'!Q:Q)</f>
        <v>GA-508</v>
      </c>
      <c r="C434" t="s">
        <v>475</v>
      </c>
      <c r="D434">
        <v>13089</v>
      </c>
      <c r="E434">
        <f>_xlfn.XLOOKUP(D434,'ACS data'!E:E,'ACS data'!N:N)</f>
        <v>21569</v>
      </c>
      <c r="F434">
        <f>_xlfn.XLOOKUP(D434,'2026 FMR'!I:I,'2026 FMR'!M:M)</f>
        <v>1660</v>
      </c>
      <c r="G434">
        <f>_xlfn.XLOOKUP(D434,'2026 FMR'!I:I,'2026 FMR'!J:J)</f>
        <v>761209</v>
      </c>
      <c r="H434">
        <f>_xlfn.XLOOKUP(D434,'2026 FMR'!I:I,'2026 FMR'!R:R)</f>
        <v>1</v>
      </c>
    </row>
    <row r="435" spans="1:8" x14ac:dyDescent="0.35">
      <c r="A435" t="s">
        <v>431</v>
      </c>
      <c r="B435" t="str">
        <f>_xlfn.XLOOKUP(D435,'2026 FMR'!I:I,'2026 FMR'!Q:Q)</f>
        <v>GA-501</v>
      </c>
      <c r="C435" t="s">
        <v>476</v>
      </c>
      <c r="D435">
        <v>13091</v>
      </c>
      <c r="E435">
        <f>_xlfn.XLOOKUP(D435,'ACS data'!E:E,'ACS data'!N:N)</f>
        <v>620</v>
      </c>
      <c r="F435">
        <f>_xlfn.XLOOKUP(D435,'2026 FMR'!I:I,'2026 FMR'!M:M)</f>
        <v>742</v>
      </c>
      <c r="G435">
        <f>_xlfn.XLOOKUP(D435,'2026 FMR'!I:I,'2026 FMR'!J:J)</f>
        <v>19977</v>
      </c>
      <c r="H435">
        <f>_xlfn.XLOOKUP(D435,'2026 FMR'!I:I,'2026 FMR'!R:R)</f>
        <v>0.5</v>
      </c>
    </row>
    <row r="436" spans="1:8" x14ac:dyDescent="0.35">
      <c r="A436" t="s">
        <v>431</v>
      </c>
      <c r="B436" t="str">
        <f>_xlfn.XLOOKUP(D436,'2026 FMR'!I:I,'2026 FMR'!Q:Q)</f>
        <v>GA-501</v>
      </c>
      <c r="C436" t="s">
        <v>477</v>
      </c>
      <c r="D436">
        <v>13093</v>
      </c>
      <c r="E436">
        <f>_xlfn.XLOOKUP(D436,'ACS data'!E:E,'ACS data'!N:N)</f>
        <v>393</v>
      </c>
      <c r="F436">
        <f>_xlfn.XLOOKUP(D436,'2026 FMR'!I:I,'2026 FMR'!M:M)</f>
        <v>770</v>
      </c>
      <c r="G436">
        <f>_xlfn.XLOOKUP(D436,'2026 FMR'!I:I,'2026 FMR'!J:J)</f>
        <v>11236</v>
      </c>
      <c r="H436">
        <f>_xlfn.XLOOKUP(D436,'2026 FMR'!I:I,'2026 FMR'!R:R)</f>
        <v>0.5</v>
      </c>
    </row>
    <row r="437" spans="1:8" x14ac:dyDescent="0.35">
      <c r="A437" t="s">
        <v>431</v>
      </c>
      <c r="B437" t="str">
        <f>_xlfn.XLOOKUP(D437,'2026 FMR'!I:I,'2026 FMR'!Q:Q)</f>
        <v>GA-501</v>
      </c>
      <c r="C437" t="s">
        <v>478</v>
      </c>
      <c r="D437">
        <v>13095</v>
      </c>
      <c r="E437">
        <f>_xlfn.XLOOKUP(D437,'ACS data'!E:E,'ACS data'!N:N)</f>
        <v>4441</v>
      </c>
      <c r="F437">
        <f>_xlfn.XLOOKUP(D437,'2026 FMR'!I:I,'2026 FMR'!M:M)</f>
        <v>1006</v>
      </c>
      <c r="G437">
        <f>_xlfn.XLOOKUP(D437,'2026 FMR'!I:I,'2026 FMR'!J:J)</f>
        <v>85038</v>
      </c>
      <c r="H437">
        <f>_xlfn.XLOOKUP(D437,'2026 FMR'!I:I,'2026 FMR'!R:R)</f>
        <v>0.5</v>
      </c>
    </row>
    <row r="438" spans="1:8" x14ac:dyDescent="0.35">
      <c r="A438" t="s">
        <v>431</v>
      </c>
      <c r="B438" t="str">
        <f>_xlfn.XLOOKUP(D438,'2026 FMR'!I:I,'2026 FMR'!Q:Q)</f>
        <v>GA-501</v>
      </c>
      <c r="C438" t="s">
        <v>479</v>
      </c>
      <c r="D438">
        <v>13097</v>
      </c>
      <c r="E438">
        <f>_xlfn.XLOOKUP(D438,'ACS data'!E:E,'ACS data'!N:N)</f>
        <v>4118</v>
      </c>
      <c r="F438">
        <f>_xlfn.XLOOKUP(D438,'2026 FMR'!I:I,'2026 FMR'!M:M)</f>
        <v>1660</v>
      </c>
      <c r="G438">
        <f>_xlfn.XLOOKUP(D438,'2026 FMR'!I:I,'2026 FMR'!J:J)</f>
        <v>144735</v>
      </c>
      <c r="H438">
        <f>_xlfn.XLOOKUP(D438,'2026 FMR'!I:I,'2026 FMR'!R:R)</f>
        <v>0.5</v>
      </c>
    </row>
    <row r="439" spans="1:8" x14ac:dyDescent="0.35">
      <c r="A439" t="s">
        <v>431</v>
      </c>
      <c r="B439" t="str">
        <f>_xlfn.XLOOKUP(D439,'2026 FMR'!I:I,'2026 FMR'!Q:Q)</f>
        <v>GA-501</v>
      </c>
      <c r="C439" t="s">
        <v>480</v>
      </c>
      <c r="D439">
        <v>13099</v>
      </c>
      <c r="E439">
        <f>_xlfn.XLOOKUP(D439,'ACS data'!E:E,'ACS data'!N:N)</f>
        <v>517</v>
      </c>
      <c r="F439">
        <f>_xlfn.XLOOKUP(D439,'2026 FMR'!I:I,'2026 FMR'!M:M)</f>
        <v>888</v>
      </c>
      <c r="G439">
        <f>_xlfn.XLOOKUP(D439,'2026 FMR'!I:I,'2026 FMR'!J:J)</f>
        <v>10753</v>
      </c>
      <c r="H439">
        <f>_xlfn.XLOOKUP(D439,'2026 FMR'!I:I,'2026 FMR'!R:R)</f>
        <v>0.5</v>
      </c>
    </row>
    <row r="440" spans="1:8" x14ac:dyDescent="0.35">
      <c r="A440" t="s">
        <v>431</v>
      </c>
      <c r="B440" t="str">
        <f>_xlfn.XLOOKUP(D440,'2026 FMR'!I:I,'2026 FMR'!Q:Q)</f>
        <v>GA-501</v>
      </c>
      <c r="C440" t="s">
        <v>481</v>
      </c>
      <c r="D440">
        <v>13101</v>
      </c>
      <c r="E440">
        <f>_xlfn.XLOOKUP(D440,'ACS data'!E:E,'ACS data'!N:N)</f>
        <v>62</v>
      </c>
      <c r="F440">
        <f>_xlfn.XLOOKUP(D440,'2026 FMR'!I:I,'2026 FMR'!M:M)</f>
        <v>921</v>
      </c>
      <c r="G440">
        <f>_xlfn.XLOOKUP(D440,'2026 FMR'!I:I,'2026 FMR'!J:J)</f>
        <v>3707</v>
      </c>
      <c r="H440">
        <f>_xlfn.XLOOKUP(D440,'2026 FMR'!I:I,'2026 FMR'!R:R)</f>
        <v>0.5</v>
      </c>
    </row>
    <row r="441" spans="1:8" x14ac:dyDescent="0.35">
      <c r="A441" t="s">
        <v>431</v>
      </c>
      <c r="B441" t="str">
        <f>_xlfn.XLOOKUP(D441,'2026 FMR'!I:I,'2026 FMR'!Q:Q)</f>
        <v>GA-501</v>
      </c>
      <c r="C441" t="s">
        <v>482</v>
      </c>
      <c r="D441">
        <v>13103</v>
      </c>
      <c r="E441">
        <f>_xlfn.XLOOKUP(D441,'ACS data'!E:E,'ACS data'!N:N)</f>
        <v>1056</v>
      </c>
      <c r="F441">
        <f>_xlfn.XLOOKUP(D441,'2026 FMR'!I:I,'2026 FMR'!M:M)</f>
        <v>1533</v>
      </c>
      <c r="G441">
        <f>_xlfn.XLOOKUP(D441,'2026 FMR'!I:I,'2026 FMR'!J:J)</f>
        <v>65314</v>
      </c>
      <c r="H441">
        <f>_xlfn.XLOOKUP(D441,'2026 FMR'!I:I,'2026 FMR'!R:R)</f>
        <v>0.5</v>
      </c>
    </row>
    <row r="442" spans="1:8" x14ac:dyDescent="0.35">
      <c r="A442" t="s">
        <v>431</v>
      </c>
      <c r="B442" t="str">
        <f>_xlfn.XLOOKUP(D442,'2026 FMR'!I:I,'2026 FMR'!Q:Q)</f>
        <v>GA-501</v>
      </c>
      <c r="C442" t="s">
        <v>483</v>
      </c>
      <c r="D442">
        <v>13105</v>
      </c>
      <c r="E442">
        <f>_xlfn.XLOOKUP(D442,'ACS data'!E:E,'ACS data'!N:N)</f>
        <v>508</v>
      </c>
      <c r="F442">
        <f>_xlfn.XLOOKUP(D442,'2026 FMR'!I:I,'2026 FMR'!M:M)</f>
        <v>836</v>
      </c>
      <c r="G442">
        <f>_xlfn.XLOOKUP(D442,'2026 FMR'!I:I,'2026 FMR'!J:J)</f>
        <v>19570</v>
      </c>
      <c r="H442">
        <f>_xlfn.XLOOKUP(D442,'2026 FMR'!I:I,'2026 FMR'!R:R)</f>
        <v>0.5</v>
      </c>
    </row>
    <row r="443" spans="1:8" x14ac:dyDescent="0.35">
      <c r="A443" t="s">
        <v>431</v>
      </c>
      <c r="B443" t="str">
        <f>_xlfn.XLOOKUP(D443,'2026 FMR'!I:I,'2026 FMR'!Q:Q)</f>
        <v>GA-501</v>
      </c>
      <c r="C443" t="s">
        <v>484</v>
      </c>
      <c r="D443">
        <v>13107</v>
      </c>
      <c r="E443">
        <f>_xlfn.XLOOKUP(D443,'ACS data'!E:E,'ACS data'!N:N)</f>
        <v>971</v>
      </c>
      <c r="F443">
        <f>_xlfn.XLOOKUP(D443,'2026 FMR'!I:I,'2026 FMR'!M:M)</f>
        <v>888</v>
      </c>
      <c r="G443">
        <f>_xlfn.XLOOKUP(D443,'2026 FMR'!I:I,'2026 FMR'!J:J)</f>
        <v>22907</v>
      </c>
      <c r="H443">
        <f>_xlfn.XLOOKUP(D443,'2026 FMR'!I:I,'2026 FMR'!R:R)</f>
        <v>0.5</v>
      </c>
    </row>
    <row r="444" spans="1:8" x14ac:dyDescent="0.35">
      <c r="A444" t="s">
        <v>431</v>
      </c>
      <c r="B444" t="str">
        <f>_xlfn.XLOOKUP(D444,'2026 FMR'!I:I,'2026 FMR'!Q:Q)</f>
        <v>GA-501</v>
      </c>
      <c r="C444" t="s">
        <v>485</v>
      </c>
      <c r="D444">
        <v>13109</v>
      </c>
      <c r="E444">
        <f>_xlfn.XLOOKUP(D444,'ACS data'!E:E,'ACS data'!N:N)</f>
        <v>337</v>
      </c>
      <c r="F444">
        <f>_xlfn.XLOOKUP(D444,'2026 FMR'!I:I,'2026 FMR'!M:M)</f>
        <v>742</v>
      </c>
      <c r="G444">
        <f>_xlfn.XLOOKUP(D444,'2026 FMR'!I:I,'2026 FMR'!J:J)</f>
        <v>10759</v>
      </c>
      <c r="H444">
        <f>_xlfn.XLOOKUP(D444,'2026 FMR'!I:I,'2026 FMR'!R:R)</f>
        <v>0.5</v>
      </c>
    </row>
    <row r="445" spans="1:8" x14ac:dyDescent="0.35">
      <c r="A445" t="s">
        <v>431</v>
      </c>
      <c r="B445" t="str">
        <f>_xlfn.XLOOKUP(D445,'2026 FMR'!I:I,'2026 FMR'!Q:Q)</f>
        <v>GA-501</v>
      </c>
      <c r="C445" t="s">
        <v>486</v>
      </c>
      <c r="D445">
        <v>13111</v>
      </c>
      <c r="E445">
        <f>_xlfn.XLOOKUP(D445,'ACS data'!E:E,'ACS data'!N:N)</f>
        <v>625</v>
      </c>
      <c r="F445">
        <f>_xlfn.XLOOKUP(D445,'2026 FMR'!I:I,'2026 FMR'!M:M)</f>
        <v>742</v>
      </c>
      <c r="G445">
        <f>_xlfn.XLOOKUP(D445,'2026 FMR'!I:I,'2026 FMR'!J:J)</f>
        <v>25436</v>
      </c>
      <c r="H445">
        <f>_xlfn.XLOOKUP(D445,'2026 FMR'!I:I,'2026 FMR'!R:R)</f>
        <v>0.5</v>
      </c>
    </row>
    <row r="446" spans="1:8" x14ac:dyDescent="0.35">
      <c r="A446" t="s">
        <v>431</v>
      </c>
      <c r="B446" t="str">
        <f>_xlfn.XLOOKUP(D446,'2026 FMR'!I:I,'2026 FMR'!Q:Q)</f>
        <v>GA-501</v>
      </c>
      <c r="C446" t="s">
        <v>487</v>
      </c>
      <c r="D446">
        <v>13113</v>
      </c>
      <c r="E446">
        <f>_xlfn.XLOOKUP(D446,'ACS data'!E:E,'ACS data'!N:N)</f>
        <v>1795</v>
      </c>
      <c r="F446">
        <f>_xlfn.XLOOKUP(D446,'2026 FMR'!I:I,'2026 FMR'!M:M)</f>
        <v>1660</v>
      </c>
      <c r="G446">
        <f>_xlfn.XLOOKUP(D446,'2026 FMR'!I:I,'2026 FMR'!J:J)</f>
        <v>119259</v>
      </c>
      <c r="H446">
        <f>_xlfn.XLOOKUP(D446,'2026 FMR'!I:I,'2026 FMR'!R:R)</f>
        <v>0.5</v>
      </c>
    </row>
    <row r="447" spans="1:8" x14ac:dyDescent="0.35">
      <c r="A447" t="s">
        <v>431</v>
      </c>
      <c r="B447" t="str">
        <f>_xlfn.XLOOKUP(D447,'2026 FMR'!I:I,'2026 FMR'!Q:Q)</f>
        <v>GA-501</v>
      </c>
      <c r="C447" t="s">
        <v>488</v>
      </c>
      <c r="D447">
        <v>13115</v>
      </c>
      <c r="E447">
        <f>_xlfn.XLOOKUP(D447,'ACS data'!E:E,'ACS data'!N:N)</f>
        <v>3174</v>
      </c>
      <c r="F447">
        <f>_xlfn.XLOOKUP(D447,'2026 FMR'!I:I,'2026 FMR'!M:M)</f>
        <v>923</v>
      </c>
      <c r="G447">
        <f>_xlfn.XLOOKUP(D447,'2026 FMR'!I:I,'2026 FMR'!J:J)</f>
        <v>98541</v>
      </c>
      <c r="H447">
        <f>_xlfn.XLOOKUP(D447,'2026 FMR'!I:I,'2026 FMR'!R:R)</f>
        <v>0.5</v>
      </c>
    </row>
    <row r="448" spans="1:8" x14ac:dyDescent="0.35">
      <c r="A448" t="s">
        <v>431</v>
      </c>
      <c r="B448" t="str">
        <f>_xlfn.XLOOKUP(D448,'2026 FMR'!I:I,'2026 FMR'!Q:Q)</f>
        <v>GA-501</v>
      </c>
      <c r="C448" t="s">
        <v>489</v>
      </c>
      <c r="D448">
        <v>13117</v>
      </c>
      <c r="E448">
        <f>_xlfn.XLOOKUP(D448,'ACS data'!E:E,'ACS data'!N:N)</f>
        <v>2340</v>
      </c>
      <c r="F448">
        <f>_xlfn.XLOOKUP(D448,'2026 FMR'!I:I,'2026 FMR'!M:M)</f>
        <v>1660</v>
      </c>
      <c r="G448">
        <f>_xlfn.XLOOKUP(D448,'2026 FMR'!I:I,'2026 FMR'!J:J)</f>
        <v>253225</v>
      </c>
      <c r="H448">
        <f>_xlfn.XLOOKUP(D448,'2026 FMR'!I:I,'2026 FMR'!R:R)</f>
        <v>0.5</v>
      </c>
    </row>
    <row r="449" spans="1:8" x14ac:dyDescent="0.35">
      <c r="A449" t="s">
        <v>431</v>
      </c>
      <c r="B449" t="str">
        <f>_xlfn.XLOOKUP(D449,'2026 FMR'!I:I,'2026 FMR'!Q:Q)</f>
        <v>GA-501</v>
      </c>
      <c r="C449" t="s">
        <v>490</v>
      </c>
      <c r="D449">
        <v>13119</v>
      </c>
      <c r="E449">
        <f>_xlfn.XLOOKUP(D449,'ACS data'!E:E,'ACS data'!N:N)</f>
        <v>905</v>
      </c>
      <c r="F449">
        <f>_xlfn.XLOOKUP(D449,'2026 FMR'!I:I,'2026 FMR'!M:M)</f>
        <v>775</v>
      </c>
      <c r="G449">
        <f>_xlfn.XLOOKUP(D449,'2026 FMR'!I:I,'2026 FMR'!J:J)</f>
        <v>23480</v>
      </c>
      <c r="H449">
        <f>_xlfn.XLOOKUP(D449,'2026 FMR'!I:I,'2026 FMR'!R:R)</f>
        <v>0.5</v>
      </c>
    </row>
    <row r="450" spans="1:8" x14ac:dyDescent="0.35">
      <c r="A450" t="s">
        <v>431</v>
      </c>
      <c r="B450" t="str">
        <f>_xlfn.XLOOKUP(D450,'2026 FMR'!I:I,'2026 FMR'!Q:Q)</f>
        <v>GA-502</v>
      </c>
      <c r="C450" t="s">
        <v>491</v>
      </c>
      <c r="D450">
        <v>13121</v>
      </c>
      <c r="E450">
        <f>_xlfn.XLOOKUP(D450,'ACS data'!E:E,'ACS data'!N:N)</f>
        <v>30888</v>
      </c>
      <c r="F450">
        <f>_xlfn.XLOOKUP(D450,'2026 FMR'!I:I,'2026 FMR'!M:M)</f>
        <v>1660</v>
      </c>
      <c r="G450">
        <f>_xlfn.XLOOKUP(D450,'2026 FMR'!I:I,'2026 FMR'!J:J)</f>
        <v>1061944</v>
      </c>
      <c r="H450">
        <f>_xlfn.XLOOKUP(D450,'2026 FMR'!I:I,'2026 FMR'!R:R)</f>
        <v>1</v>
      </c>
    </row>
    <row r="451" spans="1:8" x14ac:dyDescent="0.35">
      <c r="A451" t="s">
        <v>431</v>
      </c>
      <c r="B451" t="str">
        <f>_xlfn.XLOOKUP(D451,'2026 FMR'!I:I,'2026 FMR'!Q:Q)</f>
        <v>GA-501</v>
      </c>
      <c r="C451" t="s">
        <v>492</v>
      </c>
      <c r="D451">
        <v>13123</v>
      </c>
      <c r="E451">
        <f>_xlfn.XLOOKUP(D451,'ACS data'!E:E,'ACS data'!N:N)</f>
        <v>777</v>
      </c>
      <c r="F451">
        <f>_xlfn.XLOOKUP(D451,'2026 FMR'!I:I,'2026 FMR'!M:M)</f>
        <v>830</v>
      </c>
      <c r="G451">
        <f>_xlfn.XLOOKUP(D451,'2026 FMR'!I:I,'2026 FMR'!J:J)</f>
        <v>31519</v>
      </c>
      <c r="H451">
        <f>_xlfn.XLOOKUP(D451,'2026 FMR'!I:I,'2026 FMR'!R:R)</f>
        <v>0.5</v>
      </c>
    </row>
    <row r="452" spans="1:8" x14ac:dyDescent="0.35">
      <c r="A452" t="s">
        <v>431</v>
      </c>
      <c r="B452" t="str">
        <f>_xlfn.XLOOKUP(D452,'2026 FMR'!I:I,'2026 FMR'!Q:Q)</f>
        <v>GA-501</v>
      </c>
      <c r="C452" t="s">
        <v>493</v>
      </c>
      <c r="D452">
        <v>13125</v>
      </c>
      <c r="E452">
        <f>_xlfn.XLOOKUP(D452,'ACS data'!E:E,'ACS data'!N:N)</f>
        <v>84</v>
      </c>
      <c r="F452">
        <f>_xlfn.XLOOKUP(D452,'2026 FMR'!I:I,'2026 FMR'!M:M)</f>
        <v>770</v>
      </c>
      <c r="G452">
        <f>_xlfn.XLOOKUP(D452,'2026 FMR'!I:I,'2026 FMR'!J:J)</f>
        <v>2903</v>
      </c>
      <c r="H452">
        <f>_xlfn.XLOOKUP(D452,'2026 FMR'!I:I,'2026 FMR'!R:R)</f>
        <v>0.5</v>
      </c>
    </row>
    <row r="453" spans="1:8" x14ac:dyDescent="0.35">
      <c r="A453" t="s">
        <v>431</v>
      </c>
      <c r="B453" t="str">
        <f>_xlfn.XLOOKUP(D453,'2026 FMR'!I:I,'2026 FMR'!Q:Q)</f>
        <v>GA-501</v>
      </c>
      <c r="C453" t="s">
        <v>494</v>
      </c>
      <c r="D453">
        <v>13127</v>
      </c>
      <c r="E453">
        <f>_xlfn.XLOOKUP(D453,'ACS data'!E:E,'ACS data'!N:N)</f>
        <v>2529</v>
      </c>
      <c r="F453">
        <f>_xlfn.XLOOKUP(D453,'2026 FMR'!I:I,'2026 FMR'!M:M)</f>
        <v>1105</v>
      </c>
      <c r="G453">
        <f>_xlfn.XLOOKUP(D453,'2026 FMR'!I:I,'2026 FMR'!J:J)</f>
        <v>84566</v>
      </c>
      <c r="H453">
        <f>_xlfn.XLOOKUP(D453,'2026 FMR'!I:I,'2026 FMR'!R:R)</f>
        <v>0.5</v>
      </c>
    </row>
    <row r="454" spans="1:8" x14ac:dyDescent="0.35">
      <c r="A454" t="s">
        <v>431</v>
      </c>
      <c r="B454" t="str">
        <f>_xlfn.XLOOKUP(D454,'2026 FMR'!I:I,'2026 FMR'!Q:Q)</f>
        <v>GA-501</v>
      </c>
      <c r="C454" t="s">
        <v>495</v>
      </c>
      <c r="D454">
        <v>13129</v>
      </c>
      <c r="E454">
        <f>_xlfn.XLOOKUP(D454,'ACS data'!E:E,'ACS data'!N:N)</f>
        <v>1516</v>
      </c>
      <c r="F454">
        <f>_xlfn.XLOOKUP(D454,'2026 FMR'!I:I,'2026 FMR'!M:M)</f>
        <v>833</v>
      </c>
      <c r="G454">
        <f>_xlfn.XLOOKUP(D454,'2026 FMR'!I:I,'2026 FMR'!J:J)</f>
        <v>57785</v>
      </c>
      <c r="H454">
        <f>_xlfn.XLOOKUP(D454,'2026 FMR'!I:I,'2026 FMR'!R:R)</f>
        <v>0.5</v>
      </c>
    </row>
    <row r="455" spans="1:8" x14ac:dyDescent="0.35">
      <c r="A455" t="s">
        <v>431</v>
      </c>
      <c r="B455" t="str">
        <f>_xlfn.XLOOKUP(D455,'2026 FMR'!I:I,'2026 FMR'!Q:Q)</f>
        <v>GA-501</v>
      </c>
      <c r="C455" t="s">
        <v>496</v>
      </c>
      <c r="D455">
        <v>13131</v>
      </c>
      <c r="E455">
        <f>_xlfn.XLOOKUP(D455,'ACS data'!E:E,'ACS data'!N:N)</f>
        <v>1128</v>
      </c>
      <c r="F455">
        <f>_xlfn.XLOOKUP(D455,'2026 FMR'!I:I,'2026 FMR'!M:M)</f>
        <v>742</v>
      </c>
      <c r="G455">
        <f>_xlfn.XLOOKUP(D455,'2026 FMR'!I:I,'2026 FMR'!J:J)</f>
        <v>26075</v>
      </c>
      <c r="H455">
        <f>_xlfn.XLOOKUP(D455,'2026 FMR'!I:I,'2026 FMR'!R:R)</f>
        <v>0.5</v>
      </c>
    </row>
    <row r="456" spans="1:8" x14ac:dyDescent="0.35">
      <c r="A456" t="s">
        <v>431</v>
      </c>
      <c r="B456" t="str">
        <f>_xlfn.XLOOKUP(D456,'2026 FMR'!I:I,'2026 FMR'!Q:Q)</f>
        <v>GA-501</v>
      </c>
      <c r="C456" t="s">
        <v>497</v>
      </c>
      <c r="D456">
        <v>13133</v>
      </c>
      <c r="E456">
        <f>_xlfn.XLOOKUP(D456,'ACS data'!E:E,'ACS data'!N:N)</f>
        <v>345</v>
      </c>
      <c r="F456">
        <f>_xlfn.XLOOKUP(D456,'2026 FMR'!I:I,'2026 FMR'!M:M)</f>
        <v>808</v>
      </c>
      <c r="G456">
        <f>_xlfn.XLOOKUP(D456,'2026 FMR'!I:I,'2026 FMR'!J:J)</f>
        <v>19020</v>
      </c>
      <c r="H456">
        <f>_xlfn.XLOOKUP(D456,'2026 FMR'!I:I,'2026 FMR'!R:R)</f>
        <v>0.5</v>
      </c>
    </row>
    <row r="457" spans="1:8" x14ac:dyDescent="0.35">
      <c r="A457" t="s">
        <v>431</v>
      </c>
      <c r="B457" t="str">
        <f>_xlfn.XLOOKUP(D457,'2026 FMR'!I:I,'2026 FMR'!Q:Q)</f>
        <v>GA-501</v>
      </c>
      <c r="C457" t="s">
        <v>498</v>
      </c>
      <c r="D457">
        <v>13135</v>
      </c>
      <c r="E457">
        <f>_xlfn.XLOOKUP(D457,'ACS data'!E:E,'ACS data'!N:N)</f>
        <v>24159</v>
      </c>
      <c r="F457">
        <f>_xlfn.XLOOKUP(D457,'2026 FMR'!I:I,'2026 FMR'!M:M)</f>
        <v>1660</v>
      </c>
      <c r="G457">
        <f>_xlfn.XLOOKUP(D457,'2026 FMR'!I:I,'2026 FMR'!J:J)</f>
        <v>957977</v>
      </c>
      <c r="H457">
        <f>_xlfn.XLOOKUP(D457,'2026 FMR'!I:I,'2026 FMR'!R:R)</f>
        <v>0.5</v>
      </c>
    </row>
    <row r="458" spans="1:8" x14ac:dyDescent="0.35">
      <c r="A458" t="s">
        <v>431</v>
      </c>
      <c r="B458" t="str">
        <f>_xlfn.XLOOKUP(D458,'2026 FMR'!I:I,'2026 FMR'!Q:Q)</f>
        <v>GA-501</v>
      </c>
      <c r="C458" t="s">
        <v>499</v>
      </c>
      <c r="D458">
        <v>13137</v>
      </c>
      <c r="E458">
        <f>_xlfn.XLOOKUP(D458,'ACS data'!E:E,'ACS data'!N:N)</f>
        <v>1271</v>
      </c>
      <c r="F458">
        <f>_xlfn.XLOOKUP(D458,'2026 FMR'!I:I,'2026 FMR'!M:M)</f>
        <v>855</v>
      </c>
      <c r="G458">
        <f>_xlfn.XLOOKUP(D458,'2026 FMR'!I:I,'2026 FMR'!J:J)</f>
        <v>46326</v>
      </c>
      <c r="H458">
        <f>_xlfn.XLOOKUP(D458,'2026 FMR'!I:I,'2026 FMR'!R:R)</f>
        <v>0.5</v>
      </c>
    </row>
    <row r="459" spans="1:8" x14ac:dyDescent="0.35">
      <c r="A459" t="s">
        <v>431</v>
      </c>
      <c r="B459" t="str">
        <f>_xlfn.XLOOKUP(D459,'2026 FMR'!I:I,'2026 FMR'!Q:Q)</f>
        <v>GA-501</v>
      </c>
      <c r="C459" t="s">
        <v>500</v>
      </c>
      <c r="D459">
        <v>13139</v>
      </c>
      <c r="E459">
        <f>_xlfn.XLOOKUP(D459,'ACS data'!E:E,'ACS data'!N:N)</f>
        <v>5916</v>
      </c>
      <c r="F459">
        <f>_xlfn.XLOOKUP(D459,'2026 FMR'!I:I,'2026 FMR'!M:M)</f>
        <v>1381</v>
      </c>
      <c r="G459">
        <f>_xlfn.XLOOKUP(D459,'2026 FMR'!I:I,'2026 FMR'!J:J)</f>
        <v>204953</v>
      </c>
      <c r="H459">
        <f>_xlfn.XLOOKUP(D459,'2026 FMR'!I:I,'2026 FMR'!R:R)</f>
        <v>0.5</v>
      </c>
    </row>
    <row r="460" spans="1:8" x14ac:dyDescent="0.35">
      <c r="A460" t="s">
        <v>431</v>
      </c>
      <c r="B460" t="str">
        <f>_xlfn.XLOOKUP(D460,'2026 FMR'!I:I,'2026 FMR'!Q:Q)</f>
        <v>GA-501</v>
      </c>
      <c r="C460" t="s">
        <v>501</v>
      </c>
      <c r="D460">
        <v>13141</v>
      </c>
      <c r="E460">
        <f>_xlfn.XLOOKUP(D460,'ACS data'!E:E,'ACS data'!N:N)</f>
        <v>346</v>
      </c>
      <c r="F460">
        <f>_xlfn.XLOOKUP(D460,'2026 FMR'!I:I,'2026 FMR'!M:M)</f>
        <v>770</v>
      </c>
      <c r="G460">
        <f>_xlfn.XLOOKUP(D460,'2026 FMR'!I:I,'2026 FMR'!J:J)</f>
        <v>8588</v>
      </c>
      <c r="H460">
        <f>_xlfn.XLOOKUP(D460,'2026 FMR'!I:I,'2026 FMR'!R:R)</f>
        <v>0.5</v>
      </c>
    </row>
    <row r="461" spans="1:8" x14ac:dyDescent="0.35">
      <c r="A461" t="s">
        <v>431</v>
      </c>
      <c r="B461" t="str">
        <f>_xlfn.XLOOKUP(D461,'2026 FMR'!I:I,'2026 FMR'!Q:Q)</f>
        <v>GA-501</v>
      </c>
      <c r="C461" t="s">
        <v>502</v>
      </c>
      <c r="D461">
        <v>13143</v>
      </c>
      <c r="E461">
        <f>_xlfn.XLOOKUP(D461,'ACS data'!E:E,'ACS data'!N:N)</f>
        <v>727</v>
      </c>
      <c r="F461">
        <f>_xlfn.XLOOKUP(D461,'2026 FMR'!I:I,'2026 FMR'!M:M)</f>
        <v>844</v>
      </c>
      <c r="G461">
        <f>_xlfn.XLOOKUP(D461,'2026 FMR'!I:I,'2026 FMR'!J:J)</f>
        <v>30178</v>
      </c>
      <c r="H461">
        <f>_xlfn.XLOOKUP(D461,'2026 FMR'!I:I,'2026 FMR'!R:R)</f>
        <v>0.5</v>
      </c>
    </row>
    <row r="462" spans="1:8" x14ac:dyDescent="0.35">
      <c r="A462" t="s">
        <v>431</v>
      </c>
      <c r="B462" t="str">
        <f>_xlfn.XLOOKUP(D462,'2026 FMR'!I:I,'2026 FMR'!Q:Q)</f>
        <v>GA-501</v>
      </c>
      <c r="C462" t="s">
        <v>503</v>
      </c>
      <c r="D462">
        <v>13145</v>
      </c>
      <c r="E462">
        <f>_xlfn.XLOOKUP(D462,'ACS data'!E:E,'ACS data'!N:N)</f>
        <v>450</v>
      </c>
      <c r="F462">
        <f>_xlfn.XLOOKUP(D462,'2026 FMR'!I:I,'2026 FMR'!M:M)</f>
        <v>939</v>
      </c>
      <c r="G462">
        <f>_xlfn.XLOOKUP(D462,'2026 FMR'!I:I,'2026 FMR'!J:J)</f>
        <v>34914</v>
      </c>
      <c r="H462">
        <f>_xlfn.XLOOKUP(D462,'2026 FMR'!I:I,'2026 FMR'!R:R)</f>
        <v>0.5</v>
      </c>
    </row>
    <row r="463" spans="1:8" x14ac:dyDescent="0.35">
      <c r="A463" t="s">
        <v>431</v>
      </c>
      <c r="B463" t="str">
        <f>_xlfn.XLOOKUP(D463,'2026 FMR'!I:I,'2026 FMR'!Q:Q)</f>
        <v>GA-501</v>
      </c>
      <c r="C463" t="s">
        <v>504</v>
      </c>
      <c r="D463">
        <v>13147</v>
      </c>
      <c r="E463">
        <f>_xlfn.XLOOKUP(D463,'ACS data'!E:E,'ACS data'!N:N)</f>
        <v>275</v>
      </c>
      <c r="F463">
        <f>_xlfn.XLOOKUP(D463,'2026 FMR'!I:I,'2026 FMR'!M:M)</f>
        <v>821</v>
      </c>
      <c r="G463">
        <f>_xlfn.XLOOKUP(D463,'2026 FMR'!I:I,'2026 FMR'!J:J)</f>
        <v>26110</v>
      </c>
      <c r="H463">
        <f>_xlfn.XLOOKUP(D463,'2026 FMR'!I:I,'2026 FMR'!R:R)</f>
        <v>0.5</v>
      </c>
    </row>
    <row r="464" spans="1:8" x14ac:dyDescent="0.35">
      <c r="A464" t="s">
        <v>431</v>
      </c>
      <c r="B464" t="str">
        <f>_xlfn.XLOOKUP(D464,'2026 FMR'!I:I,'2026 FMR'!Q:Q)</f>
        <v>GA-501</v>
      </c>
      <c r="C464" t="s">
        <v>505</v>
      </c>
      <c r="D464">
        <v>13149</v>
      </c>
      <c r="E464">
        <f>_xlfn.XLOOKUP(D464,'ACS data'!E:E,'ACS data'!N:N)</f>
        <v>422</v>
      </c>
      <c r="F464">
        <f>_xlfn.XLOOKUP(D464,'2026 FMR'!I:I,'2026 FMR'!M:M)</f>
        <v>1660</v>
      </c>
      <c r="G464">
        <f>_xlfn.XLOOKUP(D464,'2026 FMR'!I:I,'2026 FMR'!J:J)</f>
        <v>11489</v>
      </c>
      <c r="H464">
        <f>_xlfn.XLOOKUP(D464,'2026 FMR'!I:I,'2026 FMR'!R:R)</f>
        <v>0.5</v>
      </c>
    </row>
    <row r="465" spans="1:8" x14ac:dyDescent="0.35">
      <c r="A465" t="s">
        <v>431</v>
      </c>
      <c r="B465" t="str">
        <f>_xlfn.XLOOKUP(D465,'2026 FMR'!I:I,'2026 FMR'!Q:Q)</f>
        <v>GA-501</v>
      </c>
      <c r="C465" t="s">
        <v>506</v>
      </c>
      <c r="D465">
        <v>13151</v>
      </c>
      <c r="E465">
        <f>_xlfn.XLOOKUP(D465,'ACS data'!E:E,'ACS data'!N:N)</f>
        <v>4959</v>
      </c>
      <c r="F465">
        <f>_xlfn.XLOOKUP(D465,'2026 FMR'!I:I,'2026 FMR'!M:M)</f>
        <v>1660</v>
      </c>
      <c r="G465">
        <f>_xlfn.XLOOKUP(D465,'2026 FMR'!I:I,'2026 FMR'!J:J)</f>
        <v>240853</v>
      </c>
      <c r="H465">
        <f>_xlfn.XLOOKUP(D465,'2026 FMR'!I:I,'2026 FMR'!R:R)</f>
        <v>0.5</v>
      </c>
    </row>
    <row r="466" spans="1:8" x14ac:dyDescent="0.35">
      <c r="A466" t="s">
        <v>431</v>
      </c>
      <c r="B466" t="str">
        <f>_xlfn.XLOOKUP(D466,'2026 FMR'!I:I,'2026 FMR'!Q:Q)</f>
        <v>GA-501</v>
      </c>
      <c r="C466" t="s">
        <v>507</v>
      </c>
      <c r="D466">
        <v>13153</v>
      </c>
      <c r="E466">
        <f>_xlfn.XLOOKUP(D466,'ACS data'!E:E,'ACS data'!N:N)</f>
        <v>3730</v>
      </c>
      <c r="F466">
        <f>_xlfn.XLOOKUP(D466,'2026 FMR'!I:I,'2026 FMR'!M:M)</f>
        <v>1221</v>
      </c>
      <c r="G466">
        <f>_xlfn.XLOOKUP(D466,'2026 FMR'!I:I,'2026 FMR'!J:J)</f>
        <v>164117</v>
      </c>
      <c r="H466">
        <f>_xlfn.XLOOKUP(D466,'2026 FMR'!I:I,'2026 FMR'!R:R)</f>
        <v>0.5</v>
      </c>
    </row>
    <row r="467" spans="1:8" x14ac:dyDescent="0.35">
      <c r="A467" t="s">
        <v>431</v>
      </c>
      <c r="B467" t="str">
        <f>_xlfn.XLOOKUP(D467,'2026 FMR'!I:I,'2026 FMR'!Q:Q)</f>
        <v>GA-501</v>
      </c>
      <c r="C467" t="s">
        <v>508</v>
      </c>
      <c r="D467">
        <v>13155</v>
      </c>
      <c r="E467">
        <f>_xlfn.XLOOKUP(D467,'ACS data'!E:E,'ACS data'!N:N)</f>
        <v>450</v>
      </c>
      <c r="F467">
        <f>_xlfn.XLOOKUP(D467,'2026 FMR'!I:I,'2026 FMR'!M:M)</f>
        <v>862</v>
      </c>
      <c r="G467">
        <f>_xlfn.XLOOKUP(D467,'2026 FMR'!I:I,'2026 FMR'!J:J)</f>
        <v>9487</v>
      </c>
      <c r="H467">
        <f>_xlfn.XLOOKUP(D467,'2026 FMR'!I:I,'2026 FMR'!R:R)</f>
        <v>0.5</v>
      </c>
    </row>
    <row r="468" spans="1:8" x14ac:dyDescent="0.35">
      <c r="A468" t="s">
        <v>431</v>
      </c>
      <c r="B468" t="str">
        <f>_xlfn.XLOOKUP(D468,'2026 FMR'!I:I,'2026 FMR'!Q:Q)</f>
        <v>GA-501</v>
      </c>
      <c r="C468" t="s">
        <v>509</v>
      </c>
      <c r="D468">
        <v>13157</v>
      </c>
      <c r="E468">
        <f>_xlfn.XLOOKUP(D468,'ACS data'!E:E,'ACS data'!N:N)</f>
        <v>1388</v>
      </c>
      <c r="F468">
        <f>_xlfn.XLOOKUP(D468,'2026 FMR'!I:I,'2026 FMR'!M:M)</f>
        <v>1004</v>
      </c>
      <c r="G468">
        <f>_xlfn.XLOOKUP(D468,'2026 FMR'!I:I,'2026 FMR'!J:J)</f>
        <v>77033</v>
      </c>
      <c r="H468">
        <f>_xlfn.XLOOKUP(D468,'2026 FMR'!I:I,'2026 FMR'!R:R)</f>
        <v>0.5</v>
      </c>
    </row>
    <row r="469" spans="1:8" x14ac:dyDescent="0.35">
      <c r="A469" t="s">
        <v>431</v>
      </c>
      <c r="B469" t="str">
        <f>_xlfn.XLOOKUP(D469,'2026 FMR'!I:I,'2026 FMR'!Q:Q)</f>
        <v>GA-501</v>
      </c>
      <c r="C469" t="s">
        <v>510</v>
      </c>
      <c r="D469">
        <v>13159</v>
      </c>
      <c r="E469">
        <f>_xlfn.XLOOKUP(D469,'ACS data'!E:E,'ACS data'!N:N)</f>
        <v>370</v>
      </c>
      <c r="F469">
        <f>_xlfn.XLOOKUP(D469,'2026 FMR'!I:I,'2026 FMR'!M:M)</f>
        <v>1660</v>
      </c>
      <c r="G469">
        <f>_xlfn.XLOOKUP(D469,'2026 FMR'!I:I,'2026 FMR'!J:J)</f>
        <v>14882</v>
      </c>
      <c r="H469">
        <f>_xlfn.XLOOKUP(D469,'2026 FMR'!I:I,'2026 FMR'!R:R)</f>
        <v>0.5</v>
      </c>
    </row>
    <row r="470" spans="1:8" x14ac:dyDescent="0.35">
      <c r="A470" t="s">
        <v>431</v>
      </c>
      <c r="B470" t="str">
        <f>_xlfn.XLOOKUP(D470,'2026 FMR'!I:I,'2026 FMR'!Q:Q)</f>
        <v>GA-501</v>
      </c>
      <c r="C470" t="s">
        <v>511</v>
      </c>
      <c r="D470">
        <v>13161</v>
      </c>
      <c r="E470">
        <f>_xlfn.XLOOKUP(D470,'ACS data'!E:E,'ACS data'!N:N)</f>
        <v>663</v>
      </c>
      <c r="F470">
        <f>_xlfn.XLOOKUP(D470,'2026 FMR'!I:I,'2026 FMR'!M:M)</f>
        <v>770</v>
      </c>
      <c r="G470">
        <f>_xlfn.XLOOKUP(D470,'2026 FMR'!I:I,'2026 FMR'!J:J)</f>
        <v>14791</v>
      </c>
      <c r="H470">
        <f>_xlfn.XLOOKUP(D470,'2026 FMR'!I:I,'2026 FMR'!R:R)</f>
        <v>0.5</v>
      </c>
    </row>
    <row r="471" spans="1:8" x14ac:dyDescent="0.35">
      <c r="A471" t="s">
        <v>431</v>
      </c>
      <c r="B471" t="str">
        <f>_xlfn.XLOOKUP(D471,'2026 FMR'!I:I,'2026 FMR'!Q:Q)</f>
        <v>GA-501</v>
      </c>
      <c r="C471" t="s">
        <v>512</v>
      </c>
      <c r="D471">
        <v>13163</v>
      </c>
      <c r="E471">
        <f>_xlfn.XLOOKUP(D471,'ACS data'!E:E,'ACS data'!N:N)</f>
        <v>607</v>
      </c>
      <c r="F471">
        <f>_xlfn.XLOOKUP(D471,'2026 FMR'!I:I,'2026 FMR'!M:M)</f>
        <v>793</v>
      </c>
      <c r="G471">
        <f>_xlfn.XLOOKUP(D471,'2026 FMR'!I:I,'2026 FMR'!J:J)</f>
        <v>15591</v>
      </c>
      <c r="H471">
        <f>_xlfn.XLOOKUP(D471,'2026 FMR'!I:I,'2026 FMR'!R:R)</f>
        <v>0.5</v>
      </c>
    </row>
    <row r="472" spans="1:8" x14ac:dyDescent="0.35">
      <c r="A472" t="s">
        <v>431</v>
      </c>
      <c r="B472" t="str">
        <f>_xlfn.XLOOKUP(D472,'2026 FMR'!I:I,'2026 FMR'!Q:Q)</f>
        <v>GA-501</v>
      </c>
      <c r="C472" t="s">
        <v>513</v>
      </c>
      <c r="D472">
        <v>13165</v>
      </c>
      <c r="E472">
        <f>_xlfn.XLOOKUP(D472,'ACS data'!E:E,'ACS data'!N:N)</f>
        <v>177</v>
      </c>
      <c r="F472">
        <f>_xlfn.XLOOKUP(D472,'2026 FMR'!I:I,'2026 FMR'!M:M)</f>
        <v>770</v>
      </c>
      <c r="G472">
        <f>_xlfn.XLOOKUP(D472,'2026 FMR'!I:I,'2026 FMR'!J:J)</f>
        <v>8704</v>
      </c>
      <c r="H472">
        <f>_xlfn.XLOOKUP(D472,'2026 FMR'!I:I,'2026 FMR'!R:R)</f>
        <v>0.5</v>
      </c>
    </row>
    <row r="473" spans="1:8" x14ac:dyDescent="0.35">
      <c r="A473" t="s">
        <v>431</v>
      </c>
      <c r="B473" t="str">
        <f>_xlfn.XLOOKUP(D473,'2026 FMR'!I:I,'2026 FMR'!Q:Q)</f>
        <v>GA-501</v>
      </c>
      <c r="C473" t="s">
        <v>514</v>
      </c>
      <c r="D473">
        <v>13167</v>
      </c>
      <c r="E473">
        <f>_xlfn.XLOOKUP(D473,'ACS data'!E:E,'ACS data'!N:N)</f>
        <v>342</v>
      </c>
      <c r="F473">
        <f>_xlfn.XLOOKUP(D473,'2026 FMR'!I:I,'2026 FMR'!M:M)</f>
        <v>888</v>
      </c>
      <c r="G473">
        <f>_xlfn.XLOOKUP(D473,'2026 FMR'!I:I,'2026 FMR'!J:J)</f>
        <v>9225</v>
      </c>
      <c r="H473">
        <f>_xlfn.XLOOKUP(D473,'2026 FMR'!I:I,'2026 FMR'!R:R)</f>
        <v>0.5</v>
      </c>
    </row>
    <row r="474" spans="1:8" x14ac:dyDescent="0.35">
      <c r="A474" t="s">
        <v>431</v>
      </c>
      <c r="B474" t="str">
        <f>_xlfn.XLOOKUP(D474,'2026 FMR'!I:I,'2026 FMR'!Q:Q)</f>
        <v>GA-501</v>
      </c>
      <c r="C474" t="s">
        <v>515</v>
      </c>
      <c r="D474">
        <v>13169</v>
      </c>
      <c r="E474">
        <f>_xlfn.XLOOKUP(D474,'ACS data'!E:E,'ACS data'!N:N)</f>
        <v>700</v>
      </c>
      <c r="F474">
        <f>_xlfn.XLOOKUP(D474,'2026 FMR'!I:I,'2026 FMR'!M:M)</f>
        <v>1158</v>
      </c>
      <c r="G474">
        <f>_xlfn.XLOOKUP(D474,'2026 FMR'!I:I,'2026 FMR'!J:J)</f>
        <v>28382</v>
      </c>
      <c r="H474">
        <f>_xlfn.XLOOKUP(D474,'2026 FMR'!I:I,'2026 FMR'!R:R)</f>
        <v>0.5</v>
      </c>
    </row>
    <row r="475" spans="1:8" x14ac:dyDescent="0.35">
      <c r="A475" t="s">
        <v>431</v>
      </c>
      <c r="B475" t="str">
        <f>_xlfn.XLOOKUP(D475,'2026 FMR'!I:I,'2026 FMR'!Q:Q)</f>
        <v>GA-501</v>
      </c>
      <c r="C475" t="s">
        <v>516</v>
      </c>
      <c r="D475">
        <v>13171</v>
      </c>
      <c r="E475">
        <f>_xlfn.XLOOKUP(D475,'ACS data'!E:E,'ACS data'!N:N)</f>
        <v>368</v>
      </c>
      <c r="F475">
        <f>_xlfn.XLOOKUP(D475,'2026 FMR'!I:I,'2026 FMR'!M:M)</f>
        <v>759</v>
      </c>
      <c r="G475">
        <f>_xlfn.XLOOKUP(D475,'2026 FMR'!I:I,'2026 FMR'!J:J)</f>
        <v>18676</v>
      </c>
      <c r="H475">
        <f>_xlfn.XLOOKUP(D475,'2026 FMR'!I:I,'2026 FMR'!R:R)</f>
        <v>0.5</v>
      </c>
    </row>
    <row r="476" spans="1:8" x14ac:dyDescent="0.35">
      <c r="A476" t="s">
        <v>431</v>
      </c>
      <c r="B476" t="str">
        <f>_xlfn.XLOOKUP(D476,'2026 FMR'!I:I,'2026 FMR'!Q:Q)</f>
        <v>GA-501</v>
      </c>
      <c r="C476" t="s">
        <v>517</v>
      </c>
      <c r="D476">
        <v>13173</v>
      </c>
      <c r="E476">
        <f>_xlfn.XLOOKUP(D476,'ACS data'!E:E,'ACS data'!N:N)</f>
        <v>957</v>
      </c>
      <c r="F476">
        <f>_xlfn.XLOOKUP(D476,'2026 FMR'!I:I,'2026 FMR'!M:M)</f>
        <v>921</v>
      </c>
      <c r="G476">
        <f>_xlfn.XLOOKUP(D476,'2026 FMR'!I:I,'2026 FMR'!J:J)</f>
        <v>9964</v>
      </c>
      <c r="H476">
        <f>_xlfn.XLOOKUP(D476,'2026 FMR'!I:I,'2026 FMR'!R:R)</f>
        <v>0.5</v>
      </c>
    </row>
    <row r="477" spans="1:8" x14ac:dyDescent="0.35">
      <c r="A477" t="s">
        <v>431</v>
      </c>
      <c r="B477" t="str">
        <f>_xlfn.XLOOKUP(D477,'2026 FMR'!I:I,'2026 FMR'!Q:Q)</f>
        <v>GA-501</v>
      </c>
      <c r="C477" t="s">
        <v>518</v>
      </c>
      <c r="D477">
        <v>13175</v>
      </c>
      <c r="E477">
        <f>_xlfn.XLOOKUP(D477,'ACS data'!E:E,'ACS data'!N:N)</f>
        <v>2498</v>
      </c>
      <c r="F477">
        <f>_xlfn.XLOOKUP(D477,'2026 FMR'!I:I,'2026 FMR'!M:M)</f>
        <v>742</v>
      </c>
      <c r="G477">
        <f>_xlfn.XLOOKUP(D477,'2026 FMR'!I:I,'2026 FMR'!J:J)</f>
        <v>49407</v>
      </c>
      <c r="H477">
        <f>_xlfn.XLOOKUP(D477,'2026 FMR'!I:I,'2026 FMR'!R:R)</f>
        <v>0.5</v>
      </c>
    </row>
    <row r="478" spans="1:8" x14ac:dyDescent="0.35">
      <c r="A478" t="s">
        <v>431</v>
      </c>
      <c r="B478" t="str">
        <f>_xlfn.XLOOKUP(D478,'2026 FMR'!I:I,'2026 FMR'!Q:Q)</f>
        <v>GA-501</v>
      </c>
      <c r="C478" t="s">
        <v>519</v>
      </c>
      <c r="D478">
        <v>13177</v>
      </c>
      <c r="E478">
        <f>_xlfn.XLOOKUP(D478,'ACS data'!E:E,'ACS data'!N:N)</f>
        <v>982</v>
      </c>
      <c r="F478">
        <f>_xlfn.XLOOKUP(D478,'2026 FMR'!I:I,'2026 FMR'!M:M)</f>
        <v>1006</v>
      </c>
      <c r="G478">
        <f>_xlfn.XLOOKUP(D478,'2026 FMR'!I:I,'2026 FMR'!J:J)</f>
        <v>32968</v>
      </c>
      <c r="H478">
        <f>_xlfn.XLOOKUP(D478,'2026 FMR'!I:I,'2026 FMR'!R:R)</f>
        <v>0.5</v>
      </c>
    </row>
    <row r="479" spans="1:8" x14ac:dyDescent="0.35">
      <c r="A479" t="s">
        <v>431</v>
      </c>
      <c r="B479" t="str">
        <f>_xlfn.XLOOKUP(D479,'2026 FMR'!I:I,'2026 FMR'!Q:Q)</f>
        <v>GA-501</v>
      </c>
      <c r="C479" t="s">
        <v>520</v>
      </c>
      <c r="D479">
        <v>13179</v>
      </c>
      <c r="E479">
        <f>_xlfn.XLOOKUP(D479,'ACS data'!E:E,'ACS data'!N:N)</f>
        <v>1749</v>
      </c>
      <c r="F479">
        <f>_xlfn.XLOOKUP(D479,'2026 FMR'!I:I,'2026 FMR'!M:M)</f>
        <v>1283</v>
      </c>
      <c r="G479">
        <f>_xlfn.XLOOKUP(D479,'2026 FMR'!I:I,'2026 FMR'!J:J)</f>
        <v>65550</v>
      </c>
      <c r="H479">
        <f>_xlfn.XLOOKUP(D479,'2026 FMR'!I:I,'2026 FMR'!R:R)</f>
        <v>0.5</v>
      </c>
    </row>
    <row r="480" spans="1:8" x14ac:dyDescent="0.35">
      <c r="A480" t="s">
        <v>431</v>
      </c>
      <c r="B480" t="str">
        <f>_xlfn.XLOOKUP(D480,'2026 FMR'!I:I,'2026 FMR'!Q:Q)</f>
        <v>GA-501</v>
      </c>
      <c r="C480" t="s">
        <v>521</v>
      </c>
      <c r="D480">
        <v>13181</v>
      </c>
      <c r="E480">
        <f>_xlfn.XLOOKUP(D480,'ACS data'!E:E,'ACS data'!N:N)</f>
        <v>332</v>
      </c>
      <c r="F480">
        <f>_xlfn.XLOOKUP(D480,'2026 FMR'!I:I,'2026 FMR'!M:M)</f>
        <v>758</v>
      </c>
      <c r="G480">
        <f>_xlfn.XLOOKUP(D480,'2026 FMR'!I:I,'2026 FMR'!J:J)</f>
        <v>7726</v>
      </c>
      <c r="H480">
        <f>_xlfn.XLOOKUP(D480,'2026 FMR'!I:I,'2026 FMR'!R:R)</f>
        <v>0.5</v>
      </c>
    </row>
    <row r="481" spans="1:8" x14ac:dyDescent="0.35">
      <c r="A481" t="s">
        <v>431</v>
      </c>
      <c r="B481" t="str">
        <f>_xlfn.XLOOKUP(D481,'2026 FMR'!I:I,'2026 FMR'!Q:Q)</f>
        <v>GA-501</v>
      </c>
      <c r="C481" t="s">
        <v>522</v>
      </c>
      <c r="D481">
        <v>13183</v>
      </c>
      <c r="E481">
        <f>_xlfn.XLOOKUP(D481,'ACS data'!E:E,'ACS data'!N:N)</f>
        <v>277</v>
      </c>
      <c r="F481">
        <f>_xlfn.XLOOKUP(D481,'2026 FMR'!I:I,'2026 FMR'!M:M)</f>
        <v>1034</v>
      </c>
      <c r="G481">
        <f>_xlfn.XLOOKUP(D481,'2026 FMR'!I:I,'2026 FMR'!J:J)</f>
        <v>16804</v>
      </c>
      <c r="H481">
        <f>_xlfn.XLOOKUP(D481,'2026 FMR'!I:I,'2026 FMR'!R:R)</f>
        <v>0.5</v>
      </c>
    </row>
    <row r="482" spans="1:8" x14ac:dyDescent="0.35">
      <c r="A482" t="s">
        <v>431</v>
      </c>
      <c r="B482" t="str">
        <f>_xlfn.XLOOKUP(D482,'2026 FMR'!I:I,'2026 FMR'!Q:Q)</f>
        <v>GA-501</v>
      </c>
      <c r="C482" t="s">
        <v>523</v>
      </c>
      <c r="D482">
        <v>13185</v>
      </c>
      <c r="E482">
        <f>_xlfn.XLOOKUP(D482,'ACS data'!E:E,'ACS data'!N:N)</f>
        <v>7010</v>
      </c>
      <c r="F482">
        <f>_xlfn.XLOOKUP(D482,'2026 FMR'!I:I,'2026 FMR'!M:M)</f>
        <v>921</v>
      </c>
      <c r="G482">
        <f>_xlfn.XLOOKUP(D482,'2026 FMR'!I:I,'2026 FMR'!J:J)</f>
        <v>118257</v>
      </c>
      <c r="H482">
        <f>_xlfn.XLOOKUP(D482,'2026 FMR'!I:I,'2026 FMR'!R:R)</f>
        <v>0.5</v>
      </c>
    </row>
    <row r="483" spans="1:8" x14ac:dyDescent="0.35">
      <c r="A483" t="s">
        <v>431</v>
      </c>
      <c r="B483" t="str">
        <f>_xlfn.XLOOKUP(D483,'2026 FMR'!I:I,'2026 FMR'!Q:Q)</f>
        <v>GA-501</v>
      </c>
      <c r="C483" t="s">
        <v>524</v>
      </c>
      <c r="D483">
        <v>13187</v>
      </c>
      <c r="E483">
        <f>_xlfn.XLOOKUP(D483,'ACS data'!E:E,'ACS data'!N:N)</f>
        <v>2136</v>
      </c>
      <c r="F483">
        <f>_xlfn.XLOOKUP(D483,'2026 FMR'!I:I,'2026 FMR'!M:M)</f>
        <v>1136</v>
      </c>
      <c r="G483">
        <f>_xlfn.XLOOKUP(D483,'2026 FMR'!I:I,'2026 FMR'!J:J)</f>
        <v>33405</v>
      </c>
      <c r="H483">
        <f>_xlfn.XLOOKUP(D483,'2026 FMR'!I:I,'2026 FMR'!R:R)</f>
        <v>0.5</v>
      </c>
    </row>
    <row r="484" spans="1:8" x14ac:dyDescent="0.35">
      <c r="A484" t="s">
        <v>431</v>
      </c>
      <c r="B484" t="str">
        <f>_xlfn.XLOOKUP(D484,'2026 FMR'!I:I,'2026 FMR'!Q:Q)</f>
        <v>GA-501</v>
      </c>
      <c r="C484" t="s">
        <v>525</v>
      </c>
      <c r="D484">
        <v>13189</v>
      </c>
      <c r="E484">
        <f>_xlfn.XLOOKUP(D484,'ACS data'!E:E,'ACS data'!N:N)</f>
        <v>905</v>
      </c>
      <c r="F484">
        <f>_xlfn.XLOOKUP(D484,'2026 FMR'!I:I,'2026 FMR'!M:M)</f>
        <v>1114</v>
      </c>
      <c r="G484">
        <f>_xlfn.XLOOKUP(D484,'2026 FMR'!I:I,'2026 FMR'!J:J)</f>
        <v>21715</v>
      </c>
      <c r="H484">
        <f>_xlfn.XLOOKUP(D484,'2026 FMR'!I:I,'2026 FMR'!R:R)</f>
        <v>0.5</v>
      </c>
    </row>
    <row r="485" spans="1:8" x14ac:dyDescent="0.35">
      <c r="A485" t="s">
        <v>431</v>
      </c>
      <c r="B485" t="str">
        <f>_xlfn.XLOOKUP(D485,'2026 FMR'!I:I,'2026 FMR'!Q:Q)</f>
        <v>GA-501</v>
      </c>
      <c r="C485" t="s">
        <v>526</v>
      </c>
      <c r="D485">
        <v>13191</v>
      </c>
      <c r="E485">
        <f>_xlfn.XLOOKUP(D485,'ACS data'!E:E,'ACS data'!N:N)</f>
        <v>482</v>
      </c>
      <c r="F485">
        <f>_xlfn.XLOOKUP(D485,'2026 FMR'!I:I,'2026 FMR'!M:M)</f>
        <v>1105</v>
      </c>
      <c r="G485">
        <f>_xlfn.XLOOKUP(D485,'2026 FMR'!I:I,'2026 FMR'!J:J)</f>
        <v>11183</v>
      </c>
      <c r="H485">
        <f>_xlfn.XLOOKUP(D485,'2026 FMR'!I:I,'2026 FMR'!R:R)</f>
        <v>0.5</v>
      </c>
    </row>
    <row r="486" spans="1:8" x14ac:dyDescent="0.35">
      <c r="A486" t="s">
        <v>431</v>
      </c>
      <c r="B486" t="str">
        <f>_xlfn.XLOOKUP(D486,'2026 FMR'!I:I,'2026 FMR'!Q:Q)</f>
        <v>GA-501</v>
      </c>
      <c r="C486" t="s">
        <v>527</v>
      </c>
      <c r="D486">
        <v>13193</v>
      </c>
      <c r="E486">
        <f>_xlfn.XLOOKUP(D486,'ACS data'!E:E,'ACS data'!N:N)</f>
        <v>576</v>
      </c>
      <c r="F486">
        <f>_xlfn.XLOOKUP(D486,'2026 FMR'!I:I,'2026 FMR'!M:M)</f>
        <v>742</v>
      </c>
      <c r="G486">
        <f>_xlfn.XLOOKUP(D486,'2026 FMR'!I:I,'2026 FMR'!J:J)</f>
        <v>12099</v>
      </c>
      <c r="H486">
        <f>_xlfn.XLOOKUP(D486,'2026 FMR'!I:I,'2026 FMR'!R:R)</f>
        <v>0.5</v>
      </c>
    </row>
    <row r="487" spans="1:8" x14ac:dyDescent="0.35">
      <c r="A487" t="s">
        <v>431</v>
      </c>
      <c r="B487" t="str">
        <f>_xlfn.XLOOKUP(D487,'2026 FMR'!I:I,'2026 FMR'!Q:Q)</f>
        <v>GA-501</v>
      </c>
      <c r="C487" t="s">
        <v>528</v>
      </c>
      <c r="D487">
        <v>13195</v>
      </c>
      <c r="E487">
        <f>_xlfn.XLOOKUP(D487,'ACS data'!E:E,'ACS data'!N:N)</f>
        <v>791</v>
      </c>
      <c r="F487">
        <f>_xlfn.XLOOKUP(D487,'2026 FMR'!I:I,'2026 FMR'!M:M)</f>
        <v>1183</v>
      </c>
      <c r="G487">
        <f>_xlfn.XLOOKUP(D487,'2026 FMR'!I:I,'2026 FMR'!J:J)</f>
        <v>30378</v>
      </c>
      <c r="H487">
        <f>_xlfn.XLOOKUP(D487,'2026 FMR'!I:I,'2026 FMR'!R:R)</f>
        <v>0.5</v>
      </c>
    </row>
    <row r="488" spans="1:8" x14ac:dyDescent="0.35">
      <c r="A488" t="s">
        <v>431</v>
      </c>
      <c r="B488" t="str">
        <f>_xlfn.XLOOKUP(D488,'2026 FMR'!I:I,'2026 FMR'!Q:Q)</f>
        <v>GA-501</v>
      </c>
      <c r="C488" t="s">
        <v>529</v>
      </c>
      <c r="D488">
        <v>13197</v>
      </c>
      <c r="E488">
        <f>_xlfn.XLOOKUP(D488,'ACS data'!E:E,'ACS data'!N:N)</f>
        <v>269</v>
      </c>
      <c r="F488">
        <f>_xlfn.XLOOKUP(D488,'2026 FMR'!I:I,'2026 FMR'!M:M)</f>
        <v>939</v>
      </c>
      <c r="G488">
        <f>_xlfn.XLOOKUP(D488,'2026 FMR'!I:I,'2026 FMR'!J:J)</f>
        <v>7508</v>
      </c>
      <c r="H488">
        <f>_xlfn.XLOOKUP(D488,'2026 FMR'!I:I,'2026 FMR'!R:R)</f>
        <v>0.5</v>
      </c>
    </row>
    <row r="489" spans="1:8" x14ac:dyDescent="0.35">
      <c r="A489" t="s">
        <v>431</v>
      </c>
      <c r="B489" t="str">
        <f>_xlfn.XLOOKUP(D489,'2026 FMR'!I:I,'2026 FMR'!Q:Q)</f>
        <v>GA-501</v>
      </c>
      <c r="C489" t="s">
        <v>530</v>
      </c>
      <c r="D489">
        <v>13199</v>
      </c>
      <c r="E489">
        <f>_xlfn.XLOOKUP(D489,'ACS data'!E:E,'ACS data'!N:N)</f>
        <v>723</v>
      </c>
      <c r="F489">
        <f>_xlfn.XLOOKUP(D489,'2026 FMR'!I:I,'2026 FMR'!M:M)</f>
        <v>763</v>
      </c>
      <c r="G489">
        <f>_xlfn.XLOOKUP(D489,'2026 FMR'!I:I,'2026 FMR'!J:J)</f>
        <v>20679</v>
      </c>
      <c r="H489">
        <f>_xlfn.XLOOKUP(D489,'2026 FMR'!I:I,'2026 FMR'!R:R)</f>
        <v>0.5</v>
      </c>
    </row>
    <row r="490" spans="1:8" x14ac:dyDescent="0.35">
      <c r="A490" t="s">
        <v>431</v>
      </c>
      <c r="B490" t="str">
        <f>_xlfn.XLOOKUP(D490,'2026 FMR'!I:I,'2026 FMR'!Q:Q)</f>
        <v>GA-501</v>
      </c>
      <c r="C490" t="s">
        <v>531</v>
      </c>
      <c r="D490">
        <v>13201</v>
      </c>
      <c r="E490">
        <f>_xlfn.XLOOKUP(D490,'ACS data'!E:E,'ACS data'!N:N)</f>
        <v>391</v>
      </c>
      <c r="F490">
        <f>_xlfn.XLOOKUP(D490,'2026 FMR'!I:I,'2026 FMR'!M:M)</f>
        <v>770</v>
      </c>
      <c r="G490">
        <f>_xlfn.XLOOKUP(D490,'2026 FMR'!I:I,'2026 FMR'!J:J)</f>
        <v>5923</v>
      </c>
      <c r="H490">
        <f>_xlfn.XLOOKUP(D490,'2026 FMR'!I:I,'2026 FMR'!R:R)</f>
        <v>0.5</v>
      </c>
    </row>
    <row r="491" spans="1:8" x14ac:dyDescent="0.35">
      <c r="A491" t="s">
        <v>431</v>
      </c>
      <c r="B491" t="str">
        <f>_xlfn.XLOOKUP(D491,'2026 FMR'!I:I,'2026 FMR'!Q:Q)</f>
        <v>GA-501</v>
      </c>
      <c r="C491" t="s">
        <v>532</v>
      </c>
      <c r="D491">
        <v>13205</v>
      </c>
      <c r="E491">
        <f>_xlfn.XLOOKUP(D491,'ACS data'!E:E,'ACS data'!N:N)</f>
        <v>1016</v>
      </c>
      <c r="F491">
        <f>_xlfn.XLOOKUP(D491,'2026 FMR'!I:I,'2026 FMR'!M:M)</f>
        <v>888</v>
      </c>
      <c r="G491">
        <f>_xlfn.XLOOKUP(D491,'2026 FMR'!I:I,'2026 FMR'!J:J)</f>
        <v>21634</v>
      </c>
      <c r="H491">
        <f>_xlfn.XLOOKUP(D491,'2026 FMR'!I:I,'2026 FMR'!R:R)</f>
        <v>0.5</v>
      </c>
    </row>
    <row r="492" spans="1:8" x14ac:dyDescent="0.35">
      <c r="A492" t="s">
        <v>431</v>
      </c>
      <c r="B492" t="str">
        <f>_xlfn.XLOOKUP(D492,'2026 FMR'!I:I,'2026 FMR'!Q:Q)</f>
        <v>GA-501</v>
      </c>
      <c r="C492" t="s">
        <v>533</v>
      </c>
      <c r="D492">
        <v>13207</v>
      </c>
      <c r="E492">
        <f>_xlfn.XLOOKUP(D492,'ACS data'!E:E,'ACS data'!N:N)</f>
        <v>419</v>
      </c>
      <c r="F492">
        <f>_xlfn.XLOOKUP(D492,'2026 FMR'!I:I,'2026 FMR'!M:M)</f>
        <v>1048</v>
      </c>
      <c r="G492">
        <f>_xlfn.XLOOKUP(D492,'2026 FMR'!I:I,'2026 FMR'!J:J)</f>
        <v>28287</v>
      </c>
      <c r="H492">
        <f>_xlfn.XLOOKUP(D492,'2026 FMR'!I:I,'2026 FMR'!R:R)</f>
        <v>0.5</v>
      </c>
    </row>
    <row r="493" spans="1:8" x14ac:dyDescent="0.35">
      <c r="A493" t="s">
        <v>431</v>
      </c>
      <c r="B493" t="str">
        <f>_xlfn.XLOOKUP(D493,'2026 FMR'!I:I,'2026 FMR'!Q:Q)</f>
        <v>GA-501</v>
      </c>
      <c r="C493" t="s">
        <v>534</v>
      </c>
      <c r="D493">
        <v>13209</v>
      </c>
      <c r="E493">
        <f>_xlfn.XLOOKUP(D493,'ACS data'!E:E,'ACS data'!N:N)</f>
        <v>296</v>
      </c>
      <c r="F493">
        <f>_xlfn.XLOOKUP(D493,'2026 FMR'!I:I,'2026 FMR'!M:M)</f>
        <v>742</v>
      </c>
      <c r="G493">
        <f>_xlfn.XLOOKUP(D493,'2026 FMR'!I:I,'2026 FMR'!J:J)</f>
        <v>8687</v>
      </c>
      <c r="H493">
        <f>_xlfn.XLOOKUP(D493,'2026 FMR'!I:I,'2026 FMR'!R:R)</f>
        <v>0.5</v>
      </c>
    </row>
    <row r="494" spans="1:8" x14ac:dyDescent="0.35">
      <c r="A494" t="s">
        <v>431</v>
      </c>
      <c r="B494" t="str">
        <f>_xlfn.XLOOKUP(D494,'2026 FMR'!I:I,'2026 FMR'!Q:Q)</f>
        <v>GA-501</v>
      </c>
      <c r="C494" t="s">
        <v>535</v>
      </c>
      <c r="D494">
        <v>13211</v>
      </c>
      <c r="E494">
        <f>_xlfn.XLOOKUP(D494,'ACS data'!E:E,'ACS data'!N:N)</f>
        <v>265</v>
      </c>
      <c r="F494">
        <f>_xlfn.XLOOKUP(D494,'2026 FMR'!I:I,'2026 FMR'!M:M)</f>
        <v>1315</v>
      </c>
      <c r="G494">
        <f>_xlfn.XLOOKUP(D494,'2026 FMR'!I:I,'2026 FMR'!J:J)</f>
        <v>20171</v>
      </c>
      <c r="H494">
        <f>_xlfn.XLOOKUP(D494,'2026 FMR'!I:I,'2026 FMR'!R:R)</f>
        <v>0.5</v>
      </c>
    </row>
    <row r="495" spans="1:8" x14ac:dyDescent="0.35">
      <c r="A495" t="s">
        <v>431</v>
      </c>
      <c r="B495" t="str">
        <f>_xlfn.XLOOKUP(D495,'2026 FMR'!I:I,'2026 FMR'!Q:Q)</f>
        <v>GA-501</v>
      </c>
      <c r="C495" t="s">
        <v>536</v>
      </c>
      <c r="D495">
        <v>13213</v>
      </c>
      <c r="E495">
        <f>_xlfn.XLOOKUP(D495,'ACS data'!E:E,'ACS data'!N:N)</f>
        <v>1058</v>
      </c>
      <c r="F495">
        <f>_xlfn.XLOOKUP(D495,'2026 FMR'!I:I,'2026 FMR'!M:M)</f>
        <v>827</v>
      </c>
      <c r="G495">
        <f>_xlfn.XLOOKUP(D495,'2026 FMR'!I:I,'2026 FMR'!J:J)</f>
        <v>40063</v>
      </c>
      <c r="H495">
        <f>_xlfn.XLOOKUP(D495,'2026 FMR'!I:I,'2026 FMR'!R:R)</f>
        <v>0.5</v>
      </c>
    </row>
    <row r="496" spans="1:8" x14ac:dyDescent="0.35">
      <c r="A496" t="s">
        <v>431</v>
      </c>
      <c r="B496" t="str">
        <f>_xlfn.XLOOKUP(D496,'2026 FMR'!I:I,'2026 FMR'!Q:Q)</f>
        <v>GA-505</v>
      </c>
      <c r="C496" t="s">
        <v>537</v>
      </c>
      <c r="D496">
        <v>13215</v>
      </c>
      <c r="E496">
        <f>_xlfn.XLOOKUP(D496,'ACS data'!E:E,'ACS data'!N:N)</f>
        <v>7509</v>
      </c>
      <c r="F496">
        <f>_xlfn.XLOOKUP(D496,'2026 FMR'!I:I,'2026 FMR'!M:M)</f>
        <v>939</v>
      </c>
      <c r="G496">
        <f>_xlfn.XLOOKUP(D496,'2026 FMR'!I:I,'2026 FMR'!J:J)</f>
        <v>204572</v>
      </c>
      <c r="H496">
        <f>_xlfn.XLOOKUP(D496,'2026 FMR'!I:I,'2026 FMR'!R:R)</f>
        <v>1</v>
      </c>
    </row>
    <row r="497" spans="1:8" x14ac:dyDescent="0.35">
      <c r="A497" t="s">
        <v>431</v>
      </c>
      <c r="B497" t="str">
        <f>_xlfn.XLOOKUP(D497,'2026 FMR'!I:I,'2026 FMR'!Q:Q)</f>
        <v>GA-501</v>
      </c>
      <c r="C497" t="s">
        <v>538</v>
      </c>
      <c r="D497">
        <v>13217</v>
      </c>
      <c r="E497">
        <f>_xlfn.XLOOKUP(D497,'ACS data'!E:E,'ACS data'!N:N)</f>
        <v>3728</v>
      </c>
      <c r="F497">
        <f>_xlfn.XLOOKUP(D497,'2026 FMR'!I:I,'2026 FMR'!M:M)</f>
        <v>1660</v>
      </c>
      <c r="G497">
        <f>_xlfn.XLOOKUP(D497,'2026 FMR'!I:I,'2026 FMR'!J:J)</f>
        <v>113298</v>
      </c>
      <c r="H497">
        <f>_xlfn.XLOOKUP(D497,'2026 FMR'!I:I,'2026 FMR'!R:R)</f>
        <v>0.5</v>
      </c>
    </row>
    <row r="498" spans="1:8" x14ac:dyDescent="0.35">
      <c r="A498" t="s">
        <v>431</v>
      </c>
      <c r="B498" t="str">
        <f>_xlfn.XLOOKUP(D498,'2026 FMR'!I:I,'2026 FMR'!Q:Q)</f>
        <v>GA-501</v>
      </c>
      <c r="C498" t="s">
        <v>539</v>
      </c>
      <c r="D498">
        <v>13219</v>
      </c>
      <c r="E498">
        <f>_xlfn.XLOOKUP(D498,'ACS data'!E:E,'ACS data'!N:N)</f>
        <v>1014</v>
      </c>
      <c r="F498">
        <f>_xlfn.XLOOKUP(D498,'2026 FMR'!I:I,'2026 FMR'!M:M)</f>
        <v>1183</v>
      </c>
      <c r="G498">
        <f>_xlfn.XLOOKUP(D498,'2026 FMR'!I:I,'2026 FMR'!J:J)</f>
        <v>41978</v>
      </c>
      <c r="H498">
        <f>_xlfn.XLOOKUP(D498,'2026 FMR'!I:I,'2026 FMR'!R:R)</f>
        <v>0.5</v>
      </c>
    </row>
    <row r="499" spans="1:8" x14ac:dyDescent="0.35">
      <c r="A499" t="s">
        <v>431</v>
      </c>
      <c r="B499" t="str">
        <f>_xlfn.XLOOKUP(D499,'2026 FMR'!I:I,'2026 FMR'!Q:Q)</f>
        <v>GA-501</v>
      </c>
      <c r="C499" t="s">
        <v>540</v>
      </c>
      <c r="D499">
        <v>13221</v>
      </c>
      <c r="E499">
        <f>_xlfn.XLOOKUP(D499,'ACS data'!E:E,'ACS data'!N:N)</f>
        <v>393</v>
      </c>
      <c r="F499">
        <f>_xlfn.XLOOKUP(D499,'2026 FMR'!I:I,'2026 FMR'!M:M)</f>
        <v>1183</v>
      </c>
      <c r="G499">
        <f>_xlfn.XLOOKUP(D499,'2026 FMR'!I:I,'2026 FMR'!J:J)</f>
        <v>14974</v>
      </c>
      <c r="H499">
        <f>_xlfn.XLOOKUP(D499,'2026 FMR'!I:I,'2026 FMR'!R:R)</f>
        <v>0.5</v>
      </c>
    </row>
    <row r="500" spans="1:8" x14ac:dyDescent="0.35">
      <c r="A500" t="s">
        <v>431</v>
      </c>
      <c r="B500" t="str">
        <f>_xlfn.XLOOKUP(D500,'2026 FMR'!I:I,'2026 FMR'!Q:Q)</f>
        <v>GA-501</v>
      </c>
      <c r="C500" t="s">
        <v>541</v>
      </c>
      <c r="D500">
        <v>13223</v>
      </c>
      <c r="E500">
        <f>_xlfn.XLOOKUP(D500,'ACS data'!E:E,'ACS data'!N:N)</f>
        <v>1832</v>
      </c>
      <c r="F500">
        <f>_xlfn.XLOOKUP(D500,'2026 FMR'!I:I,'2026 FMR'!M:M)</f>
        <v>1660</v>
      </c>
      <c r="G500">
        <f>_xlfn.XLOOKUP(D500,'2026 FMR'!I:I,'2026 FMR'!J:J)</f>
        <v>169898</v>
      </c>
      <c r="H500">
        <f>_xlfn.XLOOKUP(D500,'2026 FMR'!I:I,'2026 FMR'!R:R)</f>
        <v>0.5</v>
      </c>
    </row>
    <row r="501" spans="1:8" x14ac:dyDescent="0.35">
      <c r="A501" t="s">
        <v>431</v>
      </c>
      <c r="B501" t="str">
        <f>_xlfn.XLOOKUP(D501,'2026 FMR'!I:I,'2026 FMR'!Q:Q)</f>
        <v>GA-501</v>
      </c>
      <c r="C501" t="s">
        <v>542</v>
      </c>
      <c r="D501">
        <v>13225</v>
      </c>
      <c r="E501">
        <f>_xlfn.XLOOKUP(D501,'ACS data'!E:E,'ACS data'!N:N)</f>
        <v>1321</v>
      </c>
      <c r="F501">
        <f>_xlfn.XLOOKUP(D501,'2026 FMR'!I:I,'2026 FMR'!M:M)</f>
        <v>1030</v>
      </c>
      <c r="G501">
        <f>_xlfn.XLOOKUP(D501,'2026 FMR'!I:I,'2026 FMR'!J:J)</f>
        <v>28054</v>
      </c>
      <c r="H501">
        <f>_xlfn.XLOOKUP(D501,'2026 FMR'!I:I,'2026 FMR'!R:R)</f>
        <v>0.5</v>
      </c>
    </row>
    <row r="502" spans="1:8" x14ac:dyDescent="0.35">
      <c r="A502" t="s">
        <v>431</v>
      </c>
      <c r="B502" t="str">
        <f>_xlfn.XLOOKUP(D502,'2026 FMR'!I:I,'2026 FMR'!Q:Q)</f>
        <v>GA-501</v>
      </c>
      <c r="C502" t="s">
        <v>543</v>
      </c>
      <c r="D502">
        <v>13227</v>
      </c>
      <c r="E502">
        <f>_xlfn.XLOOKUP(D502,'ACS data'!E:E,'ACS data'!N:N)</f>
        <v>741</v>
      </c>
      <c r="F502">
        <f>_xlfn.XLOOKUP(D502,'2026 FMR'!I:I,'2026 FMR'!M:M)</f>
        <v>1660</v>
      </c>
      <c r="G502">
        <f>_xlfn.XLOOKUP(D502,'2026 FMR'!I:I,'2026 FMR'!J:J)</f>
        <v>33439</v>
      </c>
      <c r="H502">
        <f>_xlfn.XLOOKUP(D502,'2026 FMR'!I:I,'2026 FMR'!R:R)</f>
        <v>0.5</v>
      </c>
    </row>
    <row r="503" spans="1:8" x14ac:dyDescent="0.35">
      <c r="A503" t="s">
        <v>431</v>
      </c>
      <c r="B503" t="str">
        <f>_xlfn.XLOOKUP(D503,'2026 FMR'!I:I,'2026 FMR'!Q:Q)</f>
        <v>GA-501</v>
      </c>
      <c r="C503" t="s">
        <v>544</v>
      </c>
      <c r="D503">
        <v>13229</v>
      </c>
      <c r="E503">
        <f>_xlfn.XLOOKUP(D503,'ACS data'!E:E,'ACS data'!N:N)</f>
        <v>540</v>
      </c>
      <c r="F503">
        <f>_xlfn.XLOOKUP(D503,'2026 FMR'!I:I,'2026 FMR'!M:M)</f>
        <v>794</v>
      </c>
      <c r="G503">
        <f>_xlfn.XLOOKUP(D503,'2026 FMR'!I:I,'2026 FMR'!J:J)</f>
        <v>19822</v>
      </c>
      <c r="H503">
        <f>_xlfn.XLOOKUP(D503,'2026 FMR'!I:I,'2026 FMR'!R:R)</f>
        <v>0.5</v>
      </c>
    </row>
    <row r="504" spans="1:8" x14ac:dyDescent="0.35">
      <c r="A504" t="s">
        <v>431</v>
      </c>
      <c r="B504" t="str">
        <f>_xlfn.XLOOKUP(D504,'2026 FMR'!I:I,'2026 FMR'!Q:Q)</f>
        <v>GA-501</v>
      </c>
      <c r="C504" t="s">
        <v>545</v>
      </c>
      <c r="D504">
        <v>13231</v>
      </c>
      <c r="E504">
        <f>_xlfn.XLOOKUP(D504,'ACS data'!E:E,'ACS data'!N:N)</f>
        <v>354</v>
      </c>
      <c r="F504">
        <f>_xlfn.XLOOKUP(D504,'2026 FMR'!I:I,'2026 FMR'!M:M)</f>
        <v>1660</v>
      </c>
      <c r="G504">
        <f>_xlfn.XLOOKUP(D504,'2026 FMR'!I:I,'2026 FMR'!J:J)</f>
        <v>19145</v>
      </c>
      <c r="H504">
        <f>_xlfn.XLOOKUP(D504,'2026 FMR'!I:I,'2026 FMR'!R:R)</f>
        <v>0.5</v>
      </c>
    </row>
    <row r="505" spans="1:8" x14ac:dyDescent="0.35">
      <c r="A505" t="s">
        <v>431</v>
      </c>
      <c r="B505" t="str">
        <f>_xlfn.XLOOKUP(D505,'2026 FMR'!I:I,'2026 FMR'!Q:Q)</f>
        <v>GA-501</v>
      </c>
      <c r="C505" t="s">
        <v>546</v>
      </c>
      <c r="D505">
        <v>13233</v>
      </c>
      <c r="E505">
        <f>_xlfn.XLOOKUP(D505,'ACS data'!E:E,'ACS data'!N:N)</f>
        <v>1754</v>
      </c>
      <c r="F505">
        <f>_xlfn.XLOOKUP(D505,'2026 FMR'!I:I,'2026 FMR'!M:M)</f>
        <v>776</v>
      </c>
      <c r="G505">
        <f>_xlfn.XLOOKUP(D505,'2026 FMR'!I:I,'2026 FMR'!J:J)</f>
        <v>43019</v>
      </c>
      <c r="H505">
        <f>_xlfn.XLOOKUP(D505,'2026 FMR'!I:I,'2026 FMR'!R:R)</f>
        <v>0.5</v>
      </c>
    </row>
    <row r="506" spans="1:8" x14ac:dyDescent="0.35">
      <c r="A506" t="s">
        <v>431</v>
      </c>
      <c r="B506" t="str">
        <f>_xlfn.XLOOKUP(D506,'2026 FMR'!I:I,'2026 FMR'!Q:Q)</f>
        <v>GA-501</v>
      </c>
      <c r="C506" t="s">
        <v>547</v>
      </c>
      <c r="D506">
        <v>13235</v>
      </c>
      <c r="E506">
        <f>_xlfn.XLOOKUP(D506,'ACS data'!E:E,'ACS data'!N:N)</f>
        <v>229</v>
      </c>
      <c r="F506">
        <f>_xlfn.XLOOKUP(D506,'2026 FMR'!I:I,'2026 FMR'!M:M)</f>
        <v>858</v>
      </c>
      <c r="G506">
        <f>_xlfn.XLOOKUP(D506,'2026 FMR'!I:I,'2026 FMR'!J:J)</f>
        <v>9887</v>
      </c>
      <c r="H506">
        <f>_xlfn.XLOOKUP(D506,'2026 FMR'!I:I,'2026 FMR'!R:R)</f>
        <v>0.5</v>
      </c>
    </row>
    <row r="507" spans="1:8" x14ac:dyDescent="0.35">
      <c r="A507" t="s">
        <v>431</v>
      </c>
      <c r="B507" t="str">
        <f>_xlfn.XLOOKUP(D507,'2026 FMR'!I:I,'2026 FMR'!Q:Q)</f>
        <v>GA-501</v>
      </c>
      <c r="C507" t="s">
        <v>548</v>
      </c>
      <c r="D507">
        <v>13237</v>
      </c>
      <c r="E507">
        <f>_xlfn.XLOOKUP(D507,'ACS data'!E:E,'ACS data'!N:N)</f>
        <v>979</v>
      </c>
      <c r="F507">
        <f>_xlfn.XLOOKUP(D507,'2026 FMR'!I:I,'2026 FMR'!M:M)</f>
        <v>898</v>
      </c>
      <c r="G507">
        <f>_xlfn.XLOOKUP(D507,'2026 FMR'!I:I,'2026 FMR'!J:J)</f>
        <v>22206</v>
      </c>
      <c r="H507">
        <f>_xlfn.XLOOKUP(D507,'2026 FMR'!I:I,'2026 FMR'!R:R)</f>
        <v>0.5</v>
      </c>
    </row>
    <row r="508" spans="1:8" x14ac:dyDescent="0.35">
      <c r="A508" t="s">
        <v>431</v>
      </c>
      <c r="B508" t="str">
        <f>_xlfn.XLOOKUP(D508,'2026 FMR'!I:I,'2026 FMR'!Q:Q)</f>
        <v>GA-501</v>
      </c>
      <c r="C508" t="s">
        <v>549</v>
      </c>
      <c r="D508">
        <v>13239</v>
      </c>
      <c r="E508">
        <f>_xlfn.XLOOKUP(D508,'ACS data'!E:E,'ACS data'!N:N)</f>
        <v>5</v>
      </c>
      <c r="F508">
        <f>_xlfn.XLOOKUP(D508,'2026 FMR'!I:I,'2026 FMR'!M:M)</f>
        <v>770</v>
      </c>
      <c r="G508">
        <f>_xlfn.XLOOKUP(D508,'2026 FMR'!I:I,'2026 FMR'!J:J)</f>
        <v>2180</v>
      </c>
      <c r="H508">
        <f>_xlfn.XLOOKUP(D508,'2026 FMR'!I:I,'2026 FMR'!R:R)</f>
        <v>0.5</v>
      </c>
    </row>
    <row r="509" spans="1:8" x14ac:dyDescent="0.35">
      <c r="A509" t="s">
        <v>431</v>
      </c>
      <c r="B509" t="str">
        <f>_xlfn.XLOOKUP(D509,'2026 FMR'!I:I,'2026 FMR'!Q:Q)</f>
        <v>GA-501</v>
      </c>
      <c r="C509" t="s">
        <v>550</v>
      </c>
      <c r="D509">
        <v>13241</v>
      </c>
      <c r="E509">
        <f>_xlfn.XLOOKUP(D509,'ACS data'!E:E,'ACS data'!N:N)</f>
        <v>353</v>
      </c>
      <c r="F509">
        <f>_xlfn.XLOOKUP(D509,'2026 FMR'!I:I,'2026 FMR'!M:M)</f>
        <v>851</v>
      </c>
      <c r="G509">
        <f>_xlfn.XLOOKUP(D509,'2026 FMR'!I:I,'2026 FMR'!J:J)</f>
        <v>16915</v>
      </c>
      <c r="H509">
        <f>_xlfn.XLOOKUP(D509,'2026 FMR'!I:I,'2026 FMR'!R:R)</f>
        <v>0.5</v>
      </c>
    </row>
    <row r="510" spans="1:8" x14ac:dyDescent="0.35">
      <c r="A510" t="s">
        <v>431</v>
      </c>
      <c r="B510" t="str">
        <f>_xlfn.XLOOKUP(D510,'2026 FMR'!I:I,'2026 FMR'!Q:Q)</f>
        <v>GA-501</v>
      </c>
      <c r="C510" t="s">
        <v>551</v>
      </c>
      <c r="D510">
        <v>13243</v>
      </c>
      <c r="E510">
        <f>_xlfn.XLOOKUP(D510,'ACS data'!E:E,'ACS data'!N:N)</f>
        <v>119</v>
      </c>
      <c r="F510">
        <f>_xlfn.XLOOKUP(D510,'2026 FMR'!I:I,'2026 FMR'!M:M)</f>
        <v>783</v>
      </c>
      <c r="G510">
        <f>_xlfn.XLOOKUP(D510,'2026 FMR'!I:I,'2026 FMR'!J:J)</f>
        <v>6365</v>
      </c>
      <c r="H510">
        <f>_xlfn.XLOOKUP(D510,'2026 FMR'!I:I,'2026 FMR'!R:R)</f>
        <v>0.5</v>
      </c>
    </row>
    <row r="511" spans="1:8" x14ac:dyDescent="0.35">
      <c r="A511" t="s">
        <v>431</v>
      </c>
      <c r="B511" t="str">
        <f>_xlfn.XLOOKUP(D511,'2026 FMR'!I:I,'2026 FMR'!Q:Q)</f>
        <v>GA-504</v>
      </c>
      <c r="C511" t="s">
        <v>552</v>
      </c>
      <c r="D511">
        <v>13245</v>
      </c>
      <c r="E511">
        <f>_xlfn.XLOOKUP(D511,'ACS data'!E:E,'ACS data'!N:N)</f>
        <v>8809</v>
      </c>
      <c r="F511">
        <f>_xlfn.XLOOKUP(D511,'2026 FMR'!I:I,'2026 FMR'!M:M)</f>
        <v>1114</v>
      </c>
      <c r="G511">
        <f>_xlfn.XLOOKUP(D511,'2026 FMR'!I:I,'2026 FMR'!J:J)</f>
        <v>206153</v>
      </c>
      <c r="H511">
        <f>_xlfn.XLOOKUP(D511,'2026 FMR'!I:I,'2026 FMR'!R:R)</f>
        <v>1</v>
      </c>
    </row>
    <row r="512" spans="1:8" x14ac:dyDescent="0.35">
      <c r="A512" t="s">
        <v>431</v>
      </c>
      <c r="B512" t="str">
        <f>_xlfn.XLOOKUP(D512,'2026 FMR'!I:I,'2026 FMR'!Q:Q)</f>
        <v>GA-501</v>
      </c>
      <c r="C512" t="s">
        <v>553</v>
      </c>
      <c r="D512">
        <v>13247</v>
      </c>
      <c r="E512">
        <f>_xlfn.XLOOKUP(D512,'ACS data'!E:E,'ACS data'!N:N)</f>
        <v>2379</v>
      </c>
      <c r="F512">
        <f>_xlfn.XLOOKUP(D512,'2026 FMR'!I:I,'2026 FMR'!M:M)</f>
        <v>1660</v>
      </c>
      <c r="G512">
        <f>_xlfn.XLOOKUP(D512,'2026 FMR'!I:I,'2026 FMR'!J:J)</f>
        <v>93641</v>
      </c>
      <c r="H512">
        <f>_xlfn.XLOOKUP(D512,'2026 FMR'!I:I,'2026 FMR'!R:R)</f>
        <v>0.5</v>
      </c>
    </row>
    <row r="513" spans="1:8" x14ac:dyDescent="0.35">
      <c r="A513" t="s">
        <v>431</v>
      </c>
      <c r="B513" t="str">
        <f>_xlfn.XLOOKUP(D513,'2026 FMR'!I:I,'2026 FMR'!Q:Q)</f>
        <v>GA-501</v>
      </c>
      <c r="C513" t="s">
        <v>554</v>
      </c>
      <c r="D513">
        <v>13249</v>
      </c>
      <c r="E513">
        <f>_xlfn.XLOOKUP(D513,'ACS data'!E:E,'ACS data'!N:N)</f>
        <v>102</v>
      </c>
      <c r="F513">
        <f>_xlfn.XLOOKUP(D513,'2026 FMR'!I:I,'2026 FMR'!M:M)</f>
        <v>770</v>
      </c>
      <c r="G513">
        <f>_xlfn.XLOOKUP(D513,'2026 FMR'!I:I,'2026 FMR'!J:J)</f>
        <v>4565</v>
      </c>
      <c r="H513">
        <f>_xlfn.XLOOKUP(D513,'2026 FMR'!I:I,'2026 FMR'!R:R)</f>
        <v>0.5</v>
      </c>
    </row>
    <row r="514" spans="1:8" x14ac:dyDescent="0.35">
      <c r="A514" t="s">
        <v>431</v>
      </c>
      <c r="B514" t="str">
        <f>_xlfn.XLOOKUP(D514,'2026 FMR'!I:I,'2026 FMR'!Q:Q)</f>
        <v>GA-501</v>
      </c>
      <c r="C514" t="s">
        <v>555</v>
      </c>
      <c r="D514">
        <v>13251</v>
      </c>
      <c r="E514">
        <f>_xlfn.XLOOKUP(D514,'ACS data'!E:E,'ACS data'!N:N)</f>
        <v>366</v>
      </c>
      <c r="F514">
        <f>_xlfn.XLOOKUP(D514,'2026 FMR'!I:I,'2026 FMR'!M:M)</f>
        <v>742</v>
      </c>
      <c r="G514">
        <f>_xlfn.XLOOKUP(D514,'2026 FMR'!I:I,'2026 FMR'!J:J)</f>
        <v>14026</v>
      </c>
      <c r="H514">
        <f>_xlfn.XLOOKUP(D514,'2026 FMR'!I:I,'2026 FMR'!R:R)</f>
        <v>0.5</v>
      </c>
    </row>
    <row r="515" spans="1:8" x14ac:dyDescent="0.35">
      <c r="A515" t="s">
        <v>431</v>
      </c>
      <c r="B515" t="str">
        <f>_xlfn.XLOOKUP(D515,'2026 FMR'!I:I,'2026 FMR'!Q:Q)</f>
        <v>GA-501</v>
      </c>
      <c r="C515" t="s">
        <v>556</v>
      </c>
      <c r="D515">
        <v>13253</v>
      </c>
      <c r="E515">
        <f>_xlfn.XLOOKUP(D515,'ACS data'!E:E,'ACS data'!N:N)</f>
        <v>355</v>
      </c>
      <c r="F515">
        <f>_xlfn.XLOOKUP(D515,'2026 FMR'!I:I,'2026 FMR'!M:M)</f>
        <v>770</v>
      </c>
      <c r="G515">
        <f>_xlfn.XLOOKUP(D515,'2026 FMR'!I:I,'2026 FMR'!J:J)</f>
        <v>9117</v>
      </c>
      <c r="H515">
        <f>_xlfn.XLOOKUP(D515,'2026 FMR'!I:I,'2026 FMR'!R:R)</f>
        <v>0.5</v>
      </c>
    </row>
    <row r="516" spans="1:8" x14ac:dyDescent="0.35">
      <c r="A516" t="s">
        <v>431</v>
      </c>
      <c r="B516" t="str">
        <f>_xlfn.XLOOKUP(D516,'2026 FMR'!I:I,'2026 FMR'!Q:Q)</f>
        <v>GA-501</v>
      </c>
      <c r="C516" t="s">
        <v>557</v>
      </c>
      <c r="D516">
        <v>13255</v>
      </c>
      <c r="E516">
        <f>_xlfn.XLOOKUP(D516,'ACS data'!E:E,'ACS data'!N:N)</f>
        <v>2185</v>
      </c>
      <c r="F516">
        <f>_xlfn.XLOOKUP(D516,'2026 FMR'!I:I,'2026 FMR'!M:M)</f>
        <v>1660</v>
      </c>
      <c r="G516">
        <f>_xlfn.XLOOKUP(D516,'2026 FMR'!I:I,'2026 FMR'!J:J)</f>
        <v>67415</v>
      </c>
      <c r="H516">
        <f>_xlfn.XLOOKUP(D516,'2026 FMR'!I:I,'2026 FMR'!R:R)</f>
        <v>0.5</v>
      </c>
    </row>
    <row r="517" spans="1:8" x14ac:dyDescent="0.35">
      <c r="A517" t="s">
        <v>431</v>
      </c>
      <c r="B517" t="str">
        <f>_xlfn.XLOOKUP(D517,'2026 FMR'!I:I,'2026 FMR'!Q:Q)</f>
        <v>GA-501</v>
      </c>
      <c r="C517" t="s">
        <v>558</v>
      </c>
      <c r="D517">
        <v>13257</v>
      </c>
      <c r="E517">
        <f>_xlfn.XLOOKUP(D517,'ACS data'!E:E,'ACS data'!N:N)</f>
        <v>382</v>
      </c>
      <c r="F517">
        <f>_xlfn.XLOOKUP(D517,'2026 FMR'!I:I,'2026 FMR'!M:M)</f>
        <v>767</v>
      </c>
      <c r="G517">
        <f>_xlfn.XLOOKUP(D517,'2026 FMR'!I:I,'2026 FMR'!J:J)</f>
        <v>26732</v>
      </c>
      <c r="H517">
        <f>_xlfn.XLOOKUP(D517,'2026 FMR'!I:I,'2026 FMR'!R:R)</f>
        <v>0.5</v>
      </c>
    </row>
    <row r="518" spans="1:8" x14ac:dyDescent="0.35">
      <c r="A518" t="s">
        <v>431</v>
      </c>
      <c r="B518" t="str">
        <f>_xlfn.XLOOKUP(D518,'2026 FMR'!I:I,'2026 FMR'!Q:Q)</f>
        <v>GA-501</v>
      </c>
      <c r="C518" t="s">
        <v>559</v>
      </c>
      <c r="D518">
        <v>13259</v>
      </c>
      <c r="E518">
        <f>_xlfn.XLOOKUP(D518,'ACS data'!E:E,'ACS data'!N:N)</f>
        <v>110</v>
      </c>
      <c r="F518">
        <f>_xlfn.XLOOKUP(D518,'2026 FMR'!I:I,'2026 FMR'!M:M)</f>
        <v>843</v>
      </c>
      <c r="G518">
        <f>_xlfn.XLOOKUP(D518,'2026 FMR'!I:I,'2026 FMR'!J:J)</f>
        <v>5121</v>
      </c>
      <c r="H518">
        <f>_xlfn.XLOOKUP(D518,'2026 FMR'!I:I,'2026 FMR'!R:R)</f>
        <v>0.5</v>
      </c>
    </row>
    <row r="519" spans="1:8" x14ac:dyDescent="0.35">
      <c r="A519" t="s">
        <v>431</v>
      </c>
      <c r="B519" t="str">
        <f>_xlfn.XLOOKUP(D519,'2026 FMR'!I:I,'2026 FMR'!Q:Q)</f>
        <v>GA-501</v>
      </c>
      <c r="C519" t="s">
        <v>560</v>
      </c>
      <c r="D519">
        <v>13261</v>
      </c>
      <c r="E519">
        <f>_xlfn.XLOOKUP(D519,'ACS data'!E:E,'ACS data'!N:N)</f>
        <v>1052</v>
      </c>
      <c r="F519">
        <f>_xlfn.XLOOKUP(D519,'2026 FMR'!I:I,'2026 FMR'!M:M)</f>
        <v>829</v>
      </c>
      <c r="G519">
        <f>_xlfn.XLOOKUP(D519,'2026 FMR'!I:I,'2026 FMR'!J:J)</f>
        <v>29378</v>
      </c>
      <c r="H519">
        <f>_xlfn.XLOOKUP(D519,'2026 FMR'!I:I,'2026 FMR'!R:R)</f>
        <v>0.5</v>
      </c>
    </row>
    <row r="520" spans="1:8" x14ac:dyDescent="0.35">
      <c r="A520" t="s">
        <v>431</v>
      </c>
      <c r="B520" t="str">
        <f>_xlfn.XLOOKUP(D520,'2026 FMR'!I:I,'2026 FMR'!Q:Q)</f>
        <v>GA-501</v>
      </c>
      <c r="C520" t="s">
        <v>561</v>
      </c>
      <c r="D520">
        <v>13263</v>
      </c>
      <c r="E520">
        <f>_xlfn.XLOOKUP(D520,'ACS data'!E:E,'ACS data'!N:N)</f>
        <v>265</v>
      </c>
      <c r="F520">
        <f>_xlfn.XLOOKUP(D520,'2026 FMR'!I:I,'2026 FMR'!M:M)</f>
        <v>843</v>
      </c>
      <c r="G520">
        <f>_xlfn.XLOOKUP(D520,'2026 FMR'!I:I,'2026 FMR'!J:J)</f>
        <v>5793</v>
      </c>
      <c r="H520">
        <f>_xlfn.XLOOKUP(D520,'2026 FMR'!I:I,'2026 FMR'!R:R)</f>
        <v>0.5</v>
      </c>
    </row>
    <row r="521" spans="1:8" x14ac:dyDescent="0.35">
      <c r="A521" t="s">
        <v>431</v>
      </c>
      <c r="B521" t="str">
        <f>_xlfn.XLOOKUP(D521,'2026 FMR'!I:I,'2026 FMR'!Q:Q)</f>
        <v>GA-501</v>
      </c>
      <c r="C521" t="s">
        <v>562</v>
      </c>
      <c r="D521">
        <v>13265</v>
      </c>
      <c r="E521">
        <f>_xlfn.XLOOKUP(D521,'ACS data'!E:E,'ACS data'!N:N)</f>
        <v>61</v>
      </c>
      <c r="F521">
        <f>_xlfn.XLOOKUP(D521,'2026 FMR'!I:I,'2026 FMR'!M:M)</f>
        <v>770</v>
      </c>
      <c r="G521">
        <f>_xlfn.XLOOKUP(D521,'2026 FMR'!I:I,'2026 FMR'!J:J)</f>
        <v>1635</v>
      </c>
      <c r="H521">
        <f>_xlfn.XLOOKUP(D521,'2026 FMR'!I:I,'2026 FMR'!R:R)</f>
        <v>0.5</v>
      </c>
    </row>
    <row r="522" spans="1:8" x14ac:dyDescent="0.35">
      <c r="A522" t="s">
        <v>431</v>
      </c>
      <c r="B522" t="str">
        <f>_xlfn.XLOOKUP(D522,'2026 FMR'!I:I,'2026 FMR'!Q:Q)</f>
        <v>GA-501</v>
      </c>
      <c r="C522" t="s">
        <v>563</v>
      </c>
      <c r="D522">
        <v>13267</v>
      </c>
      <c r="E522">
        <f>_xlfn.XLOOKUP(D522,'ACS data'!E:E,'ACS data'!N:N)</f>
        <v>885</v>
      </c>
      <c r="F522">
        <f>_xlfn.XLOOKUP(D522,'2026 FMR'!I:I,'2026 FMR'!M:M)</f>
        <v>742</v>
      </c>
      <c r="G522">
        <f>_xlfn.XLOOKUP(D522,'2026 FMR'!I:I,'2026 FMR'!J:J)</f>
        <v>24309</v>
      </c>
      <c r="H522">
        <f>_xlfn.XLOOKUP(D522,'2026 FMR'!I:I,'2026 FMR'!R:R)</f>
        <v>0.5</v>
      </c>
    </row>
    <row r="523" spans="1:8" x14ac:dyDescent="0.35">
      <c r="A523" t="s">
        <v>431</v>
      </c>
      <c r="B523" t="str">
        <f>_xlfn.XLOOKUP(D523,'2026 FMR'!I:I,'2026 FMR'!Q:Q)</f>
        <v>GA-501</v>
      </c>
      <c r="C523" t="s">
        <v>564</v>
      </c>
      <c r="D523">
        <v>13269</v>
      </c>
      <c r="E523">
        <f>_xlfn.XLOOKUP(D523,'ACS data'!E:E,'ACS data'!N:N)</f>
        <v>362</v>
      </c>
      <c r="F523">
        <f>_xlfn.XLOOKUP(D523,'2026 FMR'!I:I,'2026 FMR'!M:M)</f>
        <v>888</v>
      </c>
      <c r="G523">
        <f>_xlfn.XLOOKUP(D523,'2026 FMR'!I:I,'2026 FMR'!J:J)</f>
        <v>7799</v>
      </c>
      <c r="H523">
        <f>_xlfn.XLOOKUP(D523,'2026 FMR'!I:I,'2026 FMR'!R:R)</f>
        <v>0.5</v>
      </c>
    </row>
    <row r="524" spans="1:8" x14ac:dyDescent="0.35">
      <c r="A524" t="s">
        <v>431</v>
      </c>
      <c r="B524" t="str">
        <f>_xlfn.XLOOKUP(D524,'2026 FMR'!I:I,'2026 FMR'!Q:Q)</f>
        <v>GA-501</v>
      </c>
      <c r="C524" t="s">
        <v>565</v>
      </c>
      <c r="D524">
        <v>13271</v>
      </c>
      <c r="E524">
        <f>_xlfn.XLOOKUP(D524,'ACS data'!E:E,'ACS data'!N:N)</f>
        <v>282</v>
      </c>
      <c r="F524">
        <f>_xlfn.XLOOKUP(D524,'2026 FMR'!I:I,'2026 FMR'!M:M)</f>
        <v>852</v>
      </c>
      <c r="G524">
        <f>_xlfn.XLOOKUP(D524,'2026 FMR'!I:I,'2026 FMR'!J:J)</f>
        <v>12619</v>
      </c>
      <c r="H524">
        <f>_xlfn.XLOOKUP(D524,'2026 FMR'!I:I,'2026 FMR'!R:R)</f>
        <v>0.5</v>
      </c>
    </row>
    <row r="525" spans="1:8" x14ac:dyDescent="0.35">
      <c r="A525" t="s">
        <v>431</v>
      </c>
      <c r="B525" t="str">
        <f>_xlfn.XLOOKUP(D525,'2026 FMR'!I:I,'2026 FMR'!Q:Q)</f>
        <v>GA-501</v>
      </c>
      <c r="C525" t="s">
        <v>566</v>
      </c>
      <c r="D525">
        <v>13273</v>
      </c>
      <c r="E525">
        <f>_xlfn.XLOOKUP(D525,'ACS data'!E:E,'ACS data'!N:N)</f>
        <v>742</v>
      </c>
      <c r="F525">
        <f>_xlfn.XLOOKUP(D525,'2026 FMR'!I:I,'2026 FMR'!M:M)</f>
        <v>1006</v>
      </c>
      <c r="G525">
        <f>_xlfn.XLOOKUP(D525,'2026 FMR'!I:I,'2026 FMR'!J:J)</f>
        <v>9004</v>
      </c>
      <c r="H525">
        <f>_xlfn.XLOOKUP(D525,'2026 FMR'!I:I,'2026 FMR'!R:R)</f>
        <v>0.5</v>
      </c>
    </row>
    <row r="526" spans="1:8" x14ac:dyDescent="0.35">
      <c r="A526" t="s">
        <v>431</v>
      </c>
      <c r="B526" t="str">
        <f>_xlfn.XLOOKUP(D526,'2026 FMR'!I:I,'2026 FMR'!Q:Q)</f>
        <v>GA-501</v>
      </c>
      <c r="C526" t="s">
        <v>567</v>
      </c>
      <c r="D526">
        <v>13275</v>
      </c>
      <c r="E526">
        <f>_xlfn.XLOOKUP(D526,'ACS data'!E:E,'ACS data'!N:N)</f>
        <v>1540</v>
      </c>
      <c r="F526">
        <f>_xlfn.XLOOKUP(D526,'2026 FMR'!I:I,'2026 FMR'!M:M)</f>
        <v>1048</v>
      </c>
      <c r="G526">
        <f>_xlfn.XLOOKUP(D526,'2026 FMR'!I:I,'2026 FMR'!J:J)</f>
        <v>45665</v>
      </c>
      <c r="H526">
        <f>_xlfn.XLOOKUP(D526,'2026 FMR'!I:I,'2026 FMR'!R:R)</f>
        <v>0.5</v>
      </c>
    </row>
    <row r="527" spans="1:8" x14ac:dyDescent="0.35">
      <c r="A527" t="s">
        <v>431</v>
      </c>
      <c r="B527" t="str">
        <f>_xlfn.XLOOKUP(D527,'2026 FMR'!I:I,'2026 FMR'!Q:Q)</f>
        <v>GA-501</v>
      </c>
      <c r="C527" t="s">
        <v>568</v>
      </c>
      <c r="D527">
        <v>13277</v>
      </c>
      <c r="E527">
        <f>_xlfn.XLOOKUP(D527,'ACS data'!E:E,'ACS data'!N:N)</f>
        <v>1343</v>
      </c>
      <c r="F527">
        <f>_xlfn.XLOOKUP(D527,'2026 FMR'!I:I,'2026 FMR'!M:M)</f>
        <v>821</v>
      </c>
      <c r="G527">
        <f>_xlfn.XLOOKUP(D527,'2026 FMR'!I:I,'2026 FMR'!J:J)</f>
        <v>41247</v>
      </c>
      <c r="H527">
        <f>_xlfn.XLOOKUP(D527,'2026 FMR'!I:I,'2026 FMR'!R:R)</f>
        <v>0.5</v>
      </c>
    </row>
    <row r="528" spans="1:8" x14ac:dyDescent="0.35">
      <c r="A528" t="s">
        <v>431</v>
      </c>
      <c r="B528" t="str">
        <f>_xlfn.XLOOKUP(D528,'2026 FMR'!I:I,'2026 FMR'!Q:Q)</f>
        <v>GA-501</v>
      </c>
      <c r="C528" t="s">
        <v>569</v>
      </c>
      <c r="D528">
        <v>13279</v>
      </c>
      <c r="E528">
        <f>_xlfn.XLOOKUP(D528,'ACS data'!E:E,'ACS data'!N:N)</f>
        <v>1369</v>
      </c>
      <c r="F528">
        <f>_xlfn.XLOOKUP(D528,'2026 FMR'!I:I,'2026 FMR'!M:M)</f>
        <v>784</v>
      </c>
      <c r="G528">
        <f>_xlfn.XLOOKUP(D528,'2026 FMR'!I:I,'2026 FMR'!J:J)</f>
        <v>26946</v>
      </c>
      <c r="H528">
        <f>_xlfn.XLOOKUP(D528,'2026 FMR'!I:I,'2026 FMR'!R:R)</f>
        <v>0.5</v>
      </c>
    </row>
    <row r="529" spans="1:8" x14ac:dyDescent="0.35">
      <c r="A529" t="s">
        <v>431</v>
      </c>
      <c r="B529" t="str">
        <f>_xlfn.XLOOKUP(D529,'2026 FMR'!I:I,'2026 FMR'!Q:Q)</f>
        <v>GA-501</v>
      </c>
      <c r="C529" t="s">
        <v>570</v>
      </c>
      <c r="D529">
        <v>13281</v>
      </c>
      <c r="E529">
        <f>_xlfn.XLOOKUP(D529,'ACS data'!E:E,'ACS data'!N:N)</f>
        <v>239</v>
      </c>
      <c r="F529">
        <f>_xlfn.XLOOKUP(D529,'2026 FMR'!I:I,'2026 FMR'!M:M)</f>
        <v>888</v>
      </c>
      <c r="G529">
        <f>_xlfn.XLOOKUP(D529,'2026 FMR'!I:I,'2026 FMR'!J:J)</f>
        <v>12546</v>
      </c>
      <c r="H529">
        <f>_xlfn.XLOOKUP(D529,'2026 FMR'!I:I,'2026 FMR'!R:R)</f>
        <v>0.5</v>
      </c>
    </row>
    <row r="530" spans="1:8" x14ac:dyDescent="0.35">
      <c r="A530" t="s">
        <v>431</v>
      </c>
      <c r="B530" t="str">
        <f>_xlfn.XLOOKUP(D530,'2026 FMR'!I:I,'2026 FMR'!Q:Q)</f>
        <v>GA-501</v>
      </c>
      <c r="C530" t="s">
        <v>571</v>
      </c>
      <c r="D530">
        <v>13283</v>
      </c>
      <c r="E530">
        <f>_xlfn.XLOOKUP(D530,'ACS data'!E:E,'ACS data'!N:N)</f>
        <v>365</v>
      </c>
      <c r="F530">
        <f>_xlfn.XLOOKUP(D530,'2026 FMR'!I:I,'2026 FMR'!M:M)</f>
        <v>742</v>
      </c>
      <c r="G530">
        <f>_xlfn.XLOOKUP(D530,'2026 FMR'!I:I,'2026 FMR'!J:J)</f>
        <v>6411</v>
      </c>
      <c r="H530">
        <f>_xlfn.XLOOKUP(D530,'2026 FMR'!I:I,'2026 FMR'!R:R)</f>
        <v>0.5</v>
      </c>
    </row>
    <row r="531" spans="1:8" x14ac:dyDescent="0.35">
      <c r="A531" t="s">
        <v>431</v>
      </c>
      <c r="B531" t="str">
        <f>_xlfn.XLOOKUP(D531,'2026 FMR'!I:I,'2026 FMR'!Q:Q)</f>
        <v>GA-501</v>
      </c>
      <c r="C531" t="s">
        <v>572</v>
      </c>
      <c r="D531">
        <v>13285</v>
      </c>
      <c r="E531">
        <f>_xlfn.XLOOKUP(D531,'ACS data'!E:E,'ACS data'!N:N)</f>
        <v>2615</v>
      </c>
      <c r="F531">
        <f>_xlfn.XLOOKUP(D531,'2026 FMR'!I:I,'2026 FMR'!M:M)</f>
        <v>947</v>
      </c>
      <c r="G531">
        <f>_xlfn.XLOOKUP(D531,'2026 FMR'!I:I,'2026 FMR'!J:J)</f>
        <v>69527</v>
      </c>
      <c r="H531">
        <f>_xlfn.XLOOKUP(D531,'2026 FMR'!I:I,'2026 FMR'!R:R)</f>
        <v>0.5</v>
      </c>
    </row>
    <row r="532" spans="1:8" x14ac:dyDescent="0.35">
      <c r="A532" t="s">
        <v>431</v>
      </c>
      <c r="B532" t="str">
        <f>_xlfn.XLOOKUP(D532,'2026 FMR'!I:I,'2026 FMR'!Q:Q)</f>
        <v>GA-501</v>
      </c>
      <c r="C532" t="s">
        <v>573</v>
      </c>
      <c r="D532">
        <v>13287</v>
      </c>
      <c r="E532">
        <f>_xlfn.XLOOKUP(D532,'ACS data'!E:E,'ACS data'!N:N)</f>
        <v>318</v>
      </c>
      <c r="F532">
        <f>_xlfn.XLOOKUP(D532,'2026 FMR'!I:I,'2026 FMR'!M:M)</f>
        <v>770</v>
      </c>
      <c r="G532">
        <f>_xlfn.XLOOKUP(D532,'2026 FMR'!I:I,'2026 FMR'!J:J)</f>
        <v>8894</v>
      </c>
      <c r="H532">
        <f>_xlfn.XLOOKUP(D532,'2026 FMR'!I:I,'2026 FMR'!R:R)</f>
        <v>0.5</v>
      </c>
    </row>
    <row r="533" spans="1:8" x14ac:dyDescent="0.35">
      <c r="A533" t="s">
        <v>431</v>
      </c>
      <c r="B533" t="str">
        <f>_xlfn.XLOOKUP(D533,'2026 FMR'!I:I,'2026 FMR'!Q:Q)</f>
        <v>GA-501</v>
      </c>
      <c r="C533" t="s">
        <v>574</v>
      </c>
      <c r="D533">
        <v>13289</v>
      </c>
      <c r="E533">
        <f>_xlfn.XLOOKUP(D533,'ACS data'!E:E,'ACS data'!N:N)</f>
        <v>148</v>
      </c>
      <c r="F533">
        <f>_xlfn.XLOOKUP(D533,'2026 FMR'!I:I,'2026 FMR'!M:M)</f>
        <v>1158</v>
      </c>
      <c r="G533">
        <f>_xlfn.XLOOKUP(D533,'2026 FMR'!I:I,'2026 FMR'!J:J)</f>
        <v>7955</v>
      </c>
      <c r="H533">
        <f>_xlfn.XLOOKUP(D533,'2026 FMR'!I:I,'2026 FMR'!R:R)</f>
        <v>0.5</v>
      </c>
    </row>
    <row r="534" spans="1:8" x14ac:dyDescent="0.35">
      <c r="A534" t="s">
        <v>431</v>
      </c>
      <c r="B534" t="str">
        <f>_xlfn.XLOOKUP(D534,'2026 FMR'!I:I,'2026 FMR'!Q:Q)</f>
        <v>GA-501</v>
      </c>
      <c r="C534" t="s">
        <v>575</v>
      </c>
      <c r="D534">
        <v>13291</v>
      </c>
      <c r="E534">
        <f>_xlfn.XLOOKUP(D534,'ACS data'!E:E,'ACS data'!N:N)</f>
        <v>439</v>
      </c>
      <c r="F534">
        <f>_xlfn.XLOOKUP(D534,'2026 FMR'!I:I,'2026 FMR'!M:M)</f>
        <v>750</v>
      </c>
      <c r="G534">
        <f>_xlfn.XLOOKUP(D534,'2026 FMR'!I:I,'2026 FMR'!J:J)</f>
        <v>24880</v>
      </c>
      <c r="H534">
        <f>_xlfn.XLOOKUP(D534,'2026 FMR'!I:I,'2026 FMR'!R:R)</f>
        <v>0.5</v>
      </c>
    </row>
    <row r="535" spans="1:8" x14ac:dyDescent="0.35">
      <c r="A535" t="s">
        <v>431</v>
      </c>
      <c r="B535" t="str">
        <f>_xlfn.XLOOKUP(D535,'2026 FMR'!I:I,'2026 FMR'!Q:Q)</f>
        <v>GA-501</v>
      </c>
      <c r="C535" t="s">
        <v>576</v>
      </c>
      <c r="D535">
        <v>13293</v>
      </c>
      <c r="E535">
        <f>_xlfn.XLOOKUP(D535,'ACS data'!E:E,'ACS data'!N:N)</f>
        <v>1110</v>
      </c>
      <c r="F535">
        <f>_xlfn.XLOOKUP(D535,'2026 FMR'!I:I,'2026 FMR'!M:M)</f>
        <v>888</v>
      </c>
      <c r="G535">
        <f>_xlfn.XLOOKUP(D535,'2026 FMR'!I:I,'2026 FMR'!J:J)</f>
        <v>27638</v>
      </c>
      <c r="H535">
        <f>_xlfn.XLOOKUP(D535,'2026 FMR'!I:I,'2026 FMR'!R:R)</f>
        <v>0.5</v>
      </c>
    </row>
    <row r="536" spans="1:8" x14ac:dyDescent="0.35">
      <c r="A536" t="s">
        <v>431</v>
      </c>
      <c r="B536" t="str">
        <f>_xlfn.XLOOKUP(D536,'2026 FMR'!I:I,'2026 FMR'!Q:Q)</f>
        <v>GA-501</v>
      </c>
      <c r="C536" t="s">
        <v>577</v>
      </c>
      <c r="D536">
        <v>13295</v>
      </c>
      <c r="E536">
        <f>_xlfn.XLOOKUP(D536,'ACS data'!E:E,'ACS data'!N:N)</f>
        <v>1623</v>
      </c>
      <c r="F536">
        <f>_xlfn.XLOOKUP(D536,'2026 FMR'!I:I,'2026 FMR'!M:M)</f>
        <v>1263</v>
      </c>
      <c r="G536">
        <f>_xlfn.XLOOKUP(D536,'2026 FMR'!I:I,'2026 FMR'!J:J)</f>
        <v>68065</v>
      </c>
      <c r="H536">
        <f>_xlfn.XLOOKUP(D536,'2026 FMR'!I:I,'2026 FMR'!R:R)</f>
        <v>0.5</v>
      </c>
    </row>
    <row r="537" spans="1:8" x14ac:dyDescent="0.35">
      <c r="A537" t="s">
        <v>431</v>
      </c>
      <c r="B537" t="str">
        <f>_xlfn.XLOOKUP(D537,'2026 FMR'!I:I,'2026 FMR'!Q:Q)</f>
        <v>GA-501</v>
      </c>
      <c r="C537" t="s">
        <v>578</v>
      </c>
      <c r="D537">
        <v>13297</v>
      </c>
      <c r="E537">
        <f>_xlfn.XLOOKUP(D537,'ACS data'!E:E,'ACS data'!N:N)</f>
        <v>2622</v>
      </c>
      <c r="F537">
        <f>_xlfn.XLOOKUP(D537,'2026 FMR'!I:I,'2026 FMR'!M:M)</f>
        <v>1660</v>
      </c>
      <c r="G537">
        <f>_xlfn.XLOOKUP(D537,'2026 FMR'!I:I,'2026 FMR'!J:J)</f>
        <v>97752</v>
      </c>
      <c r="H537">
        <f>_xlfn.XLOOKUP(D537,'2026 FMR'!I:I,'2026 FMR'!R:R)</f>
        <v>0.5</v>
      </c>
    </row>
    <row r="538" spans="1:8" x14ac:dyDescent="0.35">
      <c r="A538" t="s">
        <v>431</v>
      </c>
      <c r="B538" t="str">
        <f>_xlfn.XLOOKUP(D538,'2026 FMR'!I:I,'2026 FMR'!Q:Q)</f>
        <v>GA-501</v>
      </c>
      <c r="C538" t="s">
        <v>579</v>
      </c>
      <c r="D538">
        <v>13299</v>
      </c>
      <c r="E538">
        <f>_xlfn.XLOOKUP(D538,'ACS data'!E:E,'ACS data'!N:N)</f>
        <v>1322</v>
      </c>
      <c r="F538">
        <f>_xlfn.XLOOKUP(D538,'2026 FMR'!I:I,'2026 FMR'!M:M)</f>
        <v>786</v>
      </c>
      <c r="G538">
        <f>_xlfn.XLOOKUP(D538,'2026 FMR'!I:I,'2026 FMR'!J:J)</f>
        <v>35917</v>
      </c>
      <c r="H538">
        <f>_xlfn.XLOOKUP(D538,'2026 FMR'!I:I,'2026 FMR'!R:R)</f>
        <v>0.5</v>
      </c>
    </row>
    <row r="539" spans="1:8" x14ac:dyDescent="0.35">
      <c r="A539" t="s">
        <v>431</v>
      </c>
      <c r="B539" t="str">
        <f>_xlfn.XLOOKUP(D539,'2026 FMR'!I:I,'2026 FMR'!Q:Q)</f>
        <v>GA-501</v>
      </c>
      <c r="C539" t="s">
        <v>580</v>
      </c>
      <c r="D539">
        <v>13301</v>
      </c>
      <c r="E539">
        <f>_xlfn.XLOOKUP(D539,'ACS data'!E:E,'ACS data'!N:N)</f>
        <v>80</v>
      </c>
      <c r="F539">
        <f>_xlfn.XLOOKUP(D539,'2026 FMR'!I:I,'2026 FMR'!M:M)</f>
        <v>770</v>
      </c>
      <c r="G539">
        <f>_xlfn.XLOOKUP(D539,'2026 FMR'!I:I,'2026 FMR'!J:J)</f>
        <v>5197</v>
      </c>
      <c r="H539">
        <f>_xlfn.XLOOKUP(D539,'2026 FMR'!I:I,'2026 FMR'!R:R)</f>
        <v>0.5</v>
      </c>
    </row>
    <row r="540" spans="1:8" x14ac:dyDescent="0.35">
      <c r="A540" t="s">
        <v>431</v>
      </c>
      <c r="B540" t="str">
        <f>_xlfn.XLOOKUP(D540,'2026 FMR'!I:I,'2026 FMR'!Q:Q)</f>
        <v>GA-501</v>
      </c>
      <c r="C540" t="s">
        <v>581</v>
      </c>
      <c r="D540">
        <v>13303</v>
      </c>
      <c r="E540">
        <f>_xlfn.XLOOKUP(D540,'ACS data'!E:E,'ACS data'!N:N)</f>
        <v>563</v>
      </c>
      <c r="F540">
        <f>_xlfn.XLOOKUP(D540,'2026 FMR'!I:I,'2026 FMR'!M:M)</f>
        <v>797</v>
      </c>
      <c r="G540">
        <f>_xlfn.XLOOKUP(D540,'2026 FMR'!I:I,'2026 FMR'!J:J)</f>
        <v>19975</v>
      </c>
      <c r="H540">
        <f>_xlfn.XLOOKUP(D540,'2026 FMR'!I:I,'2026 FMR'!R:R)</f>
        <v>0.5</v>
      </c>
    </row>
    <row r="541" spans="1:8" x14ac:dyDescent="0.35">
      <c r="A541" t="s">
        <v>431</v>
      </c>
      <c r="B541" t="str">
        <f>_xlfn.XLOOKUP(D541,'2026 FMR'!I:I,'2026 FMR'!Q:Q)</f>
        <v>GA-501</v>
      </c>
      <c r="C541" t="s">
        <v>582</v>
      </c>
      <c r="D541">
        <v>13305</v>
      </c>
      <c r="E541">
        <f>_xlfn.XLOOKUP(D541,'ACS data'!E:E,'ACS data'!N:N)</f>
        <v>1533</v>
      </c>
      <c r="F541">
        <f>_xlfn.XLOOKUP(D541,'2026 FMR'!I:I,'2026 FMR'!M:M)</f>
        <v>778</v>
      </c>
      <c r="G541">
        <f>_xlfn.XLOOKUP(D541,'2026 FMR'!I:I,'2026 FMR'!J:J)</f>
        <v>30277</v>
      </c>
      <c r="H541">
        <f>_xlfn.XLOOKUP(D541,'2026 FMR'!I:I,'2026 FMR'!R:R)</f>
        <v>0.5</v>
      </c>
    </row>
    <row r="542" spans="1:8" x14ac:dyDescent="0.35">
      <c r="A542" t="s">
        <v>431</v>
      </c>
      <c r="B542" t="str">
        <f>_xlfn.XLOOKUP(D542,'2026 FMR'!I:I,'2026 FMR'!Q:Q)</f>
        <v>GA-501</v>
      </c>
      <c r="C542" t="s">
        <v>583</v>
      </c>
      <c r="D542">
        <v>13307</v>
      </c>
      <c r="E542">
        <f>_xlfn.XLOOKUP(D542,'ACS data'!E:E,'ACS data'!N:N)</f>
        <v>178</v>
      </c>
      <c r="F542">
        <f>_xlfn.XLOOKUP(D542,'2026 FMR'!I:I,'2026 FMR'!M:M)</f>
        <v>770</v>
      </c>
      <c r="G542">
        <f>_xlfn.XLOOKUP(D542,'2026 FMR'!I:I,'2026 FMR'!J:J)</f>
        <v>2354</v>
      </c>
      <c r="H542">
        <f>_xlfn.XLOOKUP(D542,'2026 FMR'!I:I,'2026 FMR'!R:R)</f>
        <v>0.5</v>
      </c>
    </row>
    <row r="543" spans="1:8" x14ac:dyDescent="0.35">
      <c r="A543" t="s">
        <v>431</v>
      </c>
      <c r="B543" t="str">
        <f>_xlfn.XLOOKUP(D543,'2026 FMR'!I:I,'2026 FMR'!Q:Q)</f>
        <v>GA-501</v>
      </c>
      <c r="C543" t="s">
        <v>584</v>
      </c>
      <c r="D543">
        <v>13309</v>
      </c>
      <c r="E543">
        <f>_xlfn.XLOOKUP(D543,'ACS data'!E:E,'ACS data'!N:N)</f>
        <v>554</v>
      </c>
      <c r="F543">
        <f>_xlfn.XLOOKUP(D543,'2026 FMR'!I:I,'2026 FMR'!M:M)</f>
        <v>770</v>
      </c>
      <c r="G543">
        <f>_xlfn.XLOOKUP(D543,'2026 FMR'!I:I,'2026 FMR'!J:J)</f>
        <v>7550</v>
      </c>
      <c r="H543">
        <f>_xlfn.XLOOKUP(D543,'2026 FMR'!I:I,'2026 FMR'!R:R)</f>
        <v>0.5</v>
      </c>
    </row>
    <row r="544" spans="1:8" x14ac:dyDescent="0.35">
      <c r="A544" t="s">
        <v>431</v>
      </c>
      <c r="B544" t="str">
        <f>_xlfn.XLOOKUP(D544,'2026 FMR'!I:I,'2026 FMR'!Q:Q)</f>
        <v>GA-501</v>
      </c>
      <c r="C544" t="s">
        <v>585</v>
      </c>
      <c r="D544">
        <v>13311</v>
      </c>
      <c r="E544">
        <f>_xlfn.XLOOKUP(D544,'ACS data'!E:E,'ACS data'!N:N)</f>
        <v>806</v>
      </c>
      <c r="F544">
        <f>_xlfn.XLOOKUP(D544,'2026 FMR'!I:I,'2026 FMR'!M:M)</f>
        <v>948</v>
      </c>
      <c r="G544">
        <f>_xlfn.XLOOKUP(D544,'2026 FMR'!I:I,'2026 FMR'!J:J)</f>
        <v>28165</v>
      </c>
      <c r="H544">
        <f>_xlfn.XLOOKUP(D544,'2026 FMR'!I:I,'2026 FMR'!R:R)</f>
        <v>0.5</v>
      </c>
    </row>
    <row r="545" spans="1:8" x14ac:dyDescent="0.35">
      <c r="A545" t="s">
        <v>431</v>
      </c>
      <c r="B545" t="str">
        <f>_xlfn.XLOOKUP(D545,'2026 FMR'!I:I,'2026 FMR'!Q:Q)</f>
        <v>GA-501</v>
      </c>
      <c r="C545" t="s">
        <v>586</v>
      </c>
      <c r="D545">
        <v>13313</v>
      </c>
      <c r="E545">
        <f>_xlfn.XLOOKUP(D545,'ACS data'!E:E,'ACS data'!N:N)</f>
        <v>3085</v>
      </c>
      <c r="F545">
        <f>_xlfn.XLOOKUP(D545,'2026 FMR'!I:I,'2026 FMR'!M:M)</f>
        <v>899</v>
      </c>
      <c r="G545">
        <f>_xlfn.XLOOKUP(D545,'2026 FMR'!I:I,'2026 FMR'!J:J)</f>
        <v>103033</v>
      </c>
      <c r="H545">
        <f>_xlfn.XLOOKUP(D545,'2026 FMR'!I:I,'2026 FMR'!R:R)</f>
        <v>0.5</v>
      </c>
    </row>
    <row r="546" spans="1:8" x14ac:dyDescent="0.35">
      <c r="A546" t="s">
        <v>431</v>
      </c>
      <c r="B546" t="str">
        <f>_xlfn.XLOOKUP(D546,'2026 FMR'!I:I,'2026 FMR'!Q:Q)</f>
        <v>GA-501</v>
      </c>
      <c r="C546" t="s">
        <v>587</v>
      </c>
      <c r="D546">
        <v>13315</v>
      </c>
      <c r="E546">
        <f>_xlfn.XLOOKUP(D546,'ACS data'!E:E,'ACS data'!N:N)</f>
        <v>338</v>
      </c>
      <c r="F546">
        <f>_xlfn.XLOOKUP(D546,'2026 FMR'!I:I,'2026 FMR'!M:M)</f>
        <v>770</v>
      </c>
      <c r="G546">
        <f>_xlfn.XLOOKUP(D546,'2026 FMR'!I:I,'2026 FMR'!J:J)</f>
        <v>8839</v>
      </c>
      <c r="H546">
        <f>_xlfn.XLOOKUP(D546,'2026 FMR'!I:I,'2026 FMR'!R:R)</f>
        <v>0.5</v>
      </c>
    </row>
    <row r="547" spans="1:8" x14ac:dyDescent="0.35">
      <c r="A547" t="s">
        <v>431</v>
      </c>
      <c r="B547" t="str">
        <f>_xlfn.XLOOKUP(D547,'2026 FMR'!I:I,'2026 FMR'!Q:Q)</f>
        <v>GA-501</v>
      </c>
      <c r="C547" t="s">
        <v>588</v>
      </c>
      <c r="D547">
        <v>13317</v>
      </c>
      <c r="E547">
        <f>_xlfn.XLOOKUP(D547,'ACS data'!E:E,'ACS data'!N:N)</f>
        <v>318</v>
      </c>
      <c r="F547">
        <f>_xlfn.XLOOKUP(D547,'2026 FMR'!I:I,'2026 FMR'!M:M)</f>
        <v>770</v>
      </c>
      <c r="G547">
        <f>_xlfn.XLOOKUP(D547,'2026 FMR'!I:I,'2026 FMR'!J:J)</f>
        <v>9610</v>
      </c>
      <c r="H547">
        <f>_xlfn.XLOOKUP(D547,'2026 FMR'!I:I,'2026 FMR'!R:R)</f>
        <v>0.5</v>
      </c>
    </row>
    <row r="548" spans="1:8" x14ac:dyDescent="0.35">
      <c r="A548" t="s">
        <v>431</v>
      </c>
      <c r="B548" t="str">
        <f>_xlfn.XLOOKUP(D548,'2026 FMR'!I:I,'2026 FMR'!Q:Q)</f>
        <v>GA-501</v>
      </c>
      <c r="C548" t="s">
        <v>589</v>
      </c>
      <c r="D548">
        <v>13319</v>
      </c>
      <c r="E548">
        <f>_xlfn.XLOOKUP(D548,'ACS data'!E:E,'ACS data'!N:N)</f>
        <v>277</v>
      </c>
      <c r="F548">
        <f>_xlfn.XLOOKUP(D548,'2026 FMR'!I:I,'2026 FMR'!M:M)</f>
        <v>770</v>
      </c>
      <c r="G548">
        <f>_xlfn.XLOOKUP(D548,'2026 FMR'!I:I,'2026 FMR'!J:J)</f>
        <v>8852</v>
      </c>
      <c r="H548">
        <f>_xlfn.XLOOKUP(D548,'2026 FMR'!I:I,'2026 FMR'!R:R)</f>
        <v>0.5</v>
      </c>
    </row>
    <row r="549" spans="1:8" x14ac:dyDescent="0.35">
      <c r="A549" t="s">
        <v>431</v>
      </c>
      <c r="B549" t="str">
        <f>_xlfn.XLOOKUP(D549,'2026 FMR'!I:I,'2026 FMR'!Q:Q)</f>
        <v>GA-501</v>
      </c>
      <c r="C549" t="s">
        <v>590</v>
      </c>
      <c r="D549">
        <v>13321</v>
      </c>
      <c r="E549">
        <f>_xlfn.XLOOKUP(D549,'ACS data'!E:E,'ACS data'!N:N)</f>
        <v>963</v>
      </c>
      <c r="F549">
        <f>_xlfn.XLOOKUP(D549,'2026 FMR'!I:I,'2026 FMR'!M:M)</f>
        <v>1006</v>
      </c>
      <c r="G549">
        <f>_xlfn.XLOOKUP(D549,'2026 FMR'!I:I,'2026 FMR'!J:J)</f>
        <v>20706</v>
      </c>
      <c r="H549">
        <f>_xlfn.XLOOKUP(D549,'2026 FMR'!I:I,'2026 FMR'!R:R)</f>
        <v>0.5</v>
      </c>
    </row>
    <row r="550" spans="1:8" x14ac:dyDescent="0.35">
      <c r="A550" t="s">
        <v>591</v>
      </c>
      <c r="B550" t="str">
        <f>_xlfn.XLOOKUP(D550,'2026 FMR'!I:I,'2026 FMR'!Q:Q)</f>
        <v>HI-500</v>
      </c>
      <c r="C550" t="s">
        <v>592</v>
      </c>
      <c r="D550">
        <v>15001</v>
      </c>
      <c r="E550">
        <f>_xlfn.XLOOKUP(D550,'ACS data'!E:E,'ACS data'!N:N)</f>
        <v>5855</v>
      </c>
      <c r="F550">
        <f>_xlfn.XLOOKUP(D550,'2026 FMR'!I:I,'2026 FMR'!M:M)</f>
        <v>1603</v>
      </c>
      <c r="G550">
        <f>_xlfn.XLOOKUP(D550,'2026 FMR'!I:I,'2026 FMR'!J:J)</f>
        <v>202163</v>
      </c>
      <c r="H550">
        <f>_xlfn.XLOOKUP(D550,'2026 FMR'!I:I,'2026 FMR'!R:R)</f>
        <v>1</v>
      </c>
    </row>
    <row r="551" spans="1:8" x14ac:dyDescent="0.35">
      <c r="A551" t="s">
        <v>591</v>
      </c>
      <c r="B551" t="str">
        <f>_xlfn.XLOOKUP(D551,'2026 FMR'!I:I,'2026 FMR'!Q:Q)</f>
        <v>HI-501</v>
      </c>
      <c r="C551" t="s">
        <v>593</v>
      </c>
      <c r="D551">
        <v>15003</v>
      </c>
      <c r="E551">
        <f>_xlfn.XLOOKUP(D551,'ACS data'!E:E,'ACS data'!N:N)</f>
        <v>16814</v>
      </c>
      <c r="F551">
        <f>_xlfn.XLOOKUP(D551,'2026 FMR'!I:I,'2026 FMR'!M:M)</f>
        <v>2016</v>
      </c>
      <c r="G551">
        <f>_xlfn.XLOOKUP(D551,'2026 FMR'!I:I,'2026 FMR'!J:J)</f>
        <v>1010100</v>
      </c>
      <c r="H551">
        <f>_xlfn.XLOOKUP(D551,'2026 FMR'!I:I,'2026 FMR'!R:R)</f>
        <v>0.5</v>
      </c>
    </row>
    <row r="552" spans="1:8" x14ac:dyDescent="0.35">
      <c r="A552" t="s">
        <v>591</v>
      </c>
      <c r="B552" t="str">
        <f>_xlfn.XLOOKUP(D552,'2026 FMR'!I:I,'2026 FMR'!Q:Q)</f>
        <v>HI-500</v>
      </c>
      <c r="C552" t="s">
        <v>594</v>
      </c>
      <c r="D552">
        <v>15005</v>
      </c>
      <c r="E552">
        <f>_xlfn.XLOOKUP(D552,'ACS data'!E:E,'ACS data'!N:N)</f>
        <v>0</v>
      </c>
      <c r="F552">
        <f>_xlfn.XLOOKUP(D552,'2026 FMR'!I:I,'2026 FMR'!M:M)</f>
        <v>1899</v>
      </c>
      <c r="G552">
        <f>_xlfn.XLOOKUP(D552,'2026 FMR'!I:I,'2026 FMR'!J:J)</f>
        <v>50</v>
      </c>
      <c r="H552">
        <f>_xlfn.XLOOKUP(D552,'2026 FMR'!I:I,'2026 FMR'!R:R)</f>
        <v>1</v>
      </c>
    </row>
    <row r="553" spans="1:8" x14ac:dyDescent="0.35">
      <c r="A553" t="s">
        <v>591</v>
      </c>
      <c r="B553" t="str">
        <f>_xlfn.XLOOKUP(D553,'2026 FMR'!I:I,'2026 FMR'!Q:Q)</f>
        <v>HI-500</v>
      </c>
      <c r="C553" t="s">
        <v>595</v>
      </c>
      <c r="D553">
        <v>15007</v>
      </c>
      <c r="E553">
        <f>_xlfn.XLOOKUP(D553,'ACS data'!E:E,'ACS data'!N:N)</f>
        <v>1299</v>
      </c>
      <c r="F553">
        <f>_xlfn.XLOOKUP(D553,'2026 FMR'!I:I,'2026 FMR'!M:M)</f>
        <v>1777</v>
      </c>
      <c r="G553">
        <f>_xlfn.XLOOKUP(D553,'2026 FMR'!I:I,'2026 FMR'!J:J)</f>
        <v>73511</v>
      </c>
      <c r="H553">
        <f>_xlfn.XLOOKUP(D553,'2026 FMR'!I:I,'2026 FMR'!R:R)</f>
        <v>1</v>
      </c>
    </row>
    <row r="554" spans="1:8" x14ac:dyDescent="0.35">
      <c r="A554" t="s">
        <v>591</v>
      </c>
      <c r="B554" t="str">
        <f>_xlfn.XLOOKUP(D554,'2026 FMR'!I:I,'2026 FMR'!Q:Q)</f>
        <v>HI-500</v>
      </c>
      <c r="C554" t="s">
        <v>596</v>
      </c>
      <c r="D554">
        <v>15009</v>
      </c>
      <c r="E554">
        <f>_xlfn.XLOOKUP(D554,'ACS data'!E:E,'ACS data'!N:N)</f>
        <v>2769</v>
      </c>
      <c r="F554">
        <f>_xlfn.XLOOKUP(D554,'2026 FMR'!I:I,'2026 FMR'!M:M)</f>
        <v>2000</v>
      </c>
      <c r="G554">
        <f>_xlfn.XLOOKUP(D554,'2026 FMR'!I:I,'2026 FMR'!J:J)</f>
        <v>164765</v>
      </c>
      <c r="H554">
        <f>_xlfn.XLOOKUP(D554,'2026 FMR'!I:I,'2026 FMR'!R:R)</f>
        <v>1</v>
      </c>
    </row>
    <row r="555" spans="1:8" x14ac:dyDescent="0.35">
      <c r="A555" t="s">
        <v>597</v>
      </c>
      <c r="B555" t="str">
        <f>_xlfn.XLOOKUP(D555,'2026 FMR'!I:I,'2026 FMR'!Q:Q)</f>
        <v>ID-500</v>
      </c>
      <c r="C555" t="s">
        <v>598</v>
      </c>
      <c r="D555">
        <v>16001</v>
      </c>
      <c r="E555">
        <f>_xlfn.XLOOKUP(D555,'ACS data'!E:E,'ACS data'!N:N)</f>
        <v>11251</v>
      </c>
      <c r="F555">
        <f>_xlfn.XLOOKUP(D555,'2026 FMR'!I:I,'2026 FMR'!M:M)</f>
        <v>1381</v>
      </c>
      <c r="G555">
        <f>_xlfn.XLOOKUP(D555,'2026 FMR'!I:I,'2026 FMR'!J:J)</f>
        <v>497494</v>
      </c>
      <c r="H555">
        <f>_xlfn.XLOOKUP(D555,'2026 FMR'!I:I,'2026 FMR'!R:R)</f>
        <v>0.5</v>
      </c>
    </row>
    <row r="556" spans="1:8" x14ac:dyDescent="0.35">
      <c r="A556" t="s">
        <v>597</v>
      </c>
      <c r="B556" t="str">
        <f>_xlfn.XLOOKUP(D556,'2026 FMR'!I:I,'2026 FMR'!Q:Q)</f>
        <v>ID-501</v>
      </c>
      <c r="C556" t="s">
        <v>599</v>
      </c>
      <c r="D556">
        <v>16003</v>
      </c>
      <c r="E556">
        <f>_xlfn.XLOOKUP(D556,'ACS data'!E:E,'ACS data'!N:N)</f>
        <v>50</v>
      </c>
      <c r="F556">
        <f>_xlfn.XLOOKUP(D556,'2026 FMR'!I:I,'2026 FMR'!M:M)</f>
        <v>773</v>
      </c>
      <c r="G556">
        <f>_xlfn.XLOOKUP(D556,'2026 FMR'!I:I,'2026 FMR'!J:J)</f>
        <v>4464</v>
      </c>
      <c r="H556">
        <f>_xlfn.XLOOKUP(D556,'2026 FMR'!I:I,'2026 FMR'!R:R)</f>
        <v>0.5</v>
      </c>
    </row>
    <row r="557" spans="1:8" x14ac:dyDescent="0.35">
      <c r="A557" t="s">
        <v>597</v>
      </c>
      <c r="B557" t="str">
        <f>_xlfn.XLOOKUP(D557,'2026 FMR'!I:I,'2026 FMR'!Q:Q)</f>
        <v>ID-501</v>
      </c>
      <c r="C557" t="s">
        <v>600</v>
      </c>
      <c r="D557">
        <v>16005</v>
      </c>
      <c r="E557">
        <f>_xlfn.XLOOKUP(D557,'ACS data'!E:E,'ACS data'!N:N)</f>
        <v>2929</v>
      </c>
      <c r="F557">
        <f>_xlfn.XLOOKUP(D557,'2026 FMR'!I:I,'2026 FMR'!M:M)</f>
        <v>894</v>
      </c>
      <c r="G557">
        <f>_xlfn.XLOOKUP(D557,'2026 FMR'!I:I,'2026 FMR'!J:J)</f>
        <v>87434</v>
      </c>
      <c r="H557">
        <f>_xlfn.XLOOKUP(D557,'2026 FMR'!I:I,'2026 FMR'!R:R)</f>
        <v>0.5</v>
      </c>
    </row>
    <row r="558" spans="1:8" x14ac:dyDescent="0.35">
      <c r="A558" t="s">
        <v>597</v>
      </c>
      <c r="B558" t="str">
        <f>_xlfn.XLOOKUP(D558,'2026 FMR'!I:I,'2026 FMR'!Q:Q)</f>
        <v>ID-501</v>
      </c>
      <c r="C558" t="s">
        <v>601</v>
      </c>
      <c r="D558">
        <v>16007</v>
      </c>
      <c r="E558">
        <f>_xlfn.XLOOKUP(D558,'ACS data'!E:E,'ACS data'!N:N)</f>
        <v>161</v>
      </c>
      <c r="F558">
        <f>_xlfn.XLOOKUP(D558,'2026 FMR'!I:I,'2026 FMR'!M:M)</f>
        <v>773</v>
      </c>
      <c r="G558">
        <f>_xlfn.XLOOKUP(D558,'2026 FMR'!I:I,'2026 FMR'!J:J)</f>
        <v>6436</v>
      </c>
      <c r="H558">
        <f>_xlfn.XLOOKUP(D558,'2026 FMR'!I:I,'2026 FMR'!R:R)</f>
        <v>0.5</v>
      </c>
    </row>
    <row r="559" spans="1:8" x14ac:dyDescent="0.35">
      <c r="A559" t="s">
        <v>597</v>
      </c>
      <c r="B559" t="str">
        <f>_xlfn.XLOOKUP(D559,'2026 FMR'!I:I,'2026 FMR'!Q:Q)</f>
        <v>ID-501</v>
      </c>
      <c r="C559" t="s">
        <v>602</v>
      </c>
      <c r="D559">
        <v>16009</v>
      </c>
      <c r="E559">
        <f>_xlfn.XLOOKUP(D559,'ACS data'!E:E,'ACS data'!N:N)</f>
        <v>271</v>
      </c>
      <c r="F559">
        <f>_xlfn.XLOOKUP(D559,'2026 FMR'!I:I,'2026 FMR'!M:M)</f>
        <v>822</v>
      </c>
      <c r="G559">
        <f>_xlfn.XLOOKUP(D559,'2026 FMR'!I:I,'2026 FMR'!J:J)</f>
        <v>9731</v>
      </c>
      <c r="H559">
        <f>_xlfn.XLOOKUP(D559,'2026 FMR'!I:I,'2026 FMR'!R:R)</f>
        <v>0.5</v>
      </c>
    </row>
    <row r="560" spans="1:8" x14ac:dyDescent="0.35">
      <c r="A560" t="s">
        <v>597</v>
      </c>
      <c r="B560" t="str">
        <f>_xlfn.XLOOKUP(D560,'2026 FMR'!I:I,'2026 FMR'!Q:Q)</f>
        <v>ID-501</v>
      </c>
      <c r="C560" t="s">
        <v>603</v>
      </c>
      <c r="D560">
        <v>16011</v>
      </c>
      <c r="E560">
        <f>_xlfn.XLOOKUP(D560,'ACS data'!E:E,'ACS data'!N:N)</f>
        <v>1173</v>
      </c>
      <c r="F560">
        <f>_xlfn.XLOOKUP(D560,'2026 FMR'!I:I,'2026 FMR'!M:M)</f>
        <v>742</v>
      </c>
      <c r="G560">
        <f>_xlfn.XLOOKUP(D560,'2026 FMR'!I:I,'2026 FMR'!J:J)</f>
        <v>48253</v>
      </c>
      <c r="H560">
        <f>_xlfn.XLOOKUP(D560,'2026 FMR'!I:I,'2026 FMR'!R:R)</f>
        <v>0.5</v>
      </c>
    </row>
    <row r="561" spans="1:8" x14ac:dyDescent="0.35">
      <c r="A561" t="s">
        <v>597</v>
      </c>
      <c r="B561" t="str">
        <f>_xlfn.XLOOKUP(D561,'2026 FMR'!I:I,'2026 FMR'!Q:Q)</f>
        <v>ID-501</v>
      </c>
      <c r="C561" t="s">
        <v>604</v>
      </c>
      <c r="D561">
        <v>16013</v>
      </c>
      <c r="E561">
        <f>_xlfn.XLOOKUP(D561,'ACS data'!E:E,'ACS data'!N:N)</f>
        <v>390</v>
      </c>
      <c r="F561">
        <f>_xlfn.XLOOKUP(D561,'2026 FMR'!I:I,'2026 FMR'!M:M)</f>
        <v>1219</v>
      </c>
      <c r="G561">
        <f>_xlfn.XLOOKUP(D561,'2026 FMR'!I:I,'2026 FMR'!J:J)</f>
        <v>24248</v>
      </c>
      <c r="H561">
        <f>_xlfn.XLOOKUP(D561,'2026 FMR'!I:I,'2026 FMR'!R:R)</f>
        <v>0.5</v>
      </c>
    </row>
    <row r="562" spans="1:8" x14ac:dyDescent="0.35">
      <c r="A562" t="s">
        <v>597</v>
      </c>
      <c r="B562" t="str">
        <f>_xlfn.XLOOKUP(D562,'2026 FMR'!I:I,'2026 FMR'!Q:Q)</f>
        <v>ID-501</v>
      </c>
      <c r="C562" t="s">
        <v>605</v>
      </c>
      <c r="D562">
        <v>16015</v>
      </c>
      <c r="E562">
        <f>_xlfn.XLOOKUP(D562,'ACS data'!E:E,'ACS data'!N:N)</f>
        <v>76</v>
      </c>
      <c r="F562">
        <f>_xlfn.XLOOKUP(D562,'2026 FMR'!I:I,'2026 FMR'!M:M)</f>
        <v>1381</v>
      </c>
      <c r="G562">
        <f>_xlfn.XLOOKUP(D562,'2026 FMR'!I:I,'2026 FMR'!J:J)</f>
        <v>7809</v>
      </c>
      <c r="H562">
        <f>_xlfn.XLOOKUP(D562,'2026 FMR'!I:I,'2026 FMR'!R:R)</f>
        <v>0.5</v>
      </c>
    </row>
    <row r="563" spans="1:8" x14ac:dyDescent="0.35">
      <c r="A563" t="s">
        <v>597</v>
      </c>
      <c r="B563" t="str">
        <f>_xlfn.XLOOKUP(D563,'2026 FMR'!I:I,'2026 FMR'!Q:Q)</f>
        <v>ID-501</v>
      </c>
      <c r="C563" t="s">
        <v>606</v>
      </c>
      <c r="D563">
        <v>16017</v>
      </c>
      <c r="E563">
        <f>_xlfn.XLOOKUP(D563,'ACS data'!E:E,'ACS data'!N:N)</f>
        <v>704</v>
      </c>
      <c r="F563">
        <f>_xlfn.XLOOKUP(D563,'2026 FMR'!I:I,'2026 FMR'!M:M)</f>
        <v>958</v>
      </c>
      <c r="G563">
        <f>_xlfn.XLOOKUP(D563,'2026 FMR'!I:I,'2026 FMR'!J:J)</f>
        <v>47976</v>
      </c>
      <c r="H563">
        <f>_xlfn.XLOOKUP(D563,'2026 FMR'!I:I,'2026 FMR'!R:R)</f>
        <v>0.5</v>
      </c>
    </row>
    <row r="564" spans="1:8" x14ac:dyDescent="0.35">
      <c r="A564" t="s">
        <v>597</v>
      </c>
      <c r="B564" t="str">
        <f>_xlfn.XLOOKUP(D564,'2026 FMR'!I:I,'2026 FMR'!Q:Q)</f>
        <v>ID-501</v>
      </c>
      <c r="C564" t="s">
        <v>607</v>
      </c>
      <c r="D564">
        <v>16019</v>
      </c>
      <c r="E564">
        <f>_xlfn.XLOOKUP(D564,'ACS data'!E:E,'ACS data'!N:N)</f>
        <v>2692</v>
      </c>
      <c r="F564">
        <f>_xlfn.XLOOKUP(D564,'2026 FMR'!I:I,'2026 FMR'!M:M)</f>
        <v>1095</v>
      </c>
      <c r="G564">
        <f>_xlfn.XLOOKUP(D564,'2026 FMR'!I:I,'2026 FMR'!J:J)</f>
        <v>124490</v>
      </c>
      <c r="H564">
        <f>_xlfn.XLOOKUP(D564,'2026 FMR'!I:I,'2026 FMR'!R:R)</f>
        <v>0.5</v>
      </c>
    </row>
    <row r="565" spans="1:8" x14ac:dyDescent="0.35">
      <c r="A565" t="s">
        <v>597</v>
      </c>
      <c r="B565" t="str">
        <f>_xlfn.XLOOKUP(D565,'2026 FMR'!I:I,'2026 FMR'!Q:Q)</f>
        <v>ID-501</v>
      </c>
      <c r="C565" t="s">
        <v>608</v>
      </c>
      <c r="D565">
        <v>16021</v>
      </c>
      <c r="E565">
        <f>_xlfn.XLOOKUP(D565,'ACS data'!E:E,'ACS data'!N:N)</f>
        <v>402</v>
      </c>
      <c r="F565">
        <f>_xlfn.XLOOKUP(D565,'2026 FMR'!I:I,'2026 FMR'!M:M)</f>
        <v>742</v>
      </c>
      <c r="G565">
        <f>_xlfn.XLOOKUP(D565,'2026 FMR'!I:I,'2026 FMR'!J:J)</f>
        <v>12335</v>
      </c>
      <c r="H565">
        <f>_xlfn.XLOOKUP(D565,'2026 FMR'!I:I,'2026 FMR'!R:R)</f>
        <v>0.5</v>
      </c>
    </row>
    <row r="566" spans="1:8" x14ac:dyDescent="0.35">
      <c r="A566" t="s">
        <v>597</v>
      </c>
      <c r="B566" t="str">
        <f>_xlfn.XLOOKUP(D566,'2026 FMR'!I:I,'2026 FMR'!Q:Q)</f>
        <v>ID-501</v>
      </c>
      <c r="C566" t="s">
        <v>609</v>
      </c>
      <c r="D566">
        <v>16023</v>
      </c>
      <c r="E566">
        <f>_xlfn.XLOOKUP(D566,'ACS data'!E:E,'ACS data'!N:N)</f>
        <v>100</v>
      </c>
      <c r="F566">
        <f>_xlfn.XLOOKUP(D566,'2026 FMR'!I:I,'2026 FMR'!M:M)</f>
        <v>1094</v>
      </c>
      <c r="G566">
        <f>_xlfn.XLOOKUP(D566,'2026 FMR'!I:I,'2026 FMR'!J:J)</f>
        <v>2605</v>
      </c>
      <c r="H566">
        <f>_xlfn.XLOOKUP(D566,'2026 FMR'!I:I,'2026 FMR'!R:R)</f>
        <v>0.5</v>
      </c>
    </row>
    <row r="567" spans="1:8" x14ac:dyDescent="0.35">
      <c r="A567" t="s">
        <v>597</v>
      </c>
      <c r="B567" t="str">
        <f>_xlfn.XLOOKUP(D567,'2026 FMR'!I:I,'2026 FMR'!Q:Q)</f>
        <v>ID-501</v>
      </c>
      <c r="C567" t="s">
        <v>610</v>
      </c>
      <c r="D567">
        <v>16025</v>
      </c>
      <c r="E567">
        <f>_xlfn.XLOOKUP(D567,'ACS data'!E:E,'ACS data'!N:N)</f>
        <v>11</v>
      </c>
      <c r="F567">
        <f>_xlfn.XLOOKUP(D567,'2026 FMR'!I:I,'2026 FMR'!M:M)</f>
        <v>851</v>
      </c>
      <c r="G567">
        <f>_xlfn.XLOOKUP(D567,'2026 FMR'!I:I,'2026 FMR'!J:J)</f>
        <v>1133</v>
      </c>
      <c r="H567">
        <f>_xlfn.XLOOKUP(D567,'2026 FMR'!I:I,'2026 FMR'!R:R)</f>
        <v>0.5</v>
      </c>
    </row>
    <row r="568" spans="1:8" x14ac:dyDescent="0.35">
      <c r="A568" t="s">
        <v>597</v>
      </c>
      <c r="B568" t="str">
        <f>_xlfn.XLOOKUP(D568,'2026 FMR'!I:I,'2026 FMR'!Q:Q)</f>
        <v>ID-501</v>
      </c>
      <c r="C568" t="s">
        <v>611</v>
      </c>
      <c r="D568">
        <v>16027</v>
      </c>
      <c r="E568">
        <f>_xlfn.XLOOKUP(D568,'ACS data'!E:E,'ACS data'!N:N)</f>
        <v>5121</v>
      </c>
      <c r="F568">
        <f>_xlfn.XLOOKUP(D568,'2026 FMR'!I:I,'2026 FMR'!M:M)</f>
        <v>1381</v>
      </c>
      <c r="G568">
        <f>_xlfn.XLOOKUP(D568,'2026 FMR'!I:I,'2026 FMR'!J:J)</f>
        <v>235006</v>
      </c>
      <c r="H568">
        <f>_xlfn.XLOOKUP(D568,'2026 FMR'!I:I,'2026 FMR'!R:R)</f>
        <v>0.5</v>
      </c>
    </row>
    <row r="569" spans="1:8" x14ac:dyDescent="0.35">
      <c r="A569" t="s">
        <v>597</v>
      </c>
      <c r="B569" t="str">
        <f>_xlfn.XLOOKUP(D569,'2026 FMR'!I:I,'2026 FMR'!Q:Q)</f>
        <v>ID-501</v>
      </c>
      <c r="C569" t="s">
        <v>612</v>
      </c>
      <c r="D569">
        <v>16029</v>
      </c>
      <c r="E569">
        <f>_xlfn.XLOOKUP(D569,'ACS data'!E:E,'ACS data'!N:N)</f>
        <v>122</v>
      </c>
      <c r="F569">
        <f>_xlfn.XLOOKUP(D569,'2026 FMR'!I:I,'2026 FMR'!M:M)</f>
        <v>763</v>
      </c>
      <c r="G569">
        <f>_xlfn.XLOOKUP(D569,'2026 FMR'!I:I,'2026 FMR'!J:J)</f>
        <v>7058</v>
      </c>
      <c r="H569">
        <f>_xlfn.XLOOKUP(D569,'2026 FMR'!I:I,'2026 FMR'!R:R)</f>
        <v>0.5</v>
      </c>
    </row>
    <row r="570" spans="1:8" x14ac:dyDescent="0.35">
      <c r="A570" t="s">
        <v>597</v>
      </c>
      <c r="B570" t="str">
        <f>_xlfn.XLOOKUP(D570,'2026 FMR'!I:I,'2026 FMR'!Q:Q)</f>
        <v>ID-501</v>
      </c>
      <c r="C570" t="s">
        <v>613</v>
      </c>
      <c r="D570">
        <v>16031</v>
      </c>
      <c r="E570">
        <f>_xlfn.XLOOKUP(D570,'ACS data'!E:E,'ACS data'!N:N)</f>
        <v>469</v>
      </c>
      <c r="F570">
        <f>_xlfn.XLOOKUP(D570,'2026 FMR'!I:I,'2026 FMR'!M:M)</f>
        <v>783</v>
      </c>
      <c r="G570">
        <f>_xlfn.XLOOKUP(D570,'2026 FMR'!I:I,'2026 FMR'!J:J)</f>
        <v>24859</v>
      </c>
      <c r="H570">
        <f>_xlfn.XLOOKUP(D570,'2026 FMR'!I:I,'2026 FMR'!R:R)</f>
        <v>0.5</v>
      </c>
    </row>
    <row r="571" spans="1:8" x14ac:dyDescent="0.35">
      <c r="A571" t="s">
        <v>597</v>
      </c>
      <c r="B571" t="str">
        <f>_xlfn.XLOOKUP(D571,'2026 FMR'!I:I,'2026 FMR'!Q:Q)</f>
        <v>ID-501</v>
      </c>
      <c r="C571" t="s">
        <v>614</v>
      </c>
      <c r="D571">
        <v>16033</v>
      </c>
      <c r="E571">
        <f>_xlfn.XLOOKUP(D571,'ACS data'!E:E,'ACS data'!N:N)</f>
        <v>23</v>
      </c>
      <c r="F571">
        <f>_xlfn.XLOOKUP(D571,'2026 FMR'!I:I,'2026 FMR'!M:M)</f>
        <v>773</v>
      </c>
      <c r="G571">
        <f>_xlfn.XLOOKUP(D571,'2026 FMR'!I:I,'2026 FMR'!J:J)</f>
        <v>756</v>
      </c>
      <c r="H571">
        <f>_xlfn.XLOOKUP(D571,'2026 FMR'!I:I,'2026 FMR'!R:R)</f>
        <v>0.5</v>
      </c>
    </row>
    <row r="572" spans="1:8" x14ac:dyDescent="0.35">
      <c r="A572" t="s">
        <v>597</v>
      </c>
      <c r="B572" t="str">
        <f>_xlfn.XLOOKUP(D572,'2026 FMR'!I:I,'2026 FMR'!Q:Q)</f>
        <v>ID-501</v>
      </c>
      <c r="C572" t="s">
        <v>615</v>
      </c>
      <c r="D572">
        <v>16035</v>
      </c>
      <c r="E572">
        <f>_xlfn.XLOOKUP(D572,'ACS data'!E:E,'ACS data'!N:N)</f>
        <v>98</v>
      </c>
      <c r="F572">
        <f>_xlfn.XLOOKUP(D572,'2026 FMR'!I:I,'2026 FMR'!M:M)</f>
        <v>821</v>
      </c>
      <c r="G572">
        <f>_xlfn.XLOOKUP(D572,'2026 FMR'!I:I,'2026 FMR'!J:J)</f>
        <v>8810</v>
      </c>
      <c r="H572">
        <f>_xlfn.XLOOKUP(D572,'2026 FMR'!I:I,'2026 FMR'!R:R)</f>
        <v>0.5</v>
      </c>
    </row>
    <row r="573" spans="1:8" x14ac:dyDescent="0.35">
      <c r="A573" t="s">
        <v>597</v>
      </c>
      <c r="B573" t="str">
        <f>_xlfn.XLOOKUP(D573,'2026 FMR'!I:I,'2026 FMR'!Q:Q)</f>
        <v>ID-501</v>
      </c>
      <c r="C573" t="s">
        <v>616</v>
      </c>
      <c r="D573">
        <v>16037</v>
      </c>
      <c r="E573">
        <f>_xlfn.XLOOKUP(D573,'ACS data'!E:E,'ACS data'!N:N)</f>
        <v>44</v>
      </c>
      <c r="F573">
        <f>_xlfn.XLOOKUP(D573,'2026 FMR'!I:I,'2026 FMR'!M:M)</f>
        <v>914</v>
      </c>
      <c r="G573">
        <f>_xlfn.XLOOKUP(D573,'2026 FMR'!I:I,'2026 FMR'!J:J)</f>
        <v>4344</v>
      </c>
      <c r="H573">
        <f>_xlfn.XLOOKUP(D573,'2026 FMR'!I:I,'2026 FMR'!R:R)</f>
        <v>0.5</v>
      </c>
    </row>
    <row r="574" spans="1:8" x14ac:dyDescent="0.35">
      <c r="A574" t="s">
        <v>597</v>
      </c>
      <c r="B574" t="str">
        <f>_xlfn.XLOOKUP(D574,'2026 FMR'!I:I,'2026 FMR'!Q:Q)</f>
        <v>ID-501</v>
      </c>
      <c r="C574" t="s">
        <v>617</v>
      </c>
      <c r="D574">
        <v>16039</v>
      </c>
      <c r="E574">
        <f>_xlfn.XLOOKUP(D574,'ACS data'!E:E,'ACS data'!N:N)</f>
        <v>746</v>
      </c>
      <c r="F574">
        <f>_xlfn.XLOOKUP(D574,'2026 FMR'!I:I,'2026 FMR'!M:M)</f>
        <v>908</v>
      </c>
      <c r="G574">
        <f>_xlfn.XLOOKUP(D574,'2026 FMR'!I:I,'2026 FMR'!J:J)</f>
        <v>28752</v>
      </c>
      <c r="H574">
        <f>_xlfn.XLOOKUP(D574,'2026 FMR'!I:I,'2026 FMR'!R:R)</f>
        <v>0.5</v>
      </c>
    </row>
    <row r="575" spans="1:8" x14ac:dyDescent="0.35">
      <c r="A575" t="s">
        <v>597</v>
      </c>
      <c r="B575" t="str">
        <f>_xlfn.XLOOKUP(D575,'2026 FMR'!I:I,'2026 FMR'!Q:Q)</f>
        <v>ID-501</v>
      </c>
      <c r="C575" t="s">
        <v>618</v>
      </c>
      <c r="D575">
        <v>16041</v>
      </c>
      <c r="E575">
        <f>_xlfn.XLOOKUP(D575,'ACS data'!E:E,'ACS data'!N:N)</f>
        <v>220</v>
      </c>
      <c r="F575">
        <f>_xlfn.XLOOKUP(D575,'2026 FMR'!I:I,'2026 FMR'!M:M)</f>
        <v>946</v>
      </c>
      <c r="G575">
        <f>_xlfn.XLOOKUP(D575,'2026 FMR'!I:I,'2026 FMR'!J:J)</f>
        <v>14376</v>
      </c>
      <c r="H575">
        <f>_xlfn.XLOOKUP(D575,'2026 FMR'!I:I,'2026 FMR'!R:R)</f>
        <v>0.5</v>
      </c>
    </row>
    <row r="576" spans="1:8" x14ac:dyDescent="0.35">
      <c r="A576" t="s">
        <v>597</v>
      </c>
      <c r="B576" t="str">
        <f>_xlfn.XLOOKUP(D576,'2026 FMR'!I:I,'2026 FMR'!Q:Q)</f>
        <v>ID-501</v>
      </c>
      <c r="C576" t="s">
        <v>619</v>
      </c>
      <c r="D576">
        <v>16043</v>
      </c>
      <c r="E576">
        <f>_xlfn.XLOOKUP(D576,'ACS data'!E:E,'ACS data'!N:N)</f>
        <v>222</v>
      </c>
      <c r="F576">
        <f>_xlfn.XLOOKUP(D576,'2026 FMR'!I:I,'2026 FMR'!M:M)</f>
        <v>884</v>
      </c>
      <c r="G576">
        <f>_xlfn.XLOOKUP(D576,'2026 FMR'!I:I,'2026 FMR'!J:J)</f>
        <v>13519</v>
      </c>
      <c r="H576">
        <f>_xlfn.XLOOKUP(D576,'2026 FMR'!I:I,'2026 FMR'!R:R)</f>
        <v>0.5</v>
      </c>
    </row>
    <row r="577" spans="1:8" x14ac:dyDescent="0.35">
      <c r="A577" t="s">
        <v>597</v>
      </c>
      <c r="B577" t="str">
        <f>_xlfn.XLOOKUP(D577,'2026 FMR'!I:I,'2026 FMR'!Q:Q)</f>
        <v>ID-501</v>
      </c>
      <c r="C577" t="s">
        <v>620</v>
      </c>
      <c r="D577">
        <v>16045</v>
      </c>
      <c r="E577">
        <f>_xlfn.XLOOKUP(D577,'ACS data'!E:E,'ACS data'!N:N)</f>
        <v>296</v>
      </c>
      <c r="F577">
        <f>_xlfn.XLOOKUP(D577,'2026 FMR'!I:I,'2026 FMR'!M:M)</f>
        <v>908</v>
      </c>
      <c r="G577">
        <f>_xlfn.XLOOKUP(D577,'2026 FMR'!I:I,'2026 FMR'!J:J)</f>
        <v>19250</v>
      </c>
      <c r="H577">
        <f>_xlfn.XLOOKUP(D577,'2026 FMR'!I:I,'2026 FMR'!R:R)</f>
        <v>0.5</v>
      </c>
    </row>
    <row r="578" spans="1:8" x14ac:dyDescent="0.35">
      <c r="A578" t="s">
        <v>597</v>
      </c>
      <c r="B578" t="str">
        <f>_xlfn.XLOOKUP(D578,'2026 FMR'!I:I,'2026 FMR'!Q:Q)</f>
        <v>ID-501</v>
      </c>
      <c r="C578" t="s">
        <v>621</v>
      </c>
      <c r="D578">
        <v>16047</v>
      </c>
      <c r="E578">
        <f>_xlfn.XLOOKUP(D578,'ACS data'!E:E,'ACS data'!N:N)</f>
        <v>649</v>
      </c>
      <c r="F578">
        <f>_xlfn.XLOOKUP(D578,'2026 FMR'!I:I,'2026 FMR'!M:M)</f>
        <v>851</v>
      </c>
      <c r="G578">
        <f>_xlfn.XLOOKUP(D578,'2026 FMR'!I:I,'2026 FMR'!J:J)</f>
        <v>15520</v>
      </c>
      <c r="H578">
        <f>_xlfn.XLOOKUP(D578,'2026 FMR'!I:I,'2026 FMR'!R:R)</f>
        <v>0.5</v>
      </c>
    </row>
    <row r="579" spans="1:8" x14ac:dyDescent="0.35">
      <c r="A579" t="s">
        <v>597</v>
      </c>
      <c r="B579" t="str">
        <f>_xlfn.XLOOKUP(D579,'2026 FMR'!I:I,'2026 FMR'!Q:Q)</f>
        <v>ID-501</v>
      </c>
      <c r="C579" t="s">
        <v>622</v>
      </c>
      <c r="D579">
        <v>16049</v>
      </c>
      <c r="E579">
        <f>_xlfn.XLOOKUP(D579,'ACS data'!E:E,'ACS data'!N:N)</f>
        <v>273</v>
      </c>
      <c r="F579">
        <f>_xlfn.XLOOKUP(D579,'2026 FMR'!I:I,'2026 FMR'!M:M)</f>
        <v>799</v>
      </c>
      <c r="G579">
        <f>_xlfn.XLOOKUP(D579,'2026 FMR'!I:I,'2026 FMR'!J:J)</f>
        <v>16787</v>
      </c>
      <c r="H579">
        <f>_xlfn.XLOOKUP(D579,'2026 FMR'!I:I,'2026 FMR'!R:R)</f>
        <v>0.5</v>
      </c>
    </row>
    <row r="580" spans="1:8" x14ac:dyDescent="0.35">
      <c r="A580" t="s">
        <v>597</v>
      </c>
      <c r="B580" t="str">
        <f>_xlfn.XLOOKUP(D580,'2026 FMR'!I:I,'2026 FMR'!Q:Q)</f>
        <v>ID-501</v>
      </c>
      <c r="C580" t="s">
        <v>623</v>
      </c>
      <c r="D580">
        <v>16051</v>
      </c>
      <c r="E580">
        <f>_xlfn.XLOOKUP(D580,'ACS data'!E:E,'ACS data'!N:N)</f>
        <v>565</v>
      </c>
      <c r="F580">
        <f>_xlfn.XLOOKUP(D580,'2026 FMR'!I:I,'2026 FMR'!M:M)</f>
        <v>1095</v>
      </c>
      <c r="G580">
        <f>_xlfn.XLOOKUP(D580,'2026 FMR'!I:I,'2026 FMR'!J:J)</f>
        <v>31383</v>
      </c>
      <c r="H580">
        <f>_xlfn.XLOOKUP(D580,'2026 FMR'!I:I,'2026 FMR'!R:R)</f>
        <v>0.5</v>
      </c>
    </row>
    <row r="581" spans="1:8" x14ac:dyDescent="0.35">
      <c r="A581" t="s">
        <v>597</v>
      </c>
      <c r="B581" t="str">
        <f>_xlfn.XLOOKUP(D581,'2026 FMR'!I:I,'2026 FMR'!Q:Q)</f>
        <v>ID-501</v>
      </c>
      <c r="C581" t="s">
        <v>624</v>
      </c>
      <c r="D581">
        <v>16053</v>
      </c>
      <c r="E581">
        <f>_xlfn.XLOOKUP(D581,'ACS data'!E:E,'ACS data'!N:N)</f>
        <v>641</v>
      </c>
      <c r="F581">
        <f>_xlfn.XLOOKUP(D581,'2026 FMR'!I:I,'2026 FMR'!M:M)</f>
        <v>986</v>
      </c>
      <c r="G581">
        <f>_xlfn.XLOOKUP(D581,'2026 FMR'!I:I,'2026 FMR'!J:J)</f>
        <v>24474</v>
      </c>
      <c r="H581">
        <f>_xlfn.XLOOKUP(D581,'2026 FMR'!I:I,'2026 FMR'!R:R)</f>
        <v>0.5</v>
      </c>
    </row>
    <row r="582" spans="1:8" x14ac:dyDescent="0.35">
      <c r="A582" t="s">
        <v>597</v>
      </c>
      <c r="B582" t="str">
        <f>_xlfn.XLOOKUP(D582,'2026 FMR'!I:I,'2026 FMR'!Q:Q)</f>
        <v>ID-501</v>
      </c>
      <c r="C582" t="s">
        <v>625</v>
      </c>
      <c r="D582">
        <v>16055</v>
      </c>
      <c r="E582">
        <f>_xlfn.XLOOKUP(D582,'ACS data'!E:E,'ACS data'!N:N)</f>
        <v>3119</v>
      </c>
      <c r="F582">
        <f>_xlfn.XLOOKUP(D582,'2026 FMR'!I:I,'2026 FMR'!M:M)</f>
        <v>1302</v>
      </c>
      <c r="G582">
        <f>_xlfn.XLOOKUP(D582,'2026 FMR'!I:I,'2026 FMR'!J:J)</f>
        <v>173396</v>
      </c>
      <c r="H582">
        <f>_xlfn.XLOOKUP(D582,'2026 FMR'!I:I,'2026 FMR'!R:R)</f>
        <v>0.5</v>
      </c>
    </row>
    <row r="583" spans="1:8" x14ac:dyDescent="0.35">
      <c r="A583" t="s">
        <v>597</v>
      </c>
      <c r="B583" t="str">
        <f>_xlfn.XLOOKUP(D583,'2026 FMR'!I:I,'2026 FMR'!Q:Q)</f>
        <v>ID-501</v>
      </c>
      <c r="C583" t="s">
        <v>626</v>
      </c>
      <c r="D583">
        <v>16057</v>
      </c>
      <c r="E583">
        <f>_xlfn.XLOOKUP(D583,'ACS data'!E:E,'ACS data'!N:N)</f>
        <v>2711</v>
      </c>
      <c r="F583">
        <f>_xlfn.XLOOKUP(D583,'2026 FMR'!I:I,'2026 FMR'!M:M)</f>
        <v>863</v>
      </c>
      <c r="G583">
        <f>_xlfn.XLOOKUP(D583,'2026 FMR'!I:I,'2026 FMR'!J:J)</f>
        <v>39872</v>
      </c>
      <c r="H583">
        <f>_xlfn.XLOOKUP(D583,'2026 FMR'!I:I,'2026 FMR'!R:R)</f>
        <v>0.5</v>
      </c>
    </row>
    <row r="584" spans="1:8" x14ac:dyDescent="0.35">
      <c r="A584" t="s">
        <v>597</v>
      </c>
      <c r="B584" t="str">
        <f>_xlfn.XLOOKUP(D584,'2026 FMR'!I:I,'2026 FMR'!Q:Q)</f>
        <v>ID-501</v>
      </c>
      <c r="C584" t="s">
        <v>627</v>
      </c>
      <c r="D584">
        <v>16059</v>
      </c>
      <c r="E584">
        <f>_xlfn.XLOOKUP(D584,'ACS data'!E:E,'ACS data'!N:N)</f>
        <v>54</v>
      </c>
      <c r="F584">
        <f>_xlfn.XLOOKUP(D584,'2026 FMR'!I:I,'2026 FMR'!M:M)</f>
        <v>883</v>
      </c>
      <c r="G584">
        <f>_xlfn.XLOOKUP(D584,'2026 FMR'!I:I,'2026 FMR'!J:J)</f>
        <v>8043</v>
      </c>
      <c r="H584">
        <f>_xlfn.XLOOKUP(D584,'2026 FMR'!I:I,'2026 FMR'!R:R)</f>
        <v>0.5</v>
      </c>
    </row>
    <row r="585" spans="1:8" x14ac:dyDescent="0.35">
      <c r="A585" t="s">
        <v>597</v>
      </c>
      <c r="B585" t="str">
        <f>_xlfn.XLOOKUP(D585,'2026 FMR'!I:I,'2026 FMR'!Q:Q)</f>
        <v>ID-501</v>
      </c>
      <c r="C585" t="s">
        <v>628</v>
      </c>
      <c r="D585">
        <v>16061</v>
      </c>
      <c r="E585">
        <f>_xlfn.XLOOKUP(D585,'ACS data'!E:E,'ACS data'!N:N)</f>
        <v>96</v>
      </c>
      <c r="F585">
        <f>_xlfn.XLOOKUP(D585,'2026 FMR'!I:I,'2026 FMR'!M:M)</f>
        <v>742</v>
      </c>
      <c r="G585">
        <f>_xlfn.XLOOKUP(D585,'2026 FMR'!I:I,'2026 FMR'!J:J)</f>
        <v>3630</v>
      </c>
      <c r="H585">
        <f>_xlfn.XLOOKUP(D585,'2026 FMR'!I:I,'2026 FMR'!R:R)</f>
        <v>0.5</v>
      </c>
    </row>
    <row r="586" spans="1:8" x14ac:dyDescent="0.35">
      <c r="A586" t="s">
        <v>597</v>
      </c>
      <c r="B586" t="str">
        <f>_xlfn.XLOOKUP(D586,'2026 FMR'!I:I,'2026 FMR'!Q:Q)</f>
        <v>ID-501</v>
      </c>
      <c r="C586" t="s">
        <v>629</v>
      </c>
      <c r="D586">
        <v>16063</v>
      </c>
      <c r="E586">
        <f>_xlfn.XLOOKUP(D586,'ACS data'!E:E,'ACS data'!N:N)</f>
        <v>52</v>
      </c>
      <c r="F586">
        <f>_xlfn.XLOOKUP(D586,'2026 FMR'!I:I,'2026 FMR'!M:M)</f>
        <v>888</v>
      </c>
      <c r="G586">
        <f>_xlfn.XLOOKUP(D586,'2026 FMR'!I:I,'2026 FMR'!J:J)</f>
        <v>5203</v>
      </c>
      <c r="H586">
        <f>_xlfn.XLOOKUP(D586,'2026 FMR'!I:I,'2026 FMR'!R:R)</f>
        <v>0.5</v>
      </c>
    </row>
    <row r="587" spans="1:8" x14ac:dyDescent="0.35">
      <c r="A587" t="s">
        <v>597</v>
      </c>
      <c r="B587" t="str">
        <f>_xlfn.XLOOKUP(D587,'2026 FMR'!I:I,'2026 FMR'!Q:Q)</f>
        <v>ID-501</v>
      </c>
      <c r="C587" t="s">
        <v>630</v>
      </c>
      <c r="D587">
        <v>16065</v>
      </c>
      <c r="E587">
        <f>_xlfn.XLOOKUP(D587,'ACS data'!E:E,'ACS data'!N:N)</f>
        <v>8153</v>
      </c>
      <c r="F587">
        <f>_xlfn.XLOOKUP(D587,'2026 FMR'!I:I,'2026 FMR'!M:M)</f>
        <v>1008</v>
      </c>
      <c r="G587">
        <f>_xlfn.XLOOKUP(D587,'2026 FMR'!I:I,'2026 FMR'!J:J)</f>
        <v>52487</v>
      </c>
      <c r="H587">
        <f>_xlfn.XLOOKUP(D587,'2026 FMR'!I:I,'2026 FMR'!R:R)</f>
        <v>0.5</v>
      </c>
    </row>
    <row r="588" spans="1:8" x14ac:dyDescent="0.35">
      <c r="A588" t="s">
        <v>597</v>
      </c>
      <c r="B588" t="str">
        <f>_xlfn.XLOOKUP(D588,'2026 FMR'!I:I,'2026 FMR'!Q:Q)</f>
        <v>ID-501</v>
      </c>
      <c r="C588" t="s">
        <v>631</v>
      </c>
      <c r="D588">
        <v>16067</v>
      </c>
      <c r="E588">
        <f>_xlfn.XLOOKUP(D588,'ACS data'!E:E,'ACS data'!N:N)</f>
        <v>746</v>
      </c>
      <c r="F588">
        <f>_xlfn.XLOOKUP(D588,'2026 FMR'!I:I,'2026 FMR'!M:M)</f>
        <v>889</v>
      </c>
      <c r="G588">
        <f>_xlfn.XLOOKUP(D588,'2026 FMR'!I:I,'2026 FMR'!J:J)</f>
        <v>21626</v>
      </c>
      <c r="H588">
        <f>_xlfn.XLOOKUP(D588,'2026 FMR'!I:I,'2026 FMR'!R:R)</f>
        <v>0.5</v>
      </c>
    </row>
    <row r="589" spans="1:8" x14ac:dyDescent="0.35">
      <c r="A589" t="s">
        <v>597</v>
      </c>
      <c r="B589" t="str">
        <f>_xlfn.XLOOKUP(D589,'2026 FMR'!I:I,'2026 FMR'!Q:Q)</f>
        <v>ID-501</v>
      </c>
      <c r="C589" t="s">
        <v>632</v>
      </c>
      <c r="D589">
        <v>16069</v>
      </c>
      <c r="E589">
        <f>_xlfn.XLOOKUP(D589,'ACS data'!E:E,'ACS data'!N:N)</f>
        <v>1327</v>
      </c>
      <c r="F589">
        <f>_xlfn.XLOOKUP(D589,'2026 FMR'!I:I,'2026 FMR'!M:M)</f>
        <v>931</v>
      </c>
      <c r="G589">
        <f>_xlfn.XLOOKUP(D589,'2026 FMR'!I:I,'2026 FMR'!J:J)</f>
        <v>42200</v>
      </c>
      <c r="H589">
        <f>_xlfn.XLOOKUP(D589,'2026 FMR'!I:I,'2026 FMR'!R:R)</f>
        <v>0.5</v>
      </c>
    </row>
    <row r="590" spans="1:8" x14ac:dyDescent="0.35">
      <c r="A590" t="s">
        <v>597</v>
      </c>
      <c r="B590" t="str">
        <f>_xlfn.XLOOKUP(D590,'2026 FMR'!I:I,'2026 FMR'!Q:Q)</f>
        <v>ID-501</v>
      </c>
      <c r="C590" t="s">
        <v>633</v>
      </c>
      <c r="D590">
        <v>16071</v>
      </c>
      <c r="E590">
        <f>_xlfn.XLOOKUP(D590,'ACS data'!E:E,'ACS data'!N:N)</f>
        <v>143</v>
      </c>
      <c r="F590">
        <f>_xlfn.XLOOKUP(D590,'2026 FMR'!I:I,'2026 FMR'!M:M)</f>
        <v>871</v>
      </c>
      <c r="G590">
        <f>_xlfn.XLOOKUP(D590,'2026 FMR'!I:I,'2026 FMR'!J:J)</f>
        <v>4572</v>
      </c>
      <c r="H590">
        <f>_xlfn.XLOOKUP(D590,'2026 FMR'!I:I,'2026 FMR'!R:R)</f>
        <v>0.5</v>
      </c>
    </row>
    <row r="591" spans="1:8" x14ac:dyDescent="0.35">
      <c r="A591" t="s">
        <v>597</v>
      </c>
      <c r="B591" t="str">
        <f>_xlfn.XLOOKUP(D591,'2026 FMR'!I:I,'2026 FMR'!Q:Q)</f>
        <v>ID-501</v>
      </c>
      <c r="C591" t="s">
        <v>634</v>
      </c>
      <c r="D591">
        <v>16073</v>
      </c>
      <c r="E591">
        <f>_xlfn.XLOOKUP(D591,'ACS data'!E:E,'ACS data'!N:N)</f>
        <v>305</v>
      </c>
      <c r="F591">
        <f>_xlfn.XLOOKUP(D591,'2026 FMR'!I:I,'2026 FMR'!M:M)</f>
        <v>1381</v>
      </c>
      <c r="G591">
        <f>_xlfn.XLOOKUP(D591,'2026 FMR'!I:I,'2026 FMR'!J:J)</f>
        <v>12043</v>
      </c>
      <c r="H591">
        <f>_xlfn.XLOOKUP(D591,'2026 FMR'!I:I,'2026 FMR'!R:R)</f>
        <v>0.5</v>
      </c>
    </row>
    <row r="592" spans="1:8" x14ac:dyDescent="0.35">
      <c r="A592" t="s">
        <v>597</v>
      </c>
      <c r="B592" t="str">
        <f>_xlfn.XLOOKUP(D592,'2026 FMR'!I:I,'2026 FMR'!Q:Q)</f>
        <v>ID-501</v>
      </c>
      <c r="C592" t="s">
        <v>635</v>
      </c>
      <c r="D592">
        <v>16075</v>
      </c>
      <c r="E592">
        <f>_xlfn.XLOOKUP(D592,'ACS data'!E:E,'ACS data'!N:N)</f>
        <v>466</v>
      </c>
      <c r="F592">
        <f>_xlfn.XLOOKUP(D592,'2026 FMR'!I:I,'2026 FMR'!M:M)</f>
        <v>816</v>
      </c>
      <c r="G592">
        <f>_xlfn.XLOOKUP(D592,'2026 FMR'!I:I,'2026 FMR'!J:J)</f>
        <v>25571</v>
      </c>
      <c r="H592">
        <f>_xlfn.XLOOKUP(D592,'2026 FMR'!I:I,'2026 FMR'!R:R)</f>
        <v>0.5</v>
      </c>
    </row>
    <row r="593" spans="1:8" x14ac:dyDescent="0.35">
      <c r="A593" t="s">
        <v>597</v>
      </c>
      <c r="B593" t="str">
        <f>_xlfn.XLOOKUP(D593,'2026 FMR'!I:I,'2026 FMR'!Q:Q)</f>
        <v>ID-501</v>
      </c>
      <c r="C593" t="s">
        <v>636</v>
      </c>
      <c r="D593">
        <v>16077</v>
      </c>
      <c r="E593">
        <f>_xlfn.XLOOKUP(D593,'ACS data'!E:E,'ACS data'!N:N)</f>
        <v>96</v>
      </c>
      <c r="F593">
        <f>_xlfn.XLOOKUP(D593,'2026 FMR'!I:I,'2026 FMR'!M:M)</f>
        <v>773</v>
      </c>
      <c r="G593">
        <f>_xlfn.XLOOKUP(D593,'2026 FMR'!I:I,'2026 FMR'!J:J)</f>
        <v>7918</v>
      </c>
      <c r="H593">
        <f>_xlfn.XLOOKUP(D593,'2026 FMR'!I:I,'2026 FMR'!R:R)</f>
        <v>0.5</v>
      </c>
    </row>
    <row r="594" spans="1:8" x14ac:dyDescent="0.35">
      <c r="A594" t="s">
        <v>597</v>
      </c>
      <c r="B594" t="str">
        <f>_xlfn.XLOOKUP(D594,'2026 FMR'!I:I,'2026 FMR'!Q:Q)</f>
        <v>ID-501</v>
      </c>
      <c r="C594" t="s">
        <v>637</v>
      </c>
      <c r="D594">
        <v>16079</v>
      </c>
      <c r="E594">
        <f>_xlfn.XLOOKUP(D594,'ACS data'!E:E,'ACS data'!N:N)</f>
        <v>257</v>
      </c>
      <c r="F594">
        <f>_xlfn.XLOOKUP(D594,'2026 FMR'!I:I,'2026 FMR'!M:M)</f>
        <v>860</v>
      </c>
      <c r="G594">
        <f>_xlfn.XLOOKUP(D594,'2026 FMR'!I:I,'2026 FMR'!J:J)</f>
        <v>13399</v>
      </c>
      <c r="H594">
        <f>_xlfn.XLOOKUP(D594,'2026 FMR'!I:I,'2026 FMR'!R:R)</f>
        <v>0.5</v>
      </c>
    </row>
    <row r="595" spans="1:8" x14ac:dyDescent="0.35">
      <c r="A595" t="s">
        <v>597</v>
      </c>
      <c r="B595" t="str">
        <f>_xlfn.XLOOKUP(D595,'2026 FMR'!I:I,'2026 FMR'!Q:Q)</f>
        <v>ID-501</v>
      </c>
      <c r="C595" t="s">
        <v>638</v>
      </c>
      <c r="D595">
        <v>16081</v>
      </c>
      <c r="E595">
        <f>_xlfn.XLOOKUP(D595,'ACS data'!E:E,'ACS data'!N:N)</f>
        <v>209</v>
      </c>
      <c r="F595">
        <f>_xlfn.XLOOKUP(D595,'2026 FMR'!I:I,'2026 FMR'!M:M)</f>
        <v>1143</v>
      </c>
      <c r="G595">
        <f>_xlfn.XLOOKUP(D595,'2026 FMR'!I:I,'2026 FMR'!J:J)</f>
        <v>11813</v>
      </c>
      <c r="H595">
        <f>_xlfn.XLOOKUP(D595,'2026 FMR'!I:I,'2026 FMR'!R:R)</f>
        <v>0.5</v>
      </c>
    </row>
    <row r="596" spans="1:8" x14ac:dyDescent="0.35">
      <c r="A596" t="s">
        <v>597</v>
      </c>
      <c r="B596" t="str">
        <f>_xlfn.XLOOKUP(D596,'2026 FMR'!I:I,'2026 FMR'!Q:Q)</f>
        <v>ID-501</v>
      </c>
      <c r="C596" t="s">
        <v>639</v>
      </c>
      <c r="D596">
        <v>16083</v>
      </c>
      <c r="E596">
        <f>_xlfn.XLOOKUP(D596,'ACS data'!E:E,'ACS data'!N:N)</f>
        <v>1995</v>
      </c>
      <c r="F596">
        <f>_xlfn.XLOOKUP(D596,'2026 FMR'!I:I,'2026 FMR'!M:M)</f>
        <v>979</v>
      </c>
      <c r="G596">
        <f>_xlfn.XLOOKUP(D596,'2026 FMR'!I:I,'2026 FMR'!J:J)</f>
        <v>90592</v>
      </c>
      <c r="H596">
        <f>_xlfn.XLOOKUP(D596,'2026 FMR'!I:I,'2026 FMR'!R:R)</f>
        <v>0.5</v>
      </c>
    </row>
    <row r="597" spans="1:8" x14ac:dyDescent="0.35">
      <c r="A597" t="s">
        <v>597</v>
      </c>
      <c r="B597" t="str">
        <f>_xlfn.XLOOKUP(D597,'2026 FMR'!I:I,'2026 FMR'!Q:Q)</f>
        <v>ID-501</v>
      </c>
      <c r="C597" t="s">
        <v>640</v>
      </c>
      <c r="D597">
        <v>16085</v>
      </c>
      <c r="E597">
        <f>_xlfn.XLOOKUP(D597,'ACS data'!E:E,'ACS data'!N:N)</f>
        <v>255</v>
      </c>
      <c r="F597">
        <f>_xlfn.XLOOKUP(D597,'2026 FMR'!I:I,'2026 FMR'!M:M)</f>
        <v>1086</v>
      </c>
      <c r="G597">
        <f>_xlfn.XLOOKUP(D597,'2026 FMR'!I:I,'2026 FMR'!J:J)</f>
        <v>11830</v>
      </c>
      <c r="H597">
        <f>_xlfn.XLOOKUP(D597,'2026 FMR'!I:I,'2026 FMR'!R:R)</f>
        <v>0.5</v>
      </c>
    </row>
    <row r="598" spans="1:8" x14ac:dyDescent="0.35">
      <c r="A598" t="s">
        <v>597</v>
      </c>
      <c r="B598" t="str">
        <f>_xlfn.XLOOKUP(D598,'2026 FMR'!I:I,'2026 FMR'!Q:Q)</f>
        <v>ID-501</v>
      </c>
      <c r="C598" t="s">
        <v>641</v>
      </c>
      <c r="D598">
        <v>16087</v>
      </c>
      <c r="E598">
        <f>_xlfn.XLOOKUP(D598,'ACS data'!E:E,'ACS data'!N:N)</f>
        <v>272</v>
      </c>
      <c r="F598">
        <f>_xlfn.XLOOKUP(D598,'2026 FMR'!I:I,'2026 FMR'!M:M)</f>
        <v>859</v>
      </c>
      <c r="G598">
        <f>_xlfn.XLOOKUP(D598,'2026 FMR'!I:I,'2026 FMR'!J:J)</f>
        <v>10612</v>
      </c>
      <c r="H598">
        <f>_xlfn.XLOOKUP(D598,'2026 FMR'!I:I,'2026 FMR'!R:R)</f>
        <v>0.5</v>
      </c>
    </row>
    <row r="599" spans="1:8" x14ac:dyDescent="0.35">
      <c r="A599" t="s">
        <v>642</v>
      </c>
      <c r="B599" t="str">
        <f>_xlfn.XLOOKUP(D599,'2026 FMR'!I:I,'2026 FMR'!Q:Q)</f>
        <v>IL-519</v>
      </c>
      <c r="C599" t="s">
        <v>643</v>
      </c>
      <c r="D599">
        <v>17001</v>
      </c>
      <c r="E599">
        <f>_xlfn.XLOOKUP(D599,'ACS data'!E:E,'ACS data'!N:N)</f>
        <v>1384</v>
      </c>
      <c r="F599">
        <f>_xlfn.XLOOKUP(D599,'2026 FMR'!I:I,'2026 FMR'!M:M)</f>
        <v>811</v>
      </c>
      <c r="G599">
        <f>_xlfn.XLOOKUP(D599,'2026 FMR'!I:I,'2026 FMR'!J:J)</f>
        <v>65583</v>
      </c>
      <c r="H599">
        <f>_xlfn.XLOOKUP(D599,'2026 FMR'!I:I,'2026 FMR'!R:R)</f>
        <v>1</v>
      </c>
    </row>
    <row r="600" spans="1:8" x14ac:dyDescent="0.35">
      <c r="A600" t="s">
        <v>642</v>
      </c>
      <c r="B600" t="str">
        <f>_xlfn.XLOOKUP(D600,'2026 FMR'!I:I,'2026 FMR'!Q:Q)</f>
        <v>IL-520</v>
      </c>
      <c r="C600" t="s">
        <v>644</v>
      </c>
      <c r="D600">
        <v>17003</v>
      </c>
      <c r="E600">
        <f>_xlfn.XLOOKUP(D600,'ACS data'!E:E,'ACS data'!N:N)</f>
        <v>222</v>
      </c>
      <c r="F600">
        <f>_xlfn.XLOOKUP(D600,'2026 FMR'!I:I,'2026 FMR'!M:M)</f>
        <v>807</v>
      </c>
      <c r="G600">
        <f>_xlfn.XLOOKUP(D600,'2026 FMR'!I:I,'2026 FMR'!J:J)</f>
        <v>5261</v>
      </c>
      <c r="H600">
        <f>_xlfn.XLOOKUP(D600,'2026 FMR'!I:I,'2026 FMR'!R:R)</f>
        <v>1</v>
      </c>
    </row>
    <row r="601" spans="1:8" x14ac:dyDescent="0.35">
      <c r="A601" t="s">
        <v>642</v>
      </c>
      <c r="B601" t="str">
        <f>_xlfn.XLOOKUP(D601,'2026 FMR'!I:I,'2026 FMR'!Q:Q)</f>
        <v>IL-520</v>
      </c>
      <c r="C601" t="s">
        <v>645</v>
      </c>
      <c r="D601">
        <v>17005</v>
      </c>
      <c r="E601">
        <f>_xlfn.XLOOKUP(D601,'ACS data'!E:E,'ACS data'!N:N)</f>
        <v>633</v>
      </c>
      <c r="F601">
        <f>_xlfn.XLOOKUP(D601,'2026 FMR'!I:I,'2026 FMR'!M:M)</f>
        <v>836</v>
      </c>
      <c r="G601">
        <f>_xlfn.XLOOKUP(D601,'2026 FMR'!I:I,'2026 FMR'!J:J)</f>
        <v>16750</v>
      </c>
      <c r="H601">
        <f>_xlfn.XLOOKUP(D601,'2026 FMR'!I:I,'2026 FMR'!R:R)</f>
        <v>1</v>
      </c>
    </row>
    <row r="602" spans="1:8" x14ac:dyDescent="0.35">
      <c r="A602" t="s">
        <v>642</v>
      </c>
      <c r="B602" t="str">
        <f>_xlfn.XLOOKUP(D602,'2026 FMR'!I:I,'2026 FMR'!Q:Q)</f>
        <v>IL-501</v>
      </c>
      <c r="C602" t="s">
        <v>646</v>
      </c>
      <c r="D602">
        <v>17007</v>
      </c>
      <c r="E602">
        <f>_xlfn.XLOOKUP(D602,'ACS data'!E:E,'ACS data'!N:N)</f>
        <v>1347</v>
      </c>
      <c r="F602">
        <f>_xlfn.XLOOKUP(D602,'2026 FMR'!I:I,'2026 FMR'!M:M)</f>
        <v>895</v>
      </c>
      <c r="G602">
        <f>_xlfn.XLOOKUP(D602,'2026 FMR'!I:I,'2026 FMR'!J:J)</f>
        <v>53459</v>
      </c>
      <c r="H602">
        <f>_xlfn.XLOOKUP(D602,'2026 FMR'!I:I,'2026 FMR'!R:R)</f>
        <v>1</v>
      </c>
    </row>
    <row r="603" spans="1:8" x14ac:dyDescent="0.35">
      <c r="A603" t="s">
        <v>642</v>
      </c>
      <c r="B603" t="str">
        <f>_xlfn.XLOOKUP(D603,'2026 FMR'!I:I,'2026 FMR'!Q:Q)</f>
        <v>IL-519</v>
      </c>
      <c r="C603" t="s">
        <v>647</v>
      </c>
      <c r="D603">
        <v>17009</v>
      </c>
      <c r="E603">
        <f>_xlfn.XLOOKUP(D603,'ACS data'!E:E,'ACS data'!N:N)</f>
        <v>88</v>
      </c>
      <c r="F603">
        <f>_xlfn.XLOOKUP(D603,'2026 FMR'!I:I,'2026 FMR'!M:M)</f>
        <v>810</v>
      </c>
      <c r="G603">
        <f>_xlfn.XLOOKUP(D603,'2026 FMR'!I:I,'2026 FMR'!J:J)</f>
        <v>6334</v>
      </c>
      <c r="H603">
        <f>_xlfn.XLOOKUP(D603,'2026 FMR'!I:I,'2026 FMR'!R:R)</f>
        <v>1</v>
      </c>
    </row>
    <row r="604" spans="1:8" x14ac:dyDescent="0.35">
      <c r="A604" t="s">
        <v>642</v>
      </c>
      <c r="B604" t="str">
        <f>_xlfn.XLOOKUP(D604,'2026 FMR'!I:I,'2026 FMR'!Q:Q)</f>
        <v>IL-518</v>
      </c>
      <c r="C604" t="s">
        <v>648</v>
      </c>
      <c r="D604">
        <v>17011</v>
      </c>
      <c r="E604">
        <f>_xlfn.XLOOKUP(D604,'ACS data'!E:E,'ACS data'!N:N)</f>
        <v>856</v>
      </c>
      <c r="F604">
        <f>_xlfn.XLOOKUP(D604,'2026 FMR'!I:I,'2026 FMR'!M:M)</f>
        <v>789</v>
      </c>
      <c r="G604">
        <f>_xlfn.XLOOKUP(D604,'2026 FMR'!I:I,'2026 FMR'!J:J)</f>
        <v>33203</v>
      </c>
      <c r="H604">
        <f>_xlfn.XLOOKUP(D604,'2026 FMR'!I:I,'2026 FMR'!R:R)</f>
        <v>1</v>
      </c>
    </row>
    <row r="605" spans="1:8" x14ac:dyDescent="0.35">
      <c r="A605" t="s">
        <v>642</v>
      </c>
      <c r="B605" t="str">
        <f>_xlfn.XLOOKUP(D605,'2026 FMR'!I:I,'2026 FMR'!Q:Q)</f>
        <v>IL-515</v>
      </c>
      <c r="C605" t="s">
        <v>649</v>
      </c>
      <c r="D605">
        <v>17013</v>
      </c>
      <c r="E605">
        <f>_xlfn.XLOOKUP(D605,'ACS data'!E:E,'ACS data'!N:N)</f>
        <v>14</v>
      </c>
      <c r="F605">
        <f>_xlfn.XLOOKUP(D605,'2026 FMR'!I:I,'2026 FMR'!M:M)</f>
        <v>995</v>
      </c>
      <c r="G605">
        <f>_xlfn.XLOOKUP(D605,'2026 FMR'!I:I,'2026 FMR'!J:J)</f>
        <v>4472</v>
      </c>
      <c r="H605">
        <f>_xlfn.XLOOKUP(D605,'2026 FMR'!I:I,'2026 FMR'!R:R)</f>
        <v>1</v>
      </c>
    </row>
    <row r="606" spans="1:8" x14ac:dyDescent="0.35">
      <c r="A606" t="s">
        <v>642</v>
      </c>
      <c r="B606" t="str">
        <f>_xlfn.XLOOKUP(D606,'2026 FMR'!I:I,'2026 FMR'!Q:Q)</f>
        <v>IL-518</v>
      </c>
      <c r="C606" t="s">
        <v>650</v>
      </c>
      <c r="D606">
        <v>17015</v>
      </c>
      <c r="E606">
        <f>_xlfn.XLOOKUP(D606,'ACS data'!E:E,'ACS data'!N:N)</f>
        <v>448</v>
      </c>
      <c r="F606">
        <f>_xlfn.XLOOKUP(D606,'2026 FMR'!I:I,'2026 FMR'!M:M)</f>
        <v>752</v>
      </c>
      <c r="G606">
        <f>_xlfn.XLOOKUP(D606,'2026 FMR'!I:I,'2026 FMR'!J:J)</f>
        <v>15594</v>
      </c>
      <c r="H606">
        <f>_xlfn.XLOOKUP(D606,'2026 FMR'!I:I,'2026 FMR'!R:R)</f>
        <v>1</v>
      </c>
    </row>
    <row r="607" spans="1:8" x14ac:dyDescent="0.35">
      <c r="A607" t="s">
        <v>642</v>
      </c>
      <c r="B607" t="str">
        <f>_xlfn.XLOOKUP(D607,'2026 FMR'!I:I,'2026 FMR'!Q:Q)</f>
        <v>IL-519</v>
      </c>
      <c r="C607" t="s">
        <v>651</v>
      </c>
      <c r="D607">
        <v>17017</v>
      </c>
      <c r="E607">
        <f>_xlfn.XLOOKUP(D607,'ACS data'!E:E,'ACS data'!N:N)</f>
        <v>227</v>
      </c>
      <c r="F607">
        <f>_xlfn.XLOOKUP(D607,'2026 FMR'!I:I,'2026 FMR'!M:M)</f>
        <v>836</v>
      </c>
      <c r="G607">
        <f>_xlfn.XLOOKUP(D607,'2026 FMR'!I:I,'2026 FMR'!J:J)</f>
        <v>12955</v>
      </c>
      <c r="H607">
        <f>_xlfn.XLOOKUP(D607,'2026 FMR'!I:I,'2026 FMR'!R:R)</f>
        <v>1</v>
      </c>
    </row>
    <row r="608" spans="1:8" x14ac:dyDescent="0.35">
      <c r="A608" t="s">
        <v>642</v>
      </c>
      <c r="B608" t="str">
        <f>_xlfn.XLOOKUP(D608,'2026 FMR'!I:I,'2026 FMR'!Q:Q)</f>
        <v>IL-503</v>
      </c>
      <c r="C608" t="s">
        <v>652</v>
      </c>
      <c r="D608">
        <v>17019</v>
      </c>
      <c r="E608">
        <f>_xlfn.XLOOKUP(D608,'ACS data'!E:E,'ACS data'!N:N)</f>
        <v>19337</v>
      </c>
      <c r="F608">
        <f>_xlfn.XLOOKUP(D608,'2026 FMR'!I:I,'2026 FMR'!M:M)</f>
        <v>946</v>
      </c>
      <c r="G608">
        <f>_xlfn.XLOOKUP(D608,'2026 FMR'!I:I,'2026 FMR'!J:J)</f>
        <v>206525</v>
      </c>
      <c r="H608">
        <f>_xlfn.XLOOKUP(D608,'2026 FMR'!I:I,'2026 FMR'!R:R)</f>
        <v>1</v>
      </c>
    </row>
    <row r="609" spans="1:8" x14ac:dyDescent="0.35">
      <c r="A609" t="s">
        <v>642</v>
      </c>
      <c r="B609" t="str">
        <f>_xlfn.XLOOKUP(D609,'2026 FMR'!I:I,'2026 FMR'!Q:Q)</f>
        <v>IL-515</v>
      </c>
      <c r="C609" t="s">
        <v>653</v>
      </c>
      <c r="D609">
        <v>17021</v>
      </c>
      <c r="E609">
        <f>_xlfn.XLOOKUP(D609,'ACS data'!E:E,'ACS data'!N:N)</f>
        <v>539</v>
      </c>
      <c r="F609">
        <f>_xlfn.XLOOKUP(D609,'2026 FMR'!I:I,'2026 FMR'!M:M)</f>
        <v>742</v>
      </c>
      <c r="G609">
        <f>_xlfn.XLOOKUP(D609,'2026 FMR'!I:I,'2026 FMR'!J:J)</f>
        <v>33893</v>
      </c>
      <c r="H609">
        <f>_xlfn.XLOOKUP(D609,'2026 FMR'!I:I,'2026 FMR'!R:R)</f>
        <v>1</v>
      </c>
    </row>
    <row r="610" spans="1:8" x14ac:dyDescent="0.35">
      <c r="A610" t="s">
        <v>642</v>
      </c>
      <c r="B610" t="str">
        <f>_xlfn.XLOOKUP(D610,'2026 FMR'!I:I,'2026 FMR'!Q:Q)</f>
        <v>IL-515</v>
      </c>
      <c r="C610" t="s">
        <v>654</v>
      </c>
      <c r="D610">
        <v>17023</v>
      </c>
      <c r="E610">
        <f>_xlfn.XLOOKUP(D610,'ACS data'!E:E,'ACS data'!N:N)</f>
        <v>258</v>
      </c>
      <c r="F610">
        <f>_xlfn.XLOOKUP(D610,'2026 FMR'!I:I,'2026 FMR'!M:M)</f>
        <v>769</v>
      </c>
      <c r="G610">
        <f>_xlfn.XLOOKUP(D610,'2026 FMR'!I:I,'2026 FMR'!J:J)</f>
        <v>15467</v>
      </c>
      <c r="H610">
        <f>_xlfn.XLOOKUP(D610,'2026 FMR'!I:I,'2026 FMR'!R:R)</f>
        <v>1</v>
      </c>
    </row>
    <row r="611" spans="1:8" x14ac:dyDescent="0.35">
      <c r="A611" t="s">
        <v>642</v>
      </c>
      <c r="B611" t="str">
        <f>_xlfn.XLOOKUP(D611,'2026 FMR'!I:I,'2026 FMR'!Q:Q)</f>
        <v>IL-515</v>
      </c>
      <c r="C611" t="s">
        <v>655</v>
      </c>
      <c r="D611">
        <v>17025</v>
      </c>
      <c r="E611">
        <f>_xlfn.XLOOKUP(D611,'ACS data'!E:E,'ACS data'!N:N)</f>
        <v>424</v>
      </c>
      <c r="F611">
        <f>_xlfn.XLOOKUP(D611,'2026 FMR'!I:I,'2026 FMR'!M:M)</f>
        <v>707</v>
      </c>
      <c r="G611">
        <f>_xlfn.XLOOKUP(D611,'2026 FMR'!I:I,'2026 FMR'!J:J)</f>
        <v>13248</v>
      </c>
      <c r="H611">
        <f>_xlfn.XLOOKUP(D611,'2026 FMR'!I:I,'2026 FMR'!R:R)</f>
        <v>1</v>
      </c>
    </row>
    <row r="612" spans="1:8" x14ac:dyDescent="0.35">
      <c r="A612" t="s">
        <v>642</v>
      </c>
      <c r="B612" t="str">
        <f>_xlfn.XLOOKUP(D612,'2026 FMR'!I:I,'2026 FMR'!Q:Q)</f>
        <v>IL-520</v>
      </c>
      <c r="C612" t="s">
        <v>656</v>
      </c>
      <c r="D612">
        <v>17027</v>
      </c>
      <c r="E612">
        <f>_xlfn.XLOOKUP(D612,'ACS data'!E:E,'ACS data'!N:N)</f>
        <v>492</v>
      </c>
      <c r="F612">
        <f>_xlfn.XLOOKUP(D612,'2026 FMR'!I:I,'2026 FMR'!M:M)</f>
        <v>995</v>
      </c>
      <c r="G612">
        <f>_xlfn.XLOOKUP(D612,'2026 FMR'!I:I,'2026 FMR'!J:J)</f>
        <v>36998</v>
      </c>
      <c r="H612">
        <f>_xlfn.XLOOKUP(D612,'2026 FMR'!I:I,'2026 FMR'!R:R)</f>
        <v>1</v>
      </c>
    </row>
    <row r="613" spans="1:8" x14ac:dyDescent="0.35">
      <c r="A613" t="s">
        <v>642</v>
      </c>
      <c r="B613" t="str">
        <f>_xlfn.XLOOKUP(D613,'2026 FMR'!I:I,'2026 FMR'!Q:Q)</f>
        <v>IL-515</v>
      </c>
      <c r="C613" t="s">
        <v>657</v>
      </c>
      <c r="D613">
        <v>17029</v>
      </c>
      <c r="E613">
        <f>_xlfn.XLOOKUP(D613,'ACS data'!E:E,'ACS data'!N:N)</f>
        <v>2621</v>
      </c>
      <c r="F613">
        <f>_xlfn.XLOOKUP(D613,'2026 FMR'!I:I,'2026 FMR'!M:M)</f>
        <v>759</v>
      </c>
      <c r="G613">
        <f>_xlfn.XLOOKUP(D613,'2026 FMR'!I:I,'2026 FMR'!J:J)</f>
        <v>47076</v>
      </c>
      <c r="H613">
        <f>_xlfn.XLOOKUP(D613,'2026 FMR'!I:I,'2026 FMR'!R:R)</f>
        <v>1</v>
      </c>
    </row>
    <row r="614" spans="1:8" x14ac:dyDescent="0.35">
      <c r="A614" t="s">
        <v>642</v>
      </c>
      <c r="B614" t="str">
        <f>_xlfn.XLOOKUP(D614,'2026 FMR'!I:I,'2026 FMR'!Q:Q)</f>
        <v>IL-511</v>
      </c>
      <c r="C614" t="s">
        <v>658</v>
      </c>
      <c r="D614">
        <v>17031</v>
      </c>
      <c r="E614">
        <f>_xlfn.XLOOKUP(D614,'ACS data'!E:E,'ACS data'!N:N)</f>
        <v>142013</v>
      </c>
      <c r="F614">
        <f>_xlfn.XLOOKUP(D614,'2026 FMR'!I:I,'2026 FMR'!M:M)</f>
        <v>1581</v>
      </c>
      <c r="G614">
        <f>_xlfn.XLOOKUP(D614,'2026 FMR'!I:I,'2026 FMR'!J:J)</f>
        <v>5225367</v>
      </c>
      <c r="H614">
        <f>_xlfn.XLOOKUP(D614,'2026 FMR'!I:I,'2026 FMR'!R:R)</f>
        <v>0.5</v>
      </c>
    </row>
    <row r="615" spans="1:8" x14ac:dyDescent="0.35">
      <c r="A615" t="s">
        <v>642</v>
      </c>
      <c r="B615" t="str">
        <f>_xlfn.XLOOKUP(D615,'2026 FMR'!I:I,'2026 FMR'!Q:Q)</f>
        <v>IL-515</v>
      </c>
      <c r="C615" t="s">
        <v>659</v>
      </c>
      <c r="D615">
        <v>17033</v>
      </c>
      <c r="E615">
        <f>_xlfn.XLOOKUP(D615,'ACS data'!E:E,'ACS data'!N:N)</f>
        <v>371</v>
      </c>
      <c r="F615">
        <f>_xlfn.XLOOKUP(D615,'2026 FMR'!I:I,'2026 FMR'!M:M)</f>
        <v>764</v>
      </c>
      <c r="G615">
        <f>_xlfn.XLOOKUP(D615,'2026 FMR'!I:I,'2026 FMR'!J:J)</f>
        <v>18729</v>
      </c>
      <c r="H615">
        <f>_xlfn.XLOOKUP(D615,'2026 FMR'!I:I,'2026 FMR'!R:R)</f>
        <v>1</v>
      </c>
    </row>
    <row r="616" spans="1:8" x14ac:dyDescent="0.35">
      <c r="A616" t="s">
        <v>642</v>
      </c>
      <c r="B616" t="str">
        <f>_xlfn.XLOOKUP(D616,'2026 FMR'!I:I,'2026 FMR'!Q:Q)</f>
        <v>IL-515</v>
      </c>
      <c r="C616" t="s">
        <v>660</v>
      </c>
      <c r="D616">
        <v>17035</v>
      </c>
      <c r="E616">
        <f>_xlfn.XLOOKUP(D616,'ACS data'!E:E,'ACS data'!N:N)</f>
        <v>160</v>
      </c>
      <c r="F616">
        <f>_xlfn.XLOOKUP(D616,'2026 FMR'!I:I,'2026 FMR'!M:M)</f>
        <v>717</v>
      </c>
      <c r="G616">
        <f>_xlfn.XLOOKUP(D616,'2026 FMR'!I:I,'2026 FMR'!J:J)</f>
        <v>10447</v>
      </c>
      <c r="H616">
        <f>_xlfn.XLOOKUP(D616,'2026 FMR'!I:I,'2026 FMR'!R:R)</f>
        <v>1</v>
      </c>
    </row>
    <row r="617" spans="1:8" x14ac:dyDescent="0.35">
      <c r="A617" t="s">
        <v>642</v>
      </c>
      <c r="B617" t="str">
        <f>_xlfn.XLOOKUP(D617,'2026 FMR'!I:I,'2026 FMR'!Q:Q)</f>
        <v>IL-501</v>
      </c>
      <c r="C617" t="s">
        <v>661</v>
      </c>
      <c r="D617">
        <v>17037</v>
      </c>
      <c r="E617">
        <f>_xlfn.XLOOKUP(D617,'ACS data'!E:E,'ACS data'!N:N)</f>
        <v>5596</v>
      </c>
      <c r="F617">
        <f>_xlfn.XLOOKUP(D617,'2026 FMR'!I:I,'2026 FMR'!M:M)</f>
        <v>1046</v>
      </c>
      <c r="G617">
        <f>_xlfn.XLOOKUP(D617,'2026 FMR'!I:I,'2026 FMR'!J:J)</f>
        <v>100686</v>
      </c>
      <c r="H617">
        <f>_xlfn.XLOOKUP(D617,'2026 FMR'!I:I,'2026 FMR'!R:R)</f>
        <v>1</v>
      </c>
    </row>
    <row r="618" spans="1:8" x14ac:dyDescent="0.35">
      <c r="A618" t="s">
        <v>642</v>
      </c>
      <c r="B618" t="str">
        <f>_xlfn.XLOOKUP(D618,'2026 FMR'!I:I,'2026 FMR'!Q:Q)</f>
        <v>IL-512</v>
      </c>
      <c r="C618" t="s">
        <v>662</v>
      </c>
      <c r="D618">
        <v>17039</v>
      </c>
      <c r="E618">
        <f>_xlfn.XLOOKUP(D618,'ACS data'!E:E,'ACS data'!N:N)</f>
        <v>192</v>
      </c>
      <c r="F618">
        <f>_xlfn.XLOOKUP(D618,'2026 FMR'!I:I,'2026 FMR'!M:M)</f>
        <v>790</v>
      </c>
      <c r="G618">
        <f>_xlfn.XLOOKUP(D618,'2026 FMR'!I:I,'2026 FMR'!J:J)</f>
        <v>15535</v>
      </c>
      <c r="H618">
        <f>_xlfn.XLOOKUP(D618,'2026 FMR'!I:I,'2026 FMR'!R:R)</f>
        <v>1</v>
      </c>
    </row>
    <row r="619" spans="1:8" x14ac:dyDescent="0.35">
      <c r="A619" t="s">
        <v>642</v>
      </c>
      <c r="B619" t="str">
        <f>_xlfn.XLOOKUP(D619,'2026 FMR'!I:I,'2026 FMR'!Q:Q)</f>
        <v>IL-515</v>
      </c>
      <c r="C619" t="s">
        <v>663</v>
      </c>
      <c r="D619">
        <v>17041</v>
      </c>
      <c r="E619">
        <f>_xlfn.XLOOKUP(D619,'ACS data'!E:E,'ACS data'!N:N)</f>
        <v>371</v>
      </c>
      <c r="F619">
        <f>_xlfn.XLOOKUP(D619,'2026 FMR'!I:I,'2026 FMR'!M:M)</f>
        <v>836</v>
      </c>
      <c r="G619">
        <f>_xlfn.XLOOKUP(D619,'2026 FMR'!I:I,'2026 FMR'!J:J)</f>
        <v>19714</v>
      </c>
      <c r="H619">
        <f>_xlfn.XLOOKUP(D619,'2026 FMR'!I:I,'2026 FMR'!R:R)</f>
        <v>1</v>
      </c>
    </row>
    <row r="620" spans="1:8" x14ac:dyDescent="0.35">
      <c r="A620" t="s">
        <v>642</v>
      </c>
      <c r="B620" t="str">
        <f>_xlfn.XLOOKUP(D620,'2026 FMR'!I:I,'2026 FMR'!Q:Q)</f>
        <v>IL-514</v>
      </c>
      <c r="C620" t="s">
        <v>664</v>
      </c>
      <c r="D620">
        <v>17043</v>
      </c>
      <c r="E620">
        <f>_xlfn.XLOOKUP(D620,'ACS data'!E:E,'ACS data'!N:N)</f>
        <v>12677</v>
      </c>
      <c r="F620">
        <f>_xlfn.XLOOKUP(D620,'2026 FMR'!I:I,'2026 FMR'!M:M)</f>
        <v>1581</v>
      </c>
      <c r="G620">
        <f>_xlfn.XLOOKUP(D620,'2026 FMR'!I:I,'2026 FMR'!J:J)</f>
        <v>930559</v>
      </c>
      <c r="H620">
        <f>_xlfn.XLOOKUP(D620,'2026 FMR'!I:I,'2026 FMR'!R:R)</f>
        <v>1</v>
      </c>
    </row>
    <row r="621" spans="1:8" x14ac:dyDescent="0.35">
      <c r="A621" t="s">
        <v>642</v>
      </c>
      <c r="B621" t="str">
        <f>_xlfn.XLOOKUP(D621,'2026 FMR'!I:I,'2026 FMR'!Q:Q)</f>
        <v>IL-515</v>
      </c>
      <c r="C621" t="s">
        <v>665</v>
      </c>
      <c r="D621">
        <v>17045</v>
      </c>
      <c r="E621">
        <f>_xlfn.XLOOKUP(D621,'ACS data'!E:E,'ACS data'!N:N)</f>
        <v>400</v>
      </c>
      <c r="F621">
        <f>_xlfn.XLOOKUP(D621,'2026 FMR'!I:I,'2026 FMR'!M:M)</f>
        <v>768</v>
      </c>
      <c r="G621">
        <f>_xlfn.XLOOKUP(D621,'2026 FMR'!I:I,'2026 FMR'!J:J)</f>
        <v>16852</v>
      </c>
      <c r="H621">
        <f>_xlfn.XLOOKUP(D621,'2026 FMR'!I:I,'2026 FMR'!R:R)</f>
        <v>1</v>
      </c>
    </row>
    <row r="622" spans="1:8" x14ac:dyDescent="0.35">
      <c r="A622" t="s">
        <v>642</v>
      </c>
      <c r="B622" t="str">
        <f>_xlfn.XLOOKUP(D622,'2026 FMR'!I:I,'2026 FMR'!Q:Q)</f>
        <v>IL-520</v>
      </c>
      <c r="C622" t="s">
        <v>666</v>
      </c>
      <c r="D622">
        <v>17047</v>
      </c>
      <c r="E622">
        <f>_xlfn.XLOOKUP(D622,'ACS data'!E:E,'ACS data'!N:N)</f>
        <v>158</v>
      </c>
      <c r="F622">
        <f>_xlfn.XLOOKUP(D622,'2026 FMR'!I:I,'2026 FMR'!M:M)</f>
        <v>698</v>
      </c>
      <c r="G622">
        <f>_xlfn.XLOOKUP(D622,'2026 FMR'!I:I,'2026 FMR'!J:J)</f>
        <v>6182</v>
      </c>
      <c r="H622">
        <f>_xlfn.XLOOKUP(D622,'2026 FMR'!I:I,'2026 FMR'!R:R)</f>
        <v>1</v>
      </c>
    </row>
    <row r="623" spans="1:8" x14ac:dyDescent="0.35">
      <c r="A623" t="s">
        <v>642</v>
      </c>
      <c r="B623" t="str">
        <f>_xlfn.XLOOKUP(D623,'2026 FMR'!I:I,'2026 FMR'!Q:Q)</f>
        <v>IL-515</v>
      </c>
      <c r="C623" t="s">
        <v>667</v>
      </c>
      <c r="D623">
        <v>17049</v>
      </c>
      <c r="E623">
        <f>_xlfn.XLOOKUP(D623,'ACS data'!E:E,'ACS data'!N:N)</f>
        <v>711</v>
      </c>
      <c r="F623">
        <f>_xlfn.XLOOKUP(D623,'2026 FMR'!I:I,'2026 FMR'!M:M)</f>
        <v>754</v>
      </c>
      <c r="G623">
        <f>_xlfn.XLOOKUP(D623,'2026 FMR'!I:I,'2026 FMR'!J:J)</f>
        <v>34594</v>
      </c>
      <c r="H623">
        <f>_xlfn.XLOOKUP(D623,'2026 FMR'!I:I,'2026 FMR'!R:R)</f>
        <v>1</v>
      </c>
    </row>
    <row r="624" spans="1:8" x14ac:dyDescent="0.35">
      <c r="A624" t="s">
        <v>642</v>
      </c>
      <c r="B624" t="str">
        <f>_xlfn.XLOOKUP(D624,'2026 FMR'!I:I,'2026 FMR'!Q:Q)</f>
        <v>IL-515</v>
      </c>
      <c r="C624" t="s">
        <v>668</v>
      </c>
      <c r="D624">
        <v>17051</v>
      </c>
      <c r="E624">
        <f>_xlfn.XLOOKUP(D624,'ACS data'!E:E,'ACS data'!N:N)</f>
        <v>752</v>
      </c>
      <c r="F624">
        <f>_xlfn.XLOOKUP(D624,'2026 FMR'!I:I,'2026 FMR'!M:M)</f>
        <v>750</v>
      </c>
      <c r="G624">
        <f>_xlfn.XLOOKUP(D624,'2026 FMR'!I:I,'2026 FMR'!J:J)</f>
        <v>21464</v>
      </c>
      <c r="H624">
        <f>_xlfn.XLOOKUP(D624,'2026 FMR'!I:I,'2026 FMR'!R:R)</f>
        <v>1</v>
      </c>
    </row>
    <row r="625" spans="1:8" x14ac:dyDescent="0.35">
      <c r="A625" t="s">
        <v>642</v>
      </c>
      <c r="B625" t="str">
        <f>_xlfn.XLOOKUP(D625,'2026 FMR'!I:I,'2026 FMR'!Q:Q)</f>
        <v>IL-512</v>
      </c>
      <c r="C625" t="s">
        <v>669</v>
      </c>
      <c r="D625">
        <v>17053</v>
      </c>
      <c r="E625">
        <f>_xlfn.XLOOKUP(D625,'ACS data'!E:E,'ACS data'!N:N)</f>
        <v>313</v>
      </c>
      <c r="F625">
        <f>_xlfn.XLOOKUP(D625,'2026 FMR'!I:I,'2026 FMR'!M:M)</f>
        <v>698</v>
      </c>
      <c r="G625">
        <f>_xlfn.XLOOKUP(D625,'2026 FMR'!I:I,'2026 FMR'!J:J)</f>
        <v>13484</v>
      </c>
      <c r="H625">
        <f>_xlfn.XLOOKUP(D625,'2026 FMR'!I:I,'2026 FMR'!R:R)</f>
        <v>1</v>
      </c>
    </row>
    <row r="626" spans="1:8" x14ac:dyDescent="0.35">
      <c r="A626" t="s">
        <v>642</v>
      </c>
      <c r="B626" t="str">
        <f>_xlfn.XLOOKUP(D626,'2026 FMR'!I:I,'2026 FMR'!Q:Q)</f>
        <v>IL-520</v>
      </c>
      <c r="C626" t="s">
        <v>670</v>
      </c>
      <c r="D626">
        <v>17055</v>
      </c>
      <c r="E626">
        <f>_xlfn.XLOOKUP(D626,'ACS data'!E:E,'ACS data'!N:N)</f>
        <v>1113</v>
      </c>
      <c r="F626">
        <f>_xlfn.XLOOKUP(D626,'2026 FMR'!I:I,'2026 FMR'!M:M)</f>
        <v>698</v>
      </c>
      <c r="G626">
        <f>_xlfn.XLOOKUP(D626,'2026 FMR'!I:I,'2026 FMR'!J:J)</f>
        <v>37810</v>
      </c>
      <c r="H626">
        <f>_xlfn.XLOOKUP(D626,'2026 FMR'!I:I,'2026 FMR'!R:R)</f>
        <v>1</v>
      </c>
    </row>
    <row r="627" spans="1:8" x14ac:dyDescent="0.35">
      <c r="A627" t="s">
        <v>642</v>
      </c>
      <c r="B627" t="str">
        <f>_xlfn.XLOOKUP(D627,'2026 FMR'!I:I,'2026 FMR'!Q:Q)</f>
        <v>IL-507</v>
      </c>
      <c r="C627" t="s">
        <v>671</v>
      </c>
      <c r="D627">
        <v>17057</v>
      </c>
      <c r="E627">
        <f>_xlfn.XLOOKUP(D627,'ACS data'!E:E,'ACS data'!N:N)</f>
        <v>799</v>
      </c>
      <c r="F627">
        <f>_xlfn.XLOOKUP(D627,'2026 FMR'!I:I,'2026 FMR'!M:M)</f>
        <v>708</v>
      </c>
      <c r="G627">
        <f>_xlfn.XLOOKUP(D627,'2026 FMR'!I:I,'2026 FMR'!J:J)</f>
        <v>33691</v>
      </c>
      <c r="H627">
        <f>_xlfn.XLOOKUP(D627,'2026 FMR'!I:I,'2026 FMR'!R:R)</f>
        <v>1</v>
      </c>
    </row>
    <row r="628" spans="1:8" x14ac:dyDescent="0.35">
      <c r="A628" t="s">
        <v>642</v>
      </c>
      <c r="B628" t="str">
        <f>_xlfn.XLOOKUP(D628,'2026 FMR'!I:I,'2026 FMR'!Q:Q)</f>
        <v>IL-520</v>
      </c>
      <c r="C628" t="s">
        <v>672</v>
      </c>
      <c r="D628">
        <v>17059</v>
      </c>
      <c r="E628">
        <f>_xlfn.XLOOKUP(D628,'ACS data'!E:E,'ACS data'!N:N)</f>
        <v>130</v>
      </c>
      <c r="F628">
        <f>_xlfn.XLOOKUP(D628,'2026 FMR'!I:I,'2026 FMR'!M:M)</f>
        <v>698</v>
      </c>
      <c r="G628">
        <f>_xlfn.XLOOKUP(D628,'2026 FMR'!I:I,'2026 FMR'!J:J)</f>
        <v>4967</v>
      </c>
      <c r="H628">
        <f>_xlfn.XLOOKUP(D628,'2026 FMR'!I:I,'2026 FMR'!R:R)</f>
        <v>1</v>
      </c>
    </row>
    <row r="629" spans="1:8" x14ac:dyDescent="0.35">
      <c r="A629" t="s">
        <v>642</v>
      </c>
      <c r="B629" t="str">
        <f>_xlfn.XLOOKUP(D629,'2026 FMR'!I:I,'2026 FMR'!Q:Q)</f>
        <v>IL-515</v>
      </c>
      <c r="C629" t="s">
        <v>673</v>
      </c>
      <c r="D629">
        <v>17061</v>
      </c>
      <c r="E629">
        <f>_xlfn.XLOOKUP(D629,'ACS data'!E:E,'ACS data'!N:N)</f>
        <v>270</v>
      </c>
      <c r="F629">
        <f>_xlfn.XLOOKUP(D629,'2026 FMR'!I:I,'2026 FMR'!M:M)</f>
        <v>756</v>
      </c>
      <c r="G629">
        <f>_xlfn.XLOOKUP(D629,'2026 FMR'!I:I,'2026 FMR'!J:J)</f>
        <v>12015</v>
      </c>
      <c r="H629">
        <f>_xlfn.XLOOKUP(D629,'2026 FMR'!I:I,'2026 FMR'!R:R)</f>
        <v>1</v>
      </c>
    </row>
    <row r="630" spans="1:8" x14ac:dyDescent="0.35">
      <c r="A630" t="s">
        <v>642</v>
      </c>
      <c r="B630" t="str">
        <f>_xlfn.XLOOKUP(D630,'2026 FMR'!I:I,'2026 FMR'!Q:Q)</f>
        <v>IL-506</v>
      </c>
      <c r="C630" t="s">
        <v>674</v>
      </c>
      <c r="D630">
        <v>17063</v>
      </c>
      <c r="E630">
        <f>_xlfn.XLOOKUP(D630,'ACS data'!E:E,'ACS data'!N:N)</f>
        <v>724</v>
      </c>
      <c r="F630">
        <f>_xlfn.XLOOKUP(D630,'2026 FMR'!I:I,'2026 FMR'!M:M)</f>
        <v>1118</v>
      </c>
      <c r="G630">
        <f>_xlfn.XLOOKUP(D630,'2026 FMR'!I:I,'2026 FMR'!J:J)</f>
        <v>52624</v>
      </c>
      <c r="H630">
        <f>_xlfn.XLOOKUP(D630,'2026 FMR'!I:I,'2026 FMR'!R:R)</f>
        <v>1</v>
      </c>
    </row>
    <row r="631" spans="1:8" x14ac:dyDescent="0.35">
      <c r="A631" t="s">
        <v>642</v>
      </c>
      <c r="B631" t="str">
        <f>_xlfn.XLOOKUP(D631,'2026 FMR'!I:I,'2026 FMR'!Q:Q)</f>
        <v>IL-520</v>
      </c>
      <c r="C631" t="s">
        <v>675</v>
      </c>
      <c r="D631">
        <v>17065</v>
      </c>
      <c r="E631">
        <f>_xlfn.XLOOKUP(D631,'ACS data'!E:E,'ACS data'!N:N)</f>
        <v>208</v>
      </c>
      <c r="F631">
        <f>_xlfn.XLOOKUP(D631,'2026 FMR'!I:I,'2026 FMR'!M:M)</f>
        <v>727</v>
      </c>
      <c r="G631">
        <f>_xlfn.XLOOKUP(D631,'2026 FMR'!I:I,'2026 FMR'!J:J)</f>
        <v>8008</v>
      </c>
      <c r="H631">
        <f>_xlfn.XLOOKUP(D631,'2026 FMR'!I:I,'2026 FMR'!R:R)</f>
        <v>1</v>
      </c>
    </row>
    <row r="632" spans="1:8" x14ac:dyDescent="0.35">
      <c r="A632" t="s">
        <v>642</v>
      </c>
      <c r="B632" t="str">
        <f>_xlfn.XLOOKUP(D632,'2026 FMR'!I:I,'2026 FMR'!Q:Q)</f>
        <v>IL-519</v>
      </c>
      <c r="C632" t="s">
        <v>676</v>
      </c>
      <c r="D632">
        <v>17067</v>
      </c>
      <c r="E632">
        <f>_xlfn.XLOOKUP(D632,'ACS data'!E:E,'ACS data'!N:N)</f>
        <v>308</v>
      </c>
      <c r="F632">
        <f>_xlfn.XLOOKUP(D632,'2026 FMR'!I:I,'2026 FMR'!M:M)</f>
        <v>791</v>
      </c>
      <c r="G632">
        <f>_xlfn.XLOOKUP(D632,'2026 FMR'!I:I,'2026 FMR'!J:J)</f>
        <v>17582</v>
      </c>
      <c r="H632">
        <f>_xlfn.XLOOKUP(D632,'2026 FMR'!I:I,'2026 FMR'!R:R)</f>
        <v>1</v>
      </c>
    </row>
    <row r="633" spans="1:8" x14ac:dyDescent="0.35">
      <c r="A633" t="s">
        <v>642</v>
      </c>
      <c r="B633" t="str">
        <f>_xlfn.XLOOKUP(D633,'2026 FMR'!I:I,'2026 FMR'!Q:Q)</f>
        <v>IL-520</v>
      </c>
      <c r="C633" t="s">
        <v>677</v>
      </c>
      <c r="D633">
        <v>17069</v>
      </c>
      <c r="E633">
        <f>_xlfn.XLOOKUP(D633,'ACS data'!E:E,'ACS data'!N:N)</f>
        <v>38</v>
      </c>
      <c r="F633">
        <f>_xlfn.XLOOKUP(D633,'2026 FMR'!I:I,'2026 FMR'!M:M)</f>
        <v>698</v>
      </c>
      <c r="G633">
        <f>_xlfn.XLOOKUP(D633,'2026 FMR'!I:I,'2026 FMR'!J:J)</f>
        <v>3665</v>
      </c>
      <c r="H633">
        <f>_xlfn.XLOOKUP(D633,'2026 FMR'!I:I,'2026 FMR'!R:R)</f>
        <v>1</v>
      </c>
    </row>
    <row r="634" spans="1:8" x14ac:dyDescent="0.35">
      <c r="A634" t="s">
        <v>642</v>
      </c>
      <c r="B634" t="str">
        <f>_xlfn.XLOOKUP(D634,'2026 FMR'!I:I,'2026 FMR'!Q:Q)</f>
        <v>IL-519</v>
      </c>
      <c r="C634" t="s">
        <v>678</v>
      </c>
      <c r="D634">
        <v>17071</v>
      </c>
      <c r="E634">
        <f>_xlfn.XLOOKUP(D634,'ACS data'!E:E,'ACS data'!N:N)</f>
        <v>129</v>
      </c>
      <c r="F634">
        <f>_xlfn.XLOOKUP(D634,'2026 FMR'!I:I,'2026 FMR'!M:M)</f>
        <v>698</v>
      </c>
      <c r="G634">
        <f>_xlfn.XLOOKUP(D634,'2026 FMR'!I:I,'2026 FMR'!J:J)</f>
        <v>6374</v>
      </c>
      <c r="H634">
        <f>_xlfn.XLOOKUP(D634,'2026 FMR'!I:I,'2026 FMR'!R:R)</f>
        <v>1</v>
      </c>
    </row>
    <row r="635" spans="1:8" x14ac:dyDescent="0.35">
      <c r="A635" t="s">
        <v>642</v>
      </c>
      <c r="B635" t="str">
        <f>_xlfn.XLOOKUP(D635,'2026 FMR'!I:I,'2026 FMR'!Q:Q)</f>
        <v>IL-518</v>
      </c>
      <c r="C635" t="s">
        <v>679</v>
      </c>
      <c r="D635">
        <v>17073</v>
      </c>
      <c r="E635">
        <f>_xlfn.XLOOKUP(D635,'ACS data'!E:E,'ACS data'!N:N)</f>
        <v>458</v>
      </c>
      <c r="F635">
        <f>_xlfn.XLOOKUP(D635,'2026 FMR'!I:I,'2026 FMR'!M:M)</f>
        <v>928</v>
      </c>
      <c r="G635">
        <f>_xlfn.XLOOKUP(D635,'2026 FMR'!I:I,'2026 FMR'!J:J)</f>
        <v>49157</v>
      </c>
      <c r="H635">
        <f>_xlfn.XLOOKUP(D635,'2026 FMR'!I:I,'2026 FMR'!R:R)</f>
        <v>1</v>
      </c>
    </row>
    <row r="636" spans="1:8" x14ac:dyDescent="0.35">
      <c r="A636" t="s">
        <v>642</v>
      </c>
      <c r="B636" t="str">
        <f>_xlfn.XLOOKUP(D636,'2026 FMR'!I:I,'2026 FMR'!Q:Q)</f>
        <v>IL-512</v>
      </c>
      <c r="C636" t="s">
        <v>680</v>
      </c>
      <c r="D636">
        <v>17075</v>
      </c>
      <c r="E636">
        <f>_xlfn.XLOOKUP(D636,'ACS data'!E:E,'ACS data'!N:N)</f>
        <v>610</v>
      </c>
      <c r="F636">
        <f>_xlfn.XLOOKUP(D636,'2026 FMR'!I:I,'2026 FMR'!M:M)</f>
        <v>698</v>
      </c>
      <c r="G636">
        <f>_xlfn.XLOOKUP(D636,'2026 FMR'!I:I,'2026 FMR'!J:J)</f>
        <v>27043</v>
      </c>
      <c r="H636">
        <f>_xlfn.XLOOKUP(D636,'2026 FMR'!I:I,'2026 FMR'!R:R)</f>
        <v>1</v>
      </c>
    </row>
    <row r="637" spans="1:8" x14ac:dyDescent="0.35">
      <c r="A637" t="s">
        <v>642</v>
      </c>
      <c r="B637" t="str">
        <f>_xlfn.XLOOKUP(D637,'2026 FMR'!I:I,'2026 FMR'!Q:Q)</f>
        <v>IL-520</v>
      </c>
      <c r="C637" t="s">
        <v>681</v>
      </c>
      <c r="D637">
        <v>17077</v>
      </c>
      <c r="E637">
        <f>_xlfn.XLOOKUP(D637,'ACS data'!E:E,'ACS data'!N:N)</f>
        <v>3946</v>
      </c>
      <c r="F637">
        <f>_xlfn.XLOOKUP(D637,'2026 FMR'!I:I,'2026 FMR'!M:M)</f>
        <v>737</v>
      </c>
      <c r="G637">
        <f>_xlfn.XLOOKUP(D637,'2026 FMR'!I:I,'2026 FMR'!J:J)</f>
        <v>53176</v>
      </c>
      <c r="H637">
        <f>_xlfn.XLOOKUP(D637,'2026 FMR'!I:I,'2026 FMR'!R:R)</f>
        <v>1</v>
      </c>
    </row>
    <row r="638" spans="1:8" x14ac:dyDescent="0.35">
      <c r="A638" t="s">
        <v>642</v>
      </c>
      <c r="B638" t="str">
        <f>_xlfn.XLOOKUP(D638,'2026 FMR'!I:I,'2026 FMR'!Q:Q)</f>
        <v>IL-515</v>
      </c>
      <c r="C638" t="s">
        <v>682</v>
      </c>
      <c r="D638">
        <v>17079</v>
      </c>
      <c r="E638">
        <f>_xlfn.XLOOKUP(D638,'ACS data'!E:E,'ACS data'!N:N)</f>
        <v>81</v>
      </c>
      <c r="F638">
        <f>_xlfn.XLOOKUP(D638,'2026 FMR'!I:I,'2026 FMR'!M:M)</f>
        <v>719</v>
      </c>
      <c r="G638">
        <f>_xlfn.XLOOKUP(D638,'2026 FMR'!I:I,'2026 FMR'!J:J)</f>
        <v>9295</v>
      </c>
      <c r="H638">
        <f>_xlfn.XLOOKUP(D638,'2026 FMR'!I:I,'2026 FMR'!R:R)</f>
        <v>1</v>
      </c>
    </row>
    <row r="639" spans="1:8" x14ac:dyDescent="0.35">
      <c r="A639" t="s">
        <v>642</v>
      </c>
      <c r="B639" t="str">
        <f>_xlfn.XLOOKUP(D639,'2026 FMR'!I:I,'2026 FMR'!Q:Q)</f>
        <v>IL-520</v>
      </c>
      <c r="C639" t="s">
        <v>683</v>
      </c>
      <c r="D639">
        <v>17081</v>
      </c>
      <c r="E639">
        <f>_xlfn.XLOOKUP(D639,'ACS data'!E:E,'ACS data'!N:N)</f>
        <v>912</v>
      </c>
      <c r="F639">
        <f>_xlfn.XLOOKUP(D639,'2026 FMR'!I:I,'2026 FMR'!M:M)</f>
        <v>782</v>
      </c>
      <c r="G639">
        <f>_xlfn.XLOOKUP(D639,'2026 FMR'!I:I,'2026 FMR'!J:J)</f>
        <v>37043</v>
      </c>
      <c r="H639">
        <f>_xlfn.XLOOKUP(D639,'2026 FMR'!I:I,'2026 FMR'!R:R)</f>
        <v>1</v>
      </c>
    </row>
    <row r="640" spans="1:8" x14ac:dyDescent="0.35">
      <c r="A640" t="s">
        <v>642</v>
      </c>
      <c r="B640" t="str">
        <f>_xlfn.XLOOKUP(D640,'2026 FMR'!I:I,'2026 FMR'!Q:Q)</f>
        <v>IL-515</v>
      </c>
      <c r="C640" t="s">
        <v>684</v>
      </c>
      <c r="D640">
        <v>17083</v>
      </c>
      <c r="E640">
        <f>_xlfn.XLOOKUP(D640,'ACS data'!E:E,'ACS data'!N:N)</f>
        <v>242</v>
      </c>
      <c r="F640">
        <f>_xlfn.XLOOKUP(D640,'2026 FMR'!I:I,'2026 FMR'!M:M)</f>
        <v>995</v>
      </c>
      <c r="G640">
        <f>_xlfn.XLOOKUP(D640,'2026 FMR'!I:I,'2026 FMR'!J:J)</f>
        <v>21462</v>
      </c>
      <c r="H640">
        <f>_xlfn.XLOOKUP(D640,'2026 FMR'!I:I,'2026 FMR'!R:R)</f>
        <v>1</v>
      </c>
    </row>
    <row r="641" spans="1:8" x14ac:dyDescent="0.35">
      <c r="A641" t="s">
        <v>642</v>
      </c>
      <c r="B641" t="str">
        <f>_xlfn.XLOOKUP(D641,'2026 FMR'!I:I,'2026 FMR'!Q:Q)</f>
        <v>IL-518</v>
      </c>
      <c r="C641" t="s">
        <v>685</v>
      </c>
      <c r="D641">
        <v>17085</v>
      </c>
      <c r="E641">
        <f>_xlfn.XLOOKUP(D641,'ACS data'!E:E,'ACS data'!N:N)</f>
        <v>335</v>
      </c>
      <c r="F641">
        <f>_xlfn.XLOOKUP(D641,'2026 FMR'!I:I,'2026 FMR'!M:M)</f>
        <v>796</v>
      </c>
      <c r="G641">
        <f>_xlfn.XLOOKUP(D641,'2026 FMR'!I:I,'2026 FMR'!J:J)</f>
        <v>21942</v>
      </c>
      <c r="H641">
        <f>_xlfn.XLOOKUP(D641,'2026 FMR'!I:I,'2026 FMR'!R:R)</f>
        <v>1</v>
      </c>
    </row>
    <row r="642" spans="1:8" x14ac:dyDescent="0.35">
      <c r="A642" t="s">
        <v>642</v>
      </c>
      <c r="B642" t="str">
        <f>_xlfn.XLOOKUP(D642,'2026 FMR'!I:I,'2026 FMR'!Q:Q)</f>
        <v>IL-520</v>
      </c>
      <c r="C642" t="s">
        <v>686</v>
      </c>
      <c r="D642">
        <v>17087</v>
      </c>
      <c r="E642">
        <f>_xlfn.XLOOKUP(D642,'ACS data'!E:E,'ACS data'!N:N)</f>
        <v>478</v>
      </c>
      <c r="F642">
        <f>_xlfn.XLOOKUP(D642,'2026 FMR'!I:I,'2026 FMR'!M:M)</f>
        <v>735</v>
      </c>
      <c r="G642">
        <f>_xlfn.XLOOKUP(D642,'2026 FMR'!I:I,'2026 FMR'!J:J)</f>
        <v>13313</v>
      </c>
      <c r="H642">
        <f>_xlfn.XLOOKUP(D642,'2026 FMR'!I:I,'2026 FMR'!R:R)</f>
        <v>1</v>
      </c>
    </row>
    <row r="643" spans="1:8" x14ac:dyDescent="0.35">
      <c r="A643" t="s">
        <v>642</v>
      </c>
      <c r="B643" t="str">
        <f>_xlfn.XLOOKUP(D643,'2026 FMR'!I:I,'2026 FMR'!Q:Q)</f>
        <v>IL-517</v>
      </c>
      <c r="C643" t="s">
        <v>687</v>
      </c>
      <c r="D643">
        <v>17089</v>
      </c>
      <c r="E643">
        <f>_xlfn.XLOOKUP(D643,'ACS data'!E:E,'ACS data'!N:N)</f>
        <v>9089</v>
      </c>
      <c r="F643">
        <f>_xlfn.XLOOKUP(D643,'2026 FMR'!I:I,'2026 FMR'!M:M)</f>
        <v>1581</v>
      </c>
      <c r="G643">
        <f>_xlfn.XLOOKUP(D643,'2026 FMR'!I:I,'2026 FMR'!J:J)</f>
        <v>517254</v>
      </c>
      <c r="H643">
        <f>_xlfn.XLOOKUP(D643,'2026 FMR'!I:I,'2026 FMR'!R:R)</f>
        <v>1</v>
      </c>
    </row>
    <row r="644" spans="1:8" x14ac:dyDescent="0.35">
      <c r="A644" t="s">
        <v>642</v>
      </c>
      <c r="B644" t="str">
        <f>_xlfn.XLOOKUP(D644,'2026 FMR'!I:I,'2026 FMR'!Q:Q)</f>
        <v>IL-512</v>
      </c>
      <c r="C644" t="s">
        <v>688</v>
      </c>
      <c r="D644">
        <v>17091</v>
      </c>
      <c r="E644">
        <f>_xlfn.XLOOKUP(D644,'ACS data'!E:E,'ACS data'!N:N)</f>
        <v>2079</v>
      </c>
      <c r="F644">
        <f>_xlfn.XLOOKUP(D644,'2026 FMR'!I:I,'2026 FMR'!M:M)</f>
        <v>1011</v>
      </c>
      <c r="G644">
        <f>_xlfn.XLOOKUP(D644,'2026 FMR'!I:I,'2026 FMR'!J:J)</f>
        <v>107421</v>
      </c>
      <c r="H644">
        <f>_xlfn.XLOOKUP(D644,'2026 FMR'!I:I,'2026 FMR'!R:R)</f>
        <v>1</v>
      </c>
    </row>
    <row r="645" spans="1:8" x14ac:dyDescent="0.35">
      <c r="A645" t="s">
        <v>642</v>
      </c>
      <c r="B645" t="str">
        <f>_xlfn.XLOOKUP(D645,'2026 FMR'!I:I,'2026 FMR'!Q:Q)</f>
        <v>IL-506</v>
      </c>
      <c r="C645" t="s">
        <v>689</v>
      </c>
      <c r="D645">
        <v>17093</v>
      </c>
      <c r="E645">
        <f>_xlfn.XLOOKUP(D645,'ACS data'!E:E,'ACS data'!N:N)</f>
        <v>1485</v>
      </c>
      <c r="F645">
        <f>_xlfn.XLOOKUP(D645,'2026 FMR'!I:I,'2026 FMR'!M:M)</f>
        <v>1562</v>
      </c>
      <c r="G645">
        <f>_xlfn.XLOOKUP(D645,'2026 FMR'!I:I,'2026 FMR'!J:J)</f>
        <v>132795</v>
      </c>
      <c r="H645">
        <f>_xlfn.XLOOKUP(D645,'2026 FMR'!I:I,'2026 FMR'!R:R)</f>
        <v>1</v>
      </c>
    </row>
    <row r="646" spans="1:8" x14ac:dyDescent="0.35">
      <c r="A646" t="s">
        <v>642</v>
      </c>
      <c r="B646" t="str">
        <f>_xlfn.XLOOKUP(D646,'2026 FMR'!I:I,'2026 FMR'!Q:Q)</f>
        <v>IL-518</v>
      </c>
      <c r="C646" t="s">
        <v>690</v>
      </c>
      <c r="D646">
        <v>17095</v>
      </c>
      <c r="E646">
        <f>_xlfn.XLOOKUP(D646,'ACS data'!E:E,'ACS data'!N:N)</f>
        <v>1487</v>
      </c>
      <c r="F646">
        <f>_xlfn.XLOOKUP(D646,'2026 FMR'!I:I,'2026 FMR'!M:M)</f>
        <v>698</v>
      </c>
      <c r="G646">
        <f>_xlfn.XLOOKUP(D646,'2026 FMR'!I:I,'2026 FMR'!J:J)</f>
        <v>49751</v>
      </c>
      <c r="H646">
        <f>_xlfn.XLOOKUP(D646,'2026 FMR'!I:I,'2026 FMR'!R:R)</f>
        <v>1</v>
      </c>
    </row>
    <row r="647" spans="1:8" x14ac:dyDescent="0.35">
      <c r="A647" t="s">
        <v>642</v>
      </c>
      <c r="B647" t="str">
        <f>_xlfn.XLOOKUP(D647,'2026 FMR'!I:I,'2026 FMR'!Q:Q)</f>
        <v>IL-502</v>
      </c>
      <c r="C647" t="s">
        <v>691</v>
      </c>
      <c r="D647">
        <v>17097</v>
      </c>
      <c r="E647">
        <f>_xlfn.XLOOKUP(D647,'ACS data'!E:E,'ACS data'!N:N)</f>
        <v>12003</v>
      </c>
      <c r="F647">
        <f>_xlfn.XLOOKUP(D647,'2026 FMR'!I:I,'2026 FMR'!M:M)</f>
        <v>1581</v>
      </c>
      <c r="G647">
        <f>_xlfn.XLOOKUP(D647,'2026 FMR'!I:I,'2026 FMR'!J:J)</f>
        <v>713159</v>
      </c>
      <c r="H647">
        <f>_xlfn.XLOOKUP(D647,'2026 FMR'!I:I,'2026 FMR'!R:R)</f>
        <v>1</v>
      </c>
    </row>
    <row r="648" spans="1:8" x14ac:dyDescent="0.35">
      <c r="A648" t="s">
        <v>642</v>
      </c>
      <c r="B648" t="str">
        <f>_xlfn.XLOOKUP(D648,'2026 FMR'!I:I,'2026 FMR'!Q:Q)</f>
        <v>IL-518</v>
      </c>
      <c r="C648" t="s">
        <v>692</v>
      </c>
      <c r="D648">
        <v>17099</v>
      </c>
      <c r="E648">
        <f>_xlfn.XLOOKUP(D648,'ACS data'!E:E,'ACS data'!N:N)</f>
        <v>2767</v>
      </c>
      <c r="F648">
        <f>_xlfn.XLOOKUP(D648,'2026 FMR'!I:I,'2026 FMR'!M:M)</f>
        <v>822</v>
      </c>
      <c r="G648">
        <f>_xlfn.XLOOKUP(D648,'2026 FMR'!I:I,'2026 FMR'!J:J)</f>
        <v>109495</v>
      </c>
      <c r="H648">
        <f>_xlfn.XLOOKUP(D648,'2026 FMR'!I:I,'2026 FMR'!R:R)</f>
        <v>1</v>
      </c>
    </row>
    <row r="649" spans="1:8" x14ac:dyDescent="0.35">
      <c r="A649" t="s">
        <v>642</v>
      </c>
      <c r="B649" t="str">
        <f>_xlfn.XLOOKUP(D649,'2026 FMR'!I:I,'2026 FMR'!Q:Q)</f>
        <v>IL-520</v>
      </c>
      <c r="C649" t="s">
        <v>693</v>
      </c>
      <c r="D649">
        <v>17101</v>
      </c>
      <c r="E649">
        <f>_xlfn.XLOOKUP(D649,'ACS data'!E:E,'ACS data'!N:N)</f>
        <v>339</v>
      </c>
      <c r="F649">
        <f>_xlfn.XLOOKUP(D649,'2026 FMR'!I:I,'2026 FMR'!M:M)</f>
        <v>721</v>
      </c>
      <c r="G649">
        <f>_xlfn.XLOOKUP(D649,'2026 FMR'!I:I,'2026 FMR'!J:J)</f>
        <v>15302</v>
      </c>
      <c r="H649">
        <f>_xlfn.XLOOKUP(D649,'2026 FMR'!I:I,'2026 FMR'!R:R)</f>
        <v>1</v>
      </c>
    </row>
    <row r="650" spans="1:8" x14ac:dyDescent="0.35">
      <c r="A650" t="s">
        <v>642</v>
      </c>
      <c r="B650" t="str">
        <f>_xlfn.XLOOKUP(D650,'2026 FMR'!I:I,'2026 FMR'!Q:Q)</f>
        <v>IL-518</v>
      </c>
      <c r="C650" t="s">
        <v>694</v>
      </c>
      <c r="D650">
        <v>17103</v>
      </c>
      <c r="E650">
        <f>_xlfn.XLOOKUP(D650,'ACS data'!E:E,'ACS data'!N:N)</f>
        <v>449</v>
      </c>
      <c r="F650">
        <f>_xlfn.XLOOKUP(D650,'2026 FMR'!I:I,'2026 FMR'!M:M)</f>
        <v>810</v>
      </c>
      <c r="G650">
        <f>_xlfn.XLOOKUP(D650,'2026 FMR'!I:I,'2026 FMR'!J:J)</f>
        <v>34221</v>
      </c>
      <c r="H650">
        <f>_xlfn.XLOOKUP(D650,'2026 FMR'!I:I,'2026 FMR'!R:R)</f>
        <v>1</v>
      </c>
    </row>
    <row r="651" spans="1:8" x14ac:dyDescent="0.35">
      <c r="A651" t="s">
        <v>642</v>
      </c>
      <c r="B651" t="str">
        <f>_xlfn.XLOOKUP(D651,'2026 FMR'!I:I,'2026 FMR'!Q:Q)</f>
        <v>IL-512</v>
      </c>
      <c r="C651" t="s">
        <v>695</v>
      </c>
      <c r="D651">
        <v>17105</v>
      </c>
      <c r="E651">
        <f>_xlfn.XLOOKUP(D651,'ACS data'!E:E,'ACS data'!N:N)</f>
        <v>689</v>
      </c>
      <c r="F651">
        <f>_xlfn.XLOOKUP(D651,'2026 FMR'!I:I,'2026 FMR'!M:M)</f>
        <v>776</v>
      </c>
      <c r="G651">
        <f>_xlfn.XLOOKUP(D651,'2026 FMR'!I:I,'2026 FMR'!J:J)</f>
        <v>35771</v>
      </c>
      <c r="H651">
        <f>_xlfn.XLOOKUP(D651,'2026 FMR'!I:I,'2026 FMR'!R:R)</f>
        <v>1</v>
      </c>
    </row>
    <row r="652" spans="1:8" x14ac:dyDescent="0.35">
      <c r="A652" t="s">
        <v>642</v>
      </c>
      <c r="B652" t="str">
        <f>_xlfn.XLOOKUP(D652,'2026 FMR'!I:I,'2026 FMR'!Q:Q)</f>
        <v>IL-512</v>
      </c>
      <c r="C652" t="s">
        <v>696</v>
      </c>
      <c r="D652">
        <v>17107</v>
      </c>
      <c r="E652">
        <f>_xlfn.XLOOKUP(D652,'ACS data'!E:E,'ACS data'!N:N)</f>
        <v>801</v>
      </c>
      <c r="F652">
        <f>_xlfn.XLOOKUP(D652,'2026 FMR'!I:I,'2026 FMR'!M:M)</f>
        <v>782</v>
      </c>
      <c r="G652">
        <f>_xlfn.XLOOKUP(D652,'2026 FMR'!I:I,'2026 FMR'!J:J)</f>
        <v>28027</v>
      </c>
      <c r="H652">
        <f>_xlfn.XLOOKUP(D652,'2026 FMR'!I:I,'2026 FMR'!R:R)</f>
        <v>1</v>
      </c>
    </row>
    <row r="653" spans="1:8" x14ac:dyDescent="0.35">
      <c r="A653" t="s">
        <v>642</v>
      </c>
      <c r="B653" t="str">
        <f>_xlfn.XLOOKUP(D653,'2026 FMR'!I:I,'2026 FMR'!Q:Q)</f>
        <v>IL-519</v>
      </c>
      <c r="C653" t="s">
        <v>697</v>
      </c>
      <c r="D653">
        <v>17109</v>
      </c>
      <c r="E653">
        <f>_xlfn.XLOOKUP(D653,'ACS data'!E:E,'ACS data'!N:N)</f>
        <v>1921</v>
      </c>
      <c r="F653">
        <f>_xlfn.XLOOKUP(D653,'2026 FMR'!I:I,'2026 FMR'!M:M)</f>
        <v>728</v>
      </c>
      <c r="G653">
        <f>_xlfn.XLOOKUP(D653,'2026 FMR'!I:I,'2026 FMR'!J:J)</f>
        <v>27370</v>
      </c>
      <c r="H653">
        <f>_xlfn.XLOOKUP(D653,'2026 FMR'!I:I,'2026 FMR'!R:R)</f>
        <v>1</v>
      </c>
    </row>
    <row r="654" spans="1:8" x14ac:dyDescent="0.35">
      <c r="A654" t="s">
        <v>642</v>
      </c>
      <c r="B654" t="str">
        <f>_xlfn.XLOOKUP(D654,'2026 FMR'!I:I,'2026 FMR'!Q:Q)</f>
        <v>IL-500</v>
      </c>
      <c r="C654" t="s">
        <v>698</v>
      </c>
      <c r="D654">
        <v>17111</v>
      </c>
      <c r="E654">
        <f>_xlfn.XLOOKUP(D654,'ACS data'!E:E,'ACS data'!N:N)</f>
        <v>3632</v>
      </c>
      <c r="F654">
        <f>_xlfn.XLOOKUP(D654,'2026 FMR'!I:I,'2026 FMR'!M:M)</f>
        <v>1581</v>
      </c>
      <c r="G654">
        <f>_xlfn.XLOOKUP(D654,'2026 FMR'!I:I,'2026 FMR'!J:J)</f>
        <v>311133</v>
      </c>
      <c r="H654">
        <f>_xlfn.XLOOKUP(D654,'2026 FMR'!I:I,'2026 FMR'!R:R)</f>
        <v>1</v>
      </c>
    </row>
    <row r="655" spans="1:8" x14ac:dyDescent="0.35">
      <c r="A655" t="s">
        <v>642</v>
      </c>
      <c r="B655" t="str">
        <f>_xlfn.XLOOKUP(D655,'2026 FMR'!I:I,'2026 FMR'!Q:Q)</f>
        <v>IL-512</v>
      </c>
      <c r="C655" t="s">
        <v>699</v>
      </c>
      <c r="D655">
        <v>17113</v>
      </c>
      <c r="E655">
        <f>_xlfn.XLOOKUP(D655,'ACS data'!E:E,'ACS data'!N:N)</f>
        <v>9692</v>
      </c>
      <c r="F655">
        <f>_xlfn.XLOOKUP(D655,'2026 FMR'!I:I,'2026 FMR'!M:M)</f>
        <v>999</v>
      </c>
      <c r="G655">
        <f>_xlfn.XLOOKUP(D655,'2026 FMR'!I:I,'2026 FMR'!J:J)</f>
        <v>171284</v>
      </c>
      <c r="H655">
        <f>_xlfn.XLOOKUP(D655,'2026 FMR'!I:I,'2026 FMR'!R:R)</f>
        <v>1</v>
      </c>
    </row>
    <row r="656" spans="1:8" x14ac:dyDescent="0.35">
      <c r="A656" t="s">
        <v>642</v>
      </c>
      <c r="B656" t="str">
        <f>_xlfn.XLOOKUP(D656,'2026 FMR'!I:I,'2026 FMR'!Q:Q)</f>
        <v>IL-516</v>
      </c>
      <c r="C656" t="s">
        <v>700</v>
      </c>
      <c r="D656">
        <v>17115</v>
      </c>
      <c r="E656">
        <f>_xlfn.XLOOKUP(D656,'ACS data'!E:E,'ACS data'!N:N)</f>
        <v>3035</v>
      </c>
      <c r="F656">
        <f>_xlfn.XLOOKUP(D656,'2026 FMR'!I:I,'2026 FMR'!M:M)</f>
        <v>845</v>
      </c>
      <c r="G656">
        <f>_xlfn.XLOOKUP(D656,'2026 FMR'!I:I,'2026 FMR'!J:J)</f>
        <v>103542</v>
      </c>
      <c r="H656">
        <f>_xlfn.XLOOKUP(D656,'2026 FMR'!I:I,'2026 FMR'!R:R)</f>
        <v>1</v>
      </c>
    </row>
    <row r="657" spans="1:8" x14ac:dyDescent="0.35">
      <c r="A657" t="s">
        <v>642</v>
      </c>
      <c r="B657" t="str">
        <f>_xlfn.XLOOKUP(D657,'2026 FMR'!I:I,'2026 FMR'!Q:Q)</f>
        <v>IL-515</v>
      </c>
      <c r="C657" t="s">
        <v>701</v>
      </c>
      <c r="D657">
        <v>17117</v>
      </c>
      <c r="E657">
        <f>_xlfn.XLOOKUP(D657,'ACS data'!E:E,'ACS data'!N:N)</f>
        <v>965</v>
      </c>
      <c r="F657">
        <f>_xlfn.XLOOKUP(D657,'2026 FMR'!I:I,'2026 FMR'!M:M)</f>
        <v>698</v>
      </c>
      <c r="G657">
        <f>_xlfn.XLOOKUP(D657,'2026 FMR'!I:I,'2026 FMR'!J:J)</f>
        <v>44907</v>
      </c>
      <c r="H657">
        <f>_xlfn.XLOOKUP(D657,'2026 FMR'!I:I,'2026 FMR'!R:R)</f>
        <v>1</v>
      </c>
    </row>
    <row r="658" spans="1:8" x14ac:dyDescent="0.35">
      <c r="A658" t="s">
        <v>642</v>
      </c>
      <c r="B658" t="str">
        <f>_xlfn.XLOOKUP(D658,'2026 FMR'!I:I,'2026 FMR'!Q:Q)</f>
        <v>IL-504</v>
      </c>
      <c r="C658" t="s">
        <v>702</v>
      </c>
      <c r="D658">
        <v>17119</v>
      </c>
      <c r="E658">
        <f>_xlfn.XLOOKUP(D658,'ACS data'!E:E,'ACS data'!N:N)</f>
        <v>6982</v>
      </c>
      <c r="F658">
        <f>_xlfn.XLOOKUP(D658,'2026 FMR'!I:I,'2026 FMR'!M:M)</f>
        <v>995</v>
      </c>
      <c r="G658">
        <f>_xlfn.XLOOKUP(D658,'2026 FMR'!I:I,'2026 FMR'!J:J)</f>
        <v>265512</v>
      </c>
      <c r="H658">
        <f>_xlfn.XLOOKUP(D658,'2026 FMR'!I:I,'2026 FMR'!R:R)</f>
        <v>1</v>
      </c>
    </row>
    <row r="659" spans="1:8" x14ac:dyDescent="0.35">
      <c r="A659" t="s">
        <v>642</v>
      </c>
      <c r="B659" t="str">
        <f>_xlfn.XLOOKUP(D659,'2026 FMR'!I:I,'2026 FMR'!Q:Q)</f>
        <v>IL-520</v>
      </c>
      <c r="C659" t="s">
        <v>703</v>
      </c>
      <c r="D659">
        <v>17121</v>
      </c>
      <c r="E659">
        <f>_xlfn.XLOOKUP(D659,'ACS data'!E:E,'ACS data'!N:N)</f>
        <v>1014</v>
      </c>
      <c r="F659">
        <f>_xlfn.XLOOKUP(D659,'2026 FMR'!I:I,'2026 FMR'!M:M)</f>
        <v>769</v>
      </c>
      <c r="G659">
        <f>_xlfn.XLOOKUP(D659,'2026 FMR'!I:I,'2026 FMR'!J:J)</f>
        <v>37543</v>
      </c>
      <c r="H659">
        <f>_xlfn.XLOOKUP(D659,'2026 FMR'!I:I,'2026 FMR'!R:R)</f>
        <v>1</v>
      </c>
    </row>
    <row r="660" spans="1:8" x14ac:dyDescent="0.35">
      <c r="A660" t="s">
        <v>642</v>
      </c>
      <c r="B660" t="str">
        <f>_xlfn.XLOOKUP(D660,'2026 FMR'!I:I,'2026 FMR'!Q:Q)</f>
        <v>IL-518</v>
      </c>
      <c r="C660" t="s">
        <v>704</v>
      </c>
      <c r="D660">
        <v>17123</v>
      </c>
      <c r="E660">
        <f>_xlfn.XLOOKUP(D660,'ACS data'!E:E,'ACS data'!N:N)</f>
        <v>281</v>
      </c>
      <c r="F660">
        <f>_xlfn.XLOOKUP(D660,'2026 FMR'!I:I,'2026 FMR'!M:M)</f>
        <v>818</v>
      </c>
      <c r="G660">
        <f>_xlfn.XLOOKUP(D660,'2026 FMR'!I:I,'2026 FMR'!J:J)</f>
        <v>11740</v>
      </c>
      <c r="H660">
        <f>_xlfn.XLOOKUP(D660,'2026 FMR'!I:I,'2026 FMR'!R:R)</f>
        <v>1</v>
      </c>
    </row>
    <row r="661" spans="1:8" x14ac:dyDescent="0.35">
      <c r="A661" t="s">
        <v>642</v>
      </c>
      <c r="B661" t="str">
        <f>_xlfn.XLOOKUP(D661,'2026 FMR'!I:I,'2026 FMR'!Q:Q)</f>
        <v>IL-512</v>
      </c>
      <c r="C661" t="s">
        <v>705</v>
      </c>
      <c r="D661">
        <v>17125</v>
      </c>
      <c r="E661">
        <f>_xlfn.XLOOKUP(D661,'ACS data'!E:E,'ACS data'!N:N)</f>
        <v>363</v>
      </c>
      <c r="F661">
        <f>_xlfn.XLOOKUP(D661,'2026 FMR'!I:I,'2026 FMR'!M:M)</f>
        <v>698</v>
      </c>
      <c r="G661">
        <f>_xlfn.XLOOKUP(D661,'2026 FMR'!I:I,'2026 FMR'!J:J)</f>
        <v>13074</v>
      </c>
      <c r="H661">
        <f>_xlfn.XLOOKUP(D661,'2026 FMR'!I:I,'2026 FMR'!R:R)</f>
        <v>1</v>
      </c>
    </row>
    <row r="662" spans="1:8" x14ac:dyDescent="0.35">
      <c r="A662" t="s">
        <v>642</v>
      </c>
      <c r="B662" t="str">
        <f>_xlfn.XLOOKUP(D662,'2026 FMR'!I:I,'2026 FMR'!Q:Q)</f>
        <v>IL-520</v>
      </c>
      <c r="C662" t="s">
        <v>706</v>
      </c>
      <c r="D662">
        <v>17127</v>
      </c>
      <c r="E662">
        <f>_xlfn.XLOOKUP(D662,'ACS data'!E:E,'ACS data'!N:N)</f>
        <v>381</v>
      </c>
      <c r="F662">
        <f>_xlfn.XLOOKUP(D662,'2026 FMR'!I:I,'2026 FMR'!M:M)</f>
        <v>789</v>
      </c>
      <c r="G662">
        <f>_xlfn.XLOOKUP(D662,'2026 FMR'!I:I,'2026 FMR'!J:J)</f>
        <v>14135</v>
      </c>
      <c r="H662">
        <f>_xlfn.XLOOKUP(D662,'2026 FMR'!I:I,'2026 FMR'!R:R)</f>
        <v>1</v>
      </c>
    </row>
    <row r="663" spans="1:8" x14ac:dyDescent="0.35">
      <c r="A663" t="s">
        <v>642</v>
      </c>
      <c r="B663" t="str">
        <f>_xlfn.XLOOKUP(D663,'2026 FMR'!I:I,'2026 FMR'!Q:Q)</f>
        <v>IL-512</v>
      </c>
      <c r="C663" t="s">
        <v>707</v>
      </c>
      <c r="D663">
        <v>17129</v>
      </c>
      <c r="E663">
        <f>_xlfn.XLOOKUP(D663,'ACS data'!E:E,'ACS data'!N:N)</f>
        <v>177</v>
      </c>
      <c r="F663">
        <f>_xlfn.XLOOKUP(D663,'2026 FMR'!I:I,'2026 FMR'!M:M)</f>
        <v>970</v>
      </c>
      <c r="G663">
        <f>_xlfn.XLOOKUP(D663,'2026 FMR'!I:I,'2026 FMR'!J:J)</f>
        <v>12284</v>
      </c>
      <c r="H663">
        <f>_xlfn.XLOOKUP(D663,'2026 FMR'!I:I,'2026 FMR'!R:R)</f>
        <v>1</v>
      </c>
    </row>
    <row r="664" spans="1:8" x14ac:dyDescent="0.35">
      <c r="A664" t="s">
        <v>642</v>
      </c>
      <c r="B664" t="str">
        <f>_xlfn.XLOOKUP(D664,'2026 FMR'!I:I,'2026 FMR'!Q:Q)</f>
        <v>IL-518</v>
      </c>
      <c r="C664" t="s">
        <v>708</v>
      </c>
      <c r="D664">
        <v>17131</v>
      </c>
      <c r="E664">
        <f>_xlfn.XLOOKUP(D664,'ACS data'!E:E,'ACS data'!N:N)</f>
        <v>290</v>
      </c>
      <c r="F664">
        <f>_xlfn.XLOOKUP(D664,'2026 FMR'!I:I,'2026 FMR'!M:M)</f>
        <v>928</v>
      </c>
      <c r="G664">
        <f>_xlfn.XLOOKUP(D664,'2026 FMR'!I:I,'2026 FMR'!J:J)</f>
        <v>15692</v>
      </c>
      <c r="H664">
        <f>_xlfn.XLOOKUP(D664,'2026 FMR'!I:I,'2026 FMR'!R:R)</f>
        <v>1</v>
      </c>
    </row>
    <row r="665" spans="1:8" x14ac:dyDescent="0.35">
      <c r="A665" t="s">
        <v>642</v>
      </c>
      <c r="B665" t="str">
        <f>_xlfn.XLOOKUP(D665,'2026 FMR'!I:I,'2026 FMR'!Q:Q)</f>
        <v>IL-520</v>
      </c>
      <c r="C665" t="s">
        <v>709</v>
      </c>
      <c r="D665">
        <v>17133</v>
      </c>
      <c r="E665">
        <f>_xlfn.XLOOKUP(D665,'ACS data'!E:E,'ACS data'!N:N)</f>
        <v>192</v>
      </c>
      <c r="F665">
        <f>_xlfn.XLOOKUP(D665,'2026 FMR'!I:I,'2026 FMR'!M:M)</f>
        <v>995</v>
      </c>
      <c r="G665">
        <f>_xlfn.XLOOKUP(D665,'2026 FMR'!I:I,'2026 FMR'!J:J)</f>
        <v>34905</v>
      </c>
      <c r="H665">
        <f>_xlfn.XLOOKUP(D665,'2026 FMR'!I:I,'2026 FMR'!R:R)</f>
        <v>1</v>
      </c>
    </row>
    <row r="666" spans="1:8" x14ac:dyDescent="0.35">
      <c r="A666" t="s">
        <v>642</v>
      </c>
      <c r="B666" t="str">
        <f>_xlfn.XLOOKUP(D666,'2026 FMR'!I:I,'2026 FMR'!Q:Q)</f>
        <v>IL-515</v>
      </c>
      <c r="C666" t="s">
        <v>710</v>
      </c>
      <c r="D666">
        <v>17135</v>
      </c>
      <c r="E666">
        <f>_xlfn.XLOOKUP(D666,'ACS data'!E:E,'ACS data'!N:N)</f>
        <v>598</v>
      </c>
      <c r="F666">
        <f>_xlfn.XLOOKUP(D666,'2026 FMR'!I:I,'2026 FMR'!M:M)</f>
        <v>714</v>
      </c>
      <c r="G666">
        <f>_xlfn.XLOOKUP(D666,'2026 FMR'!I:I,'2026 FMR'!J:J)</f>
        <v>28352</v>
      </c>
      <c r="H666">
        <f>_xlfn.XLOOKUP(D666,'2026 FMR'!I:I,'2026 FMR'!R:R)</f>
        <v>1</v>
      </c>
    </row>
    <row r="667" spans="1:8" x14ac:dyDescent="0.35">
      <c r="A667" t="s">
        <v>642</v>
      </c>
      <c r="B667" t="str">
        <f>_xlfn.XLOOKUP(D667,'2026 FMR'!I:I,'2026 FMR'!Q:Q)</f>
        <v>IL-519</v>
      </c>
      <c r="C667" t="s">
        <v>711</v>
      </c>
      <c r="D667">
        <v>17137</v>
      </c>
      <c r="E667">
        <f>_xlfn.XLOOKUP(D667,'ACS data'!E:E,'ACS data'!N:N)</f>
        <v>740</v>
      </c>
      <c r="F667">
        <f>_xlfn.XLOOKUP(D667,'2026 FMR'!I:I,'2026 FMR'!M:M)</f>
        <v>698</v>
      </c>
      <c r="G667">
        <f>_xlfn.XLOOKUP(D667,'2026 FMR'!I:I,'2026 FMR'!J:J)</f>
        <v>32882</v>
      </c>
      <c r="H667">
        <f>_xlfn.XLOOKUP(D667,'2026 FMR'!I:I,'2026 FMR'!R:R)</f>
        <v>1</v>
      </c>
    </row>
    <row r="668" spans="1:8" x14ac:dyDescent="0.35">
      <c r="A668" t="s">
        <v>642</v>
      </c>
      <c r="B668" t="str">
        <f>_xlfn.XLOOKUP(D668,'2026 FMR'!I:I,'2026 FMR'!Q:Q)</f>
        <v>IL-515</v>
      </c>
      <c r="C668" t="s">
        <v>712</v>
      </c>
      <c r="D668">
        <v>17139</v>
      </c>
      <c r="E668">
        <f>_xlfn.XLOOKUP(D668,'ACS data'!E:E,'ACS data'!N:N)</f>
        <v>211</v>
      </c>
      <c r="F668">
        <f>_xlfn.XLOOKUP(D668,'2026 FMR'!I:I,'2026 FMR'!M:M)</f>
        <v>698</v>
      </c>
      <c r="G668">
        <f>_xlfn.XLOOKUP(D668,'2026 FMR'!I:I,'2026 FMR'!J:J)</f>
        <v>14531</v>
      </c>
      <c r="H668">
        <f>_xlfn.XLOOKUP(D668,'2026 FMR'!I:I,'2026 FMR'!R:R)</f>
        <v>1</v>
      </c>
    </row>
    <row r="669" spans="1:8" x14ac:dyDescent="0.35">
      <c r="A669" t="s">
        <v>642</v>
      </c>
      <c r="B669" t="str">
        <f>_xlfn.XLOOKUP(D669,'2026 FMR'!I:I,'2026 FMR'!Q:Q)</f>
        <v>IL-518</v>
      </c>
      <c r="C669" t="s">
        <v>713</v>
      </c>
      <c r="D669">
        <v>17141</v>
      </c>
      <c r="E669">
        <f>_xlfn.XLOOKUP(D669,'ACS data'!E:E,'ACS data'!N:N)</f>
        <v>713</v>
      </c>
      <c r="F669">
        <f>_xlfn.XLOOKUP(D669,'2026 FMR'!I:I,'2026 FMR'!M:M)</f>
        <v>852</v>
      </c>
      <c r="G669">
        <f>_xlfn.XLOOKUP(D669,'2026 FMR'!I:I,'2026 FMR'!J:J)</f>
        <v>51672</v>
      </c>
      <c r="H669">
        <f>_xlfn.XLOOKUP(D669,'2026 FMR'!I:I,'2026 FMR'!R:R)</f>
        <v>1</v>
      </c>
    </row>
    <row r="670" spans="1:8" x14ac:dyDescent="0.35">
      <c r="A670" t="s">
        <v>642</v>
      </c>
      <c r="B670" t="str">
        <f>_xlfn.XLOOKUP(D670,'2026 FMR'!I:I,'2026 FMR'!Q:Q)</f>
        <v>IL-507</v>
      </c>
      <c r="C670" t="s">
        <v>714</v>
      </c>
      <c r="D670">
        <v>17143</v>
      </c>
      <c r="E670">
        <f>_xlfn.XLOOKUP(D670,'ACS data'!E:E,'ACS data'!N:N)</f>
        <v>6427</v>
      </c>
      <c r="F670">
        <f>_xlfn.XLOOKUP(D670,'2026 FMR'!I:I,'2026 FMR'!M:M)</f>
        <v>818</v>
      </c>
      <c r="G670">
        <f>_xlfn.XLOOKUP(D670,'2026 FMR'!I:I,'2026 FMR'!J:J)</f>
        <v>181186</v>
      </c>
      <c r="H670">
        <f>_xlfn.XLOOKUP(D670,'2026 FMR'!I:I,'2026 FMR'!R:R)</f>
        <v>1</v>
      </c>
    </row>
    <row r="671" spans="1:8" x14ac:dyDescent="0.35">
      <c r="A671" t="s">
        <v>642</v>
      </c>
      <c r="B671" t="str">
        <f>_xlfn.XLOOKUP(D671,'2026 FMR'!I:I,'2026 FMR'!Q:Q)</f>
        <v>IL-520</v>
      </c>
      <c r="C671" t="s">
        <v>715</v>
      </c>
      <c r="D671">
        <v>17145</v>
      </c>
      <c r="E671">
        <f>_xlfn.XLOOKUP(D671,'ACS data'!E:E,'ACS data'!N:N)</f>
        <v>645</v>
      </c>
      <c r="F671">
        <f>_xlfn.XLOOKUP(D671,'2026 FMR'!I:I,'2026 FMR'!M:M)</f>
        <v>698</v>
      </c>
      <c r="G671">
        <f>_xlfn.XLOOKUP(D671,'2026 FMR'!I:I,'2026 FMR'!J:J)</f>
        <v>20996</v>
      </c>
      <c r="H671">
        <f>_xlfn.XLOOKUP(D671,'2026 FMR'!I:I,'2026 FMR'!R:R)</f>
        <v>1</v>
      </c>
    </row>
    <row r="672" spans="1:8" x14ac:dyDescent="0.35">
      <c r="A672" t="s">
        <v>642</v>
      </c>
      <c r="B672" t="str">
        <f>_xlfn.XLOOKUP(D672,'2026 FMR'!I:I,'2026 FMR'!Q:Q)</f>
        <v>IL-512</v>
      </c>
      <c r="C672" t="s">
        <v>716</v>
      </c>
      <c r="D672">
        <v>17147</v>
      </c>
      <c r="E672">
        <f>_xlfn.XLOOKUP(D672,'ACS data'!E:E,'ACS data'!N:N)</f>
        <v>171</v>
      </c>
      <c r="F672">
        <f>_xlfn.XLOOKUP(D672,'2026 FMR'!I:I,'2026 FMR'!M:M)</f>
        <v>946</v>
      </c>
      <c r="G672">
        <f>_xlfn.XLOOKUP(D672,'2026 FMR'!I:I,'2026 FMR'!J:J)</f>
        <v>16698</v>
      </c>
      <c r="H672">
        <f>_xlfn.XLOOKUP(D672,'2026 FMR'!I:I,'2026 FMR'!R:R)</f>
        <v>1</v>
      </c>
    </row>
    <row r="673" spans="1:8" x14ac:dyDescent="0.35">
      <c r="A673" t="s">
        <v>642</v>
      </c>
      <c r="B673" t="str">
        <f>_xlfn.XLOOKUP(D673,'2026 FMR'!I:I,'2026 FMR'!Q:Q)</f>
        <v>IL-519</v>
      </c>
      <c r="C673" t="s">
        <v>717</v>
      </c>
      <c r="D673">
        <v>17149</v>
      </c>
      <c r="E673">
        <f>_xlfn.XLOOKUP(D673,'ACS data'!E:E,'ACS data'!N:N)</f>
        <v>254</v>
      </c>
      <c r="F673">
        <f>_xlfn.XLOOKUP(D673,'2026 FMR'!I:I,'2026 FMR'!M:M)</f>
        <v>698</v>
      </c>
      <c r="G673">
        <f>_xlfn.XLOOKUP(D673,'2026 FMR'!I:I,'2026 FMR'!J:J)</f>
        <v>14776</v>
      </c>
      <c r="H673">
        <f>_xlfn.XLOOKUP(D673,'2026 FMR'!I:I,'2026 FMR'!R:R)</f>
        <v>1</v>
      </c>
    </row>
    <row r="674" spans="1:8" x14ac:dyDescent="0.35">
      <c r="A674" t="s">
        <v>642</v>
      </c>
      <c r="B674" t="str">
        <f>_xlfn.XLOOKUP(D674,'2026 FMR'!I:I,'2026 FMR'!Q:Q)</f>
        <v>IL-520</v>
      </c>
      <c r="C674" t="s">
        <v>718</v>
      </c>
      <c r="D674">
        <v>17151</v>
      </c>
      <c r="E674">
        <f>_xlfn.XLOOKUP(D674,'ACS data'!E:E,'ACS data'!N:N)</f>
        <v>74</v>
      </c>
      <c r="F674">
        <f>_xlfn.XLOOKUP(D674,'2026 FMR'!I:I,'2026 FMR'!M:M)</f>
        <v>828</v>
      </c>
      <c r="G674">
        <f>_xlfn.XLOOKUP(D674,'2026 FMR'!I:I,'2026 FMR'!J:J)</f>
        <v>3799</v>
      </c>
      <c r="H674">
        <f>_xlfn.XLOOKUP(D674,'2026 FMR'!I:I,'2026 FMR'!R:R)</f>
        <v>1</v>
      </c>
    </row>
    <row r="675" spans="1:8" x14ac:dyDescent="0.35">
      <c r="A675" t="s">
        <v>642</v>
      </c>
      <c r="B675" t="str">
        <f>_xlfn.XLOOKUP(D675,'2026 FMR'!I:I,'2026 FMR'!Q:Q)</f>
        <v>IL-520</v>
      </c>
      <c r="C675" t="s">
        <v>719</v>
      </c>
      <c r="D675">
        <v>17153</v>
      </c>
      <c r="E675">
        <f>_xlfn.XLOOKUP(D675,'ACS data'!E:E,'ACS data'!N:N)</f>
        <v>282</v>
      </c>
      <c r="F675">
        <f>_xlfn.XLOOKUP(D675,'2026 FMR'!I:I,'2026 FMR'!M:M)</f>
        <v>836</v>
      </c>
      <c r="G675">
        <f>_xlfn.XLOOKUP(D675,'2026 FMR'!I:I,'2026 FMR'!J:J)</f>
        <v>5177</v>
      </c>
      <c r="H675">
        <f>_xlfn.XLOOKUP(D675,'2026 FMR'!I:I,'2026 FMR'!R:R)</f>
        <v>1</v>
      </c>
    </row>
    <row r="676" spans="1:8" x14ac:dyDescent="0.35">
      <c r="A676" t="s">
        <v>642</v>
      </c>
      <c r="B676" t="str">
        <f>_xlfn.XLOOKUP(D676,'2026 FMR'!I:I,'2026 FMR'!Q:Q)</f>
        <v>IL-518</v>
      </c>
      <c r="C676" t="s">
        <v>720</v>
      </c>
      <c r="D676">
        <v>17155</v>
      </c>
      <c r="E676">
        <f>_xlfn.XLOOKUP(D676,'ACS data'!E:E,'ACS data'!N:N)</f>
        <v>101</v>
      </c>
      <c r="F676">
        <f>_xlfn.XLOOKUP(D676,'2026 FMR'!I:I,'2026 FMR'!M:M)</f>
        <v>851</v>
      </c>
      <c r="G676">
        <f>_xlfn.XLOOKUP(D676,'2026 FMR'!I:I,'2026 FMR'!J:J)</f>
        <v>5628</v>
      </c>
      <c r="H676">
        <f>_xlfn.XLOOKUP(D676,'2026 FMR'!I:I,'2026 FMR'!R:R)</f>
        <v>1</v>
      </c>
    </row>
    <row r="677" spans="1:8" x14ac:dyDescent="0.35">
      <c r="A677" t="s">
        <v>642</v>
      </c>
      <c r="B677" t="str">
        <f>_xlfn.XLOOKUP(D677,'2026 FMR'!I:I,'2026 FMR'!Q:Q)</f>
        <v>IL-520</v>
      </c>
      <c r="C677" t="s">
        <v>721</v>
      </c>
      <c r="D677">
        <v>17157</v>
      </c>
      <c r="E677">
        <f>_xlfn.XLOOKUP(D677,'ACS data'!E:E,'ACS data'!N:N)</f>
        <v>661</v>
      </c>
      <c r="F677">
        <f>_xlfn.XLOOKUP(D677,'2026 FMR'!I:I,'2026 FMR'!M:M)</f>
        <v>698</v>
      </c>
      <c r="G677">
        <f>_xlfn.XLOOKUP(D677,'2026 FMR'!I:I,'2026 FMR'!J:J)</f>
        <v>30413</v>
      </c>
      <c r="H677">
        <f>_xlfn.XLOOKUP(D677,'2026 FMR'!I:I,'2026 FMR'!R:R)</f>
        <v>1</v>
      </c>
    </row>
    <row r="678" spans="1:8" x14ac:dyDescent="0.35">
      <c r="A678" t="s">
        <v>642</v>
      </c>
      <c r="B678" t="str">
        <f>_xlfn.XLOOKUP(D678,'2026 FMR'!I:I,'2026 FMR'!Q:Q)</f>
        <v>IL-520</v>
      </c>
      <c r="C678" t="s">
        <v>722</v>
      </c>
      <c r="D678">
        <v>17159</v>
      </c>
      <c r="E678">
        <f>_xlfn.XLOOKUP(D678,'ACS data'!E:E,'ACS data'!N:N)</f>
        <v>334</v>
      </c>
      <c r="F678">
        <f>_xlfn.XLOOKUP(D678,'2026 FMR'!I:I,'2026 FMR'!M:M)</f>
        <v>729</v>
      </c>
      <c r="G678">
        <f>_xlfn.XLOOKUP(D678,'2026 FMR'!I:I,'2026 FMR'!J:J)</f>
        <v>15716</v>
      </c>
      <c r="H678">
        <f>_xlfn.XLOOKUP(D678,'2026 FMR'!I:I,'2026 FMR'!R:R)</f>
        <v>1</v>
      </c>
    </row>
    <row r="679" spans="1:8" x14ac:dyDescent="0.35">
      <c r="A679" t="s">
        <v>642</v>
      </c>
      <c r="B679" t="str">
        <f>_xlfn.XLOOKUP(D679,'2026 FMR'!I:I,'2026 FMR'!Q:Q)</f>
        <v>IL-518</v>
      </c>
      <c r="C679" t="s">
        <v>723</v>
      </c>
      <c r="D679">
        <v>17161</v>
      </c>
      <c r="E679">
        <f>_xlfn.XLOOKUP(D679,'ACS data'!E:E,'ACS data'!N:N)</f>
        <v>4332</v>
      </c>
      <c r="F679">
        <f>_xlfn.XLOOKUP(D679,'2026 FMR'!I:I,'2026 FMR'!M:M)</f>
        <v>928</v>
      </c>
      <c r="G679">
        <f>_xlfn.XLOOKUP(D679,'2026 FMR'!I:I,'2026 FMR'!J:J)</f>
        <v>143819</v>
      </c>
      <c r="H679">
        <f>_xlfn.XLOOKUP(D679,'2026 FMR'!I:I,'2026 FMR'!R:R)</f>
        <v>1</v>
      </c>
    </row>
    <row r="680" spans="1:8" x14ac:dyDescent="0.35">
      <c r="A680" t="s">
        <v>642</v>
      </c>
      <c r="B680" t="str">
        <f>_xlfn.XLOOKUP(D680,'2026 FMR'!I:I,'2026 FMR'!Q:Q)</f>
        <v>IL-508</v>
      </c>
      <c r="C680" t="s">
        <v>724</v>
      </c>
      <c r="D680">
        <v>17163</v>
      </c>
      <c r="E680">
        <f>_xlfn.XLOOKUP(D680,'ACS data'!E:E,'ACS data'!N:N)</f>
        <v>7824</v>
      </c>
      <c r="F680">
        <f>_xlfn.XLOOKUP(D680,'2026 FMR'!I:I,'2026 FMR'!M:M)</f>
        <v>995</v>
      </c>
      <c r="G680">
        <f>_xlfn.XLOOKUP(D680,'2026 FMR'!I:I,'2026 FMR'!J:J)</f>
        <v>256791</v>
      </c>
      <c r="H680">
        <f>_xlfn.XLOOKUP(D680,'2026 FMR'!I:I,'2026 FMR'!R:R)</f>
        <v>1</v>
      </c>
    </row>
    <row r="681" spans="1:8" x14ac:dyDescent="0.35">
      <c r="A681" t="s">
        <v>642</v>
      </c>
      <c r="B681" t="str">
        <f>_xlfn.XLOOKUP(D681,'2026 FMR'!I:I,'2026 FMR'!Q:Q)</f>
        <v>IL-520</v>
      </c>
      <c r="C681" t="s">
        <v>725</v>
      </c>
      <c r="D681">
        <v>17165</v>
      </c>
      <c r="E681">
        <f>_xlfn.XLOOKUP(D681,'ACS data'!E:E,'ACS data'!N:N)</f>
        <v>648</v>
      </c>
      <c r="F681">
        <f>_xlfn.XLOOKUP(D681,'2026 FMR'!I:I,'2026 FMR'!M:M)</f>
        <v>701</v>
      </c>
      <c r="G681">
        <f>_xlfn.XLOOKUP(D681,'2026 FMR'!I:I,'2026 FMR'!J:J)</f>
        <v>23662</v>
      </c>
      <c r="H681">
        <f>_xlfn.XLOOKUP(D681,'2026 FMR'!I:I,'2026 FMR'!R:R)</f>
        <v>1</v>
      </c>
    </row>
    <row r="682" spans="1:8" x14ac:dyDescent="0.35">
      <c r="A682" t="s">
        <v>642</v>
      </c>
      <c r="B682" t="str">
        <f>_xlfn.XLOOKUP(D682,'2026 FMR'!I:I,'2026 FMR'!Q:Q)</f>
        <v>IL-513</v>
      </c>
      <c r="C682" t="s">
        <v>726</v>
      </c>
      <c r="D682">
        <v>17167</v>
      </c>
      <c r="E682">
        <f>_xlfn.XLOOKUP(D682,'ACS data'!E:E,'ACS data'!N:N)</f>
        <v>5077</v>
      </c>
      <c r="F682">
        <f>_xlfn.XLOOKUP(D682,'2026 FMR'!I:I,'2026 FMR'!M:M)</f>
        <v>970</v>
      </c>
      <c r="G682">
        <f>_xlfn.XLOOKUP(D682,'2026 FMR'!I:I,'2026 FMR'!J:J)</f>
        <v>196122</v>
      </c>
      <c r="H682">
        <f>_xlfn.XLOOKUP(D682,'2026 FMR'!I:I,'2026 FMR'!R:R)</f>
        <v>1</v>
      </c>
    </row>
    <row r="683" spans="1:8" x14ac:dyDescent="0.35">
      <c r="A683" t="s">
        <v>642</v>
      </c>
      <c r="B683" t="str">
        <f>_xlfn.XLOOKUP(D683,'2026 FMR'!I:I,'2026 FMR'!Q:Q)</f>
        <v>IL-519</v>
      </c>
      <c r="C683" t="s">
        <v>727</v>
      </c>
      <c r="D683">
        <v>17169</v>
      </c>
      <c r="E683">
        <f>_xlfn.XLOOKUP(D683,'ACS data'!E:E,'ACS data'!N:N)</f>
        <v>87</v>
      </c>
      <c r="F683">
        <f>_xlfn.XLOOKUP(D683,'2026 FMR'!I:I,'2026 FMR'!M:M)</f>
        <v>836</v>
      </c>
      <c r="G683">
        <f>_xlfn.XLOOKUP(D683,'2026 FMR'!I:I,'2026 FMR'!J:J)</f>
        <v>6879</v>
      </c>
      <c r="H683">
        <f>_xlfn.XLOOKUP(D683,'2026 FMR'!I:I,'2026 FMR'!R:R)</f>
        <v>1</v>
      </c>
    </row>
    <row r="684" spans="1:8" x14ac:dyDescent="0.35">
      <c r="A684" t="s">
        <v>642</v>
      </c>
      <c r="B684" t="str">
        <f>_xlfn.XLOOKUP(D684,'2026 FMR'!I:I,'2026 FMR'!Q:Q)</f>
        <v>IL-519</v>
      </c>
      <c r="C684" t="s">
        <v>728</v>
      </c>
      <c r="D684">
        <v>17171</v>
      </c>
      <c r="E684">
        <f>_xlfn.XLOOKUP(D684,'ACS data'!E:E,'ACS data'!N:N)</f>
        <v>85</v>
      </c>
      <c r="F684">
        <f>_xlfn.XLOOKUP(D684,'2026 FMR'!I:I,'2026 FMR'!M:M)</f>
        <v>698</v>
      </c>
      <c r="G684">
        <f>_xlfn.XLOOKUP(D684,'2026 FMR'!I:I,'2026 FMR'!J:J)</f>
        <v>4899</v>
      </c>
      <c r="H684">
        <f>_xlfn.XLOOKUP(D684,'2026 FMR'!I:I,'2026 FMR'!R:R)</f>
        <v>1</v>
      </c>
    </row>
    <row r="685" spans="1:8" x14ac:dyDescent="0.35">
      <c r="A685" t="s">
        <v>642</v>
      </c>
      <c r="B685" t="str">
        <f>_xlfn.XLOOKUP(D685,'2026 FMR'!I:I,'2026 FMR'!Q:Q)</f>
        <v>IL-515</v>
      </c>
      <c r="C685" t="s">
        <v>729</v>
      </c>
      <c r="D685">
        <v>17173</v>
      </c>
      <c r="E685">
        <f>_xlfn.XLOOKUP(D685,'ACS data'!E:E,'ACS data'!N:N)</f>
        <v>347</v>
      </c>
      <c r="F685">
        <f>_xlfn.XLOOKUP(D685,'2026 FMR'!I:I,'2026 FMR'!M:M)</f>
        <v>789</v>
      </c>
      <c r="G685">
        <f>_xlfn.XLOOKUP(D685,'2026 FMR'!I:I,'2026 FMR'!J:J)</f>
        <v>21042</v>
      </c>
      <c r="H685">
        <f>_xlfn.XLOOKUP(D685,'2026 FMR'!I:I,'2026 FMR'!R:R)</f>
        <v>1</v>
      </c>
    </row>
    <row r="686" spans="1:8" x14ac:dyDescent="0.35">
      <c r="A686" t="s">
        <v>642</v>
      </c>
      <c r="B686" t="str">
        <f>_xlfn.XLOOKUP(D686,'2026 FMR'!I:I,'2026 FMR'!Q:Q)</f>
        <v>IL-518</v>
      </c>
      <c r="C686" t="s">
        <v>730</v>
      </c>
      <c r="D686">
        <v>17175</v>
      </c>
      <c r="E686">
        <f>_xlfn.XLOOKUP(D686,'ACS data'!E:E,'ACS data'!N:N)</f>
        <v>165</v>
      </c>
      <c r="F686">
        <f>_xlfn.XLOOKUP(D686,'2026 FMR'!I:I,'2026 FMR'!M:M)</f>
        <v>818</v>
      </c>
      <c r="G686">
        <f>_xlfn.XLOOKUP(D686,'2026 FMR'!I:I,'2026 FMR'!J:J)</f>
        <v>5395</v>
      </c>
      <c r="H686">
        <f>_xlfn.XLOOKUP(D686,'2026 FMR'!I:I,'2026 FMR'!R:R)</f>
        <v>1</v>
      </c>
    </row>
    <row r="687" spans="1:8" x14ac:dyDescent="0.35">
      <c r="A687" t="s">
        <v>642</v>
      </c>
      <c r="B687" t="str">
        <f>_xlfn.XLOOKUP(D687,'2026 FMR'!I:I,'2026 FMR'!Q:Q)</f>
        <v>IL-518</v>
      </c>
      <c r="C687" t="s">
        <v>731</v>
      </c>
      <c r="D687">
        <v>17177</v>
      </c>
      <c r="E687">
        <f>_xlfn.XLOOKUP(D687,'ACS data'!E:E,'ACS data'!N:N)</f>
        <v>1103</v>
      </c>
      <c r="F687">
        <f>_xlfn.XLOOKUP(D687,'2026 FMR'!I:I,'2026 FMR'!M:M)</f>
        <v>698</v>
      </c>
      <c r="G687">
        <f>_xlfn.XLOOKUP(D687,'2026 FMR'!I:I,'2026 FMR'!J:J)</f>
        <v>44482</v>
      </c>
      <c r="H687">
        <f>_xlfn.XLOOKUP(D687,'2026 FMR'!I:I,'2026 FMR'!R:R)</f>
        <v>1</v>
      </c>
    </row>
    <row r="688" spans="1:8" x14ac:dyDescent="0.35">
      <c r="A688" t="s">
        <v>642</v>
      </c>
      <c r="B688" t="str">
        <f>_xlfn.XLOOKUP(D688,'2026 FMR'!I:I,'2026 FMR'!Q:Q)</f>
        <v>IL-507</v>
      </c>
      <c r="C688" t="s">
        <v>732</v>
      </c>
      <c r="D688">
        <v>17179</v>
      </c>
      <c r="E688">
        <f>_xlfn.XLOOKUP(D688,'ACS data'!E:E,'ACS data'!N:N)</f>
        <v>1890</v>
      </c>
      <c r="F688">
        <f>_xlfn.XLOOKUP(D688,'2026 FMR'!I:I,'2026 FMR'!M:M)</f>
        <v>818</v>
      </c>
      <c r="G688">
        <f>_xlfn.XLOOKUP(D688,'2026 FMR'!I:I,'2026 FMR'!J:J)</f>
        <v>131276</v>
      </c>
      <c r="H688">
        <f>_xlfn.XLOOKUP(D688,'2026 FMR'!I:I,'2026 FMR'!R:R)</f>
        <v>1</v>
      </c>
    </row>
    <row r="689" spans="1:8" x14ac:dyDescent="0.35">
      <c r="A689" t="s">
        <v>642</v>
      </c>
      <c r="B689" t="str">
        <f>_xlfn.XLOOKUP(D689,'2026 FMR'!I:I,'2026 FMR'!Q:Q)</f>
        <v>IL-520</v>
      </c>
      <c r="C689" t="s">
        <v>733</v>
      </c>
      <c r="D689">
        <v>17181</v>
      </c>
      <c r="E689">
        <f>_xlfn.XLOOKUP(D689,'ACS data'!E:E,'ACS data'!N:N)</f>
        <v>616</v>
      </c>
      <c r="F689">
        <f>_xlfn.XLOOKUP(D689,'2026 FMR'!I:I,'2026 FMR'!M:M)</f>
        <v>698</v>
      </c>
      <c r="G689">
        <f>_xlfn.XLOOKUP(D689,'2026 FMR'!I:I,'2026 FMR'!J:J)</f>
        <v>17122</v>
      </c>
      <c r="H689">
        <f>_xlfn.XLOOKUP(D689,'2026 FMR'!I:I,'2026 FMR'!R:R)</f>
        <v>1</v>
      </c>
    </row>
    <row r="690" spans="1:8" x14ac:dyDescent="0.35">
      <c r="A690" t="s">
        <v>642</v>
      </c>
      <c r="B690" t="str">
        <f>_xlfn.XLOOKUP(D690,'2026 FMR'!I:I,'2026 FMR'!Q:Q)</f>
        <v>IL-512</v>
      </c>
      <c r="C690" t="s">
        <v>734</v>
      </c>
      <c r="D690">
        <v>17183</v>
      </c>
      <c r="E690">
        <f>_xlfn.XLOOKUP(D690,'ACS data'!E:E,'ACS data'!N:N)</f>
        <v>2638</v>
      </c>
      <c r="F690">
        <f>_xlfn.XLOOKUP(D690,'2026 FMR'!I:I,'2026 FMR'!M:M)</f>
        <v>742</v>
      </c>
      <c r="G690">
        <f>_xlfn.XLOOKUP(D690,'2026 FMR'!I:I,'2026 FMR'!J:J)</f>
        <v>74113</v>
      </c>
      <c r="H690">
        <f>_xlfn.XLOOKUP(D690,'2026 FMR'!I:I,'2026 FMR'!R:R)</f>
        <v>1</v>
      </c>
    </row>
    <row r="691" spans="1:8" x14ac:dyDescent="0.35">
      <c r="A691" t="s">
        <v>642</v>
      </c>
      <c r="B691" t="str">
        <f>_xlfn.XLOOKUP(D691,'2026 FMR'!I:I,'2026 FMR'!Q:Q)</f>
        <v>IL-520</v>
      </c>
      <c r="C691" t="s">
        <v>735</v>
      </c>
      <c r="D691">
        <v>17185</v>
      </c>
      <c r="E691">
        <f>_xlfn.XLOOKUP(D691,'ACS data'!E:E,'ACS data'!N:N)</f>
        <v>454</v>
      </c>
      <c r="F691">
        <f>_xlfn.XLOOKUP(D691,'2026 FMR'!I:I,'2026 FMR'!M:M)</f>
        <v>698</v>
      </c>
      <c r="G691">
        <f>_xlfn.XLOOKUP(D691,'2026 FMR'!I:I,'2026 FMR'!J:J)</f>
        <v>11321</v>
      </c>
      <c r="H691">
        <f>_xlfn.XLOOKUP(D691,'2026 FMR'!I:I,'2026 FMR'!R:R)</f>
        <v>1</v>
      </c>
    </row>
    <row r="692" spans="1:8" x14ac:dyDescent="0.35">
      <c r="A692" t="s">
        <v>642</v>
      </c>
      <c r="B692" t="str">
        <f>_xlfn.XLOOKUP(D692,'2026 FMR'!I:I,'2026 FMR'!Q:Q)</f>
        <v>IL-519</v>
      </c>
      <c r="C692" t="s">
        <v>736</v>
      </c>
      <c r="D692">
        <v>17187</v>
      </c>
      <c r="E692">
        <f>_xlfn.XLOOKUP(D692,'ACS data'!E:E,'ACS data'!N:N)</f>
        <v>391</v>
      </c>
      <c r="F692">
        <f>_xlfn.XLOOKUP(D692,'2026 FMR'!I:I,'2026 FMR'!M:M)</f>
        <v>698</v>
      </c>
      <c r="G692">
        <f>_xlfn.XLOOKUP(D692,'2026 FMR'!I:I,'2026 FMR'!J:J)</f>
        <v>16760</v>
      </c>
      <c r="H692">
        <f>_xlfn.XLOOKUP(D692,'2026 FMR'!I:I,'2026 FMR'!R:R)</f>
        <v>1</v>
      </c>
    </row>
    <row r="693" spans="1:8" x14ac:dyDescent="0.35">
      <c r="A693" t="s">
        <v>642</v>
      </c>
      <c r="B693" t="str">
        <f>_xlfn.XLOOKUP(D693,'2026 FMR'!I:I,'2026 FMR'!Q:Q)</f>
        <v>IL-520</v>
      </c>
      <c r="C693" t="s">
        <v>737</v>
      </c>
      <c r="D693">
        <v>17189</v>
      </c>
      <c r="E693">
        <f>_xlfn.XLOOKUP(D693,'ACS data'!E:E,'ACS data'!N:N)</f>
        <v>137</v>
      </c>
      <c r="F693">
        <f>_xlfn.XLOOKUP(D693,'2026 FMR'!I:I,'2026 FMR'!M:M)</f>
        <v>836</v>
      </c>
      <c r="G693">
        <f>_xlfn.XLOOKUP(D693,'2026 FMR'!I:I,'2026 FMR'!J:J)</f>
        <v>13781</v>
      </c>
      <c r="H693">
        <f>_xlfn.XLOOKUP(D693,'2026 FMR'!I:I,'2026 FMR'!R:R)</f>
        <v>1</v>
      </c>
    </row>
    <row r="694" spans="1:8" x14ac:dyDescent="0.35">
      <c r="A694" t="s">
        <v>642</v>
      </c>
      <c r="B694" t="str">
        <f>_xlfn.XLOOKUP(D694,'2026 FMR'!I:I,'2026 FMR'!Q:Q)</f>
        <v>IL-520</v>
      </c>
      <c r="C694" t="s">
        <v>738</v>
      </c>
      <c r="D694">
        <v>17191</v>
      </c>
      <c r="E694">
        <f>_xlfn.XLOOKUP(D694,'ACS data'!E:E,'ACS data'!N:N)</f>
        <v>396</v>
      </c>
      <c r="F694">
        <f>_xlfn.XLOOKUP(D694,'2026 FMR'!I:I,'2026 FMR'!M:M)</f>
        <v>698</v>
      </c>
      <c r="G694">
        <f>_xlfn.XLOOKUP(D694,'2026 FMR'!I:I,'2026 FMR'!J:J)</f>
        <v>16127</v>
      </c>
      <c r="H694">
        <f>_xlfn.XLOOKUP(D694,'2026 FMR'!I:I,'2026 FMR'!R:R)</f>
        <v>1</v>
      </c>
    </row>
    <row r="695" spans="1:8" x14ac:dyDescent="0.35">
      <c r="A695" t="s">
        <v>642</v>
      </c>
      <c r="B695" t="str">
        <f>_xlfn.XLOOKUP(D695,'2026 FMR'!I:I,'2026 FMR'!Q:Q)</f>
        <v>IL-520</v>
      </c>
      <c r="C695" t="s">
        <v>739</v>
      </c>
      <c r="D695">
        <v>17193</v>
      </c>
      <c r="E695">
        <f>_xlfn.XLOOKUP(D695,'ACS data'!E:E,'ACS data'!N:N)</f>
        <v>414</v>
      </c>
      <c r="F695">
        <f>_xlfn.XLOOKUP(D695,'2026 FMR'!I:I,'2026 FMR'!M:M)</f>
        <v>698</v>
      </c>
      <c r="G695">
        <f>_xlfn.XLOOKUP(D695,'2026 FMR'!I:I,'2026 FMR'!J:J)</f>
        <v>13834</v>
      </c>
      <c r="H695">
        <f>_xlfn.XLOOKUP(D695,'2026 FMR'!I:I,'2026 FMR'!R:R)</f>
        <v>1</v>
      </c>
    </row>
    <row r="696" spans="1:8" x14ac:dyDescent="0.35">
      <c r="A696" t="s">
        <v>642</v>
      </c>
      <c r="B696" t="str">
        <f>_xlfn.XLOOKUP(D696,'2026 FMR'!I:I,'2026 FMR'!Q:Q)</f>
        <v>IL-518</v>
      </c>
      <c r="C696" t="s">
        <v>740</v>
      </c>
      <c r="D696">
        <v>17195</v>
      </c>
      <c r="E696">
        <f>_xlfn.XLOOKUP(D696,'ACS data'!E:E,'ACS data'!N:N)</f>
        <v>1358</v>
      </c>
      <c r="F696">
        <f>_xlfn.XLOOKUP(D696,'2026 FMR'!I:I,'2026 FMR'!M:M)</f>
        <v>719</v>
      </c>
      <c r="G696">
        <f>_xlfn.XLOOKUP(D696,'2026 FMR'!I:I,'2026 FMR'!J:J)</f>
        <v>55569</v>
      </c>
      <c r="H696">
        <f>_xlfn.XLOOKUP(D696,'2026 FMR'!I:I,'2026 FMR'!R:R)</f>
        <v>1</v>
      </c>
    </row>
    <row r="697" spans="1:8" x14ac:dyDescent="0.35">
      <c r="A697" t="s">
        <v>642</v>
      </c>
      <c r="B697" t="str">
        <f>_xlfn.XLOOKUP(D697,'2026 FMR'!I:I,'2026 FMR'!Q:Q)</f>
        <v>IL-506</v>
      </c>
      <c r="C697" t="s">
        <v>741</v>
      </c>
      <c r="D697">
        <v>17197</v>
      </c>
      <c r="E697">
        <f>_xlfn.XLOOKUP(D697,'ACS data'!E:E,'ACS data'!N:N)</f>
        <v>10103</v>
      </c>
      <c r="F697">
        <f>_xlfn.XLOOKUP(D697,'2026 FMR'!I:I,'2026 FMR'!M:M)</f>
        <v>1581</v>
      </c>
      <c r="G697">
        <f>_xlfn.XLOOKUP(D697,'2026 FMR'!I:I,'2026 FMR'!J:J)</f>
        <v>696774</v>
      </c>
      <c r="H697">
        <f>_xlfn.XLOOKUP(D697,'2026 FMR'!I:I,'2026 FMR'!R:R)</f>
        <v>1</v>
      </c>
    </row>
    <row r="698" spans="1:8" x14ac:dyDescent="0.35">
      <c r="A698" t="s">
        <v>642</v>
      </c>
      <c r="B698" t="str">
        <f>_xlfn.XLOOKUP(D698,'2026 FMR'!I:I,'2026 FMR'!Q:Q)</f>
        <v>IL-520</v>
      </c>
      <c r="C698" t="s">
        <v>742</v>
      </c>
      <c r="D698">
        <v>17199</v>
      </c>
      <c r="E698">
        <f>_xlfn.XLOOKUP(D698,'ACS data'!E:E,'ACS data'!N:N)</f>
        <v>1578</v>
      </c>
      <c r="F698">
        <f>_xlfn.XLOOKUP(D698,'2026 FMR'!I:I,'2026 FMR'!M:M)</f>
        <v>790</v>
      </c>
      <c r="G698">
        <f>_xlfn.XLOOKUP(D698,'2026 FMR'!I:I,'2026 FMR'!J:J)</f>
        <v>67120</v>
      </c>
      <c r="H698">
        <f>_xlfn.XLOOKUP(D698,'2026 FMR'!I:I,'2026 FMR'!R:R)</f>
        <v>1</v>
      </c>
    </row>
    <row r="699" spans="1:8" x14ac:dyDescent="0.35">
      <c r="A699" t="s">
        <v>642</v>
      </c>
      <c r="B699" t="str">
        <f>_xlfn.XLOOKUP(D699,'2026 FMR'!I:I,'2026 FMR'!Q:Q)</f>
        <v>IL-501</v>
      </c>
      <c r="C699" t="s">
        <v>743</v>
      </c>
      <c r="D699">
        <v>17201</v>
      </c>
      <c r="E699">
        <f>_xlfn.XLOOKUP(D699,'ACS data'!E:E,'ACS data'!N:N)</f>
        <v>9033</v>
      </c>
      <c r="F699">
        <f>_xlfn.XLOOKUP(D699,'2026 FMR'!I:I,'2026 FMR'!M:M)</f>
        <v>895</v>
      </c>
      <c r="G699">
        <f>_xlfn.XLOOKUP(D699,'2026 FMR'!I:I,'2026 FMR'!J:J)</f>
        <v>284591</v>
      </c>
      <c r="H699">
        <f>_xlfn.XLOOKUP(D699,'2026 FMR'!I:I,'2026 FMR'!R:R)</f>
        <v>1</v>
      </c>
    </row>
    <row r="700" spans="1:8" x14ac:dyDescent="0.35">
      <c r="A700" t="s">
        <v>642</v>
      </c>
      <c r="B700" t="str">
        <f>_xlfn.XLOOKUP(D700,'2026 FMR'!I:I,'2026 FMR'!Q:Q)</f>
        <v>IL-507</v>
      </c>
      <c r="C700" t="s">
        <v>744</v>
      </c>
      <c r="D700">
        <v>17203</v>
      </c>
      <c r="E700">
        <f>_xlfn.XLOOKUP(D700,'ACS data'!E:E,'ACS data'!N:N)</f>
        <v>714</v>
      </c>
      <c r="F700">
        <f>_xlfn.XLOOKUP(D700,'2026 FMR'!I:I,'2026 FMR'!M:M)</f>
        <v>818</v>
      </c>
      <c r="G700">
        <f>_xlfn.XLOOKUP(D700,'2026 FMR'!I:I,'2026 FMR'!J:J)</f>
        <v>38414</v>
      </c>
      <c r="H700">
        <f>_xlfn.XLOOKUP(D700,'2026 FMR'!I:I,'2026 FMR'!R:R)</f>
        <v>1</v>
      </c>
    </row>
    <row r="701" spans="1:8" x14ac:dyDescent="0.35">
      <c r="A701" t="s">
        <v>745</v>
      </c>
      <c r="B701" t="str">
        <f>_xlfn.XLOOKUP(D701,'2026 FMR'!I:I,'2026 FMR'!Q:Q)</f>
        <v>In-502</v>
      </c>
      <c r="C701" t="s">
        <v>746</v>
      </c>
      <c r="D701">
        <v>18001</v>
      </c>
      <c r="E701">
        <f>_xlfn.XLOOKUP(D701,'ACS data'!E:E,'ACS data'!N:N)</f>
        <v>586</v>
      </c>
      <c r="F701">
        <f>_xlfn.XLOOKUP(D701,'2026 FMR'!I:I,'2026 FMR'!M:M)</f>
        <v>872</v>
      </c>
      <c r="G701">
        <f>_xlfn.XLOOKUP(D701,'2026 FMR'!I:I,'2026 FMR'!J:J)</f>
        <v>35827</v>
      </c>
      <c r="H701">
        <f>_xlfn.XLOOKUP(D701,'2026 FMR'!I:I,'2026 FMR'!R:R)</f>
        <v>1</v>
      </c>
    </row>
    <row r="702" spans="1:8" x14ac:dyDescent="0.35">
      <c r="A702" t="s">
        <v>745</v>
      </c>
      <c r="B702" t="str">
        <f>_xlfn.XLOOKUP(D702,'2026 FMR'!I:I,'2026 FMR'!Q:Q)</f>
        <v>In-502</v>
      </c>
      <c r="C702" t="s">
        <v>747</v>
      </c>
      <c r="D702">
        <v>18003</v>
      </c>
      <c r="E702">
        <f>_xlfn.XLOOKUP(D702,'ACS data'!E:E,'ACS data'!N:N)</f>
        <v>10245</v>
      </c>
      <c r="F702">
        <f>_xlfn.XLOOKUP(D702,'2026 FMR'!I:I,'2026 FMR'!M:M)</f>
        <v>916</v>
      </c>
      <c r="G702">
        <f>_xlfn.XLOOKUP(D702,'2026 FMR'!I:I,'2026 FMR'!J:J)</f>
        <v>385456</v>
      </c>
      <c r="H702">
        <f>_xlfn.XLOOKUP(D702,'2026 FMR'!I:I,'2026 FMR'!R:R)</f>
        <v>1</v>
      </c>
    </row>
    <row r="703" spans="1:8" x14ac:dyDescent="0.35">
      <c r="A703" t="s">
        <v>745</v>
      </c>
      <c r="B703" t="str">
        <f>_xlfn.XLOOKUP(D703,'2026 FMR'!I:I,'2026 FMR'!Q:Q)</f>
        <v>In-502</v>
      </c>
      <c r="C703" t="s">
        <v>748</v>
      </c>
      <c r="D703">
        <v>18005</v>
      </c>
      <c r="E703">
        <f>_xlfn.XLOOKUP(D703,'ACS data'!E:E,'ACS data'!N:N)</f>
        <v>2508</v>
      </c>
      <c r="F703">
        <f>_xlfn.XLOOKUP(D703,'2026 FMR'!I:I,'2026 FMR'!M:M)</f>
        <v>1257</v>
      </c>
      <c r="G703">
        <f>_xlfn.XLOOKUP(D703,'2026 FMR'!I:I,'2026 FMR'!J:J)</f>
        <v>82371</v>
      </c>
      <c r="H703">
        <f>_xlfn.XLOOKUP(D703,'2026 FMR'!I:I,'2026 FMR'!R:R)</f>
        <v>1</v>
      </c>
    </row>
    <row r="704" spans="1:8" x14ac:dyDescent="0.35">
      <c r="A704" t="s">
        <v>745</v>
      </c>
      <c r="B704" t="str">
        <f>_xlfn.XLOOKUP(D704,'2026 FMR'!I:I,'2026 FMR'!Q:Q)</f>
        <v>In-502</v>
      </c>
      <c r="C704" t="s">
        <v>749</v>
      </c>
      <c r="D704">
        <v>18007</v>
      </c>
      <c r="E704">
        <f>_xlfn.XLOOKUP(D704,'ACS data'!E:E,'ACS data'!N:N)</f>
        <v>161</v>
      </c>
      <c r="F704">
        <f>_xlfn.XLOOKUP(D704,'2026 FMR'!I:I,'2026 FMR'!M:M)</f>
        <v>1032</v>
      </c>
      <c r="G704">
        <f>_xlfn.XLOOKUP(D704,'2026 FMR'!I:I,'2026 FMR'!J:J)</f>
        <v>8709</v>
      </c>
      <c r="H704">
        <f>_xlfn.XLOOKUP(D704,'2026 FMR'!I:I,'2026 FMR'!R:R)</f>
        <v>1</v>
      </c>
    </row>
    <row r="705" spans="1:8" x14ac:dyDescent="0.35">
      <c r="A705" t="s">
        <v>745</v>
      </c>
      <c r="B705" t="str">
        <f>_xlfn.XLOOKUP(D705,'2026 FMR'!I:I,'2026 FMR'!Q:Q)</f>
        <v>In-502</v>
      </c>
      <c r="C705" t="s">
        <v>750</v>
      </c>
      <c r="D705">
        <v>18009</v>
      </c>
      <c r="E705">
        <f>_xlfn.XLOOKUP(D705,'ACS data'!E:E,'ACS data'!N:N)</f>
        <v>365</v>
      </c>
      <c r="F705">
        <f>_xlfn.XLOOKUP(D705,'2026 FMR'!I:I,'2026 FMR'!M:M)</f>
        <v>766</v>
      </c>
      <c r="G705">
        <f>_xlfn.XLOOKUP(D705,'2026 FMR'!I:I,'2026 FMR'!J:J)</f>
        <v>12074</v>
      </c>
      <c r="H705">
        <f>_xlfn.XLOOKUP(D705,'2026 FMR'!I:I,'2026 FMR'!R:R)</f>
        <v>1</v>
      </c>
    </row>
    <row r="706" spans="1:8" x14ac:dyDescent="0.35">
      <c r="A706" t="s">
        <v>745</v>
      </c>
      <c r="B706" t="str">
        <f>_xlfn.XLOOKUP(D706,'2026 FMR'!I:I,'2026 FMR'!Q:Q)</f>
        <v>In-502</v>
      </c>
      <c r="C706" t="s">
        <v>751</v>
      </c>
      <c r="D706">
        <v>18011</v>
      </c>
      <c r="E706">
        <f>_xlfn.XLOOKUP(D706,'ACS data'!E:E,'ACS data'!N:N)</f>
        <v>862</v>
      </c>
      <c r="F706">
        <f>_xlfn.XLOOKUP(D706,'2026 FMR'!I:I,'2026 FMR'!M:M)</f>
        <v>1267</v>
      </c>
      <c r="G706">
        <f>_xlfn.XLOOKUP(D706,'2026 FMR'!I:I,'2026 FMR'!J:J)</f>
        <v>71235</v>
      </c>
      <c r="H706">
        <f>_xlfn.XLOOKUP(D706,'2026 FMR'!I:I,'2026 FMR'!R:R)</f>
        <v>1</v>
      </c>
    </row>
    <row r="707" spans="1:8" x14ac:dyDescent="0.35">
      <c r="A707" t="s">
        <v>745</v>
      </c>
      <c r="B707" t="str">
        <f>_xlfn.XLOOKUP(D707,'2026 FMR'!I:I,'2026 FMR'!Q:Q)</f>
        <v>In-502</v>
      </c>
      <c r="C707" t="s">
        <v>752</v>
      </c>
      <c r="D707">
        <v>18013</v>
      </c>
      <c r="E707">
        <f>_xlfn.XLOOKUP(D707,'ACS data'!E:E,'ACS data'!N:N)</f>
        <v>152</v>
      </c>
      <c r="F707">
        <f>_xlfn.XLOOKUP(D707,'2026 FMR'!I:I,'2026 FMR'!M:M)</f>
        <v>1267</v>
      </c>
      <c r="G707">
        <f>_xlfn.XLOOKUP(D707,'2026 FMR'!I:I,'2026 FMR'!J:J)</f>
        <v>15513</v>
      </c>
      <c r="H707">
        <f>_xlfn.XLOOKUP(D707,'2026 FMR'!I:I,'2026 FMR'!R:R)</f>
        <v>1</v>
      </c>
    </row>
    <row r="708" spans="1:8" x14ac:dyDescent="0.35">
      <c r="A708" t="s">
        <v>745</v>
      </c>
      <c r="B708" t="str">
        <f>_xlfn.XLOOKUP(D708,'2026 FMR'!I:I,'2026 FMR'!Q:Q)</f>
        <v>In-502</v>
      </c>
      <c r="C708" t="s">
        <v>753</v>
      </c>
      <c r="D708">
        <v>18015</v>
      </c>
      <c r="E708">
        <f>_xlfn.XLOOKUP(D708,'ACS data'!E:E,'ACS data'!N:N)</f>
        <v>258</v>
      </c>
      <c r="F708">
        <f>_xlfn.XLOOKUP(D708,'2026 FMR'!I:I,'2026 FMR'!M:M)</f>
        <v>742</v>
      </c>
      <c r="G708">
        <f>_xlfn.XLOOKUP(D708,'2026 FMR'!I:I,'2026 FMR'!J:J)</f>
        <v>20397</v>
      </c>
      <c r="H708">
        <f>_xlfn.XLOOKUP(D708,'2026 FMR'!I:I,'2026 FMR'!R:R)</f>
        <v>1</v>
      </c>
    </row>
    <row r="709" spans="1:8" x14ac:dyDescent="0.35">
      <c r="A709" t="s">
        <v>745</v>
      </c>
      <c r="B709" t="str">
        <f>_xlfn.XLOOKUP(D709,'2026 FMR'!I:I,'2026 FMR'!Q:Q)</f>
        <v>In-502</v>
      </c>
      <c r="C709" t="s">
        <v>754</v>
      </c>
      <c r="D709">
        <v>18017</v>
      </c>
      <c r="E709">
        <f>_xlfn.XLOOKUP(D709,'ACS data'!E:E,'ACS data'!N:N)</f>
        <v>862</v>
      </c>
      <c r="F709">
        <f>_xlfn.XLOOKUP(D709,'2026 FMR'!I:I,'2026 FMR'!M:M)</f>
        <v>796</v>
      </c>
      <c r="G709">
        <f>_xlfn.XLOOKUP(D709,'2026 FMR'!I:I,'2026 FMR'!J:J)</f>
        <v>37820</v>
      </c>
      <c r="H709">
        <f>_xlfn.XLOOKUP(D709,'2026 FMR'!I:I,'2026 FMR'!R:R)</f>
        <v>1</v>
      </c>
    </row>
    <row r="710" spans="1:8" x14ac:dyDescent="0.35">
      <c r="A710" t="s">
        <v>745</v>
      </c>
      <c r="B710" t="str">
        <f>_xlfn.XLOOKUP(D710,'2026 FMR'!I:I,'2026 FMR'!Q:Q)</f>
        <v>In-502</v>
      </c>
      <c r="C710" t="s">
        <v>755</v>
      </c>
      <c r="D710">
        <v>18019</v>
      </c>
      <c r="E710">
        <f>_xlfn.XLOOKUP(D710,'ACS data'!E:E,'ACS data'!N:N)</f>
        <v>1985</v>
      </c>
      <c r="F710">
        <f>_xlfn.XLOOKUP(D710,'2026 FMR'!I:I,'2026 FMR'!M:M)</f>
        <v>1047</v>
      </c>
      <c r="G710">
        <f>_xlfn.XLOOKUP(D710,'2026 FMR'!I:I,'2026 FMR'!J:J)</f>
        <v>121484</v>
      </c>
      <c r="H710">
        <f>_xlfn.XLOOKUP(D710,'2026 FMR'!I:I,'2026 FMR'!R:R)</f>
        <v>1</v>
      </c>
    </row>
    <row r="711" spans="1:8" x14ac:dyDescent="0.35">
      <c r="A711" t="s">
        <v>745</v>
      </c>
      <c r="B711" t="str">
        <f>_xlfn.XLOOKUP(D711,'2026 FMR'!I:I,'2026 FMR'!Q:Q)</f>
        <v>In-502</v>
      </c>
      <c r="C711" t="s">
        <v>756</v>
      </c>
      <c r="D711">
        <v>18021</v>
      </c>
      <c r="E711">
        <f>_xlfn.XLOOKUP(D711,'ACS data'!E:E,'ACS data'!N:N)</f>
        <v>570</v>
      </c>
      <c r="F711">
        <f>_xlfn.XLOOKUP(D711,'2026 FMR'!I:I,'2026 FMR'!M:M)</f>
        <v>864</v>
      </c>
      <c r="G711">
        <f>_xlfn.XLOOKUP(D711,'2026 FMR'!I:I,'2026 FMR'!J:J)</f>
        <v>26396</v>
      </c>
      <c r="H711">
        <f>_xlfn.XLOOKUP(D711,'2026 FMR'!I:I,'2026 FMR'!R:R)</f>
        <v>1</v>
      </c>
    </row>
    <row r="712" spans="1:8" x14ac:dyDescent="0.35">
      <c r="A712" t="s">
        <v>745</v>
      </c>
      <c r="B712" t="str">
        <f>_xlfn.XLOOKUP(D712,'2026 FMR'!I:I,'2026 FMR'!Q:Q)</f>
        <v>In-502</v>
      </c>
      <c r="C712" t="s">
        <v>757</v>
      </c>
      <c r="D712">
        <v>18023</v>
      </c>
      <c r="E712">
        <f>_xlfn.XLOOKUP(D712,'ACS data'!E:E,'ACS data'!N:N)</f>
        <v>656</v>
      </c>
      <c r="F712">
        <f>_xlfn.XLOOKUP(D712,'2026 FMR'!I:I,'2026 FMR'!M:M)</f>
        <v>804</v>
      </c>
      <c r="G712">
        <f>_xlfn.XLOOKUP(D712,'2026 FMR'!I:I,'2026 FMR'!J:J)</f>
        <v>33020</v>
      </c>
      <c r="H712">
        <f>_xlfn.XLOOKUP(D712,'2026 FMR'!I:I,'2026 FMR'!R:R)</f>
        <v>1</v>
      </c>
    </row>
    <row r="713" spans="1:8" x14ac:dyDescent="0.35">
      <c r="A713" t="s">
        <v>745</v>
      </c>
      <c r="B713" t="str">
        <f>_xlfn.XLOOKUP(D713,'2026 FMR'!I:I,'2026 FMR'!Q:Q)</f>
        <v>In-502</v>
      </c>
      <c r="C713" t="s">
        <v>758</v>
      </c>
      <c r="D713">
        <v>18025</v>
      </c>
      <c r="E713">
        <f>_xlfn.XLOOKUP(D713,'ACS data'!E:E,'ACS data'!N:N)</f>
        <v>380</v>
      </c>
      <c r="F713">
        <f>_xlfn.XLOOKUP(D713,'2026 FMR'!I:I,'2026 FMR'!M:M)</f>
        <v>852</v>
      </c>
      <c r="G713">
        <f>_xlfn.XLOOKUP(D713,'2026 FMR'!I:I,'2026 FMR'!J:J)</f>
        <v>10511</v>
      </c>
      <c r="H713">
        <f>_xlfn.XLOOKUP(D713,'2026 FMR'!I:I,'2026 FMR'!R:R)</f>
        <v>1</v>
      </c>
    </row>
    <row r="714" spans="1:8" x14ac:dyDescent="0.35">
      <c r="A714" t="s">
        <v>745</v>
      </c>
      <c r="B714" t="str">
        <f>_xlfn.XLOOKUP(D714,'2026 FMR'!I:I,'2026 FMR'!Q:Q)</f>
        <v>In-502</v>
      </c>
      <c r="C714" t="s">
        <v>759</v>
      </c>
      <c r="D714">
        <v>18027</v>
      </c>
      <c r="E714">
        <f>_xlfn.XLOOKUP(D714,'ACS data'!E:E,'ACS data'!N:N)</f>
        <v>640</v>
      </c>
      <c r="F714">
        <f>_xlfn.XLOOKUP(D714,'2026 FMR'!I:I,'2026 FMR'!M:M)</f>
        <v>764</v>
      </c>
      <c r="G714">
        <f>_xlfn.XLOOKUP(D714,'2026 FMR'!I:I,'2026 FMR'!J:J)</f>
        <v>33337</v>
      </c>
      <c r="H714">
        <f>_xlfn.XLOOKUP(D714,'2026 FMR'!I:I,'2026 FMR'!R:R)</f>
        <v>1</v>
      </c>
    </row>
    <row r="715" spans="1:8" x14ac:dyDescent="0.35">
      <c r="A715" t="s">
        <v>745</v>
      </c>
      <c r="B715" t="str">
        <f>_xlfn.XLOOKUP(D715,'2026 FMR'!I:I,'2026 FMR'!Q:Q)</f>
        <v>In-502</v>
      </c>
      <c r="C715" t="s">
        <v>760</v>
      </c>
      <c r="D715">
        <v>18029</v>
      </c>
      <c r="E715">
        <f>_xlfn.XLOOKUP(D715,'ACS data'!E:E,'ACS data'!N:N)</f>
        <v>959</v>
      </c>
      <c r="F715">
        <f>_xlfn.XLOOKUP(D715,'2026 FMR'!I:I,'2026 FMR'!M:M)</f>
        <v>1051</v>
      </c>
      <c r="G715">
        <f>_xlfn.XLOOKUP(D715,'2026 FMR'!I:I,'2026 FMR'!J:J)</f>
        <v>50709</v>
      </c>
      <c r="H715">
        <f>_xlfn.XLOOKUP(D715,'2026 FMR'!I:I,'2026 FMR'!R:R)</f>
        <v>1</v>
      </c>
    </row>
    <row r="716" spans="1:8" x14ac:dyDescent="0.35">
      <c r="A716" t="s">
        <v>745</v>
      </c>
      <c r="B716" t="str">
        <f>_xlfn.XLOOKUP(D716,'2026 FMR'!I:I,'2026 FMR'!Q:Q)</f>
        <v>In-502</v>
      </c>
      <c r="C716" t="s">
        <v>761</v>
      </c>
      <c r="D716">
        <v>18031</v>
      </c>
      <c r="E716">
        <f>_xlfn.XLOOKUP(D716,'ACS data'!E:E,'ACS data'!N:N)</f>
        <v>423</v>
      </c>
      <c r="F716">
        <f>_xlfn.XLOOKUP(D716,'2026 FMR'!I:I,'2026 FMR'!M:M)</f>
        <v>816</v>
      </c>
      <c r="G716">
        <f>_xlfn.XLOOKUP(D716,'2026 FMR'!I:I,'2026 FMR'!J:J)</f>
        <v>26432</v>
      </c>
      <c r="H716">
        <f>_xlfn.XLOOKUP(D716,'2026 FMR'!I:I,'2026 FMR'!R:R)</f>
        <v>1</v>
      </c>
    </row>
    <row r="717" spans="1:8" x14ac:dyDescent="0.35">
      <c r="A717" t="s">
        <v>745</v>
      </c>
      <c r="B717" t="str">
        <f>_xlfn.XLOOKUP(D717,'2026 FMR'!I:I,'2026 FMR'!Q:Q)</f>
        <v>In-502</v>
      </c>
      <c r="C717" t="s">
        <v>762</v>
      </c>
      <c r="D717">
        <v>18033</v>
      </c>
      <c r="E717">
        <f>_xlfn.XLOOKUP(D717,'ACS data'!E:E,'ACS data'!N:N)</f>
        <v>789</v>
      </c>
      <c r="F717">
        <f>_xlfn.XLOOKUP(D717,'2026 FMR'!I:I,'2026 FMR'!M:M)</f>
        <v>732</v>
      </c>
      <c r="G717">
        <f>_xlfn.XLOOKUP(D717,'2026 FMR'!I:I,'2026 FMR'!J:J)</f>
        <v>43312</v>
      </c>
      <c r="H717">
        <f>_xlfn.XLOOKUP(D717,'2026 FMR'!I:I,'2026 FMR'!R:R)</f>
        <v>1</v>
      </c>
    </row>
    <row r="718" spans="1:8" x14ac:dyDescent="0.35">
      <c r="A718" t="s">
        <v>745</v>
      </c>
      <c r="B718" t="str">
        <f>_xlfn.XLOOKUP(D718,'2026 FMR'!I:I,'2026 FMR'!Q:Q)</f>
        <v>In-502</v>
      </c>
      <c r="C718" t="s">
        <v>763</v>
      </c>
      <c r="D718">
        <v>18035</v>
      </c>
      <c r="E718">
        <f>_xlfn.XLOOKUP(D718,'ACS data'!E:E,'ACS data'!N:N)</f>
        <v>8900</v>
      </c>
      <c r="F718">
        <f>_xlfn.XLOOKUP(D718,'2026 FMR'!I:I,'2026 FMR'!M:M)</f>
        <v>845</v>
      </c>
      <c r="G718">
        <f>_xlfn.XLOOKUP(D718,'2026 FMR'!I:I,'2026 FMR'!J:J)</f>
        <v>112156</v>
      </c>
      <c r="H718">
        <f>_xlfn.XLOOKUP(D718,'2026 FMR'!I:I,'2026 FMR'!R:R)</f>
        <v>1</v>
      </c>
    </row>
    <row r="719" spans="1:8" x14ac:dyDescent="0.35">
      <c r="A719" t="s">
        <v>745</v>
      </c>
      <c r="B719" t="str">
        <f>_xlfn.XLOOKUP(D719,'2026 FMR'!I:I,'2026 FMR'!Q:Q)</f>
        <v>In-502</v>
      </c>
      <c r="C719" t="s">
        <v>764</v>
      </c>
      <c r="D719">
        <v>18037</v>
      </c>
      <c r="E719">
        <f>_xlfn.XLOOKUP(D719,'ACS data'!E:E,'ACS data'!N:N)</f>
        <v>881</v>
      </c>
      <c r="F719">
        <f>_xlfn.XLOOKUP(D719,'2026 FMR'!I:I,'2026 FMR'!M:M)</f>
        <v>729</v>
      </c>
      <c r="G719">
        <f>_xlfn.XLOOKUP(D719,'2026 FMR'!I:I,'2026 FMR'!J:J)</f>
        <v>43584</v>
      </c>
      <c r="H719">
        <f>_xlfn.XLOOKUP(D719,'2026 FMR'!I:I,'2026 FMR'!R:R)</f>
        <v>1</v>
      </c>
    </row>
    <row r="720" spans="1:8" x14ac:dyDescent="0.35">
      <c r="A720" t="s">
        <v>745</v>
      </c>
      <c r="B720" t="str">
        <f>_xlfn.XLOOKUP(D720,'2026 FMR'!I:I,'2026 FMR'!Q:Q)</f>
        <v>In-502</v>
      </c>
      <c r="C720" t="s">
        <v>765</v>
      </c>
      <c r="D720">
        <v>18039</v>
      </c>
      <c r="E720">
        <f>_xlfn.XLOOKUP(D720,'ACS data'!E:E,'ACS data'!N:N)</f>
        <v>5446</v>
      </c>
      <c r="F720">
        <f>_xlfn.XLOOKUP(D720,'2026 FMR'!I:I,'2026 FMR'!M:M)</f>
        <v>992</v>
      </c>
      <c r="G720">
        <f>_xlfn.XLOOKUP(D720,'2026 FMR'!I:I,'2026 FMR'!J:J)</f>
        <v>206841</v>
      </c>
      <c r="H720">
        <f>_xlfn.XLOOKUP(D720,'2026 FMR'!I:I,'2026 FMR'!R:R)</f>
        <v>1</v>
      </c>
    </row>
    <row r="721" spans="1:8" x14ac:dyDescent="0.35">
      <c r="A721" t="s">
        <v>745</v>
      </c>
      <c r="B721" t="str">
        <f>_xlfn.XLOOKUP(D721,'2026 FMR'!I:I,'2026 FMR'!Q:Q)</f>
        <v>In-502</v>
      </c>
      <c r="C721" t="s">
        <v>766</v>
      </c>
      <c r="D721">
        <v>18041</v>
      </c>
      <c r="E721">
        <f>_xlfn.XLOOKUP(D721,'ACS data'!E:E,'ACS data'!N:N)</f>
        <v>661</v>
      </c>
      <c r="F721">
        <f>_xlfn.XLOOKUP(D721,'2026 FMR'!I:I,'2026 FMR'!M:M)</f>
        <v>754</v>
      </c>
      <c r="G721">
        <f>_xlfn.XLOOKUP(D721,'2026 FMR'!I:I,'2026 FMR'!J:J)</f>
        <v>23391</v>
      </c>
      <c r="H721">
        <f>_xlfn.XLOOKUP(D721,'2026 FMR'!I:I,'2026 FMR'!R:R)</f>
        <v>1</v>
      </c>
    </row>
    <row r="722" spans="1:8" x14ac:dyDescent="0.35">
      <c r="A722" t="s">
        <v>745</v>
      </c>
      <c r="B722" t="str">
        <f>_xlfn.XLOOKUP(D722,'2026 FMR'!I:I,'2026 FMR'!Q:Q)</f>
        <v>In-502</v>
      </c>
      <c r="C722" t="s">
        <v>767</v>
      </c>
      <c r="D722">
        <v>18043</v>
      </c>
      <c r="E722">
        <f>_xlfn.XLOOKUP(D722,'ACS data'!E:E,'ACS data'!N:N)</f>
        <v>1941</v>
      </c>
      <c r="F722">
        <f>_xlfn.XLOOKUP(D722,'2026 FMR'!I:I,'2026 FMR'!M:M)</f>
        <v>1047</v>
      </c>
      <c r="G722">
        <f>_xlfn.XLOOKUP(D722,'2026 FMR'!I:I,'2026 FMR'!J:J)</f>
        <v>80191</v>
      </c>
      <c r="H722">
        <f>_xlfn.XLOOKUP(D722,'2026 FMR'!I:I,'2026 FMR'!R:R)</f>
        <v>1</v>
      </c>
    </row>
    <row r="723" spans="1:8" x14ac:dyDescent="0.35">
      <c r="A723" t="s">
        <v>745</v>
      </c>
      <c r="B723" t="str">
        <f>_xlfn.XLOOKUP(D723,'2026 FMR'!I:I,'2026 FMR'!Q:Q)</f>
        <v>In-502</v>
      </c>
      <c r="C723" t="s">
        <v>768</v>
      </c>
      <c r="D723">
        <v>18045</v>
      </c>
      <c r="E723">
        <f>_xlfn.XLOOKUP(D723,'ACS data'!E:E,'ACS data'!N:N)</f>
        <v>344</v>
      </c>
      <c r="F723">
        <f>_xlfn.XLOOKUP(D723,'2026 FMR'!I:I,'2026 FMR'!M:M)</f>
        <v>729</v>
      </c>
      <c r="G723">
        <f>_xlfn.XLOOKUP(D723,'2026 FMR'!I:I,'2026 FMR'!J:J)</f>
        <v>16468</v>
      </c>
      <c r="H723">
        <f>_xlfn.XLOOKUP(D723,'2026 FMR'!I:I,'2026 FMR'!R:R)</f>
        <v>1</v>
      </c>
    </row>
    <row r="724" spans="1:8" x14ac:dyDescent="0.35">
      <c r="A724" t="s">
        <v>745</v>
      </c>
      <c r="B724" t="str">
        <f>_xlfn.XLOOKUP(D724,'2026 FMR'!I:I,'2026 FMR'!Q:Q)</f>
        <v>In-502</v>
      </c>
      <c r="C724" t="s">
        <v>769</v>
      </c>
      <c r="D724">
        <v>18047</v>
      </c>
      <c r="E724">
        <f>_xlfn.XLOOKUP(D724,'ACS data'!E:E,'ACS data'!N:N)</f>
        <v>334</v>
      </c>
      <c r="F724">
        <f>_xlfn.XLOOKUP(D724,'2026 FMR'!I:I,'2026 FMR'!M:M)</f>
        <v>861</v>
      </c>
      <c r="G724">
        <f>_xlfn.XLOOKUP(D724,'2026 FMR'!I:I,'2026 FMR'!J:J)</f>
        <v>22850</v>
      </c>
      <c r="H724">
        <f>_xlfn.XLOOKUP(D724,'2026 FMR'!I:I,'2026 FMR'!R:R)</f>
        <v>1</v>
      </c>
    </row>
    <row r="725" spans="1:8" x14ac:dyDescent="0.35">
      <c r="A725" t="s">
        <v>745</v>
      </c>
      <c r="B725" t="str">
        <f>_xlfn.XLOOKUP(D725,'2026 FMR'!I:I,'2026 FMR'!Q:Q)</f>
        <v>In-502</v>
      </c>
      <c r="C725" t="s">
        <v>770</v>
      </c>
      <c r="D725">
        <v>18049</v>
      </c>
      <c r="E725">
        <f>_xlfn.XLOOKUP(D725,'ACS data'!E:E,'ACS data'!N:N)</f>
        <v>324</v>
      </c>
      <c r="F725">
        <f>_xlfn.XLOOKUP(D725,'2026 FMR'!I:I,'2026 FMR'!M:M)</f>
        <v>733</v>
      </c>
      <c r="G725">
        <f>_xlfn.XLOOKUP(D725,'2026 FMR'!I:I,'2026 FMR'!J:J)</f>
        <v>20420</v>
      </c>
      <c r="H725">
        <f>_xlfn.XLOOKUP(D725,'2026 FMR'!I:I,'2026 FMR'!R:R)</f>
        <v>1</v>
      </c>
    </row>
    <row r="726" spans="1:8" x14ac:dyDescent="0.35">
      <c r="A726" t="s">
        <v>745</v>
      </c>
      <c r="B726" t="str">
        <f>_xlfn.XLOOKUP(D726,'2026 FMR'!I:I,'2026 FMR'!Q:Q)</f>
        <v>In-502</v>
      </c>
      <c r="C726" t="s">
        <v>771</v>
      </c>
      <c r="D726">
        <v>18051</v>
      </c>
      <c r="E726">
        <f>_xlfn.XLOOKUP(D726,'ACS data'!E:E,'ACS data'!N:N)</f>
        <v>903</v>
      </c>
      <c r="F726">
        <f>_xlfn.XLOOKUP(D726,'2026 FMR'!I:I,'2026 FMR'!M:M)</f>
        <v>771</v>
      </c>
      <c r="G726">
        <f>_xlfn.XLOOKUP(D726,'2026 FMR'!I:I,'2026 FMR'!J:J)</f>
        <v>33006</v>
      </c>
      <c r="H726">
        <f>_xlfn.XLOOKUP(D726,'2026 FMR'!I:I,'2026 FMR'!R:R)</f>
        <v>1</v>
      </c>
    </row>
    <row r="727" spans="1:8" x14ac:dyDescent="0.35">
      <c r="A727" t="s">
        <v>745</v>
      </c>
      <c r="B727" t="str">
        <f>_xlfn.XLOOKUP(D727,'2026 FMR'!I:I,'2026 FMR'!Q:Q)</f>
        <v>In-502</v>
      </c>
      <c r="C727" t="s">
        <v>772</v>
      </c>
      <c r="D727">
        <v>18053</v>
      </c>
      <c r="E727">
        <f>_xlfn.XLOOKUP(D727,'ACS data'!E:E,'ACS data'!N:N)</f>
        <v>2185</v>
      </c>
      <c r="F727">
        <f>_xlfn.XLOOKUP(D727,'2026 FMR'!I:I,'2026 FMR'!M:M)</f>
        <v>767</v>
      </c>
      <c r="G727">
        <f>_xlfn.XLOOKUP(D727,'2026 FMR'!I:I,'2026 FMR'!J:J)</f>
        <v>66560</v>
      </c>
      <c r="H727">
        <f>_xlfn.XLOOKUP(D727,'2026 FMR'!I:I,'2026 FMR'!R:R)</f>
        <v>1</v>
      </c>
    </row>
    <row r="728" spans="1:8" x14ac:dyDescent="0.35">
      <c r="A728" t="s">
        <v>745</v>
      </c>
      <c r="B728" t="str">
        <f>_xlfn.XLOOKUP(D728,'2026 FMR'!I:I,'2026 FMR'!Q:Q)</f>
        <v>In-502</v>
      </c>
      <c r="C728" t="s">
        <v>773</v>
      </c>
      <c r="D728">
        <v>18055</v>
      </c>
      <c r="E728">
        <f>_xlfn.XLOOKUP(D728,'ACS data'!E:E,'ACS data'!N:N)</f>
        <v>680</v>
      </c>
      <c r="F728">
        <f>_xlfn.XLOOKUP(D728,'2026 FMR'!I:I,'2026 FMR'!M:M)</f>
        <v>729</v>
      </c>
      <c r="G728">
        <f>_xlfn.XLOOKUP(D728,'2026 FMR'!I:I,'2026 FMR'!J:J)</f>
        <v>30900</v>
      </c>
      <c r="H728">
        <f>_xlfn.XLOOKUP(D728,'2026 FMR'!I:I,'2026 FMR'!R:R)</f>
        <v>1</v>
      </c>
    </row>
    <row r="729" spans="1:8" x14ac:dyDescent="0.35">
      <c r="A729" t="s">
        <v>745</v>
      </c>
      <c r="B729" t="str">
        <f>_xlfn.XLOOKUP(D729,'2026 FMR'!I:I,'2026 FMR'!Q:Q)</f>
        <v>In-502</v>
      </c>
      <c r="C729" t="s">
        <v>774</v>
      </c>
      <c r="D729">
        <v>18057</v>
      </c>
      <c r="E729">
        <f>_xlfn.XLOOKUP(D729,'ACS data'!E:E,'ACS data'!N:N)</f>
        <v>3375</v>
      </c>
      <c r="F729">
        <f>_xlfn.XLOOKUP(D729,'2026 FMR'!I:I,'2026 FMR'!M:M)</f>
        <v>1267</v>
      </c>
      <c r="G729">
        <f>_xlfn.XLOOKUP(D729,'2026 FMR'!I:I,'2026 FMR'!J:J)</f>
        <v>349527</v>
      </c>
      <c r="H729">
        <f>_xlfn.XLOOKUP(D729,'2026 FMR'!I:I,'2026 FMR'!R:R)</f>
        <v>1</v>
      </c>
    </row>
    <row r="730" spans="1:8" x14ac:dyDescent="0.35">
      <c r="A730" t="s">
        <v>745</v>
      </c>
      <c r="B730" t="str">
        <f>_xlfn.XLOOKUP(D730,'2026 FMR'!I:I,'2026 FMR'!Q:Q)</f>
        <v>In-502</v>
      </c>
      <c r="C730" t="s">
        <v>775</v>
      </c>
      <c r="D730">
        <v>18059</v>
      </c>
      <c r="E730">
        <f>_xlfn.XLOOKUP(D730,'ACS data'!E:E,'ACS data'!N:N)</f>
        <v>742</v>
      </c>
      <c r="F730">
        <f>_xlfn.XLOOKUP(D730,'2026 FMR'!I:I,'2026 FMR'!M:M)</f>
        <v>1267</v>
      </c>
      <c r="G730">
        <f>_xlfn.XLOOKUP(D730,'2026 FMR'!I:I,'2026 FMR'!J:J)</f>
        <v>80170</v>
      </c>
      <c r="H730">
        <f>_xlfn.XLOOKUP(D730,'2026 FMR'!I:I,'2026 FMR'!R:R)</f>
        <v>1</v>
      </c>
    </row>
    <row r="731" spans="1:8" x14ac:dyDescent="0.35">
      <c r="A731" t="s">
        <v>745</v>
      </c>
      <c r="B731" t="str">
        <f>_xlfn.XLOOKUP(D731,'2026 FMR'!I:I,'2026 FMR'!Q:Q)</f>
        <v>In-502</v>
      </c>
      <c r="C731" t="s">
        <v>776</v>
      </c>
      <c r="D731">
        <v>18061</v>
      </c>
      <c r="E731">
        <f>_xlfn.XLOOKUP(D731,'ACS data'!E:E,'ACS data'!N:N)</f>
        <v>469</v>
      </c>
      <c r="F731">
        <f>_xlfn.XLOOKUP(D731,'2026 FMR'!I:I,'2026 FMR'!M:M)</f>
        <v>1047</v>
      </c>
      <c r="G731">
        <f>_xlfn.XLOOKUP(D731,'2026 FMR'!I:I,'2026 FMR'!J:J)</f>
        <v>39684</v>
      </c>
      <c r="H731">
        <f>_xlfn.XLOOKUP(D731,'2026 FMR'!I:I,'2026 FMR'!R:R)</f>
        <v>1</v>
      </c>
    </row>
    <row r="732" spans="1:8" x14ac:dyDescent="0.35">
      <c r="A732" t="s">
        <v>745</v>
      </c>
      <c r="B732" t="str">
        <f>_xlfn.XLOOKUP(D732,'2026 FMR'!I:I,'2026 FMR'!Q:Q)</f>
        <v>In-502</v>
      </c>
      <c r="C732" t="s">
        <v>777</v>
      </c>
      <c r="D732">
        <v>18063</v>
      </c>
      <c r="E732">
        <f>_xlfn.XLOOKUP(D732,'ACS data'!E:E,'ACS data'!N:N)</f>
        <v>1607</v>
      </c>
      <c r="F732">
        <f>_xlfn.XLOOKUP(D732,'2026 FMR'!I:I,'2026 FMR'!M:M)</f>
        <v>1267</v>
      </c>
      <c r="G732">
        <f>_xlfn.XLOOKUP(D732,'2026 FMR'!I:I,'2026 FMR'!J:J)</f>
        <v>175639</v>
      </c>
      <c r="H732">
        <f>_xlfn.XLOOKUP(D732,'2026 FMR'!I:I,'2026 FMR'!R:R)</f>
        <v>1</v>
      </c>
    </row>
    <row r="733" spans="1:8" x14ac:dyDescent="0.35">
      <c r="A733" t="s">
        <v>745</v>
      </c>
      <c r="B733" t="str">
        <f>_xlfn.XLOOKUP(D733,'2026 FMR'!I:I,'2026 FMR'!Q:Q)</f>
        <v>In-502</v>
      </c>
      <c r="C733" t="s">
        <v>778</v>
      </c>
      <c r="D733">
        <v>18065</v>
      </c>
      <c r="E733">
        <f>_xlfn.XLOOKUP(D733,'ACS data'!E:E,'ACS data'!N:N)</f>
        <v>1063</v>
      </c>
      <c r="F733">
        <f>_xlfn.XLOOKUP(D733,'2026 FMR'!I:I,'2026 FMR'!M:M)</f>
        <v>775</v>
      </c>
      <c r="G733">
        <f>_xlfn.XLOOKUP(D733,'2026 FMR'!I:I,'2026 FMR'!J:J)</f>
        <v>48913</v>
      </c>
      <c r="H733">
        <f>_xlfn.XLOOKUP(D733,'2026 FMR'!I:I,'2026 FMR'!R:R)</f>
        <v>1</v>
      </c>
    </row>
    <row r="734" spans="1:8" x14ac:dyDescent="0.35">
      <c r="A734" t="s">
        <v>745</v>
      </c>
      <c r="B734" t="str">
        <f>_xlfn.XLOOKUP(D734,'2026 FMR'!I:I,'2026 FMR'!Q:Q)</f>
        <v>In-502</v>
      </c>
      <c r="C734" t="s">
        <v>779</v>
      </c>
      <c r="D734">
        <v>18067</v>
      </c>
      <c r="E734">
        <f>_xlfn.XLOOKUP(D734,'ACS data'!E:E,'ACS data'!N:N)</f>
        <v>1932</v>
      </c>
      <c r="F734">
        <f>_xlfn.XLOOKUP(D734,'2026 FMR'!I:I,'2026 FMR'!M:M)</f>
        <v>890</v>
      </c>
      <c r="G734">
        <f>_xlfn.XLOOKUP(D734,'2026 FMR'!I:I,'2026 FMR'!J:J)</f>
        <v>83452</v>
      </c>
      <c r="H734">
        <f>_xlfn.XLOOKUP(D734,'2026 FMR'!I:I,'2026 FMR'!R:R)</f>
        <v>1</v>
      </c>
    </row>
    <row r="735" spans="1:8" x14ac:dyDescent="0.35">
      <c r="A735" t="s">
        <v>745</v>
      </c>
      <c r="B735" t="str">
        <f>_xlfn.XLOOKUP(D735,'2026 FMR'!I:I,'2026 FMR'!Q:Q)</f>
        <v>In-502</v>
      </c>
      <c r="C735" t="s">
        <v>780</v>
      </c>
      <c r="D735">
        <v>18069</v>
      </c>
      <c r="E735">
        <f>_xlfn.XLOOKUP(D735,'ACS data'!E:E,'ACS data'!N:N)</f>
        <v>750</v>
      </c>
      <c r="F735">
        <f>_xlfn.XLOOKUP(D735,'2026 FMR'!I:I,'2026 FMR'!M:M)</f>
        <v>731</v>
      </c>
      <c r="G735">
        <f>_xlfn.XLOOKUP(D735,'2026 FMR'!I:I,'2026 FMR'!J:J)</f>
        <v>36699</v>
      </c>
      <c r="H735">
        <f>_xlfn.XLOOKUP(D735,'2026 FMR'!I:I,'2026 FMR'!R:R)</f>
        <v>1</v>
      </c>
    </row>
    <row r="736" spans="1:8" x14ac:dyDescent="0.35">
      <c r="A736" t="s">
        <v>745</v>
      </c>
      <c r="B736" t="str">
        <f>_xlfn.XLOOKUP(D736,'2026 FMR'!I:I,'2026 FMR'!Q:Q)</f>
        <v>In-502</v>
      </c>
      <c r="C736" t="s">
        <v>781</v>
      </c>
      <c r="D736">
        <v>18071</v>
      </c>
      <c r="E736">
        <f>_xlfn.XLOOKUP(D736,'ACS data'!E:E,'ACS data'!N:N)</f>
        <v>1083</v>
      </c>
      <c r="F736">
        <f>_xlfn.XLOOKUP(D736,'2026 FMR'!I:I,'2026 FMR'!M:M)</f>
        <v>807</v>
      </c>
      <c r="G736">
        <f>_xlfn.XLOOKUP(D736,'2026 FMR'!I:I,'2026 FMR'!J:J)</f>
        <v>46212</v>
      </c>
      <c r="H736">
        <f>_xlfn.XLOOKUP(D736,'2026 FMR'!I:I,'2026 FMR'!R:R)</f>
        <v>1</v>
      </c>
    </row>
    <row r="737" spans="1:8" x14ac:dyDescent="0.35">
      <c r="A737" t="s">
        <v>745</v>
      </c>
      <c r="B737" t="str">
        <f>_xlfn.XLOOKUP(D737,'2026 FMR'!I:I,'2026 FMR'!Q:Q)</f>
        <v>In-502</v>
      </c>
      <c r="C737" t="s">
        <v>782</v>
      </c>
      <c r="D737">
        <v>18073</v>
      </c>
      <c r="E737">
        <f>_xlfn.XLOOKUP(D737,'ACS data'!E:E,'ACS data'!N:N)</f>
        <v>547</v>
      </c>
      <c r="F737">
        <f>_xlfn.XLOOKUP(D737,'2026 FMR'!I:I,'2026 FMR'!M:M)</f>
        <v>895</v>
      </c>
      <c r="G737">
        <f>_xlfn.XLOOKUP(D737,'2026 FMR'!I:I,'2026 FMR'!J:J)</f>
        <v>33045</v>
      </c>
      <c r="H737">
        <f>_xlfn.XLOOKUP(D737,'2026 FMR'!I:I,'2026 FMR'!R:R)</f>
        <v>1</v>
      </c>
    </row>
    <row r="738" spans="1:8" x14ac:dyDescent="0.35">
      <c r="A738" t="s">
        <v>745</v>
      </c>
      <c r="B738" t="str">
        <f>_xlfn.XLOOKUP(D738,'2026 FMR'!I:I,'2026 FMR'!Q:Q)</f>
        <v>In-502</v>
      </c>
      <c r="C738" t="s">
        <v>783</v>
      </c>
      <c r="D738">
        <v>18075</v>
      </c>
      <c r="E738">
        <f>_xlfn.XLOOKUP(D738,'ACS data'!E:E,'ACS data'!N:N)</f>
        <v>428</v>
      </c>
      <c r="F738">
        <f>_xlfn.XLOOKUP(D738,'2026 FMR'!I:I,'2026 FMR'!M:M)</f>
        <v>729</v>
      </c>
      <c r="G738">
        <f>_xlfn.XLOOKUP(D738,'2026 FMR'!I:I,'2026 FMR'!J:J)</f>
        <v>20451</v>
      </c>
      <c r="H738">
        <f>_xlfn.XLOOKUP(D738,'2026 FMR'!I:I,'2026 FMR'!R:R)</f>
        <v>1</v>
      </c>
    </row>
    <row r="739" spans="1:8" x14ac:dyDescent="0.35">
      <c r="A739" t="s">
        <v>745</v>
      </c>
      <c r="B739" t="str">
        <f>_xlfn.XLOOKUP(D739,'2026 FMR'!I:I,'2026 FMR'!Q:Q)</f>
        <v>In-502</v>
      </c>
      <c r="C739" t="s">
        <v>784</v>
      </c>
      <c r="D739">
        <v>18077</v>
      </c>
      <c r="E739">
        <f>_xlfn.XLOOKUP(D739,'ACS data'!E:E,'ACS data'!N:N)</f>
        <v>570</v>
      </c>
      <c r="F739">
        <f>_xlfn.XLOOKUP(D739,'2026 FMR'!I:I,'2026 FMR'!M:M)</f>
        <v>818</v>
      </c>
      <c r="G739">
        <f>_xlfn.XLOOKUP(D739,'2026 FMR'!I:I,'2026 FMR'!J:J)</f>
        <v>33057</v>
      </c>
      <c r="H739">
        <f>_xlfn.XLOOKUP(D739,'2026 FMR'!I:I,'2026 FMR'!R:R)</f>
        <v>1</v>
      </c>
    </row>
    <row r="740" spans="1:8" x14ac:dyDescent="0.35">
      <c r="A740" t="s">
        <v>745</v>
      </c>
      <c r="B740" t="str">
        <f>_xlfn.XLOOKUP(D740,'2026 FMR'!I:I,'2026 FMR'!Q:Q)</f>
        <v>In-502</v>
      </c>
      <c r="C740" t="s">
        <v>785</v>
      </c>
      <c r="D740">
        <v>18079</v>
      </c>
      <c r="E740">
        <f>_xlfn.XLOOKUP(D740,'ACS data'!E:E,'ACS data'!N:N)</f>
        <v>597</v>
      </c>
      <c r="F740">
        <f>_xlfn.XLOOKUP(D740,'2026 FMR'!I:I,'2026 FMR'!M:M)</f>
        <v>732</v>
      </c>
      <c r="G740">
        <f>_xlfn.XLOOKUP(D740,'2026 FMR'!I:I,'2026 FMR'!J:J)</f>
        <v>27610</v>
      </c>
      <c r="H740">
        <f>_xlfn.XLOOKUP(D740,'2026 FMR'!I:I,'2026 FMR'!R:R)</f>
        <v>1</v>
      </c>
    </row>
    <row r="741" spans="1:8" x14ac:dyDescent="0.35">
      <c r="A741" t="s">
        <v>745</v>
      </c>
      <c r="B741" t="str">
        <f>_xlfn.XLOOKUP(D741,'2026 FMR'!I:I,'2026 FMR'!Q:Q)</f>
        <v>In-502</v>
      </c>
      <c r="C741" t="s">
        <v>786</v>
      </c>
      <c r="D741">
        <v>18081</v>
      </c>
      <c r="E741">
        <f>_xlfn.XLOOKUP(D741,'ACS data'!E:E,'ACS data'!N:N)</f>
        <v>2451</v>
      </c>
      <c r="F741">
        <f>_xlfn.XLOOKUP(D741,'2026 FMR'!I:I,'2026 FMR'!M:M)</f>
        <v>1267</v>
      </c>
      <c r="G741">
        <f>_xlfn.XLOOKUP(D741,'2026 FMR'!I:I,'2026 FMR'!J:J)</f>
        <v>161952</v>
      </c>
      <c r="H741">
        <f>_xlfn.XLOOKUP(D741,'2026 FMR'!I:I,'2026 FMR'!R:R)</f>
        <v>1</v>
      </c>
    </row>
    <row r="742" spans="1:8" x14ac:dyDescent="0.35">
      <c r="A742" t="s">
        <v>745</v>
      </c>
      <c r="B742" t="str">
        <f>_xlfn.XLOOKUP(D742,'2026 FMR'!I:I,'2026 FMR'!Q:Q)</f>
        <v>In-502</v>
      </c>
      <c r="C742" t="s">
        <v>787</v>
      </c>
      <c r="D742">
        <v>18083</v>
      </c>
      <c r="E742">
        <f>_xlfn.XLOOKUP(D742,'ACS data'!E:E,'ACS data'!N:N)</f>
        <v>962</v>
      </c>
      <c r="F742">
        <f>_xlfn.XLOOKUP(D742,'2026 FMR'!I:I,'2026 FMR'!M:M)</f>
        <v>729</v>
      </c>
      <c r="G742">
        <f>_xlfn.XLOOKUP(D742,'2026 FMR'!I:I,'2026 FMR'!J:J)</f>
        <v>36148</v>
      </c>
      <c r="H742">
        <f>_xlfn.XLOOKUP(D742,'2026 FMR'!I:I,'2026 FMR'!R:R)</f>
        <v>1</v>
      </c>
    </row>
    <row r="743" spans="1:8" x14ac:dyDescent="0.35">
      <c r="A743" t="s">
        <v>745</v>
      </c>
      <c r="B743" t="str">
        <f>_xlfn.XLOOKUP(D743,'2026 FMR'!I:I,'2026 FMR'!Q:Q)</f>
        <v>In-502</v>
      </c>
      <c r="C743" t="s">
        <v>788</v>
      </c>
      <c r="D743">
        <v>18085</v>
      </c>
      <c r="E743">
        <f>_xlfn.XLOOKUP(D743,'ACS data'!E:E,'ACS data'!N:N)</f>
        <v>1523</v>
      </c>
      <c r="F743">
        <f>_xlfn.XLOOKUP(D743,'2026 FMR'!I:I,'2026 FMR'!M:M)</f>
        <v>881</v>
      </c>
      <c r="G743">
        <f>_xlfn.XLOOKUP(D743,'2026 FMR'!I:I,'2026 FMR'!J:J)</f>
        <v>80442</v>
      </c>
      <c r="H743">
        <f>_xlfn.XLOOKUP(D743,'2026 FMR'!I:I,'2026 FMR'!R:R)</f>
        <v>1</v>
      </c>
    </row>
    <row r="744" spans="1:8" x14ac:dyDescent="0.35">
      <c r="A744" t="s">
        <v>745</v>
      </c>
      <c r="B744" t="str">
        <f>_xlfn.XLOOKUP(D744,'2026 FMR'!I:I,'2026 FMR'!Q:Q)</f>
        <v>In-502</v>
      </c>
      <c r="C744" t="s">
        <v>789</v>
      </c>
      <c r="D744">
        <v>18087</v>
      </c>
      <c r="E744">
        <f>_xlfn.XLOOKUP(D744,'ACS data'!E:E,'ACS data'!N:N)</f>
        <v>425</v>
      </c>
      <c r="F744">
        <f>_xlfn.XLOOKUP(D744,'2026 FMR'!I:I,'2026 FMR'!M:M)</f>
        <v>745</v>
      </c>
      <c r="G744">
        <f>_xlfn.XLOOKUP(D744,'2026 FMR'!I:I,'2026 FMR'!J:J)</f>
        <v>40364</v>
      </c>
      <c r="H744">
        <f>_xlfn.XLOOKUP(D744,'2026 FMR'!I:I,'2026 FMR'!R:R)</f>
        <v>1</v>
      </c>
    </row>
    <row r="745" spans="1:8" x14ac:dyDescent="0.35">
      <c r="A745" t="s">
        <v>745</v>
      </c>
      <c r="B745" t="str">
        <f>_xlfn.XLOOKUP(D745,'2026 FMR'!I:I,'2026 FMR'!Q:Q)</f>
        <v>In-502</v>
      </c>
      <c r="C745" t="s">
        <v>790</v>
      </c>
      <c r="D745">
        <v>18089</v>
      </c>
      <c r="E745">
        <f>_xlfn.XLOOKUP(D745,'ACS data'!E:E,'ACS data'!N:N)</f>
        <v>14677</v>
      </c>
      <c r="F745">
        <f>_xlfn.XLOOKUP(D745,'2026 FMR'!I:I,'2026 FMR'!M:M)</f>
        <v>1082</v>
      </c>
      <c r="G745">
        <f>_xlfn.XLOOKUP(D745,'2026 FMR'!I:I,'2026 FMR'!J:J)</f>
        <v>497682</v>
      </c>
      <c r="H745">
        <f>_xlfn.XLOOKUP(D745,'2026 FMR'!I:I,'2026 FMR'!R:R)</f>
        <v>1</v>
      </c>
    </row>
    <row r="746" spans="1:8" x14ac:dyDescent="0.35">
      <c r="A746" t="s">
        <v>745</v>
      </c>
      <c r="B746" t="str">
        <f>_xlfn.XLOOKUP(D746,'2026 FMR'!I:I,'2026 FMR'!Q:Q)</f>
        <v>In-502</v>
      </c>
      <c r="C746" t="s">
        <v>791</v>
      </c>
      <c r="D746">
        <v>18091</v>
      </c>
      <c r="E746">
        <f>_xlfn.XLOOKUP(D746,'ACS data'!E:E,'ACS data'!N:N)</f>
        <v>3308</v>
      </c>
      <c r="F746">
        <f>_xlfn.XLOOKUP(D746,'2026 FMR'!I:I,'2026 FMR'!M:M)</f>
        <v>953</v>
      </c>
      <c r="G746">
        <f>_xlfn.XLOOKUP(D746,'2026 FMR'!I:I,'2026 FMR'!J:J)</f>
        <v>112215</v>
      </c>
      <c r="H746">
        <f>_xlfn.XLOOKUP(D746,'2026 FMR'!I:I,'2026 FMR'!R:R)</f>
        <v>1</v>
      </c>
    </row>
    <row r="747" spans="1:8" x14ac:dyDescent="0.35">
      <c r="A747" t="s">
        <v>745</v>
      </c>
      <c r="B747" t="str">
        <f>_xlfn.XLOOKUP(D747,'2026 FMR'!I:I,'2026 FMR'!Q:Q)</f>
        <v>In-502</v>
      </c>
      <c r="C747" t="s">
        <v>792</v>
      </c>
      <c r="D747">
        <v>18093</v>
      </c>
      <c r="E747">
        <f>_xlfn.XLOOKUP(D747,'ACS data'!E:E,'ACS data'!N:N)</f>
        <v>921</v>
      </c>
      <c r="F747">
        <f>_xlfn.XLOOKUP(D747,'2026 FMR'!I:I,'2026 FMR'!M:M)</f>
        <v>729</v>
      </c>
      <c r="G747">
        <f>_xlfn.XLOOKUP(D747,'2026 FMR'!I:I,'2026 FMR'!J:J)</f>
        <v>45113</v>
      </c>
      <c r="H747">
        <f>_xlfn.XLOOKUP(D747,'2026 FMR'!I:I,'2026 FMR'!R:R)</f>
        <v>1</v>
      </c>
    </row>
    <row r="748" spans="1:8" x14ac:dyDescent="0.35">
      <c r="A748" t="s">
        <v>745</v>
      </c>
      <c r="B748" t="str">
        <f>_xlfn.XLOOKUP(D748,'2026 FMR'!I:I,'2026 FMR'!Q:Q)</f>
        <v>In-502</v>
      </c>
      <c r="C748" t="s">
        <v>793</v>
      </c>
      <c r="D748">
        <v>18095</v>
      </c>
      <c r="E748">
        <f>_xlfn.XLOOKUP(D748,'ACS data'!E:E,'ACS data'!N:N)</f>
        <v>3609</v>
      </c>
      <c r="F748">
        <f>_xlfn.XLOOKUP(D748,'2026 FMR'!I:I,'2026 FMR'!M:M)</f>
        <v>919</v>
      </c>
      <c r="G748">
        <f>_xlfn.XLOOKUP(D748,'2026 FMR'!I:I,'2026 FMR'!J:J)</f>
        <v>130545</v>
      </c>
      <c r="H748">
        <f>_xlfn.XLOOKUP(D748,'2026 FMR'!I:I,'2026 FMR'!R:R)</f>
        <v>1</v>
      </c>
    </row>
    <row r="749" spans="1:8" x14ac:dyDescent="0.35">
      <c r="A749" t="s">
        <v>745</v>
      </c>
      <c r="B749" t="str">
        <f>_xlfn.XLOOKUP(D749,'2026 FMR'!I:I,'2026 FMR'!Q:Q)</f>
        <v>IN-503</v>
      </c>
      <c r="C749" t="s">
        <v>794</v>
      </c>
      <c r="D749">
        <v>18097</v>
      </c>
      <c r="E749">
        <f>_xlfn.XLOOKUP(D749,'ACS data'!E:E,'ACS data'!N:N)</f>
        <v>32819</v>
      </c>
      <c r="F749">
        <f>_xlfn.XLOOKUP(D749,'2026 FMR'!I:I,'2026 FMR'!M:M)</f>
        <v>1267</v>
      </c>
      <c r="G749">
        <f>_xlfn.XLOOKUP(D749,'2026 FMR'!I:I,'2026 FMR'!J:J)</f>
        <v>971737</v>
      </c>
      <c r="H749">
        <f>_xlfn.XLOOKUP(D749,'2026 FMR'!I:I,'2026 FMR'!R:R)</f>
        <v>0.5</v>
      </c>
    </row>
    <row r="750" spans="1:8" x14ac:dyDescent="0.35">
      <c r="A750" t="s">
        <v>745</v>
      </c>
      <c r="B750" t="str">
        <f>_xlfn.XLOOKUP(D750,'2026 FMR'!I:I,'2026 FMR'!Q:Q)</f>
        <v>In-502</v>
      </c>
      <c r="C750" t="s">
        <v>795</v>
      </c>
      <c r="D750">
        <v>18099</v>
      </c>
      <c r="E750">
        <f>_xlfn.XLOOKUP(D750,'ACS data'!E:E,'ACS data'!N:N)</f>
        <v>1084</v>
      </c>
      <c r="F750">
        <f>_xlfn.XLOOKUP(D750,'2026 FMR'!I:I,'2026 FMR'!M:M)</f>
        <v>824</v>
      </c>
      <c r="G750">
        <f>_xlfn.XLOOKUP(D750,'2026 FMR'!I:I,'2026 FMR'!J:J)</f>
        <v>46208</v>
      </c>
      <c r="H750">
        <f>_xlfn.XLOOKUP(D750,'2026 FMR'!I:I,'2026 FMR'!R:R)</f>
        <v>1</v>
      </c>
    </row>
    <row r="751" spans="1:8" x14ac:dyDescent="0.35">
      <c r="A751" t="s">
        <v>745</v>
      </c>
      <c r="B751" t="str">
        <f>_xlfn.XLOOKUP(D751,'2026 FMR'!I:I,'2026 FMR'!Q:Q)</f>
        <v>In-502</v>
      </c>
      <c r="C751" t="s">
        <v>796</v>
      </c>
      <c r="D751">
        <v>18101</v>
      </c>
      <c r="E751">
        <f>_xlfn.XLOOKUP(D751,'ACS data'!E:E,'ACS data'!N:N)</f>
        <v>360</v>
      </c>
      <c r="F751">
        <f>_xlfn.XLOOKUP(D751,'2026 FMR'!I:I,'2026 FMR'!M:M)</f>
        <v>729</v>
      </c>
      <c r="G751">
        <f>_xlfn.XLOOKUP(D751,'2026 FMR'!I:I,'2026 FMR'!J:J)</f>
        <v>9863</v>
      </c>
      <c r="H751">
        <f>_xlfn.XLOOKUP(D751,'2026 FMR'!I:I,'2026 FMR'!R:R)</f>
        <v>1</v>
      </c>
    </row>
    <row r="752" spans="1:8" x14ac:dyDescent="0.35">
      <c r="A752" t="s">
        <v>745</v>
      </c>
      <c r="B752" t="str">
        <f>_xlfn.XLOOKUP(D752,'2026 FMR'!I:I,'2026 FMR'!Q:Q)</f>
        <v>In-502</v>
      </c>
      <c r="C752" t="s">
        <v>797</v>
      </c>
      <c r="D752">
        <v>18103</v>
      </c>
      <c r="E752">
        <f>_xlfn.XLOOKUP(D752,'ACS data'!E:E,'ACS data'!N:N)</f>
        <v>1269</v>
      </c>
      <c r="F752">
        <f>_xlfn.XLOOKUP(D752,'2026 FMR'!I:I,'2026 FMR'!M:M)</f>
        <v>773</v>
      </c>
      <c r="G752">
        <f>_xlfn.XLOOKUP(D752,'2026 FMR'!I:I,'2026 FMR'!J:J)</f>
        <v>35952</v>
      </c>
      <c r="H752">
        <f>_xlfn.XLOOKUP(D752,'2026 FMR'!I:I,'2026 FMR'!R:R)</f>
        <v>1</v>
      </c>
    </row>
    <row r="753" spans="1:8" x14ac:dyDescent="0.35">
      <c r="A753" t="s">
        <v>745</v>
      </c>
      <c r="B753" t="str">
        <f>_xlfn.XLOOKUP(D753,'2026 FMR'!I:I,'2026 FMR'!Q:Q)</f>
        <v>In-502</v>
      </c>
      <c r="C753" t="s">
        <v>798</v>
      </c>
      <c r="D753">
        <v>18105</v>
      </c>
      <c r="E753">
        <f>_xlfn.XLOOKUP(D753,'ACS data'!E:E,'ACS data'!N:N)</f>
        <v>13745</v>
      </c>
      <c r="F753">
        <f>_xlfn.XLOOKUP(D753,'2026 FMR'!I:I,'2026 FMR'!M:M)</f>
        <v>1072</v>
      </c>
      <c r="G753">
        <f>_xlfn.XLOOKUP(D753,'2026 FMR'!I:I,'2026 FMR'!J:J)</f>
        <v>140065</v>
      </c>
      <c r="H753">
        <f>_xlfn.XLOOKUP(D753,'2026 FMR'!I:I,'2026 FMR'!R:R)</f>
        <v>1</v>
      </c>
    </row>
    <row r="754" spans="1:8" x14ac:dyDescent="0.35">
      <c r="A754" t="s">
        <v>745</v>
      </c>
      <c r="B754" t="str">
        <f>_xlfn.XLOOKUP(D754,'2026 FMR'!I:I,'2026 FMR'!Q:Q)</f>
        <v>In-502</v>
      </c>
      <c r="C754" t="s">
        <v>799</v>
      </c>
      <c r="D754">
        <v>18107</v>
      </c>
      <c r="E754">
        <f>_xlfn.XLOOKUP(D754,'ACS data'!E:E,'ACS data'!N:N)</f>
        <v>1112</v>
      </c>
      <c r="F754">
        <f>_xlfn.XLOOKUP(D754,'2026 FMR'!I:I,'2026 FMR'!M:M)</f>
        <v>807</v>
      </c>
      <c r="G754">
        <f>_xlfn.XLOOKUP(D754,'2026 FMR'!I:I,'2026 FMR'!J:J)</f>
        <v>38018</v>
      </c>
      <c r="H754">
        <f>_xlfn.XLOOKUP(D754,'2026 FMR'!I:I,'2026 FMR'!R:R)</f>
        <v>1</v>
      </c>
    </row>
    <row r="755" spans="1:8" x14ac:dyDescent="0.35">
      <c r="A755" t="s">
        <v>745</v>
      </c>
      <c r="B755" t="str">
        <f>_xlfn.XLOOKUP(D755,'2026 FMR'!I:I,'2026 FMR'!Q:Q)</f>
        <v>In-502</v>
      </c>
      <c r="C755" t="s">
        <v>800</v>
      </c>
      <c r="D755">
        <v>18109</v>
      </c>
      <c r="E755">
        <f>_xlfn.XLOOKUP(D755,'ACS data'!E:E,'ACS data'!N:N)</f>
        <v>1582</v>
      </c>
      <c r="F755">
        <f>_xlfn.XLOOKUP(D755,'2026 FMR'!I:I,'2026 FMR'!M:M)</f>
        <v>1267</v>
      </c>
      <c r="G755">
        <f>_xlfn.XLOOKUP(D755,'2026 FMR'!I:I,'2026 FMR'!J:J)</f>
        <v>71757</v>
      </c>
      <c r="H755">
        <f>_xlfn.XLOOKUP(D755,'2026 FMR'!I:I,'2026 FMR'!R:R)</f>
        <v>1</v>
      </c>
    </row>
    <row r="756" spans="1:8" x14ac:dyDescent="0.35">
      <c r="A756" t="s">
        <v>745</v>
      </c>
      <c r="B756" t="str">
        <f>_xlfn.XLOOKUP(D756,'2026 FMR'!I:I,'2026 FMR'!Q:Q)</f>
        <v>In-502</v>
      </c>
      <c r="C756" t="s">
        <v>801</v>
      </c>
      <c r="D756">
        <v>18111</v>
      </c>
      <c r="E756">
        <f>_xlfn.XLOOKUP(D756,'ACS data'!E:E,'ACS data'!N:N)</f>
        <v>248</v>
      </c>
      <c r="F756">
        <f>_xlfn.XLOOKUP(D756,'2026 FMR'!I:I,'2026 FMR'!M:M)</f>
        <v>1082</v>
      </c>
      <c r="G756">
        <f>_xlfn.XLOOKUP(D756,'2026 FMR'!I:I,'2026 FMR'!J:J)</f>
        <v>13829</v>
      </c>
      <c r="H756">
        <f>_xlfn.XLOOKUP(D756,'2026 FMR'!I:I,'2026 FMR'!R:R)</f>
        <v>1</v>
      </c>
    </row>
    <row r="757" spans="1:8" x14ac:dyDescent="0.35">
      <c r="A757" t="s">
        <v>745</v>
      </c>
      <c r="B757" t="str">
        <f>_xlfn.XLOOKUP(D757,'2026 FMR'!I:I,'2026 FMR'!Q:Q)</f>
        <v>In-502</v>
      </c>
      <c r="C757" t="s">
        <v>802</v>
      </c>
      <c r="D757">
        <v>18113</v>
      </c>
      <c r="E757">
        <f>_xlfn.XLOOKUP(D757,'ACS data'!E:E,'ACS data'!N:N)</f>
        <v>682</v>
      </c>
      <c r="F757">
        <f>_xlfn.XLOOKUP(D757,'2026 FMR'!I:I,'2026 FMR'!M:M)</f>
        <v>737</v>
      </c>
      <c r="G757">
        <f>_xlfn.XLOOKUP(D757,'2026 FMR'!I:I,'2026 FMR'!J:J)</f>
        <v>47431</v>
      </c>
      <c r="H757">
        <f>_xlfn.XLOOKUP(D757,'2026 FMR'!I:I,'2026 FMR'!R:R)</f>
        <v>1</v>
      </c>
    </row>
    <row r="758" spans="1:8" x14ac:dyDescent="0.35">
      <c r="A758" t="s">
        <v>745</v>
      </c>
      <c r="B758" t="str">
        <f>_xlfn.XLOOKUP(D758,'2026 FMR'!I:I,'2026 FMR'!Q:Q)</f>
        <v>In-502</v>
      </c>
      <c r="C758" t="s">
        <v>803</v>
      </c>
      <c r="D758">
        <v>18115</v>
      </c>
      <c r="E758">
        <f>_xlfn.XLOOKUP(D758,'ACS data'!E:E,'ACS data'!N:N)</f>
        <v>64</v>
      </c>
      <c r="F758">
        <f>_xlfn.XLOOKUP(D758,'2026 FMR'!I:I,'2026 FMR'!M:M)</f>
        <v>1051</v>
      </c>
      <c r="G758">
        <f>_xlfn.XLOOKUP(D758,'2026 FMR'!I:I,'2026 FMR'!J:J)</f>
        <v>5974</v>
      </c>
      <c r="H758">
        <f>_xlfn.XLOOKUP(D758,'2026 FMR'!I:I,'2026 FMR'!R:R)</f>
        <v>1</v>
      </c>
    </row>
    <row r="759" spans="1:8" x14ac:dyDescent="0.35">
      <c r="A759" t="s">
        <v>745</v>
      </c>
      <c r="B759" t="str">
        <f>_xlfn.XLOOKUP(D759,'2026 FMR'!I:I,'2026 FMR'!Q:Q)</f>
        <v>In-502</v>
      </c>
      <c r="C759" t="s">
        <v>804</v>
      </c>
      <c r="D759">
        <v>18117</v>
      </c>
      <c r="E759">
        <f>_xlfn.XLOOKUP(D759,'ACS data'!E:E,'ACS data'!N:N)</f>
        <v>388</v>
      </c>
      <c r="F759">
        <f>_xlfn.XLOOKUP(D759,'2026 FMR'!I:I,'2026 FMR'!M:M)</f>
        <v>729</v>
      </c>
      <c r="G759">
        <f>_xlfn.XLOOKUP(D759,'2026 FMR'!I:I,'2026 FMR'!J:J)</f>
        <v>19768</v>
      </c>
      <c r="H759">
        <f>_xlfn.XLOOKUP(D759,'2026 FMR'!I:I,'2026 FMR'!R:R)</f>
        <v>1</v>
      </c>
    </row>
    <row r="760" spans="1:8" x14ac:dyDescent="0.35">
      <c r="A760" t="s">
        <v>745</v>
      </c>
      <c r="B760" t="str">
        <f>_xlfn.XLOOKUP(D760,'2026 FMR'!I:I,'2026 FMR'!Q:Q)</f>
        <v>In-502</v>
      </c>
      <c r="C760" t="s">
        <v>805</v>
      </c>
      <c r="D760">
        <v>18119</v>
      </c>
      <c r="E760">
        <f>_xlfn.XLOOKUP(D760,'ACS data'!E:E,'ACS data'!N:N)</f>
        <v>339</v>
      </c>
      <c r="F760">
        <f>_xlfn.XLOOKUP(D760,'2026 FMR'!I:I,'2026 FMR'!M:M)</f>
        <v>798</v>
      </c>
      <c r="G760">
        <f>_xlfn.XLOOKUP(D760,'2026 FMR'!I:I,'2026 FMR'!J:J)</f>
        <v>21361</v>
      </c>
      <c r="H760">
        <f>_xlfn.XLOOKUP(D760,'2026 FMR'!I:I,'2026 FMR'!R:R)</f>
        <v>1</v>
      </c>
    </row>
    <row r="761" spans="1:8" x14ac:dyDescent="0.35">
      <c r="A761" t="s">
        <v>745</v>
      </c>
      <c r="B761" t="str">
        <f>_xlfn.XLOOKUP(D761,'2026 FMR'!I:I,'2026 FMR'!Q:Q)</f>
        <v>In-502</v>
      </c>
      <c r="C761" t="s">
        <v>806</v>
      </c>
      <c r="D761">
        <v>18121</v>
      </c>
      <c r="E761">
        <f>_xlfn.XLOOKUP(D761,'ACS data'!E:E,'ACS data'!N:N)</f>
        <v>545</v>
      </c>
      <c r="F761">
        <f>_xlfn.XLOOKUP(D761,'2026 FMR'!I:I,'2026 FMR'!M:M)</f>
        <v>735</v>
      </c>
      <c r="G761">
        <f>_xlfn.XLOOKUP(D761,'2026 FMR'!I:I,'2026 FMR'!J:J)</f>
        <v>16327</v>
      </c>
      <c r="H761">
        <f>_xlfn.XLOOKUP(D761,'2026 FMR'!I:I,'2026 FMR'!R:R)</f>
        <v>1</v>
      </c>
    </row>
    <row r="762" spans="1:8" x14ac:dyDescent="0.35">
      <c r="A762" t="s">
        <v>745</v>
      </c>
      <c r="B762" t="str">
        <f>_xlfn.XLOOKUP(D762,'2026 FMR'!I:I,'2026 FMR'!Q:Q)</f>
        <v>In-502</v>
      </c>
      <c r="C762" t="s">
        <v>807</v>
      </c>
      <c r="D762">
        <v>18123</v>
      </c>
      <c r="E762">
        <f>_xlfn.XLOOKUP(D762,'ACS data'!E:E,'ACS data'!N:N)</f>
        <v>498</v>
      </c>
      <c r="F762">
        <f>_xlfn.XLOOKUP(D762,'2026 FMR'!I:I,'2026 FMR'!M:M)</f>
        <v>729</v>
      </c>
      <c r="G762">
        <f>_xlfn.XLOOKUP(D762,'2026 FMR'!I:I,'2026 FMR'!J:J)</f>
        <v>19186</v>
      </c>
      <c r="H762">
        <f>_xlfn.XLOOKUP(D762,'2026 FMR'!I:I,'2026 FMR'!R:R)</f>
        <v>1</v>
      </c>
    </row>
    <row r="763" spans="1:8" x14ac:dyDescent="0.35">
      <c r="A763" t="s">
        <v>745</v>
      </c>
      <c r="B763" t="str">
        <f>_xlfn.XLOOKUP(D763,'2026 FMR'!I:I,'2026 FMR'!Q:Q)</f>
        <v>In-502</v>
      </c>
      <c r="C763" t="s">
        <v>808</v>
      </c>
      <c r="D763">
        <v>18125</v>
      </c>
      <c r="E763">
        <f>_xlfn.XLOOKUP(D763,'ACS data'!E:E,'ACS data'!N:N)</f>
        <v>93</v>
      </c>
      <c r="F763">
        <f>_xlfn.XLOOKUP(D763,'2026 FMR'!I:I,'2026 FMR'!M:M)</f>
        <v>729</v>
      </c>
      <c r="G763">
        <f>_xlfn.XLOOKUP(D763,'2026 FMR'!I:I,'2026 FMR'!J:J)</f>
        <v>12227</v>
      </c>
      <c r="H763">
        <f>_xlfn.XLOOKUP(D763,'2026 FMR'!I:I,'2026 FMR'!R:R)</f>
        <v>1</v>
      </c>
    </row>
    <row r="764" spans="1:8" x14ac:dyDescent="0.35">
      <c r="A764" t="s">
        <v>745</v>
      </c>
      <c r="B764" t="str">
        <f>_xlfn.XLOOKUP(D764,'2026 FMR'!I:I,'2026 FMR'!Q:Q)</f>
        <v>In-502</v>
      </c>
      <c r="C764" t="s">
        <v>809</v>
      </c>
      <c r="D764">
        <v>18127</v>
      </c>
      <c r="E764">
        <f>_xlfn.XLOOKUP(D764,'ACS data'!E:E,'ACS data'!N:N)</f>
        <v>3397</v>
      </c>
      <c r="F764">
        <f>_xlfn.XLOOKUP(D764,'2026 FMR'!I:I,'2026 FMR'!M:M)</f>
        <v>1082</v>
      </c>
      <c r="G764">
        <f>_xlfn.XLOOKUP(D764,'2026 FMR'!I:I,'2026 FMR'!J:J)</f>
        <v>173355</v>
      </c>
      <c r="H764">
        <f>_xlfn.XLOOKUP(D764,'2026 FMR'!I:I,'2026 FMR'!R:R)</f>
        <v>1</v>
      </c>
    </row>
    <row r="765" spans="1:8" x14ac:dyDescent="0.35">
      <c r="A765" t="s">
        <v>745</v>
      </c>
      <c r="B765" t="str">
        <f>_xlfn.XLOOKUP(D765,'2026 FMR'!I:I,'2026 FMR'!Q:Q)</f>
        <v>In-502</v>
      </c>
      <c r="C765" t="s">
        <v>810</v>
      </c>
      <c r="D765">
        <v>18129</v>
      </c>
      <c r="E765">
        <f>_xlfn.XLOOKUP(D765,'ACS data'!E:E,'ACS data'!N:N)</f>
        <v>496</v>
      </c>
      <c r="F765">
        <f>_xlfn.XLOOKUP(D765,'2026 FMR'!I:I,'2026 FMR'!M:M)</f>
        <v>860</v>
      </c>
      <c r="G765">
        <f>_xlfn.XLOOKUP(D765,'2026 FMR'!I:I,'2026 FMR'!J:J)</f>
        <v>25226</v>
      </c>
      <c r="H765">
        <f>_xlfn.XLOOKUP(D765,'2026 FMR'!I:I,'2026 FMR'!R:R)</f>
        <v>1</v>
      </c>
    </row>
    <row r="766" spans="1:8" x14ac:dyDescent="0.35">
      <c r="A766" t="s">
        <v>745</v>
      </c>
      <c r="B766" t="str">
        <f>_xlfn.XLOOKUP(D766,'2026 FMR'!I:I,'2026 FMR'!Q:Q)</f>
        <v>In-502</v>
      </c>
      <c r="C766" t="s">
        <v>811</v>
      </c>
      <c r="D766">
        <v>18131</v>
      </c>
      <c r="E766">
        <f>_xlfn.XLOOKUP(D766,'ACS data'!E:E,'ACS data'!N:N)</f>
        <v>268</v>
      </c>
      <c r="F766">
        <f>_xlfn.XLOOKUP(D766,'2026 FMR'!I:I,'2026 FMR'!M:M)</f>
        <v>872</v>
      </c>
      <c r="G766">
        <f>_xlfn.XLOOKUP(D766,'2026 FMR'!I:I,'2026 FMR'!J:J)</f>
        <v>12498</v>
      </c>
      <c r="H766">
        <f>_xlfn.XLOOKUP(D766,'2026 FMR'!I:I,'2026 FMR'!R:R)</f>
        <v>1</v>
      </c>
    </row>
    <row r="767" spans="1:8" x14ac:dyDescent="0.35">
      <c r="A767" t="s">
        <v>745</v>
      </c>
      <c r="B767" t="str">
        <f>_xlfn.XLOOKUP(D767,'2026 FMR'!I:I,'2026 FMR'!Q:Q)</f>
        <v>In-502</v>
      </c>
      <c r="C767" t="s">
        <v>812</v>
      </c>
      <c r="D767">
        <v>18133</v>
      </c>
      <c r="E767">
        <f>_xlfn.XLOOKUP(D767,'ACS data'!E:E,'ACS data'!N:N)</f>
        <v>643</v>
      </c>
      <c r="F767">
        <f>_xlfn.XLOOKUP(D767,'2026 FMR'!I:I,'2026 FMR'!M:M)</f>
        <v>843</v>
      </c>
      <c r="G767">
        <f>_xlfn.XLOOKUP(D767,'2026 FMR'!I:I,'2026 FMR'!J:J)</f>
        <v>36942</v>
      </c>
      <c r="H767">
        <f>_xlfn.XLOOKUP(D767,'2026 FMR'!I:I,'2026 FMR'!R:R)</f>
        <v>1</v>
      </c>
    </row>
    <row r="768" spans="1:8" x14ac:dyDescent="0.35">
      <c r="A768" t="s">
        <v>745</v>
      </c>
      <c r="B768" t="str">
        <f>_xlfn.XLOOKUP(D768,'2026 FMR'!I:I,'2026 FMR'!Q:Q)</f>
        <v>In-502</v>
      </c>
      <c r="C768" t="s">
        <v>813</v>
      </c>
      <c r="D768">
        <v>18135</v>
      </c>
      <c r="E768">
        <f>_xlfn.XLOOKUP(D768,'ACS data'!E:E,'ACS data'!N:N)</f>
        <v>634</v>
      </c>
      <c r="F768">
        <f>_xlfn.XLOOKUP(D768,'2026 FMR'!I:I,'2026 FMR'!M:M)</f>
        <v>841</v>
      </c>
      <c r="G768">
        <f>_xlfn.XLOOKUP(D768,'2026 FMR'!I:I,'2026 FMR'!J:J)</f>
        <v>24586</v>
      </c>
      <c r="H768">
        <f>_xlfn.XLOOKUP(D768,'2026 FMR'!I:I,'2026 FMR'!R:R)</f>
        <v>1</v>
      </c>
    </row>
    <row r="769" spans="1:8" x14ac:dyDescent="0.35">
      <c r="A769" t="s">
        <v>745</v>
      </c>
      <c r="B769" t="str">
        <f>_xlfn.XLOOKUP(D769,'2026 FMR'!I:I,'2026 FMR'!Q:Q)</f>
        <v>In-502</v>
      </c>
      <c r="C769" t="s">
        <v>814</v>
      </c>
      <c r="D769">
        <v>18137</v>
      </c>
      <c r="E769">
        <f>_xlfn.XLOOKUP(D769,'ACS data'!E:E,'ACS data'!N:N)</f>
        <v>540</v>
      </c>
      <c r="F769">
        <f>_xlfn.XLOOKUP(D769,'2026 FMR'!I:I,'2026 FMR'!M:M)</f>
        <v>752</v>
      </c>
      <c r="G769">
        <f>_xlfn.XLOOKUP(D769,'2026 FMR'!I:I,'2026 FMR'!J:J)</f>
        <v>28990</v>
      </c>
      <c r="H769">
        <f>_xlfn.XLOOKUP(D769,'2026 FMR'!I:I,'2026 FMR'!R:R)</f>
        <v>1</v>
      </c>
    </row>
    <row r="770" spans="1:8" x14ac:dyDescent="0.35">
      <c r="A770" t="s">
        <v>745</v>
      </c>
      <c r="B770" t="str">
        <f>_xlfn.XLOOKUP(D770,'2026 FMR'!I:I,'2026 FMR'!Q:Q)</f>
        <v>In-502</v>
      </c>
      <c r="C770" t="s">
        <v>815</v>
      </c>
      <c r="D770">
        <v>18139</v>
      </c>
      <c r="E770">
        <f>_xlfn.XLOOKUP(D770,'ACS data'!E:E,'ACS data'!N:N)</f>
        <v>477</v>
      </c>
      <c r="F770">
        <f>_xlfn.XLOOKUP(D770,'2026 FMR'!I:I,'2026 FMR'!M:M)</f>
        <v>762</v>
      </c>
      <c r="G770">
        <f>_xlfn.XLOOKUP(D770,'2026 FMR'!I:I,'2026 FMR'!J:J)</f>
        <v>16716</v>
      </c>
      <c r="H770">
        <f>_xlfn.XLOOKUP(D770,'2026 FMR'!I:I,'2026 FMR'!R:R)</f>
        <v>1</v>
      </c>
    </row>
    <row r="771" spans="1:8" x14ac:dyDescent="0.35">
      <c r="A771" t="s">
        <v>745</v>
      </c>
      <c r="B771" t="str">
        <f>_xlfn.XLOOKUP(D771,'2026 FMR'!I:I,'2026 FMR'!Q:Q)</f>
        <v>In-502</v>
      </c>
      <c r="C771" t="s">
        <v>816</v>
      </c>
      <c r="D771">
        <v>18141</v>
      </c>
      <c r="E771">
        <f>_xlfn.XLOOKUP(D771,'ACS data'!E:E,'ACS data'!N:N)</f>
        <v>9176</v>
      </c>
      <c r="F771">
        <f>_xlfn.XLOOKUP(D771,'2026 FMR'!I:I,'2026 FMR'!M:M)</f>
        <v>1105</v>
      </c>
      <c r="G771">
        <f>_xlfn.XLOOKUP(D771,'2026 FMR'!I:I,'2026 FMR'!J:J)</f>
        <v>272388</v>
      </c>
      <c r="H771">
        <f>_xlfn.XLOOKUP(D771,'2026 FMR'!I:I,'2026 FMR'!R:R)</f>
        <v>1</v>
      </c>
    </row>
    <row r="772" spans="1:8" x14ac:dyDescent="0.35">
      <c r="A772" t="s">
        <v>745</v>
      </c>
      <c r="B772" t="str">
        <f>_xlfn.XLOOKUP(D772,'2026 FMR'!I:I,'2026 FMR'!Q:Q)</f>
        <v>In-502</v>
      </c>
      <c r="C772" t="s">
        <v>817</v>
      </c>
      <c r="D772">
        <v>18143</v>
      </c>
      <c r="E772">
        <f>_xlfn.XLOOKUP(D772,'ACS data'!E:E,'ACS data'!N:N)</f>
        <v>480</v>
      </c>
      <c r="F772">
        <f>_xlfn.XLOOKUP(D772,'2026 FMR'!I:I,'2026 FMR'!M:M)</f>
        <v>769</v>
      </c>
      <c r="G772">
        <f>_xlfn.XLOOKUP(D772,'2026 FMR'!I:I,'2026 FMR'!J:J)</f>
        <v>24403</v>
      </c>
      <c r="H772">
        <f>_xlfn.XLOOKUP(D772,'2026 FMR'!I:I,'2026 FMR'!R:R)</f>
        <v>1</v>
      </c>
    </row>
    <row r="773" spans="1:8" x14ac:dyDescent="0.35">
      <c r="A773" t="s">
        <v>745</v>
      </c>
      <c r="B773" t="str">
        <f>_xlfn.XLOOKUP(D773,'2026 FMR'!I:I,'2026 FMR'!Q:Q)</f>
        <v>In-502</v>
      </c>
      <c r="C773" t="s">
        <v>818</v>
      </c>
      <c r="D773">
        <v>18145</v>
      </c>
      <c r="E773">
        <f>_xlfn.XLOOKUP(D773,'ACS data'!E:E,'ACS data'!N:N)</f>
        <v>681</v>
      </c>
      <c r="F773">
        <f>_xlfn.XLOOKUP(D773,'2026 FMR'!I:I,'2026 FMR'!M:M)</f>
        <v>1267</v>
      </c>
      <c r="G773">
        <f>_xlfn.XLOOKUP(D773,'2026 FMR'!I:I,'2026 FMR'!J:J)</f>
        <v>44940</v>
      </c>
      <c r="H773">
        <f>_xlfn.XLOOKUP(D773,'2026 FMR'!I:I,'2026 FMR'!R:R)</f>
        <v>1</v>
      </c>
    </row>
    <row r="774" spans="1:8" x14ac:dyDescent="0.35">
      <c r="A774" t="s">
        <v>745</v>
      </c>
      <c r="B774" t="str">
        <f>_xlfn.XLOOKUP(D774,'2026 FMR'!I:I,'2026 FMR'!Q:Q)</f>
        <v>In-502</v>
      </c>
      <c r="C774" t="s">
        <v>819</v>
      </c>
      <c r="D774">
        <v>18147</v>
      </c>
      <c r="E774">
        <f>_xlfn.XLOOKUP(D774,'ACS data'!E:E,'ACS data'!N:N)</f>
        <v>285</v>
      </c>
      <c r="F774">
        <f>_xlfn.XLOOKUP(D774,'2026 FMR'!I:I,'2026 FMR'!M:M)</f>
        <v>729</v>
      </c>
      <c r="G774">
        <f>_xlfn.XLOOKUP(D774,'2026 FMR'!I:I,'2026 FMR'!J:J)</f>
        <v>19935</v>
      </c>
      <c r="H774">
        <f>_xlfn.XLOOKUP(D774,'2026 FMR'!I:I,'2026 FMR'!R:R)</f>
        <v>1</v>
      </c>
    </row>
    <row r="775" spans="1:8" x14ac:dyDescent="0.35">
      <c r="A775" t="s">
        <v>745</v>
      </c>
      <c r="B775" t="str">
        <f>_xlfn.XLOOKUP(D775,'2026 FMR'!I:I,'2026 FMR'!Q:Q)</f>
        <v>In-502</v>
      </c>
      <c r="C775" t="s">
        <v>820</v>
      </c>
      <c r="D775">
        <v>18149</v>
      </c>
      <c r="E775">
        <f>_xlfn.XLOOKUP(D775,'ACS data'!E:E,'ACS data'!N:N)</f>
        <v>341</v>
      </c>
      <c r="F775">
        <f>_xlfn.XLOOKUP(D775,'2026 FMR'!I:I,'2026 FMR'!M:M)</f>
        <v>729</v>
      </c>
      <c r="G775">
        <f>_xlfn.XLOOKUP(D775,'2026 FMR'!I:I,'2026 FMR'!J:J)</f>
        <v>23308</v>
      </c>
      <c r="H775">
        <f>_xlfn.XLOOKUP(D775,'2026 FMR'!I:I,'2026 FMR'!R:R)</f>
        <v>1</v>
      </c>
    </row>
    <row r="776" spans="1:8" x14ac:dyDescent="0.35">
      <c r="A776" t="s">
        <v>745</v>
      </c>
      <c r="B776" t="str">
        <f>_xlfn.XLOOKUP(D776,'2026 FMR'!I:I,'2026 FMR'!Q:Q)</f>
        <v>In-502</v>
      </c>
      <c r="C776" t="s">
        <v>821</v>
      </c>
      <c r="D776">
        <v>18151</v>
      </c>
      <c r="E776">
        <f>_xlfn.XLOOKUP(D776,'ACS data'!E:E,'ACS data'!N:N)</f>
        <v>736</v>
      </c>
      <c r="F776">
        <f>_xlfn.XLOOKUP(D776,'2026 FMR'!I:I,'2026 FMR'!M:M)</f>
        <v>790</v>
      </c>
      <c r="G776">
        <f>_xlfn.XLOOKUP(D776,'2026 FMR'!I:I,'2026 FMR'!J:J)</f>
        <v>34507</v>
      </c>
      <c r="H776">
        <f>_xlfn.XLOOKUP(D776,'2026 FMR'!I:I,'2026 FMR'!R:R)</f>
        <v>1</v>
      </c>
    </row>
    <row r="777" spans="1:8" x14ac:dyDescent="0.35">
      <c r="A777" t="s">
        <v>745</v>
      </c>
      <c r="B777" t="str">
        <f>_xlfn.XLOOKUP(D777,'2026 FMR'!I:I,'2026 FMR'!Q:Q)</f>
        <v>In-502</v>
      </c>
      <c r="C777" t="s">
        <v>822</v>
      </c>
      <c r="D777">
        <v>18153</v>
      </c>
      <c r="E777">
        <f>_xlfn.XLOOKUP(D777,'ACS data'!E:E,'ACS data'!N:N)</f>
        <v>410</v>
      </c>
      <c r="F777">
        <f>_xlfn.XLOOKUP(D777,'2026 FMR'!I:I,'2026 FMR'!M:M)</f>
        <v>783</v>
      </c>
      <c r="G777">
        <f>_xlfn.XLOOKUP(D777,'2026 FMR'!I:I,'2026 FMR'!J:J)</f>
        <v>20791</v>
      </c>
      <c r="H777">
        <f>_xlfn.XLOOKUP(D777,'2026 FMR'!I:I,'2026 FMR'!R:R)</f>
        <v>1</v>
      </c>
    </row>
    <row r="778" spans="1:8" x14ac:dyDescent="0.35">
      <c r="A778" t="s">
        <v>745</v>
      </c>
      <c r="B778" t="str">
        <f>_xlfn.XLOOKUP(D778,'2026 FMR'!I:I,'2026 FMR'!Q:Q)</f>
        <v>In-502</v>
      </c>
      <c r="C778" t="s">
        <v>823</v>
      </c>
      <c r="D778">
        <v>18155</v>
      </c>
      <c r="E778">
        <f>_xlfn.XLOOKUP(D778,'ACS data'!E:E,'ACS data'!N:N)</f>
        <v>197</v>
      </c>
      <c r="F778">
        <f>_xlfn.XLOOKUP(D778,'2026 FMR'!I:I,'2026 FMR'!M:M)</f>
        <v>729</v>
      </c>
      <c r="G778">
        <f>_xlfn.XLOOKUP(D778,'2026 FMR'!I:I,'2026 FMR'!J:J)</f>
        <v>9896</v>
      </c>
      <c r="H778">
        <f>_xlfn.XLOOKUP(D778,'2026 FMR'!I:I,'2026 FMR'!R:R)</f>
        <v>1</v>
      </c>
    </row>
    <row r="779" spans="1:8" x14ac:dyDescent="0.35">
      <c r="A779" t="s">
        <v>745</v>
      </c>
      <c r="B779" t="str">
        <f>_xlfn.XLOOKUP(D779,'2026 FMR'!I:I,'2026 FMR'!Q:Q)</f>
        <v>In-502</v>
      </c>
      <c r="C779" t="s">
        <v>824</v>
      </c>
      <c r="D779">
        <v>18157</v>
      </c>
      <c r="E779">
        <f>_xlfn.XLOOKUP(D779,'ACS data'!E:E,'ACS data'!N:N)</f>
        <v>17543</v>
      </c>
      <c r="F779">
        <f>_xlfn.XLOOKUP(D779,'2026 FMR'!I:I,'2026 FMR'!M:M)</f>
        <v>1032</v>
      </c>
      <c r="G779">
        <f>_xlfn.XLOOKUP(D779,'2026 FMR'!I:I,'2026 FMR'!J:J)</f>
        <v>186955</v>
      </c>
      <c r="H779">
        <f>_xlfn.XLOOKUP(D779,'2026 FMR'!I:I,'2026 FMR'!R:R)</f>
        <v>1</v>
      </c>
    </row>
    <row r="780" spans="1:8" x14ac:dyDescent="0.35">
      <c r="A780" t="s">
        <v>745</v>
      </c>
      <c r="B780" t="str">
        <f>_xlfn.XLOOKUP(D780,'2026 FMR'!I:I,'2026 FMR'!Q:Q)</f>
        <v>In-502</v>
      </c>
      <c r="C780" t="s">
        <v>825</v>
      </c>
      <c r="D780">
        <v>18159</v>
      </c>
      <c r="E780">
        <f>_xlfn.XLOOKUP(D780,'ACS data'!E:E,'ACS data'!N:N)</f>
        <v>341</v>
      </c>
      <c r="F780">
        <f>_xlfn.XLOOKUP(D780,'2026 FMR'!I:I,'2026 FMR'!M:M)</f>
        <v>845</v>
      </c>
      <c r="G780">
        <f>_xlfn.XLOOKUP(D780,'2026 FMR'!I:I,'2026 FMR'!J:J)</f>
        <v>15328</v>
      </c>
      <c r="H780">
        <f>_xlfn.XLOOKUP(D780,'2026 FMR'!I:I,'2026 FMR'!R:R)</f>
        <v>1</v>
      </c>
    </row>
    <row r="781" spans="1:8" x14ac:dyDescent="0.35">
      <c r="A781" t="s">
        <v>745</v>
      </c>
      <c r="B781" t="str">
        <f>_xlfn.XLOOKUP(D781,'2026 FMR'!I:I,'2026 FMR'!Q:Q)</f>
        <v>In-502</v>
      </c>
      <c r="C781" t="s">
        <v>826</v>
      </c>
      <c r="D781">
        <v>18161</v>
      </c>
      <c r="E781">
        <f>_xlfn.XLOOKUP(D781,'ACS data'!E:E,'ACS data'!N:N)</f>
        <v>62</v>
      </c>
      <c r="F781">
        <f>_xlfn.XLOOKUP(D781,'2026 FMR'!I:I,'2026 FMR'!M:M)</f>
        <v>729</v>
      </c>
      <c r="G781">
        <f>_xlfn.XLOOKUP(D781,'2026 FMR'!I:I,'2026 FMR'!J:J)</f>
        <v>7041</v>
      </c>
      <c r="H781">
        <f>_xlfn.XLOOKUP(D781,'2026 FMR'!I:I,'2026 FMR'!R:R)</f>
        <v>1</v>
      </c>
    </row>
    <row r="782" spans="1:8" x14ac:dyDescent="0.35">
      <c r="A782" t="s">
        <v>745</v>
      </c>
      <c r="B782" t="str">
        <f>_xlfn.XLOOKUP(D782,'2026 FMR'!I:I,'2026 FMR'!Q:Q)</f>
        <v>In-502</v>
      </c>
      <c r="C782" t="s">
        <v>827</v>
      </c>
      <c r="D782">
        <v>18163</v>
      </c>
      <c r="E782">
        <f>_xlfn.XLOOKUP(D782,'ACS data'!E:E,'ACS data'!N:N)</f>
        <v>6296</v>
      </c>
      <c r="F782">
        <f>_xlfn.XLOOKUP(D782,'2026 FMR'!I:I,'2026 FMR'!M:M)</f>
        <v>860</v>
      </c>
      <c r="G782">
        <f>_xlfn.XLOOKUP(D782,'2026 FMR'!I:I,'2026 FMR'!J:J)</f>
        <v>179900</v>
      </c>
      <c r="H782">
        <f>_xlfn.XLOOKUP(D782,'2026 FMR'!I:I,'2026 FMR'!R:R)</f>
        <v>1</v>
      </c>
    </row>
    <row r="783" spans="1:8" x14ac:dyDescent="0.35">
      <c r="A783" t="s">
        <v>745</v>
      </c>
      <c r="B783" t="str">
        <f>_xlfn.XLOOKUP(D783,'2026 FMR'!I:I,'2026 FMR'!Q:Q)</f>
        <v>In-502</v>
      </c>
      <c r="C783" t="s">
        <v>828</v>
      </c>
      <c r="D783">
        <v>18165</v>
      </c>
      <c r="E783">
        <f>_xlfn.XLOOKUP(D783,'ACS data'!E:E,'ACS data'!N:N)</f>
        <v>387</v>
      </c>
      <c r="F783">
        <f>_xlfn.XLOOKUP(D783,'2026 FMR'!I:I,'2026 FMR'!M:M)</f>
        <v>864</v>
      </c>
      <c r="G783">
        <f>_xlfn.XLOOKUP(D783,'2026 FMR'!I:I,'2026 FMR'!J:J)</f>
        <v>15488</v>
      </c>
      <c r="H783">
        <f>_xlfn.XLOOKUP(D783,'2026 FMR'!I:I,'2026 FMR'!R:R)</f>
        <v>1</v>
      </c>
    </row>
    <row r="784" spans="1:8" x14ac:dyDescent="0.35">
      <c r="A784" t="s">
        <v>745</v>
      </c>
      <c r="B784" t="str">
        <f>_xlfn.XLOOKUP(D784,'2026 FMR'!I:I,'2026 FMR'!Q:Q)</f>
        <v>In-502</v>
      </c>
      <c r="C784" t="s">
        <v>829</v>
      </c>
      <c r="D784">
        <v>18167</v>
      </c>
      <c r="E784">
        <f>_xlfn.XLOOKUP(D784,'ACS data'!E:E,'ACS data'!N:N)</f>
        <v>6180</v>
      </c>
      <c r="F784">
        <f>_xlfn.XLOOKUP(D784,'2026 FMR'!I:I,'2026 FMR'!M:M)</f>
        <v>864</v>
      </c>
      <c r="G784">
        <f>_xlfn.XLOOKUP(D784,'2026 FMR'!I:I,'2026 FMR'!J:J)</f>
        <v>106355</v>
      </c>
      <c r="H784">
        <f>_xlfn.XLOOKUP(D784,'2026 FMR'!I:I,'2026 FMR'!R:R)</f>
        <v>1</v>
      </c>
    </row>
    <row r="785" spans="1:8" x14ac:dyDescent="0.35">
      <c r="A785" t="s">
        <v>745</v>
      </c>
      <c r="B785" t="str">
        <f>_xlfn.XLOOKUP(D785,'2026 FMR'!I:I,'2026 FMR'!Q:Q)</f>
        <v>In-502</v>
      </c>
      <c r="C785" t="s">
        <v>830</v>
      </c>
      <c r="D785">
        <v>18169</v>
      </c>
      <c r="E785">
        <f>_xlfn.XLOOKUP(D785,'ACS data'!E:E,'ACS data'!N:N)</f>
        <v>448</v>
      </c>
      <c r="F785">
        <f>_xlfn.XLOOKUP(D785,'2026 FMR'!I:I,'2026 FMR'!M:M)</f>
        <v>729</v>
      </c>
      <c r="G785">
        <f>_xlfn.XLOOKUP(D785,'2026 FMR'!I:I,'2026 FMR'!J:J)</f>
        <v>31032</v>
      </c>
      <c r="H785">
        <f>_xlfn.XLOOKUP(D785,'2026 FMR'!I:I,'2026 FMR'!R:R)</f>
        <v>1</v>
      </c>
    </row>
    <row r="786" spans="1:8" x14ac:dyDescent="0.35">
      <c r="A786" t="s">
        <v>745</v>
      </c>
      <c r="B786" t="str">
        <f>_xlfn.XLOOKUP(D786,'2026 FMR'!I:I,'2026 FMR'!Q:Q)</f>
        <v>In-502</v>
      </c>
      <c r="C786" t="s">
        <v>831</v>
      </c>
      <c r="D786">
        <v>18171</v>
      </c>
      <c r="E786">
        <f>_xlfn.XLOOKUP(D786,'ACS data'!E:E,'ACS data'!N:N)</f>
        <v>180</v>
      </c>
      <c r="F786">
        <f>_xlfn.XLOOKUP(D786,'2026 FMR'!I:I,'2026 FMR'!M:M)</f>
        <v>845</v>
      </c>
      <c r="G786">
        <f>_xlfn.XLOOKUP(D786,'2026 FMR'!I:I,'2026 FMR'!J:J)</f>
        <v>8454</v>
      </c>
      <c r="H786">
        <f>_xlfn.XLOOKUP(D786,'2026 FMR'!I:I,'2026 FMR'!R:R)</f>
        <v>1</v>
      </c>
    </row>
    <row r="787" spans="1:8" x14ac:dyDescent="0.35">
      <c r="A787" t="s">
        <v>745</v>
      </c>
      <c r="B787" t="str">
        <f>_xlfn.XLOOKUP(D787,'2026 FMR'!I:I,'2026 FMR'!Q:Q)</f>
        <v>In-502</v>
      </c>
      <c r="C787" t="s">
        <v>832</v>
      </c>
      <c r="D787">
        <v>18173</v>
      </c>
      <c r="E787">
        <f>_xlfn.XLOOKUP(D787,'ACS data'!E:E,'ACS data'!N:N)</f>
        <v>845</v>
      </c>
      <c r="F787">
        <f>_xlfn.XLOOKUP(D787,'2026 FMR'!I:I,'2026 FMR'!M:M)</f>
        <v>860</v>
      </c>
      <c r="G787">
        <f>_xlfn.XLOOKUP(D787,'2026 FMR'!I:I,'2026 FMR'!J:J)</f>
        <v>64065</v>
      </c>
      <c r="H787">
        <f>_xlfn.XLOOKUP(D787,'2026 FMR'!I:I,'2026 FMR'!R:R)</f>
        <v>1</v>
      </c>
    </row>
    <row r="788" spans="1:8" x14ac:dyDescent="0.35">
      <c r="A788" t="s">
        <v>745</v>
      </c>
      <c r="B788" t="str">
        <f>_xlfn.XLOOKUP(D788,'2026 FMR'!I:I,'2026 FMR'!Q:Q)</f>
        <v>In-502</v>
      </c>
      <c r="C788" t="s">
        <v>833</v>
      </c>
      <c r="D788">
        <v>18175</v>
      </c>
      <c r="E788">
        <f>_xlfn.XLOOKUP(D788,'ACS data'!E:E,'ACS data'!N:N)</f>
        <v>642</v>
      </c>
      <c r="F788">
        <f>_xlfn.XLOOKUP(D788,'2026 FMR'!I:I,'2026 FMR'!M:M)</f>
        <v>753</v>
      </c>
      <c r="G788">
        <f>_xlfn.XLOOKUP(D788,'2026 FMR'!I:I,'2026 FMR'!J:J)</f>
        <v>28133</v>
      </c>
      <c r="H788">
        <f>_xlfn.XLOOKUP(D788,'2026 FMR'!I:I,'2026 FMR'!R:R)</f>
        <v>1</v>
      </c>
    </row>
    <row r="789" spans="1:8" x14ac:dyDescent="0.35">
      <c r="A789" t="s">
        <v>745</v>
      </c>
      <c r="B789" t="str">
        <f>_xlfn.XLOOKUP(D789,'2026 FMR'!I:I,'2026 FMR'!Q:Q)</f>
        <v>In-502</v>
      </c>
      <c r="C789" t="s">
        <v>834</v>
      </c>
      <c r="D789">
        <v>18177</v>
      </c>
      <c r="E789">
        <f>_xlfn.XLOOKUP(D789,'ACS data'!E:E,'ACS data'!N:N)</f>
        <v>1894</v>
      </c>
      <c r="F789">
        <f>_xlfn.XLOOKUP(D789,'2026 FMR'!I:I,'2026 FMR'!M:M)</f>
        <v>729</v>
      </c>
      <c r="G789">
        <f>_xlfn.XLOOKUP(D789,'2026 FMR'!I:I,'2026 FMR'!J:J)</f>
        <v>66522</v>
      </c>
      <c r="H789">
        <f>_xlfn.XLOOKUP(D789,'2026 FMR'!I:I,'2026 FMR'!R:R)</f>
        <v>1</v>
      </c>
    </row>
    <row r="790" spans="1:8" x14ac:dyDescent="0.35">
      <c r="A790" t="s">
        <v>745</v>
      </c>
      <c r="B790" t="str">
        <f>_xlfn.XLOOKUP(D790,'2026 FMR'!I:I,'2026 FMR'!Q:Q)</f>
        <v>In-502</v>
      </c>
      <c r="C790" t="s">
        <v>835</v>
      </c>
      <c r="D790">
        <v>18179</v>
      </c>
      <c r="E790">
        <f>_xlfn.XLOOKUP(D790,'ACS data'!E:E,'ACS data'!N:N)</f>
        <v>417</v>
      </c>
      <c r="F790">
        <f>_xlfn.XLOOKUP(D790,'2026 FMR'!I:I,'2026 FMR'!M:M)</f>
        <v>755</v>
      </c>
      <c r="G790">
        <f>_xlfn.XLOOKUP(D790,'2026 FMR'!I:I,'2026 FMR'!J:J)</f>
        <v>28167</v>
      </c>
      <c r="H790">
        <f>_xlfn.XLOOKUP(D790,'2026 FMR'!I:I,'2026 FMR'!R:R)</f>
        <v>1</v>
      </c>
    </row>
    <row r="791" spans="1:8" x14ac:dyDescent="0.35">
      <c r="A791" t="s">
        <v>745</v>
      </c>
      <c r="B791" t="str">
        <f>_xlfn.XLOOKUP(D791,'2026 FMR'!I:I,'2026 FMR'!Q:Q)</f>
        <v>In-502</v>
      </c>
      <c r="C791" t="s">
        <v>836</v>
      </c>
      <c r="D791">
        <v>18181</v>
      </c>
      <c r="E791">
        <f>_xlfn.XLOOKUP(D791,'ACS data'!E:E,'ACS data'!N:N)</f>
        <v>569</v>
      </c>
      <c r="F791">
        <f>_xlfn.XLOOKUP(D791,'2026 FMR'!I:I,'2026 FMR'!M:M)</f>
        <v>785</v>
      </c>
      <c r="G791">
        <f>_xlfn.XLOOKUP(D791,'2026 FMR'!I:I,'2026 FMR'!J:J)</f>
        <v>24630</v>
      </c>
      <c r="H791">
        <f>_xlfn.XLOOKUP(D791,'2026 FMR'!I:I,'2026 FMR'!R:R)</f>
        <v>1</v>
      </c>
    </row>
    <row r="792" spans="1:8" x14ac:dyDescent="0.35">
      <c r="A792" t="s">
        <v>745</v>
      </c>
      <c r="B792" t="str">
        <f>_xlfn.XLOOKUP(D792,'2026 FMR'!I:I,'2026 FMR'!Q:Q)</f>
        <v>In-502</v>
      </c>
      <c r="C792" t="s">
        <v>837</v>
      </c>
      <c r="D792">
        <v>18183</v>
      </c>
      <c r="E792">
        <f>_xlfn.XLOOKUP(D792,'ACS data'!E:E,'ACS data'!N:N)</f>
        <v>716</v>
      </c>
      <c r="F792">
        <f>_xlfn.XLOOKUP(D792,'2026 FMR'!I:I,'2026 FMR'!M:M)</f>
        <v>916</v>
      </c>
      <c r="G792">
        <f>_xlfn.XLOOKUP(D792,'2026 FMR'!I:I,'2026 FMR'!J:J)</f>
        <v>34259</v>
      </c>
      <c r="H792">
        <f>_xlfn.XLOOKUP(D792,'2026 FMR'!I:I,'2026 FMR'!R:R)</f>
        <v>1</v>
      </c>
    </row>
    <row r="793" spans="1:8" x14ac:dyDescent="0.35">
      <c r="A793" t="s">
        <v>838</v>
      </c>
      <c r="B793" t="str">
        <f>_xlfn.XLOOKUP(D793,'2026 FMR'!I:I,'2026 FMR'!Q:Q)</f>
        <v>IA-501</v>
      </c>
      <c r="C793" t="s">
        <v>839</v>
      </c>
      <c r="D793">
        <v>19001</v>
      </c>
      <c r="E793">
        <f>_xlfn.XLOOKUP(D793,'ACS data'!E:E,'ACS data'!N:N)</f>
        <v>136</v>
      </c>
      <c r="F793">
        <f>_xlfn.XLOOKUP(D793,'2026 FMR'!I:I,'2026 FMR'!M:M)</f>
        <v>706</v>
      </c>
      <c r="G793">
        <f>_xlfn.XLOOKUP(D793,'2026 FMR'!I:I,'2026 FMR'!J:J)</f>
        <v>7479</v>
      </c>
      <c r="H793">
        <f>_xlfn.XLOOKUP(D793,'2026 FMR'!I:I,'2026 FMR'!R:R)</f>
        <v>0.5</v>
      </c>
    </row>
    <row r="794" spans="1:8" x14ac:dyDescent="0.35">
      <c r="A794" t="s">
        <v>838</v>
      </c>
      <c r="B794" t="str">
        <f>_xlfn.XLOOKUP(D794,'2026 FMR'!I:I,'2026 FMR'!Q:Q)</f>
        <v>IA-501</v>
      </c>
      <c r="C794" t="s">
        <v>840</v>
      </c>
      <c r="D794">
        <v>19003</v>
      </c>
      <c r="E794">
        <f>_xlfn.XLOOKUP(D794,'ACS data'!E:E,'ACS data'!N:N)</f>
        <v>7</v>
      </c>
      <c r="F794">
        <f>_xlfn.XLOOKUP(D794,'2026 FMR'!I:I,'2026 FMR'!M:M)</f>
        <v>711</v>
      </c>
      <c r="G794">
        <f>_xlfn.XLOOKUP(D794,'2026 FMR'!I:I,'2026 FMR'!J:J)</f>
        <v>3680</v>
      </c>
      <c r="H794">
        <f>_xlfn.XLOOKUP(D794,'2026 FMR'!I:I,'2026 FMR'!R:R)</f>
        <v>0.5</v>
      </c>
    </row>
    <row r="795" spans="1:8" x14ac:dyDescent="0.35">
      <c r="A795" t="s">
        <v>838</v>
      </c>
      <c r="B795" t="str">
        <f>_xlfn.XLOOKUP(D795,'2026 FMR'!I:I,'2026 FMR'!Q:Q)</f>
        <v>IA-501</v>
      </c>
      <c r="C795" t="s">
        <v>841</v>
      </c>
      <c r="D795">
        <v>19005</v>
      </c>
      <c r="E795">
        <f>_xlfn.XLOOKUP(D795,'ACS data'!E:E,'ACS data'!N:N)</f>
        <v>352</v>
      </c>
      <c r="F795">
        <f>_xlfn.XLOOKUP(D795,'2026 FMR'!I:I,'2026 FMR'!M:M)</f>
        <v>754</v>
      </c>
      <c r="G795">
        <f>_xlfn.XLOOKUP(D795,'2026 FMR'!I:I,'2026 FMR'!J:J)</f>
        <v>14046</v>
      </c>
      <c r="H795">
        <f>_xlfn.XLOOKUP(D795,'2026 FMR'!I:I,'2026 FMR'!R:R)</f>
        <v>0.5</v>
      </c>
    </row>
    <row r="796" spans="1:8" x14ac:dyDescent="0.35">
      <c r="A796" t="s">
        <v>838</v>
      </c>
      <c r="B796" t="str">
        <f>_xlfn.XLOOKUP(D796,'2026 FMR'!I:I,'2026 FMR'!Q:Q)</f>
        <v>IA-501</v>
      </c>
      <c r="C796" t="s">
        <v>842</v>
      </c>
      <c r="D796">
        <v>19007</v>
      </c>
      <c r="E796">
        <f>_xlfn.XLOOKUP(D796,'ACS data'!E:E,'ACS data'!N:N)</f>
        <v>505</v>
      </c>
      <c r="F796">
        <f>_xlfn.XLOOKUP(D796,'2026 FMR'!I:I,'2026 FMR'!M:M)</f>
        <v>700</v>
      </c>
      <c r="G796">
        <f>_xlfn.XLOOKUP(D796,'2026 FMR'!I:I,'2026 FMR'!J:J)</f>
        <v>12279</v>
      </c>
      <c r="H796">
        <f>_xlfn.XLOOKUP(D796,'2026 FMR'!I:I,'2026 FMR'!R:R)</f>
        <v>0.5</v>
      </c>
    </row>
    <row r="797" spans="1:8" x14ac:dyDescent="0.35">
      <c r="A797" t="s">
        <v>838</v>
      </c>
      <c r="B797" t="str">
        <f>_xlfn.XLOOKUP(D797,'2026 FMR'!I:I,'2026 FMR'!Q:Q)</f>
        <v>IA-501</v>
      </c>
      <c r="C797" t="s">
        <v>843</v>
      </c>
      <c r="D797">
        <v>19009</v>
      </c>
      <c r="E797">
        <f>_xlfn.XLOOKUP(D797,'ACS data'!E:E,'ACS data'!N:N)</f>
        <v>150</v>
      </c>
      <c r="F797">
        <f>_xlfn.XLOOKUP(D797,'2026 FMR'!I:I,'2026 FMR'!M:M)</f>
        <v>838</v>
      </c>
      <c r="G797">
        <f>_xlfn.XLOOKUP(D797,'2026 FMR'!I:I,'2026 FMR'!J:J)</f>
        <v>5651</v>
      </c>
      <c r="H797">
        <f>_xlfn.XLOOKUP(D797,'2026 FMR'!I:I,'2026 FMR'!R:R)</f>
        <v>0.5</v>
      </c>
    </row>
    <row r="798" spans="1:8" x14ac:dyDescent="0.35">
      <c r="A798" t="s">
        <v>838</v>
      </c>
      <c r="B798" t="str">
        <f>_xlfn.XLOOKUP(D798,'2026 FMR'!I:I,'2026 FMR'!Q:Q)</f>
        <v>IA-501</v>
      </c>
      <c r="C798" t="s">
        <v>844</v>
      </c>
      <c r="D798">
        <v>19011</v>
      </c>
      <c r="E798">
        <f>_xlfn.XLOOKUP(D798,'ACS data'!E:E,'ACS data'!N:N)</f>
        <v>351</v>
      </c>
      <c r="F798">
        <f>_xlfn.XLOOKUP(D798,'2026 FMR'!I:I,'2026 FMR'!M:M)</f>
        <v>729</v>
      </c>
      <c r="G798">
        <f>_xlfn.XLOOKUP(D798,'2026 FMR'!I:I,'2026 FMR'!J:J)</f>
        <v>25652</v>
      </c>
      <c r="H798">
        <f>_xlfn.XLOOKUP(D798,'2026 FMR'!I:I,'2026 FMR'!R:R)</f>
        <v>0.5</v>
      </c>
    </row>
    <row r="799" spans="1:8" x14ac:dyDescent="0.35">
      <c r="A799" t="s">
        <v>838</v>
      </c>
      <c r="B799" t="str">
        <f>_xlfn.XLOOKUP(D799,'2026 FMR'!I:I,'2026 FMR'!Q:Q)</f>
        <v>IA-501</v>
      </c>
      <c r="C799" t="s">
        <v>845</v>
      </c>
      <c r="D799">
        <v>19013</v>
      </c>
      <c r="E799">
        <f>_xlfn.XLOOKUP(D799,'ACS data'!E:E,'ACS data'!N:N)</f>
        <v>6967</v>
      </c>
      <c r="F799">
        <f>_xlfn.XLOOKUP(D799,'2026 FMR'!I:I,'2026 FMR'!M:M)</f>
        <v>801</v>
      </c>
      <c r="G799">
        <f>_xlfn.XLOOKUP(D799,'2026 FMR'!I:I,'2026 FMR'!J:J)</f>
        <v>131041</v>
      </c>
      <c r="H799">
        <f>_xlfn.XLOOKUP(D799,'2026 FMR'!I:I,'2026 FMR'!R:R)</f>
        <v>0.5</v>
      </c>
    </row>
    <row r="800" spans="1:8" x14ac:dyDescent="0.35">
      <c r="A800" t="s">
        <v>838</v>
      </c>
      <c r="B800" t="str">
        <f>_xlfn.XLOOKUP(D800,'2026 FMR'!I:I,'2026 FMR'!Q:Q)</f>
        <v>IA-501</v>
      </c>
      <c r="C800" t="s">
        <v>846</v>
      </c>
      <c r="D800">
        <v>19015</v>
      </c>
      <c r="E800">
        <f>_xlfn.XLOOKUP(D800,'ACS data'!E:E,'ACS data'!N:N)</f>
        <v>489</v>
      </c>
      <c r="F800">
        <f>_xlfn.XLOOKUP(D800,'2026 FMR'!I:I,'2026 FMR'!M:M)</f>
        <v>788</v>
      </c>
      <c r="G800">
        <f>_xlfn.XLOOKUP(D800,'2026 FMR'!I:I,'2026 FMR'!J:J)</f>
        <v>26700</v>
      </c>
      <c r="H800">
        <f>_xlfn.XLOOKUP(D800,'2026 FMR'!I:I,'2026 FMR'!R:R)</f>
        <v>0.5</v>
      </c>
    </row>
    <row r="801" spans="1:8" x14ac:dyDescent="0.35">
      <c r="A801" t="s">
        <v>838</v>
      </c>
      <c r="B801" t="str">
        <f>_xlfn.XLOOKUP(D801,'2026 FMR'!I:I,'2026 FMR'!Q:Q)</f>
        <v>IA-501</v>
      </c>
      <c r="C801" t="s">
        <v>847</v>
      </c>
      <c r="D801">
        <v>19017</v>
      </c>
      <c r="E801">
        <f>_xlfn.XLOOKUP(D801,'ACS data'!E:E,'ACS data'!N:N)</f>
        <v>508</v>
      </c>
      <c r="F801">
        <f>_xlfn.XLOOKUP(D801,'2026 FMR'!I:I,'2026 FMR'!M:M)</f>
        <v>745</v>
      </c>
      <c r="G801">
        <f>_xlfn.XLOOKUP(D801,'2026 FMR'!I:I,'2026 FMR'!J:J)</f>
        <v>25012</v>
      </c>
      <c r="H801">
        <f>_xlfn.XLOOKUP(D801,'2026 FMR'!I:I,'2026 FMR'!R:R)</f>
        <v>0.5</v>
      </c>
    </row>
    <row r="802" spans="1:8" x14ac:dyDescent="0.35">
      <c r="A802" t="s">
        <v>838</v>
      </c>
      <c r="B802" t="str">
        <f>_xlfn.XLOOKUP(D802,'2026 FMR'!I:I,'2026 FMR'!Q:Q)</f>
        <v>IA-501</v>
      </c>
      <c r="C802" t="s">
        <v>848</v>
      </c>
      <c r="D802">
        <v>19019</v>
      </c>
      <c r="E802">
        <f>_xlfn.XLOOKUP(D802,'ACS data'!E:E,'ACS data'!N:N)</f>
        <v>240</v>
      </c>
      <c r="F802">
        <f>_xlfn.XLOOKUP(D802,'2026 FMR'!I:I,'2026 FMR'!M:M)</f>
        <v>718</v>
      </c>
      <c r="G802">
        <f>_xlfn.XLOOKUP(D802,'2026 FMR'!I:I,'2026 FMR'!J:J)</f>
        <v>20631</v>
      </c>
      <c r="H802">
        <f>_xlfn.XLOOKUP(D802,'2026 FMR'!I:I,'2026 FMR'!R:R)</f>
        <v>0.5</v>
      </c>
    </row>
    <row r="803" spans="1:8" x14ac:dyDescent="0.35">
      <c r="A803" t="s">
        <v>838</v>
      </c>
      <c r="B803" t="str">
        <f>_xlfn.XLOOKUP(D803,'2026 FMR'!I:I,'2026 FMR'!Q:Q)</f>
        <v>IA-501</v>
      </c>
      <c r="C803" t="s">
        <v>849</v>
      </c>
      <c r="D803">
        <v>19021</v>
      </c>
      <c r="E803">
        <f>_xlfn.XLOOKUP(D803,'ACS data'!E:E,'ACS data'!N:N)</f>
        <v>436</v>
      </c>
      <c r="F803">
        <f>_xlfn.XLOOKUP(D803,'2026 FMR'!I:I,'2026 FMR'!M:M)</f>
        <v>770</v>
      </c>
      <c r="G803">
        <f>_xlfn.XLOOKUP(D803,'2026 FMR'!I:I,'2026 FMR'!J:J)</f>
        <v>20687</v>
      </c>
      <c r="H803">
        <f>_xlfn.XLOOKUP(D803,'2026 FMR'!I:I,'2026 FMR'!R:R)</f>
        <v>0.5</v>
      </c>
    </row>
    <row r="804" spans="1:8" x14ac:dyDescent="0.35">
      <c r="A804" t="s">
        <v>838</v>
      </c>
      <c r="B804" t="str">
        <f>_xlfn.XLOOKUP(D804,'2026 FMR'!I:I,'2026 FMR'!Q:Q)</f>
        <v>IA-501</v>
      </c>
      <c r="C804" t="s">
        <v>850</v>
      </c>
      <c r="D804">
        <v>19023</v>
      </c>
      <c r="E804">
        <f>_xlfn.XLOOKUP(D804,'ACS data'!E:E,'ACS data'!N:N)</f>
        <v>240</v>
      </c>
      <c r="F804">
        <f>_xlfn.XLOOKUP(D804,'2026 FMR'!I:I,'2026 FMR'!M:M)</f>
        <v>700</v>
      </c>
      <c r="G804">
        <f>_xlfn.XLOOKUP(D804,'2026 FMR'!I:I,'2026 FMR'!J:J)</f>
        <v>14376</v>
      </c>
      <c r="H804">
        <f>_xlfn.XLOOKUP(D804,'2026 FMR'!I:I,'2026 FMR'!R:R)</f>
        <v>0.5</v>
      </c>
    </row>
    <row r="805" spans="1:8" x14ac:dyDescent="0.35">
      <c r="A805" t="s">
        <v>838</v>
      </c>
      <c r="B805" t="str">
        <f>_xlfn.XLOOKUP(D805,'2026 FMR'!I:I,'2026 FMR'!Q:Q)</f>
        <v>IA-501</v>
      </c>
      <c r="C805" t="s">
        <v>851</v>
      </c>
      <c r="D805">
        <v>19025</v>
      </c>
      <c r="E805">
        <f>_xlfn.XLOOKUP(D805,'ACS data'!E:E,'ACS data'!N:N)</f>
        <v>177</v>
      </c>
      <c r="F805">
        <f>_xlfn.XLOOKUP(D805,'2026 FMR'!I:I,'2026 FMR'!M:M)</f>
        <v>736</v>
      </c>
      <c r="G805">
        <f>_xlfn.XLOOKUP(D805,'2026 FMR'!I:I,'2026 FMR'!J:J)</f>
        <v>9893</v>
      </c>
      <c r="H805">
        <f>_xlfn.XLOOKUP(D805,'2026 FMR'!I:I,'2026 FMR'!R:R)</f>
        <v>0.5</v>
      </c>
    </row>
    <row r="806" spans="1:8" x14ac:dyDescent="0.35">
      <c r="A806" t="s">
        <v>838</v>
      </c>
      <c r="B806" t="str">
        <f>_xlfn.XLOOKUP(D806,'2026 FMR'!I:I,'2026 FMR'!Q:Q)</f>
        <v>IA-501</v>
      </c>
      <c r="C806" t="s">
        <v>852</v>
      </c>
      <c r="D806">
        <v>19027</v>
      </c>
      <c r="E806">
        <f>_xlfn.XLOOKUP(D806,'ACS data'!E:E,'ACS data'!N:N)</f>
        <v>218</v>
      </c>
      <c r="F806">
        <f>_xlfn.XLOOKUP(D806,'2026 FMR'!I:I,'2026 FMR'!M:M)</f>
        <v>788</v>
      </c>
      <c r="G806">
        <f>_xlfn.XLOOKUP(D806,'2026 FMR'!I:I,'2026 FMR'!J:J)</f>
        <v>20728</v>
      </c>
      <c r="H806">
        <f>_xlfn.XLOOKUP(D806,'2026 FMR'!I:I,'2026 FMR'!R:R)</f>
        <v>0.5</v>
      </c>
    </row>
    <row r="807" spans="1:8" x14ac:dyDescent="0.35">
      <c r="A807" t="s">
        <v>838</v>
      </c>
      <c r="B807" t="str">
        <f>_xlfn.XLOOKUP(D807,'2026 FMR'!I:I,'2026 FMR'!Q:Q)</f>
        <v>IA-501</v>
      </c>
      <c r="C807" t="s">
        <v>853</v>
      </c>
      <c r="D807">
        <v>19029</v>
      </c>
      <c r="E807">
        <f>_xlfn.XLOOKUP(D807,'ACS data'!E:E,'ACS data'!N:N)</f>
        <v>426</v>
      </c>
      <c r="F807">
        <f>_xlfn.XLOOKUP(D807,'2026 FMR'!I:I,'2026 FMR'!M:M)</f>
        <v>710</v>
      </c>
      <c r="G807">
        <f>_xlfn.XLOOKUP(D807,'2026 FMR'!I:I,'2026 FMR'!J:J)</f>
        <v>13116</v>
      </c>
      <c r="H807">
        <f>_xlfn.XLOOKUP(D807,'2026 FMR'!I:I,'2026 FMR'!R:R)</f>
        <v>0.5</v>
      </c>
    </row>
    <row r="808" spans="1:8" x14ac:dyDescent="0.35">
      <c r="A808" t="s">
        <v>838</v>
      </c>
      <c r="B808" t="str">
        <f>_xlfn.XLOOKUP(D808,'2026 FMR'!I:I,'2026 FMR'!Q:Q)</f>
        <v>IA-501</v>
      </c>
      <c r="C808" t="s">
        <v>854</v>
      </c>
      <c r="D808">
        <v>19031</v>
      </c>
      <c r="E808">
        <f>_xlfn.XLOOKUP(D808,'ACS data'!E:E,'ACS data'!N:N)</f>
        <v>214</v>
      </c>
      <c r="F808">
        <f>_xlfn.XLOOKUP(D808,'2026 FMR'!I:I,'2026 FMR'!M:M)</f>
        <v>736</v>
      </c>
      <c r="G808">
        <f>_xlfn.XLOOKUP(D808,'2026 FMR'!I:I,'2026 FMR'!J:J)</f>
        <v>18479</v>
      </c>
      <c r="H808">
        <f>_xlfn.XLOOKUP(D808,'2026 FMR'!I:I,'2026 FMR'!R:R)</f>
        <v>0.5</v>
      </c>
    </row>
    <row r="809" spans="1:8" x14ac:dyDescent="0.35">
      <c r="A809" t="s">
        <v>838</v>
      </c>
      <c r="B809" t="str">
        <f>_xlfn.XLOOKUP(D809,'2026 FMR'!I:I,'2026 FMR'!Q:Q)</f>
        <v>IA-501</v>
      </c>
      <c r="C809" t="s">
        <v>855</v>
      </c>
      <c r="D809">
        <v>19033</v>
      </c>
      <c r="E809">
        <f>_xlfn.XLOOKUP(D809,'ACS data'!E:E,'ACS data'!N:N)</f>
        <v>829</v>
      </c>
      <c r="F809">
        <f>_xlfn.XLOOKUP(D809,'2026 FMR'!I:I,'2026 FMR'!M:M)</f>
        <v>750</v>
      </c>
      <c r="G809">
        <f>_xlfn.XLOOKUP(D809,'2026 FMR'!I:I,'2026 FMR'!J:J)</f>
        <v>42979</v>
      </c>
      <c r="H809">
        <f>_xlfn.XLOOKUP(D809,'2026 FMR'!I:I,'2026 FMR'!R:R)</f>
        <v>0.5</v>
      </c>
    </row>
    <row r="810" spans="1:8" x14ac:dyDescent="0.35">
      <c r="A810" t="s">
        <v>838</v>
      </c>
      <c r="B810" t="str">
        <f>_xlfn.XLOOKUP(D810,'2026 FMR'!I:I,'2026 FMR'!Q:Q)</f>
        <v>IA-501</v>
      </c>
      <c r="C810" t="s">
        <v>856</v>
      </c>
      <c r="D810">
        <v>19035</v>
      </c>
      <c r="E810">
        <f>_xlfn.XLOOKUP(D810,'ACS data'!E:E,'ACS data'!N:N)</f>
        <v>368</v>
      </c>
      <c r="F810">
        <f>_xlfn.XLOOKUP(D810,'2026 FMR'!I:I,'2026 FMR'!M:M)</f>
        <v>811</v>
      </c>
      <c r="G810">
        <f>_xlfn.XLOOKUP(D810,'2026 FMR'!I:I,'2026 FMR'!J:J)</f>
        <v>11601</v>
      </c>
      <c r="H810">
        <f>_xlfn.XLOOKUP(D810,'2026 FMR'!I:I,'2026 FMR'!R:R)</f>
        <v>0.5</v>
      </c>
    </row>
    <row r="811" spans="1:8" x14ac:dyDescent="0.35">
      <c r="A811" t="s">
        <v>838</v>
      </c>
      <c r="B811" t="str">
        <f>_xlfn.XLOOKUP(D811,'2026 FMR'!I:I,'2026 FMR'!Q:Q)</f>
        <v>IA-501</v>
      </c>
      <c r="C811" t="s">
        <v>857</v>
      </c>
      <c r="D811">
        <v>19037</v>
      </c>
      <c r="E811">
        <f>_xlfn.XLOOKUP(D811,'ACS data'!E:E,'ACS data'!N:N)</f>
        <v>159</v>
      </c>
      <c r="F811">
        <f>_xlfn.XLOOKUP(D811,'2026 FMR'!I:I,'2026 FMR'!M:M)</f>
        <v>778</v>
      </c>
      <c r="G811">
        <f>_xlfn.XLOOKUP(D811,'2026 FMR'!I:I,'2026 FMR'!J:J)</f>
        <v>11957</v>
      </c>
      <c r="H811">
        <f>_xlfn.XLOOKUP(D811,'2026 FMR'!I:I,'2026 FMR'!R:R)</f>
        <v>0.5</v>
      </c>
    </row>
    <row r="812" spans="1:8" x14ac:dyDescent="0.35">
      <c r="A812" t="s">
        <v>838</v>
      </c>
      <c r="B812" t="str">
        <f>_xlfn.XLOOKUP(D812,'2026 FMR'!I:I,'2026 FMR'!Q:Q)</f>
        <v>IA-501</v>
      </c>
      <c r="C812" t="s">
        <v>858</v>
      </c>
      <c r="D812">
        <v>19039</v>
      </c>
      <c r="E812">
        <f>_xlfn.XLOOKUP(D812,'ACS data'!E:E,'ACS data'!N:N)</f>
        <v>143</v>
      </c>
      <c r="F812">
        <f>_xlfn.XLOOKUP(D812,'2026 FMR'!I:I,'2026 FMR'!M:M)</f>
        <v>803</v>
      </c>
      <c r="G812">
        <f>_xlfn.XLOOKUP(D812,'2026 FMR'!I:I,'2026 FMR'!J:J)</f>
        <v>9737</v>
      </c>
      <c r="H812">
        <f>_xlfn.XLOOKUP(D812,'2026 FMR'!I:I,'2026 FMR'!R:R)</f>
        <v>0.5</v>
      </c>
    </row>
    <row r="813" spans="1:8" x14ac:dyDescent="0.35">
      <c r="A813" t="s">
        <v>838</v>
      </c>
      <c r="B813" t="str">
        <f>_xlfn.XLOOKUP(D813,'2026 FMR'!I:I,'2026 FMR'!Q:Q)</f>
        <v>IA-501</v>
      </c>
      <c r="C813" t="s">
        <v>859</v>
      </c>
      <c r="D813">
        <v>19041</v>
      </c>
      <c r="E813">
        <f>_xlfn.XLOOKUP(D813,'ACS data'!E:E,'ACS data'!N:N)</f>
        <v>509</v>
      </c>
      <c r="F813">
        <f>_xlfn.XLOOKUP(D813,'2026 FMR'!I:I,'2026 FMR'!M:M)</f>
        <v>700</v>
      </c>
      <c r="G813">
        <f>_xlfn.XLOOKUP(D813,'2026 FMR'!I:I,'2026 FMR'!J:J)</f>
        <v>16423</v>
      </c>
      <c r="H813">
        <f>_xlfn.XLOOKUP(D813,'2026 FMR'!I:I,'2026 FMR'!R:R)</f>
        <v>0.5</v>
      </c>
    </row>
    <row r="814" spans="1:8" x14ac:dyDescent="0.35">
      <c r="A814" t="s">
        <v>838</v>
      </c>
      <c r="B814" t="str">
        <f>_xlfn.XLOOKUP(D814,'2026 FMR'!I:I,'2026 FMR'!Q:Q)</f>
        <v>IA-501</v>
      </c>
      <c r="C814" t="s">
        <v>860</v>
      </c>
      <c r="D814">
        <v>19043</v>
      </c>
      <c r="E814">
        <f>_xlfn.XLOOKUP(D814,'ACS data'!E:E,'ACS data'!N:N)</f>
        <v>497</v>
      </c>
      <c r="F814">
        <f>_xlfn.XLOOKUP(D814,'2026 FMR'!I:I,'2026 FMR'!M:M)</f>
        <v>700</v>
      </c>
      <c r="G814">
        <f>_xlfn.XLOOKUP(D814,'2026 FMR'!I:I,'2026 FMR'!J:J)</f>
        <v>17123</v>
      </c>
      <c r="H814">
        <f>_xlfn.XLOOKUP(D814,'2026 FMR'!I:I,'2026 FMR'!R:R)</f>
        <v>0.5</v>
      </c>
    </row>
    <row r="815" spans="1:8" x14ac:dyDescent="0.35">
      <c r="A815" t="s">
        <v>838</v>
      </c>
      <c r="B815" t="str">
        <f>_xlfn.XLOOKUP(D815,'2026 FMR'!I:I,'2026 FMR'!Q:Q)</f>
        <v>IA-501</v>
      </c>
      <c r="C815" t="s">
        <v>861</v>
      </c>
      <c r="D815">
        <v>19045</v>
      </c>
      <c r="E815">
        <f>_xlfn.XLOOKUP(D815,'ACS data'!E:E,'ACS data'!N:N)</f>
        <v>1507</v>
      </c>
      <c r="F815">
        <f>_xlfn.XLOOKUP(D815,'2026 FMR'!I:I,'2026 FMR'!M:M)</f>
        <v>729</v>
      </c>
      <c r="G815">
        <f>_xlfn.XLOOKUP(D815,'2026 FMR'!I:I,'2026 FMR'!J:J)</f>
        <v>46488</v>
      </c>
      <c r="H815">
        <f>_xlfn.XLOOKUP(D815,'2026 FMR'!I:I,'2026 FMR'!R:R)</f>
        <v>0.5</v>
      </c>
    </row>
    <row r="816" spans="1:8" x14ac:dyDescent="0.35">
      <c r="A816" t="s">
        <v>838</v>
      </c>
      <c r="B816" t="str">
        <f>_xlfn.XLOOKUP(D816,'2026 FMR'!I:I,'2026 FMR'!Q:Q)</f>
        <v>IA-501</v>
      </c>
      <c r="C816" t="s">
        <v>862</v>
      </c>
      <c r="D816">
        <v>19047</v>
      </c>
      <c r="E816">
        <f>_xlfn.XLOOKUP(D816,'ACS data'!E:E,'ACS data'!N:N)</f>
        <v>770</v>
      </c>
      <c r="F816">
        <f>_xlfn.XLOOKUP(D816,'2026 FMR'!I:I,'2026 FMR'!M:M)</f>
        <v>788</v>
      </c>
      <c r="G816">
        <f>_xlfn.XLOOKUP(D816,'2026 FMR'!I:I,'2026 FMR'!J:J)</f>
        <v>16450</v>
      </c>
      <c r="H816">
        <f>_xlfn.XLOOKUP(D816,'2026 FMR'!I:I,'2026 FMR'!R:R)</f>
        <v>0.5</v>
      </c>
    </row>
    <row r="817" spans="1:8" x14ac:dyDescent="0.35">
      <c r="A817" t="s">
        <v>838</v>
      </c>
      <c r="B817" t="str">
        <f>_xlfn.XLOOKUP(D817,'2026 FMR'!I:I,'2026 FMR'!Q:Q)</f>
        <v>IA-501</v>
      </c>
      <c r="C817" t="s">
        <v>863</v>
      </c>
      <c r="D817">
        <v>19049</v>
      </c>
      <c r="E817">
        <f>_xlfn.XLOOKUP(D817,'ACS data'!E:E,'ACS data'!N:N)</f>
        <v>1360</v>
      </c>
      <c r="F817">
        <f>_xlfn.XLOOKUP(D817,'2026 FMR'!I:I,'2026 FMR'!M:M)</f>
        <v>1109</v>
      </c>
      <c r="G817">
        <f>_xlfn.XLOOKUP(D817,'2026 FMR'!I:I,'2026 FMR'!J:J)</f>
        <v>100367</v>
      </c>
      <c r="H817">
        <f>_xlfn.XLOOKUP(D817,'2026 FMR'!I:I,'2026 FMR'!R:R)</f>
        <v>0.5</v>
      </c>
    </row>
    <row r="818" spans="1:8" x14ac:dyDescent="0.35">
      <c r="A818" t="s">
        <v>838</v>
      </c>
      <c r="B818" t="str">
        <f>_xlfn.XLOOKUP(D818,'2026 FMR'!I:I,'2026 FMR'!Q:Q)</f>
        <v>IA-501</v>
      </c>
      <c r="C818" t="s">
        <v>864</v>
      </c>
      <c r="D818">
        <v>19051</v>
      </c>
      <c r="E818">
        <f>_xlfn.XLOOKUP(D818,'ACS data'!E:E,'ACS data'!N:N)</f>
        <v>59</v>
      </c>
      <c r="F818">
        <f>_xlfn.XLOOKUP(D818,'2026 FMR'!I:I,'2026 FMR'!M:M)</f>
        <v>795</v>
      </c>
      <c r="G818">
        <f>_xlfn.XLOOKUP(D818,'2026 FMR'!I:I,'2026 FMR'!J:J)</f>
        <v>9093</v>
      </c>
      <c r="H818">
        <f>_xlfn.XLOOKUP(D818,'2026 FMR'!I:I,'2026 FMR'!R:R)</f>
        <v>0.5</v>
      </c>
    </row>
    <row r="819" spans="1:8" x14ac:dyDescent="0.35">
      <c r="A819" t="s">
        <v>838</v>
      </c>
      <c r="B819" t="str">
        <f>_xlfn.XLOOKUP(D819,'2026 FMR'!I:I,'2026 FMR'!Q:Q)</f>
        <v>IA-501</v>
      </c>
      <c r="C819" t="s">
        <v>865</v>
      </c>
      <c r="D819">
        <v>19053</v>
      </c>
      <c r="E819">
        <f>_xlfn.XLOOKUP(D819,'ACS data'!E:E,'ACS data'!N:N)</f>
        <v>94</v>
      </c>
      <c r="F819">
        <f>_xlfn.XLOOKUP(D819,'2026 FMR'!I:I,'2026 FMR'!M:M)</f>
        <v>700</v>
      </c>
      <c r="G819">
        <f>_xlfn.XLOOKUP(D819,'2026 FMR'!I:I,'2026 FMR'!J:J)</f>
        <v>7684</v>
      </c>
      <c r="H819">
        <f>_xlfn.XLOOKUP(D819,'2026 FMR'!I:I,'2026 FMR'!R:R)</f>
        <v>0.5</v>
      </c>
    </row>
    <row r="820" spans="1:8" x14ac:dyDescent="0.35">
      <c r="A820" t="s">
        <v>838</v>
      </c>
      <c r="B820" t="str">
        <f>_xlfn.XLOOKUP(D820,'2026 FMR'!I:I,'2026 FMR'!Q:Q)</f>
        <v>IA-501</v>
      </c>
      <c r="C820" t="s">
        <v>866</v>
      </c>
      <c r="D820">
        <v>19055</v>
      </c>
      <c r="E820">
        <f>_xlfn.XLOOKUP(D820,'ACS data'!E:E,'ACS data'!N:N)</f>
        <v>164</v>
      </c>
      <c r="F820">
        <f>_xlfn.XLOOKUP(D820,'2026 FMR'!I:I,'2026 FMR'!M:M)</f>
        <v>838</v>
      </c>
      <c r="G820">
        <f>_xlfn.XLOOKUP(D820,'2026 FMR'!I:I,'2026 FMR'!J:J)</f>
        <v>17523</v>
      </c>
      <c r="H820">
        <f>_xlfn.XLOOKUP(D820,'2026 FMR'!I:I,'2026 FMR'!R:R)</f>
        <v>0.5</v>
      </c>
    </row>
    <row r="821" spans="1:8" x14ac:dyDescent="0.35">
      <c r="A821" t="s">
        <v>838</v>
      </c>
      <c r="B821" t="str">
        <f>_xlfn.XLOOKUP(D821,'2026 FMR'!I:I,'2026 FMR'!Q:Q)</f>
        <v>IA-501</v>
      </c>
      <c r="C821" t="s">
        <v>867</v>
      </c>
      <c r="D821">
        <v>19057</v>
      </c>
      <c r="E821">
        <f>_xlfn.XLOOKUP(D821,'ACS data'!E:E,'ACS data'!N:N)</f>
        <v>922</v>
      </c>
      <c r="F821">
        <f>_xlfn.XLOOKUP(D821,'2026 FMR'!I:I,'2026 FMR'!M:M)</f>
        <v>810</v>
      </c>
      <c r="G821">
        <f>_xlfn.XLOOKUP(D821,'2026 FMR'!I:I,'2026 FMR'!J:J)</f>
        <v>38824</v>
      </c>
      <c r="H821">
        <f>_xlfn.XLOOKUP(D821,'2026 FMR'!I:I,'2026 FMR'!R:R)</f>
        <v>0.5</v>
      </c>
    </row>
    <row r="822" spans="1:8" x14ac:dyDescent="0.35">
      <c r="A822" t="s">
        <v>838</v>
      </c>
      <c r="B822" t="str">
        <f>_xlfn.XLOOKUP(D822,'2026 FMR'!I:I,'2026 FMR'!Q:Q)</f>
        <v>IA-501</v>
      </c>
      <c r="C822" t="s">
        <v>868</v>
      </c>
      <c r="D822">
        <v>19059</v>
      </c>
      <c r="E822">
        <f>_xlfn.XLOOKUP(D822,'ACS data'!E:E,'ACS data'!N:N)</f>
        <v>163</v>
      </c>
      <c r="F822">
        <f>_xlfn.XLOOKUP(D822,'2026 FMR'!I:I,'2026 FMR'!M:M)</f>
        <v>831</v>
      </c>
      <c r="G822">
        <f>_xlfn.XLOOKUP(D822,'2026 FMR'!I:I,'2026 FMR'!J:J)</f>
        <v>17692</v>
      </c>
      <c r="H822">
        <f>_xlfn.XLOOKUP(D822,'2026 FMR'!I:I,'2026 FMR'!R:R)</f>
        <v>0.5</v>
      </c>
    </row>
    <row r="823" spans="1:8" x14ac:dyDescent="0.35">
      <c r="A823" t="s">
        <v>838</v>
      </c>
      <c r="B823" t="str">
        <f>_xlfn.XLOOKUP(D823,'2026 FMR'!I:I,'2026 FMR'!Q:Q)</f>
        <v>IA-501</v>
      </c>
      <c r="C823" t="s">
        <v>869</v>
      </c>
      <c r="D823">
        <v>19061</v>
      </c>
      <c r="E823">
        <f>_xlfn.XLOOKUP(D823,'ACS data'!E:E,'ACS data'!N:N)</f>
        <v>2290</v>
      </c>
      <c r="F823">
        <f>_xlfn.XLOOKUP(D823,'2026 FMR'!I:I,'2026 FMR'!M:M)</f>
        <v>841</v>
      </c>
      <c r="G823">
        <f>_xlfn.XLOOKUP(D823,'2026 FMR'!I:I,'2026 FMR'!J:J)</f>
        <v>98812</v>
      </c>
      <c r="H823">
        <f>_xlfn.XLOOKUP(D823,'2026 FMR'!I:I,'2026 FMR'!R:R)</f>
        <v>0.5</v>
      </c>
    </row>
    <row r="824" spans="1:8" x14ac:dyDescent="0.35">
      <c r="A824" t="s">
        <v>838</v>
      </c>
      <c r="B824" t="str">
        <f>_xlfn.XLOOKUP(D824,'2026 FMR'!I:I,'2026 FMR'!Q:Q)</f>
        <v>IA-501</v>
      </c>
      <c r="C824" t="s">
        <v>870</v>
      </c>
      <c r="D824">
        <v>19063</v>
      </c>
      <c r="E824">
        <f>_xlfn.XLOOKUP(D824,'ACS data'!E:E,'ACS data'!N:N)</f>
        <v>99</v>
      </c>
      <c r="F824">
        <f>_xlfn.XLOOKUP(D824,'2026 FMR'!I:I,'2026 FMR'!M:M)</f>
        <v>771</v>
      </c>
      <c r="G824">
        <f>_xlfn.XLOOKUP(D824,'2026 FMR'!I:I,'2026 FMR'!J:J)</f>
        <v>9349</v>
      </c>
      <c r="H824">
        <f>_xlfn.XLOOKUP(D824,'2026 FMR'!I:I,'2026 FMR'!R:R)</f>
        <v>0.5</v>
      </c>
    </row>
    <row r="825" spans="1:8" x14ac:dyDescent="0.35">
      <c r="A825" t="s">
        <v>838</v>
      </c>
      <c r="B825" t="str">
        <f>_xlfn.XLOOKUP(D825,'2026 FMR'!I:I,'2026 FMR'!Q:Q)</f>
        <v>IA-501</v>
      </c>
      <c r="C825" t="s">
        <v>871</v>
      </c>
      <c r="D825">
        <v>19065</v>
      </c>
      <c r="E825">
        <f>_xlfn.XLOOKUP(D825,'ACS data'!E:E,'ACS data'!N:N)</f>
        <v>438</v>
      </c>
      <c r="F825">
        <f>_xlfn.XLOOKUP(D825,'2026 FMR'!I:I,'2026 FMR'!M:M)</f>
        <v>723</v>
      </c>
      <c r="G825">
        <f>_xlfn.XLOOKUP(D825,'2026 FMR'!I:I,'2026 FMR'!J:J)</f>
        <v>19519</v>
      </c>
      <c r="H825">
        <f>_xlfn.XLOOKUP(D825,'2026 FMR'!I:I,'2026 FMR'!R:R)</f>
        <v>0.5</v>
      </c>
    </row>
    <row r="826" spans="1:8" x14ac:dyDescent="0.35">
      <c r="A826" t="s">
        <v>838</v>
      </c>
      <c r="B826" t="str">
        <f>_xlfn.XLOOKUP(D826,'2026 FMR'!I:I,'2026 FMR'!Q:Q)</f>
        <v>IA-501</v>
      </c>
      <c r="C826" t="s">
        <v>872</v>
      </c>
      <c r="D826">
        <v>19067</v>
      </c>
      <c r="E826">
        <f>_xlfn.XLOOKUP(D826,'ACS data'!E:E,'ACS data'!N:N)</f>
        <v>366</v>
      </c>
      <c r="F826">
        <f>_xlfn.XLOOKUP(D826,'2026 FMR'!I:I,'2026 FMR'!M:M)</f>
        <v>700</v>
      </c>
      <c r="G826">
        <f>_xlfn.XLOOKUP(D826,'2026 FMR'!I:I,'2026 FMR'!J:J)</f>
        <v>15601</v>
      </c>
      <c r="H826">
        <f>_xlfn.XLOOKUP(D826,'2026 FMR'!I:I,'2026 FMR'!R:R)</f>
        <v>0.5</v>
      </c>
    </row>
    <row r="827" spans="1:8" x14ac:dyDescent="0.35">
      <c r="A827" t="s">
        <v>838</v>
      </c>
      <c r="B827" t="str">
        <f>_xlfn.XLOOKUP(D827,'2026 FMR'!I:I,'2026 FMR'!Q:Q)</f>
        <v>IA-501</v>
      </c>
      <c r="C827" t="s">
        <v>873</v>
      </c>
      <c r="D827">
        <v>19069</v>
      </c>
      <c r="E827">
        <f>_xlfn.XLOOKUP(D827,'ACS data'!E:E,'ACS data'!N:N)</f>
        <v>224</v>
      </c>
      <c r="F827">
        <f>_xlfn.XLOOKUP(D827,'2026 FMR'!I:I,'2026 FMR'!M:M)</f>
        <v>700</v>
      </c>
      <c r="G827">
        <f>_xlfn.XLOOKUP(D827,'2026 FMR'!I:I,'2026 FMR'!J:J)</f>
        <v>10015</v>
      </c>
      <c r="H827">
        <f>_xlfn.XLOOKUP(D827,'2026 FMR'!I:I,'2026 FMR'!R:R)</f>
        <v>0.5</v>
      </c>
    </row>
    <row r="828" spans="1:8" x14ac:dyDescent="0.35">
      <c r="A828" t="s">
        <v>838</v>
      </c>
      <c r="B828" t="str">
        <f>_xlfn.XLOOKUP(D828,'2026 FMR'!I:I,'2026 FMR'!Q:Q)</f>
        <v>IA-501</v>
      </c>
      <c r="C828" t="s">
        <v>874</v>
      </c>
      <c r="D828">
        <v>19071</v>
      </c>
      <c r="E828">
        <f>_xlfn.XLOOKUP(D828,'ACS data'!E:E,'ACS data'!N:N)</f>
        <v>60</v>
      </c>
      <c r="F828">
        <f>_xlfn.XLOOKUP(D828,'2026 FMR'!I:I,'2026 FMR'!M:M)</f>
        <v>708</v>
      </c>
      <c r="G828">
        <f>_xlfn.XLOOKUP(D828,'2026 FMR'!I:I,'2026 FMR'!J:J)</f>
        <v>6639</v>
      </c>
      <c r="H828">
        <f>_xlfn.XLOOKUP(D828,'2026 FMR'!I:I,'2026 FMR'!R:R)</f>
        <v>0.5</v>
      </c>
    </row>
    <row r="829" spans="1:8" x14ac:dyDescent="0.35">
      <c r="A829" t="s">
        <v>838</v>
      </c>
      <c r="B829" t="str">
        <f>_xlfn.XLOOKUP(D829,'2026 FMR'!I:I,'2026 FMR'!Q:Q)</f>
        <v>IA-501</v>
      </c>
      <c r="C829" t="s">
        <v>875</v>
      </c>
      <c r="D829">
        <v>19073</v>
      </c>
      <c r="E829">
        <f>_xlfn.XLOOKUP(D829,'ACS data'!E:E,'ACS data'!N:N)</f>
        <v>189</v>
      </c>
      <c r="F829">
        <f>_xlfn.XLOOKUP(D829,'2026 FMR'!I:I,'2026 FMR'!M:M)</f>
        <v>700</v>
      </c>
      <c r="G829">
        <f>_xlfn.XLOOKUP(D829,'2026 FMR'!I:I,'2026 FMR'!J:J)</f>
        <v>8801</v>
      </c>
      <c r="H829">
        <f>_xlfn.XLOOKUP(D829,'2026 FMR'!I:I,'2026 FMR'!R:R)</f>
        <v>0.5</v>
      </c>
    </row>
    <row r="830" spans="1:8" x14ac:dyDescent="0.35">
      <c r="A830" t="s">
        <v>838</v>
      </c>
      <c r="B830" t="str">
        <f>_xlfn.XLOOKUP(D830,'2026 FMR'!I:I,'2026 FMR'!Q:Q)</f>
        <v>IA-501</v>
      </c>
      <c r="C830" t="s">
        <v>876</v>
      </c>
      <c r="D830">
        <v>19075</v>
      </c>
      <c r="E830">
        <f>_xlfn.XLOOKUP(D830,'ACS data'!E:E,'ACS data'!N:N)</f>
        <v>132</v>
      </c>
      <c r="F830">
        <f>_xlfn.XLOOKUP(D830,'2026 FMR'!I:I,'2026 FMR'!M:M)</f>
        <v>801</v>
      </c>
      <c r="G830">
        <f>_xlfn.XLOOKUP(D830,'2026 FMR'!I:I,'2026 FMR'!J:J)</f>
        <v>12351</v>
      </c>
      <c r="H830">
        <f>_xlfn.XLOOKUP(D830,'2026 FMR'!I:I,'2026 FMR'!R:R)</f>
        <v>0.5</v>
      </c>
    </row>
    <row r="831" spans="1:8" x14ac:dyDescent="0.35">
      <c r="A831" t="s">
        <v>838</v>
      </c>
      <c r="B831" t="str">
        <f>_xlfn.XLOOKUP(D831,'2026 FMR'!I:I,'2026 FMR'!Q:Q)</f>
        <v>IA-501</v>
      </c>
      <c r="C831" t="s">
        <v>877</v>
      </c>
      <c r="D831">
        <v>19077</v>
      </c>
      <c r="E831">
        <f>_xlfn.XLOOKUP(D831,'ACS data'!E:E,'ACS data'!N:N)</f>
        <v>150</v>
      </c>
      <c r="F831">
        <f>_xlfn.XLOOKUP(D831,'2026 FMR'!I:I,'2026 FMR'!M:M)</f>
        <v>1109</v>
      </c>
      <c r="G831">
        <f>_xlfn.XLOOKUP(D831,'2026 FMR'!I:I,'2026 FMR'!J:J)</f>
        <v>10619</v>
      </c>
      <c r="H831">
        <f>_xlfn.XLOOKUP(D831,'2026 FMR'!I:I,'2026 FMR'!R:R)</f>
        <v>0.5</v>
      </c>
    </row>
    <row r="832" spans="1:8" x14ac:dyDescent="0.35">
      <c r="A832" t="s">
        <v>838</v>
      </c>
      <c r="B832" t="str">
        <f>_xlfn.XLOOKUP(D832,'2026 FMR'!I:I,'2026 FMR'!Q:Q)</f>
        <v>IA-501</v>
      </c>
      <c r="C832" t="s">
        <v>878</v>
      </c>
      <c r="D832">
        <v>19079</v>
      </c>
      <c r="E832">
        <f>_xlfn.XLOOKUP(D832,'ACS data'!E:E,'ACS data'!N:N)</f>
        <v>276</v>
      </c>
      <c r="F832">
        <f>_xlfn.XLOOKUP(D832,'2026 FMR'!I:I,'2026 FMR'!M:M)</f>
        <v>791</v>
      </c>
      <c r="G832">
        <f>_xlfn.XLOOKUP(D832,'2026 FMR'!I:I,'2026 FMR'!J:J)</f>
        <v>14979</v>
      </c>
      <c r="H832">
        <f>_xlfn.XLOOKUP(D832,'2026 FMR'!I:I,'2026 FMR'!R:R)</f>
        <v>0.5</v>
      </c>
    </row>
    <row r="833" spans="1:8" x14ac:dyDescent="0.35">
      <c r="A833" t="s">
        <v>838</v>
      </c>
      <c r="B833" t="str">
        <f>_xlfn.XLOOKUP(D833,'2026 FMR'!I:I,'2026 FMR'!Q:Q)</f>
        <v>IA-501</v>
      </c>
      <c r="C833" t="s">
        <v>879</v>
      </c>
      <c r="D833">
        <v>19081</v>
      </c>
      <c r="E833">
        <f>_xlfn.XLOOKUP(D833,'ACS data'!E:E,'ACS data'!N:N)</f>
        <v>246</v>
      </c>
      <c r="F833">
        <f>_xlfn.XLOOKUP(D833,'2026 FMR'!I:I,'2026 FMR'!M:M)</f>
        <v>745</v>
      </c>
      <c r="G833">
        <f>_xlfn.XLOOKUP(D833,'2026 FMR'!I:I,'2026 FMR'!J:J)</f>
        <v>10790</v>
      </c>
      <c r="H833">
        <f>_xlfn.XLOOKUP(D833,'2026 FMR'!I:I,'2026 FMR'!R:R)</f>
        <v>0.5</v>
      </c>
    </row>
    <row r="834" spans="1:8" x14ac:dyDescent="0.35">
      <c r="A834" t="s">
        <v>838</v>
      </c>
      <c r="B834" t="str">
        <f>_xlfn.XLOOKUP(D834,'2026 FMR'!I:I,'2026 FMR'!Q:Q)</f>
        <v>IA-501</v>
      </c>
      <c r="C834" t="s">
        <v>880</v>
      </c>
      <c r="D834">
        <v>19083</v>
      </c>
      <c r="E834">
        <f>_xlfn.XLOOKUP(D834,'ACS data'!E:E,'ACS data'!N:N)</f>
        <v>264</v>
      </c>
      <c r="F834">
        <f>_xlfn.XLOOKUP(D834,'2026 FMR'!I:I,'2026 FMR'!M:M)</f>
        <v>700</v>
      </c>
      <c r="G834">
        <f>_xlfn.XLOOKUP(D834,'2026 FMR'!I:I,'2026 FMR'!J:J)</f>
        <v>16861</v>
      </c>
      <c r="H834">
        <f>_xlfn.XLOOKUP(D834,'2026 FMR'!I:I,'2026 FMR'!R:R)</f>
        <v>0.5</v>
      </c>
    </row>
    <row r="835" spans="1:8" x14ac:dyDescent="0.35">
      <c r="A835" t="s">
        <v>838</v>
      </c>
      <c r="B835" t="str">
        <f>_xlfn.XLOOKUP(D835,'2026 FMR'!I:I,'2026 FMR'!Q:Q)</f>
        <v>IA-501</v>
      </c>
      <c r="C835" t="s">
        <v>881</v>
      </c>
      <c r="D835">
        <v>19085</v>
      </c>
      <c r="E835">
        <f>_xlfn.XLOOKUP(D835,'ACS data'!E:E,'ACS data'!N:N)</f>
        <v>218</v>
      </c>
      <c r="F835">
        <f>_xlfn.XLOOKUP(D835,'2026 FMR'!I:I,'2026 FMR'!M:M)</f>
        <v>1148</v>
      </c>
      <c r="G835">
        <f>_xlfn.XLOOKUP(D835,'2026 FMR'!I:I,'2026 FMR'!J:J)</f>
        <v>14623</v>
      </c>
      <c r="H835">
        <f>_xlfn.XLOOKUP(D835,'2026 FMR'!I:I,'2026 FMR'!R:R)</f>
        <v>0.5</v>
      </c>
    </row>
    <row r="836" spans="1:8" x14ac:dyDescent="0.35">
      <c r="A836" t="s">
        <v>838</v>
      </c>
      <c r="B836" t="str">
        <f>_xlfn.XLOOKUP(D836,'2026 FMR'!I:I,'2026 FMR'!Q:Q)</f>
        <v>IA-501</v>
      </c>
      <c r="C836" t="s">
        <v>882</v>
      </c>
      <c r="D836">
        <v>19087</v>
      </c>
      <c r="E836">
        <f>_xlfn.XLOOKUP(D836,'ACS data'!E:E,'ACS data'!N:N)</f>
        <v>489</v>
      </c>
      <c r="F836">
        <f>_xlfn.XLOOKUP(D836,'2026 FMR'!I:I,'2026 FMR'!M:M)</f>
        <v>716</v>
      </c>
      <c r="G836">
        <f>_xlfn.XLOOKUP(D836,'2026 FMR'!I:I,'2026 FMR'!J:J)</f>
        <v>20436</v>
      </c>
      <c r="H836">
        <f>_xlfn.XLOOKUP(D836,'2026 FMR'!I:I,'2026 FMR'!R:R)</f>
        <v>0.5</v>
      </c>
    </row>
    <row r="837" spans="1:8" x14ac:dyDescent="0.35">
      <c r="A837" t="s">
        <v>838</v>
      </c>
      <c r="B837" t="str">
        <f>_xlfn.XLOOKUP(D837,'2026 FMR'!I:I,'2026 FMR'!Q:Q)</f>
        <v>IA-501</v>
      </c>
      <c r="C837" t="s">
        <v>883</v>
      </c>
      <c r="D837">
        <v>19089</v>
      </c>
      <c r="E837">
        <f>_xlfn.XLOOKUP(D837,'ACS data'!E:E,'ACS data'!N:N)</f>
        <v>169</v>
      </c>
      <c r="F837">
        <f>_xlfn.XLOOKUP(D837,'2026 FMR'!I:I,'2026 FMR'!M:M)</f>
        <v>838</v>
      </c>
      <c r="G837">
        <f>_xlfn.XLOOKUP(D837,'2026 FMR'!I:I,'2026 FMR'!J:J)</f>
        <v>9479</v>
      </c>
      <c r="H837">
        <f>_xlfn.XLOOKUP(D837,'2026 FMR'!I:I,'2026 FMR'!R:R)</f>
        <v>0.5</v>
      </c>
    </row>
    <row r="838" spans="1:8" x14ac:dyDescent="0.35">
      <c r="A838" t="s">
        <v>838</v>
      </c>
      <c r="B838" t="str">
        <f>_xlfn.XLOOKUP(D838,'2026 FMR'!I:I,'2026 FMR'!Q:Q)</f>
        <v>IA-501</v>
      </c>
      <c r="C838" t="s">
        <v>884</v>
      </c>
      <c r="D838">
        <v>19091</v>
      </c>
      <c r="E838">
        <f>_xlfn.XLOOKUP(D838,'ACS data'!E:E,'ACS data'!N:N)</f>
        <v>275</v>
      </c>
      <c r="F838">
        <f>_xlfn.XLOOKUP(D838,'2026 FMR'!I:I,'2026 FMR'!M:M)</f>
        <v>798</v>
      </c>
      <c r="G838">
        <f>_xlfn.XLOOKUP(D838,'2026 FMR'!I:I,'2026 FMR'!J:J)</f>
        <v>9606</v>
      </c>
      <c r="H838">
        <f>_xlfn.XLOOKUP(D838,'2026 FMR'!I:I,'2026 FMR'!R:R)</f>
        <v>0.5</v>
      </c>
    </row>
    <row r="839" spans="1:8" x14ac:dyDescent="0.35">
      <c r="A839" t="s">
        <v>838</v>
      </c>
      <c r="B839" t="str">
        <f>_xlfn.XLOOKUP(D839,'2026 FMR'!I:I,'2026 FMR'!Q:Q)</f>
        <v>IA-501</v>
      </c>
      <c r="C839" t="s">
        <v>885</v>
      </c>
      <c r="D839">
        <v>19093</v>
      </c>
      <c r="E839">
        <f>_xlfn.XLOOKUP(D839,'ACS data'!E:E,'ACS data'!N:N)</f>
        <v>188</v>
      </c>
      <c r="F839">
        <f>_xlfn.XLOOKUP(D839,'2026 FMR'!I:I,'2026 FMR'!M:M)</f>
        <v>764</v>
      </c>
      <c r="G839">
        <f>_xlfn.XLOOKUP(D839,'2026 FMR'!I:I,'2026 FMR'!J:J)</f>
        <v>6969</v>
      </c>
      <c r="H839">
        <f>_xlfn.XLOOKUP(D839,'2026 FMR'!I:I,'2026 FMR'!R:R)</f>
        <v>0.5</v>
      </c>
    </row>
    <row r="840" spans="1:8" x14ac:dyDescent="0.35">
      <c r="A840" t="s">
        <v>838</v>
      </c>
      <c r="B840" t="str">
        <f>_xlfn.XLOOKUP(D840,'2026 FMR'!I:I,'2026 FMR'!Q:Q)</f>
        <v>IA-501</v>
      </c>
      <c r="C840" t="s">
        <v>886</v>
      </c>
      <c r="D840">
        <v>19095</v>
      </c>
      <c r="E840">
        <f>_xlfn.XLOOKUP(D840,'ACS data'!E:E,'ACS data'!N:N)</f>
        <v>248</v>
      </c>
      <c r="F840">
        <f>_xlfn.XLOOKUP(D840,'2026 FMR'!I:I,'2026 FMR'!M:M)</f>
        <v>709</v>
      </c>
      <c r="G840">
        <f>_xlfn.XLOOKUP(D840,'2026 FMR'!I:I,'2026 FMR'!J:J)</f>
        <v>16575</v>
      </c>
      <c r="H840">
        <f>_xlfn.XLOOKUP(D840,'2026 FMR'!I:I,'2026 FMR'!R:R)</f>
        <v>0.5</v>
      </c>
    </row>
    <row r="841" spans="1:8" x14ac:dyDescent="0.35">
      <c r="A841" t="s">
        <v>838</v>
      </c>
      <c r="B841" t="str">
        <f>_xlfn.XLOOKUP(D841,'2026 FMR'!I:I,'2026 FMR'!Q:Q)</f>
        <v>IA-501</v>
      </c>
      <c r="C841" t="s">
        <v>887</v>
      </c>
      <c r="D841">
        <v>19097</v>
      </c>
      <c r="E841">
        <f>_xlfn.XLOOKUP(D841,'ACS data'!E:E,'ACS data'!N:N)</f>
        <v>308</v>
      </c>
      <c r="F841">
        <f>_xlfn.XLOOKUP(D841,'2026 FMR'!I:I,'2026 FMR'!M:M)</f>
        <v>700</v>
      </c>
      <c r="G841">
        <f>_xlfn.XLOOKUP(D841,'2026 FMR'!I:I,'2026 FMR'!J:J)</f>
        <v>19470</v>
      </c>
      <c r="H841">
        <f>_xlfn.XLOOKUP(D841,'2026 FMR'!I:I,'2026 FMR'!R:R)</f>
        <v>0.5</v>
      </c>
    </row>
    <row r="842" spans="1:8" x14ac:dyDescent="0.35">
      <c r="A842" t="s">
        <v>838</v>
      </c>
      <c r="B842" t="str">
        <f>_xlfn.XLOOKUP(D842,'2026 FMR'!I:I,'2026 FMR'!Q:Q)</f>
        <v>IA-501</v>
      </c>
      <c r="C842" t="s">
        <v>888</v>
      </c>
      <c r="D842">
        <v>19099</v>
      </c>
      <c r="E842">
        <f>_xlfn.XLOOKUP(D842,'ACS data'!E:E,'ACS data'!N:N)</f>
        <v>536</v>
      </c>
      <c r="F842">
        <f>_xlfn.XLOOKUP(D842,'2026 FMR'!I:I,'2026 FMR'!M:M)</f>
        <v>789</v>
      </c>
      <c r="G842">
        <f>_xlfn.XLOOKUP(D842,'2026 FMR'!I:I,'2026 FMR'!J:J)</f>
        <v>37808</v>
      </c>
      <c r="H842">
        <f>_xlfn.XLOOKUP(D842,'2026 FMR'!I:I,'2026 FMR'!R:R)</f>
        <v>0.5</v>
      </c>
    </row>
    <row r="843" spans="1:8" x14ac:dyDescent="0.35">
      <c r="A843" t="s">
        <v>838</v>
      </c>
      <c r="B843" t="str">
        <f>_xlfn.XLOOKUP(D843,'2026 FMR'!I:I,'2026 FMR'!Q:Q)</f>
        <v>IA-501</v>
      </c>
      <c r="C843" t="s">
        <v>889</v>
      </c>
      <c r="D843">
        <v>19101</v>
      </c>
      <c r="E843">
        <f>_xlfn.XLOOKUP(D843,'ACS data'!E:E,'ACS data'!N:N)</f>
        <v>190</v>
      </c>
      <c r="F843">
        <f>_xlfn.XLOOKUP(D843,'2026 FMR'!I:I,'2026 FMR'!M:M)</f>
        <v>826</v>
      </c>
      <c r="G843">
        <f>_xlfn.XLOOKUP(D843,'2026 FMR'!I:I,'2026 FMR'!J:J)</f>
        <v>15785</v>
      </c>
      <c r="H843">
        <f>_xlfn.XLOOKUP(D843,'2026 FMR'!I:I,'2026 FMR'!R:R)</f>
        <v>0.5</v>
      </c>
    </row>
    <row r="844" spans="1:8" x14ac:dyDescent="0.35">
      <c r="A844" t="s">
        <v>838</v>
      </c>
      <c r="B844" t="str">
        <f>_xlfn.XLOOKUP(D844,'2026 FMR'!I:I,'2026 FMR'!Q:Q)</f>
        <v>IA-501</v>
      </c>
      <c r="C844" t="s">
        <v>890</v>
      </c>
      <c r="D844">
        <v>19103</v>
      </c>
      <c r="E844">
        <f>_xlfn.XLOOKUP(D844,'ACS data'!E:E,'ACS data'!N:N)</f>
        <v>15265</v>
      </c>
      <c r="F844">
        <f>_xlfn.XLOOKUP(D844,'2026 FMR'!I:I,'2026 FMR'!M:M)</f>
        <v>961</v>
      </c>
      <c r="G844">
        <f>_xlfn.XLOOKUP(D844,'2026 FMR'!I:I,'2026 FMR'!J:J)</f>
        <v>153360</v>
      </c>
      <c r="H844">
        <f>_xlfn.XLOOKUP(D844,'2026 FMR'!I:I,'2026 FMR'!R:R)</f>
        <v>0.5</v>
      </c>
    </row>
    <row r="845" spans="1:8" x14ac:dyDescent="0.35">
      <c r="A845" t="s">
        <v>838</v>
      </c>
      <c r="B845" t="str">
        <f>_xlfn.XLOOKUP(D845,'2026 FMR'!I:I,'2026 FMR'!Q:Q)</f>
        <v>IA-501</v>
      </c>
      <c r="C845" t="s">
        <v>891</v>
      </c>
      <c r="D845">
        <v>19105</v>
      </c>
      <c r="E845">
        <f>_xlfn.XLOOKUP(D845,'ACS data'!E:E,'ACS data'!N:N)</f>
        <v>332</v>
      </c>
      <c r="F845">
        <f>_xlfn.XLOOKUP(D845,'2026 FMR'!I:I,'2026 FMR'!M:M)</f>
        <v>711</v>
      </c>
      <c r="G845">
        <f>_xlfn.XLOOKUP(D845,'2026 FMR'!I:I,'2026 FMR'!J:J)</f>
        <v>20733</v>
      </c>
      <c r="H845">
        <f>_xlfn.XLOOKUP(D845,'2026 FMR'!I:I,'2026 FMR'!R:R)</f>
        <v>0.5</v>
      </c>
    </row>
    <row r="846" spans="1:8" x14ac:dyDescent="0.35">
      <c r="A846" t="s">
        <v>838</v>
      </c>
      <c r="B846" t="str">
        <f>_xlfn.XLOOKUP(D846,'2026 FMR'!I:I,'2026 FMR'!Q:Q)</f>
        <v>IA-501</v>
      </c>
      <c r="C846" t="s">
        <v>892</v>
      </c>
      <c r="D846">
        <v>19107</v>
      </c>
      <c r="E846">
        <f>_xlfn.XLOOKUP(D846,'ACS data'!E:E,'ACS data'!N:N)</f>
        <v>270</v>
      </c>
      <c r="F846">
        <f>_xlfn.XLOOKUP(D846,'2026 FMR'!I:I,'2026 FMR'!M:M)</f>
        <v>764</v>
      </c>
      <c r="G846">
        <f>_xlfn.XLOOKUP(D846,'2026 FMR'!I:I,'2026 FMR'!J:J)</f>
        <v>10026</v>
      </c>
      <c r="H846">
        <f>_xlfn.XLOOKUP(D846,'2026 FMR'!I:I,'2026 FMR'!R:R)</f>
        <v>0.5</v>
      </c>
    </row>
    <row r="847" spans="1:8" x14ac:dyDescent="0.35">
      <c r="A847" t="s">
        <v>838</v>
      </c>
      <c r="B847" t="str">
        <f>_xlfn.XLOOKUP(D847,'2026 FMR'!I:I,'2026 FMR'!Q:Q)</f>
        <v>IA-501</v>
      </c>
      <c r="C847" t="s">
        <v>893</v>
      </c>
      <c r="D847">
        <v>19109</v>
      </c>
      <c r="E847">
        <f>_xlfn.XLOOKUP(D847,'ACS data'!E:E,'ACS data'!N:N)</f>
        <v>425</v>
      </c>
      <c r="F847">
        <f>_xlfn.XLOOKUP(D847,'2026 FMR'!I:I,'2026 FMR'!M:M)</f>
        <v>700</v>
      </c>
      <c r="G847">
        <f>_xlfn.XLOOKUP(D847,'2026 FMR'!I:I,'2026 FMR'!J:J)</f>
        <v>14718</v>
      </c>
      <c r="H847">
        <f>_xlfn.XLOOKUP(D847,'2026 FMR'!I:I,'2026 FMR'!R:R)</f>
        <v>0.5</v>
      </c>
    </row>
    <row r="848" spans="1:8" x14ac:dyDescent="0.35">
      <c r="A848" t="s">
        <v>838</v>
      </c>
      <c r="B848" t="str">
        <f>_xlfn.XLOOKUP(D848,'2026 FMR'!I:I,'2026 FMR'!Q:Q)</f>
        <v>IA-501</v>
      </c>
      <c r="C848" t="s">
        <v>894</v>
      </c>
      <c r="D848">
        <v>19111</v>
      </c>
      <c r="E848">
        <f>_xlfn.XLOOKUP(D848,'ACS data'!E:E,'ACS data'!N:N)</f>
        <v>750</v>
      </c>
      <c r="F848">
        <f>_xlfn.XLOOKUP(D848,'2026 FMR'!I:I,'2026 FMR'!M:M)</f>
        <v>733</v>
      </c>
      <c r="G848">
        <f>_xlfn.XLOOKUP(D848,'2026 FMR'!I:I,'2026 FMR'!J:J)</f>
        <v>33442</v>
      </c>
      <c r="H848">
        <f>_xlfn.XLOOKUP(D848,'2026 FMR'!I:I,'2026 FMR'!R:R)</f>
        <v>0.5</v>
      </c>
    </row>
    <row r="849" spans="1:8" x14ac:dyDescent="0.35">
      <c r="A849" t="s">
        <v>838</v>
      </c>
      <c r="B849" t="str">
        <f>_xlfn.XLOOKUP(D849,'2026 FMR'!I:I,'2026 FMR'!Q:Q)</f>
        <v>IA-501</v>
      </c>
      <c r="C849" t="s">
        <v>895</v>
      </c>
      <c r="D849">
        <v>19113</v>
      </c>
      <c r="E849">
        <f>_xlfn.XLOOKUP(D849,'ACS data'!E:E,'ACS data'!N:N)</f>
        <v>5285</v>
      </c>
      <c r="F849">
        <f>_xlfn.XLOOKUP(D849,'2026 FMR'!I:I,'2026 FMR'!M:M)</f>
        <v>816</v>
      </c>
      <c r="G849">
        <f>_xlfn.XLOOKUP(D849,'2026 FMR'!I:I,'2026 FMR'!J:J)</f>
        <v>229308</v>
      </c>
      <c r="H849">
        <f>_xlfn.XLOOKUP(D849,'2026 FMR'!I:I,'2026 FMR'!R:R)</f>
        <v>0.5</v>
      </c>
    </row>
    <row r="850" spans="1:8" x14ac:dyDescent="0.35">
      <c r="A850" t="s">
        <v>838</v>
      </c>
      <c r="B850" t="str">
        <f>_xlfn.XLOOKUP(D850,'2026 FMR'!I:I,'2026 FMR'!Q:Q)</f>
        <v>IA-501</v>
      </c>
      <c r="C850" t="s">
        <v>896</v>
      </c>
      <c r="D850">
        <v>19115</v>
      </c>
      <c r="E850">
        <f>_xlfn.XLOOKUP(D850,'ACS data'!E:E,'ACS data'!N:N)</f>
        <v>153</v>
      </c>
      <c r="F850">
        <f>_xlfn.XLOOKUP(D850,'2026 FMR'!I:I,'2026 FMR'!M:M)</f>
        <v>700</v>
      </c>
      <c r="G850">
        <f>_xlfn.XLOOKUP(D850,'2026 FMR'!I:I,'2026 FMR'!J:J)</f>
        <v>10823</v>
      </c>
      <c r="H850">
        <f>_xlfn.XLOOKUP(D850,'2026 FMR'!I:I,'2026 FMR'!R:R)</f>
        <v>0.5</v>
      </c>
    </row>
    <row r="851" spans="1:8" x14ac:dyDescent="0.35">
      <c r="A851" t="s">
        <v>838</v>
      </c>
      <c r="B851" t="str">
        <f>_xlfn.XLOOKUP(D851,'2026 FMR'!I:I,'2026 FMR'!Q:Q)</f>
        <v>IA-501</v>
      </c>
      <c r="C851" t="s">
        <v>897</v>
      </c>
      <c r="D851">
        <v>19117</v>
      </c>
      <c r="E851">
        <f>_xlfn.XLOOKUP(D851,'ACS data'!E:E,'ACS data'!N:N)</f>
        <v>204</v>
      </c>
      <c r="F851">
        <f>_xlfn.XLOOKUP(D851,'2026 FMR'!I:I,'2026 FMR'!M:M)</f>
        <v>743</v>
      </c>
      <c r="G851">
        <f>_xlfn.XLOOKUP(D851,'2026 FMR'!I:I,'2026 FMR'!J:J)</f>
        <v>8666</v>
      </c>
      <c r="H851">
        <f>_xlfn.XLOOKUP(D851,'2026 FMR'!I:I,'2026 FMR'!R:R)</f>
        <v>0.5</v>
      </c>
    </row>
    <row r="852" spans="1:8" x14ac:dyDescent="0.35">
      <c r="A852" t="s">
        <v>838</v>
      </c>
      <c r="B852" t="str">
        <f>_xlfn.XLOOKUP(D852,'2026 FMR'!I:I,'2026 FMR'!Q:Q)</f>
        <v>IA-501</v>
      </c>
      <c r="C852" t="s">
        <v>898</v>
      </c>
      <c r="D852">
        <v>19119</v>
      </c>
      <c r="E852">
        <f>_xlfn.XLOOKUP(D852,'ACS data'!E:E,'ACS data'!N:N)</f>
        <v>142</v>
      </c>
      <c r="F852">
        <f>_xlfn.XLOOKUP(D852,'2026 FMR'!I:I,'2026 FMR'!M:M)</f>
        <v>700</v>
      </c>
      <c r="G852">
        <f>_xlfn.XLOOKUP(D852,'2026 FMR'!I:I,'2026 FMR'!J:J)</f>
        <v>12023</v>
      </c>
      <c r="H852">
        <f>_xlfn.XLOOKUP(D852,'2026 FMR'!I:I,'2026 FMR'!R:R)</f>
        <v>0.5</v>
      </c>
    </row>
    <row r="853" spans="1:8" x14ac:dyDescent="0.35">
      <c r="A853" t="s">
        <v>838</v>
      </c>
      <c r="B853" t="str">
        <f>_xlfn.XLOOKUP(D853,'2026 FMR'!I:I,'2026 FMR'!Q:Q)</f>
        <v>IA-501</v>
      </c>
      <c r="C853" t="s">
        <v>899</v>
      </c>
      <c r="D853">
        <v>19121</v>
      </c>
      <c r="E853">
        <f>_xlfn.XLOOKUP(D853,'ACS data'!E:E,'ACS data'!N:N)</f>
        <v>178</v>
      </c>
      <c r="F853">
        <f>_xlfn.XLOOKUP(D853,'2026 FMR'!I:I,'2026 FMR'!M:M)</f>
        <v>1109</v>
      </c>
      <c r="G853">
        <f>_xlfn.XLOOKUP(D853,'2026 FMR'!I:I,'2026 FMR'!J:J)</f>
        <v>16609</v>
      </c>
      <c r="H853">
        <f>_xlfn.XLOOKUP(D853,'2026 FMR'!I:I,'2026 FMR'!R:R)</f>
        <v>0.5</v>
      </c>
    </row>
    <row r="854" spans="1:8" x14ac:dyDescent="0.35">
      <c r="A854" t="s">
        <v>838</v>
      </c>
      <c r="B854" t="str">
        <f>_xlfn.XLOOKUP(D854,'2026 FMR'!I:I,'2026 FMR'!Q:Q)</f>
        <v>IA-501</v>
      </c>
      <c r="C854" t="s">
        <v>900</v>
      </c>
      <c r="D854">
        <v>19123</v>
      </c>
      <c r="E854">
        <f>_xlfn.XLOOKUP(D854,'ACS data'!E:E,'ACS data'!N:N)</f>
        <v>690</v>
      </c>
      <c r="F854">
        <f>_xlfn.XLOOKUP(D854,'2026 FMR'!I:I,'2026 FMR'!M:M)</f>
        <v>722</v>
      </c>
      <c r="G854">
        <f>_xlfn.XLOOKUP(D854,'2026 FMR'!I:I,'2026 FMR'!J:J)</f>
        <v>22059</v>
      </c>
      <c r="H854">
        <f>_xlfn.XLOOKUP(D854,'2026 FMR'!I:I,'2026 FMR'!R:R)</f>
        <v>0.5</v>
      </c>
    </row>
    <row r="855" spans="1:8" x14ac:dyDescent="0.35">
      <c r="A855" t="s">
        <v>838</v>
      </c>
      <c r="B855" t="str">
        <f>_xlfn.XLOOKUP(D855,'2026 FMR'!I:I,'2026 FMR'!Q:Q)</f>
        <v>IA-501</v>
      </c>
      <c r="C855" t="s">
        <v>901</v>
      </c>
      <c r="D855">
        <v>19125</v>
      </c>
      <c r="E855">
        <f>_xlfn.XLOOKUP(D855,'ACS data'!E:E,'ACS data'!N:N)</f>
        <v>499</v>
      </c>
      <c r="F855">
        <f>_xlfn.XLOOKUP(D855,'2026 FMR'!I:I,'2026 FMR'!M:M)</f>
        <v>808</v>
      </c>
      <c r="G855">
        <f>_xlfn.XLOOKUP(D855,'2026 FMR'!I:I,'2026 FMR'!J:J)</f>
        <v>33487</v>
      </c>
      <c r="H855">
        <f>_xlfn.XLOOKUP(D855,'2026 FMR'!I:I,'2026 FMR'!R:R)</f>
        <v>0.5</v>
      </c>
    </row>
    <row r="856" spans="1:8" x14ac:dyDescent="0.35">
      <c r="A856" t="s">
        <v>838</v>
      </c>
      <c r="B856" t="str">
        <f>_xlfn.XLOOKUP(D856,'2026 FMR'!I:I,'2026 FMR'!Q:Q)</f>
        <v>IA-501</v>
      </c>
      <c r="C856" t="s">
        <v>902</v>
      </c>
      <c r="D856">
        <v>19127</v>
      </c>
      <c r="E856">
        <f>_xlfn.XLOOKUP(D856,'ACS data'!E:E,'ACS data'!N:N)</f>
        <v>901</v>
      </c>
      <c r="F856">
        <f>_xlfn.XLOOKUP(D856,'2026 FMR'!I:I,'2026 FMR'!M:M)</f>
        <v>731</v>
      </c>
      <c r="G856">
        <f>_xlfn.XLOOKUP(D856,'2026 FMR'!I:I,'2026 FMR'!J:J)</f>
        <v>40049</v>
      </c>
      <c r="H856">
        <f>_xlfn.XLOOKUP(D856,'2026 FMR'!I:I,'2026 FMR'!R:R)</f>
        <v>0.5</v>
      </c>
    </row>
    <row r="857" spans="1:8" x14ac:dyDescent="0.35">
      <c r="A857" t="s">
        <v>838</v>
      </c>
      <c r="B857" t="str">
        <f>_xlfn.XLOOKUP(D857,'2026 FMR'!I:I,'2026 FMR'!Q:Q)</f>
        <v>IA-501</v>
      </c>
      <c r="C857" t="s">
        <v>903</v>
      </c>
      <c r="D857">
        <v>19129</v>
      </c>
      <c r="E857">
        <f>_xlfn.XLOOKUP(D857,'ACS data'!E:E,'ACS data'!N:N)</f>
        <v>124</v>
      </c>
      <c r="F857">
        <f>_xlfn.XLOOKUP(D857,'2026 FMR'!I:I,'2026 FMR'!M:M)</f>
        <v>1148</v>
      </c>
      <c r="G857">
        <f>_xlfn.XLOOKUP(D857,'2026 FMR'!I:I,'2026 FMR'!J:J)</f>
        <v>14605</v>
      </c>
      <c r="H857">
        <f>_xlfn.XLOOKUP(D857,'2026 FMR'!I:I,'2026 FMR'!R:R)</f>
        <v>0.5</v>
      </c>
    </row>
    <row r="858" spans="1:8" x14ac:dyDescent="0.35">
      <c r="A858" t="s">
        <v>838</v>
      </c>
      <c r="B858" t="str">
        <f>_xlfn.XLOOKUP(D858,'2026 FMR'!I:I,'2026 FMR'!Q:Q)</f>
        <v>IA-501</v>
      </c>
      <c r="C858" t="s">
        <v>904</v>
      </c>
      <c r="D858">
        <v>19131</v>
      </c>
      <c r="E858">
        <f>_xlfn.XLOOKUP(D858,'ACS data'!E:E,'ACS data'!N:N)</f>
        <v>65</v>
      </c>
      <c r="F858">
        <f>_xlfn.XLOOKUP(D858,'2026 FMR'!I:I,'2026 FMR'!M:M)</f>
        <v>774</v>
      </c>
      <c r="G858">
        <f>_xlfn.XLOOKUP(D858,'2026 FMR'!I:I,'2026 FMR'!J:J)</f>
        <v>10537</v>
      </c>
      <c r="H858">
        <f>_xlfn.XLOOKUP(D858,'2026 FMR'!I:I,'2026 FMR'!R:R)</f>
        <v>0.5</v>
      </c>
    </row>
    <row r="859" spans="1:8" x14ac:dyDescent="0.35">
      <c r="A859" t="s">
        <v>838</v>
      </c>
      <c r="B859" t="str">
        <f>_xlfn.XLOOKUP(D859,'2026 FMR'!I:I,'2026 FMR'!Q:Q)</f>
        <v>IA-501</v>
      </c>
      <c r="C859" t="s">
        <v>905</v>
      </c>
      <c r="D859">
        <v>19133</v>
      </c>
      <c r="E859">
        <f>_xlfn.XLOOKUP(D859,'ACS data'!E:E,'ACS data'!N:N)</f>
        <v>174</v>
      </c>
      <c r="F859">
        <f>_xlfn.XLOOKUP(D859,'2026 FMR'!I:I,'2026 FMR'!M:M)</f>
        <v>700</v>
      </c>
      <c r="G859">
        <f>_xlfn.XLOOKUP(D859,'2026 FMR'!I:I,'2026 FMR'!J:J)</f>
        <v>8671</v>
      </c>
      <c r="H859">
        <f>_xlfn.XLOOKUP(D859,'2026 FMR'!I:I,'2026 FMR'!R:R)</f>
        <v>0.5</v>
      </c>
    </row>
    <row r="860" spans="1:8" x14ac:dyDescent="0.35">
      <c r="A860" t="s">
        <v>838</v>
      </c>
      <c r="B860" t="str">
        <f>_xlfn.XLOOKUP(D860,'2026 FMR'!I:I,'2026 FMR'!Q:Q)</f>
        <v>IA-501</v>
      </c>
      <c r="C860" t="s">
        <v>906</v>
      </c>
      <c r="D860">
        <v>19135</v>
      </c>
      <c r="E860">
        <f>_xlfn.XLOOKUP(D860,'ACS data'!E:E,'ACS data'!N:N)</f>
        <v>180</v>
      </c>
      <c r="F860">
        <f>_xlfn.XLOOKUP(D860,'2026 FMR'!I:I,'2026 FMR'!M:M)</f>
        <v>700</v>
      </c>
      <c r="G860">
        <f>_xlfn.XLOOKUP(D860,'2026 FMR'!I:I,'2026 FMR'!J:J)</f>
        <v>7574</v>
      </c>
      <c r="H860">
        <f>_xlfn.XLOOKUP(D860,'2026 FMR'!I:I,'2026 FMR'!R:R)</f>
        <v>0.5</v>
      </c>
    </row>
    <row r="861" spans="1:8" x14ac:dyDescent="0.35">
      <c r="A861" t="s">
        <v>838</v>
      </c>
      <c r="B861" t="str">
        <f>_xlfn.XLOOKUP(D861,'2026 FMR'!I:I,'2026 FMR'!Q:Q)</f>
        <v>IA-501</v>
      </c>
      <c r="C861" t="s">
        <v>907</v>
      </c>
      <c r="D861">
        <v>19137</v>
      </c>
      <c r="E861">
        <f>_xlfn.XLOOKUP(D861,'ACS data'!E:E,'ACS data'!N:N)</f>
        <v>237</v>
      </c>
      <c r="F861">
        <f>_xlfn.XLOOKUP(D861,'2026 FMR'!I:I,'2026 FMR'!M:M)</f>
        <v>838</v>
      </c>
      <c r="G861">
        <f>_xlfn.XLOOKUP(D861,'2026 FMR'!I:I,'2026 FMR'!J:J)</f>
        <v>10285</v>
      </c>
      <c r="H861">
        <f>_xlfn.XLOOKUP(D861,'2026 FMR'!I:I,'2026 FMR'!R:R)</f>
        <v>0.5</v>
      </c>
    </row>
    <row r="862" spans="1:8" x14ac:dyDescent="0.35">
      <c r="A862" t="s">
        <v>838</v>
      </c>
      <c r="B862" t="str">
        <f>_xlfn.XLOOKUP(D862,'2026 FMR'!I:I,'2026 FMR'!Q:Q)</f>
        <v>IA-501</v>
      </c>
      <c r="C862" t="s">
        <v>908</v>
      </c>
      <c r="D862">
        <v>19139</v>
      </c>
      <c r="E862">
        <f>_xlfn.XLOOKUP(D862,'ACS data'!E:E,'ACS data'!N:N)</f>
        <v>1287</v>
      </c>
      <c r="F862">
        <f>_xlfn.XLOOKUP(D862,'2026 FMR'!I:I,'2026 FMR'!M:M)</f>
        <v>858</v>
      </c>
      <c r="G862">
        <f>_xlfn.XLOOKUP(D862,'2026 FMR'!I:I,'2026 FMR'!J:J)</f>
        <v>42968</v>
      </c>
      <c r="H862">
        <f>_xlfn.XLOOKUP(D862,'2026 FMR'!I:I,'2026 FMR'!R:R)</f>
        <v>0.5</v>
      </c>
    </row>
    <row r="863" spans="1:8" x14ac:dyDescent="0.35">
      <c r="A863" t="s">
        <v>838</v>
      </c>
      <c r="B863" t="str">
        <f>_xlfn.XLOOKUP(D863,'2026 FMR'!I:I,'2026 FMR'!Q:Q)</f>
        <v>IA-501</v>
      </c>
      <c r="C863" t="s">
        <v>909</v>
      </c>
      <c r="D863">
        <v>19141</v>
      </c>
      <c r="E863">
        <f>_xlfn.XLOOKUP(D863,'ACS data'!E:E,'ACS data'!N:N)</f>
        <v>349</v>
      </c>
      <c r="F863">
        <f>_xlfn.XLOOKUP(D863,'2026 FMR'!I:I,'2026 FMR'!M:M)</f>
        <v>700</v>
      </c>
      <c r="G863">
        <f>_xlfn.XLOOKUP(D863,'2026 FMR'!I:I,'2026 FMR'!J:J)</f>
        <v>14138</v>
      </c>
      <c r="H863">
        <f>_xlfn.XLOOKUP(D863,'2026 FMR'!I:I,'2026 FMR'!R:R)</f>
        <v>0.5</v>
      </c>
    </row>
    <row r="864" spans="1:8" x14ac:dyDescent="0.35">
      <c r="A864" t="s">
        <v>838</v>
      </c>
      <c r="B864" t="str">
        <f>_xlfn.XLOOKUP(D864,'2026 FMR'!I:I,'2026 FMR'!Q:Q)</f>
        <v>IA-501</v>
      </c>
      <c r="C864" t="s">
        <v>910</v>
      </c>
      <c r="D864">
        <v>19143</v>
      </c>
      <c r="E864">
        <f>_xlfn.XLOOKUP(D864,'ACS data'!E:E,'ACS data'!N:N)</f>
        <v>141</v>
      </c>
      <c r="F864">
        <f>_xlfn.XLOOKUP(D864,'2026 FMR'!I:I,'2026 FMR'!M:M)</f>
        <v>700</v>
      </c>
      <c r="G864">
        <f>_xlfn.XLOOKUP(D864,'2026 FMR'!I:I,'2026 FMR'!J:J)</f>
        <v>6149</v>
      </c>
      <c r="H864">
        <f>_xlfn.XLOOKUP(D864,'2026 FMR'!I:I,'2026 FMR'!R:R)</f>
        <v>0.5</v>
      </c>
    </row>
    <row r="865" spans="1:8" x14ac:dyDescent="0.35">
      <c r="A865" t="s">
        <v>838</v>
      </c>
      <c r="B865" t="str">
        <f>_xlfn.XLOOKUP(D865,'2026 FMR'!I:I,'2026 FMR'!Q:Q)</f>
        <v>IA-501</v>
      </c>
      <c r="C865" t="s">
        <v>911</v>
      </c>
      <c r="D865">
        <v>19145</v>
      </c>
      <c r="E865">
        <f>_xlfn.XLOOKUP(D865,'ACS data'!E:E,'ACS data'!N:N)</f>
        <v>353</v>
      </c>
      <c r="F865">
        <f>_xlfn.XLOOKUP(D865,'2026 FMR'!I:I,'2026 FMR'!M:M)</f>
        <v>700</v>
      </c>
      <c r="G865">
        <f>_xlfn.XLOOKUP(D865,'2026 FMR'!I:I,'2026 FMR'!J:J)</f>
        <v>15225</v>
      </c>
      <c r="H865">
        <f>_xlfn.XLOOKUP(D865,'2026 FMR'!I:I,'2026 FMR'!R:R)</f>
        <v>0.5</v>
      </c>
    </row>
    <row r="866" spans="1:8" x14ac:dyDescent="0.35">
      <c r="A866" t="s">
        <v>838</v>
      </c>
      <c r="B866" t="str">
        <f>_xlfn.XLOOKUP(D866,'2026 FMR'!I:I,'2026 FMR'!Q:Q)</f>
        <v>IA-501</v>
      </c>
      <c r="C866" t="s">
        <v>912</v>
      </c>
      <c r="D866">
        <v>19147</v>
      </c>
      <c r="E866">
        <f>_xlfn.XLOOKUP(D866,'ACS data'!E:E,'ACS data'!N:N)</f>
        <v>204</v>
      </c>
      <c r="F866">
        <f>_xlfn.XLOOKUP(D866,'2026 FMR'!I:I,'2026 FMR'!M:M)</f>
        <v>700</v>
      </c>
      <c r="G866">
        <f>_xlfn.XLOOKUP(D866,'2026 FMR'!I:I,'2026 FMR'!J:J)</f>
        <v>8938</v>
      </c>
      <c r="H866">
        <f>_xlfn.XLOOKUP(D866,'2026 FMR'!I:I,'2026 FMR'!R:R)</f>
        <v>0.5</v>
      </c>
    </row>
    <row r="867" spans="1:8" x14ac:dyDescent="0.35">
      <c r="A867" t="s">
        <v>838</v>
      </c>
      <c r="B867" t="str">
        <f>_xlfn.XLOOKUP(D867,'2026 FMR'!I:I,'2026 FMR'!Q:Q)</f>
        <v>IA-501</v>
      </c>
      <c r="C867" t="s">
        <v>913</v>
      </c>
      <c r="D867">
        <v>19149</v>
      </c>
      <c r="E867">
        <f>_xlfn.XLOOKUP(D867,'ACS data'!E:E,'ACS data'!N:N)</f>
        <v>366</v>
      </c>
      <c r="F867">
        <f>_xlfn.XLOOKUP(D867,'2026 FMR'!I:I,'2026 FMR'!M:M)</f>
        <v>772</v>
      </c>
      <c r="G867">
        <f>_xlfn.XLOOKUP(D867,'2026 FMR'!I:I,'2026 FMR'!J:J)</f>
        <v>25621</v>
      </c>
      <c r="H867">
        <f>_xlfn.XLOOKUP(D867,'2026 FMR'!I:I,'2026 FMR'!R:R)</f>
        <v>0.5</v>
      </c>
    </row>
    <row r="868" spans="1:8" x14ac:dyDescent="0.35">
      <c r="A868" t="s">
        <v>838</v>
      </c>
      <c r="B868" t="str">
        <f>_xlfn.XLOOKUP(D868,'2026 FMR'!I:I,'2026 FMR'!Q:Q)</f>
        <v>IA-501</v>
      </c>
      <c r="C868" t="s">
        <v>914</v>
      </c>
      <c r="D868">
        <v>19151</v>
      </c>
      <c r="E868">
        <f>_xlfn.XLOOKUP(D868,'ACS data'!E:E,'ACS data'!N:N)</f>
        <v>229</v>
      </c>
      <c r="F868">
        <f>_xlfn.XLOOKUP(D868,'2026 FMR'!I:I,'2026 FMR'!M:M)</f>
        <v>700</v>
      </c>
      <c r="G868">
        <f>_xlfn.XLOOKUP(D868,'2026 FMR'!I:I,'2026 FMR'!J:J)</f>
        <v>7061</v>
      </c>
      <c r="H868">
        <f>_xlfn.XLOOKUP(D868,'2026 FMR'!I:I,'2026 FMR'!R:R)</f>
        <v>0.5</v>
      </c>
    </row>
    <row r="869" spans="1:8" x14ac:dyDescent="0.35">
      <c r="A869" t="s">
        <v>838</v>
      </c>
      <c r="B869" t="str">
        <f>_xlfn.XLOOKUP(D869,'2026 FMR'!I:I,'2026 FMR'!Q:Q)</f>
        <v>IA-502</v>
      </c>
      <c r="C869" t="s">
        <v>915</v>
      </c>
      <c r="D869">
        <v>19153</v>
      </c>
      <c r="E869">
        <f>_xlfn.XLOOKUP(D869,'ACS data'!E:E,'ACS data'!N:N)</f>
        <v>11560</v>
      </c>
      <c r="F869">
        <f>_xlfn.XLOOKUP(D869,'2026 FMR'!I:I,'2026 FMR'!M:M)</f>
        <v>1109</v>
      </c>
      <c r="G869">
        <f>_xlfn.XLOOKUP(D869,'2026 FMR'!I:I,'2026 FMR'!J:J)</f>
        <v>493378</v>
      </c>
      <c r="H869">
        <f>_xlfn.XLOOKUP(D869,'2026 FMR'!I:I,'2026 FMR'!R:R)</f>
        <v>0.5</v>
      </c>
    </row>
    <row r="870" spans="1:8" x14ac:dyDescent="0.35">
      <c r="A870" t="s">
        <v>838</v>
      </c>
      <c r="B870" t="str">
        <f>_xlfn.XLOOKUP(D870,'2026 FMR'!I:I,'2026 FMR'!Q:Q)</f>
        <v>NE-501</v>
      </c>
      <c r="C870" t="s">
        <v>916</v>
      </c>
      <c r="D870">
        <v>19155</v>
      </c>
      <c r="E870">
        <f>_xlfn.XLOOKUP(D870,'ACS data'!E:E,'ACS data'!N:N)</f>
        <v>2010</v>
      </c>
      <c r="F870">
        <f>_xlfn.XLOOKUP(D870,'2026 FMR'!I:I,'2026 FMR'!M:M)</f>
        <v>1148</v>
      </c>
      <c r="G870">
        <f>_xlfn.XLOOKUP(D870,'2026 FMR'!I:I,'2026 FMR'!J:J)</f>
        <v>93543</v>
      </c>
      <c r="H870">
        <f>_xlfn.XLOOKUP(D870,'2026 FMR'!I:I,'2026 FMR'!R:R)</f>
        <v>0.5</v>
      </c>
    </row>
    <row r="871" spans="1:8" x14ac:dyDescent="0.35">
      <c r="A871" t="s">
        <v>838</v>
      </c>
      <c r="B871" t="str">
        <f>_xlfn.XLOOKUP(D871,'2026 FMR'!I:I,'2026 FMR'!Q:Q)</f>
        <v>IA-501</v>
      </c>
      <c r="C871" t="s">
        <v>917</v>
      </c>
      <c r="D871">
        <v>19157</v>
      </c>
      <c r="E871">
        <f>_xlfn.XLOOKUP(D871,'ACS data'!E:E,'ACS data'!N:N)</f>
        <v>449</v>
      </c>
      <c r="F871">
        <f>_xlfn.XLOOKUP(D871,'2026 FMR'!I:I,'2026 FMR'!M:M)</f>
        <v>853</v>
      </c>
      <c r="G871">
        <f>_xlfn.XLOOKUP(D871,'2026 FMR'!I:I,'2026 FMR'!J:J)</f>
        <v>18608</v>
      </c>
      <c r="H871">
        <f>_xlfn.XLOOKUP(D871,'2026 FMR'!I:I,'2026 FMR'!R:R)</f>
        <v>0.5</v>
      </c>
    </row>
    <row r="872" spans="1:8" x14ac:dyDescent="0.35">
      <c r="A872" t="s">
        <v>838</v>
      </c>
      <c r="B872" t="str">
        <f>_xlfn.XLOOKUP(D872,'2026 FMR'!I:I,'2026 FMR'!Q:Q)</f>
        <v>IA-501</v>
      </c>
      <c r="C872" t="s">
        <v>918</v>
      </c>
      <c r="D872">
        <v>19159</v>
      </c>
      <c r="E872">
        <f>_xlfn.XLOOKUP(D872,'ACS data'!E:E,'ACS data'!N:N)</f>
        <v>124</v>
      </c>
      <c r="F872">
        <f>_xlfn.XLOOKUP(D872,'2026 FMR'!I:I,'2026 FMR'!M:M)</f>
        <v>748</v>
      </c>
      <c r="G872">
        <f>_xlfn.XLOOKUP(D872,'2026 FMR'!I:I,'2026 FMR'!J:J)</f>
        <v>4690</v>
      </c>
      <c r="H872">
        <f>_xlfn.XLOOKUP(D872,'2026 FMR'!I:I,'2026 FMR'!R:R)</f>
        <v>0.5</v>
      </c>
    </row>
    <row r="873" spans="1:8" x14ac:dyDescent="0.35">
      <c r="A873" t="s">
        <v>838</v>
      </c>
      <c r="B873" t="str">
        <f>_xlfn.XLOOKUP(D873,'2026 FMR'!I:I,'2026 FMR'!Q:Q)</f>
        <v>IA-501</v>
      </c>
      <c r="C873" t="s">
        <v>919</v>
      </c>
      <c r="D873">
        <v>19161</v>
      </c>
      <c r="E873">
        <f>_xlfn.XLOOKUP(D873,'ACS data'!E:E,'ACS data'!N:N)</f>
        <v>139</v>
      </c>
      <c r="F873">
        <f>_xlfn.XLOOKUP(D873,'2026 FMR'!I:I,'2026 FMR'!M:M)</f>
        <v>791</v>
      </c>
      <c r="G873">
        <f>_xlfn.XLOOKUP(D873,'2026 FMR'!I:I,'2026 FMR'!J:J)</f>
        <v>9778</v>
      </c>
      <c r="H873">
        <f>_xlfn.XLOOKUP(D873,'2026 FMR'!I:I,'2026 FMR'!R:R)</f>
        <v>0.5</v>
      </c>
    </row>
    <row r="874" spans="1:8" x14ac:dyDescent="0.35">
      <c r="A874" t="s">
        <v>838</v>
      </c>
      <c r="B874" t="str">
        <f>_xlfn.XLOOKUP(D874,'2026 FMR'!I:I,'2026 FMR'!Q:Q)</f>
        <v>IA-501</v>
      </c>
      <c r="C874" t="s">
        <v>920</v>
      </c>
      <c r="D874">
        <v>19163</v>
      </c>
      <c r="E874">
        <f>_xlfn.XLOOKUP(D874,'ACS data'!E:E,'ACS data'!N:N)</f>
        <v>4351</v>
      </c>
      <c r="F874">
        <f>_xlfn.XLOOKUP(D874,'2026 FMR'!I:I,'2026 FMR'!M:M)</f>
        <v>928</v>
      </c>
      <c r="G874">
        <f>_xlfn.XLOOKUP(D874,'2026 FMR'!I:I,'2026 FMR'!J:J)</f>
        <v>174315</v>
      </c>
      <c r="H874">
        <f>_xlfn.XLOOKUP(D874,'2026 FMR'!I:I,'2026 FMR'!R:R)</f>
        <v>0.5</v>
      </c>
    </row>
    <row r="875" spans="1:8" x14ac:dyDescent="0.35">
      <c r="A875" t="s">
        <v>838</v>
      </c>
      <c r="B875" t="str">
        <f>_xlfn.XLOOKUP(D875,'2026 FMR'!I:I,'2026 FMR'!Q:Q)</f>
        <v>IA-501</v>
      </c>
      <c r="C875" t="s">
        <v>921</v>
      </c>
      <c r="D875">
        <v>19165</v>
      </c>
      <c r="E875">
        <f>_xlfn.XLOOKUP(D875,'ACS data'!E:E,'ACS data'!N:N)</f>
        <v>103</v>
      </c>
      <c r="F875">
        <f>_xlfn.XLOOKUP(D875,'2026 FMR'!I:I,'2026 FMR'!M:M)</f>
        <v>838</v>
      </c>
      <c r="G875">
        <f>_xlfn.XLOOKUP(D875,'2026 FMR'!I:I,'2026 FMR'!J:J)</f>
        <v>11737</v>
      </c>
      <c r="H875">
        <f>_xlfn.XLOOKUP(D875,'2026 FMR'!I:I,'2026 FMR'!R:R)</f>
        <v>0.5</v>
      </c>
    </row>
    <row r="876" spans="1:8" x14ac:dyDescent="0.35">
      <c r="A876" t="s">
        <v>838</v>
      </c>
      <c r="B876" t="str">
        <f>_xlfn.XLOOKUP(D876,'2026 FMR'!I:I,'2026 FMR'!Q:Q)</f>
        <v>IA-501</v>
      </c>
      <c r="C876" t="s">
        <v>922</v>
      </c>
      <c r="D876">
        <v>19167</v>
      </c>
      <c r="E876">
        <f>_xlfn.XLOOKUP(D876,'ACS data'!E:E,'ACS data'!N:N)</f>
        <v>648</v>
      </c>
      <c r="F876">
        <f>_xlfn.XLOOKUP(D876,'2026 FMR'!I:I,'2026 FMR'!M:M)</f>
        <v>740</v>
      </c>
      <c r="G876">
        <f>_xlfn.XLOOKUP(D876,'2026 FMR'!I:I,'2026 FMR'!J:J)</f>
        <v>35815</v>
      </c>
      <c r="H876">
        <f>_xlfn.XLOOKUP(D876,'2026 FMR'!I:I,'2026 FMR'!R:R)</f>
        <v>0.5</v>
      </c>
    </row>
    <row r="877" spans="1:8" x14ac:dyDescent="0.35">
      <c r="A877" t="s">
        <v>838</v>
      </c>
      <c r="B877" t="str">
        <f>_xlfn.XLOOKUP(D877,'2026 FMR'!I:I,'2026 FMR'!Q:Q)</f>
        <v>IA-501</v>
      </c>
      <c r="C877" t="s">
        <v>923</v>
      </c>
      <c r="D877">
        <v>19169</v>
      </c>
      <c r="E877">
        <f>_xlfn.XLOOKUP(D877,'ACS data'!E:E,'ACS data'!N:N)</f>
        <v>10691</v>
      </c>
      <c r="F877">
        <f>_xlfn.XLOOKUP(D877,'2026 FMR'!I:I,'2026 FMR'!M:M)</f>
        <v>1026</v>
      </c>
      <c r="G877">
        <f>_xlfn.XLOOKUP(D877,'2026 FMR'!I:I,'2026 FMR'!J:J)</f>
        <v>98573</v>
      </c>
      <c r="H877">
        <f>_xlfn.XLOOKUP(D877,'2026 FMR'!I:I,'2026 FMR'!R:R)</f>
        <v>0.5</v>
      </c>
    </row>
    <row r="878" spans="1:8" x14ac:dyDescent="0.35">
      <c r="A878" t="s">
        <v>838</v>
      </c>
      <c r="B878" t="str">
        <f>_xlfn.XLOOKUP(D878,'2026 FMR'!I:I,'2026 FMR'!Q:Q)</f>
        <v>IA-501</v>
      </c>
      <c r="C878" t="s">
        <v>924</v>
      </c>
      <c r="D878">
        <v>19171</v>
      </c>
      <c r="E878">
        <f>_xlfn.XLOOKUP(D878,'ACS data'!E:E,'ACS data'!N:N)</f>
        <v>545</v>
      </c>
      <c r="F878">
        <f>_xlfn.XLOOKUP(D878,'2026 FMR'!I:I,'2026 FMR'!M:M)</f>
        <v>717</v>
      </c>
      <c r="G878">
        <f>_xlfn.XLOOKUP(D878,'2026 FMR'!I:I,'2026 FMR'!J:J)</f>
        <v>17017</v>
      </c>
      <c r="H878">
        <f>_xlfn.XLOOKUP(D878,'2026 FMR'!I:I,'2026 FMR'!R:R)</f>
        <v>0.5</v>
      </c>
    </row>
    <row r="879" spans="1:8" x14ac:dyDescent="0.35">
      <c r="A879" t="s">
        <v>838</v>
      </c>
      <c r="B879" t="str">
        <f>_xlfn.XLOOKUP(D879,'2026 FMR'!I:I,'2026 FMR'!Q:Q)</f>
        <v>IA-501</v>
      </c>
      <c r="C879" t="s">
        <v>925</v>
      </c>
      <c r="D879">
        <v>19173</v>
      </c>
      <c r="E879">
        <f>_xlfn.XLOOKUP(D879,'ACS data'!E:E,'ACS data'!N:N)</f>
        <v>149</v>
      </c>
      <c r="F879">
        <f>_xlfn.XLOOKUP(D879,'2026 FMR'!I:I,'2026 FMR'!M:M)</f>
        <v>700</v>
      </c>
      <c r="G879">
        <f>_xlfn.XLOOKUP(D879,'2026 FMR'!I:I,'2026 FMR'!J:J)</f>
        <v>5916</v>
      </c>
      <c r="H879">
        <f>_xlfn.XLOOKUP(D879,'2026 FMR'!I:I,'2026 FMR'!R:R)</f>
        <v>0.5</v>
      </c>
    </row>
    <row r="880" spans="1:8" x14ac:dyDescent="0.35">
      <c r="A880" t="s">
        <v>838</v>
      </c>
      <c r="B880" t="str">
        <f>_xlfn.XLOOKUP(D880,'2026 FMR'!I:I,'2026 FMR'!Q:Q)</f>
        <v>IA-501</v>
      </c>
      <c r="C880" t="s">
        <v>926</v>
      </c>
      <c r="D880">
        <v>19175</v>
      </c>
      <c r="E880">
        <f>_xlfn.XLOOKUP(D880,'ACS data'!E:E,'ACS data'!N:N)</f>
        <v>389</v>
      </c>
      <c r="F880">
        <f>_xlfn.XLOOKUP(D880,'2026 FMR'!I:I,'2026 FMR'!M:M)</f>
        <v>700</v>
      </c>
      <c r="G880">
        <f>_xlfn.XLOOKUP(D880,'2026 FMR'!I:I,'2026 FMR'!J:J)</f>
        <v>12107</v>
      </c>
      <c r="H880">
        <f>_xlfn.XLOOKUP(D880,'2026 FMR'!I:I,'2026 FMR'!R:R)</f>
        <v>0.5</v>
      </c>
    </row>
    <row r="881" spans="1:8" x14ac:dyDescent="0.35">
      <c r="A881" t="s">
        <v>838</v>
      </c>
      <c r="B881" t="str">
        <f>_xlfn.XLOOKUP(D881,'2026 FMR'!I:I,'2026 FMR'!Q:Q)</f>
        <v>IA-501</v>
      </c>
      <c r="C881" t="s">
        <v>927</v>
      </c>
      <c r="D881">
        <v>19177</v>
      </c>
      <c r="E881">
        <f>_xlfn.XLOOKUP(D881,'ACS data'!E:E,'ACS data'!N:N)</f>
        <v>114</v>
      </c>
      <c r="F881">
        <f>_xlfn.XLOOKUP(D881,'2026 FMR'!I:I,'2026 FMR'!M:M)</f>
        <v>713</v>
      </c>
      <c r="G881">
        <f>_xlfn.XLOOKUP(D881,'2026 FMR'!I:I,'2026 FMR'!J:J)</f>
        <v>7207</v>
      </c>
      <c r="H881">
        <f>_xlfn.XLOOKUP(D881,'2026 FMR'!I:I,'2026 FMR'!R:R)</f>
        <v>0.5</v>
      </c>
    </row>
    <row r="882" spans="1:8" x14ac:dyDescent="0.35">
      <c r="A882" t="s">
        <v>838</v>
      </c>
      <c r="B882" t="str">
        <f>_xlfn.XLOOKUP(D882,'2026 FMR'!I:I,'2026 FMR'!Q:Q)</f>
        <v>IA-501</v>
      </c>
      <c r="C882" t="s">
        <v>928</v>
      </c>
      <c r="D882">
        <v>19179</v>
      </c>
      <c r="E882">
        <f>_xlfn.XLOOKUP(D882,'ACS data'!E:E,'ACS data'!N:N)</f>
        <v>1269</v>
      </c>
      <c r="F882">
        <f>_xlfn.XLOOKUP(D882,'2026 FMR'!I:I,'2026 FMR'!M:M)</f>
        <v>814</v>
      </c>
      <c r="G882">
        <f>_xlfn.XLOOKUP(D882,'2026 FMR'!I:I,'2026 FMR'!J:J)</f>
        <v>35292</v>
      </c>
      <c r="H882">
        <f>_xlfn.XLOOKUP(D882,'2026 FMR'!I:I,'2026 FMR'!R:R)</f>
        <v>0.5</v>
      </c>
    </row>
    <row r="883" spans="1:8" x14ac:dyDescent="0.35">
      <c r="A883" t="s">
        <v>838</v>
      </c>
      <c r="B883" t="str">
        <f>_xlfn.XLOOKUP(D883,'2026 FMR'!I:I,'2026 FMR'!Q:Q)</f>
        <v>IA-501</v>
      </c>
      <c r="C883" t="s">
        <v>929</v>
      </c>
      <c r="D883">
        <v>19181</v>
      </c>
      <c r="E883">
        <f>_xlfn.XLOOKUP(D883,'ACS data'!E:E,'ACS data'!N:N)</f>
        <v>638</v>
      </c>
      <c r="F883">
        <f>_xlfn.XLOOKUP(D883,'2026 FMR'!I:I,'2026 FMR'!M:M)</f>
        <v>1109</v>
      </c>
      <c r="G883">
        <f>_xlfn.XLOOKUP(D883,'2026 FMR'!I:I,'2026 FMR'!J:J)</f>
        <v>52709</v>
      </c>
      <c r="H883">
        <f>_xlfn.XLOOKUP(D883,'2026 FMR'!I:I,'2026 FMR'!R:R)</f>
        <v>0.5</v>
      </c>
    </row>
    <row r="884" spans="1:8" x14ac:dyDescent="0.35">
      <c r="A884" t="s">
        <v>838</v>
      </c>
      <c r="B884" t="str">
        <f>_xlfn.XLOOKUP(D884,'2026 FMR'!I:I,'2026 FMR'!Q:Q)</f>
        <v>IA-501</v>
      </c>
      <c r="C884" t="s">
        <v>930</v>
      </c>
      <c r="D884">
        <v>19183</v>
      </c>
      <c r="E884">
        <f>_xlfn.XLOOKUP(D884,'ACS data'!E:E,'ACS data'!N:N)</f>
        <v>294</v>
      </c>
      <c r="F884">
        <f>_xlfn.XLOOKUP(D884,'2026 FMR'!I:I,'2026 FMR'!M:M)</f>
        <v>733</v>
      </c>
      <c r="G884">
        <f>_xlfn.XLOOKUP(D884,'2026 FMR'!I:I,'2026 FMR'!J:J)</f>
        <v>22534</v>
      </c>
      <c r="H884">
        <f>_xlfn.XLOOKUP(D884,'2026 FMR'!I:I,'2026 FMR'!R:R)</f>
        <v>0.5</v>
      </c>
    </row>
    <row r="885" spans="1:8" x14ac:dyDescent="0.35">
      <c r="A885" t="s">
        <v>838</v>
      </c>
      <c r="B885" t="str">
        <f>_xlfn.XLOOKUP(D885,'2026 FMR'!I:I,'2026 FMR'!Q:Q)</f>
        <v>IA-501</v>
      </c>
      <c r="C885" t="s">
        <v>931</v>
      </c>
      <c r="D885">
        <v>19185</v>
      </c>
      <c r="E885">
        <f>_xlfn.XLOOKUP(D885,'ACS data'!E:E,'ACS data'!N:N)</f>
        <v>150</v>
      </c>
      <c r="F885">
        <f>_xlfn.XLOOKUP(D885,'2026 FMR'!I:I,'2026 FMR'!M:M)</f>
        <v>734</v>
      </c>
      <c r="G885">
        <f>_xlfn.XLOOKUP(D885,'2026 FMR'!I:I,'2026 FMR'!J:J)</f>
        <v>6484</v>
      </c>
      <c r="H885">
        <f>_xlfn.XLOOKUP(D885,'2026 FMR'!I:I,'2026 FMR'!R:R)</f>
        <v>0.5</v>
      </c>
    </row>
    <row r="886" spans="1:8" x14ac:dyDescent="0.35">
      <c r="A886" t="s">
        <v>838</v>
      </c>
      <c r="B886" t="str">
        <f>_xlfn.XLOOKUP(D886,'2026 FMR'!I:I,'2026 FMR'!Q:Q)</f>
        <v>IA-501</v>
      </c>
      <c r="C886" t="s">
        <v>932</v>
      </c>
      <c r="D886">
        <v>19187</v>
      </c>
      <c r="E886">
        <f>_xlfn.XLOOKUP(D886,'ACS data'!E:E,'ACS data'!N:N)</f>
        <v>1161</v>
      </c>
      <c r="F886">
        <f>_xlfn.XLOOKUP(D886,'2026 FMR'!I:I,'2026 FMR'!M:M)</f>
        <v>700</v>
      </c>
      <c r="G886">
        <f>_xlfn.XLOOKUP(D886,'2026 FMR'!I:I,'2026 FMR'!J:J)</f>
        <v>36986</v>
      </c>
      <c r="H886">
        <f>_xlfn.XLOOKUP(D886,'2026 FMR'!I:I,'2026 FMR'!R:R)</f>
        <v>0.5</v>
      </c>
    </row>
    <row r="887" spans="1:8" x14ac:dyDescent="0.35">
      <c r="A887" t="s">
        <v>838</v>
      </c>
      <c r="B887" t="str">
        <f>_xlfn.XLOOKUP(D887,'2026 FMR'!I:I,'2026 FMR'!Q:Q)</f>
        <v>IA-501</v>
      </c>
      <c r="C887" t="s">
        <v>933</v>
      </c>
      <c r="D887">
        <v>19189</v>
      </c>
      <c r="E887">
        <f>_xlfn.XLOOKUP(D887,'ACS data'!E:E,'ACS data'!N:N)</f>
        <v>179</v>
      </c>
      <c r="F887">
        <f>_xlfn.XLOOKUP(D887,'2026 FMR'!I:I,'2026 FMR'!M:M)</f>
        <v>731</v>
      </c>
      <c r="G887">
        <f>_xlfn.XLOOKUP(D887,'2026 FMR'!I:I,'2026 FMR'!J:J)</f>
        <v>10704</v>
      </c>
      <c r="H887">
        <f>_xlfn.XLOOKUP(D887,'2026 FMR'!I:I,'2026 FMR'!R:R)</f>
        <v>0.5</v>
      </c>
    </row>
    <row r="888" spans="1:8" x14ac:dyDescent="0.35">
      <c r="A888" t="s">
        <v>838</v>
      </c>
      <c r="B888" t="str">
        <f>_xlfn.XLOOKUP(D888,'2026 FMR'!I:I,'2026 FMR'!Q:Q)</f>
        <v>IA-501</v>
      </c>
      <c r="C888" t="s">
        <v>934</v>
      </c>
      <c r="D888">
        <v>19191</v>
      </c>
      <c r="E888">
        <f>_xlfn.XLOOKUP(D888,'ACS data'!E:E,'ACS data'!N:N)</f>
        <v>218</v>
      </c>
      <c r="F888">
        <f>_xlfn.XLOOKUP(D888,'2026 FMR'!I:I,'2026 FMR'!M:M)</f>
        <v>700</v>
      </c>
      <c r="G888">
        <f>_xlfn.XLOOKUP(D888,'2026 FMR'!I:I,'2026 FMR'!J:J)</f>
        <v>20050</v>
      </c>
      <c r="H888">
        <f>_xlfn.XLOOKUP(D888,'2026 FMR'!I:I,'2026 FMR'!R:R)</f>
        <v>0.5</v>
      </c>
    </row>
    <row r="889" spans="1:8" x14ac:dyDescent="0.35">
      <c r="A889" t="s">
        <v>838</v>
      </c>
      <c r="B889" t="str">
        <f>_xlfn.XLOOKUP(D889,'2026 FMR'!I:I,'2026 FMR'!Q:Q)</f>
        <v>IA-500</v>
      </c>
      <c r="C889" t="s">
        <v>935</v>
      </c>
      <c r="D889">
        <v>19193</v>
      </c>
      <c r="E889">
        <f>_xlfn.XLOOKUP(D889,'ACS data'!E:E,'ACS data'!N:N)</f>
        <v>3159</v>
      </c>
      <c r="F889">
        <f>_xlfn.XLOOKUP(D889,'2026 FMR'!I:I,'2026 FMR'!M:M)</f>
        <v>925</v>
      </c>
      <c r="G889">
        <f>_xlfn.XLOOKUP(D889,'2026 FMR'!I:I,'2026 FMR'!J:J)</f>
        <v>105526</v>
      </c>
      <c r="H889">
        <f>_xlfn.XLOOKUP(D889,'2026 FMR'!I:I,'2026 FMR'!R:R)</f>
        <v>1</v>
      </c>
    </row>
    <row r="890" spans="1:8" x14ac:dyDescent="0.35">
      <c r="A890" t="s">
        <v>838</v>
      </c>
      <c r="B890" t="str">
        <f>_xlfn.XLOOKUP(D890,'2026 FMR'!I:I,'2026 FMR'!Q:Q)</f>
        <v>IA-501</v>
      </c>
      <c r="C890" t="s">
        <v>936</v>
      </c>
      <c r="D890">
        <v>19195</v>
      </c>
      <c r="E890">
        <f>_xlfn.XLOOKUP(D890,'ACS data'!E:E,'ACS data'!N:N)</f>
        <v>66</v>
      </c>
      <c r="F890">
        <f>_xlfn.XLOOKUP(D890,'2026 FMR'!I:I,'2026 FMR'!M:M)</f>
        <v>700</v>
      </c>
      <c r="G890">
        <f>_xlfn.XLOOKUP(D890,'2026 FMR'!I:I,'2026 FMR'!J:J)</f>
        <v>7417</v>
      </c>
      <c r="H890">
        <f>_xlfn.XLOOKUP(D890,'2026 FMR'!I:I,'2026 FMR'!R:R)</f>
        <v>0.5</v>
      </c>
    </row>
    <row r="891" spans="1:8" x14ac:dyDescent="0.35">
      <c r="A891" t="s">
        <v>838</v>
      </c>
      <c r="B891" t="str">
        <f>_xlfn.XLOOKUP(D891,'2026 FMR'!I:I,'2026 FMR'!Q:Q)</f>
        <v>IA-501</v>
      </c>
      <c r="C891" t="s">
        <v>937</v>
      </c>
      <c r="D891">
        <v>19197</v>
      </c>
      <c r="E891">
        <f>_xlfn.XLOOKUP(D891,'ACS data'!E:E,'ACS data'!N:N)</f>
        <v>466</v>
      </c>
      <c r="F891">
        <f>_xlfn.XLOOKUP(D891,'2026 FMR'!I:I,'2026 FMR'!M:M)</f>
        <v>700</v>
      </c>
      <c r="G891">
        <f>_xlfn.XLOOKUP(D891,'2026 FMR'!I:I,'2026 FMR'!J:J)</f>
        <v>12897</v>
      </c>
      <c r="H891">
        <f>_xlfn.XLOOKUP(D891,'2026 FMR'!I:I,'2026 FMR'!R:R)</f>
        <v>0.5</v>
      </c>
    </row>
    <row r="892" spans="1:8" x14ac:dyDescent="0.35">
      <c r="A892" t="s">
        <v>938</v>
      </c>
      <c r="B892" t="str">
        <f>_xlfn.XLOOKUP(D892,'2026 FMR'!I:I,'2026 FMR'!Q:Q)</f>
        <v>KS-507</v>
      </c>
      <c r="C892" t="s">
        <v>939</v>
      </c>
      <c r="D892">
        <v>20001</v>
      </c>
      <c r="E892">
        <f>_xlfn.XLOOKUP(D892,'ACS data'!E:E,'ACS data'!N:N)</f>
        <v>383</v>
      </c>
      <c r="F892">
        <f>_xlfn.XLOOKUP(D892,'2026 FMR'!I:I,'2026 FMR'!M:M)</f>
        <v>727</v>
      </c>
      <c r="G892">
        <f>_xlfn.XLOOKUP(D892,'2026 FMR'!I:I,'2026 FMR'!J:J)</f>
        <v>12554</v>
      </c>
      <c r="H892">
        <f>_xlfn.XLOOKUP(D892,'2026 FMR'!I:I,'2026 FMR'!R:R)</f>
        <v>1</v>
      </c>
    </row>
    <row r="893" spans="1:8" x14ac:dyDescent="0.35">
      <c r="A893" t="s">
        <v>938</v>
      </c>
      <c r="B893" t="str">
        <f>_xlfn.XLOOKUP(D893,'2026 FMR'!I:I,'2026 FMR'!Q:Q)</f>
        <v>KS-507</v>
      </c>
      <c r="C893" t="s">
        <v>940</v>
      </c>
      <c r="D893">
        <v>20003</v>
      </c>
      <c r="E893">
        <f>_xlfn.XLOOKUP(D893,'ACS data'!E:E,'ACS data'!N:N)</f>
        <v>124</v>
      </c>
      <c r="F893">
        <f>_xlfn.XLOOKUP(D893,'2026 FMR'!I:I,'2026 FMR'!M:M)</f>
        <v>668</v>
      </c>
      <c r="G893">
        <f>_xlfn.XLOOKUP(D893,'2026 FMR'!I:I,'2026 FMR'!J:J)</f>
        <v>7799</v>
      </c>
      <c r="H893">
        <f>_xlfn.XLOOKUP(D893,'2026 FMR'!I:I,'2026 FMR'!R:R)</f>
        <v>1</v>
      </c>
    </row>
    <row r="894" spans="1:8" x14ac:dyDescent="0.35">
      <c r="A894" t="s">
        <v>938</v>
      </c>
      <c r="B894" t="str">
        <f>_xlfn.XLOOKUP(D894,'2026 FMR'!I:I,'2026 FMR'!Q:Q)</f>
        <v>KS-507</v>
      </c>
      <c r="C894" t="s">
        <v>941</v>
      </c>
      <c r="D894">
        <v>20005</v>
      </c>
      <c r="E894">
        <f>_xlfn.XLOOKUP(D894,'ACS data'!E:E,'ACS data'!N:N)</f>
        <v>474</v>
      </c>
      <c r="F894">
        <f>_xlfn.XLOOKUP(D894,'2026 FMR'!I:I,'2026 FMR'!M:M)</f>
        <v>668</v>
      </c>
      <c r="G894">
        <f>_xlfn.XLOOKUP(D894,'2026 FMR'!I:I,'2026 FMR'!J:J)</f>
        <v>16309</v>
      </c>
      <c r="H894">
        <f>_xlfn.XLOOKUP(D894,'2026 FMR'!I:I,'2026 FMR'!R:R)</f>
        <v>1</v>
      </c>
    </row>
    <row r="895" spans="1:8" x14ac:dyDescent="0.35">
      <c r="A895" t="s">
        <v>938</v>
      </c>
      <c r="B895" t="str">
        <f>_xlfn.XLOOKUP(D895,'2026 FMR'!I:I,'2026 FMR'!Q:Q)</f>
        <v>KS-507</v>
      </c>
      <c r="C895" t="s">
        <v>942</v>
      </c>
      <c r="D895">
        <v>20007</v>
      </c>
      <c r="E895">
        <f>_xlfn.XLOOKUP(D895,'ACS data'!E:E,'ACS data'!N:N)</f>
        <v>84</v>
      </c>
      <c r="F895">
        <f>_xlfn.XLOOKUP(D895,'2026 FMR'!I:I,'2026 FMR'!M:M)</f>
        <v>730</v>
      </c>
      <c r="G895">
        <f>_xlfn.XLOOKUP(D895,'2026 FMR'!I:I,'2026 FMR'!J:J)</f>
        <v>4081</v>
      </c>
      <c r="H895">
        <f>_xlfn.XLOOKUP(D895,'2026 FMR'!I:I,'2026 FMR'!R:R)</f>
        <v>1</v>
      </c>
    </row>
    <row r="896" spans="1:8" x14ac:dyDescent="0.35">
      <c r="A896" t="s">
        <v>938</v>
      </c>
      <c r="B896" t="str">
        <f>_xlfn.XLOOKUP(D896,'2026 FMR'!I:I,'2026 FMR'!Q:Q)</f>
        <v>KS-507</v>
      </c>
      <c r="C896" t="s">
        <v>943</v>
      </c>
      <c r="D896">
        <v>20009</v>
      </c>
      <c r="E896">
        <f>_xlfn.XLOOKUP(D896,'ACS data'!E:E,'ACS data'!N:N)</f>
        <v>928</v>
      </c>
      <c r="F896">
        <f>_xlfn.XLOOKUP(D896,'2026 FMR'!I:I,'2026 FMR'!M:M)</f>
        <v>693</v>
      </c>
      <c r="G896">
        <f>_xlfn.XLOOKUP(D896,'2026 FMR'!I:I,'2026 FMR'!J:J)</f>
        <v>25477</v>
      </c>
      <c r="H896">
        <f>_xlfn.XLOOKUP(D896,'2026 FMR'!I:I,'2026 FMR'!R:R)</f>
        <v>1</v>
      </c>
    </row>
    <row r="897" spans="1:8" x14ac:dyDescent="0.35">
      <c r="A897" t="s">
        <v>938</v>
      </c>
      <c r="B897" t="str">
        <f>_xlfn.XLOOKUP(D897,'2026 FMR'!I:I,'2026 FMR'!Q:Q)</f>
        <v>KS-507</v>
      </c>
      <c r="C897" t="s">
        <v>944</v>
      </c>
      <c r="D897">
        <v>20011</v>
      </c>
      <c r="E897">
        <f>_xlfn.XLOOKUP(D897,'ACS data'!E:E,'ACS data'!N:N)</f>
        <v>365</v>
      </c>
      <c r="F897">
        <f>_xlfn.XLOOKUP(D897,'2026 FMR'!I:I,'2026 FMR'!M:M)</f>
        <v>713</v>
      </c>
      <c r="G897">
        <f>_xlfn.XLOOKUP(D897,'2026 FMR'!I:I,'2026 FMR'!J:J)</f>
        <v>14405</v>
      </c>
      <c r="H897">
        <f>_xlfn.XLOOKUP(D897,'2026 FMR'!I:I,'2026 FMR'!R:R)</f>
        <v>1</v>
      </c>
    </row>
    <row r="898" spans="1:8" x14ac:dyDescent="0.35">
      <c r="A898" t="s">
        <v>938</v>
      </c>
      <c r="B898" t="str">
        <f>_xlfn.XLOOKUP(D898,'2026 FMR'!I:I,'2026 FMR'!Q:Q)</f>
        <v>KS-507</v>
      </c>
      <c r="C898" t="s">
        <v>945</v>
      </c>
      <c r="D898">
        <v>20013</v>
      </c>
      <c r="E898">
        <f>_xlfn.XLOOKUP(D898,'ACS data'!E:E,'ACS data'!N:N)</f>
        <v>222</v>
      </c>
      <c r="F898">
        <f>_xlfn.XLOOKUP(D898,'2026 FMR'!I:I,'2026 FMR'!M:M)</f>
        <v>668</v>
      </c>
      <c r="G898">
        <f>_xlfn.XLOOKUP(D898,'2026 FMR'!I:I,'2026 FMR'!J:J)</f>
        <v>9486</v>
      </c>
      <c r="H898">
        <f>_xlfn.XLOOKUP(D898,'2026 FMR'!I:I,'2026 FMR'!R:R)</f>
        <v>1</v>
      </c>
    </row>
    <row r="899" spans="1:8" x14ac:dyDescent="0.35">
      <c r="A899" t="s">
        <v>938</v>
      </c>
      <c r="B899" t="str">
        <f>_xlfn.XLOOKUP(D899,'2026 FMR'!I:I,'2026 FMR'!Q:Q)</f>
        <v>KS-507</v>
      </c>
      <c r="C899" t="s">
        <v>946</v>
      </c>
      <c r="D899">
        <v>20015</v>
      </c>
      <c r="E899">
        <f>_xlfn.XLOOKUP(D899,'ACS data'!E:E,'ACS data'!N:N)</f>
        <v>1551</v>
      </c>
      <c r="F899">
        <f>_xlfn.XLOOKUP(D899,'2026 FMR'!I:I,'2026 FMR'!M:M)</f>
        <v>849</v>
      </c>
      <c r="G899">
        <f>_xlfn.XLOOKUP(D899,'2026 FMR'!I:I,'2026 FMR'!J:J)</f>
        <v>67618</v>
      </c>
      <c r="H899">
        <f>_xlfn.XLOOKUP(D899,'2026 FMR'!I:I,'2026 FMR'!R:R)</f>
        <v>1</v>
      </c>
    </row>
    <row r="900" spans="1:8" x14ac:dyDescent="0.35">
      <c r="A900" t="s">
        <v>938</v>
      </c>
      <c r="B900" t="str">
        <f>_xlfn.XLOOKUP(D900,'2026 FMR'!I:I,'2026 FMR'!Q:Q)</f>
        <v>KS-507</v>
      </c>
      <c r="C900" t="s">
        <v>947</v>
      </c>
      <c r="D900">
        <v>20017</v>
      </c>
      <c r="E900">
        <f>_xlfn.XLOOKUP(D900,'ACS data'!E:E,'ACS data'!N:N)</f>
        <v>40</v>
      </c>
      <c r="F900">
        <f>_xlfn.XLOOKUP(D900,'2026 FMR'!I:I,'2026 FMR'!M:M)</f>
        <v>712</v>
      </c>
      <c r="G900">
        <f>_xlfn.XLOOKUP(D900,'2026 FMR'!I:I,'2026 FMR'!J:J)</f>
        <v>2570</v>
      </c>
      <c r="H900">
        <f>_xlfn.XLOOKUP(D900,'2026 FMR'!I:I,'2026 FMR'!R:R)</f>
        <v>1</v>
      </c>
    </row>
    <row r="901" spans="1:8" x14ac:dyDescent="0.35">
      <c r="A901" t="s">
        <v>938</v>
      </c>
      <c r="B901" t="str">
        <f>_xlfn.XLOOKUP(D901,'2026 FMR'!I:I,'2026 FMR'!Q:Q)</f>
        <v>KS-507</v>
      </c>
      <c r="C901" t="s">
        <v>948</v>
      </c>
      <c r="D901">
        <v>20019</v>
      </c>
      <c r="E901">
        <f>_xlfn.XLOOKUP(D901,'ACS data'!E:E,'ACS data'!N:N)</f>
        <v>101</v>
      </c>
      <c r="F901">
        <f>_xlfn.XLOOKUP(D901,'2026 FMR'!I:I,'2026 FMR'!M:M)</f>
        <v>668</v>
      </c>
      <c r="G901">
        <f>_xlfn.XLOOKUP(D901,'2026 FMR'!I:I,'2026 FMR'!J:J)</f>
        <v>3389</v>
      </c>
      <c r="H901">
        <f>_xlfn.XLOOKUP(D901,'2026 FMR'!I:I,'2026 FMR'!R:R)</f>
        <v>1</v>
      </c>
    </row>
    <row r="902" spans="1:8" x14ac:dyDescent="0.35">
      <c r="A902" t="s">
        <v>938</v>
      </c>
      <c r="B902" t="str">
        <f>_xlfn.XLOOKUP(D902,'2026 FMR'!I:I,'2026 FMR'!Q:Q)</f>
        <v>KS-507</v>
      </c>
      <c r="C902" t="s">
        <v>949</v>
      </c>
      <c r="D902">
        <v>20021</v>
      </c>
      <c r="E902">
        <f>_xlfn.XLOOKUP(D902,'ACS data'!E:E,'ACS data'!N:N)</f>
        <v>615</v>
      </c>
      <c r="F902">
        <f>_xlfn.XLOOKUP(D902,'2026 FMR'!I:I,'2026 FMR'!M:M)</f>
        <v>668</v>
      </c>
      <c r="G902">
        <f>_xlfn.XLOOKUP(D902,'2026 FMR'!I:I,'2026 FMR'!J:J)</f>
        <v>19380</v>
      </c>
      <c r="H902">
        <f>_xlfn.XLOOKUP(D902,'2026 FMR'!I:I,'2026 FMR'!R:R)</f>
        <v>1</v>
      </c>
    </row>
    <row r="903" spans="1:8" x14ac:dyDescent="0.35">
      <c r="A903" t="s">
        <v>938</v>
      </c>
      <c r="B903" t="str">
        <f>_xlfn.XLOOKUP(D903,'2026 FMR'!I:I,'2026 FMR'!Q:Q)</f>
        <v>KS-507</v>
      </c>
      <c r="C903" t="s">
        <v>950</v>
      </c>
      <c r="D903">
        <v>20023</v>
      </c>
      <c r="E903">
        <f>_xlfn.XLOOKUP(D903,'ACS data'!E:E,'ACS data'!N:N)</f>
        <v>116</v>
      </c>
      <c r="F903">
        <f>_xlfn.XLOOKUP(D903,'2026 FMR'!I:I,'2026 FMR'!M:M)</f>
        <v>682</v>
      </c>
      <c r="G903">
        <f>_xlfn.XLOOKUP(D903,'2026 FMR'!I:I,'2026 FMR'!J:J)</f>
        <v>2619</v>
      </c>
      <c r="H903">
        <f>_xlfn.XLOOKUP(D903,'2026 FMR'!I:I,'2026 FMR'!R:R)</f>
        <v>1</v>
      </c>
    </row>
    <row r="904" spans="1:8" x14ac:dyDescent="0.35">
      <c r="A904" t="s">
        <v>938</v>
      </c>
      <c r="B904" t="str">
        <f>_xlfn.XLOOKUP(D904,'2026 FMR'!I:I,'2026 FMR'!Q:Q)</f>
        <v>KS-507</v>
      </c>
      <c r="C904" t="s">
        <v>951</v>
      </c>
      <c r="D904">
        <v>20025</v>
      </c>
      <c r="E904">
        <f>_xlfn.XLOOKUP(D904,'ACS data'!E:E,'ACS data'!N:N)</f>
        <v>22</v>
      </c>
      <c r="F904">
        <f>_xlfn.XLOOKUP(D904,'2026 FMR'!I:I,'2026 FMR'!M:M)</f>
        <v>752</v>
      </c>
      <c r="G904">
        <f>_xlfn.XLOOKUP(D904,'2026 FMR'!I:I,'2026 FMR'!J:J)</f>
        <v>1977</v>
      </c>
      <c r="H904">
        <f>_xlfn.XLOOKUP(D904,'2026 FMR'!I:I,'2026 FMR'!R:R)</f>
        <v>1</v>
      </c>
    </row>
    <row r="905" spans="1:8" x14ac:dyDescent="0.35">
      <c r="A905" t="s">
        <v>938</v>
      </c>
      <c r="B905" t="str">
        <f>_xlfn.XLOOKUP(D905,'2026 FMR'!I:I,'2026 FMR'!Q:Q)</f>
        <v>KS-507</v>
      </c>
      <c r="C905" t="s">
        <v>952</v>
      </c>
      <c r="D905">
        <v>20027</v>
      </c>
      <c r="E905">
        <f>_xlfn.XLOOKUP(D905,'ACS data'!E:E,'ACS data'!N:N)</f>
        <v>272</v>
      </c>
      <c r="F905">
        <f>_xlfn.XLOOKUP(D905,'2026 FMR'!I:I,'2026 FMR'!M:M)</f>
        <v>724</v>
      </c>
      <c r="G905">
        <f>_xlfn.XLOOKUP(D905,'2026 FMR'!I:I,'2026 FMR'!J:J)</f>
        <v>8088</v>
      </c>
      <c r="H905">
        <f>_xlfn.XLOOKUP(D905,'2026 FMR'!I:I,'2026 FMR'!R:R)</f>
        <v>1</v>
      </c>
    </row>
    <row r="906" spans="1:8" x14ac:dyDescent="0.35">
      <c r="A906" t="s">
        <v>938</v>
      </c>
      <c r="B906" t="str">
        <f>_xlfn.XLOOKUP(D906,'2026 FMR'!I:I,'2026 FMR'!Q:Q)</f>
        <v>KS-507</v>
      </c>
      <c r="C906" t="s">
        <v>953</v>
      </c>
      <c r="D906">
        <v>20029</v>
      </c>
      <c r="E906">
        <f>_xlfn.XLOOKUP(D906,'ACS data'!E:E,'ACS data'!N:N)</f>
        <v>251</v>
      </c>
      <c r="F906">
        <f>_xlfn.XLOOKUP(D906,'2026 FMR'!I:I,'2026 FMR'!M:M)</f>
        <v>676</v>
      </c>
      <c r="G906">
        <f>_xlfn.XLOOKUP(D906,'2026 FMR'!I:I,'2026 FMR'!J:J)</f>
        <v>9008</v>
      </c>
      <c r="H906">
        <f>_xlfn.XLOOKUP(D906,'2026 FMR'!I:I,'2026 FMR'!R:R)</f>
        <v>1</v>
      </c>
    </row>
    <row r="907" spans="1:8" x14ac:dyDescent="0.35">
      <c r="A907" t="s">
        <v>938</v>
      </c>
      <c r="B907" t="str">
        <f>_xlfn.XLOOKUP(D907,'2026 FMR'!I:I,'2026 FMR'!Q:Q)</f>
        <v>KS-507</v>
      </c>
      <c r="C907" t="s">
        <v>954</v>
      </c>
      <c r="D907">
        <v>20031</v>
      </c>
      <c r="E907">
        <f>_xlfn.XLOOKUP(D907,'ACS data'!E:E,'ACS data'!N:N)</f>
        <v>211</v>
      </c>
      <c r="F907">
        <f>_xlfn.XLOOKUP(D907,'2026 FMR'!I:I,'2026 FMR'!M:M)</f>
        <v>670</v>
      </c>
      <c r="G907">
        <f>_xlfn.XLOOKUP(D907,'2026 FMR'!I:I,'2026 FMR'!J:J)</f>
        <v>8334</v>
      </c>
      <c r="H907">
        <f>_xlfn.XLOOKUP(D907,'2026 FMR'!I:I,'2026 FMR'!R:R)</f>
        <v>1</v>
      </c>
    </row>
    <row r="908" spans="1:8" x14ac:dyDescent="0.35">
      <c r="A908" t="s">
        <v>938</v>
      </c>
      <c r="B908" t="str">
        <f>_xlfn.XLOOKUP(D908,'2026 FMR'!I:I,'2026 FMR'!Q:Q)</f>
        <v>KS-507</v>
      </c>
      <c r="C908" t="s">
        <v>955</v>
      </c>
      <c r="D908">
        <v>20033</v>
      </c>
      <c r="E908">
        <f>_xlfn.XLOOKUP(D908,'ACS data'!E:E,'ACS data'!N:N)</f>
        <v>25</v>
      </c>
      <c r="F908">
        <f>_xlfn.XLOOKUP(D908,'2026 FMR'!I:I,'2026 FMR'!M:M)</f>
        <v>668</v>
      </c>
      <c r="G908">
        <f>_xlfn.XLOOKUP(D908,'2026 FMR'!I:I,'2026 FMR'!J:J)</f>
        <v>1825</v>
      </c>
      <c r="H908">
        <f>_xlfn.XLOOKUP(D908,'2026 FMR'!I:I,'2026 FMR'!R:R)</f>
        <v>1</v>
      </c>
    </row>
    <row r="909" spans="1:8" x14ac:dyDescent="0.35">
      <c r="A909" t="s">
        <v>938</v>
      </c>
      <c r="B909" t="str">
        <f>_xlfn.XLOOKUP(D909,'2026 FMR'!I:I,'2026 FMR'!Q:Q)</f>
        <v>KS-507</v>
      </c>
      <c r="C909" t="s">
        <v>956</v>
      </c>
      <c r="D909">
        <v>20035</v>
      </c>
      <c r="E909">
        <f>_xlfn.XLOOKUP(D909,'ACS data'!E:E,'ACS data'!N:N)</f>
        <v>1124</v>
      </c>
      <c r="F909">
        <f>_xlfn.XLOOKUP(D909,'2026 FMR'!I:I,'2026 FMR'!M:M)</f>
        <v>668</v>
      </c>
      <c r="G909">
        <f>_xlfn.XLOOKUP(D909,'2026 FMR'!I:I,'2026 FMR'!J:J)</f>
        <v>34661</v>
      </c>
      <c r="H909">
        <f>_xlfn.XLOOKUP(D909,'2026 FMR'!I:I,'2026 FMR'!R:R)</f>
        <v>1</v>
      </c>
    </row>
    <row r="910" spans="1:8" x14ac:dyDescent="0.35">
      <c r="A910" t="s">
        <v>938</v>
      </c>
      <c r="B910" t="str">
        <f>_xlfn.XLOOKUP(D910,'2026 FMR'!I:I,'2026 FMR'!Q:Q)</f>
        <v>KS-507</v>
      </c>
      <c r="C910" t="s">
        <v>957</v>
      </c>
      <c r="D910">
        <v>20037</v>
      </c>
      <c r="E910">
        <f>_xlfn.XLOOKUP(D910,'ACS data'!E:E,'ACS data'!N:N)</f>
        <v>3281</v>
      </c>
      <c r="F910">
        <f>_xlfn.XLOOKUP(D910,'2026 FMR'!I:I,'2026 FMR'!M:M)</f>
        <v>687</v>
      </c>
      <c r="G910">
        <f>_xlfn.XLOOKUP(D910,'2026 FMR'!I:I,'2026 FMR'!J:J)</f>
        <v>39012</v>
      </c>
      <c r="H910">
        <f>_xlfn.XLOOKUP(D910,'2026 FMR'!I:I,'2026 FMR'!R:R)</f>
        <v>1</v>
      </c>
    </row>
    <row r="911" spans="1:8" x14ac:dyDescent="0.35">
      <c r="A911" t="s">
        <v>938</v>
      </c>
      <c r="B911" t="str">
        <f>_xlfn.XLOOKUP(D911,'2026 FMR'!I:I,'2026 FMR'!Q:Q)</f>
        <v>KS-507</v>
      </c>
      <c r="C911" t="s">
        <v>958</v>
      </c>
      <c r="D911">
        <v>20039</v>
      </c>
      <c r="E911">
        <f>_xlfn.XLOOKUP(D911,'ACS data'!E:E,'ACS data'!N:N)</f>
        <v>49</v>
      </c>
      <c r="F911">
        <f>_xlfn.XLOOKUP(D911,'2026 FMR'!I:I,'2026 FMR'!M:M)</f>
        <v>668</v>
      </c>
      <c r="G911">
        <f>_xlfn.XLOOKUP(D911,'2026 FMR'!I:I,'2026 FMR'!J:J)</f>
        <v>2771</v>
      </c>
      <c r="H911">
        <f>_xlfn.XLOOKUP(D911,'2026 FMR'!I:I,'2026 FMR'!R:R)</f>
        <v>1</v>
      </c>
    </row>
    <row r="912" spans="1:8" x14ac:dyDescent="0.35">
      <c r="A912" t="s">
        <v>938</v>
      </c>
      <c r="B912" t="str">
        <f>_xlfn.XLOOKUP(D912,'2026 FMR'!I:I,'2026 FMR'!Q:Q)</f>
        <v>KS-507</v>
      </c>
      <c r="C912" t="s">
        <v>959</v>
      </c>
      <c r="D912">
        <v>20041</v>
      </c>
      <c r="E912">
        <f>_xlfn.XLOOKUP(D912,'ACS data'!E:E,'ACS data'!N:N)</f>
        <v>334</v>
      </c>
      <c r="F912">
        <f>_xlfn.XLOOKUP(D912,'2026 FMR'!I:I,'2026 FMR'!M:M)</f>
        <v>669</v>
      </c>
      <c r="G912">
        <f>_xlfn.XLOOKUP(D912,'2026 FMR'!I:I,'2026 FMR'!J:J)</f>
        <v>18492</v>
      </c>
      <c r="H912">
        <f>_xlfn.XLOOKUP(D912,'2026 FMR'!I:I,'2026 FMR'!R:R)</f>
        <v>1</v>
      </c>
    </row>
    <row r="913" spans="1:8" x14ac:dyDescent="0.35">
      <c r="A913" t="s">
        <v>938</v>
      </c>
      <c r="B913" t="str">
        <f>_xlfn.XLOOKUP(D913,'2026 FMR'!I:I,'2026 FMR'!Q:Q)</f>
        <v>KS-507</v>
      </c>
      <c r="C913" t="s">
        <v>960</v>
      </c>
      <c r="D913">
        <v>20043</v>
      </c>
      <c r="E913">
        <f>_xlfn.XLOOKUP(D913,'ACS data'!E:E,'ACS data'!N:N)</f>
        <v>98</v>
      </c>
      <c r="F913">
        <f>_xlfn.XLOOKUP(D913,'2026 FMR'!I:I,'2026 FMR'!M:M)</f>
        <v>832</v>
      </c>
      <c r="G913">
        <f>_xlfn.XLOOKUP(D913,'2026 FMR'!I:I,'2026 FMR'!J:J)</f>
        <v>7501</v>
      </c>
      <c r="H913">
        <f>_xlfn.XLOOKUP(D913,'2026 FMR'!I:I,'2026 FMR'!R:R)</f>
        <v>1</v>
      </c>
    </row>
    <row r="914" spans="1:8" x14ac:dyDescent="0.35">
      <c r="A914" t="s">
        <v>938</v>
      </c>
      <c r="B914" t="str">
        <f>_xlfn.XLOOKUP(D914,'2026 FMR'!I:I,'2026 FMR'!Q:Q)</f>
        <v>KS-507</v>
      </c>
      <c r="C914" t="s">
        <v>961</v>
      </c>
      <c r="D914">
        <v>20045</v>
      </c>
      <c r="E914">
        <f>_xlfn.XLOOKUP(D914,'ACS data'!E:E,'ACS data'!N:N)</f>
        <v>9625</v>
      </c>
      <c r="F914">
        <f>_xlfn.XLOOKUP(D914,'2026 FMR'!I:I,'2026 FMR'!M:M)</f>
        <v>1006</v>
      </c>
      <c r="G914">
        <f>_xlfn.XLOOKUP(D914,'2026 FMR'!I:I,'2026 FMR'!J:J)</f>
        <v>119094</v>
      </c>
      <c r="H914">
        <f>_xlfn.XLOOKUP(D914,'2026 FMR'!I:I,'2026 FMR'!R:R)</f>
        <v>1</v>
      </c>
    </row>
    <row r="915" spans="1:8" x14ac:dyDescent="0.35">
      <c r="A915" t="s">
        <v>938</v>
      </c>
      <c r="B915" t="str">
        <f>_xlfn.XLOOKUP(D915,'2026 FMR'!I:I,'2026 FMR'!Q:Q)</f>
        <v>KS-507</v>
      </c>
      <c r="C915" t="s">
        <v>962</v>
      </c>
      <c r="D915">
        <v>20047</v>
      </c>
      <c r="E915">
        <f>_xlfn.XLOOKUP(D915,'ACS data'!E:E,'ACS data'!N:N)</f>
        <v>91</v>
      </c>
      <c r="F915">
        <f>_xlfn.XLOOKUP(D915,'2026 FMR'!I:I,'2026 FMR'!M:M)</f>
        <v>668</v>
      </c>
      <c r="G915">
        <f>_xlfn.XLOOKUP(D915,'2026 FMR'!I:I,'2026 FMR'!J:J)</f>
        <v>2849</v>
      </c>
      <c r="H915">
        <f>_xlfn.XLOOKUP(D915,'2026 FMR'!I:I,'2026 FMR'!R:R)</f>
        <v>1</v>
      </c>
    </row>
    <row r="916" spans="1:8" x14ac:dyDescent="0.35">
      <c r="A916" t="s">
        <v>938</v>
      </c>
      <c r="B916" t="str">
        <f>_xlfn.XLOOKUP(D916,'2026 FMR'!I:I,'2026 FMR'!Q:Q)</f>
        <v>KS-507</v>
      </c>
      <c r="C916" t="s">
        <v>963</v>
      </c>
      <c r="D916">
        <v>20049</v>
      </c>
      <c r="E916">
        <f>_xlfn.XLOOKUP(D916,'ACS data'!E:E,'ACS data'!N:N)</f>
        <v>58</v>
      </c>
      <c r="F916">
        <f>_xlfn.XLOOKUP(D916,'2026 FMR'!I:I,'2026 FMR'!M:M)</f>
        <v>668</v>
      </c>
      <c r="G916">
        <f>_xlfn.XLOOKUP(D916,'2026 FMR'!I:I,'2026 FMR'!J:J)</f>
        <v>2453</v>
      </c>
      <c r="H916">
        <f>_xlfn.XLOOKUP(D916,'2026 FMR'!I:I,'2026 FMR'!R:R)</f>
        <v>1</v>
      </c>
    </row>
    <row r="917" spans="1:8" x14ac:dyDescent="0.35">
      <c r="A917" t="s">
        <v>938</v>
      </c>
      <c r="B917" t="str">
        <f>_xlfn.XLOOKUP(D917,'2026 FMR'!I:I,'2026 FMR'!Q:Q)</f>
        <v>KS-507</v>
      </c>
      <c r="C917" t="s">
        <v>964</v>
      </c>
      <c r="D917">
        <v>20051</v>
      </c>
      <c r="E917">
        <f>_xlfn.XLOOKUP(D917,'ACS data'!E:E,'ACS data'!N:N)</f>
        <v>2477</v>
      </c>
      <c r="F917">
        <f>_xlfn.XLOOKUP(D917,'2026 FMR'!I:I,'2026 FMR'!M:M)</f>
        <v>717</v>
      </c>
      <c r="G917">
        <f>_xlfn.XLOOKUP(D917,'2026 FMR'!I:I,'2026 FMR'!J:J)</f>
        <v>28921</v>
      </c>
      <c r="H917">
        <f>_xlfn.XLOOKUP(D917,'2026 FMR'!I:I,'2026 FMR'!R:R)</f>
        <v>1</v>
      </c>
    </row>
    <row r="918" spans="1:8" x14ac:dyDescent="0.35">
      <c r="A918" t="s">
        <v>938</v>
      </c>
      <c r="B918" t="str">
        <f>_xlfn.XLOOKUP(D918,'2026 FMR'!I:I,'2026 FMR'!Q:Q)</f>
        <v>KS-507</v>
      </c>
      <c r="C918" t="s">
        <v>965</v>
      </c>
      <c r="D918">
        <v>20053</v>
      </c>
      <c r="E918">
        <f>_xlfn.XLOOKUP(D918,'ACS data'!E:E,'ACS data'!N:N)</f>
        <v>85</v>
      </c>
      <c r="F918">
        <f>_xlfn.XLOOKUP(D918,'2026 FMR'!I:I,'2026 FMR'!M:M)</f>
        <v>708</v>
      </c>
      <c r="G918">
        <f>_xlfn.XLOOKUP(D918,'2026 FMR'!I:I,'2026 FMR'!J:J)</f>
        <v>6374</v>
      </c>
      <c r="H918">
        <f>_xlfn.XLOOKUP(D918,'2026 FMR'!I:I,'2026 FMR'!R:R)</f>
        <v>1</v>
      </c>
    </row>
    <row r="919" spans="1:8" x14ac:dyDescent="0.35">
      <c r="A919" t="s">
        <v>938</v>
      </c>
      <c r="B919" t="str">
        <f>_xlfn.XLOOKUP(D919,'2026 FMR'!I:I,'2026 FMR'!Q:Q)</f>
        <v>KS-507</v>
      </c>
      <c r="C919" t="s">
        <v>966</v>
      </c>
      <c r="D919">
        <v>20055</v>
      </c>
      <c r="E919">
        <f>_xlfn.XLOOKUP(D919,'ACS data'!E:E,'ACS data'!N:N)</f>
        <v>834</v>
      </c>
      <c r="F919">
        <f>_xlfn.XLOOKUP(D919,'2026 FMR'!I:I,'2026 FMR'!M:M)</f>
        <v>793</v>
      </c>
      <c r="G919">
        <f>_xlfn.XLOOKUP(D919,'2026 FMR'!I:I,'2026 FMR'!J:J)</f>
        <v>38187</v>
      </c>
      <c r="H919">
        <f>_xlfn.XLOOKUP(D919,'2026 FMR'!I:I,'2026 FMR'!R:R)</f>
        <v>1</v>
      </c>
    </row>
    <row r="920" spans="1:8" x14ac:dyDescent="0.35">
      <c r="A920" t="s">
        <v>938</v>
      </c>
      <c r="B920" t="str">
        <f>_xlfn.XLOOKUP(D920,'2026 FMR'!I:I,'2026 FMR'!Q:Q)</f>
        <v>KS-507</v>
      </c>
      <c r="C920" t="s">
        <v>967</v>
      </c>
      <c r="D920">
        <v>20057</v>
      </c>
      <c r="E920">
        <f>_xlfn.XLOOKUP(D920,'ACS data'!E:E,'ACS data'!N:N)</f>
        <v>1066</v>
      </c>
      <c r="F920">
        <f>_xlfn.XLOOKUP(D920,'2026 FMR'!I:I,'2026 FMR'!M:M)</f>
        <v>739</v>
      </c>
      <c r="G920">
        <f>_xlfn.XLOOKUP(D920,'2026 FMR'!I:I,'2026 FMR'!J:J)</f>
        <v>34212</v>
      </c>
      <c r="H920">
        <f>_xlfn.XLOOKUP(D920,'2026 FMR'!I:I,'2026 FMR'!R:R)</f>
        <v>1</v>
      </c>
    </row>
    <row r="921" spans="1:8" x14ac:dyDescent="0.35">
      <c r="A921" t="s">
        <v>938</v>
      </c>
      <c r="B921" t="str">
        <f>_xlfn.XLOOKUP(D921,'2026 FMR'!I:I,'2026 FMR'!Q:Q)</f>
        <v>KS-507</v>
      </c>
      <c r="C921" t="s">
        <v>968</v>
      </c>
      <c r="D921">
        <v>20059</v>
      </c>
      <c r="E921">
        <f>_xlfn.XLOOKUP(D921,'ACS data'!E:E,'ACS data'!N:N)</f>
        <v>358</v>
      </c>
      <c r="F921">
        <f>_xlfn.XLOOKUP(D921,'2026 FMR'!I:I,'2026 FMR'!M:M)</f>
        <v>789</v>
      </c>
      <c r="G921">
        <f>_xlfn.XLOOKUP(D921,'2026 FMR'!I:I,'2026 FMR'!J:J)</f>
        <v>25968</v>
      </c>
      <c r="H921">
        <f>_xlfn.XLOOKUP(D921,'2026 FMR'!I:I,'2026 FMR'!R:R)</f>
        <v>1</v>
      </c>
    </row>
    <row r="922" spans="1:8" x14ac:dyDescent="0.35">
      <c r="A922" t="s">
        <v>938</v>
      </c>
      <c r="B922" t="str">
        <f>_xlfn.XLOOKUP(D922,'2026 FMR'!I:I,'2026 FMR'!Q:Q)</f>
        <v>KS-507</v>
      </c>
      <c r="C922" t="s">
        <v>969</v>
      </c>
      <c r="D922">
        <v>20061</v>
      </c>
      <c r="E922">
        <f>_xlfn.XLOOKUP(D922,'ACS data'!E:E,'ACS data'!N:N)</f>
        <v>1636</v>
      </c>
      <c r="F922">
        <f>_xlfn.XLOOKUP(D922,'2026 FMR'!I:I,'2026 FMR'!M:M)</f>
        <v>848</v>
      </c>
      <c r="G922">
        <f>_xlfn.XLOOKUP(D922,'2026 FMR'!I:I,'2026 FMR'!J:J)</f>
        <v>36247</v>
      </c>
      <c r="H922">
        <f>_xlfn.XLOOKUP(D922,'2026 FMR'!I:I,'2026 FMR'!R:R)</f>
        <v>1</v>
      </c>
    </row>
    <row r="923" spans="1:8" x14ac:dyDescent="0.35">
      <c r="A923" t="s">
        <v>938</v>
      </c>
      <c r="B923" t="str">
        <f>_xlfn.XLOOKUP(D923,'2026 FMR'!I:I,'2026 FMR'!Q:Q)</f>
        <v>KS-507</v>
      </c>
      <c r="C923" t="s">
        <v>970</v>
      </c>
      <c r="D923">
        <v>20063</v>
      </c>
      <c r="E923">
        <f>_xlfn.XLOOKUP(D923,'ACS data'!E:E,'ACS data'!N:N)</f>
        <v>8</v>
      </c>
      <c r="F923">
        <f>_xlfn.XLOOKUP(D923,'2026 FMR'!I:I,'2026 FMR'!M:M)</f>
        <v>800</v>
      </c>
      <c r="G923">
        <f>_xlfn.XLOOKUP(D923,'2026 FMR'!I:I,'2026 FMR'!J:J)</f>
        <v>2758</v>
      </c>
      <c r="H923">
        <f>_xlfn.XLOOKUP(D923,'2026 FMR'!I:I,'2026 FMR'!R:R)</f>
        <v>1</v>
      </c>
    </row>
    <row r="924" spans="1:8" x14ac:dyDescent="0.35">
      <c r="A924" t="s">
        <v>938</v>
      </c>
      <c r="B924" t="str">
        <f>_xlfn.XLOOKUP(D924,'2026 FMR'!I:I,'2026 FMR'!Q:Q)</f>
        <v>KS-507</v>
      </c>
      <c r="C924" t="s">
        <v>971</v>
      </c>
      <c r="D924">
        <v>20065</v>
      </c>
      <c r="E924">
        <f>_xlfn.XLOOKUP(D924,'ACS data'!E:E,'ACS data'!N:N)</f>
        <v>103</v>
      </c>
      <c r="F924">
        <f>_xlfn.XLOOKUP(D924,'2026 FMR'!I:I,'2026 FMR'!M:M)</f>
        <v>668</v>
      </c>
      <c r="G924">
        <f>_xlfn.XLOOKUP(D924,'2026 FMR'!I:I,'2026 FMR'!J:J)</f>
        <v>2430</v>
      </c>
      <c r="H924">
        <f>_xlfn.XLOOKUP(D924,'2026 FMR'!I:I,'2026 FMR'!R:R)</f>
        <v>1</v>
      </c>
    </row>
    <row r="925" spans="1:8" x14ac:dyDescent="0.35">
      <c r="A925" t="s">
        <v>938</v>
      </c>
      <c r="B925" t="str">
        <f>_xlfn.XLOOKUP(D925,'2026 FMR'!I:I,'2026 FMR'!Q:Q)</f>
        <v>KS-507</v>
      </c>
      <c r="C925" t="s">
        <v>972</v>
      </c>
      <c r="D925">
        <v>20067</v>
      </c>
      <c r="E925">
        <f>_xlfn.XLOOKUP(D925,'ACS data'!E:E,'ACS data'!N:N)</f>
        <v>89</v>
      </c>
      <c r="F925">
        <f>_xlfn.XLOOKUP(D925,'2026 FMR'!I:I,'2026 FMR'!M:M)</f>
        <v>668</v>
      </c>
      <c r="G925">
        <f>_xlfn.XLOOKUP(D925,'2026 FMR'!I:I,'2026 FMR'!J:J)</f>
        <v>7336</v>
      </c>
      <c r="H925">
        <f>_xlfn.XLOOKUP(D925,'2026 FMR'!I:I,'2026 FMR'!R:R)</f>
        <v>1</v>
      </c>
    </row>
    <row r="926" spans="1:8" x14ac:dyDescent="0.35">
      <c r="A926" t="s">
        <v>938</v>
      </c>
      <c r="B926" t="str">
        <f>_xlfn.XLOOKUP(D926,'2026 FMR'!I:I,'2026 FMR'!Q:Q)</f>
        <v>KS-507</v>
      </c>
      <c r="C926" t="s">
        <v>973</v>
      </c>
      <c r="D926">
        <v>20069</v>
      </c>
      <c r="E926">
        <f>_xlfn.XLOOKUP(D926,'ACS data'!E:E,'ACS data'!N:N)</f>
        <v>65</v>
      </c>
      <c r="F926">
        <f>_xlfn.XLOOKUP(D926,'2026 FMR'!I:I,'2026 FMR'!M:M)</f>
        <v>800</v>
      </c>
      <c r="G926">
        <f>_xlfn.XLOOKUP(D926,'2026 FMR'!I:I,'2026 FMR'!J:J)</f>
        <v>5719</v>
      </c>
      <c r="H926">
        <f>_xlfn.XLOOKUP(D926,'2026 FMR'!I:I,'2026 FMR'!R:R)</f>
        <v>1</v>
      </c>
    </row>
    <row r="927" spans="1:8" x14ac:dyDescent="0.35">
      <c r="A927" t="s">
        <v>938</v>
      </c>
      <c r="B927" t="str">
        <f>_xlfn.XLOOKUP(D927,'2026 FMR'!I:I,'2026 FMR'!Q:Q)</f>
        <v>KS-507</v>
      </c>
      <c r="C927" t="s">
        <v>974</v>
      </c>
      <c r="D927">
        <v>20071</v>
      </c>
      <c r="E927">
        <f>_xlfn.XLOOKUP(D927,'ACS data'!E:E,'ACS data'!N:N)</f>
        <v>59</v>
      </c>
      <c r="F927">
        <f>_xlfn.XLOOKUP(D927,'2026 FMR'!I:I,'2026 FMR'!M:M)</f>
        <v>668</v>
      </c>
      <c r="G927">
        <f>_xlfn.XLOOKUP(D927,'2026 FMR'!I:I,'2026 FMR'!J:J)</f>
        <v>1279</v>
      </c>
      <c r="H927">
        <f>_xlfn.XLOOKUP(D927,'2026 FMR'!I:I,'2026 FMR'!R:R)</f>
        <v>1</v>
      </c>
    </row>
    <row r="928" spans="1:8" x14ac:dyDescent="0.35">
      <c r="A928" t="s">
        <v>938</v>
      </c>
      <c r="B928" t="str">
        <f>_xlfn.XLOOKUP(D928,'2026 FMR'!I:I,'2026 FMR'!Q:Q)</f>
        <v>KS-507</v>
      </c>
      <c r="C928" t="s">
        <v>975</v>
      </c>
      <c r="D928">
        <v>20073</v>
      </c>
      <c r="E928">
        <f>_xlfn.XLOOKUP(D928,'ACS data'!E:E,'ACS data'!N:N)</f>
        <v>145</v>
      </c>
      <c r="F928">
        <f>_xlfn.XLOOKUP(D928,'2026 FMR'!I:I,'2026 FMR'!M:M)</f>
        <v>668</v>
      </c>
      <c r="G928">
        <f>_xlfn.XLOOKUP(D928,'2026 FMR'!I:I,'2026 FMR'!J:J)</f>
        <v>6001</v>
      </c>
      <c r="H928">
        <f>_xlfn.XLOOKUP(D928,'2026 FMR'!I:I,'2026 FMR'!R:R)</f>
        <v>1</v>
      </c>
    </row>
    <row r="929" spans="1:8" x14ac:dyDescent="0.35">
      <c r="A929" t="s">
        <v>938</v>
      </c>
      <c r="B929" t="str">
        <f>_xlfn.XLOOKUP(D929,'2026 FMR'!I:I,'2026 FMR'!Q:Q)</f>
        <v>KS-507</v>
      </c>
      <c r="C929" t="s">
        <v>976</v>
      </c>
      <c r="D929">
        <v>20075</v>
      </c>
      <c r="E929">
        <f>_xlfn.XLOOKUP(D929,'ACS data'!E:E,'ACS data'!N:N)</f>
        <v>9</v>
      </c>
      <c r="F929">
        <f>_xlfn.XLOOKUP(D929,'2026 FMR'!I:I,'2026 FMR'!M:M)</f>
        <v>822</v>
      </c>
      <c r="G929">
        <f>_xlfn.XLOOKUP(D929,'2026 FMR'!I:I,'2026 FMR'!J:J)</f>
        <v>2520</v>
      </c>
      <c r="H929">
        <f>_xlfn.XLOOKUP(D929,'2026 FMR'!I:I,'2026 FMR'!R:R)</f>
        <v>1</v>
      </c>
    </row>
    <row r="930" spans="1:8" x14ac:dyDescent="0.35">
      <c r="A930" t="s">
        <v>938</v>
      </c>
      <c r="B930" t="str">
        <f>_xlfn.XLOOKUP(D930,'2026 FMR'!I:I,'2026 FMR'!Q:Q)</f>
        <v>KS-507</v>
      </c>
      <c r="C930" t="s">
        <v>977</v>
      </c>
      <c r="D930">
        <v>20077</v>
      </c>
      <c r="E930">
        <f>_xlfn.XLOOKUP(D930,'ACS data'!E:E,'ACS data'!N:N)</f>
        <v>146</v>
      </c>
      <c r="F930">
        <f>_xlfn.XLOOKUP(D930,'2026 FMR'!I:I,'2026 FMR'!M:M)</f>
        <v>740</v>
      </c>
      <c r="G930">
        <f>_xlfn.XLOOKUP(D930,'2026 FMR'!I:I,'2026 FMR'!J:J)</f>
        <v>5457</v>
      </c>
      <c r="H930">
        <f>_xlfn.XLOOKUP(D930,'2026 FMR'!I:I,'2026 FMR'!R:R)</f>
        <v>1</v>
      </c>
    </row>
    <row r="931" spans="1:8" x14ac:dyDescent="0.35">
      <c r="A931" t="s">
        <v>938</v>
      </c>
      <c r="B931" t="str">
        <f>_xlfn.XLOOKUP(D931,'2026 FMR'!I:I,'2026 FMR'!Q:Q)</f>
        <v>KS-507</v>
      </c>
      <c r="C931" t="s">
        <v>978</v>
      </c>
      <c r="D931">
        <v>20079</v>
      </c>
      <c r="E931">
        <f>_xlfn.XLOOKUP(D931,'ACS data'!E:E,'ACS data'!N:N)</f>
        <v>769</v>
      </c>
      <c r="F931">
        <f>_xlfn.XLOOKUP(D931,'2026 FMR'!I:I,'2026 FMR'!M:M)</f>
        <v>849</v>
      </c>
      <c r="G931">
        <f>_xlfn.XLOOKUP(D931,'2026 FMR'!I:I,'2026 FMR'!J:J)</f>
        <v>33959</v>
      </c>
      <c r="H931">
        <f>_xlfn.XLOOKUP(D931,'2026 FMR'!I:I,'2026 FMR'!R:R)</f>
        <v>1</v>
      </c>
    </row>
    <row r="932" spans="1:8" x14ac:dyDescent="0.35">
      <c r="A932" t="s">
        <v>938</v>
      </c>
      <c r="B932" t="str">
        <f>_xlfn.XLOOKUP(D932,'2026 FMR'!I:I,'2026 FMR'!Q:Q)</f>
        <v>KS-507</v>
      </c>
      <c r="C932" t="s">
        <v>979</v>
      </c>
      <c r="D932">
        <v>20081</v>
      </c>
      <c r="E932">
        <f>_xlfn.XLOOKUP(D932,'ACS data'!E:E,'ACS data'!N:N)</f>
        <v>89</v>
      </c>
      <c r="F932">
        <f>_xlfn.XLOOKUP(D932,'2026 FMR'!I:I,'2026 FMR'!M:M)</f>
        <v>668</v>
      </c>
      <c r="G932">
        <f>_xlfn.XLOOKUP(D932,'2026 FMR'!I:I,'2026 FMR'!J:J)</f>
        <v>3735</v>
      </c>
      <c r="H932">
        <f>_xlfn.XLOOKUP(D932,'2026 FMR'!I:I,'2026 FMR'!R:R)</f>
        <v>1</v>
      </c>
    </row>
    <row r="933" spans="1:8" x14ac:dyDescent="0.35">
      <c r="A933" t="s">
        <v>938</v>
      </c>
      <c r="B933" t="str">
        <f>_xlfn.XLOOKUP(D933,'2026 FMR'!I:I,'2026 FMR'!Q:Q)</f>
        <v>KS-507</v>
      </c>
      <c r="C933" t="s">
        <v>980</v>
      </c>
      <c r="D933">
        <v>20083</v>
      </c>
      <c r="E933">
        <f>_xlfn.XLOOKUP(D933,'ACS data'!E:E,'ACS data'!N:N)</f>
        <v>14</v>
      </c>
      <c r="F933">
        <f>_xlfn.XLOOKUP(D933,'2026 FMR'!I:I,'2026 FMR'!M:M)</f>
        <v>714</v>
      </c>
      <c r="G933">
        <f>_xlfn.XLOOKUP(D933,'2026 FMR'!I:I,'2026 FMR'!J:J)</f>
        <v>1770</v>
      </c>
      <c r="H933">
        <f>_xlfn.XLOOKUP(D933,'2026 FMR'!I:I,'2026 FMR'!R:R)</f>
        <v>1</v>
      </c>
    </row>
    <row r="934" spans="1:8" x14ac:dyDescent="0.35">
      <c r="A934" t="s">
        <v>938</v>
      </c>
      <c r="B934" t="str">
        <f>_xlfn.XLOOKUP(D934,'2026 FMR'!I:I,'2026 FMR'!Q:Q)</f>
        <v>KS-507</v>
      </c>
      <c r="C934" t="s">
        <v>981</v>
      </c>
      <c r="D934">
        <v>20085</v>
      </c>
      <c r="E934">
        <f>_xlfn.XLOOKUP(D934,'ACS data'!E:E,'ACS data'!N:N)</f>
        <v>345</v>
      </c>
      <c r="F934">
        <f>_xlfn.XLOOKUP(D934,'2026 FMR'!I:I,'2026 FMR'!M:M)</f>
        <v>820</v>
      </c>
      <c r="G934">
        <f>_xlfn.XLOOKUP(D934,'2026 FMR'!I:I,'2026 FMR'!J:J)</f>
        <v>13274</v>
      </c>
      <c r="H934">
        <f>_xlfn.XLOOKUP(D934,'2026 FMR'!I:I,'2026 FMR'!R:R)</f>
        <v>1</v>
      </c>
    </row>
    <row r="935" spans="1:8" x14ac:dyDescent="0.35">
      <c r="A935" t="s">
        <v>938</v>
      </c>
      <c r="B935" t="str">
        <f>_xlfn.XLOOKUP(D935,'2026 FMR'!I:I,'2026 FMR'!Q:Q)</f>
        <v>KS-507</v>
      </c>
      <c r="C935" t="s">
        <v>982</v>
      </c>
      <c r="D935">
        <v>20087</v>
      </c>
      <c r="E935">
        <f>_xlfn.XLOOKUP(D935,'ACS data'!E:E,'ACS data'!N:N)</f>
        <v>268</v>
      </c>
      <c r="F935">
        <f>_xlfn.XLOOKUP(D935,'2026 FMR'!I:I,'2026 FMR'!M:M)</f>
        <v>820</v>
      </c>
      <c r="G935">
        <f>_xlfn.XLOOKUP(D935,'2026 FMR'!I:I,'2026 FMR'!J:J)</f>
        <v>18387</v>
      </c>
      <c r="H935">
        <f>_xlfn.XLOOKUP(D935,'2026 FMR'!I:I,'2026 FMR'!R:R)</f>
        <v>1</v>
      </c>
    </row>
    <row r="936" spans="1:8" x14ac:dyDescent="0.35">
      <c r="A936" t="s">
        <v>938</v>
      </c>
      <c r="B936" t="str">
        <f>_xlfn.XLOOKUP(D936,'2026 FMR'!I:I,'2026 FMR'!Q:Q)</f>
        <v>KS-507</v>
      </c>
      <c r="C936" t="s">
        <v>983</v>
      </c>
      <c r="D936">
        <v>20089</v>
      </c>
      <c r="E936">
        <f>_xlfn.XLOOKUP(D936,'ACS data'!E:E,'ACS data'!N:N)</f>
        <v>30</v>
      </c>
      <c r="F936">
        <f>_xlfn.XLOOKUP(D936,'2026 FMR'!I:I,'2026 FMR'!M:M)</f>
        <v>712</v>
      </c>
      <c r="G936">
        <f>_xlfn.XLOOKUP(D936,'2026 FMR'!I:I,'2026 FMR'!J:J)</f>
        <v>2929</v>
      </c>
      <c r="H936">
        <f>_xlfn.XLOOKUP(D936,'2026 FMR'!I:I,'2026 FMR'!R:R)</f>
        <v>1</v>
      </c>
    </row>
    <row r="937" spans="1:8" x14ac:dyDescent="0.35">
      <c r="A937" t="s">
        <v>938</v>
      </c>
      <c r="B937" t="str">
        <f>_xlfn.XLOOKUP(D937,'2026 FMR'!I:I,'2026 FMR'!Q:Q)</f>
        <v>KS-505</v>
      </c>
      <c r="C937" t="s">
        <v>984</v>
      </c>
      <c r="D937">
        <v>20091</v>
      </c>
      <c r="E937">
        <f>_xlfn.XLOOKUP(D937,'ACS data'!E:E,'ACS data'!N:N)</f>
        <v>9168</v>
      </c>
      <c r="F937">
        <f>_xlfn.XLOOKUP(D937,'2026 FMR'!I:I,'2026 FMR'!M:M)</f>
        <v>1197</v>
      </c>
      <c r="G937">
        <f>_xlfn.XLOOKUP(D937,'2026 FMR'!I:I,'2026 FMR'!J:J)</f>
        <v>610742</v>
      </c>
      <c r="H937">
        <f>_xlfn.XLOOKUP(D937,'2026 FMR'!I:I,'2026 FMR'!R:R)</f>
        <v>1</v>
      </c>
    </row>
    <row r="938" spans="1:8" x14ac:dyDescent="0.35">
      <c r="A938" t="s">
        <v>938</v>
      </c>
      <c r="B938" t="str">
        <f>_xlfn.XLOOKUP(D938,'2026 FMR'!I:I,'2026 FMR'!Q:Q)</f>
        <v>KS-507</v>
      </c>
      <c r="C938" t="s">
        <v>985</v>
      </c>
      <c r="D938">
        <v>20093</v>
      </c>
      <c r="E938">
        <f>_xlfn.XLOOKUP(D938,'ACS data'!E:E,'ACS data'!N:N)</f>
        <v>61</v>
      </c>
      <c r="F938">
        <f>_xlfn.XLOOKUP(D938,'2026 FMR'!I:I,'2026 FMR'!M:M)</f>
        <v>1087</v>
      </c>
      <c r="G938">
        <f>_xlfn.XLOOKUP(D938,'2026 FMR'!I:I,'2026 FMR'!J:J)</f>
        <v>3964</v>
      </c>
      <c r="H938">
        <f>_xlfn.XLOOKUP(D938,'2026 FMR'!I:I,'2026 FMR'!R:R)</f>
        <v>1</v>
      </c>
    </row>
    <row r="939" spans="1:8" x14ac:dyDescent="0.35">
      <c r="A939" t="s">
        <v>938</v>
      </c>
      <c r="B939" t="str">
        <f>_xlfn.XLOOKUP(D939,'2026 FMR'!I:I,'2026 FMR'!Q:Q)</f>
        <v>KS-507</v>
      </c>
      <c r="C939" t="s">
        <v>986</v>
      </c>
      <c r="D939">
        <v>20095</v>
      </c>
      <c r="E939">
        <f>_xlfn.XLOOKUP(D939,'ACS data'!E:E,'ACS data'!N:N)</f>
        <v>196</v>
      </c>
      <c r="F939">
        <f>_xlfn.XLOOKUP(D939,'2026 FMR'!I:I,'2026 FMR'!M:M)</f>
        <v>668</v>
      </c>
      <c r="G939">
        <f>_xlfn.XLOOKUP(D939,'2026 FMR'!I:I,'2026 FMR'!J:J)</f>
        <v>7369</v>
      </c>
      <c r="H939">
        <f>_xlfn.XLOOKUP(D939,'2026 FMR'!I:I,'2026 FMR'!R:R)</f>
        <v>1</v>
      </c>
    </row>
    <row r="940" spans="1:8" x14ac:dyDescent="0.35">
      <c r="A940" t="s">
        <v>938</v>
      </c>
      <c r="B940" t="str">
        <f>_xlfn.XLOOKUP(D940,'2026 FMR'!I:I,'2026 FMR'!Q:Q)</f>
        <v>KS-507</v>
      </c>
      <c r="C940" t="s">
        <v>987</v>
      </c>
      <c r="D940">
        <v>20097</v>
      </c>
      <c r="E940">
        <f>_xlfn.XLOOKUP(D940,'ACS data'!E:E,'ACS data'!N:N)</f>
        <v>38</v>
      </c>
      <c r="F940">
        <f>_xlfn.XLOOKUP(D940,'2026 FMR'!I:I,'2026 FMR'!M:M)</f>
        <v>668</v>
      </c>
      <c r="G940">
        <f>_xlfn.XLOOKUP(D940,'2026 FMR'!I:I,'2026 FMR'!J:J)</f>
        <v>2445</v>
      </c>
      <c r="H940">
        <f>_xlfn.XLOOKUP(D940,'2026 FMR'!I:I,'2026 FMR'!R:R)</f>
        <v>1</v>
      </c>
    </row>
    <row r="941" spans="1:8" x14ac:dyDescent="0.35">
      <c r="A941" t="s">
        <v>938</v>
      </c>
      <c r="B941" t="str">
        <f>_xlfn.XLOOKUP(D941,'2026 FMR'!I:I,'2026 FMR'!Q:Q)</f>
        <v>KS-507</v>
      </c>
      <c r="C941" t="s">
        <v>988</v>
      </c>
      <c r="D941">
        <v>20099</v>
      </c>
      <c r="E941">
        <f>_xlfn.XLOOKUP(D941,'ACS data'!E:E,'ACS data'!N:N)</f>
        <v>756</v>
      </c>
      <c r="F941">
        <f>_xlfn.XLOOKUP(D941,'2026 FMR'!I:I,'2026 FMR'!M:M)</f>
        <v>668</v>
      </c>
      <c r="G941">
        <f>_xlfn.XLOOKUP(D941,'2026 FMR'!I:I,'2026 FMR'!J:J)</f>
        <v>20096</v>
      </c>
      <c r="H941">
        <f>_xlfn.XLOOKUP(D941,'2026 FMR'!I:I,'2026 FMR'!R:R)</f>
        <v>1</v>
      </c>
    </row>
    <row r="942" spans="1:8" x14ac:dyDescent="0.35">
      <c r="A942" t="s">
        <v>938</v>
      </c>
      <c r="B942" t="str">
        <f>_xlfn.XLOOKUP(D942,'2026 FMR'!I:I,'2026 FMR'!Q:Q)</f>
        <v>KS-507</v>
      </c>
      <c r="C942" t="s">
        <v>989</v>
      </c>
      <c r="D942">
        <v>20101</v>
      </c>
      <c r="E942">
        <f>_xlfn.XLOOKUP(D942,'ACS data'!E:E,'ACS data'!N:N)</f>
        <v>52</v>
      </c>
      <c r="F942">
        <f>_xlfn.XLOOKUP(D942,'2026 FMR'!I:I,'2026 FMR'!M:M)</f>
        <v>754</v>
      </c>
      <c r="G942">
        <f>_xlfn.XLOOKUP(D942,'2026 FMR'!I:I,'2026 FMR'!J:J)</f>
        <v>1528</v>
      </c>
      <c r="H942">
        <f>_xlfn.XLOOKUP(D942,'2026 FMR'!I:I,'2026 FMR'!R:R)</f>
        <v>1</v>
      </c>
    </row>
    <row r="943" spans="1:8" x14ac:dyDescent="0.35">
      <c r="A943" t="s">
        <v>938</v>
      </c>
      <c r="B943" t="str">
        <f>_xlfn.XLOOKUP(D943,'2026 FMR'!I:I,'2026 FMR'!Q:Q)</f>
        <v>KS-507</v>
      </c>
      <c r="C943" t="s">
        <v>990</v>
      </c>
      <c r="D943">
        <v>20103</v>
      </c>
      <c r="E943">
        <f>_xlfn.XLOOKUP(D943,'ACS data'!E:E,'ACS data'!N:N)</f>
        <v>1165</v>
      </c>
      <c r="F943">
        <f>_xlfn.XLOOKUP(D943,'2026 FMR'!I:I,'2026 FMR'!M:M)</f>
        <v>1197</v>
      </c>
      <c r="G943">
        <f>_xlfn.XLOOKUP(D943,'2026 FMR'!I:I,'2026 FMR'!J:J)</f>
        <v>82050</v>
      </c>
      <c r="H943">
        <f>_xlfn.XLOOKUP(D943,'2026 FMR'!I:I,'2026 FMR'!R:R)</f>
        <v>1</v>
      </c>
    </row>
    <row r="944" spans="1:8" x14ac:dyDescent="0.35">
      <c r="A944" t="s">
        <v>938</v>
      </c>
      <c r="B944" t="str">
        <f>_xlfn.XLOOKUP(D944,'2026 FMR'!I:I,'2026 FMR'!Q:Q)</f>
        <v>KS-507</v>
      </c>
      <c r="C944" t="s">
        <v>991</v>
      </c>
      <c r="D944">
        <v>20105</v>
      </c>
      <c r="E944">
        <f>_xlfn.XLOOKUP(D944,'ACS data'!E:E,'ACS data'!N:N)</f>
        <v>53</v>
      </c>
      <c r="F944">
        <f>_xlfn.XLOOKUP(D944,'2026 FMR'!I:I,'2026 FMR'!M:M)</f>
        <v>668</v>
      </c>
      <c r="G944">
        <f>_xlfn.XLOOKUP(D944,'2026 FMR'!I:I,'2026 FMR'!J:J)</f>
        <v>2929</v>
      </c>
      <c r="H944">
        <f>_xlfn.XLOOKUP(D944,'2026 FMR'!I:I,'2026 FMR'!R:R)</f>
        <v>1</v>
      </c>
    </row>
    <row r="945" spans="1:8" x14ac:dyDescent="0.35">
      <c r="A945" t="s">
        <v>938</v>
      </c>
      <c r="B945" t="str">
        <f>_xlfn.XLOOKUP(D945,'2026 FMR'!I:I,'2026 FMR'!Q:Q)</f>
        <v>KS-507</v>
      </c>
      <c r="C945" t="s">
        <v>992</v>
      </c>
      <c r="D945">
        <v>20107</v>
      </c>
      <c r="E945">
        <f>_xlfn.XLOOKUP(D945,'ACS data'!E:E,'ACS data'!N:N)</f>
        <v>210</v>
      </c>
      <c r="F945">
        <f>_xlfn.XLOOKUP(D945,'2026 FMR'!I:I,'2026 FMR'!M:M)</f>
        <v>1197</v>
      </c>
      <c r="G945">
        <f>_xlfn.XLOOKUP(D945,'2026 FMR'!I:I,'2026 FMR'!J:J)</f>
        <v>9696</v>
      </c>
      <c r="H945">
        <f>_xlfn.XLOOKUP(D945,'2026 FMR'!I:I,'2026 FMR'!R:R)</f>
        <v>1</v>
      </c>
    </row>
    <row r="946" spans="1:8" x14ac:dyDescent="0.35">
      <c r="A946" t="s">
        <v>938</v>
      </c>
      <c r="B946" t="str">
        <f>_xlfn.XLOOKUP(D946,'2026 FMR'!I:I,'2026 FMR'!Q:Q)</f>
        <v>KS-507</v>
      </c>
      <c r="C946" t="s">
        <v>993</v>
      </c>
      <c r="D946">
        <v>20109</v>
      </c>
      <c r="E946">
        <f>_xlfn.XLOOKUP(D946,'ACS data'!E:E,'ACS data'!N:N)</f>
        <v>102</v>
      </c>
      <c r="F946">
        <f>_xlfn.XLOOKUP(D946,'2026 FMR'!I:I,'2026 FMR'!M:M)</f>
        <v>832</v>
      </c>
      <c r="G946">
        <f>_xlfn.XLOOKUP(D946,'2026 FMR'!I:I,'2026 FMR'!J:J)</f>
        <v>2752</v>
      </c>
      <c r="H946">
        <f>_xlfn.XLOOKUP(D946,'2026 FMR'!I:I,'2026 FMR'!R:R)</f>
        <v>1</v>
      </c>
    </row>
    <row r="947" spans="1:8" x14ac:dyDescent="0.35">
      <c r="A947" t="s">
        <v>938</v>
      </c>
      <c r="B947" t="str">
        <f>_xlfn.XLOOKUP(D947,'2026 FMR'!I:I,'2026 FMR'!Q:Q)</f>
        <v>KS-507</v>
      </c>
      <c r="C947" t="s">
        <v>994</v>
      </c>
      <c r="D947">
        <v>20111</v>
      </c>
      <c r="E947">
        <f>_xlfn.XLOOKUP(D947,'ACS data'!E:E,'ACS data'!N:N)</f>
        <v>2166</v>
      </c>
      <c r="F947">
        <f>_xlfn.XLOOKUP(D947,'2026 FMR'!I:I,'2026 FMR'!M:M)</f>
        <v>668</v>
      </c>
      <c r="G947">
        <f>_xlfn.XLOOKUP(D947,'2026 FMR'!I:I,'2026 FMR'!J:J)</f>
        <v>32182</v>
      </c>
      <c r="H947">
        <f>_xlfn.XLOOKUP(D947,'2026 FMR'!I:I,'2026 FMR'!R:R)</f>
        <v>1</v>
      </c>
    </row>
    <row r="948" spans="1:8" x14ac:dyDescent="0.35">
      <c r="A948" t="s">
        <v>938</v>
      </c>
      <c r="B948" t="str">
        <f>_xlfn.XLOOKUP(D948,'2026 FMR'!I:I,'2026 FMR'!Q:Q)</f>
        <v>KS-507</v>
      </c>
      <c r="C948" t="s">
        <v>995</v>
      </c>
      <c r="D948">
        <v>20113</v>
      </c>
      <c r="E948">
        <f>_xlfn.XLOOKUP(D948,'ACS data'!E:E,'ACS data'!N:N)</f>
        <v>967</v>
      </c>
      <c r="F948">
        <f>_xlfn.XLOOKUP(D948,'2026 FMR'!I:I,'2026 FMR'!M:M)</f>
        <v>701</v>
      </c>
      <c r="G948">
        <f>_xlfn.XLOOKUP(D948,'2026 FMR'!I:I,'2026 FMR'!J:J)</f>
        <v>30085</v>
      </c>
      <c r="H948">
        <f>_xlfn.XLOOKUP(D948,'2026 FMR'!I:I,'2026 FMR'!R:R)</f>
        <v>1</v>
      </c>
    </row>
    <row r="949" spans="1:8" x14ac:dyDescent="0.35">
      <c r="A949" t="s">
        <v>938</v>
      </c>
      <c r="B949" t="str">
        <f>_xlfn.XLOOKUP(D949,'2026 FMR'!I:I,'2026 FMR'!Q:Q)</f>
        <v>KS-507</v>
      </c>
      <c r="C949" t="s">
        <v>996</v>
      </c>
      <c r="D949">
        <v>20115</v>
      </c>
      <c r="E949">
        <f>_xlfn.XLOOKUP(D949,'ACS data'!E:E,'ACS data'!N:N)</f>
        <v>172</v>
      </c>
      <c r="F949">
        <f>_xlfn.XLOOKUP(D949,'2026 FMR'!I:I,'2026 FMR'!M:M)</f>
        <v>688</v>
      </c>
      <c r="G949">
        <f>_xlfn.XLOOKUP(D949,'2026 FMR'!I:I,'2026 FMR'!J:J)</f>
        <v>11867</v>
      </c>
      <c r="H949">
        <f>_xlfn.XLOOKUP(D949,'2026 FMR'!I:I,'2026 FMR'!R:R)</f>
        <v>1</v>
      </c>
    </row>
    <row r="950" spans="1:8" x14ac:dyDescent="0.35">
      <c r="A950" t="s">
        <v>938</v>
      </c>
      <c r="B950" t="str">
        <f>_xlfn.XLOOKUP(D950,'2026 FMR'!I:I,'2026 FMR'!Q:Q)</f>
        <v>KS-507</v>
      </c>
      <c r="C950" t="s">
        <v>997</v>
      </c>
      <c r="D950">
        <v>20117</v>
      </c>
      <c r="E950">
        <f>_xlfn.XLOOKUP(D950,'ACS data'!E:E,'ACS data'!N:N)</f>
        <v>146</v>
      </c>
      <c r="F950">
        <f>_xlfn.XLOOKUP(D950,'2026 FMR'!I:I,'2026 FMR'!M:M)</f>
        <v>668</v>
      </c>
      <c r="G950">
        <f>_xlfn.XLOOKUP(D950,'2026 FMR'!I:I,'2026 FMR'!J:J)</f>
        <v>10014</v>
      </c>
      <c r="H950">
        <f>_xlfn.XLOOKUP(D950,'2026 FMR'!I:I,'2026 FMR'!R:R)</f>
        <v>1</v>
      </c>
    </row>
    <row r="951" spans="1:8" x14ac:dyDescent="0.35">
      <c r="A951" t="s">
        <v>938</v>
      </c>
      <c r="B951" t="str">
        <f>_xlfn.XLOOKUP(D951,'2026 FMR'!I:I,'2026 FMR'!Q:Q)</f>
        <v>KS-507</v>
      </c>
      <c r="C951" t="s">
        <v>998</v>
      </c>
      <c r="D951">
        <v>20119</v>
      </c>
      <c r="E951">
        <f>_xlfn.XLOOKUP(D951,'ACS data'!E:E,'ACS data'!N:N)</f>
        <v>67</v>
      </c>
      <c r="F951">
        <f>_xlfn.XLOOKUP(D951,'2026 FMR'!I:I,'2026 FMR'!M:M)</f>
        <v>668</v>
      </c>
      <c r="G951">
        <f>_xlfn.XLOOKUP(D951,'2026 FMR'!I:I,'2026 FMR'!J:J)</f>
        <v>4019</v>
      </c>
      <c r="H951">
        <f>_xlfn.XLOOKUP(D951,'2026 FMR'!I:I,'2026 FMR'!R:R)</f>
        <v>1</v>
      </c>
    </row>
    <row r="952" spans="1:8" x14ac:dyDescent="0.35">
      <c r="A952" t="s">
        <v>938</v>
      </c>
      <c r="B952" t="str">
        <f>_xlfn.XLOOKUP(D952,'2026 FMR'!I:I,'2026 FMR'!Q:Q)</f>
        <v>KS-507</v>
      </c>
      <c r="C952" t="s">
        <v>999</v>
      </c>
      <c r="D952">
        <v>20121</v>
      </c>
      <c r="E952">
        <f>_xlfn.XLOOKUP(D952,'ACS data'!E:E,'ACS data'!N:N)</f>
        <v>467</v>
      </c>
      <c r="F952">
        <f>_xlfn.XLOOKUP(D952,'2026 FMR'!I:I,'2026 FMR'!M:M)</f>
        <v>1197</v>
      </c>
      <c r="G952">
        <f>_xlfn.XLOOKUP(D952,'2026 FMR'!I:I,'2026 FMR'!J:J)</f>
        <v>34312</v>
      </c>
      <c r="H952">
        <f>_xlfn.XLOOKUP(D952,'2026 FMR'!I:I,'2026 FMR'!R:R)</f>
        <v>1</v>
      </c>
    </row>
    <row r="953" spans="1:8" x14ac:dyDescent="0.35">
      <c r="A953" t="s">
        <v>938</v>
      </c>
      <c r="B953" t="str">
        <f>_xlfn.XLOOKUP(D953,'2026 FMR'!I:I,'2026 FMR'!Q:Q)</f>
        <v>KS-507</v>
      </c>
      <c r="C953" t="s">
        <v>1000</v>
      </c>
      <c r="D953">
        <v>20123</v>
      </c>
      <c r="E953">
        <f>_xlfn.XLOOKUP(D953,'ACS data'!E:E,'ACS data'!N:N)</f>
        <v>166</v>
      </c>
      <c r="F953">
        <f>_xlfn.XLOOKUP(D953,'2026 FMR'!I:I,'2026 FMR'!M:M)</f>
        <v>668</v>
      </c>
      <c r="G953">
        <f>_xlfn.XLOOKUP(D953,'2026 FMR'!I:I,'2026 FMR'!J:J)</f>
        <v>5829</v>
      </c>
      <c r="H953">
        <f>_xlfn.XLOOKUP(D953,'2026 FMR'!I:I,'2026 FMR'!R:R)</f>
        <v>1</v>
      </c>
    </row>
    <row r="954" spans="1:8" x14ac:dyDescent="0.35">
      <c r="A954" t="s">
        <v>938</v>
      </c>
      <c r="B954" t="str">
        <f>_xlfn.XLOOKUP(D954,'2026 FMR'!I:I,'2026 FMR'!Q:Q)</f>
        <v>KS-507</v>
      </c>
      <c r="C954" t="s">
        <v>1001</v>
      </c>
      <c r="D954">
        <v>20125</v>
      </c>
      <c r="E954">
        <f>_xlfn.XLOOKUP(D954,'ACS data'!E:E,'ACS data'!N:N)</f>
        <v>1324</v>
      </c>
      <c r="F954">
        <f>_xlfn.XLOOKUP(D954,'2026 FMR'!I:I,'2026 FMR'!M:M)</f>
        <v>668</v>
      </c>
      <c r="G954">
        <f>_xlfn.XLOOKUP(D954,'2026 FMR'!I:I,'2026 FMR'!J:J)</f>
        <v>31448</v>
      </c>
      <c r="H954">
        <f>_xlfn.XLOOKUP(D954,'2026 FMR'!I:I,'2026 FMR'!R:R)</f>
        <v>1</v>
      </c>
    </row>
    <row r="955" spans="1:8" x14ac:dyDescent="0.35">
      <c r="A955" t="s">
        <v>938</v>
      </c>
      <c r="B955" t="str">
        <f>_xlfn.XLOOKUP(D955,'2026 FMR'!I:I,'2026 FMR'!Q:Q)</f>
        <v>KS-507</v>
      </c>
      <c r="C955" t="s">
        <v>1002</v>
      </c>
      <c r="D955">
        <v>20127</v>
      </c>
      <c r="E955">
        <f>_xlfn.XLOOKUP(D955,'ACS data'!E:E,'ACS data'!N:N)</f>
        <v>166</v>
      </c>
      <c r="F955">
        <f>_xlfn.XLOOKUP(D955,'2026 FMR'!I:I,'2026 FMR'!M:M)</f>
        <v>679</v>
      </c>
      <c r="G955">
        <f>_xlfn.XLOOKUP(D955,'2026 FMR'!I:I,'2026 FMR'!J:J)</f>
        <v>5385</v>
      </c>
      <c r="H955">
        <f>_xlfn.XLOOKUP(D955,'2026 FMR'!I:I,'2026 FMR'!R:R)</f>
        <v>1</v>
      </c>
    </row>
    <row r="956" spans="1:8" x14ac:dyDescent="0.35">
      <c r="A956" t="s">
        <v>938</v>
      </c>
      <c r="B956" t="str">
        <f>_xlfn.XLOOKUP(D956,'2026 FMR'!I:I,'2026 FMR'!Q:Q)</f>
        <v>KS-507</v>
      </c>
      <c r="C956" t="s">
        <v>1003</v>
      </c>
      <c r="D956">
        <v>20129</v>
      </c>
      <c r="E956">
        <f>_xlfn.XLOOKUP(D956,'ACS data'!E:E,'ACS data'!N:N)</f>
        <v>54</v>
      </c>
      <c r="F956">
        <f>_xlfn.XLOOKUP(D956,'2026 FMR'!I:I,'2026 FMR'!M:M)</f>
        <v>668</v>
      </c>
      <c r="G956">
        <f>_xlfn.XLOOKUP(D956,'2026 FMR'!I:I,'2026 FMR'!J:J)</f>
        <v>2688</v>
      </c>
      <c r="H956">
        <f>_xlfn.XLOOKUP(D956,'2026 FMR'!I:I,'2026 FMR'!R:R)</f>
        <v>1</v>
      </c>
    </row>
    <row r="957" spans="1:8" x14ac:dyDescent="0.35">
      <c r="A957" t="s">
        <v>938</v>
      </c>
      <c r="B957" t="str">
        <f>_xlfn.XLOOKUP(D957,'2026 FMR'!I:I,'2026 FMR'!Q:Q)</f>
        <v>KS-507</v>
      </c>
      <c r="C957" t="s">
        <v>1004</v>
      </c>
      <c r="D957">
        <v>20131</v>
      </c>
      <c r="E957">
        <f>_xlfn.XLOOKUP(D957,'ACS data'!E:E,'ACS data'!N:N)</f>
        <v>223</v>
      </c>
      <c r="F957">
        <f>_xlfn.XLOOKUP(D957,'2026 FMR'!I:I,'2026 FMR'!M:M)</f>
        <v>722</v>
      </c>
      <c r="G957">
        <f>_xlfn.XLOOKUP(D957,'2026 FMR'!I:I,'2026 FMR'!J:J)</f>
        <v>10219</v>
      </c>
      <c r="H957">
        <f>_xlfn.XLOOKUP(D957,'2026 FMR'!I:I,'2026 FMR'!R:R)</f>
        <v>1</v>
      </c>
    </row>
    <row r="958" spans="1:8" x14ac:dyDescent="0.35">
      <c r="A958" t="s">
        <v>938</v>
      </c>
      <c r="B958" t="str">
        <f>_xlfn.XLOOKUP(D958,'2026 FMR'!I:I,'2026 FMR'!Q:Q)</f>
        <v>KS-507</v>
      </c>
      <c r="C958" t="s">
        <v>1005</v>
      </c>
      <c r="D958">
        <v>20133</v>
      </c>
      <c r="E958">
        <f>_xlfn.XLOOKUP(D958,'ACS data'!E:E,'ACS data'!N:N)</f>
        <v>656</v>
      </c>
      <c r="F958">
        <f>_xlfn.XLOOKUP(D958,'2026 FMR'!I:I,'2026 FMR'!M:M)</f>
        <v>691</v>
      </c>
      <c r="G958">
        <f>_xlfn.XLOOKUP(D958,'2026 FMR'!I:I,'2026 FMR'!J:J)</f>
        <v>15826</v>
      </c>
      <c r="H958">
        <f>_xlfn.XLOOKUP(D958,'2026 FMR'!I:I,'2026 FMR'!R:R)</f>
        <v>1</v>
      </c>
    </row>
    <row r="959" spans="1:8" x14ac:dyDescent="0.35">
      <c r="A959" t="s">
        <v>938</v>
      </c>
      <c r="B959" t="str">
        <f>_xlfn.XLOOKUP(D959,'2026 FMR'!I:I,'2026 FMR'!Q:Q)</f>
        <v>KS-507</v>
      </c>
      <c r="C959" t="s">
        <v>1006</v>
      </c>
      <c r="D959">
        <v>20135</v>
      </c>
      <c r="E959">
        <f>_xlfn.XLOOKUP(D959,'ACS data'!E:E,'ACS data'!N:N)</f>
        <v>75</v>
      </c>
      <c r="F959">
        <f>_xlfn.XLOOKUP(D959,'2026 FMR'!I:I,'2026 FMR'!M:M)</f>
        <v>668</v>
      </c>
      <c r="G959">
        <f>_xlfn.XLOOKUP(D959,'2026 FMR'!I:I,'2026 FMR'!J:J)</f>
        <v>2677</v>
      </c>
      <c r="H959">
        <f>_xlfn.XLOOKUP(D959,'2026 FMR'!I:I,'2026 FMR'!R:R)</f>
        <v>1</v>
      </c>
    </row>
    <row r="960" spans="1:8" x14ac:dyDescent="0.35">
      <c r="A960" t="s">
        <v>938</v>
      </c>
      <c r="B960" t="str">
        <f>_xlfn.XLOOKUP(D960,'2026 FMR'!I:I,'2026 FMR'!Q:Q)</f>
        <v>KS-507</v>
      </c>
      <c r="C960" t="s">
        <v>1007</v>
      </c>
      <c r="D960">
        <v>20137</v>
      </c>
      <c r="E960">
        <f>_xlfn.XLOOKUP(D960,'ACS data'!E:E,'ACS data'!N:N)</f>
        <v>65</v>
      </c>
      <c r="F960">
        <f>_xlfn.XLOOKUP(D960,'2026 FMR'!I:I,'2026 FMR'!M:M)</f>
        <v>678</v>
      </c>
      <c r="G960">
        <f>_xlfn.XLOOKUP(D960,'2026 FMR'!I:I,'2026 FMR'!J:J)</f>
        <v>5431</v>
      </c>
      <c r="H960">
        <f>_xlfn.XLOOKUP(D960,'2026 FMR'!I:I,'2026 FMR'!R:R)</f>
        <v>1</v>
      </c>
    </row>
    <row r="961" spans="1:8" x14ac:dyDescent="0.35">
      <c r="A961" t="s">
        <v>938</v>
      </c>
      <c r="B961" t="str">
        <f>_xlfn.XLOOKUP(D961,'2026 FMR'!I:I,'2026 FMR'!Q:Q)</f>
        <v>KS-507</v>
      </c>
      <c r="C961" t="s">
        <v>1008</v>
      </c>
      <c r="D961">
        <v>20139</v>
      </c>
      <c r="E961">
        <f>_xlfn.XLOOKUP(D961,'ACS data'!E:E,'ACS data'!N:N)</f>
        <v>331</v>
      </c>
      <c r="F961">
        <f>_xlfn.XLOOKUP(D961,'2026 FMR'!I:I,'2026 FMR'!M:M)</f>
        <v>820</v>
      </c>
      <c r="G961">
        <f>_xlfn.XLOOKUP(D961,'2026 FMR'!I:I,'2026 FMR'!J:J)</f>
        <v>15787</v>
      </c>
      <c r="H961">
        <f>_xlfn.XLOOKUP(D961,'2026 FMR'!I:I,'2026 FMR'!R:R)</f>
        <v>1</v>
      </c>
    </row>
    <row r="962" spans="1:8" x14ac:dyDescent="0.35">
      <c r="A962" t="s">
        <v>938</v>
      </c>
      <c r="B962" t="str">
        <f>_xlfn.XLOOKUP(D962,'2026 FMR'!I:I,'2026 FMR'!Q:Q)</f>
        <v>KS-507</v>
      </c>
      <c r="C962" t="s">
        <v>1009</v>
      </c>
      <c r="D962">
        <v>20141</v>
      </c>
      <c r="E962">
        <f>_xlfn.XLOOKUP(D962,'ACS data'!E:E,'ACS data'!N:N)</f>
        <v>107</v>
      </c>
      <c r="F962">
        <f>_xlfn.XLOOKUP(D962,'2026 FMR'!I:I,'2026 FMR'!M:M)</f>
        <v>668</v>
      </c>
      <c r="G962">
        <f>_xlfn.XLOOKUP(D962,'2026 FMR'!I:I,'2026 FMR'!J:J)</f>
        <v>3493</v>
      </c>
      <c r="H962">
        <f>_xlfn.XLOOKUP(D962,'2026 FMR'!I:I,'2026 FMR'!R:R)</f>
        <v>1</v>
      </c>
    </row>
    <row r="963" spans="1:8" x14ac:dyDescent="0.35">
      <c r="A963" t="s">
        <v>938</v>
      </c>
      <c r="B963" t="str">
        <f>_xlfn.XLOOKUP(D963,'2026 FMR'!I:I,'2026 FMR'!Q:Q)</f>
        <v>KS-507</v>
      </c>
      <c r="C963" t="s">
        <v>1010</v>
      </c>
      <c r="D963">
        <v>20143</v>
      </c>
      <c r="E963">
        <f>_xlfn.XLOOKUP(D963,'ACS data'!E:E,'ACS data'!N:N)</f>
        <v>136</v>
      </c>
      <c r="F963">
        <f>_xlfn.XLOOKUP(D963,'2026 FMR'!I:I,'2026 FMR'!M:M)</f>
        <v>711</v>
      </c>
      <c r="G963">
        <f>_xlfn.XLOOKUP(D963,'2026 FMR'!I:I,'2026 FMR'!J:J)</f>
        <v>5768</v>
      </c>
      <c r="H963">
        <f>_xlfn.XLOOKUP(D963,'2026 FMR'!I:I,'2026 FMR'!R:R)</f>
        <v>1</v>
      </c>
    </row>
    <row r="964" spans="1:8" x14ac:dyDescent="0.35">
      <c r="A964" t="s">
        <v>938</v>
      </c>
      <c r="B964" t="str">
        <f>_xlfn.XLOOKUP(D964,'2026 FMR'!I:I,'2026 FMR'!Q:Q)</f>
        <v>KS-507</v>
      </c>
      <c r="C964" t="s">
        <v>1011</v>
      </c>
      <c r="D964">
        <v>20145</v>
      </c>
      <c r="E964">
        <f>_xlfn.XLOOKUP(D964,'ACS data'!E:E,'ACS data'!N:N)</f>
        <v>89</v>
      </c>
      <c r="F964">
        <f>_xlfn.XLOOKUP(D964,'2026 FMR'!I:I,'2026 FMR'!M:M)</f>
        <v>668</v>
      </c>
      <c r="G964">
        <f>_xlfn.XLOOKUP(D964,'2026 FMR'!I:I,'2026 FMR'!J:J)</f>
        <v>6288</v>
      </c>
      <c r="H964">
        <f>_xlfn.XLOOKUP(D964,'2026 FMR'!I:I,'2026 FMR'!R:R)</f>
        <v>1</v>
      </c>
    </row>
    <row r="965" spans="1:8" x14ac:dyDescent="0.35">
      <c r="A965" t="s">
        <v>938</v>
      </c>
      <c r="B965" t="str">
        <f>_xlfn.XLOOKUP(D965,'2026 FMR'!I:I,'2026 FMR'!Q:Q)</f>
        <v>KS-507</v>
      </c>
      <c r="C965" t="s">
        <v>1012</v>
      </c>
      <c r="D965">
        <v>20147</v>
      </c>
      <c r="E965">
        <f>_xlfn.XLOOKUP(D965,'ACS data'!E:E,'ACS data'!N:N)</f>
        <v>131</v>
      </c>
      <c r="F965">
        <f>_xlfn.XLOOKUP(D965,'2026 FMR'!I:I,'2026 FMR'!M:M)</f>
        <v>695</v>
      </c>
      <c r="G965">
        <f>_xlfn.XLOOKUP(D965,'2026 FMR'!I:I,'2026 FMR'!J:J)</f>
        <v>4960</v>
      </c>
      <c r="H965">
        <f>_xlfn.XLOOKUP(D965,'2026 FMR'!I:I,'2026 FMR'!R:R)</f>
        <v>1</v>
      </c>
    </row>
    <row r="966" spans="1:8" x14ac:dyDescent="0.35">
      <c r="A966" t="s">
        <v>938</v>
      </c>
      <c r="B966" t="str">
        <f>_xlfn.XLOOKUP(D966,'2026 FMR'!I:I,'2026 FMR'!Q:Q)</f>
        <v>KS-507</v>
      </c>
      <c r="C966" t="s">
        <v>1013</v>
      </c>
      <c r="D966">
        <v>20149</v>
      </c>
      <c r="E966">
        <f>_xlfn.XLOOKUP(D966,'ACS data'!E:E,'ACS data'!N:N)</f>
        <v>363</v>
      </c>
      <c r="F966">
        <f>_xlfn.XLOOKUP(D966,'2026 FMR'!I:I,'2026 FMR'!M:M)</f>
        <v>875</v>
      </c>
      <c r="G966">
        <f>_xlfn.XLOOKUP(D966,'2026 FMR'!I:I,'2026 FMR'!J:J)</f>
        <v>25482</v>
      </c>
      <c r="H966">
        <f>_xlfn.XLOOKUP(D966,'2026 FMR'!I:I,'2026 FMR'!R:R)</f>
        <v>1</v>
      </c>
    </row>
    <row r="967" spans="1:8" x14ac:dyDescent="0.35">
      <c r="A967" t="s">
        <v>938</v>
      </c>
      <c r="B967" t="str">
        <f>_xlfn.XLOOKUP(D967,'2026 FMR'!I:I,'2026 FMR'!Q:Q)</f>
        <v>KS-507</v>
      </c>
      <c r="C967" t="s">
        <v>1014</v>
      </c>
      <c r="D967">
        <v>20151</v>
      </c>
      <c r="E967">
        <f>_xlfn.XLOOKUP(D967,'ACS data'!E:E,'ACS data'!N:N)</f>
        <v>173</v>
      </c>
      <c r="F967">
        <f>_xlfn.XLOOKUP(D967,'2026 FMR'!I:I,'2026 FMR'!M:M)</f>
        <v>766</v>
      </c>
      <c r="G967">
        <f>_xlfn.XLOOKUP(D967,'2026 FMR'!I:I,'2026 FMR'!J:J)</f>
        <v>9175</v>
      </c>
      <c r="H967">
        <f>_xlfn.XLOOKUP(D967,'2026 FMR'!I:I,'2026 FMR'!R:R)</f>
        <v>1</v>
      </c>
    </row>
    <row r="968" spans="1:8" x14ac:dyDescent="0.35">
      <c r="A968" t="s">
        <v>938</v>
      </c>
      <c r="B968" t="str">
        <f>_xlfn.XLOOKUP(D968,'2026 FMR'!I:I,'2026 FMR'!Q:Q)</f>
        <v>KS-507</v>
      </c>
      <c r="C968" t="s">
        <v>1015</v>
      </c>
      <c r="D968">
        <v>20153</v>
      </c>
      <c r="E968">
        <f>_xlfn.XLOOKUP(D968,'ACS data'!E:E,'ACS data'!N:N)</f>
        <v>30</v>
      </c>
      <c r="F968">
        <f>_xlfn.XLOOKUP(D968,'2026 FMR'!I:I,'2026 FMR'!M:M)</f>
        <v>726</v>
      </c>
      <c r="G968">
        <f>_xlfn.XLOOKUP(D968,'2026 FMR'!I:I,'2026 FMR'!J:J)</f>
        <v>2544</v>
      </c>
      <c r="H968">
        <f>_xlfn.XLOOKUP(D968,'2026 FMR'!I:I,'2026 FMR'!R:R)</f>
        <v>1</v>
      </c>
    </row>
    <row r="969" spans="1:8" x14ac:dyDescent="0.35">
      <c r="A969" t="s">
        <v>938</v>
      </c>
      <c r="B969" t="str">
        <f>_xlfn.XLOOKUP(D969,'2026 FMR'!I:I,'2026 FMR'!Q:Q)</f>
        <v>KS-507</v>
      </c>
      <c r="C969" t="s">
        <v>1016</v>
      </c>
      <c r="D969">
        <v>20155</v>
      </c>
      <c r="E969">
        <f>_xlfn.XLOOKUP(D969,'ACS data'!E:E,'ACS data'!N:N)</f>
        <v>1951</v>
      </c>
      <c r="F969">
        <f>_xlfn.XLOOKUP(D969,'2026 FMR'!I:I,'2026 FMR'!M:M)</f>
        <v>729</v>
      </c>
      <c r="G969">
        <f>_xlfn.XLOOKUP(D969,'2026 FMR'!I:I,'2026 FMR'!J:J)</f>
        <v>61881</v>
      </c>
      <c r="H969">
        <f>_xlfn.XLOOKUP(D969,'2026 FMR'!I:I,'2026 FMR'!R:R)</f>
        <v>1</v>
      </c>
    </row>
    <row r="970" spans="1:8" x14ac:dyDescent="0.35">
      <c r="A970" t="s">
        <v>938</v>
      </c>
      <c r="B970" t="str">
        <f>_xlfn.XLOOKUP(D970,'2026 FMR'!I:I,'2026 FMR'!Q:Q)</f>
        <v>KS-507</v>
      </c>
      <c r="C970" t="s">
        <v>1017</v>
      </c>
      <c r="D970">
        <v>20157</v>
      </c>
      <c r="E970">
        <f>_xlfn.XLOOKUP(D970,'ACS data'!E:E,'ACS data'!N:N)</f>
        <v>157</v>
      </c>
      <c r="F970">
        <f>_xlfn.XLOOKUP(D970,'2026 FMR'!I:I,'2026 FMR'!M:M)</f>
        <v>800</v>
      </c>
      <c r="G970">
        <f>_xlfn.XLOOKUP(D970,'2026 FMR'!I:I,'2026 FMR'!J:J)</f>
        <v>4686</v>
      </c>
      <c r="H970">
        <f>_xlfn.XLOOKUP(D970,'2026 FMR'!I:I,'2026 FMR'!R:R)</f>
        <v>1</v>
      </c>
    </row>
    <row r="971" spans="1:8" x14ac:dyDescent="0.35">
      <c r="A971" t="s">
        <v>938</v>
      </c>
      <c r="B971" t="str">
        <f>_xlfn.XLOOKUP(D971,'2026 FMR'!I:I,'2026 FMR'!Q:Q)</f>
        <v>KS-507</v>
      </c>
      <c r="C971" t="s">
        <v>1018</v>
      </c>
      <c r="D971">
        <v>20159</v>
      </c>
      <c r="E971">
        <f>_xlfn.XLOOKUP(D971,'ACS data'!E:E,'ACS data'!N:N)</f>
        <v>86</v>
      </c>
      <c r="F971">
        <f>_xlfn.XLOOKUP(D971,'2026 FMR'!I:I,'2026 FMR'!M:M)</f>
        <v>668</v>
      </c>
      <c r="G971">
        <f>_xlfn.XLOOKUP(D971,'2026 FMR'!I:I,'2026 FMR'!J:J)</f>
        <v>9441</v>
      </c>
      <c r="H971">
        <f>_xlfn.XLOOKUP(D971,'2026 FMR'!I:I,'2026 FMR'!R:R)</f>
        <v>1</v>
      </c>
    </row>
    <row r="972" spans="1:8" x14ac:dyDescent="0.35">
      <c r="A972" t="s">
        <v>938</v>
      </c>
      <c r="B972" t="str">
        <f>_xlfn.XLOOKUP(D972,'2026 FMR'!I:I,'2026 FMR'!Q:Q)</f>
        <v>KS-507</v>
      </c>
      <c r="C972" t="s">
        <v>1019</v>
      </c>
      <c r="D972">
        <v>20161</v>
      </c>
      <c r="E972">
        <f>_xlfn.XLOOKUP(D972,'ACS data'!E:E,'ACS data'!N:N)</f>
        <v>8179</v>
      </c>
      <c r="F972">
        <f>_xlfn.XLOOKUP(D972,'2026 FMR'!I:I,'2026 FMR'!M:M)</f>
        <v>875</v>
      </c>
      <c r="G972">
        <f>_xlfn.XLOOKUP(D972,'2026 FMR'!I:I,'2026 FMR'!J:J)</f>
        <v>72105</v>
      </c>
      <c r="H972">
        <f>_xlfn.XLOOKUP(D972,'2026 FMR'!I:I,'2026 FMR'!R:R)</f>
        <v>1</v>
      </c>
    </row>
    <row r="973" spans="1:8" x14ac:dyDescent="0.35">
      <c r="A973" t="s">
        <v>938</v>
      </c>
      <c r="B973" t="str">
        <f>_xlfn.XLOOKUP(D973,'2026 FMR'!I:I,'2026 FMR'!Q:Q)</f>
        <v>KS-507</v>
      </c>
      <c r="C973" t="s">
        <v>1020</v>
      </c>
      <c r="D973">
        <v>20163</v>
      </c>
      <c r="E973">
        <f>_xlfn.XLOOKUP(D973,'ACS data'!E:E,'ACS data'!N:N)</f>
        <v>40</v>
      </c>
      <c r="F973">
        <f>_xlfn.XLOOKUP(D973,'2026 FMR'!I:I,'2026 FMR'!M:M)</f>
        <v>668</v>
      </c>
      <c r="G973">
        <f>_xlfn.XLOOKUP(D973,'2026 FMR'!I:I,'2026 FMR'!J:J)</f>
        <v>4925</v>
      </c>
      <c r="H973">
        <f>_xlfn.XLOOKUP(D973,'2026 FMR'!I:I,'2026 FMR'!R:R)</f>
        <v>1</v>
      </c>
    </row>
    <row r="974" spans="1:8" x14ac:dyDescent="0.35">
      <c r="A974" t="s">
        <v>938</v>
      </c>
      <c r="B974" t="str">
        <f>_xlfn.XLOOKUP(D974,'2026 FMR'!I:I,'2026 FMR'!Q:Q)</f>
        <v>KS-507</v>
      </c>
      <c r="C974" t="s">
        <v>1021</v>
      </c>
      <c r="D974">
        <v>20165</v>
      </c>
      <c r="E974">
        <f>_xlfn.XLOOKUP(D974,'ACS data'!E:E,'ACS data'!N:N)</f>
        <v>53</v>
      </c>
      <c r="F974">
        <f>_xlfn.XLOOKUP(D974,'2026 FMR'!I:I,'2026 FMR'!M:M)</f>
        <v>710</v>
      </c>
      <c r="G974">
        <f>_xlfn.XLOOKUP(D974,'2026 FMR'!I:I,'2026 FMR'!J:J)</f>
        <v>2939</v>
      </c>
      <c r="H974">
        <f>_xlfn.XLOOKUP(D974,'2026 FMR'!I:I,'2026 FMR'!R:R)</f>
        <v>1</v>
      </c>
    </row>
    <row r="975" spans="1:8" x14ac:dyDescent="0.35">
      <c r="A975" t="s">
        <v>938</v>
      </c>
      <c r="B975" t="str">
        <f>_xlfn.XLOOKUP(D975,'2026 FMR'!I:I,'2026 FMR'!Q:Q)</f>
        <v>KS-507</v>
      </c>
      <c r="C975" t="s">
        <v>1022</v>
      </c>
      <c r="D975">
        <v>20167</v>
      </c>
      <c r="E975">
        <f>_xlfn.XLOOKUP(D975,'ACS data'!E:E,'ACS data'!N:N)</f>
        <v>135</v>
      </c>
      <c r="F975">
        <f>_xlfn.XLOOKUP(D975,'2026 FMR'!I:I,'2026 FMR'!M:M)</f>
        <v>765</v>
      </c>
      <c r="G975">
        <f>_xlfn.XLOOKUP(D975,'2026 FMR'!I:I,'2026 FMR'!J:J)</f>
        <v>6702</v>
      </c>
      <c r="H975">
        <f>_xlfn.XLOOKUP(D975,'2026 FMR'!I:I,'2026 FMR'!R:R)</f>
        <v>1</v>
      </c>
    </row>
    <row r="976" spans="1:8" x14ac:dyDescent="0.35">
      <c r="A976" t="s">
        <v>938</v>
      </c>
      <c r="B976" t="str">
        <f>_xlfn.XLOOKUP(D976,'2026 FMR'!I:I,'2026 FMR'!Q:Q)</f>
        <v>KS-507</v>
      </c>
      <c r="C976" t="s">
        <v>1023</v>
      </c>
      <c r="D976">
        <v>20169</v>
      </c>
      <c r="E976">
        <f>_xlfn.XLOOKUP(D976,'ACS data'!E:E,'ACS data'!N:N)</f>
        <v>1513</v>
      </c>
      <c r="F976">
        <f>_xlfn.XLOOKUP(D976,'2026 FMR'!I:I,'2026 FMR'!M:M)</f>
        <v>770</v>
      </c>
      <c r="G976">
        <f>_xlfn.XLOOKUP(D976,'2026 FMR'!I:I,'2026 FMR'!J:J)</f>
        <v>54160</v>
      </c>
      <c r="H976">
        <f>_xlfn.XLOOKUP(D976,'2026 FMR'!I:I,'2026 FMR'!R:R)</f>
        <v>1</v>
      </c>
    </row>
    <row r="977" spans="1:8" x14ac:dyDescent="0.35">
      <c r="A977" t="s">
        <v>938</v>
      </c>
      <c r="B977" t="str">
        <f>_xlfn.XLOOKUP(D977,'2026 FMR'!I:I,'2026 FMR'!Q:Q)</f>
        <v>KS-507</v>
      </c>
      <c r="C977" t="s">
        <v>1024</v>
      </c>
      <c r="D977">
        <v>20171</v>
      </c>
      <c r="E977">
        <f>_xlfn.XLOOKUP(D977,'ACS data'!E:E,'ACS data'!N:N)</f>
        <v>113</v>
      </c>
      <c r="F977">
        <f>_xlfn.XLOOKUP(D977,'2026 FMR'!I:I,'2026 FMR'!M:M)</f>
        <v>668</v>
      </c>
      <c r="G977">
        <f>_xlfn.XLOOKUP(D977,'2026 FMR'!I:I,'2026 FMR'!J:J)</f>
        <v>5128</v>
      </c>
      <c r="H977">
        <f>_xlfn.XLOOKUP(D977,'2026 FMR'!I:I,'2026 FMR'!R:R)</f>
        <v>1</v>
      </c>
    </row>
    <row r="978" spans="1:8" x14ac:dyDescent="0.35">
      <c r="A978" t="s">
        <v>938</v>
      </c>
      <c r="B978" t="str">
        <f>_xlfn.XLOOKUP(D978,'2026 FMR'!I:I,'2026 FMR'!Q:Q)</f>
        <v>KS-502</v>
      </c>
      <c r="C978" t="s">
        <v>1025</v>
      </c>
      <c r="D978">
        <v>20173</v>
      </c>
      <c r="E978">
        <f>_xlfn.XLOOKUP(D978,'ACS data'!E:E,'ACS data'!N:N)</f>
        <v>16588</v>
      </c>
      <c r="F978">
        <f>_xlfn.XLOOKUP(D978,'2026 FMR'!I:I,'2026 FMR'!M:M)</f>
        <v>849</v>
      </c>
      <c r="G978">
        <f>_xlfn.XLOOKUP(D978,'2026 FMR'!I:I,'2026 FMR'!J:J)</f>
        <v>522700</v>
      </c>
      <c r="H978">
        <f>_xlfn.XLOOKUP(D978,'2026 FMR'!I:I,'2026 FMR'!R:R)</f>
        <v>1</v>
      </c>
    </row>
    <row r="979" spans="1:8" x14ac:dyDescent="0.35">
      <c r="A979" t="s">
        <v>938</v>
      </c>
      <c r="B979" t="str">
        <f>_xlfn.XLOOKUP(D979,'2026 FMR'!I:I,'2026 FMR'!Q:Q)</f>
        <v>KS-507</v>
      </c>
      <c r="C979" t="s">
        <v>1026</v>
      </c>
      <c r="D979">
        <v>20175</v>
      </c>
      <c r="E979">
        <f>_xlfn.XLOOKUP(D979,'ACS data'!E:E,'ACS data'!N:N)</f>
        <v>575</v>
      </c>
      <c r="F979">
        <f>_xlfn.XLOOKUP(D979,'2026 FMR'!I:I,'2026 FMR'!M:M)</f>
        <v>771</v>
      </c>
      <c r="G979">
        <f>_xlfn.XLOOKUP(D979,'2026 FMR'!I:I,'2026 FMR'!J:J)</f>
        <v>21942</v>
      </c>
      <c r="H979">
        <f>_xlfn.XLOOKUP(D979,'2026 FMR'!I:I,'2026 FMR'!R:R)</f>
        <v>1</v>
      </c>
    </row>
    <row r="980" spans="1:8" x14ac:dyDescent="0.35">
      <c r="A980" t="s">
        <v>938</v>
      </c>
      <c r="B980" t="str">
        <f>_xlfn.XLOOKUP(D980,'2026 FMR'!I:I,'2026 FMR'!Q:Q)</f>
        <v>KS-503</v>
      </c>
      <c r="C980" t="s">
        <v>1027</v>
      </c>
      <c r="D980">
        <v>20177</v>
      </c>
      <c r="E980">
        <f>_xlfn.XLOOKUP(D980,'ACS data'!E:E,'ACS data'!N:N)</f>
        <v>4458</v>
      </c>
      <c r="F980">
        <f>_xlfn.XLOOKUP(D980,'2026 FMR'!I:I,'2026 FMR'!M:M)</f>
        <v>820</v>
      </c>
      <c r="G980">
        <f>_xlfn.XLOOKUP(D980,'2026 FMR'!I:I,'2026 FMR'!J:J)</f>
        <v>178625</v>
      </c>
      <c r="H980">
        <f>_xlfn.XLOOKUP(D980,'2026 FMR'!I:I,'2026 FMR'!R:R)</f>
        <v>1</v>
      </c>
    </row>
    <row r="981" spans="1:8" x14ac:dyDescent="0.35">
      <c r="A981" t="s">
        <v>938</v>
      </c>
      <c r="B981" t="str">
        <f>_xlfn.XLOOKUP(D981,'2026 FMR'!I:I,'2026 FMR'!Q:Q)</f>
        <v>KS-507</v>
      </c>
      <c r="C981" t="s">
        <v>1028</v>
      </c>
      <c r="D981">
        <v>20179</v>
      </c>
      <c r="E981">
        <f>_xlfn.XLOOKUP(D981,'ACS data'!E:E,'ACS data'!N:N)</f>
        <v>23</v>
      </c>
      <c r="F981">
        <f>_xlfn.XLOOKUP(D981,'2026 FMR'!I:I,'2026 FMR'!M:M)</f>
        <v>699</v>
      </c>
      <c r="G981">
        <f>_xlfn.XLOOKUP(D981,'2026 FMR'!I:I,'2026 FMR'!J:J)</f>
        <v>2450</v>
      </c>
      <c r="H981">
        <f>_xlfn.XLOOKUP(D981,'2026 FMR'!I:I,'2026 FMR'!R:R)</f>
        <v>1</v>
      </c>
    </row>
    <row r="982" spans="1:8" x14ac:dyDescent="0.35">
      <c r="A982" t="s">
        <v>938</v>
      </c>
      <c r="B982" t="str">
        <f>_xlfn.XLOOKUP(D982,'2026 FMR'!I:I,'2026 FMR'!Q:Q)</f>
        <v>KS-507</v>
      </c>
      <c r="C982" t="s">
        <v>1029</v>
      </c>
      <c r="D982">
        <v>20181</v>
      </c>
      <c r="E982">
        <f>_xlfn.XLOOKUP(D982,'ACS data'!E:E,'ACS data'!N:N)</f>
        <v>120</v>
      </c>
      <c r="F982">
        <f>_xlfn.XLOOKUP(D982,'2026 FMR'!I:I,'2026 FMR'!M:M)</f>
        <v>710</v>
      </c>
      <c r="G982">
        <f>_xlfn.XLOOKUP(D982,'2026 FMR'!I:I,'2026 FMR'!J:J)</f>
        <v>5940</v>
      </c>
      <c r="H982">
        <f>_xlfn.XLOOKUP(D982,'2026 FMR'!I:I,'2026 FMR'!R:R)</f>
        <v>1</v>
      </c>
    </row>
    <row r="983" spans="1:8" x14ac:dyDescent="0.35">
      <c r="A983" t="s">
        <v>938</v>
      </c>
      <c r="B983" t="str">
        <f>_xlfn.XLOOKUP(D983,'2026 FMR'!I:I,'2026 FMR'!Q:Q)</f>
        <v>KS-507</v>
      </c>
      <c r="C983" t="s">
        <v>1030</v>
      </c>
      <c r="D983">
        <v>20183</v>
      </c>
      <c r="E983">
        <f>_xlfn.XLOOKUP(D983,'ACS data'!E:E,'ACS data'!N:N)</f>
        <v>72</v>
      </c>
      <c r="F983">
        <f>_xlfn.XLOOKUP(D983,'2026 FMR'!I:I,'2026 FMR'!M:M)</f>
        <v>762</v>
      </c>
      <c r="G983">
        <f>_xlfn.XLOOKUP(D983,'2026 FMR'!I:I,'2026 FMR'!J:J)</f>
        <v>3561</v>
      </c>
      <c r="H983">
        <f>_xlfn.XLOOKUP(D983,'2026 FMR'!I:I,'2026 FMR'!R:R)</f>
        <v>1</v>
      </c>
    </row>
    <row r="984" spans="1:8" x14ac:dyDescent="0.35">
      <c r="A984" t="s">
        <v>938</v>
      </c>
      <c r="B984" t="str">
        <f>_xlfn.XLOOKUP(D984,'2026 FMR'!I:I,'2026 FMR'!Q:Q)</f>
        <v>KS-507</v>
      </c>
      <c r="C984" t="s">
        <v>1031</v>
      </c>
      <c r="D984">
        <v>20185</v>
      </c>
      <c r="E984">
        <f>_xlfn.XLOOKUP(D984,'ACS data'!E:E,'ACS data'!N:N)</f>
        <v>101</v>
      </c>
      <c r="F984">
        <f>_xlfn.XLOOKUP(D984,'2026 FMR'!I:I,'2026 FMR'!M:M)</f>
        <v>682</v>
      </c>
      <c r="G984">
        <f>_xlfn.XLOOKUP(D984,'2026 FMR'!I:I,'2026 FMR'!J:J)</f>
        <v>4054</v>
      </c>
      <c r="H984">
        <f>_xlfn.XLOOKUP(D984,'2026 FMR'!I:I,'2026 FMR'!R:R)</f>
        <v>1</v>
      </c>
    </row>
    <row r="985" spans="1:8" x14ac:dyDescent="0.35">
      <c r="A985" t="s">
        <v>938</v>
      </c>
      <c r="B985" t="str">
        <f>_xlfn.XLOOKUP(D985,'2026 FMR'!I:I,'2026 FMR'!Q:Q)</f>
        <v>KS-507</v>
      </c>
      <c r="C985" t="s">
        <v>1032</v>
      </c>
      <c r="D985">
        <v>20187</v>
      </c>
      <c r="E985">
        <f>_xlfn.XLOOKUP(D985,'ACS data'!E:E,'ACS data'!N:N)</f>
        <v>120</v>
      </c>
      <c r="F985">
        <f>_xlfn.XLOOKUP(D985,'2026 FMR'!I:I,'2026 FMR'!M:M)</f>
        <v>668</v>
      </c>
      <c r="G985">
        <f>_xlfn.XLOOKUP(D985,'2026 FMR'!I:I,'2026 FMR'!J:J)</f>
        <v>2060</v>
      </c>
      <c r="H985">
        <f>_xlfn.XLOOKUP(D985,'2026 FMR'!I:I,'2026 FMR'!R:R)</f>
        <v>1</v>
      </c>
    </row>
    <row r="986" spans="1:8" x14ac:dyDescent="0.35">
      <c r="A986" t="s">
        <v>938</v>
      </c>
      <c r="B986" t="str">
        <f>_xlfn.XLOOKUP(D986,'2026 FMR'!I:I,'2026 FMR'!Q:Q)</f>
        <v>KS-507</v>
      </c>
      <c r="C986" t="s">
        <v>1033</v>
      </c>
      <c r="D986">
        <v>20189</v>
      </c>
      <c r="E986">
        <f>_xlfn.XLOOKUP(D986,'ACS data'!E:E,'ACS data'!N:N)</f>
        <v>270</v>
      </c>
      <c r="F986">
        <f>_xlfn.XLOOKUP(D986,'2026 FMR'!I:I,'2026 FMR'!M:M)</f>
        <v>688</v>
      </c>
      <c r="G986">
        <f>_xlfn.XLOOKUP(D986,'2026 FMR'!I:I,'2026 FMR'!J:J)</f>
        <v>5275</v>
      </c>
      <c r="H986">
        <f>_xlfn.XLOOKUP(D986,'2026 FMR'!I:I,'2026 FMR'!R:R)</f>
        <v>1</v>
      </c>
    </row>
    <row r="987" spans="1:8" x14ac:dyDescent="0.35">
      <c r="A987" t="s">
        <v>938</v>
      </c>
      <c r="B987" t="str">
        <f>_xlfn.XLOOKUP(D987,'2026 FMR'!I:I,'2026 FMR'!Q:Q)</f>
        <v>KS-507</v>
      </c>
      <c r="C987" t="s">
        <v>1034</v>
      </c>
      <c r="D987">
        <v>20191</v>
      </c>
      <c r="E987">
        <f>_xlfn.XLOOKUP(D987,'ACS data'!E:E,'ACS data'!N:N)</f>
        <v>535</v>
      </c>
      <c r="F987">
        <f>_xlfn.XLOOKUP(D987,'2026 FMR'!I:I,'2026 FMR'!M:M)</f>
        <v>812</v>
      </c>
      <c r="G987">
        <f>_xlfn.XLOOKUP(D987,'2026 FMR'!I:I,'2026 FMR'!J:J)</f>
        <v>22517</v>
      </c>
      <c r="H987">
        <f>_xlfn.XLOOKUP(D987,'2026 FMR'!I:I,'2026 FMR'!R:R)</f>
        <v>1</v>
      </c>
    </row>
    <row r="988" spans="1:8" x14ac:dyDescent="0.35">
      <c r="A988" t="s">
        <v>938</v>
      </c>
      <c r="B988" t="str">
        <f>_xlfn.XLOOKUP(D988,'2026 FMR'!I:I,'2026 FMR'!Q:Q)</f>
        <v>KS-507</v>
      </c>
      <c r="C988" t="s">
        <v>1035</v>
      </c>
      <c r="D988">
        <v>20193</v>
      </c>
      <c r="E988">
        <f>_xlfn.XLOOKUP(D988,'ACS data'!E:E,'ACS data'!N:N)</f>
        <v>130</v>
      </c>
      <c r="F988">
        <f>_xlfn.XLOOKUP(D988,'2026 FMR'!I:I,'2026 FMR'!M:M)</f>
        <v>688</v>
      </c>
      <c r="G988">
        <f>_xlfn.XLOOKUP(D988,'2026 FMR'!I:I,'2026 FMR'!J:J)</f>
        <v>7907</v>
      </c>
      <c r="H988">
        <f>_xlfn.XLOOKUP(D988,'2026 FMR'!I:I,'2026 FMR'!R:R)</f>
        <v>1</v>
      </c>
    </row>
    <row r="989" spans="1:8" x14ac:dyDescent="0.35">
      <c r="A989" t="s">
        <v>938</v>
      </c>
      <c r="B989" t="str">
        <f>_xlfn.XLOOKUP(D989,'2026 FMR'!I:I,'2026 FMR'!Q:Q)</f>
        <v>KS-507</v>
      </c>
      <c r="C989" t="s">
        <v>1036</v>
      </c>
      <c r="D989">
        <v>20195</v>
      </c>
      <c r="E989">
        <f>_xlfn.XLOOKUP(D989,'ACS data'!E:E,'ACS data'!N:N)</f>
        <v>24</v>
      </c>
      <c r="F989">
        <f>_xlfn.XLOOKUP(D989,'2026 FMR'!I:I,'2026 FMR'!M:M)</f>
        <v>782</v>
      </c>
      <c r="G989">
        <f>_xlfn.XLOOKUP(D989,'2026 FMR'!I:I,'2026 FMR'!J:J)</f>
        <v>2798</v>
      </c>
      <c r="H989">
        <f>_xlfn.XLOOKUP(D989,'2026 FMR'!I:I,'2026 FMR'!R:R)</f>
        <v>1</v>
      </c>
    </row>
    <row r="990" spans="1:8" x14ac:dyDescent="0.35">
      <c r="A990" t="s">
        <v>938</v>
      </c>
      <c r="B990" t="str">
        <f>_xlfn.XLOOKUP(D990,'2026 FMR'!I:I,'2026 FMR'!Q:Q)</f>
        <v>KS-507</v>
      </c>
      <c r="C990" t="s">
        <v>1037</v>
      </c>
      <c r="D990">
        <v>20197</v>
      </c>
      <c r="E990">
        <f>_xlfn.XLOOKUP(D990,'ACS data'!E:E,'ACS data'!N:N)</f>
        <v>51</v>
      </c>
      <c r="F990">
        <f>_xlfn.XLOOKUP(D990,'2026 FMR'!I:I,'2026 FMR'!M:M)</f>
        <v>820</v>
      </c>
      <c r="G990">
        <f>_xlfn.XLOOKUP(D990,'2026 FMR'!I:I,'2026 FMR'!J:J)</f>
        <v>6922</v>
      </c>
      <c r="H990">
        <f>_xlfn.XLOOKUP(D990,'2026 FMR'!I:I,'2026 FMR'!R:R)</f>
        <v>1</v>
      </c>
    </row>
    <row r="991" spans="1:8" x14ac:dyDescent="0.35">
      <c r="A991" t="s">
        <v>938</v>
      </c>
      <c r="B991" t="str">
        <f>_xlfn.XLOOKUP(D991,'2026 FMR'!I:I,'2026 FMR'!Q:Q)</f>
        <v>KS-507</v>
      </c>
      <c r="C991" t="s">
        <v>1038</v>
      </c>
      <c r="D991">
        <v>20199</v>
      </c>
      <c r="E991">
        <f>_xlfn.XLOOKUP(D991,'ACS data'!E:E,'ACS data'!N:N)</f>
        <v>19</v>
      </c>
      <c r="F991">
        <f>_xlfn.XLOOKUP(D991,'2026 FMR'!I:I,'2026 FMR'!M:M)</f>
        <v>758</v>
      </c>
      <c r="G991">
        <f>_xlfn.XLOOKUP(D991,'2026 FMR'!I:I,'2026 FMR'!J:J)</f>
        <v>1489</v>
      </c>
      <c r="H991">
        <f>_xlfn.XLOOKUP(D991,'2026 FMR'!I:I,'2026 FMR'!R:R)</f>
        <v>1</v>
      </c>
    </row>
    <row r="992" spans="1:8" x14ac:dyDescent="0.35">
      <c r="A992" t="s">
        <v>938</v>
      </c>
      <c r="B992" t="str">
        <f>_xlfn.XLOOKUP(D992,'2026 FMR'!I:I,'2026 FMR'!Q:Q)</f>
        <v>KS-507</v>
      </c>
      <c r="C992" t="s">
        <v>1039</v>
      </c>
      <c r="D992">
        <v>20201</v>
      </c>
      <c r="E992">
        <f>_xlfn.XLOOKUP(D992,'ACS data'!E:E,'ACS data'!N:N)</f>
        <v>89</v>
      </c>
      <c r="F992">
        <f>_xlfn.XLOOKUP(D992,'2026 FMR'!I:I,'2026 FMR'!M:M)</f>
        <v>701</v>
      </c>
      <c r="G992">
        <f>_xlfn.XLOOKUP(D992,'2026 FMR'!I:I,'2026 FMR'!J:J)</f>
        <v>5529</v>
      </c>
      <c r="H992">
        <f>_xlfn.XLOOKUP(D992,'2026 FMR'!I:I,'2026 FMR'!R:R)</f>
        <v>1</v>
      </c>
    </row>
    <row r="993" spans="1:8" x14ac:dyDescent="0.35">
      <c r="A993" t="s">
        <v>938</v>
      </c>
      <c r="B993" t="str">
        <f>_xlfn.XLOOKUP(D993,'2026 FMR'!I:I,'2026 FMR'!Q:Q)</f>
        <v>KS-507</v>
      </c>
      <c r="C993" t="s">
        <v>1040</v>
      </c>
      <c r="D993">
        <v>20203</v>
      </c>
      <c r="E993">
        <f>_xlfn.XLOOKUP(D993,'ACS data'!E:E,'ACS data'!N:N)</f>
        <v>53</v>
      </c>
      <c r="F993">
        <f>_xlfn.XLOOKUP(D993,'2026 FMR'!I:I,'2026 FMR'!M:M)</f>
        <v>800</v>
      </c>
      <c r="G993">
        <f>_xlfn.XLOOKUP(D993,'2026 FMR'!I:I,'2026 FMR'!J:J)</f>
        <v>2131</v>
      </c>
      <c r="H993">
        <f>_xlfn.XLOOKUP(D993,'2026 FMR'!I:I,'2026 FMR'!R:R)</f>
        <v>1</v>
      </c>
    </row>
    <row r="994" spans="1:8" x14ac:dyDescent="0.35">
      <c r="A994" t="s">
        <v>938</v>
      </c>
      <c r="B994" t="str">
        <f>_xlfn.XLOOKUP(D994,'2026 FMR'!I:I,'2026 FMR'!Q:Q)</f>
        <v>KS-507</v>
      </c>
      <c r="C994" t="s">
        <v>1041</v>
      </c>
      <c r="D994">
        <v>20205</v>
      </c>
      <c r="E994">
        <f>_xlfn.XLOOKUP(D994,'ACS data'!E:E,'ACS data'!N:N)</f>
        <v>176</v>
      </c>
      <c r="F994">
        <f>_xlfn.XLOOKUP(D994,'2026 FMR'!I:I,'2026 FMR'!M:M)</f>
        <v>668</v>
      </c>
      <c r="G994">
        <f>_xlfn.XLOOKUP(D994,'2026 FMR'!I:I,'2026 FMR'!J:J)</f>
        <v>8667</v>
      </c>
      <c r="H994">
        <f>_xlfn.XLOOKUP(D994,'2026 FMR'!I:I,'2026 FMR'!R:R)</f>
        <v>1</v>
      </c>
    </row>
    <row r="995" spans="1:8" x14ac:dyDescent="0.35">
      <c r="A995" t="s">
        <v>938</v>
      </c>
      <c r="B995" t="str">
        <f>_xlfn.XLOOKUP(D995,'2026 FMR'!I:I,'2026 FMR'!Q:Q)</f>
        <v>KS-507</v>
      </c>
      <c r="C995" t="s">
        <v>1042</v>
      </c>
      <c r="D995">
        <v>20207</v>
      </c>
      <c r="E995">
        <f>_xlfn.XLOOKUP(D995,'ACS data'!E:E,'ACS data'!N:N)</f>
        <v>60</v>
      </c>
      <c r="F995">
        <f>_xlfn.XLOOKUP(D995,'2026 FMR'!I:I,'2026 FMR'!M:M)</f>
        <v>777</v>
      </c>
      <c r="G995">
        <f>_xlfn.XLOOKUP(D995,'2026 FMR'!I:I,'2026 FMR'!J:J)</f>
        <v>3134</v>
      </c>
      <c r="H995">
        <f>_xlfn.XLOOKUP(D995,'2026 FMR'!I:I,'2026 FMR'!R:R)</f>
        <v>1</v>
      </c>
    </row>
    <row r="996" spans="1:8" x14ac:dyDescent="0.35">
      <c r="A996" t="s">
        <v>938</v>
      </c>
      <c r="B996" t="str">
        <f>_xlfn.XLOOKUP(D996,'2026 FMR'!I:I,'2026 FMR'!Q:Q)</f>
        <v>MO-604</v>
      </c>
      <c r="C996" t="s">
        <v>1043</v>
      </c>
      <c r="D996">
        <v>20209</v>
      </c>
      <c r="E996">
        <f>_xlfn.XLOOKUP(D996,'ACS data'!E:E,'ACS data'!N:N)</f>
        <v>6426</v>
      </c>
      <c r="F996">
        <f>_xlfn.XLOOKUP(D996,'2026 FMR'!I:I,'2026 FMR'!M:M)</f>
        <v>1197</v>
      </c>
      <c r="G996">
        <f>_xlfn.XLOOKUP(D996,'2026 FMR'!I:I,'2026 FMR'!J:J)</f>
        <v>167989</v>
      </c>
      <c r="H996">
        <f>_xlfn.XLOOKUP(D996,'2026 FMR'!I:I,'2026 FMR'!R:R)</f>
        <v>0.5</v>
      </c>
    </row>
    <row r="997" spans="1:8" x14ac:dyDescent="0.35">
      <c r="A997" t="s">
        <v>1044</v>
      </c>
      <c r="B997" t="str">
        <f>_xlfn.XLOOKUP(D997,'2026 FMR'!I:I,'2026 FMR'!Q:Q)</f>
        <v>KY-500</v>
      </c>
      <c r="C997" t="s">
        <v>1045</v>
      </c>
      <c r="D997">
        <v>21001</v>
      </c>
      <c r="E997">
        <f>_xlfn.XLOOKUP(D997,'ACS data'!E:E,'ACS data'!N:N)</f>
        <v>585</v>
      </c>
      <c r="F997">
        <f>_xlfn.XLOOKUP(D997,'2026 FMR'!I:I,'2026 FMR'!M:M)</f>
        <v>683</v>
      </c>
      <c r="G997">
        <f>_xlfn.XLOOKUP(D997,'2026 FMR'!I:I,'2026 FMR'!J:J)</f>
        <v>18887</v>
      </c>
      <c r="H997">
        <f>_xlfn.XLOOKUP(D997,'2026 FMR'!I:I,'2026 FMR'!R:R)</f>
        <v>0.5</v>
      </c>
    </row>
    <row r="998" spans="1:8" x14ac:dyDescent="0.35">
      <c r="A998" t="s">
        <v>1044</v>
      </c>
      <c r="B998" t="str">
        <f>_xlfn.XLOOKUP(D998,'2026 FMR'!I:I,'2026 FMR'!Q:Q)</f>
        <v>KY-500</v>
      </c>
      <c r="C998" t="s">
        <v>1046</v>
      </c>
      <c r="D998">
        <v>21003</v>
      </c>
      <c r="E998">
        <f>_xlfn.XLOOKUP(D998,'ACS data'!E:E,'ACS data'!N:N)</f>
        <v>621</v>
      </c>
      <c r="F998">
        <f>_xlfn.XLOOKUP(D998,'2026 FMR'!I:I,'2026 FMR'!M:M)</f>
        <v>759</v>
      </c>
      <c r="G998">
        <f>_xlfn.XLOOKUP(D998,'2026 FMR'!I:I,'2026 FMR'!J:J)</f>
        <v>20773</v>
      </c>
      <c r="H998">
        <f>_xlfn.XLOOKUP(D998,'2026 FMR'!I:I,'2026 FMR'!R:R)</f>
        <v>0.5</v>
      </c>
    </row>
    <row r="999" spans="1:8" x14ac:dyDescent="0.35">
      <c r="A999" t="s">
        <v>1044</v>
      </c>
      <c r="B999" t="str">
        <f>_xlfn.XLOOKUP(D999,'2026 FMR'!I:I,'2026 FMR'!Q:Q)</f>
        <v>KY-500</v>
      </c>
      <c r="C999" t="s">
        <v>1047</v>
      </c>
      <c r="D999">
        <v>21005</v>
      </c>
      <c r="E999">
        <f>_xlfn.XLOOKUP(D999,'ACS data'!E:E,'ACS data'!N:N)</f>
        <v>626</v>
      </c>
      <c r="F999">
        <f>_xlfn.XLOOKUP(D999,'2026 FMR'!I:I,'2026 FMR'!M:M)</f>
        <v>951</v>
      </c>
      <c r="G999">
        <f>_xlfn.XLOOKUP(D999,'2026 FMR'!I:I,'2026 FMR'!J:J)</f>
        <v>23839</v>
      </c>
      <c r="H999">
        <f>_xlfn.XLOOKUP(D999,'2026 FMR'!I:I,'2026 FMR'!R:R)</f>
        <v>0.5</v>
      </c>
    </row>
    <row r="1000" spans="1:8" x14ac:dyDescent="0.35">
      <c r="A1000" t="s">
        <v>1044</v>
      </c>
      <c r="B1000" t="str">
        <f>_xlfn.XLOOKUP(D1000,'2026 FMR'!I:I,'2026 FMR'!Q:Q)</f>
        <v>KY-500</v>
      </c>
      <c r="C1000" t="s">
        <v>1048</v>
      </c>
      <c r="D1000">
        <v>21007</v>
      </c>
      <c r="E1000">
        <f>_xlfn.XLOOKUP(D1000,'ACS data'!E:E,'ACS data'!N:N)</f>
        <v>229</v>
      </c>
      <c r="F1000">
        <f>_xlfn.XLOOKUP(D1000,'2026 FMR'!I:I,'2026 FMR'!M:M)</f>
        <v>817</v>
      </c>
      <c r="G1000">
        <f>_xlfn.XLOOKUP(D1000,'2026 FMR'!I:I,'2026 FMR'!J:J)</f>
        <v>7742</v>
      </c>
      <c r="H1000">
        <f>_xlfn.XLOOKUP(D1000,'2026 FMR'!I:I,'2026 FMR'!R:R)</f>
        <v>0.5</v>
      </c>
    </row>
    <row r="1001" spans="1:8" x14ac:dyDescent="0.35">
      <c r="A1001" t="s">
        <v>1044</v>
      </c>
      <c r="B1001" t="str">
        <f>_xlfn.XLOOKUP(D1001,'2026 FMR'!I:I,'2026 FMR'!Q:Q)</f>
        <v>KY-500</v>
      </c>
      <c r="C1001" t="s">
        <v>1049</v>
      </c>
      <c r="D1001">
        <v>21009</v>
      </c>
      <c r="E1001">
        <f>_xlfn.XLOOKUP(D1001,'ACS data'!E:E,'ACS data'!N:N)</f>
        <v>1537</v>
      </c>
      <c r="F1001">
        <f>_xlfn.XLOOKUP(D1001,'2026 FMR'!I:I,'2026 FMR'!M:M)</f>
        <v>662</v>
      </c>
      <c r="G1001">
        <f>_xlfn.XLOOKUP(D1001,'2026 FMR'!I:I,'2026 FMR'!J:J)</f>
        <v>44511</v>
      </c>
      <c r="H1001">
        <f>_xlfn.XLOOKUP(D1001,'2026 FMR'!I:I,'2026 FMR'!R:R)</f>
        <v>0.5</v>
      </c>
    </row>
    <row r="1002" spans="1:8" x14ac:dyDescent="0.35">
      <c r="A1002" t="s">
        <v>1044</v>
      </c>
      <c r="B1002" t="str">
        <f>_xlfn.XLOOKUP(D1002,'2026 FMR'!I:I,'2026 FMR'!Q:Q)</f>
        <v>KY-500</v>
      </c>
      <c r="C1002" t="s">
        <v>1050</v>
      </c>
      <c r="D1002">
        <v>21011</v>
      </c>
      <c r="E1002">
        <f>_xlfn.XLOOKUP(D1002,'ACS data'!E:E,'ACS data'!N:N)</f>
        <v>520</v>
      </c>
      <c r="F1002">
        <f>_xlfn.XLOOKUP(D1002,'2026 FMR'!I:I,'2026 FMR'!M:M)</f>
        <v>668</v>
      </c>
      <c r="G1002">
        <f>_xlfn.XLOOKUP(D1002,'2026 FMR'!I:I,'2026 FMR'!J:J)</f>
        <v>12739</v>
      </c>
      <c r="H1002">
        <f>_xlfn.XLOOKUP(D1002,'2026 FMR'!I:I,'2026 FMR'!R:R)</f>
        <v>0.5</v>
      </c>
    </row>
    <row r="1003" spans="1:8" x14ac:dyDescent="0.35">
      <c r="A1003" t="s">
        <v>1044</v>
      </c>
      <c r="B1003" t="str">
        <f>_xlfn.XLOOKUP(D1003,'2026 FMR'!I:I,'2026 FMR'!Q:Q)</f>
        <v>KY-500</v>
      </c>
      <c r="C1003" t="s">
        <v>1051</v>
      </c>
      <c r="D1003">
        <v>21013</v>
      </c>
      <c r="E1003">
        <f>_xlfn.XLOOKUP(D1003,'ACS data'!E:E,'ACS data'!N:N)</f>
        <v>1151</v>
      </c>
      <c r="F1003">
        <f>_xlfn.XLOOKUP(D1003,'2026 FMR'!I:I,'2026 FMR'!M:M)</f>
        <v>790</v>
      </c>
      <c r="G1003">
        <f>_xlfn.XLOOKUP(D1003,'2026 FMR'!I:I,'2026 FMR'!J:J)</f>
        <v>24248</v>
      </c>
      <c r="H1003">
        <f>_xlfn.XLOOKUP(D1003,'2026 FMR'!I:I,'2026 FMR'!R:R)</f>
        <v>0.5</v>
      </c>
    </row>
    <row r="1004" spans="1:8" x14ac:dyDescent="0.35">
      <c r="A1004" t="s">
        <v>1044</v>
      </c>
      <c r="B1004" t="str">
        <f>_xlfn.XLOOKUP(D1004,'2026 FMR'!I:I,'2026 FMR'!Q:Q)</f>
        <v>KY-500</v>
      </c>
      <c r="C1004" t="s">
        <v>1052</v>
      </c>
      <c r="D1004">
        <v>21015</v>
      </c>
      <c r="E1004">
        <f>_xlfn.XLOOKUP(D1004,'ACS data'!E:E,'ACS data'!N:N)</f>
        <v>1498</v>
      </c>
      <c r="F1004">
        <f>_xlfn.XLOOKUP(D1004,'2026 FMR'!I:I,'2026 FMR'!M:M)</f>
        <v>1051</v>
      </c>
      <c r="G1004">
        <f>_xlfn.XLOOKUP(D1004,'2026 FMR'!I:I,'2026 FMR'!J:J)</f>
        <v>136150</v>
      </c>
      <c r="H1004">
        <f>_xlfn.XLOOKUP(D1004,'2026 FMR'!I:I,'2026 FMR'!R:R)</f>
        <v>0.5</v>
      </c>
    </row>
    <row r="1005" spans="1:8" x14ac:dyDescent="0.35">
      <c r="A1005" t="s">
        <v>1044</v>
      </c>
      <c r="B1005" t="str">
        <f>_xlfn.XLOOKUP(D1005,'2026 FMR'!I:I,'2026 FMR'!Q:Q)</f>
        <v>KY-500</v>
      </c>
      <c r="C1005" t="s">
        <v>1053</v>
      </c>
      <c r="D1005">
        <v>21017</v>
      </c>
      <c r="E1005">
        <f>_xlfn.XLOOKUP(D1005,'ACS data'!E:E,'ACS data'!N:N)</f>
        <v>309</v>
      </c>
      <c r="F1005">
        <f>_xlfn.XLOOKUP(D1005,'2026 FMR'!I:I,'2026 FMR'!M:M)</f>
        <v>1079</v>
      </c>
      <c r="G1005">
        <f>_xlfn.XLOOKUP(D1005,'2026 FMR'!I:I,'2026 FMR'!J:J)</f>
        <v>20228</v>
      </c>
      <c r="H1005">
        <f>_xlfn.XLOOKUP(D1005,'2026 FMR'!I:I,'2026 FMR'!R:R)</f>
        <v>0.5</v>
      </c>
    </row>
    <row r="1006" spans="1:8" x14ac:dyDescent="0.35">
      <c r="A1006" t="s">
        <v>1044</v>
      </c>
      <c r="B1006" t="str">
        <f>_xlfn.XLOOKUP(D1006,'2026 FMR'!I:I,'2026 FMR'!Q:Q)</f>
        <v>KY-500</v>
      </c>
      <c r="C1006" t="s">
        <v>1054</v>
      </c>
      <c r="D1006">
        <v>21019</v>
      </c>
      <c r="E1006">
        <f>_xlfn.XLOOKUP(D1006,'ACS data'!E:E,'ACS data'!N:N)</f>
        <v>1701</v>
      </c>
      <c r="F1006">
        <f>_xlfn.XLOOKUP(D1006,'2026 FMR'!I:I,'2026 FMR'!M:M)</f>
        <v>853</v>
      </c>
      <c r="G1006">
        <f>_xlfn.XLOOKUP(D1006,'2026 FMR'!I:I,'2026 FMR'!J:J)</f>
        <v>48242</v>
      </c>
      <c r="H1006">
        <f>_xlfn.XLOOKUP(D1006,'2026 FMR'!I:I,'2026 FMR'!R:R)</f>
        <v>0.5</v>
      </c>
    </row>
    <row r="1007" spans="1:8" x14ac:dyDescent="0.35">
      <c r="A1007" t="s">
        <v>1044</v>
      </c>
      <c r="B1007" t="str">
        <f>_xlfn.XLOOKUP(D1007,'2026 FMR'!I:I,'2026 FMR'!Q:Q)</f>
        <v>KY-500</v>
      </c>
      <c r="C1007" t="s">
        <v>1055</v>
      </c>
      <c r="D1007">
        <v>21021</v>
      </c>
      <c r="E1007">
        <f>_xlfn.XLOOKUP(D1007,'ACS data'!E:E,'ACS data'!N:N)</f>
        <v>672</v>
      </c>
      <c r="F1007">
        <f>_xlfn.XLOOKUP(D1007,'2026 FMR'!I:I,'2026 FMR'!M:M)</f>
        <v>698</v>
      </c>
      <c r="G1007">
        <f>_xlfn.XLOOKUP(D1007,'2026 FMR'!I:I,'2026 FMR'!J:J)</f>
        <v>30613</v>
      </c>
      <c r="H1007">
        <f>_xlfn.XLOOKUP(D1007,'2026 FMR'!I:I,'2026 FMR'!R:R)</f>
        <v>0.5</v>
      </c>
    </row>
    <row r="1008" spans="1:8" x14ac:dyDescent="0.35">
      <c r="A1008" t="s">
        <v>1044</v>
      </c>
      <c r="B1008" t="str">
        <f>_xlfn.XLOOKUP(D1008,'2026 FMR'!I:I,'2026 FMR'!Q:Q)</f>
        <v>KY-500</v>
      </c>
      <c r="C1008" t="s">
        <v>1056</v>
      </c>
      <c r="D1008">
        <v>21023</v>
      </c>
      <c r="E1008">
        <f>_xlfn.XLOOKUP(D1008,'ACS data'!E:E,'ACS data'!N:N)</f>
        <v>320</v>
      </c>
      <c r="F1008">
        <f>_xlfn.XLOOKUP(D1008,'2026 FMR'!I:I,'2026 FMR'!M:M)</f>
        <v>1051</v>
      </c>
      <c r="G1008">
        <f>_xlfn.XLOOKUP(D1008,'2026 FMR'!I:I,'2026 FMR'!J:J)</f>
        <v>8420</v>
      </c>
      <c r="H1008">
        <f>_xlfn.XLOOKUP(D1008,'2026 FMR'!I:I,'2026 FMR'!R:R)</f>
        <v>0.5</v>
      </c>
    </row>
    <row r="1009" spans="1:8" x14ac:dyDescent="0.35">
      <c r="A1009" t="s">
        <v>1044</v>
      </c>
      <c r="B1009" t="str">
        <f>_xlfn.XLOOKUP(D1009,'2026 FMR'!I:I,'2026 FMR'!Q:Q)</f>
        <v>KY-500</v>
      </c>
      <c r="C1009" t="s">
        <v>1057</v>
      </c>
      <c r="D1009">
        <v>21025</v>
      </c>
      <c r="E1009">
        <f>_xlfn.XLOOKUP(D1009,'ACS data'!E:E,'ACS data'!N:N)</f>
        <v>756</v>
      </c>
      <c r="F1009">
        <f>_xlfn.XLOOKUP(D1009,'2026 FMR'!I:I,'2026 FMR'!M:M)</f>
        <v>714</v>
      </c>
      <c r="G1009">
        <f>_xlfn.XLOOKUP(D1009,'2026 FMR'!I:I,'2026 FMR'!J:J)</f>
        <v>13580</v>
      </c>
      <c r="H1009">
        <f>_xlfn.XLOOKUP(D1009,'2026 FMR'!I:I,'2026 FMR'!R:R)</f>
        <v>0.5</v>
      </c>
    </row>
    <row r="1010" spans="1:8" x14ac:dyDescent="0.35">
      <c r="A1010" t="s">
        <v>1044</v>
      </c>
      <c r="B1010" t="str">
        <f>_xlfn.XLOOKUP(D1010,'2026 FMR'!I:I,'2026 FMR'!Q:Q)</f>
        <v>KY-500</v>
      </c>
      <c r="C1010" t="s">
        <v>1058</v>
      </c>
      <c r="D1010">
        <v>21027</v>
      </c>
      <c r="E1010">
        <f>_xlfn.XLOOKUP(D1010,'ACS data'!E:E,'ACS data'!N:N)</f>
        <v>707</v>
      </c>
      <c r="F1010">
        <f>_xlfn.XLOOKUP(D1010,'2026 FMR'!I:I,'2026 FMR'!M:M)</f>
        <v>690</v>
      </c>
      <c r="G1010">
        <f>_xlfn.XLOOKUP(D1010,'2026 FMR'!I:I,'2026 FMR'!J:J)</f>
        <v>20528</v>
      </c>
      <c r="H1010">
        <f>_xlfn.XLOOKUP(D1010,'2026 FMR'!I:I,'2026 FMR'!R:R)</f>
        <v>0.5</v>
      </c>
    </row>
    <row r="1011" spans="1:8" x14ac:dyDescent="0.35">
      <c r="A1011" t="s">
        <v>1044</v>
      </c>
      <c r="B1011" t="str">
        <f>_xlfn.XLOOKUP(D1011,'2026 FMR'!I:I,'2026 FMR'!Q:Q)</f>
        <v>KY-500</v>
      </c>
      <c r="C1011" t="s">
        <v>1059</v>
      </c>
      <c r="D1011">
        <v>21029</v>
      </c>
      <c r="E1011">
        <f>_xlfn.XLOOKUP(D1011,'ACS data'!E:E,'ACS data'!N:N)</f>
        <v>996</v>
      </c>
      <c r="F1011">
        <f>_xlfn.XLOOKUP(D1011,'2026 FMR'!I:I,'2026 FMR'!M:M)</f>
        <v>1047</v>
      </c>
      <c r="G1011">
        <f>_xlfn.XLOOKUP(D1011,'2026 FMR'!I:I,'2026 FMR'!J:J)</f>
        <v>82482</v>
      </c>
      <c r="H1011">
        <f>_xlfn.XLOOKUP(D1011,'2026 FMR'!I:I,'2026 FMR'!R:R)</f>
        <v>0.5</v>
      </c>
    </row>
    <row r="1012" spans="1:8" x14ac:dyDescent="0.35">
      <c r="A1012" t="s">
        <v>1044</v>
      </c>
      <c r="B1012" t="str">
        <f>_xlfn.XLOOKUP(D1012,'2026 FMR'!I:I,'2026 FMR'!Q:Q)</f>
        <v>KY-500</v>
      </c>
      <c r="C1012" t="s">
        <v>1060</v>
      </c>
      <c r="D1012">
        <v>21031</v>
      </c>
      <c r="E1012">
        <f>_xlfn.XLOOKUP(D1012,'ACS data'!E:E,'ACS data'!N:N)</f>
        <v>226</v>
      </c>
      <c r="F1012">
        <f>_xlfn.XLOOKUP(D1012,'2026 FMR'!I:I,'2026 FMR'!M:M)</f>
        <v>660</v>
      </c>
      <c r="G1012">
        <f>_xlfn.XLOOKUP(D1012,'2026 FMR'!I:I,'2026 FMR'!J:J)</f>
        <v>12365</v>
      </c>
      <c r="H1012">
        <f>_xlfn.XLOOKUP(D1012,'2026 FMR'!I:I,'2026 FMR'!R:R)</f>
        <v>0.5</v>
      </c>
    </row>
    <row r="1013" spans="1:8" x14ac:dyDescent="0.35">
      <c r="A1013" t="s">
        <v>1044</v>
      </c>
      <c r="B1013" t="str">
        <f>_xlfn.XLOOKUP(D1013,'2026 FMR'!I:I,'2026 FMR'!Q:Q)</f>
        <v>KY-500</v>
      </c>
      <c r="C1013" t="s">
        <v>1061</v>
      </c>
      <c r="D1013">
        <v>21033</v>
      </c>
      <c r="E1013">
        <f>_xlfn.XLOOKUP(D1013,'ACS data'!E:E,'ACS data'!N:N)</f>
        <v>385</v>
      </c>
      <c r="F1013">
        <f>_xlfn.XLOOKUP(D1013,'2026 FMR'!I:I,'2026 FMR'!M:M)</f>
        <v>714</v>
      </c>
      <c r="G1013">
        <f>_xlfn.XLOOKUP(D1013,'2026 FMR'!I:I,'2026 FMR'!J:J)</f>
        <v>12635</v>
      </c>
      <c r="H1013">
        <f>_xlfn.XLOOKUP(D1013,'2026 FMR'!I:I,'2026 FMR'!R:R)</f>
        <v>0.5</v>
      </c>
    </row>
    <row r="1014" spans="1:8" x14ac:dyDescent="0.35">
      <c r="A1014" t="s">
        <v>1044</v>
      </c>
      <c r="B1014" t="str">
        <f>_xlfn.XLOOKUP(D1014,'2026 FMR'!I:I,'2026 FMR'!Q:Q)</f>
        <v>KY-500</v>
      </c>
      <c r="C1014" t="s">
        <v>1062</v>
      </c>
      <c r="D1014">
        <v>21035</v>
      </c>
      <c r="E1014">
        <f>_xlfn.XLOOKUP(D1014,'ACS data'!E:E,'ACS data'!N:N)</f>
        <v>2135</v>
      </c>
      <c r="F1014">
        <f>_xlfn.XLOOKUP(D1014,'2026 FMR'!I:I,'2026 FMR'!M:M)</f>
        <v>837</v>
      </c>
      <c r="G1014">
        <f>_xlfn.XLOOKUP(D1014,'2026 FMR'!I:I,'2026 FMR'!J:J)</f>
        <v>37345</v>
      </c>
      <c r="H1014">
        <f>_xlfn.XLOOKUP(D1014,'2026 FMR'!I:I,'2026 FMR'!R:R)</f>
        <v>0.5</v>
      </c>
    </row>
    <row r="1015" spans="1:8" x14ac:dyDescent="0.35">
      <c r="A1015" t="s">
        <v>1044</v>
      </c>
      <c r="B1015" t="str">
        <f>_xlfn.XLOOKUP(D1015,'2026 FMR'!I:I,'2026 FMR'!Q:Q)</f>
        <v>KY-500</v>
      </c>
      <c r="C1015" t="s">
        <v>1063</v>
      </c>
      <c r="D1015">
        <v>21037</v>
      </c>
      <c r="E1015">
        <f>_xlfn.XLOOKUP(D1015,'ACS data'!E:E,'ACS data'!N:N)</f>
        <v>1877</v>
      </c>
      <c r="F1015">
        <f>_xlfn.XLOOKUP(D1015,'2026 FMR'!I:I,'2026 FMR'!M:M)</f>
        <v>1051</v>
      </c>
      <c r="G1015">
        <f>_xlfn.XLOOKUP(D1015,'2026 FMR'!I:I,'2026 FMR'!J:J)</f>
        <v>93122</v>
      </c>
      <c r="H1015">
        <f>_xlfn.XLOOKUP(D1015,'2026 FMR'!I:I,'2026 FMR'!R:R)</f>
        <v>0.5</v>
      </c>
    </row>
    <row r="1016" spans="1:8" x14ac:dyDescent="0.35">
      <c r="A1016" t="s">
        <v>1044</v>
      </c>
      <c r="B1016" t="str">
        <f>_xlfn.XLOOKUP(D1016,'2026 FMR'!I:I,'2026 FMR'!Q:Q)</f>
        <v>KY-500</v>
      </c>
      <c r="C1016" t="s">
        <v>1064</v>
      </c>
      <c r="D1016">
        <v>21039</v>
      </c>
      <c r="E1016">
        <f>_xlfn.XLOOKUP(D1016,'ACS data'!E:E,'ACS data'!N:N)</f>
        <v>134</v>
      </c>
      <c r="F1016">
        <f>_xlfn.XLOOKUP(D1016,'2026 FMR'!I:I,'2026 FMR'!M:M)</f>
        <v>717</v>
      </c>
      <c r="G1016">
        <f>_xlfn.XLOOKUP(D1016,'2026 FMR'!I:I,'2026 FMR'!J:J)</f>
        <v>4782</v>
      </c>
      <c r="H1016">
        <f>_xlfn.XLOOKUP(D1016,'2026 FMR'!I:I,'2026 FMR'!R:R)</f>
        <v>0.5</v>
      </c>
    </row>
    <row r="1017" spans="1:8" x14ac:dyDescent="0.35">
      <c r="A1017" t="s">
        <v>1044</v>
      </c>
      <c r="B1017" t="str">
        <f>_xlfn.XLOOKUP(D1017,'2026 FMR'!I:I,'2026 FMR'!Q:Q)</f>
        <v>KY-500</v>
      </c>
      <c r="C1017" t="s">
        <v>1065</v>
      </c>
      <c r="D1017">
        <v>21041</v>
      </c>
      <c r="E1017">
        <f>_xlfn.XLOOKUP(D1017,'ACS data'!E:E,'ACS data'!N:N)</f>
        <v>240</v>
      </c>
      <c r="F1017">
        <f>_xlfn.XLOOKUP(D1017,'2026 FMR'!I:I,'2026 FMR'!M:M)</f>
        <v>746</v>
      </c>
      <c r="G1017">
        <f>_xlfn.XLOOKUP(D1017,'2026 FMR'!I:I,'2026 FMR'!J:J)</f>
        <v>10842</v>
      </c>
      <c r="H1017">
        <f>_xlfn.XLOOKUP(D1017,'2026 FMR'!I:I,'2026 FMR'!R:R)</f>
        <v>0.5</v>
      </c>
    </row>
    <row r="1018" spans="1:8" x14ac:dyDescent="0.35">
      <c r="A1018" t="s">
        <v>1044</v>
      </c>
      <c r="B1018" t="str">
        <f>_xlfn.XLOOKUP(D1018,'2026 FMR'!I:I,'2026 FMR'!Q:Q)</f>
        <v>KY-500</v>
      </c>
      <c r="C1018" t="s">
        <v>1066</v>
      </c>
      <c r="D1018">
        <v>21043</v>
      </c>
      <c r="E1018">
        <f>_xlfn.XLOOKUP(D1018,'ACS data'!E:E,'ACS data'!N:N)</f>
        <v>1010</v>
      </c>
      <c r="F1018">
        <f>_xlfn.XLOOKUP(D1018,'2026 FMR'!I:I,'2026 FMR'!M:M)</f>
        <v>703</v>
      </c>
      <c r="G1018">
        <f>_xlfn.XLOOKUP(D1018,'2026 FMR'!I:I,'2026 FMR'!J:J)</f>
        <v>26671</v>
      </c>
      <c r="H1018">
        <f>_xlfn.XLOOKUP(D1018,'2026 FMR'!I:I,'2026 FMR'!R:R)</f>
        <v>0.5</v>
      </c>
    </row>
    <row r="1019" spans="1:8" x14ac:dyDescent="0.35">
      <c r="A1019" t="s">
        <v>1044</v>
      </c>
      <c r="B1019" t="str">
        <f>_xlfn.XLOOKUP(D1019,'2026 FMR'!I:I,'2026 FMR'!Q:Q)</f>
        <v>KY-500</v>
      </c>
      <c r="C1019" t="s">
        <v>1067</v>
      </c>
      <c r="D1019">
        <v>21045</v>
      </c>
      <c r="E1019">
        <f>_xlfn.XLOOKUP(D1019,'ACS data'!E:E,'ACS data'!N:N)</f>
        <v>671</v>
      </c>
      <c r="F1019">
        <f>_xlfn.XLOOKUP(D1019,'2026 FMR'!I:I,'2026 FMR'!M:M)</f>
        <v>790</v>
      </c>
      <c r="G1019">
        <f>_xlfn.XLOOKUP(D1019,'2026 FMR'!I:I,'2026 FMR'!J:J)</f>
        <v>15942</v>
      </c>
      <c r="H1019">
        <f>_xlfn.XLOOKUP(D1019,'2026 FMR'!I:I,'2026 FMR'!R:R)</f>
        <v>0.5</v>
      </c>
    </row>
    <row r="1020" spans="1:8" x14ac:dyDescent="0.35">
      <c r="A1020" t="s">
        <v>1044</v>
      </c>
      <c r="B1020" t="str">
        <f>_xlfn.XLOOKUP(D1020,'2026 FMR'!I:I,'2026 FMR'!Q:Q)</f>
        <v>KY-500</v>
      </c>
      <c r="C1020" t="s">
        <v>1068</v>
      </c>
      <c r="D1020">
        <v>21047</v>
      </c>
      <c r="E1020">
        <f>_xlfn.XLOOKUP(D1020,'ACS data'!E:E,'ACS data'!N:N)</f>
        <v>2131</v>
      </c>
      <c r="F1020">
        <f>_xlfn.XLOOKUP(D1020,'2026 FMR'!I:I,'2026 FMR'!M:M)</f>
        <v>1094</v>
      </c>
      <c r="G1020">
        <f>_xlfn.XLOOKUP(D1020,'2026 FMR'!I:I,'2026 FMR'!J:J)</f>
        <v>72766</v>
      </c>
      <c r="H1020">
        <f>_xlfn.XLOOKUP(D1020,'2026 FMR'!I:I,'2026 FMR'!R:R)</f>
        <v>0.5</v>
      </c>
    </row>
    <row r="1021" spans="1:8" x14ac:dyDescent="0.35">
      <c r="A1021" t="s">
        <v>1044</v>
      </c>
      <c r="B1021" t="str">
        <f>_xlfn.XLOOKUP(D1021,'2026 FMR'!I:I,'2026 FMR'!Q:Q)</f>
        <v>KY-500</v>
      </c>
      <c r="C1021" t="s">
        <v>1069</v>
      </c>
      <c r="D1021">
        <v>21049</v>
      </c>
      <c r="E1021">
        <f>_xlfn.XLOOKUP(D1021,'ACS data'!E:E,'ACS data'!N:N)</f>
        <v>1262</v>
      </c>
      <c r="F1021">
        <f>_xlfn.XLOOKUP(D1021,'2026 FMR'!I:I,'2026 FMR'!M:M)</f>
        <v>1079</v>
      </c>
      <c r="G1021">
        <f>_xlfn.XLOOKUP(D1021,'2026 FMR'!I:I,'2026 FMR'!J:J)</f>
        <v>36897</v>
      </c>
      <c r="H1021">
        <f>_xlfn.XLOOKUP(D1021,'2026 FMR'!I:I,'2026 FMR'!R:R)</f>
        <v>0.5</v>
      </c>
    </row>
    <row r="1022" spans="1:8" x14ac:dyDescent="0.35">
      <c r="A1022" t="s">
        <v>1044</v>
      </c>
      <c r="B1022" t="str">
        <f>_xlfn.XLOOKUP(D1022,'2026 FMR'!I:I,'2026 FMR'!Q:Q)</f>
        <v>KY-500</v>
      </c>
      <c r="C1022" t="s">
        <v>1070</v>
      </c>
      <c r="D1022">
        <v>21051</v>
      </c>
      <c r="E1022">
        <f>_xlfn.XLOOKUP(D1022,'ACS data'!E:E,'ACS data'!N:N)</f>
        <v>866</v>
      </c>
      <c r="F1022">
        <f>_xlfn.XLOOKUP(D1022,'2026 FMR'!I:I,'2026 FMR'!M:M)</f>
        <v>759</v>
      </c>
      <c r="G1022">
        <f>_xlfn.XLOOKUP(D1022,'2026 FMR'!I:I,'2026 FMR'!J:J)</f>
        <v>20322</v>
      </c>
      <c r="H1022">
        <f>_xlfn.XLOOKUP(D1022,'2026 FMR'!I:I,'2026 FMR'!R:R)</f>
        <v>0.5</v>
      </c>
    </row>
    <row r="1023" spans="1:8" x14ac:dyDescent="0.35">
      <c r="A1023" t="s">
        <v>1044</v>
      </c>
      <c r="B1023" t="str">
        <f>_xlfn.XLOOKUP(D1023,'2026 FMR'!I:I,'2026 FMR'!Q:Q)</f>
        <v>KY-500</v>
      </c>
      <c r="C1023" t="s">
        <v>1071</v>
      </c>
      <c r="D1023">
        <v>21053</v>
      </c>
      <c r="E1023">
        <f>_xlfn.XLOOKUP(D1023,'ACS data'!E:E,'ACS data'!N:N)</f>
        <v>327</v>
      </c>
      <c r="F1023">
        <f>_xlfn.XLOOKUP(D1023,'2026 FMR'!I:I,'2026 FMR'!M:M)</f>
        <v>660</v>
      </c>
      <c r="G1023">
        <f>_xlfn.XLOOKUP(D1023,'2026 FMR'!I:I,'2026 FMR'!J:J)</f>
        <v>9295</v>
      </c>
      <c r="H1023">
        <f>_xlfn.XLOOKUP(D1023,'2026 FMR'!I:I,'2026 FMR'!R:R)</f>
        <v>0.5</v>
      </c>
    </row>
    <row r="1024" spans="1:8" x14ac:dyDescent="0.35">
      <c r="A1024" t="s">
        <v>1044</v>
      </c>
      <c r="B1024" t="str">
        <f>_xlfn.XLOOKUP(D1024,'2026 FMR'!I:I,'2026 FMR'!Q:Q)</f>
        <v>KY-500</v>
      </c>
      <c r="C1024" t="s">
        <v>1072</v>
      </c>
      <c r="D1024">
        <v>21055</v>
      </c>
      <c r="E1024">
        <f>_xlfn.XLOOKUP(D1024,'ACS data'!E:E,'ACS data'!N:N)</f>
        <v>318</v>
      </c>
      <c r="F1024">
        <f>_xlfn.XLOOKUP(D1024,'2026 FMR'!I:I,'2026 FMR'!M:M)</f>
        <v>660</v>
      </c>
      <c r="G1024">
        <f>_xlfn.XLOOKUP(D1024,'2026 FMR'!I:I,'2026 FMR'!J:J)</f>
        <v>8979</v>
      </c>
      <c r="H1024">
        <f>_xlfn.XLOOKUP(D1024,'2026 FMR'!I:I,'2026 FMR'!R:R)</f>
        <v>0.5</v>
      </c>
    </row>
    <row r="1025" spans="1:8" x14ac:dyDescent="0.35">
      <c r="A1025" t="s">
        <v>1044</v>
      </c>
      <c r="B1025" t="str">
        <f>_xlfn.XLOOKUP(D1025,'2026 FMR'!I:I,'2026 FMR'!Q:Q)</f>
        <v>KY-500</v>
      </c>
      <c r="C1025" t="s">
        <v>1073</v>
      </c>
      <c r="D1025">
        <v>21057</v>
      </c>
      <c r="E1025">
        <f>_xlfn.XLOOKUP(D1025,'ACS data'!E:E,'ACS data'!N:N)</f>
        <v>295</v>
      </c>
      <c r="F1025">
        <f>_xlfn.XLOOKUP(D1025,'2026 FMR'!I:I,'2026 FMR'!M:M)</f>
        <v>701</v>
      </c>
      <c r="G1025">
        <f>_xlfn.XLOOKUP(D1025,'2026 FMR'!I:I,'2026 FMR'!J:J)</f>
        <v>5974</v>
      </c>
      <c r="H1025">
        <f>_xlfn.XLOOKUP(D1025,'2026 FMR'!I:I,'2026 FMR'!R:R)</f>
        <v>0.5</v>
      </c>
    </row>
    <row r="1026" spans="1:8" x14ac:dyDescent="0.35">
      <c r="A1026" t="s">
        <v>1044</v>
      </c>
      <c r="B1026" t="str">
        <f>_xlfn.XLOOKUP(D1026,'2026 FMR'!I:I,'2026 FMR'!Q:Q)</f>
        <v>KY-500</v>
      </c>
      <c r="C1026" t="s">
        <v>1074</v>
      </c>
      <c r="D1026">
        <v>21059</v>
      </c>
      <c r="E1026">
        <f>_xlfn.XLOOKUP(D1026,'ACS data'!E:E,'ACS data'!N:N)</f>
        <v>2842</v>
      </c>
      <c r="F1026">
        <f>_xlfn.XLOOKUP(D1026,'2026 FMR'!I:I,'2026 FMR'!M:M)</f>
        <v>846</v>
      </c>
      <c r="G1026">
        <f>_xlfn.XLOOKUP(D1026,'2026 FMR'!I:I,'2026 FMR'!J:J)</f>
        <v>102916</v>
      </c>
      <c r="H1026">
        <f>_xlfn.XLOOKUP(D1026,'2026 FMR'!I:I,'2026 FMR'!R:R)</f>
        <v>0.5</v>
      </c>
    </row>
    <row r="1027" spans="1:8" x14ac:dyDescent="0.35">
      <c r="A1027" t="s">
        <v>1044</v>
      </c>
      <c r="B1027" t="str">
        <f>_xlfn.XLOOKUP(D1027,'2026 FMR'!I:I,'2026 FMR'!Q:Q)</f>
        <v>KY-500</v>
      </c>
      <c r="C1027" t="s">
        <v>1075</v>
      </c>
      <c r="D1027">
        <v>21061</v>
      </c>
      <c r="E1027">
        <f>_xlfn.XLOOKUP(D1027,'ACS data'!E:E,'ACS data'!N:N)</f>
        <v>356</v>
      </c>
      <c r="F1027">
        <f>_xlfn.XLOOKUP(D1027,'2026 FMR'!I:I,'2026 FMR'!M:M)</f>
        <v>985</v>
      </c>
      <c r="G1027">
        <f>_xlfn.XLOOKUP(D1027,'2026 FMR'!I:I,'2026 FMR'!J:J)</f>
        <v>12179</v>
      </c>
      <c r="H1027">
        <f>_xlfn.XLOOKUP(D1027,'2026 FMR'!I:I,'2026 FMR'!R:R)</f>
        <v>0.5</v>
      </c>
    </row>
    <row r="1028" spans="1:8" x14ac:dyDescent="0.35">
      <c r="A1028" t="s">
        <v>1044</v>
      </c>
      <c r="B1028" t="str">
        <f>_xlfn.XLOOKUP(D1028,'2026 FMR'!I:I,'2026 FMR'!Q:Q)</f>
        <v>KY-500</v>
      </c>
      <c r="C1028" t="s">
        <v>1076</v>
      </c>
      <c r="D1028">
        <v>21063</v>
      </c>
      <c r="E1028">
        <f>_xlfn.XLOOKUP(D1028,'ACS data'!E:E,'ACS data'!N:N)</f>
        <v>195</v>
      </c>
      <c r="F1028">
        <f>_xlfn.XLOOKUP(D1028,'2026 FMR'!I:I,'2026 FMR'!M:M)</f>
        <v>683</v>
      </c>
      <c r="G1028">
        <f>_xlfn.XLOOKUP(D1028,'2026 FMR'!I:I,'2026 FMR'!J:J)</f>
        <v>7378</v>
      </c>
      <c r="H1028">
        <f>_xlfn.XLOOKUP(D1028,'2026 FMR'!I:I,'2026 FMR'!R:R)</f>
        <v>0.5</v>
      </c>
    </row>
    <row r="1029" spans="1:8" x14ac:dyDescent="0.35">
      <c r="A1029" t="s">
        <v>1044</v>
      </c>
      <c r="B1029" t="str">
        <f>_xlfn.XLOOKUP(D1029,'2026 FMR'!I:I,'2026 FMR'!Q:Q)</f>
        <v>KY-500</v>
      </c>
      <c r="C1029" t="s">
        <v>1077</v>
      </c>
      <c r="D1029">
        <v>21065</v>
      </c>
      <c r="E1029">
        <f>_xlfn.XLOOKUP(D1029,'ACS data'!E:E,'ACS data'!N:N)</f>
        <v>455</v>
      </c>
      <c r="F1029">
        <f>_xlfn.XLOOKUP(D1029,'2026 FMR'!I:I,'2026 FMR'!M:M)</f>
        <v>790</v>
      </c>
      <c r="G1029">
        <f>_xlfn.XLOOKUP(D1029,'2026 FMR'!I:I,'2026 FMR'!J:J)</f>
        <v>14138</v>
      </c>
      <c r="H1029">
        <f>_xlfn.XLOOKUP(D1029,'2026 FMR'!I:I,'2026 FMR'!R:R)</f>
        <v>0.5</v>
      </c>
    </row>
    <row r="1030" spans="1:8" x14ac:dyDescent="0.35">
      <c r="A1030" t="s">
        <v>1044</v>
      </c>
      <c r="B1030" t="str">
        <f>_xlfn.XLOOKUP(D1030,'2026 FMR'!I:I,'2026 FMR'!Q:Q)</f>
        <v>KY-502</v>
      </c>
      <c r="C1030" t="s">
        <v>1078</v>
      </c>
      <c r="D1030">
        <v>21067</v>
      </c>
      <c r="E1030">
        <f>_xlfn.XLOOKUP(D1030,'ACS data'!E:E,'ACS data'!N:N)</f>
        <v>17191</v>
      </c>
      <c r="F1030">
        <f>_xlfn.XLOOKUP(D1030,'2026 FMR'!I:I,'2026 FMR'!M:M)</f>
        <v>1079</v>
      </c>
      <c r="G1030">
        <f>_xlfn.XLOOKUP(D1030,'2026 FMR'!I:I,'2026 FMR'!J:J)</f>
        <v>321276</v>
      </c>
      <c r="H1030">
        <f>_xlfn.XLOOKUP(D1030,'2026 FMR'!I:I,'2026 FMR'!R:R)</f>
        <v>1</v>
      </c>
    </row>
    <row r="1031" spans="1:8" x14ac:dyDescent="0.35">
      <c r="A1031" t="s">
        <v>1044</v>
      </c>
      <c r="B1031" t="str">
        <f>_xlfn.XLOOKUP(D1031,'2026 FMR'!I:I,'2026 FMR'!Q:Q)</f>
        <v>KY-500</v>
      </c>
      <c r="C1031" t="s">
        <v>1079</v>
      </c>
      <c r="D1031">
        <v>21069</v>
      </c>
      <c r="E1031">
        <f>_xlfn.XLOOKUP(D1031,'ACS data'!E:E,'ACS data'!N:N)</f>
        <v>515</v>
      </c>
      <c r="F1031">
        <f>_xlfn.XLOOKUP(D1031,'2026 FMR'!I:I,'2026 FMR'!M:M)</f>
        <v>703</v>
      </c>
      <c r="G1031">
        <f>_xlfn.XLOOKUP(D1031,'2026 FMR'!I:I,'2026 FMR'!J:J)</f>
        <v>15111</v>
      </c>
      <c r="H1031">
        <f>_xlfn.XLOOKUP(D1031,'2026 FMR'!I:I,'2026 FMR'!R:R)</f>
        <v>0.5</v>
      </c>
    </row>
    <row r="1032" spans="1:8" x14ac:dyDescent="0.35">
      <c r="A1032" t="s">
        <v>1044</v>
      </c>
      <c r="B1032" t="str">
        <f>_xlfn.XLOOKUP(D1032,'2026 FMR'!I:I,'2026 FMR'!Q:Q)</f>
        <v>KY-500</v>
      </c>
      <c r="C1032" t="s">
        <v>1080</v>
      </c>
      <c r="D1032">
        <v>21071</v>
      </c>
      <c r="E1032">
        <f>_xlfn.XLOOKUP(D1032,'ACS data'!E:E,'ACS data'!N:N)</f>
        <v>1909</v>
      </c>
      <c r="F1032">
        <f>_xlfn.XLOOKUP(D1032,'2026 FMR'!I:I,'2026 FMR'!M:M)</f>
        <v>689</v>
      </c>
      <c r="G1032">
        <f>_xlfn.XLOOKUP(D1032,'2026 FMR'!I:I,'2026 FMR'!J:J)</f>
        <v>35780</v>
      </c>
      <c r="H1032">
        <f>_xlfn.XLOOKUP(D1032,'2026 FMR'!I:I,'2026 FMR'!R:R)</f>
        <v>0.5</v>
      </c>
    </row>
    <row r="1033" spans="1:8" x14ac:dyDescent="0.35">
      <c r="A1033" t="s">
        <v>1044</v>
      </c>
      <c r="B1033" t="str">
        <f>_xlfn.XLOOKUP(D1033,'2026 FMR'!I:I,'2026 FMR'!Q:Q)</f>
        <v>KY-500</v>
      </c>
      <c r="C1033" t="s">
        <v>1081</v>
      </c>
      <c r="D1033">
        <v>21073</v>
      </c>
      <c r="E1033">
        <f>_xlfn.XLOOKUP(D1033,'ACS data'!E:E,'ACS data'!N:N)</f>
        <v>1597</v>
      </c>
      <c r="F1033">
        <f>_xlfn.XLOOKUP(D1033,'2026 FMR'!I:I,'2026 FMR'!M:M)</f>
        <v>859</v>
      </c>
      <c r="G1033">
        <f>_xlfn.XLOOKUP(D1033,'2026 FMR'!I:I,'2026 FMR'!J:J)</f>
        <v>51475</v>
      </c>
      <c r="H1033">
        <f>_xlfn.XLOOKUP(D1033,'2026 FMR'!I:I,'2026 FMR'!R:R)</f>
        <v>0.5</v>
      </c>
    </row>
    <row r="1034" spans="1:8" x14ac:dyDescent="0.35">
      <c r="A1034" t="s">
        <v>1044</v>
      </c>
      <c r="B1034" t="str">
        <f>_xlfn.XLOOKUP(D1034,'2026 FMR'!I:I,'2026 FMR'!Q:Q)</f>
        <v>KY-500</v>
      </c>
      <c r="C1034" t="s">
        <v>1082</v>
      </c>
      <c r="D1034">
        <v>21075</v>
      </c>
      <c r="E1034">
        <f>_xlfn.XLOOKUP(D1034,'ACS data'!E:E,'ACS data'!N:N)</f>
        <v>166</v>
      </c>
      <c r="F1034">
        <f>_xlfn.XLOOKUP(D1034,'2026 FMR'!I:I,'2026 FMR'!M:M)</f>
        <v>660</v>
      </c>
      <c r="G1034">
        <f>_xlfn.XLOOKUP(D1034,'2026 FMR'!I:I,'2026 FMR'!J:J)</f>
        <v>6480</v>
      </c>
      <c r="H1034">
        <f>_xlfn.XLOOKUP(D1034,'2026 FMR'!I:I,'2026 FMR'!R:R)</f>
        <v>0.5</v>
      </c>
    </row>
    <row r="1035" spans="1:8" x14ac:dyDescent="0.35">
      <c r="A1035" t="s">
        <v>1044</v>
      </c>
      <c r="B1035" t="str">
        <f>_xlfn.XLOOKUP(D1035,'2026 FMR'!I:I,'2026 FMR'!Q:Q)</f>
        <v>KY-500</v>
      </c>
      <c r="C1035" t="s">
        <v>1083</v>
      </c>
      <c r="D1035">
        <v>21077</v>
      </c>
      <c r="E1035">
        <f>_xlfn.XLOOKUP(D1035,'ACS data'!E:E,'ACS data'!N:N)</f>
        <v>291</v>
      </c>
      <c r="F1035">
        <f>_xlfn.XLOOKUP(D1035,'2026 FMR'!I:I,'2026 FMR'!M:M)</f>
        <v>1051</v>
      </c>
      <c r="G1035">
        <f>_xlfn.XLOOKUP(D1035,'2026 FMR'!I:I,'2026 FMR'!J:J)</f>
        <v>8720</v>
      </c>
      <c r="H1035">
        <f>_xlfn.XLOOKUP(D1035,'2026 FMR'!I:I,'2026 FMR'!R:R)</f>
        <v>0.5</v>
      </c>
    </row>
    <row r="1036" spans="1:8" x14ac:dyDescent="0.35">
      <c r="A1036" t="s">
        <v>1044</v>
      </c>
      <c r="B1036" t="str">
        <f>_xlfn.XLOOKUP(D1036,'2026 FMR'!I:I,'2026 FMR'!Q:Q)</f>
        <v>KY-500</v>
      </c>
      <c r="C1036" t="s">
        <v>1084</v>
      </c>
      <c r="D1036">
        <v>21079</v>
      </c>
      <c r="E1036">
        <f>_xlfn.XLOOKUP(D1036,'ACS data'!E:E,'ACS data'!N:N)</f>
        <v>672</v>
      </c>
      <c r="F1036">
        <f>_xlfn.XLOOKUP(D1036,'2026 FMR'!I:I,'2026 FMR'!M:M)</f>
        <v>821</v>
      </c>
      <c r="G1036">
        <f>_xlfn.XLOOKUP(D1036,'2026 FMR'!I:I,'2026 FMR'!J:J)</f>
        <v>17175</v>
      </c>
      <c r="H1036">
        <f>_xlfn.XLOOKUP(D1036,'2026 FMR'!I:I,'2026 FMR'!R:R)</f>
        <v>0.5</v>
      </c>
    </row>
    <row r="1037" spans="1:8" x14ac:dyDescent="0.35">
      <c r="A1037" t="s">
        <v>1044</v>
      </c>
      <c r="B1037" t="str">
        <f>_xlfn.XLOOKUP(D1037,'2026 FMR'!I:I,'2026 FMR'!Q:Q)</f>
        <v>KY-500</v>
      </c>
      <c r="C1037" t="s">
        <v>1085</v>
      </c>
      <c r="D1037">
        <v>21081</v>
      </c>
      <c r="E1037">
        <f>_xlfn.XLOOKUP(D1037,'ACS data'!E:E,'ACS data'!N:N)</f>
        <v>741</v>
      </c>
      <c r="F1037">
        <f>_xlfn.XLOOKUP(D1037,'2026 FMR'!I:I,'2026 FMR'!M:M)</f>
        <v>899</v>
      </c>
      <c r="G1037">
        <f>_xlfn.XLOOKUP(D1037,'2026 FMR'!I:I,'2026 FMR'!J:J)</f>
        <v>25085</v>
      </c>
      <c r="H1037">
        <f>_xlfn.XLOOKUP(D1037,'2026 FMR'!I:I,'2026 FMR'!R:R)</f>
        <v>0.5</v>
      </c>
    </row>
    <row r="1038" spans="1:8" x14ac:dyDescent="0.35">
      <c r="A1038" t="s">
        <v>1044</v>
      </c>
      <c r="B1038" t="str">
        <f>_xlfn.XLOOKUP(D1038,'2026 FMR'!I:I,'2026 FMR'!Q:Q)</f>
        <v>KY-500</v>
      </c>
      <c r="C1038" t="s">
        <v>1086</v>
      </c>
      <c r="D1038">
        <v>21083</v>
      </c>
      <c r="E1038">
        <f>_xlfn.XLOOKUP(D1038,'ACS data'!E:E,'ACS data'!N:N)</f>
        <v>1524</v>
      </c>
      <c r="F1038">
        <f>_xlfn.XLOOKUP(D1038,'2026 FMR'!I:I,'2026 FMR'!M:M)</f>
        <v>660</v>
      </c>
      <c r="G1038">
        <f>_xlfn.XLOOKUP(D1038,'2026 FMR'!I:I,'2026 FMR'!J:J)</f>
        <v>36701</v>
      </c>
      <c r="H1038">
        <f>_xlfn.XLOOKUP(D1038,'2026 FMR'!I:I,'2026 FMR'!R:R)</f>
        <v>0.5</v>
      </c>
    </row>
    <row r="1039" spans="1:8" x14ac:dyDescent="0.35">
      <c r="A1039" t="s">
        <v>1044</v>
      </c>
      <c r="B1039" t="str">
        <f>_xlfn.XLOOKUP(D1039,'2026 FMR'!I:I,'2026 FMR'!Q:Q)</f>
        <v>KY-500</v>
      </c>
      <c r="C1039" t="s">
        <v>1087</v>
      </c>
      <c r="D1039">
        <v>21085</v>
      </c>
      <c r="E1039">
        <f>_xlfn.XLOOKUP(D1039,'ACS data'!E:E,'ACS data'!N:N)</f>
        <v>944</v>
      </c>
      <c r="F1039">
        <f>_xlfn.XLOOKUP(D1039,'2026 FMR'!I:I,'2026 FMR'!M:M)</f>
        <v>712</v>
      </c>
      <c r="G1039">
        <f>_xlfn.XLOOKUP(D1039,'2026 FMR'!I:I,'2026 FMR'!J:J)</f>
        <v>26465</v>
      </c>
      <c r="H1039">
        <f>_xlfn.XLOOKUP(D1039,'2026 FMR'!I:I,'2026 FMR'!R:R)</f>
        <v>0.5</v>
      </c>
    </row>
    <row r="1040" spans="1:8" x14ac:dyDescent="0.35">
      <c r="A1040" t="s">
        <v>1044</v>
      </c>
      <c r="B1040" t="str">
        <f>_xlfn.XLOOKUP(D1040,'2026 FMR'!I:I,'2026 FMR'!Q:Q)</f>
        <v>KY-500</v>
      </c>
      <c r="C1040" t="s">
        <v>1088</v>
      </c>
      <c r="D1040">
        <v>21087</v>
      </c>
      <c r="E1040">
        <f>_xlfn.XLOOKUP(D1040,'ACS data'!E:E,'ACS data'!N:N)</f>
        <v>365</v>
      </c>
      <c r="F1040">
        <f>_xlfn.XLOOKUP(D1040,'2026 FMR'!I:I,'2026 FMR'!M:M)</f>
        <v>790</v>
      </c>
      <c r="G1040">
        <f>_xlfn.XLOOKUP(D1040,'2026 FMR'!I:I,'2026 FMR'!J:J)</f>
        <v>11198</v>
      </c>
      <c r="H1040">
        <f>_xlfn.XLOOKUP(D1040,'2026 FMR'!I:I,'2026 FMR'!R:R)</f>
        <v>0.5</v>
      </c>
    </row>
    <row r="1041" spans="1:8" x14ac:dyDescent="0.35">
      <c r="A1041" t="s">
        <v>1044</v>
      </c>
      <c r="B1041" t="str">
        <f>_xlfn.XLOOKUP(D1041,'2026 FMR'!I:I,'2026 FMR'!Q:Q)</f>
        <v>KY-500</v>
      </c>
      <c r="C1041" t="s">
        <v>1089</v>
      </c>
      <c r="D1041">
        <v>21089</v>
      </c>
      <c r="E1041">
        <f>_xlfn.XLOOKUP(D1041,'ACS data'!E:E,'ACS data'!N:N)</f>
        <v>1064</v>
      </c>
      <c r="F1041">
        <f>_xlfn.XLOOKUP(D1041,'2026 FMR'!I:I,'2026 FMR'!M:M)</f>
        <v>853</v>
      </c>
      <c r="G1041">
        <f>_xlfn.XLOOKUP(D1041,'2026 FMR'!I:I,'2026 FMR'!J:J)</f>
        <v>35853</v>
      </c>
      <c r="H1041">
        <f>_xlfn.XLOOKUP(D1041,'2026 FMR'!I:I,'2026 FMR'!R:R)</f>
        <v>0.5</v>
      </c>
    </row>
    <row r="1042" spans="1:8" x14ac:dyDescent="0.35">
      <c r="A1042" t="s">
        <v>1044</v>
      </c>
      <c r="B1042" t="str">
        <f>_xlfn.XLOOKUP(D1042,'2026 FMR'!I:I,'2026 FMR'!Q:Q)</f>
        <v>KY-500</v>
      </c>
      <c r="C1042" t="s">
        <v>1090</v>
      </c>
      <c r="D1042">
        <v>21091</v>
      </c>
      <c r="E1042">
        <f>_xlfn.XLOOKUP(D1042,'ACS data'!E:E,'ACS data'!N:N)</f>
        <v>257</v>
      </c>
      <c r="F1042">
        <f>_xlfn.XLOOKUP(D1042,'2026 FMR'!I:I,'2026 FMR'!M:M)</f>
        <v>774</v>
      </c>
      <c r="G1042">
        <f>_xlfn.XLOOKUP(D1042,'2026 FMR'!I:I,'2026 FMR'!J:J)</f>
        <v>9058</v>
      </c>
      <c r="H1042">
        <f>_xlfn.XLOOKUP(D1042,'2026 FMR'!I:I,'2026 FMR'!R:R)</f>
        <v>0.5</v>
      </c>
    </row>
    <row r="1043" spans="1:8" x14ac:dyDescent="0.35">
      <c r="A1043" t="s">
        <v>1044</v>
      </c>
      <c r="B1043" t="str">
        <f>_xlfn.XLOOKUP(D1043,'2026 FMR'!I:I,'2026 FMR'!Q:Q)</f>
        <v>KY-500</v>
      </c>
      <c r="C1043" t="s">
        <v>1091</v>
      </c>
      <c r="D1043">
        <v>21093</v>
      </c>
      <c r="E1043">
        <f>_xlfn.XLOOKUP(D1043,'ACS data'!E:E,'ACS data'!N:N)</f>
        <v>3059</v>
      </c>
      <c r="F1043">
        <f>_xlfn.XLOOKUP(D1043,'2026 FMR'!I:I,'2026 FMR'!M:M)</f>
        <v>846</v>
      </c>
      <c r="G1043">
        <f>_xlfn.XLOOKUP(D1043,'2026 FMR'!I:I,'2026 FMR'!J:J)</f>
        <v>111005</v>
      </c>
      <c r="H1043">
        <f>_xlfn.XLOOKUP(D1043,'2026 FMR'!I:I,'2026 FMR'!R:R)</f>
        <v>0.5</v>
      </c>
    </row>
    <row r="1044" spans="1:8" x14ac:dyDescent="0.35">
      <c r="A1044" t="s">
        <v>1044</v>
      </c>
      <c r="B1044" t="str">
        <f>_xlfn.XLOOKUP(D1044,'2026 FMR'!I:I,'2026 FMR'!Q:Q)</f>
        <v>KY-500</v>
      </c>
      <c r="C1044" t="s">
        <v>1092</v>
      </c>
      <c r="D1044">
        <v>21095</v>
      </c>
      <c r="E1044">
        <f>_xlfn.XLOOKUP(D1044,'ACS data'!E:E,'ACS data'!N:N)</f>
        <v>1205</v>
      </c>
      <c r="F1044">
        <f>_xlfn.XLOOKUP(D1044,'2026 FMR'!I:I,'2026 FMR'!M:M)</f>
        <v>699</v>
      </c>
      <c r="G1044">
        <f>_xlfn.XLOOKUP(D1044,'2026 FMR'!I:I,'2026 FMR'!J:J)</f>
        <v>26589</v>
      </c>
      <c r="H1044">
        <f>_xlfn.XLOOKUP(D1044,'2026 FMR'!I:I,'2026 FMR'!R:R)</f>
        <v>0.5</v>
      </c>
    </row>
    <row r="1045" spans="1:8" x14ac:dyDescent="0.35">
      <c r="A1045" t="s">
        <v>1044</v>
      </c>
      <c r="B1045" t="str">
        <f>_xlfn.XLOOKUP(D1045,'2026 FMR'!I:I,'2026 FMR'!Q:Q)</f>
        <v>KY-500</v>
      </c>
      <c r="C1045" t="s">
        <v>1093</v>
      </c>
      <c r="D1045">
        <v>21097</v>
      </c>
      <c r="E1045">
        <f>_xlfn.XLOOKUP(D1045,'ACS data'!E:E,'ACS data'!N:N)</f>
        <v>748</v>
      </c>
      <c r="F1045">
        <f>_xlfn.XLOOKUP(D1045,'2026 FMR'!I:I,'2026 FMR'!M:M)</f>
        <v>790</v>
      </c>
      <c r="G1045">
        <f>_xlfn.XLOOKUP(D1045,'2026 FMR'!I:I,'2026 FMR'!J:J)</f>
        <v>18803</v>
      </c>
      <c r="H1045">
        <f>_xlfn.XLOOKUP(D1045,'2026 FMR'!I:I,'2026 FMR'!R:R)</f>
        <v>0.5</v>
      </c>
    </row>
    <row r="1046" spans="1:8" x14ac:dyDescent="0.35">
      <c r="A1046" t="s">
        <v>1044</v>
      </c>
      <c r="B1046" t="str">
        <f>_xlfn.XLOOKUP(D1046,'2026 FMR'!I:I,'2026 FMR'!Q:Q)</f>
        <v>KY-500</v>
      </c>
      <c r="C1046" t="s">
        <v>1094</v>
      </c>
      <c r="D1046">
        <v>21099</v>
      </c>
      <c r="E1046">
        <f>_xlfn.XLOOKUP(D1046,'ACS data'!E:E,'ACS data'!N:N)</f>
        <v>731</v>
      </c>
      <c r="F1046">
        <f>_xlfn.XLOOKUP(D1046,'2026 FMR'!I:I,'2026 FMR'!M:M)</f>
        <v>747</v>
      </c>
      <c r="G1046">
        <f>_xlfn.XLOOKUP(D1046,'2026 FMR'!I:I,'2026 FMR'!J:J)</f>
        <v>19345</v>
      </c>
      <c r="H1046">
        <f>_xlfn.XLOOKUP(D1046,'2026 FMR'!I:I,'2026 FMR'!R:R)</f>
        <v>0.5</v>
      </c>
    </row>
    <row r="1047" spans="1:8" x14ac:dyDescent="0.35">
      <c r="A1047" t="s">
        <v>1044</v>
      </c>
      <c r="B1047" t="str">
        <f>_xlfn.XLOOKUP(D1047,'2026 FMR'!I:I,'2026 FMR'!Q:Q)</f>
        <v>KY-500</v>
      </c>
      <c r="C1047" t="s">
        <v>1095</v>
      </c>
      <c r="D1047">
        <v>21101</v>
      </c>
      <c r="E1047">
        <f>_xlfn.XLOOKUP(D1047,'ACS data'!E:E,'ACS data'!N:N)</f>
        <v>1343</v>
      </c>
      <c r="F1047">
        <f>_xlfn.XLOOKUP(D1047,'2026 FMR'!I:I,'2026 FMR'!M:M)</f>
        <v>764</v>
      </c>
      <c r="G1047">
        <f>_xlfn.XLOOKUP(D1047,'2026 FMR'!I:I,'2026 FMR'!J:J)</f>
        <v>44770</v>
      </c>
      <c r="H1047">
        <f>_xlfn.XLOOKUP(D1047,'2026 FMR'!I:I,'2026 FMR'!R:R)</f>
        <v>0.5</v>
      </c>
    </row>
    <row r="1048" spans="1:8" x14ac:dyDescent="0.35">
      <c r="A1048" t="s">
        <v>1044</v>
      </c>
      <c r="B1048" t="str">
        <f>_xlfn.XLOOKUP(D1048,'2026 FMR'!I:I,'2026 FMR'!Q:Q)</f>
        <v>KY-500</v>
      </c>
      <c r="C1048" t="s">
        <v>1096</v>
      </c>
      <c r="D1048">
        <v>21103</v>
      </c>
      <c r="E1048">
        <f>_xlfn.XLOOKUP(D1048,'ACS data'!E:E,'ACS data'!N:N)</f>
        <v>456</v>
      </c>
      <c r="F1048">
        <f>_xlfn.XLOOKUP(D1048,'2026 FMR'!I:I,'2026 FMR'!M:M)</f>
        <v>1047</v>
      </c>
      <c r="G1048">
        <f>_xlfn.XLOOKUP(D1048,'2026 FMR'!I:I,'2026 FMR'!J:J)</f>
        <v>15731</v>
      </c>
      <c r="H1048">
        <f>_xlfn.XLOOKUP(D1048,'2026 FMR'!I:I,'2026 FMR'!R:R)</f>
        <v>0.5</v>
      </c>
    </row>
    <row r="1049" spans="1:8" x14ac:dyDescent="0.35">
      <c r="A1049" t="s">
        <v>1044</v>
      </c>
      <c r="B1049" t="str">
        <f>_xlfn.XLOOKUP(D1049,'2026 FMR'!I:I,'2026 FMR'!Q:Q)</f>
        <v>KY-500</v>
      </c>
      <c r="C1049" t="s">
        <v>1097</v>
      </c>
      <c r="D1049">
        <v>21105</v>
      </c>
      <c r="E1049">
        <f>_xlfn.XLOOKUP(D1049,'ACS data'!E:E,'ACS data'!N:N)</f>
        <v>193</v>
      </c>
      <c r="F1049">
        <f>_xlfn.XLOOKUP(D1049,'2026 FMR'!I:I,'2026 FMR'!M:M)</f>
        <v>660</v>
      </c>
      <c r="G1049">
        <f>_xlfn.XLOOKUP(D1049,'2026 FMR'!I:I,'2026 FMR'!J:J)</f>
        <v>4491</v>
      </c>
      <c r="H1049">
        <f>_xlfn.XLOOKUP(D1049,'2026 FMR'!I:I,'2026 FMR'!R:R)</f>
        <v>0.5</v>
      </c>
    </row>
    <row r="1050" spans="1:8" x14ac:dyDescent="0.35">
      <c r="A1050" t="s">
        <v>1044</v>
      </c>
      <c r="B1050" t="str">
        <f>_xlfn.XLOOKUP(D1050,'2026 FMR'!I:I,'2026 FMR'!Q:Q)</f>
        <v>KY-500</v>
      </c>
      <c r="C1050" t="s">
        <v>1098</v>
      </c>
      <c r="D1050">
        <v>21107</v>
      </c>
      <c r="E1050">
        <f>_xlfn.XLOOKUP(D1050,'ACS data'!E:E,'ACS data'!N:N)</f>
        <v>1651</v>
      </c>
      <c r="F1050">
        <f>_xlfn.XLOOKUP(D1050,'2026 FMR'!I:I,'2026 FMR'!M:M)</f>
        <v>686</v>
      </c>
      <c r="G1050">
        <f>_xlfn.XLOOKUP(D1050,'2026 FMR'!I:I,'2026 FMR'!J:J)</f>
        <v>45223</v>
      </c>
      <c r="H1050">
        <f>_xlfn.XLOOKUP(D1050,'2026 FMR'!I:I,'2026 FMR'!R:R)</f>
        <v>0.5</v>
      </c>
    </row>
    <row r="1051" spans="1:8" x14ac:dyDescent="0.35">
      <c r="A1051" t="s">
        <v>1044</v>
      </c>
      <c r="B1051" t="str">
        <f>_xlfn.XLOOKUP(D1051,'2026 FMR'!I:I,'2026 FMR'!Q:Q)</f>
        <v>KY-500</v>
      </c>
      <c r="C1051" t="s">
        <v>1099</v>
      </c>
      <c r="D1051">
        <v>21109</v>
      </c>
      <c r="E1051">
        <f>_xlfn.XLOOKUP(D1051,'ACS data'!E:E,'ACS data'!N:N)</f>
        <v>488</v>
      </c>
      <c r="F1051">
        <f>_xlfn.XLOOKUP(D1051,'2026 FMR'!I:I,'2026 FMR'!M:M)</f>
        <v>660</v>
      </c>
      <c r="G1051">
        <f>_xlfn.XLOOKUP(D1051,'2026 FMR'!I:I,'2026 FMR'!J:J)</f>
        <v>13002</v>
      </c>
      <c r="H1051">
        <f>_xlfn.XLOOKUP(D1051,'2026 FMR'!I:I,'2026 FMR'!R:R)</f>
        <v>0.5</v>
      </c>
    </row>
    <row r="1052" spans="1:8" x14ac:dyDescent="0.35">
      <c r="A1052" t="s">
        <v>1044</v>
      </c>
      <c r="B1052" t="str">
        <f>_xlfn.XLOOKUP(D1052,'2026 FMR'!I:I,'2026 FMR'!Q:Q)</f>
        <v>KY-501</v>
      </c>
      <c r="C1052" t="s">
        <v>1100</v>
      </c>
      <c r="D1052">
        <v>21111</v>
      </c>
      <c r="E1052">
        <f>_xlfn.XLOOKUP(D1052,'ACS data'!E:E,'ACS data'!N:N)</f>
        <v>24880</v>
      </c>
      <c r="F1052">
        <f>_xlfn.XLOOKUP(D1052,'2026 FMR'!I:I,'2026 FMR'!M:M)</f>
        <v>1047</v>
      </c>
      <c r="G1052">
        <f>_xlfn.XLOOKUP(D1052,'2026 FMR'!I:I,'2026 FMR'!J:J)</f>
        <v>779232</v>
      </c>
      <c r="H1052">
        <f>_xlfn.XLOOKUP(D1052,'2026 FMR'!I:I,'2026 FMR'!R:R)</f>
        <v>0.5</v>
      </c>
    </row>
    <row r="1053" spans="1:8" x14ac:dyDescent="0.35">
      <c r="A1053" t="s">
        <v>1044</v>
      </c>
      <c r="B1053" t="str">
        <f>_xlfn.XLOOKUP(D1053,'2026 FMR'!I:I,'2026 FMR'!Q:Q)</f>
        <v>KY-500</v>
      </c>
      <c r="C1053" t="s">
        <v>1101</v>
      </c>
      <c r="D1053">
        <v>21113</v>
      </c>
      <c r="E1053">
        <f>_xlfn.XLOOKUP(D1053,'ACS data'!E:E,'ACS data'!N:N)</f>
        <v>1380</v>
      </c>
      <c r="F1053">
        <f>_xlfn.XLOOKUP(D1053,'2026 FMR'!I:I,'2026 FMR'!M:M)</f>
        <v>1079</v>
      </c>
      <c r="G1053">
        <f>_xlfn.XLOOKUP(D1053,'2026 FMR'!I:I,'2026 FMR'!J:J)</f>
        <v>53381</v>
      </c>
      <c r="H1053">
        <f>_xlfn.XLOOKUP(D1053,'2026 FMR'!I:I,'2026 FMR'!R:R)</f>
        <v>0.5</v>
      </c>
    </row>
    <row r="1054" spans="1:8" x14ac:dyDescent="0.35">
      <c r="A1054" t="s">
        <v>1044</v>
      </c>
      <c r="B1054" t="str">
        <f>_xlfn.XLOOKUP(D1054,'2026 FMR'!I:I,'2026 FMR'!Q:Q)</f>
        <v>KY-500</v>
      </c>
      <c r="C1054" t="s">
        <v>1102</v>
      </c>
      <c r="D1054">
        <v>21115</v>
      </c>
      <c r="E1054">
        <f>_xlfn.XLOOKUP(D1054,'ACS data'!E:E,'ACS data'!N:N)</f>
        <v>753</v>
      </c>
      <c r="F1054">
        <f>_xlfn.XLOOKUP(D1054,'2026 FMR'!I:I,'2026 FMR'!M:M)</f>
        <v>696</v>
      </c>
      <c r="G1054">
        <f>_xlfn.XLOOKUP(D1054,'2026 FMR'!I:I,'2026 FMR'!J:J)</f>
        <v>22631</v>
      </c>
      <c r="H1054">
        <f>_xlfn.XLOOKUP(D1054,'2026 FMR'!I:I,'2026 FMR'!R:R)</f>
        <v>0.5</v>
      </c>
    </row>
    <row r="1055" spans="1:8" x14ac:dyDescent="0.35">
      <c r="A1055" t="s">
        <v>1044</v>
      </c>
      <c r="B1055" t="str">
        <f>_xlfn.XLOOKUP(D1055,'2026 FMR'!I:I,'2026 FMR'!Q:Q)</f>
        <v>KY-500</v>
      </c>
      <c r="C1055" t="s">
        <v>1103</v>
      </c>
      <c r="D1055">
        <v>21117</v>
      </c>
      <c r="E1055">
        <f>_xlfn.XLOOKUP(D1055,'ACS data'!E:E,'ACS data'!N:N)</f>
        <v>3931</v>
      </c>
      <c r="F1055">
        <f>_xlfn.XLOOKUP(D1055,'2026 FMR'!I:I,'2026 FMR'!M:M)</f>
        <v>1051</v>
      </c>
      <c r="G1055">
        <f>_xlfn.XLOOKUP(D1055,'2026 FMR'!I:I,'2026 FMR'!J:J)</f>
        <v>169066</v>
      </c>
      <c r="H1055">
        <f>_xlfn.XLOOKUP(D1055,'2026 FMR'!I:I,'2026 FMR'!R:R)</f>
        <v>0.5</v>
      </c>
    </row>
    <row r="1056" spans="1:8" x14ac:dyDescent="0.35">
      <c r="A1056" t="s">
        <v>1044</v>
      </c>
      <c r="B1056" t="str">
        <f>_xlfn.XLOOKUP(D1056,'2026 FMR'!I:I,'2026 FMR'!Q:Q)</f>
        <v>KY-500</v>
      </c>
      <c r="C1056" t="s">
        <v>1104</v>
      </c>
      <c r="D1056">
        <v>21119</v>
      </c>
      <c r="E1056">
        <f>_xlfn.XLOOKUP(D1056,'ACS data'!E:E,'ACS data'!N:N)</f>
        <v>584</v>
      </c>
      <c r="F1056">
        <f>_xlfn.XLOOKUP(D1056,'2026 FMR'!I:I,'2026 FMR'!M:M)</f>
        <v>683</v>
      </c>
      <c r="G1056">
        <f>_xlfn.XLOOKUP(D1056,'2026 FMR'!I:I,'2026 FMR'!J:J)</f>
        <v>14282</v>
      </c>
      <c r="H1056">
        <f>_xlfn.XLOOKUP(D1056,'2026 FMR'!I:I,'2026 FMR'!R:R)</f>
        <v>0.5</v>
      </c>
    </row>
    <row r="1057" spans="1:8" x14ac:dyDescent="0.35">
      <c r="A1057" t="s">
        <v>1044</v>
      </c>
      <c r="B1057" t="str">
        <f>_xlfn.XLOOKUP(D1057,'2026 FMR'!I:I,'2026 FMR'!Q:Q)</f>
        <v>KY-500</v>
      </c>
      <c r="C1057" t="s">
        <v>1105</v>
      </c>
      <c r="D1057">
        <v>21121</v>
      </c>
      <c r="E1057">
        <f>_xlfn.XLOOKUP(D1057,'ACS data'!E:E,'ACS data'!N:N)</f>
        <v>1565</v>
      </c>
      <c r="F1057">
        <f>_xlfn.XLOOKUP(D1057,'2026 FMR'!I:I,'2026 FMR'!M:M)</f>
        <v>745</v>
      </c>
      <c r="G1057">
        <f>_xlfn.XLOOKUP(D1057,'2026 FMR'!I:I,'2026 FMR'!J:J)</f>
        <v>30207</v>
      </c>
      <c r="H1057">
        <f>_xlfn.XLOOKUP(D1057,'2026 FMR'!I:I,'2026 FMR'!R:R)</f>
        <v>0.5</v>
      </c>
    </row>
    <row r="1058" spans="1:8" x14ac:dyDescent="0.35">
      <c r="A1058" t="s">
        <v>1044</v>
      </c>
      <c r="B1058" t="str">
        <f>_xlfn.XLOOKUP(D1058,'2026 FMR'!I:I,'2026 FMR'!Q:Q)</f>
        <v>KY-500</v>
      </c>
      <c r="C1058" t="s">
        <v>1106</v>
      </c>
      <c r="D1058">
        <v>21123</v>
      </c>
      <c r="E1058">
        <f>_xlfn.XLOOKUP(D1058,'ACS data'!E:E,'ACS data'!N:N)</f>
        <v>481</v>
      </c>
      <c r="F1058">
        <f>_xlfn.XLOOKUP(D1058,'2026 FMR'!I:I,'2026 FMR'!M:M)</f>
        <v>846</v>
      </c>
      <c r="G1058">
        <f>_xlfn.XLOOKUP(D1058,'2026 FMR'!I:I,'2026 FMR'!J:J)</f>
        <v>14902</v>
      </c>
      <c r="H1058">
        <f>_xlfn.XLOOKUP(D1058,'2026 FMR'!I:I,'2026 FMR'!R:R)</f>
        <v>0.5</v>
      </c>
    </row>
    <row r="1059" spans="1:8" x14ac:dyDescent="0.35">
      <c r="A1059" t="s">
        <v>1044</v>
      </c>
      <c r="B1059" t="str">
        <f>_xlfn.XLOOKUP(D1059,'2026 FMR'!I:I,'2026 FMR'!Q:Q)</f>
        <v>KY-500</v>
      </c>
      <c r="C1059" t="s">
        <v>1107</v>
      </c>
      <c r="D1059">
        <v>21125</v>
      </c>
      <c r="E1059">
        <f>_xlfn.XLOOKUP(D1059,'ACS data'!E:E,'ACS data'!N:N)</f>
        <v>2009</v>
      </c>
      <c r="F1059">
        <f>_xlfn.XLOOKUP(D1059,'2026 FMR'!I:I,'2026 FMR'!M:M)</f>
        <v>676</v>
      </c>
      <c r="G1059">
        <f>_xlfn.XLOOKUP(D1059,'2026 FMR'!I:I,'2026 FMR'!J:J)</f>
        <v>62442</v>
      </c>
      <c r="H1059">
        <f>_xlfn.XLOOKUP(D1059,'2026 FMR'!I:I,'2026 FMR'!R:R)</f>
        <v>0.5</v>
      </c>
    </row>
    <row r="1060" spans="1:8" x14ac:dyDescent="0.35">
      <c r="A1060" t="s">
        <v>1044</v>
      </c>
      <c r="B1060" t="str">
        <f>_xlfn.XLOOKUP(D1060,'2026 FMR'!I:I,'2026 FMR'!Q:Q)</f>
        <v>KY-500</v>
      </c>
      <c r="C1060" t="s">
        <v>1108</v>
      </c>
      <c r="D1060">
        <v>21127</v>
      </c>
      <c r="E1060">
        <f>_xlfn.XLOOKUP(D1060,'ACS data'!E:E,'ACS data'!N:N)</f>
        <v>689</v>
      </c>
      <c r="F1060">
        <f>_xlfn.XLOOKUP(D1060,'2026 FMR'!I:I,'2026 FMR'!M:M)</f>
        <v>720</v>
      </c>
      <c r="G1060">
        <f>_xlfn.XLOOKUP(D1060,'2026 FMR'!I:I,'2026 FMR'!J:J)</f>
        <v>16228</v>
      </c>
      <c r="H1060">
        <f>_xlfn.XLOOKUP(D1060,'2026 FMR'!I:I,'2026 FMR'!R:R)</f>
        <v>0.5</v>
      </c>
    </row>
    <row r="1061" spans="1:8" x14ac:dyDescent="0.35">
      <c r="A1061" t="s">
        <v>1044</v>
      </c>
      <c r="B1061" t="str">
        <f>_xlfn.XLOOKUP(D1061,'2026 FMR'!I:I,'2026 FMR'!Q:Q)</f>
        <v>KY-500</v>
      </c>
      <c r="C1061" t="s">
        <v>1109</v>
      </c>
      <c r="D1061">
        <v>21129</v>
      </c>
      <c r="E1061">
        <f>_xlfn.XLOOKUP(D1061,'ACS data'!E:E,'ACS data'!N:N)</f>
        <v>284</v>
      </c>
      <c r="F1061">
        <f>_xlfn.XLOOKUP(D1061,'2026 FMR'!I:I,'2026 FMR'!M:M)</f>
        <v>740</v>
      </c>
      <c r="G1061">
        <f>_xlfn.XLOOKUP(D1061,'2026 FMR'!I:I,'2026 FMR'!J:J)</f>
        <v>7338</v>
      </c>
      <c r="H1061">
        <f>_xlfn.XLOOKUP(D1061,'2026 FMR'!I:I,'2026 FMR'!R:R)</f>
        <v>0.5</v>
      </c>
    </row>
    <row r="1062" spans="1:8" x14ac:dyDescent="0.35">
      <c r="A1062" t="s">
        <v>1044</v>
      </c>
      <c r="B1062" t="str">
        <f>_xlfn.XLOOKUP(D1062,'2026 FMR'!I:I,'2026 FMR'!Q:Q)</f>
        <v>KY-500</v>
      </c>
      <c r="C1062" t="s">
        <v>1110</v>
      </c>
      <c r="D1062">
        <v>21131</v>
      </c>
      <c r="E1062">
        <f>_xlfn.XLOOKUP(D1062,'ACS data'!E:E,'ACS data'!N:N)</f>
        <v>464</v>
      </c>
      <c r="F1062">
        <f>_xlfn.XLOOKUP(D1062,'2026 FMR'!I:I,'2026 FMR'!M:M)</f>
        <v>790</v>
      </c>
      <c r="G1062">
        <f>_xlfn.XLOOKUP(D1062,'2026 FMR'!I:I,'2026 FMR'!J:J)</f>
        <v>10468</v>
      </c>
      <c r="H1062">
        <f>_xlfn.XLOOKUP(D1062,'2026 FMR'!I:I,'2026 FMR'!R:R)</f>
        <v>0.5</v>
      </c>
    </row>
    <row r="1063" spans="1:8" x14ac:dyDescent="0.35">
      <c r="A1063" t="s">
        <v>1044</v>
      </c>
      <c r="B1063" t="str">
        <f>_xlfn.XLOOKUP(D1063,'2026 FMR'!I:I,'2026 FMR'!Q:Q)</f>
        <v>KY-500</v>
      </c>
      <c r="C1063" t="s">
        <v>1111</v>
      </c>
      <c r="D1063">
        <v>21133</v>
      </c>
      <c r="E1063">
        <f>_xlfn.XLOOKUP(D1063,'ACS data'!E:E,'ACS data'!N:N)</f>
        <v>987</v>
      </c>
      <c r="F1063">
        <f>_xlfn.XLOOKUP(D1063,'2026 FMR'!I:I,'2026 FMR'!M:M)</f>
        <v>759</v>
      </c>
      <c r="G1063">
        <f>_xlfn.XLOOKUP(D1063,'2026 FMR'!I:I,'2026 FMR'!J:J)</f>
        <v>21490</v>
      </c>
      <c r="H1063">
        <f>_xlfn.XLOOKUP(D1063,'2026 FMR'!I:I,'2026 FMR'!R:R)</f>
        <v>0.5</v>
      </c>
    </row>
    <row r="1064" spans="1:8" x14ac:dyDescent="0.35">
      <c r="A1064" t="s">
        <v>1044</v>
      </c>
      <c r="B1064" t="str">
        <f>_xlfn.XLOOKUP(D1064,'2026 FMR'!I:I,'2026 FMR'!Q:Q)</f>
        <v>KY-500</v>
      </c>
      <c r="C1064" t="s">
        <v>1112</v>
      </c>
      <c r="D1064">
        <v>21135</v>
      </c>
      <c r="E1064">
        <f>_xlfn.XLOOKUP(D1064,'ACS data'!E:E,'ACS data'!N:N)</f>
        <v>545</v>
      </c>
      <c r="F1064">
        <f>_xlfn.XLOOKUP(D1064,'2026 FMR'!I:I,'2026 FMR'!M:M)</f>
        <v>660</v>
      </c>
      <c r="G1064">
        <f>_xlfn.XLOOKUP(D1064,'2026 FMR'!I:I,'2026 FMR'!J:J)</f>
        <v>13063</v>
      </c>
      <c r="H1064">
        <f>_xlfn.XLOOKUP(D1064,'2026 FMR'!I:I,'2026 FMR'!R:R)</f>
        <v>0.5</v>
      </c>
    </row>
    <row r="1065" spans="1:8" x14ac:dyDescent="0.35">
      <c r="A1065" t="s">
        <v>1044</v>
      </c>
      <c r="B1065" t="str">
        <f>_xlfn.XLOOKUP(D1065,'2026 FMR'!I:I,'2026 FMR'!Q:Q)</f>
        <v>KY-500</v>
      </c>
      <c r="C1065" t="s">
        <v>1113</v>
      </c>
      <c r="D1065">
        <v>21137</v>
      </c>
      <c r="E1065">
        <f>_xlfn.XLOOKUP(D1065,'ACS data'!E:E,'ACS data'!N:N)</f>
        <v>822</v>
      </c>
      <c r="F1065">
        <f>_xlfn.XLOOKUP(D1065,'2026 FMR'!I:I,'2026 FMR'!M:M)</f>
        <v>753</v>
      </c>
      <c r="G1065">
        <f>_xlfn.XLOOKUP(D1065,'2026 FMR'!I:I,'2026 FMR'!J:J)</f>
        <v>24320</v>
      </c>
      <c r="H1065">
        <f>_xlfn.XLOOKUP(D1065,'2026 FMR'!I:I,'2026 FMR'!R:R)</f>
        <v>0.5</v>
      </c>
    </row>
    <row r="1066" spans="1:8" x14ac:dyDescent="0.35">
      <c r="A1066" t="s">
        <v>1044</v>
      </c>
      <c r="B1066" t="str">
        <f>_xlfn.XLOOKUP(D1066,'2026 FMR'!I:I,'2026 FMR'!Q:Q)</f>
        <v>KY-500</v>
      </c>
      <c r="C1066" t="s">
        <v>1114</v>
      </c>
      <c r="D1066">
        <v>21139</v>
      </c>
      <c r="E1066">
        <f>_xlfn.XLOOKUP(D1066,'ACS data'!E:E,'ACS data'!N:N)</f>
        <v>288</v>
      </c>
      <c r="F1066">
        <f>_xlfn.XLOOKUP(D1066,'2026 FMR'!I:I,'2026 FMR'!M:M)</f>
        <v>960</v>
      </c>
      <c r="G1066">
        <f>_xlfn.XLOOKUP(D1066,'2026 FMR'!I:I,'2026 FMR'!J:J)</f>
        <v>8980</v>
      </c>
      <c r="H1066">
        <f>_xlfn.XLOOKUP(D1066,'2026 FMR'!I:I,'2026 FMR'!R:R)</f>
        <v>0.5</v>
      </c>
    </row>
    <row r="1067" spans="1:8" x14ac:dyDescent="0.35">
      <c r="A1067" t="s">
        <v>1044</v>
      </c>
      <c r="B1067" t="str">
        <f>_xlfn.XLOOKUP(D1067,'2026 FMR'!I:I,'2026 FMR'!Q:Q)</f>
        <v>KY-500</v>
      </c>
      <c r="C1067" t="s">
        <v>1115</v>
      </c>
      <c r="D1067">
        <v>21141</v>
      </c>
      <c r="E1067">
        <f>_xlfn.XLOOKUP(D1067,'ACS data'!E:E,'ACS data'!N:N)</f>
        <v>530</v>
      </c>
      <c r="F1067">
        <f>_xlfn.XLOOKUP(D1067,'2026 FMR'!I:I,'2026 FMR'!M:M)</f>
        <v>660</v>
      </c>
      <c r="G1067">
        <f>_xlfn.XLOOKUP(D1067,'2026 FMR'!I:I,'2026 FMR'!J:J)</f>
        <v>27498</v>
      </c>
      <c r="H1067">
        <f>_xlfn.XLOOKUP(D1067,'2026 FMR'!I:I,'2026 FMR'!R:R)</f>
        <v>0.5</v>
      </c>
    </row>
    <row r="1068" spans="1:8" x14ac:dyDescent="0.35">
      <c r="A1068" t="s">
        <v>1044</v>
      </c>
      <c r="B1068" t="str">
        <f>_xlfn.XLOOKUP(D1068,'2026 FMR'!I:I,'2026 FMR'!Q:Q)</f>
        <v>KY-500</v>
      </c>
      <c r="C1068" t="s">
        <v>1116</v>
      </c>
      <c r="D1068">
        <v>21143</v>
      </c>
      <c r="E1068">
        <f>_xlfn.XLOOKUP(D1068,'ACS data'!E:E,'ACS data'!N:N)</f>
        <v>126</v>
      </c>
      <c r="F1068">
        <f>_xlfn.XLOOKUP(D1068,'2026 FMR'!I:I,'2026 FMR'!M:M)</f>
        <v>660</v>
      </c>
      <c r="G1068">
        <f>_xlfn.XLOOKUP(D1068,'2026 FMR'!I:I,'2026 FMR'!J:J)</f>
        <v>8721</v>
      </c>
      <c r="H1068">
        <f>_xlfn.XLOOKUP(D1068,'2026 FMR'!I:I,'2026 FMR'!R:R)</f>
        <v>0.5</v>
      </c>
    </row>
    <row r="1069" spans="1:8" x14ac:dyDescent="0.35">
      <c r="A1069" t="s">
        <v>1044</v>
      </c>
      <c r="B1069" t="str">
        <f>_xlfn.XLOOKUP(D1069,'2026 FMR'!I:I,'2026 FMR'!Q:Q)</f>
        <v>KY-500</v>
      </c>
      <c r="C1069" t="s">
        <v>1117</v>
      </c>
      <c r="D1069">
        <v>21145</v>
      </c>
      <c r="E1069">
        <f>_xlfn.XLOOKUP(D1069,'ACS data'!E:E,'ACS data'!N:N)</f>
        <v>1688</v>
      </c>
      <c r="F1069">
        <f>_xlfn.XLOOKUP(D1069,'2026 FMR'!I:I,'2026 FMR'!M:M)</f>
        <v>851</v>
      </c>
      <c r="G1069">
        <f>_xlfn.XLOOKUP(D1069,'2026 FMR'!I:I,'2026 FMR'!J:J)</f>
        <v>67573</v>
      </c>
      <c r="H1069">
        <f>_xlfn.XLOOKUP(D1069,'2026 FMR'!I:I,'2026 FMR'!R:R)</f>
        <v>0.5</v>
      </c>
    </row>
    <row r="1070" spans="1:8" x14ac:dyDescent="0.35">
      <c r="A1070" t="s">
        <v>1044</v>
      </c>
      <c r="B1070" t="str">
        <f>_xlfn.XLOOKUP(D1070,'2026 FMR'!I:I,'2026 FMR'!Q:Q)</f>
        <v>KY-500</v>
      </c>
      <c r="C1070" t="s">
        <v>1118</v>
      </c>
      <c r="D1070">
        <v>21147</v>
      </c>
      <c r="E1070">
        <f>_xlfn.XLOOKUP(D1070,'ACS data'!E:E,'ACS data'!N:N)</f>
        <v>814</v>
      </c>
      <c r="F1070">
        <f>_xlfn.XLOOKUP(D1070,'2026 FMR'!I:I,'2026 FMR'!M:M)</f>
        <v>790</v>
      </c>
      <c r="G1070">
        <f>_xlfn.XLOOKUP(D1070,'2026 FMR'!I:I,'2026 FMR'!J:J)</f>
        <v>16892</v>
      </c>
      <c r="H1070">
        <f>_xlfn.XLOOKUP(D1070,'2026 FMR'!I:I,'2026 FMR'!R:R)</f>
        <v>0.5</v>
      </c>
    </row>
    <row r="1071" spans="1:8" x14ac:dyDescent="0.35">
      <c r="A1071" t="s">
        <v>1044</v>
      </c>
      <c r="B1071" t="str">
        <f>_xlfn.XLOOKUP(D1071,'2026 FMR'!I:I,'2026 FMR'!Q:Q)</f>
        <v>KY-500</v>
      </c>
      <c r="C1071" t="s">
        <v>1119</v>
      </c>
      <c r="D1071">
        <v>21149</v>
      </c>
      <c r="E1071">
        <f>_xlfn.XLOOKUP(D1071,'ACS data'!E:E,'ACS data'!N:N)</f>
        <v>98</v>
      </c>
      <c r="F1071">
        <f>_xlfn.XLOOKUP(D1071,'2026 FMR'!I:I,'2026 FMR'!M:M)</f>
        <v>846</v>
      </c>
      <c r="G1071">
        <f>_xlfn.XLOOKUP(D1071,'2026 FMR'!I:I,'2026 FMR'!J:J)</f>
        <v>9173</v>
      </c>
      <c r="H1071">
        <f>_xlfn.XLOOKUP(D1071,'2026 FMR'!I:I,'2026 FMR'!R:R)</f>
        <v>0.5</v>
      </c>
    </row>
    <row r="1072" spans="1:8" x14ac:dyDescent="0.35">
      <c r="A1072" t="s">
        <v>1044</v>
      </c>
      <c r="B1072" t="str">
        <f>_xlfn.XLOOKUP(D1072,'2026 FMR'!I:I,'2026 FMR'!Q:Q)</f>
        <v>KY-500</v>
      </c>
      <c r="C1072" t="s">
        <v>1120</v>
      </c>
      <c r="D1072">
        <v>21151</v>
      </c>
      <c r="E1072">
        <f>_xlfn.XLOOKUP(D1072,'ACS data'!E:E,'ACS data'!N:N)</f>
        <v>4470</v>
      </c>
      <c r="F1072">
        <f>_xlfn.XLOOKUP(D1072,'2026 FMR'!I:I,'2026 FMR'!M:M)</f>
        <v>785</v>
      </c>
      <c r="G1072">
        <f>_xlfn.XLOOKUP(D1072,'2026 FMR'!I:I,'2026 FMR'!J:J)</f>
        <v>92955</v>
      </c>
      <c r="H1072">
        <f>_xlfn.XLOOKUP(D1072,'2026 FMR'!I:I,'2026 FMR'!R:R)</f>
        <v>0.5</v>
      </c>
    </row>
    <row r="1073" spans="1:8" x14ac:dyDescent="0.35">
      <c r="A1073" t="s">
        <v>1044</v>
      </c>
      <c r="B1073" t="str">
        <f>_xlfn.XLOOKUP(D1073,'2026 FMR'!I:I,'2026 FMR'!Q:Q)</f>
        <v>KY-500</v>
      </c>
      <c r="C1073" t="s">
        <v>1121</v>
      </c>
      <c r="D1073">
        <v>21153</v>
      </c>
      <c r="E1073">
        <f>_xlfn.XLOOKUP(D1073,'ACS data'!E:E,'ACS data'!N:N)</f>
        <v>459</v>
      </c>
      <c r="F1073">
        <f>_xlfn.XLOOKUP(D1073,'2026 FMR'!I:I,'2026 FMR'!M:M)</f>
        <v>790</v>
      </c>
      <c r="G1073">
        <f>_xlfn.XLOOKUP(D1073,'2026 FMR'!I:I,'2026 FMR'!J:J)</f>
        <v>11647</v>
      </c>
      <c r="H1073">
        <f>_xlfn.XLOOKUP(D1073,'2026 FMR'!I:I,'2026 FMR'!R:R)</f>
        <v>0.5</v>
      </c>
    </row>
    <row r="1074" spans="1:8" x14ac:dyDescent="0.35">
      <c r="A1074" t="s">
        <v>1044</v>
      </c>
      <c r="B1074" t="str">
        <f>_xlfn.XLOOKUP(D1074,'2026 FMR'!I:I,'2026 FMR'!Q:Q)</f>
        <v>KY-500</v>
      </c>
      <c r="C1074" t="s">
        <v>1122</v>
      </c>
      <c r="D1074">
        <v>21155</v>
      </c>
      <c r="E1074">
        <f>_xlfn.XLOOKUP(D1074,'ACS data'!E:E,'ACS data'!N:N)</f>
        <v>949</v>
      </c>
      <c r="F1074">
        <f>_xlfn.XLOOKUP(D1074,'2026 FMR'!I:I,'2026 FMR'!M:M)</f>
        <v>660</v>
      </c>
      <c r="G1074">
        <f>_xlfn.XLOOKUP(D1074,'2026 FMR'!I:I,'2026 FMR'!J:J)</f>
        <v>19627</v>
      </c>
      <c r="H1074">
        <f>_xlfn.XLOOKUP(D1074,'2026 FMR'!I:I,'2026 FMR'!R:R)</f>
        <v>0.5</v>
      </c>
    </row>
    <row r="1075" spans="1:8" x14ac:dyDescent="0.35">
      <c r="A1075" t="s">
        <v>1044</v>
      </c>
      <c r="B1075" t="str">
        <f>_xlfn.XLOOKUP(D1075,'2026 FMR'!I:I,'2026 FMR'!Q:Q)</f>
        <v>KY-500</v>
      </c>
      <c r="C1075" t="s">
        <v>1123</v>
      </c>
      <c r="D1075">
        <v>21157</v>
      </c>
      <c r="E1075">
        <f>_xlfn.XLOOKUP(D1075,'ACS data'!E:E,'ACS data'!N:N)</f>
        <v>684</v>
      </c>
      <c r="F1075">
        <f>_xlfn.XLOOKUP(D1075,'2026 FMR'!I:I,'2026 FMR'!M:M)</f>
        <v>772</v>
      </c>
      <c r="G1075">
        <f>_xlfn.XLOOKUP(D1075,'2026 FMR'!I:I,'2026 FMR'!J:J)</f>
        <v>31706</v>
      </c>
      <c r="H1075">
        <f>_xlfn.XLOOKUP(D1075,'2026 FMR'!I:I,'2026 FMR'!R:R)</f>
        <v>0.5</v>
      </c>
    </row>
    <row r="1076" spans="1:8" x14ac:dyDescent="0.35">
      <c r="A1076" t="s">
        <v>1044</v>
      </c>
      <c r="B1076" t="str">
        <f>_xlfn.XLOOKUP(D1076,'2026 FMR'!I:I,'2026 FMR'!Q:Q)</f>
        <v>KY-500</v>
      </c>
      <c r="C1076" t="s">
        <v>1124</v>
      </c>
      <c r="D1076">
        <v>21159</v>
      </c>
      <c r="E1076">
        <f>_xlfn.XLOOKUP(D1076,'ACS data'!E:E,'ACS data'!N:N)</f>
        <v>462</v>
      </c>
      <c r="F1076">
        <f>_xlfn.XLOOKUP(D1076,'2026 FMR'!I:I,'2026 FMR'!M:M)</f>
        <v>683</v>
      </c>
      <c r="G1076">
        <f>_xlfn.XLOOKUP(D1076,'2026 FMR'!I:I,'2026 FMR'!J:J)</f>
        <v>11298</v>
      </c>
      <c r="H1076">
        <f>_xlfn.XLOOKUP(D1076,'2026 FMR'!I:I,'2026 FMR'!R:R)</f>
        <v>0.5</v>
      </c>
    </row>
    <row r="1077" spans="1:8" x14ac:dyDescent="0.35">
      <c r="A1077" t="s">
        <v>1044</v>
      </c>
      <c r="B1077" t="str">
        <f>_xlfn.XLOOKUP(D1077,'2026 FMR'!I:I,'2026 FMR'!Q:Q)</f>
        <v>KY-500</v>
      </c>
      <c r="C1077" t="s">
        <v>1125</v>
      </c>
      <c r="D1077">
        <v>21161</v>
      </c>
      <c r="E1077">
        <f>_xlfn.XLOOKUP(D1077,'ACS data'!E:E,'ACS data'!N:N)</f>
        <v>450</v>
      </c>
      <c r="F1077">
        <f>_xlfn.XLOOKUP(D1077,'2026 FMR'!I:I,'2026 FMR'!M:M)</f>
        <v>764</v>
      </c>
      <c r="G1077">
        <f>_xlfn.XLOOKUP(D1077,'2026 FMR'!I:I,'2026 FMR'!J:J)</f>
        <v>17068</v>
      </c>
      <c r="H1077">
        <f>_xlfn.XLOOKUP(D1077,'2026 FMR'!I:I,'2026 FMR'!R:R)</f>
        <v>0.5</v>
      </c>
    </row>
    <row r="1078" spans="1:8" x14ac:dyDescent="0.35">
      <c r="A1078" t="s">
        <v>1044</v>
      </c>
      <c r="B1078" t="str">
        <f>_xlfn.XLOOKUP(D1078,'2026 FMR'!I:I,'2026 FMR'!Q:Q)</f>
        <v>KY-500</v>
      </c>
      <c r="C1078" t="s">
        <v>1126</v>
      </c>
      <c r="D1078">
        <v>21163</v>
      </c>
      <c r="E1078">
        <f>_xlfn.XLOOKUP(D1078,'ACS data'!E:E,'ACS data'!N:N)</f>
        <v>859</v>
      </c>
      <c r="F1078">
        <f>_xlfn.XLOOKUP(D1078,'2026 FMR'!I:I,'2026 FMR'!M:M)</f>
        <v>819</v>
      </c>
      <c r="G1078">
        <f>_xlfn.XLOOKUP(D1078,'2026 FMR'!I:I,'2026 FMR'!J:J)</f>
        <v>29964</v>
      </c>
      <c r="H1078">
        <f>_xlfn.XLOOKUP(D1078,'2026 FMR'!I:I,'2026 FMR'!R:R)</f>
        <v>0.5</v>
      </c>
    </row>
    <row r="1079" spans="1:8" x14ac:dyDescent="0.35">
      <c r="A1079" t="s">
        <v>1044</v>
      </c>
      <c r="B1079" t="str">
        <f>_xlfn.XLOOKUP(D1079,'2026 FMR'!I:I,'2026 FMR'!Q:Q)</f>
        <v>KY-500</v>
      </c>
      <c r="C1079" t="s">
        <v>1127</v>
      </c>
      <c r="D1079">
        <v>21165</v>
      </c>
      <c r="E1079">
        <f>_xlfn.XLOOKUP(D1079,'ACS data'!E:E,'ACS data'!N:N)</f>
        <v>362</v>
      </c>
      <c r="F1079">
        <f>_xlfn.XLOOKUP(D1079,'2026 FMR'!I:I,'2026 FMR'!M:M)</f>
        <v>683</v>
      </c>
      <c r="G1079">
        <f>_xlfn.XLOOKUP(D1079,'2026 FMR'!I:I,'2026 FMR'!J:J)</f>
        <v>6174</v>
      </c>
      <c r="H1079">
        <f>_xlfn.XLOOKUP(D1079,'2026 FMR'!I:I,'2026 FMR'!R:R)</f>
        <v>0.5</v>
      </c>
    </row>
    <row r="1080" spans="1:8" x14ac:dyDescent="0.35">
      <c r="A1080" t="s">
        <v>1044</v>
      </c>
      <c r="B1080" t="str">
        <f>_xlfn.XLOOKUP(D1080,'2026 FMR'!I:I,'2026 FMR'!Q:Q)</f>
        <v>KY-500</v>
      </c>
      <c r="C1080" t="s">
        <v>1128</v>
      </c>
      <c r="D1080">
        <v>21167</v>
      </c>
      <c r="E1080">
        <f>_xlfn.XLOOKUP(D1080,'ACS data'!E:E,'ACS data'!N:N)</f>
        <v>381</v>
      </c>
      <c r="F1080">
        <f>_xlfn.XLOOKUP(D1080,'2026 FMR'!I:I,'2026 FMR'!M:M)</f>
        <v>660</v>
      </c>
      <c r="G1080">
        <f>_xlfn.XLOOKUP(D1080,'2026 FMR'!I:I,'2026 FMR'!J:J)</f>
        <v>22662</v>
      </c>
      <c r="H1080">
        <f>_xlfn.XLOOKUP(D1080,'2026 FMR'!I:I,'2026 FMR'!R:R)</f>
        <v>0.5</v>
      </c>
    </row>
    <row r="1081" spans="1:8" x14ac:dyDescent="0.35">
      <c r="A1081" t="s">
        <v>1044</v>
      </c>
      <c r="B1081" t="str">
        <f>_xlfn.XLOOKUP(D1081,'2026 FMR'!I:I,'2026 FMR'!Q:Q)</f>
        <v>KY-500</v>
      </c>
      <c r="C1081" t="s">
        <v>1129</v>
      </c>
      <c r="D1081">
        <v>21169</v>
      </c>
      <c r="E1081">
        <f>_xlfn.XLOOKUP(D1081,'ACS data'!E:E,'ACS data'!N:N)</f>
        <v>520</v>
      </c>
      <c r="F1081">
        <f>_xlfn.XLOOKUP(D1081,'2026 FMR'!I:I,'2026 FMR'!M:M)</f>
        <v>755</v>
      </c>
      <c r="G1081">
        <f>_xlfn.XLOOKUP(D1081,'2026 FMR'!I:I,'2026 FMR'!J:J)</f>
        <v>10313</v>
      </c>
      <c r="H1081">
        <f>_xlfn.XLOOKUP(D1081,'2026 FMR'!I:I,'2026 FMR'!R:R)</f>
        <v>0.5</v>
      </c>
    </row>
    <row r="1082" spans="1:8" x14ac:dyDescent="0.35">
      <c r="A1082" t="s">
        <v>1044</v>
      </c>
      <c r="B1082" t="str">
        <f>_xlfn.XLOOKUP(D1082,'2026 FMR'!I:I,'2026 FMR'!Q:Q)</f>
        <v>KY-500</v>
      </c>
      <c r="C1082" t="s">
        <v>1130</v>
      </c>
      <c r="D1082">
        <v>21171</v>
      </c>
      <c r="E1082">
        <f>_xlfn.XLOOKUP(D1082,'ACS data'!E:E,'ACS data'!N:N)</f>
        <v>492</v>
      </c>
      <c r="F1082">
        <f>_xlfn.XLOOKUP(D1082,'2026 FMR'!I:I,'2026 FMR'!M:M)</f>
        <v>660</v>
      </c>
      <c r="G1082">
        <f>_xlfn.XLOOKUP(D1082,'2026 FMR'!I:I,'2026 FMR'!J:J)</f>
        <v>11331</v>
      </c>
      <c r="H1082">
        <f>_xlfn.XLOOKUP(D1082,'2026 FMR'!I:I,'2026 FMR'!R:R)</f>
        <v>0.5</v>
      </c>
    </row>
    <row r="1083" spans="1:8" x14ac:dyDescent="0.35">
      <c r="A1083" t="s">
        <v>1044</v>
      </c>
      <c r="B1083" t="str">
        <f>_xlfn.XLOOKUP(D1083,'2026 FMR'!I:I,'2026 FMR'!Q:Q)</f>
        <v>KY-500</v>
      </c>
      <c r="C1083" t="s">
        <v>1131</v>
      </c>
      <c r="D1083">
        <v>21173</v>
      </c>
      <c r="E1083">
        <f>_xlfn.XLOOKUP(D1083,'ACS data'!E:E,'ACS data'!N:N)</f>
        <v>535</v>
      </c>
      <c r="F1083">
        <f>_xlfn.XLOOKUP(D1083,'2026 FMR'!I:I,'2026 FMR'!M:M)</f>
        <v>690</v>
      </c>
      <c r="G1083">
        <f>_xlfn.XLOOKUP(D1083,'2026 FMR'!I:I,'2026 FMR'!J:J)</f>
        <v>28188</v>
      </c>
      <c r="H1083">
        <f>_xlfn.XLOOKUP(D1083,'2026 FMR'!I:I,'2026 FMR'!R:R)</f>
        <v>0.5</v>
      </c>
    </row>
    <row r="1084" spans="1:8" x14ac:dyDescent="0.35">
      <c r="A1084" t="s">
        <v>1044</v>
      </c>
      <c r="B1084" t="str">
        <f>_xlfn.XLOOKUP(D1084,'2026 FMR'!I:I,'2026 FMR'!Q:Q)</f>
        <v>KY-500</v>
      </c>
      <c r="C1084" t="s">
        <v>1132</v>
      </c>
      <c r="D1084">
        <v>21175</v>
      </c>
      <c r="E1084">
        <f>_xlfn.XLOOKUP(D1084,'ACS data'!E:E,'ACS data'!N:N)</f>
        <v>361</v>
      </c>
      <c r="F1084">
        <f>_xlfn.XLOOKUP(D1084,'2026 FMR'!I:I,'2026 FMR'!M:M)</f>
        <v>660</v>
      </c>
      <c r="G1084">
        <f>_xlfn.XLOOKUP(D1084,'2026 FMR'!I:I,'2026 FMR'!J:J)</f>
        <v>13840</v>
      </c>
      <c r="H1084">
        <f>_xlfn.XLOOKUP(D1084,'2026 FMR'!I:I,'2026 FMR'!R:R)</f>
        <v>0.5</v>
      </c>
    </row>
    <row r="1085" spans="1:8" x14ac:dyDescent="0.35">
      <c r="A1085" t="s">
        <v>1044</v>
      </c>
      <c r="B1085" t="str">
        <f>_xlfn.XLOOKUP(D1085,'2026 FMR'!I:I,'2026 FMR'!Q:Q)</f>
        <v>KY-500</v>
      </c>
      <c r="C1085" t="s">
        <v>1133</v>
      </c>
      <c r="D1085">
        <v>21177</v>
      </c>
      <c r="E1085">
        <f>_xlfn.XLOOKUP(D1085,'ACS data'!E:E,'ACS data'!N:N)</f>
        <v>1109</v>
      </c>
      <c r="F1085">
        <f>_xlfn.XLOOKUP(D1085,'2026 FMR'!I:I,'2026 FMR'!M:M)</f>
        <v>660</v>
      </c>
      <c r="G1085">
        <f>_xlfn.XLOOKUP(D1085,'2026 FMR'!I:I,'2026 FMR'!J:J)</f>
        <v>30735</v>
      </c>
      <c r="H1085">
        <f>_xlfn.XLOOKUP(D1085,'2026 FMR'!I:I,'2026 FMR'!R:R)</f>
        <v>0.5</v>
      </c>
    </row>
    <row r="1086" spans="1:8" x14ac:dyDescent="0.35">
      <c r="A1086" t="s">
        <v>1044</v>
      </c>
      <c r="B1086" t="str">
        <f>_xlfn.XLOOKUP(D1086,'2026 FMR'!I:I,'2026 FMR'!Q:Q)</f>
        <v>KY-500</v>
      </c>
      <c r="C1086" t="s">
        <v>1134</v>
      </c>
      <c r="D1086">
        <v>21179</v>
      </c>
      <c r="E1086">
        <f>_xlfn.XLOOKUP(D1086,'ACS data'!E:E,'ACS data'!N:N)</f>
        <v>686</v>
      </c>
      <c r="F1086">
        <f>_xlfn.XLOOKUP(D1086,'2026 FMR'!I:I,'2026 FMR'!M:M)</f>
        <v>781</v>
      </c>
      <c r="G1086">
        <f>_xlfn.XLOOKUP(D1086,'2026 FMR'!I:I,'2026 FMR'!J:J)</f>
        <v>46779</v>
      </c>
      <c r="H1086">
        <f>_xlfn.XLOOKUP(D1086,'2026 FMR'!I:I,'2026 FMR'!R:R)</f>
        <v>0.5</v>
      </c>
    </row>
    <row r="1087" spans="1:8" x14ac:dyDescent="0.35">
      <c r="A1087" t="s">
        <v>1044</v>
      </c>
      <c r="B1087" t="str">
        <f>_xlfn.XLOOKUP(D1087,'2026 FMR'!I:I,'2026 FMR'!Q:Q)</f>
        <v>KY-500</v>
      </c>
      <c r="C1087" t="s">
        <v>1135</v>
      </c>
      <c r="D1087">
        <v>21181</v>
      </c>
      <c r="E1087">
        <f>_xlfn.XLOOKUP(D1087,'ACS data'!E:E,'ACS data'!N:N)</f>
        <v>103</v>
      </c>
      <c r="F1087">
        <f>_xlfn.XLOOKUP(D1087,'2026 FMR'!I:I,'2026 FMR'!M:M)</f>
        <v>696</v>
      </c>
      <c r="G1087">
        <f>_xlfn.XLOOKUP(D1087,'2026 FMR'!I:I,'2026 FMR'!J:J)</f>
        <v>7613</v>
      </c>
      <c r="H1087">
        <f>_xlfn.XLOOKUP(D1087,'2026 FMR'!I:I,'2026 FMR'!R:R)</f>
        <v>0.5</v>
      </c>
    </row>
    <row r="1088" spans="1:8" x14ac:dyDescent="0.35">
      <c r="A1088" t="s">
        <v>1044</v>
      </c>
      <c r="B1088" t="str">
        <f>_xlfn.XLOOKUP(D1088,'2026 FMR'!I:I,'2026 FMR'!Q:Q)</f>
        <v>KY-500</v>
      </c>
      <c r="C1088" t="s">
        <v>1136</v>
      </c>
      <c r="D1088">
        <v>21183</v>
      </c>
      <c r="E1088">
        <f>_xlfn.XLOOKUP(D1088,'ACS data'!E:E,'ACS data'!N:N)</f>
        <v>650</v>
      </c>
      <c r="F1088">
        <f>_xlfn.XLOOKUP(D1088,'2026 FMR'!I:I,'2026 FMR'!M:M)</f>
        <v>660</v>
      </c>
      <c r="G1088">
        <f>_xlfn.XLOOKUP(D1088,'2026 FMR'!I:I,'2026 FMR'!J:J)</f>
        <v>23782</v>
      </c>
      <c r="H1088">
        <f>_xlfn.XLOOKUP(D1088,'2026 FMR'!I:I,'2026 FMR'!R:R)</f>
        <v>0.5</v>
      </c>
    </row>
    <row r="1089" spans="1:8" x14ac:dyDescent="0.35">
      <c r="A1089" t="s">
        <v>1044</v>
      </c>
      <c r="B1089" t="str">
        <f>_xlfn.XLOOKUP(D1089,'2026 FMR'!I:I,'2026 FMR'!Q:Q)</f>
        <v>KY-500</v>
      </c>
      <c r="C1089" t="s">
        <v>1137</v>
      </c>
      <c r="D1089">
        <v>21185</v>
      </c>
      <c r="E1089">
        <f>_xlfn.XLOOKUP(D1089,'ACS data'!E:E,'ACS data'!N:N)</f>
        <v>454</v>
      </c>
      <c r="F1089">
        <f>_xlfn.XLOOKUP(D1089,'2026 FMR'!I:I,'2026 FMR'!M:M)</f>
        <v>1047</v>
      </c>
      <c r="G1089">
        <f>_xlfn.XLOOKUP(D1089,'2026 FMR'!I:I,'2026 FMR'!J:J)</f>
        <v>67997</v>
      </c>
      <c r="H1089">
        <f>_xlfn.XLOOKUP(D1089,'2026 FMR'!I:I,'2026 FMR'!R:R)</f>
        <v>0.5</v>
      </c>
    </row>
    <row r="1090" spans="1:8" x14ac:dyDescent="0.35">
      <c r="A1090" t="s">
        <v>1044</v>
      </c>
      <c r="B1090" t="str">
        <f>_xlfn.XLOOKUP(D1090,'2026 FMR'!I:I,'2026 FMR'!Q:Q)</f>
        <v>KY-500</v>
      </c>
      <c r="C1090" t="s">
        <v>1138</v>
      </c>
      <c r="D1090">
        <v>21187</v>
      </c>
      <c r="E1090">
        <f>_xlfn.XLOOKUP(D1090,'ACS data'!E:E,'ACS data'!N:N)</f>
        <v>374</v>
      </c>
      <c r="F1090">
        <f>_xlfn.XLOOKUP(D1090,'2026 FMR'!I:I,'2026 FMR'!M:M)</f>
        <v>758</v>
      </c>
      <c r="G1090">
        <f>_xlfn.XLOOKUP(D1090,'2026 FMR'!I:I,'2026 FMR'!J:J)</f>
        <v>11229</v>
      </c>
      <c r="H1090">
        <f>_xlfn.XLOOKUP(D1090,'2026 FMR'!I:I,'2026 FMR'!R:R)</f>
        <v>0.5</v>
      </c>
    </row>
    <row r="1091" spans="1:8" x14ac:dyDescent="0.35">
      <c r="A1091" t="s">
        <v>1044</v>
      </c>
      <c r="B1091" t="str">
        <f>_xlfn.XLOOKUP(D1091,'2026 FMR'!I:I,'2026 FMR'!Q:Q)</f>
        <v>KY-500</v>
      </c>
      <c r="C1091" t="s">
        <v>1139</v>
      </c>
      <c r="D1091">
        <v>21189</v>
      </c>
      <c r="E1091">
        <f>_xlfn.XLOOKUP(D1091,'ACS data'!E:E,'ACS data'!N:N)</f>
        <v>158</v>
      </c>
      <c r="F1091">
        <f>_xlfn.XLOOKUP(D1091,'2026 FMR'!I:I,'2026 FMR'!M:M)</f>
        <v>683</v>
      </c>
      <c r="G1091">
        <f>_xlfn.XLOOKUP(D1091,'2026 FMR'!I:I,'2026 FMR'!J:J)</f>
        <v>4054</v>
      </c>
      <c r="H1091">
        <f>_xlfn.XLOOKUP(D1091,'2026 FMR'!I:I,'2026 FMR'!R:R)</f>
        <v>0.5</v>
      </c>
    </row>
    <row r="1092" spans="1:8" x14ac:dyDescent="0.35">
      <c r="A1092" t="s">
        <v>1044</v>
      </c>
      <c r="B1092" t="str">
        <f>_xlfn.XLOOKUP(D1092,'2026 FMR'!I:I,'2026 FMR'!Q:Q)</f>
        <v>KY-500</v>
      </c>
      <c r="C1092" t="s">
        <v>1140</v>
      </c>
      <c r="D1092">
        <v>21191</v>
      </c>
      <c r="E1092">
        <f>_xlfn.XLOOKUP(D1092,'ACS data'!E:E,'ACS data'!N:N)</f>
        <v>363</v>
      </c>
      <c r="F1092">
        <f>_xlfn.XLOOKUP(D1092,'2026 FMR'!I:I,'2026 FMR'!M:M)</f>
        <v>1051</v>
      </c>
      <c r="G1092">
        <f>_xlfn.XLOOKUP(D1092,'2026 FMR'!I:I,'2026 FMR'!J:J)</f>
        <v>14638</v>
      </c>
      <c r="H1092">
        <f>_xlfn.XLOOKUP(D1092,'2026 FMR'!I:I,'2026 FMR'!R:R)</f>
        <v>0.5</v>
      </c>
    </row>
    <row r="1093" spans="1:8" x14ac:dyDescent="0.35">
      <c r="A1093" t="s">
        <v>1044</v>
      </c>
      <c r="B1093" t="str">
        <f>_xlfn.XLOOKUP(D1093,'2026 FMR'!I:I,'2026 FMR'!Q:Q)</f>
        <v>KY-500</v>
      </c>
      <c r="C1093" t="s">
        <v>1141</v>
      </c>
      <c r="D1093">
        <v>21193</v>
      </c>
      <c r="E1093">
        <f>_xlfn.XLOOKUP(D1093,'ACS data'!E:E,'ACS data'!N:N)</f>
        <v>1269</v>
      </c>
      <c r="F1093">
        <f>_xlfn.XLOOKUP(D1093,'2026 FMR'!I:I,'2026 FMR'!M:M)</f>
        <v>731</v>
      </c>
      <c r="G1093">
        <f>_xlfn.XLOOKUP(D1093,'2026 FMR'!I:I,'2026 FMR'!J:J)</f>
        <v>28136</v>
      </c>
      <c r="H1093">
        <f>_xlfn.XLOOKUP(D1093,'2026 FMR'!I:I,'2026 FMR'!R:R)</f>
        <v>0.5</v>
      </c>
    </row>
    <row r="1094" spans="1:8" x14ac:dyDescent="0.35">
      <c r="A1094" t="s">
        <v>1044</v>
      </c>
      <c r="B1094" t="str">
        <f>_xlfn.XLOOKUP(D1094,'2026 FMR'!I:I,'2026 FMR'!Q:Q)</f>
        <v>KY-500</v>
      </c>
      <c r="C1094" t="s">
        <v>1142</v>
      </c>
      <c r="D1094">
        <v>21195</v>
      </c>
      <c r="E1094">
        <f>_xlfn.XLOOKUP(D1094,'ACS data'!E:E,'ACS data'!N:N)</f>
        <v>2554</v>
      </c>
      <c r="F1094">
        <f>_xlfn.XLOOKUP(D1094,'2026 FMR'!I:I,'2026 FMR'!M:M)</f>
        <v>745</v>
      </c>
      <c r="G1094">
        <f>_xlfn.XLOOKUP(D1094,'2026 FMR'!I:I,'2026 FMR'!J:J)</f>
        <v>58196</v>
      </c>
      <c r="H1094">
        <f>_xlfn.XLOOKUP(D1094,'2026 FMR'!I:I,'2026 FMR'!R:R)</f>
        <v>0.5</v>
      </c>
    </row>
    <row r="1095" spans="1:8" x14ac:dyDescent="0.35">
      <c r="A1095" t="s">
        <v>1044</v>
      </c>
      <c r="B1095" t="str">
        <f>_xlfn.XLOOKUP(D1095,'2026 FMR'!I:I,'2026 FMR'!Q:Q)</f>
        <v>KY-500</v>
      </c>
      <c r="C1095" t="s">
        <v>1143</v>
      </c>
      <c r="D1095">
        <v>21197</v>
      </c>
      <c r="E1095">
        <f>_xlfn.XLOOKUP(D1095,'ACS data'!E:E,'ACS data'!N:N)</f>
        <v>676</v>
      </c>
      <c r="F1095">
        <f>_xlfn.XLOOKUP(D1095,'2026 FMR'!I:I,'2026 FMR'!M:M)</f>
        <v>660</v>
      </c>
      <c r="G1095">
        <f>_xlfn.XLOOKUP(D1095,'2026 FMR'!I:I,'2026 FMR'!J:J)</f>
        <v>13089</v>
      </c>
      <c r="H1095">
        <f>_xlfn.XLOOKUP(D1095,'2026 FMR'!I:I,'2026 FMR'!R:R)</f>
        <v>0.5</v>
      </c>
    </row>
    <row r="1096" spans="1:8" x14ac:dyDescent="0.35">
      <c r="A1096" t="s">
        <v>1044</v>
      </c>
      <c r="B1096" t="str">
        <f>_xlfn.XLOOKUP(D1096,'2026 FMR'!I:I,'2026 FMR'!Q:Q)</f>
        <v>KY-500</v>
      </c>
      <c r="C1096" t="s">
        <v>1144</v>
      </c>
      <c r="D1096">
        <v>21199</v>
      </c>
      <c r="E1096">
        <f>_xlfn.XLOOKUP(D1096,'ACS data'!E:E,'ACS data'!N:N)</f>
        <v>2166</v>
      </c>
      <c r="F1096">
        <f>_xlfn.XLOOKUP(D1096,'2026 FMR'!I:I,'2026 FMR'!M:M)</f>
        <v>706</v>
      </c>
      <c r="G1096">
        <f>_xlfn.XLOOKUP(D1096,'2026 FMR'!I:I,'2026 FMR'!J:J)</f>
        <v>65145</v>
      </c>
      <c r="H1096">
        <f>_xlfn.XLOOKUP(D1096,'2026 FMR'!I:I,'2026 FMR'!R:R)</f>
        <v>0.5</v>
      </c>
    </row>
    <row r="1097" spans="1:8" x14ac:dyDescent="0.35">
      <c r="A1097" t="s">
        <v>1044</v>
      </c>
      <c r="B1097" t="str">
        <f>_xlfn.XLOOKUP(D1097,'2026 FMR'!I:I,'2026 FMR'!Q:Q)</f>
        <v>KY-500</v>
      </c>
      <c r="C1097" t="s">
        <v>1145</v>
      </c>
      <c r="D1097">
        <v>21201</v>
      </c>
      <c r="E1097">
        <f>_xlfn.XLOOKUP(D1097,'ACS data'!E:E,'ACS data'!N:N)</f>
        <v>65</v>
      </c>
      <c r="F1097">
        <f>_xlfn.XLOOKUP(D1097,'2026 FMR'!I:I,'2026 FMR'!M:M)</f>
        <v>660</v>
      </c>
      <c r="G1097">
        <f>_xlfn.XLOOKUP(D1097,'2026 FMR'!I:I,'2026 FMR'!J:J)</f>
        <v>2207</v>
      </c>
      <c r="H1097">
        <f>_xlfn.XLOOKUP(D1097,'2026 FMR'!I:I,'2026 FMR'!R:R)</f>
        <v>0.5</v>
      </c>
    </row>
    <row r="1098" spans="1:8" x14ac:dyDescent="0.35">
      <c r="A1098" t="s">
        <v>1044</v>
      </c>
      <c r="B1098" t="str">
        <f>_xlfn.XLOOKUP(D1098,'2026 FMR'!I:I,'2026 FMR'!Q:Q)</f>
        <v>KY-500</v>
      </c>
      <c r="C1098" t="s">
        <v>1146</v>
      </c>
      <c r="D1098">
        <v>21203</v>
      </c>
      <c r="E1098">
        <f>_xlfn.XLOOKUP(D1098,'ACS data'!E:E,'ACS data'!N:N)</f>
        <v>589</v>
      </c>
      <c r="F1098">
        <f>_xlfn.XLOOKUP(D1098,'2026 FMR'!I:I,'2026 FMR'!M:M)</f>
        <v>741</v>
      </c>
      <c r="G1098">
        <f>_xlfn.XLOOKUP(D1098,'2026 FMR'!I:I,'2026 FMR'!J:J)</f>
        <v>16171</v>
      </c>
      <c r="H1098">
        <f>_xlfn.XLOOKUP(D1098,'2026 FMR'!I:I,'2026 FMR'!R:R)</f>
        <v>0.5</v>
      </c>
    </row>
    <row r="1099" spans="1:8" x14ac:dyDescent="0.35">
      <c r="A1099" t="s">
        <v>1044</v>
      </c>
      <c r="B1099" t="str">
        <f>_xlfn.XLOOKUP(D1099,'2026 FMR'!I:I,'2026 FMR'!Q:Q)</f>
        <v>KY-500</v>
      </c>
      <c r="C1099" t="s">
        <v>1147</v>
      </c>
      <c r="D1099">
        <v>21205</v>
      </c>
      <c r="E1099">
        <f>_xlfn.XLOOKUP(D1099,'ACS data'!E:E,'ACS data'!N:N)</f>
        <v>1419</v>
      </c>
      <c r="F1099">
        <f>_xlfn.XLOOKUP(D1099,'2026 FMR'!I:I,'2026 FMR'!M:M)</f>
        <v>735</v>
      </c>
      <c r="G1099">
        <f>_xlfn.XLOOKUP(D1099,'2026 FMR'!I:I,'2026 FMR'!J:J)</f>
        <v>24551</v>
      </c>
      <c r="H1099">
        <f>_xlfn.XLOOKUP(D1099,'2026 FMR'!I:I,'2026 FMR'!R:R)</f>
        <v>0.5</v>
      </c>
    </row>
    <row r="1100" spans="1:8" x14ac:dyDescent="0.35">
      <c r="A1100" t="s">
        <v>1044</v>
      </c>
      <c r="B1100" t="str">
        <f>_xlfn.XLOOKUP(D1100,'2026 FMR'!I:I,'2026 FMR'!Q:Q)</f>
        <v>KY-500</v>
      </c>
      <c r="C1100" t="s">
        <v>1148</v>
      </c>
      <c r="D1100">
        <v>21207</v>
      </c>
      <c r="E1100">
        <f>_xlfn.XLOOKUP(D1100,'ACS data'!E:E,'ACS data'!N:N)</f>
        <v>617</v>
      </c>
      <c r="F1100">
        <f>_xlfn.XLOOKUP(D1100,'2026 FMR'!I:I,'2026 FMR'!M:M)</f>
        <v>660</v>
      </c>
      <c r="G1100">
        <f>_xlfn.XLOOKUP(D1100,'2026 FMR'!I:I,'2026 FMR'!J:J)</f>
        <v>18021</v>
      </c>
      <c r="H1100">
        <f>_xlfn.XLOOKUP(D1100,'2026 FMR'!I:I,'2026 FMR'!R:R)</f>
        <v>0.5</v>
      </c>
    </row>
    <row r="1101" spans="1:8" x14ac:dyDescent="0.35">
      <c r="A1101" t="s">
        <v>1044</v>
      </c>
      <c r="B1101" t="str">
        <f>_xlfn.XLOOKUP(D1101,'2026 FMR'!I:I,'2026 FMR'!Q:Q)</f>
        <v>KY-500</v>
      </c>
      <c r="C1101" t="s">
        <v>1149</v>
      </c>
      <c r="D1101">
        <v>21209</v>
      </c>
      <c r="E1101">
        <f>_xlfn.XLOOKUP(D1101,'ACS data'!E:E,'ACS data'!N:N)</f>
        <v>1280</v>
      </c>
      <c r="F1101">
        <f>_xlfn.XLOOKUP(D1101,'2026 FMR'!I:I,'2026 FMR'!M:M)</f>
        <v>1079</v>
      </c>
      <c r="G1101">
        <f>_xlfn.XLOOKUP(D1101,'2026 FMR'!I:I,'2026 FMR'!J:J)</f>
        <v>57286</v>
      </c>
      <c r="H1101">
        <f>_xlfn.XLOOKUP(D1101,'2026 FMR'!I:I,'2026 FMR'!R:R)</f>
        <v>0.5</v>
      </c>
    </row>
    <row r="1102" spans="1:8" x14ac:dyDescent="0.35">
      <c r="A1102" t="s">
        <v>1044</v>
      </c>
      <c r="B1102" t="str">
        <f>_xlfn.XLOOKUP(D1102,'2026 FMR'!I:I,'2026 FMR'!Q:Q)</f>
        <v>KY-500</v>
      </c>
      <c r="C1102" t="s">
        <v>1150</v>
      </c>
      <c r="D1102">
        <v>21211</v>
      </c>
      <c r="E1102">
        <f>_xlfn.XLOOKUP(D1102,'ACS data'!E:E,'ACS data'!N:N)</f>
        <v>692</v>
      </c>
      <c r="F1102">
        <f>_xlfn.XLOOKUP(D1102,'2026 FMR'!I:I,'2026 FMR'!M:M)</f>
        <v>1027</v>
      </c>
      <c r="G1102">
        <f>_xlfn.XLOOKUP(D1102,'2026 FMR'!I:I,'2026 FMR'!J:J)</f>
        <v>48105</v>
      </c>
      <c r="H1102">
        <f>_xlfn.XLOOKUP(D1102,'2026 FMR'!I:I,'2026 FMR'!R:R)</f>
        <v>0.5</v>
      </c>
    </row>
    <row r="1103" spans="1:8" x14ac:dyDescent="0.35">
      <c r="A1103" t="s">
        <v>1044</v>
      </c>
      <c r="B1103" t="str">
        <f>_xlfn.XLOOKUP(D1103,'2026 FMR'!I:I,'2026 FMR'!Q:Q)</f>
        <v>KY-500</v>
      </c>
      <c r="C1103" t="s">
        <v>1151</v>
      </c>
      <c r="D1103">
        <v>21213</v>
      </c>
      <c r="E1103">
        <f>_xlfn.XLOOKUP(D1103,'ACS data'!E:E,'ACS data'!N:N)</f>
        <v>866</v>
      </c>
      <c r="F1103">
        <f>_xlfn.XLOOKUP(D1103,'2026 FMR'!I:I,'2026 FMR'!M:M)</f>
        <v>872</v>
      </c>
      <c r="G1103">
        <f>_xlfn.XLOOKUP(D1103,'2026 FMR'!I:I,'2026 FMR'!J:J)</f>
        <v>19574</v>
      </c>
      <c r="H1103">
        <f>_xlfn.XLOOKUP(D1103,'2026 FMR'!I:I,'2026 FMR'!R:R)</f>
        <v>0.5</v>
      </c>
    </row>
    <row r="1104" spans="1:8" x14ac:dyDescent="0.35">
      <c r="A1104" t="s">
        <v>1044</v>
      </c>
      <c r="B1104" t="str">
        <f>_xlfn.XLOOKUP(D1104,'2026 FMR'!I:I,'2026 FMR'!Q:Q)</f>
        <v>KY-500</v>
      </c>
      <c r="C1104" t="s">
        <v>1152</v>
      </c>
      <c r="D1104">
        <v>21215</v>
      </c>
      <c r="E1104">
        <f>_xlfn.XLOOKUP(D1104,'ACS data'!E:E,'ACS data'!N:N)</f>
        <v>367</v>
      </c>
      <c r="F1104">
        <f>_xlfn.XLOOKUP(D1104,'2026 FMR'!I:I,'2026 FMR'!M:M)</f>
        <v>1047</v>
      </c>
      <c r="G1104">
        <f>_xlfn.XLOOKUP(D1104,'2026 FMR'!I:I,'2026 FMR'!J:J)</f>
        <v>19549</v>
      </c>
      <c r="H1104">
        <f>_xlfn.XLOOKUP(D1104,'2026 FMR'!I:I,'2026 FMR'!R:R)</f>
        <v>0.5</v>
      </c>
    </row>
    <row r="1105" spans="1:8" x14ac:dyDescent="0.35">
      <c r="A1105" t="s">
        <v>1044</v>
      </c>
      <c r="B1105" t="str">
        <f>_xlfn.XLOOKUP(D1105,'2026 FMR'!I:I,'2026 FMR'!Q:Q)</f>
        <v>KY-500</v>
      </c>
      <c r="C1105" t="s">
        <v>1153</v>
      </c>
      <c r="D1105">
        <v>21217</v>
      </c>
      <c r="E1105">
        <f>_xlfn.XLOOKUP(D1105,'ACS data'!E:E,'ACS data'!N:N)</f>
        <v>932</v>
      </c>
      <c r="F1105">
        <f>_xlfn.XLOOKUP(D1105,'2026 FMR'!I:I,'2026 FMR'!M:M)</f>
        <v>790</v>
      </c>
      <c r="G1105">
        <f>_xlfn.XLOOKUP(D1105,'2026 FMR'!I:I,'2026 FMR'!J:J)</f>
        <v>26056</v>
      </c>
      <c r="H1105">
        <f>_xlfn.XLOOKUP(D1105,'2026 FMR'!I:I,'2026 FMR'!R:R)</f>
        <v>0.5</v>
      </c>
    </row>
    <row r="1106" spans="1:8" x14ac:dyDescent="0.35">
      <c r="A1106" t="s">
        <v>1044</v>
      </c>
      <c r="B1106" t="str">
        <f>_xlfn.XLOOKUP(D1106,'2026 FMR'!I:I,'2026 FMR'!Q:Q)</f>
        <v>KY-500</v>
      </c>
      <c r="C1106" t="s">
        <v>1154</v>
      </c>
      <c r="D1106">
        <v>21219</v>
      </c>
      <c r="E1106">
        <f>_xlfn.XLOOKUP(D1106,'ACS data'!E:E,'ACS data'!N:N)</f>
        <v>573</v>
      </c>
      <c r="F1106">
        <f>_xlfn.XLOOKUP(D1106,'2026 FMR'!I:I,'2026 FMR'!M:M)</f>
        <v>700</v>
      </c>
      <c r="G1106">
        <f>_xlfn.XLOOKUP(D1106,'2026 FMR'!I:I,'2026 FMR'!J:J)</f>
        <v>12281</v>
      </c>
      <c r="H1106">
        <f>_xlfn.XLOOKUP(D1106,'2026 FMR'!I:I,'2026 FMR'!R:R)</f>
        <v>0.5</v>
      </c>
    </row>
    <row r="1107" spans="1:8" x14ac:dyDescent="0.35">
      <c r="A1107" t="s">
        <v>1044</v>
      </c>
      <c r="B1107" t="str">
        <f>_xlfn.XLOOKUP(D1107,'2026 FMR'!I:I,'2026 FMR'!Q:Q)</f>
        <v>KY-500</v>
      </c>
      <c r="C1107" t="s">
        <v>1155</v>
      </c>
      <c r="D1107">
        <v>21221</v>
      </c>
      <c r="E1107">
        <f>_xlfn.XLOOKUP(D1107,'ACS data'!E:E,'ACS data'!N:N)</f>
        <v>596</v>
      </c>
      <c r="F1107">
        <f>_xlfn.XLOOKUP(D1107,'2026 FMR'!I:I,'2026 FMR'!M:M)</f>
        <v>1094</v>
      </c>
      <c r="G1107">
        <f>_xlfn.XLOOKUP(D1107,'2026 FMR'!I:I,'2026 FMR'!J:J)</f>
        <v>14154</v>
      </c>
      <c r="H1107">
        <f>_xlfn.XLOOKUP(D1107,'2026 FMR'!I:I,'2026 FMR'!R:R)</f>
        <v>0.5</v>
      </c>
    </row>
    <row r="1108" spans="1:8" x14ac:dyDescent="0.35">
      <c r="A1108" t="s">
        <v>1044</v>
      </c>
      <c r="B1108" t="str">
        <f>_xlfn.XLOOKUP(D1108,'2026 FMR'!I:I,'2026 FMR'!Q:Q)</f>
        <v>KY-500</v>
      </c>
      <c r="C1108" t="s">
        <v>1156</v>
      </c>
      <c r="D1108">
        <v>21223</v>
      </c>
      <c r="E1108">
        <f>_xlfn.XLOOKUP(D1108,'ACS data'!E:E,'ACS data'!N:N)</f>
        <v>228</v>
      </c>
      <c r="F1108">
        <f>_xlfn.XLOOKUP(D1108,'2026 FMR'!I:I,'2026 FMR'!M:M)</f>
        <v>780</v>
      </c>
      <c r="G1108">
        <f>_xlfn.XLOOKUP(D1108,'2026 FMR'!I:I,'2026 FMR'!J:J)</f>
        <v>8510</v>
      </c>
      <c r="H1108">
        <f>_xlfn.XLOOKUP(D1108,'2026 FMR'!I:I,'2026 FMR'!R:R)</f>
        <v>0.5</v>
      </c>
    </row>
    <row r="1109" spans="1:8" x14ac:dyDescent="0.35">
      <c r="A1109" t="s">
        <v>1044</v>
      </c>
      <c r="B1109" t="str">
        <f>_xlfn.XLOOKUP(D1109,'2026 FMR'!I:I,'2026 FMR'!Q:Q)</f>
        <v>KY-500</v>
      </c>
      <c r="C1109" t="s">
        <v>1157</v>
      </c>
      <c r="D1109">
        <v>21225</v>
      </c>
      <c r="E1109">
        <f>_xlfn.XLOOKUP(D1109,'ACS data'!E:E,'ACS data'!N:N)</f>
        <v>815</v>
      </c>
      <c r="F1109">
        <f>_xlfn.XLOOKUP(D1109,'2026 FMR'!I:I,'2026 FMR'!M:M)</f>
        <v>694</v>
      </c>
      <c r="G1109">
        <f>_xlfn.XLOOKUP(D1109,'2026 FMR'!I:I,'2026 FMR'!J:J)</f>
        <v>13495</v>
      </c>
      <c r="H1109">
        <f>_xlfn.XLOOKUP(D1109,'2026 FMR'!I:I,'2026 FMR'!R:R)</f>
        <v>0.5</v>
      </c>
    </row>
    <row r="1110" spans="1:8" x14ac:dyDescent="0.35">
      <c r="A1110" t="s">
        <v>1044</v>
      </c>
      <c r="B1110" t="str">
        <f>_xlfn.XLOOKUP(D1110,'2026 FMR'!I:I,'2026 FMR'!Q:Q)</f>
        <v>KY-500</v>
      </c>
      <c r="C1110" t="s">
        <v>1158</v>
      </c>
      <c r="D1110">
        <v>21227</v>
      </c>
      <c r="E1110">
        <f>_xlfn.XLOOKUP(D1110,'ACS data'!E:E,'ACS data'!N:N)</f>
        <v>7874</v>
      </c>
      <c r="F1110">
        <f>_xlfn.XLOOKUP(D1110,'2026 FMR'!I:I,'2026 FMR'!M:M)</f>
        <v>985</v>
      </c>
      <c r="G1110">
        <f>_xlfn.XLOOKUP(D1110,'2026 FMR'!I:I,'2026 FMR'!J:J)</f>
        <v>135307</v>
      </c>
      <c r="H1110">
        <f>_xlfn.XLOOKUP(D1110,'2026 FMR'!I:I,'2026 FMR'!R:R)</f>
        <v>0.5</v>
      </c>
    </row>
    <row r="1111" spans="1:8" x14ac:dyDescent="0.35">
      <c r="A1111" t="s">
        <v>1044</v>
      </c>
      <c r="B1111" t="str">
        <f>_xlfn.XLOOKUP(D1111,'2026 FMR'!I:I,'2026 FMR'!Q:Q)</f>
        <v>KY-500</v>
      </c>
      <c r="C1111" t="s">
        <v>1159</v>
      </c>
      <c r="D1111">
        <v>21229</v>
      </c>
      <c r="E1111">
        <f>_xlfn.XLOOKUP(D1111,'ACS data'!E:E,'ACS data'!N:N)</f>
        <v>147</v>
      </c>
      <c r="F1111">
        <f>_xlfn.XLOOKUP(D1111,'2026 FMR'!I:I,'2026 FMR'!M:M)</f>
        <v>708</v>
      </c>
      <c r="G1111">
        <f>_xlfn.XLOOKUP(D1111,'2026 FMR'!I:I,'2026 FMR'!J:J)</f>
        <v>12025</v>
      </c>
      <c r="H1111">
        <f>_xlfn.XLOOKUP(D1111,'2026 FMR'!I:I,'2026 FMR'!R:R)</f>
        <v>0.5</v>
      </c>
    </row>
    <row r="1112" spans="1:8" x14ac:dyDescent="0.35">
      <c r="A1112" t="s">
        <v>1044</v>
      </c>
      <c r="B1112" t="str">
        <f>_xlfn.XLOOKUP(D1112,'2026 FMR'!I:I,'2026 FMR'!Q:Q)</f>
        <v>KY-500</v>
      </c>
      <c r="C1112" t="s">
        <v>1160</v>
      </c>
      <c r="D1112">
        <v>21231</v>
      </c>
      <c r="E1112">
        <f>_xlfn.XLOOKUP(D1112,'ACS data'!E:E,'ACS data'!N:N)</f>
        <v>856</v>
      </c>
      <c r="F1112">
        <f>_xlfn.XLOOKUP(D1112,'2026 FMR'!I:I,'2026 FMR'!M:M)</f>
        <v>677</v>
      </c>
      <c r="G1112">
        <f>_xlfn.XLOOKUP(D1112,'2026 FMR'!I:I,'2026 FMR'!J:J)</f>
        <v>19666</v>
      </c>
      <c r="H1112">
        <f>_xlfn.XLOOKUP(D1112,'2026 FMR'!I:I,'2026 FMR'!R:R)</f>
        <v>0.5</v>
      </c>
    </row>
    <row r="1113" spans="1:8" x14ac:dyDescent="0.35">
      <c r="A1113" t="s">
        <v>1044</v>
      </c>
      <c r="B1113" t="str">
        <f>_xlfn.XLOOKUP(D1113,'2026 FMR'!I:I,'2026 FMR'!Q:Q)</f>
        <v>KY-500</v>
      </c>
      <c r="C1113" t="s">
        <v>1161</v>
      </c>
      <c r="D1113">
        <v>21233</v>
      </c>
      <c r="E1113">
        <f>_xlfn.XLOOKUP(D1113,'ACS data'!E:E,'ACS data'!N:N)</f>
        <v>288</v>
      </c>
      <c r="F1113">
        <f>_xlfn.XLOOKUP(D1113,'2026 FMR'!I:I,'2026 FMR'!M:M)</f>
        <v>660</v>
      </c>
      <c r="G1113">
        <f>_xlfn.XLOOKUP(D1113,'2026 FMR'!I:I,'2026 FMR'!J:J)</f>
        <v>12951</v>
      </c>
      <c r="H1113">
        <f>_xlfn.XLOOKUP(D1113,'2026 FMR'!I:I,'2026 FMR'!R:R)</f>
        <v>0.5</v>
      </c>
    </row>
    <row r="1114" spans="1:8" x14ac:dyDescent="0.35">
      <c r="A1114" t="s">
        <v>1044</v>
      </c>
      <c r="B1114" t="str">
        <f>_xlfn.XLOOKUP(D1114,'2026 FMR'!I:I,'2026 FMR'!Q:Q)</f>
        <v>KY-500</v>
      </c>
      <c r="C1114" t="s">
        <v>1162</v>
      </c>
      <c r="D1114">
        <v>21235</v>
      </c>
      <c r="E1114">
        <f>_xlfn.XLOOKUP(D1114,'ACS data'!E:E,'ACS data'!N:N)</f>
        <v>1545</v>
      </c>
      <c r="F1114">
        <f>_xlfn.XLOOKUP(D1114,'2026 FMR'!I:I,'2026 FMR'!M:M)</f>
        <v>660</v>
      </c>
      <c r="G1114">
        <f>_xlfn.XLOOKUP(D1114,'2026 FMR'!I:I,'2026 FMR'!J:J)</f>
        <v>36648</v>
      </c>
      <c r="H1114">
        <f>_xlfn.XLOOKUP(D1114,'2026 FMR'!I:I,'2026 FMR'!R:R)</f>
        <v>0.5</v>
      </c>
    </row>
    <row r="1115" spans="1:8" x14ac:dyDescent="0.35">
      <c r="A1115" t="s">
        <v>1044</v>
      </c>
      <c r="B1115" t="str">
        <f>_xlfn.XLOOKUP(D1115,'2026 FMR'!I:I,'2026 FMR'!Q:Q)</f>
        <v>KY-500</v>
      </c>
      <c r="C1115" t="s">
        <v>1163</v>
      </c>
      <c r="D1115">
        <v>21237</v>
      </c>
      <c r="E1115">
        <f>_xlfn.XLOOKUP(D1115,'ACS data'!E:E,'ACS data'!N:N)</f>
        <v>345</v>
      </c>
      <c r="F1115">
        <f>_xlfn.XLOOKUP(D1115,'2026 FMR'!I:I,'2026 FMR'!M:M)</f>
        <v>683</v>
      </c>
      <c r="G1115">
        <f>_xlfn.XLOOKUP(D1115,'2026 FMR'!I:I,'2026 FMR'!J:J)</f>
        <v>6573</v>
      </c>
      <c r="H1115">
        <f>_xlfn.XLOOKUP(D1115,'2026 FMR'!I:I,'2026 FMR'!R:R)</f>
        <v>0.5</v>
      </c>
    </row>
    <row r="1116" spans="1:8" x14ac:dyDescent="0.35">
      <c r="A1116" t="s">
        <v>1044</v>
      </c>
      <c r="B1116" t="str">
        <f>_xlfn.XLOOKUP(D1116,'2026 FMR'!I:I,'2026 FMR'!Q:Q)</f>
        <v>KY-500</v>
      </c>
      <c r="C1116" t="s">
        <v>1164</v>
      </c>
      <c r="D1116">
        <v>21239</v>
      </c>
      <c r="E1116">
        <f>_xlfn.XLOOKUP(D1116,'ACS data'!E:E,'ACS data'!N:N)</f>
        <v>491</v>
      </c>
      <c r="F1116">
        <f>_xlfn.XLOOKUP(D1116,'2026 FMR'!I:I,'2026 FMR'!M:M)</f>
        <v>1079</v>
      </c>
      <c r="G1116">
        <f>_xlfn.XLOOKUP(D1116,'2026 FMR'!I:I,'2026 FMR'!J:J)</f>
        <v>26886</v>
      </c>
      <c r="H1116">
        <f>_xlfn.XLOOKUP(D1116,'2026 FMR'!I:I,'2026 FMR'!R:R)</f>
        <v>0.5</v>
      </c>
    </row>
    <row r="1117" spans="1:8" x14ac:dyDescent="0.35">
      <c r="A1117" t="s">
        <v>1165</v>
      </c>
      <c r="B1117" t="str">
        <f>_xlfn.XLOOKUP(D1117,'2026 FMR'!I:I,'2026 FMR'!Q:Q)</f>
        <v>LA-500</v>
      </c>
      <c r="C1117" t="s">
        <v>1166</v>
      </c>
      <c r="D1117">
        <v>22001</v>
      </c>
      <c r="E1117">
        <f>_xlfn.XLOOKUP(D1117,'ACS data'!E:E,'ACS data'!N:N)</f>
        <v>2470</v>
      </c>
      <c r="F1117">
        <f>_xlfn.XLOOKUP(D1117,'2026 FMR'!I:I,'2026 FMR'!M:M)</f>
        <v>671</v>
      </c>
      <c r="G1117">
        <f>_xlfn.XLOOKUP(D1117,'2026 FMR'!I:I,'2026 FMR'!J:J)</f>
        <v>57674</v>
      </c>
      <c r="H1117">
        <f>_xlfn.XLOOKUP(D1117,'2026 FMR'!I:I,'2026 FMR'!R:R)</f>
        <v>1</v>
      </c>
    </row>
    <row r="1118" spans="1:8" x14ac:dyDescent="0.35">
      <c r="A1118" t="s">
        <v>1165</v>
      </c>
      <c r="B1118" t="str">
        <f>_xlfn.XLOOKUP(D1118,'2026 FMR'!I:I,'2026 FMR'!Q:Q)</f>
        <v>LA-509</v>
      </c>
      <c r="C1118" t="s">
        <v>1167</v>
      </c>
      <c r="D1118">
        <v>22003</v>
      </c>
      <c r="E1118">
        <f>_xlfn.XLOOKUP(D1118,'ACS data'!E:E,'ACS data'!N:N)</f>
        <v>467</v>
      </c>
      <c r="F1118">
        <f>_xlfn.XLOOKUP(D1118,'2026 FMR'!I:I,'2026 FMR'!M:M)</f>
        <v>754</v>
      </c>
      <c r="G1118">
        <f>_xlfn.XLOOKUP(D1118,'2026 FMR'!I:I,'2026 FMR'!J:J)</f>
        <v>22798</v>
      </c>
      <c r="H1118">
        <f>_xlfn.XLOOKUP(D1118,'2026 FMR'!I:I,'2026 FMR'!R:R)</f>
        <v>1</v>
      </c>
    </row>
    <row r="1119" spans="1:8" x14ac:dyDescent="0.35">
      <c r="A1119" t="s">
        <v>1165</v>
      </c>
      <c r="B1119" t="str">
        <f>_xlfn.XLOOKUP(D1119,'2026 FMR'!I:I,'2026 FMR'!Q:Q)</f>
        <v>LA-509</v>
      </c>
      <c r="C1119" t="s">
        <v>1168</v>
      </c>
      <c r="D1119">
        <v>22005</v>
      </c>
      <c r="E1119">
        <f>_xlfn.XLOOKUP(D1119,'ACS data'!E:E,'ACS data'!N:N)</f>
        <v>3287</v>
      </c>
      <c r="F1119">
        <f>_xlfn.XLOOKUP(D1119,'2026 FMR'!I:I,'2026 FMR'!M:M)</f>
        <v>1064</v>
      </c>
      <c r="G1119">
        <f>_xlfn.XLOOKUP(D1119,'2026 FMR'!I:I,'2026 FMR'!J:J)</f>
        <v>126973</v>
      </c>
      <c r="H1119">
        <f>_xlfn.XLOOKUP(D1119,'2026 FMR'!I:I,'2026 FMR'!R:R)</f>
        <v>1</v>
      </c>
    </row>
    <row r="1120" spans="1:8" x14ac:dyDescent="0.35">
      <c r="A1120" t="s">
        <v>1165</v>
      </c>
      <c r="B1120" t="str">
        <f>_xlfn.XLOOKUP(D1120,'2026 FMR'!I:I,'2026 FMR'!Q:Q)</f>
        <v>LA-509</v>
      </c>
      <c r="C1120" t="s">
        <v>1169</v>
      </c>
      <c r="D1120">
        <v>22007</v>
      </c>
      <c r="E1120">
        <f>_xlfn.XLOOKUP(D1120,'ACS data'!E:E,'ACS data'!N:N)</f>
        <v>415</v>
      </c>
      <c r="F1120">
        <f>_xlfn.XLOOKUP(D1120,'2026 FMR'!I:I,'2026 FMR'!M:M)</f>
        <v>806</v>
      </c>
      <c r="G1120">
        <f>_xlfn.XLOOKUP(D1120,'2026 FMR'!I:I,'2026 FMR'!J:J)</f>
        <v>21067</v>
      </c>
      <c r="H1120">
        <f>_xlfn.XLOOKUP(D1120,'2026 FMR'!I:I,'2026 FMR'!R:R)</f>
        <v>1</v>
      </c>
    </row>
    <row r="1121" spans="1:8" x14ac:dyDescent="0.35">
      <c r="A1121" t="s">
        <v>1165</v>
      </c>
      <c r="B1121" t="str">
        <f>_xlfn.XLOOKUP(D1121,'2026 FMR'!I:I,'2026 FMR'!Q:Q)</f>
        <v>LA-507</v>
      </c>
      <c r="C1121" t="s">
        <v>1170</v>
      </c>
      <c r="D1121">
        <v>22009</v>
      </c>
      <c r="E1121">
        <f>_xlfn.XLOOKUP(D1121,'ACS data'!E:E,'ACS data'!N:N)</f>
        <v>2006</v>
      </c>
      <c r="F1121">
        <f>_xlfn.XLOOKUP(D1121,'2026 FMR'!I:I,'2026 FMR'!M:M)</f>
        <v>653</v>
      </c>
      <c r="G1121">
        <f>_xlfn.XLOOKUP(D1121,'2026 FMR'!I:I,'2026 FMR'!J:J)</f>
        <v>39529</v>
      </c>
      <c r="H1121">
        <f>_xlfn.XLOOKUP(D1121,'2026 FMR'!I:I,'2026 FMR'!R:R)</f>
        <v>1</v>
      </c>
    </row>
    <row r="1122" spans="1:8" x14ac:dyDescent="0.35">
      <c r="A1122" t="s">
        <v>1165</v>
      </c>
      <c r="B1122" t="str">
        <f>_xlfn.XLOOKUP(D1122,'2026 FMR'!I:I,'2026 FMR'!Q:Q)</f>
        <v>LA-509</v>
      </c>
      <c r="C1122" t="s">
        <v>1171</v>
      </c>
      <c r="D1122">
        <v>22011</v>
      </c>
      <c r="E1122">
        <f>_xlfn.XLOOKUP(D1122,'ACS data'!E:E,'ACS data'!N:N)</f>
        <v>877</v>
      </c>
      <c r="F1122">
        <f>_xlfn.XLOOKUP(D1122,'2026 FMR'!I:I,'2026 FMR'!M:M)</f>
        <v>713</v>
      </c>
      <c r="G1122">
        <f>_xlfn.XLOOKUP(D1122,'2026 FMR'!I:I,'2026 FMR'!J:J)</f>
        <v>36553</v>
      </c>
      <c r="H1122">
        <f>_xlfn.XLOOKUP(D1122,'2026 FMR'!I:I,'2026 FMR'!R:R)</f>
        <v>1</v>
      </c>
    </row>
    <row r="1123" spans="1:8" x14ac:dyDescent="0.35">
      <c r="A1123" t="s">
        <v>1165</v>
      </c>
      <c r="B1123" t="str">
        <f>_xlfn.XLOOKUP(D1123,'2026 FMR'!I:I,'2026 FMR'!Q:Q)</f>
        <v>LA-502</v>
      </c>
      <c r="C1123" t="s">
        <v>1172</v>
      </c>
      <c r="D1123">
        <v>22013</v>
      </c>
      <c r="E1123">
        <f>_xlfn.XLOOKUP(D1123,'ACS data'!E:E,'ACS data'!N:N)</f>
        <v>429</v>
      </c>
      <c r="F1123">
        <f>_xlfn.XLOOKUP(D1123,'2026 FMR'!I:I,'2026 FMR'!M:M)</f>
        <v>707</v>
      </c>
      <c r="G1123">
        <f>_xlfn.XLOOKUP(D1123,'2026 FMR'!I:I,'2026 FMR'!J:J)</f>
        <v>12958</v>
      </c>
      <c r="H1123">
        <f>_xlfn.XLOOKUP(D1123,'2026 FMR'!I:I,'2026 FMR'!R:R)</f>
        <v>1</v>
      </c>
    </row>
    <row r="1124" spans="1:8" x14ac:dyDescent="0.35">
      <c r="A1124" t="s">
        <v>1165</v>
      </c>
      <c r="B1124" t="str">
        <f>_xlfn.XLOOKUP(D1124,'2026 FMR'!I:I,'2026 FMR'!Q:Q)</f>
        <v>LA-502</v>
      </c>
      <c r="C1124" t="s">
        <v>1173</v>
      </c>
      <c r="D1124">
        <v>22015</v>
      </c>
      <c r="E1124">
        <f>_xlfn.XLOOKUP(D1124,'ACS data'!E:E,'ACS data'!N:N)</f>
        <v>3915</v>
      </c>
      <c r="F1124">
        <f>_xlfn.XLOOKUP(D1124,'2026 FMR'!I:I,'2026 FMR'!M:M)</f>
        <v>982</v>
      </c>
      <c r="G1124">
        <f>_xlfn.XLOOKUP(D1124,'2026 FMR'!I:I,'2026 FMR'!J:J)</f>
        <v>128877</v>
      </c>
      <c r="H1124">
        <f>_xlfn.XLOOKUP(D1124,'2026 FMR'!I:I,'2026 FMR'!R:R)</f>
        <v>1</v>
      </c>
    </row>
    <row r="1125" spans="1:8" x14ac:dyDescent="0.35">
      <c r="A1125" t="s">
        <v>1165</v>
      </c>
      <c r="B1125" t="str">
        <f>_xlfn.XLOOKUP(D1125,'2026 FMR'!I:I,'2026 FMR'!Q:Q)</f>
        <v>LA-502</v>
      </c>
      <c r="C1125" t="s">
        <v>1174</v>
      </c>
      <c r="D1125">
        <v>22017</v>
      </c>
      <c r="E1125">
        <f>_xlfn.XLOOKUP(D1125,'ACS data'!E:E,'ACS data'!N:N)</f>
        <v>9860</v>
      </c>
      <c r="F1125">
        <f>_xlfn.XLOOKUP(D1125,'2026 FMR'!I:I,'2026 FMR'!M:M)</f>
        <v>982</v>
      </c>
      <c r="G1125">
        <f>_xlfn.XLOOKUP(D1125,'2026 FMR'!I:I,'2026 FMR'!J:J)</f>
        <v>236259</v>
      </c>
      <c r="H1125">
        <f>_xlfn.XLOOKUP(D1125,'2026 FMR'!I:I,'2026 FMR'!R:R)</f>
        <v>1</v>
      </c>
    </row>
    <row r="1126" spans="1:8" x14ac:dyDescent="0.35">
      <c r="A1126" t="s">
        <v>1165</v>
      </c>
      <c r="B1126" t="str">
        <f>_xlfn.XLOOKUP(D1126,'2026 FMR'!I:I,'2026 FMR'!Q:Q)</f>
        <v>LA-509</v>
      </c>
      <c r="C1126" t="s">
        <v>1175</v>
      </c>
      <c r="D1126">
        <v>22019</v>
      </c>
      <c r="E1126">
        <f>_xlfn.XLOOKUP(D1126,'ACS data'!E:E,'ACS data'!N:N)</f>
        <v>8248</v>
      </c>
      <c r="F1126">
        <f>_xlfn.XLOOKUP(D1126,'2026 FMR'!I:I,'2026 FMR'!M:M)</f>
        <v>928</v>
      </c>
      <c r="G1126">
        <f>_xlfn.XLOOKUP(D1126,'2026 FMR'!I:I,'2026 FMR'!J:J)</f>
        <v>210770</v>
      </c>
      <c r="H1126">
        <f>_xlfn.XLOOKUP(D1126,'2026 FMR'!I:I,'2026 FMR'!R:R)</f>
        <v>1</v>
      </c>
    </row>
    <row r="1127" spans="1:8" x14ac:dyDescent="0.35">
      <c r="A1127" t="s">
        <v>1165</v>
      </c>
      <c r="B1127" t="str">
        <f>_xlfn.XLOOKUP(D1127,'2026 FMR'!I:I,'2026 FMR'!Q:Q)</f>
        <v>LA-505</v>
      </c>
      <c r="C1127" t="s">
        <v>1176</v>
      </c>
      <c r="D1127">
        <v>22021</v>
      </c>
      <c r="E1127">
        <f>_xlfn.XLOOKUP(D1127,'ACS data'!E:E,'ACS data'!N:N)</f>
        <v>299</v>
      </c>
      <c r="F1127">
        <f>_xlfn.XLOOKUP(D1127,'2026 FMR'!I:I,'2026 FMR'!M:M)</f>
        <v>647</v>
      </c>
      <c r="G1127">
        <f>_xlfn.XLOOKUP(D1127,'2026 FMR'!I:I,'2026 FMR'!J:J)</f>
        <v>9658</v>
      </c>
      <c r="H1127">
        <f>_xlfn.XLOOKUP(D1127,'2026 FMR'!I:I,'2026 FMR'!R:R)</f>
        <v>1</v>
      </c>
    </row>
    <row r="1128" spans="1:8" x14ac:dyDescent="0.35">
      <c r="A1128" t="s">
        <v>1165</v>
      </c>
      <c r="B1128" t="str">
        <f>_xlfn.XLOOKUP(D1128,'2026 FMR'!I:I,'2026 FMR'!Q:Q)</f>
        <v>LA-509</v>
      </c>
      <c r="C1128" t="s">
        <v>1177</v>
      </c>
      <c r="D1128">
        <v>22023</v>
      </c>
      <c r="E1128">
        <f>_xlfn.XLOOKUP(D1128,'ACS data'!E:E,'ACS data'!N:N)</f>
        <v>12</v>
      </c>
      <c r="F1128">
        <f>_xlfn.XLOOKUP(D1128,'2026 FMR'!I:I,'2026 FMR'!M:M)</f>
        <v>928</v>
      </c>
      <c r="G1128">
        <f>_xlfn.XLOOKUP(D1128,'2026 FMR'!I:I,'2026 FMR'!J:J)</f>
        <v>5447</v>
      </c>
      <c r="H1128">
        <f>_xlfn.XLOOKUP(D1128,'2026 FMR'!I:I,'2026 FMR'!R:R)</f>
        <v>1</v>
      </c>
    </row>
    <row r="1129" spans="1:8" x14ac:dyDescent="0.35">
      <c r="A1129" t="s">
        <v>1165</v>
      </c>
      <c r="B1129" t="str">
        <f>_xlfn.XLOOKUP(D1129,'2026 FMR'!I:I,'2026 FMR'!Q:Q)</f>
        <v>LA-507</v>
      </c>
      <c r="C1129" t="s">
        <v>1178</v>
      </c>
      <c r="D1129">
        <v>22025</v>
      </c>
      <c r="E1129">
        <f>_xlfn.XLOOKUP(D1129,'ACS data'!E:E,'ACS data'!N:N)</f>
        <v>257</v>
      </c>
      <c r="F1129">
        <f>_xlfn.XLOOKUP(D1129,'2026 FMR'!I:I,'2026 FMR'!M:M)</f>
        <v>647</v>
      </c>
      <c r="G1129">
        <f>_xlfn.XLOOKUP(D1129,'2026 FMR'!I:I,'2026 FMR'!J:J)</f>
        <v>8895</v>
      </c>
      <c r="H1129">
        <f>_xlfn.XLOOKUP(D1129,'2026 FMR'!I:I,'2026 FMR'!R:R)</f>
        <v>1</v>
      </c>
    </row>
    <row r="1130" spans="1:8" x14ac:dyDescent="0.35">
      <c r="A1130" t="s">
        <v>1165</v>
      </c>
      <c r="B1130" t="str">
        <f>_xlfn.XLOOKUP(D1130,'2026 FMR'!I:I,'2026 FMR'!Q:Q)</f>
        <v>LA-502</v>
      </c>
      <c r="C1130" t="s">
        <v>1179</v>
      </c>
      <c r="D1130">
        <v>22027</v>
      </c>
      <c r="E1130">
        <f>_xlfn.XLOOKUP(D1130,'ACS data'!E:E,'ACS data'!N:N)</f>
        <v>935</v>
      </c>
      <c r="F1130">
        <f>_xlfn.XLOOKUP(D1130,'2026 FMR'!I:I,'2026 FMR'!M:M)</f>
        <v>706</v>
      </c>
      <c r="G1130">
        <f>_xlfn.XLOOKUP(D1130,'2026 FMR'!I:I,'2026 FMR'!J:J)</f>
        <v>14203</v>
      </c>
      <c r="H1130">
        <f>_xlfn.XLOOKUP(D1130,'2026 FMR'!I:I,'2026 FMR'!R:R)</f>
        <v>1</v>
      </c>
    </row>
    <row r="1131" spans="1:8" x14ac:dyDescent="0.35">
      <c r="A1131" t="s">
        <v>1165</v>
      </c>
      <c r="B1131" t="str">
        <f>_xlfn.XLOOKUP(D1131,'2026 FMR'!I:I,'2026 FMR'!Q:Q)</f>
        <v>LA-507</v>
      </c>
      <c r="C1131" t="s">
        <v>1180</v>
      </c>
      <c r="D1131">
        <v>22029</v>
      </c>
      <c r="E1131">
        <f>_xlfn.XLOOKUP(D1131,'ACS data'!E:E,'ACS data'!N:N)</f>
        <v>1429</v>
      </c>
      <c r="F1131">
        <f>_xlfn.XLOOKUP(D1131,'2026 FMR'!I:I,'2026 FMR'!M:M)</f>
        <v>647</v>
      </c>
      <c r="G1131">
        <f>_xlfn.XLOOKUP(D1131,'2026 FMR'!I:I,'2026 FMR'!J:J)</f>
        <v>18677</v>
      </c>
      <c r="H1131">
        <f>_xlfn.XLOOKUP(D1131,'2026 FMR'!I:I,'2026 FMR'!R:R)</f>
        <v>1</v>
      </c>
    </row>
    <row r="1132" spans="1:8" x14ac:dyDescent="0.35">
      <c r="A1132" t="s">
        <v>1165</v>
      </c>
      <c r="B1132" t="str">
        <f>_xlfn.XLOOKUP(D1132,'2026 FMR'!I:I,'2026 FMR'!Q:Q)</f>
        <v>LA-502</v>
      </c>
      <c r="C1132" t="s">
        <v>1181</v>
      </c>
      <c r="D1132">
        <v>22031</v>
      </c>
      <c r="E1132">
        <f>_xlfn.XLOOKUP(D1132,'ACS data'!E:E,'ACS data'!N:N)</f>
        <v>1205</v>
      </c>
      <c r="F1132">
        <f>_xlfn.XLOOKUP(D1132,'2026 FMR'!I:I,'2026 FMR'!M:M)</f>
        <v>982</v>
      </c>
      <c r="G1132">
        <f>_xlfn.XLOOKUP(D1132,'2026 FMR'!I:I,'2026 FMR'!J:J)</f>
        <v>26821</v>
      </c>
      <c r="H1132">
        <f>_xlfn.XLOOKUP(D1132,'2026 FMR'!I:I,'2026 FMR'!R:R)</f>
        <v>1</v>
      </c>
    </row>
    <row r="1133" spans="1:8" x14ac:dyDescent="0.35">
      <c r="A1133" t="s">
        <v>1165</v>
      </c>
      <c r="B1133" t="str">
        <f>_xlfn.XLOOKUP(D1133,'2026 FMR'!I:I,'2026 FMR'!Q:Q)</f>
        <v>LA-509</v>
      </c>
      <c r="C1133" t="s">
        <v>1182</v>
      </c>
      <c r="D1133">
        <v>22033</v>
      </c>
      <c r="E1133">
        <f>_xlfn.XLOOKUP(D1133,'ACS data'!E:E,'ACS data'!N:N)</f>
        <v>29116</v>
      </c>
      <c r="F1133">
        <f>_xlfn.XLOOKUP(D1133,'2026 FMR'!I:I,'2026 FMR'!M:M)</f>
        <v>1064</v>
      </c>
      <c r="G1133">
        <f>_xlfn.XLOOKUP(D1133,'2026 FMR'!I:I,'2026 FMR'!J:J)</f>
        <v>454369</v>
      </c>
      <c r="H1133">
        <f>_xlfn.XLOOKUP(D1133,'2026 FMR'!I:I,'2026 FMR'!R:R)</f>
        <v>1</v>
      </c>
    </row>
    <row r="1134" spans="1:8" x14ac:dyDescent="0.35">
      <c r="A1134" t="s">
        <v>1165</v>
      </c>
      <c r="B1134" t="str">
        <f>_xlfn.XLOOKUP(D1134,'2026 FMR'!I:I,'2026 FMR'!Q:Q)</f>
        <v>LA-505</v>
      </c>
      <c r="C1134" t="s">
        <v>1183</v>
      </c>
      <c r="D1134">
        <v>22035</v>
      </c>
      <c r="E1134">
        <f>_xlfn.XLOOKUP(D1134,'ACS data'!E:E,'ACS data'!N:N)</f>
        <v>528</v>
      </c>
      <c r="F1134">
        <f>_xlfn.XLOOKUP(D1134,'2026 FMR'!I:I,'2026 FMR'!M:M)</f>
        <v>647</v>
      </c>
      <c r="G1134">
        <f>_xlfn.XLOOKUP(D1134,'2026 FMR'!I:I,'2026 FMR'!J:J)</f>
        <v>7371</v>
      </c>
      <c r="H1134">
        <f>_xlfn.XLOOKUP(D1134,'2026 FMR'!I:I,'2026 FMR'!R:R)</f>
        <v>1</v>
      </c>
    </row>
    <row r="1135" spans="1:8" x14ac:dyDescent="0.35">
      <c r="A1135" t="s">
        <v>1165</v>
      </c>
      <c r="B1135" t="str">
        <f>_xlfn.XLOOKUP(D1135,'2026 FMR'!I:I,'2026 FMR'!Q:Q)</f>
        <v>LA-509</v>
      </c>
      <c r="C1135" t="s">
        <v>1184</v>
      </c>
      <c r="D1135">
        <v>22037</v>
      </c>
      <c r="E1135">
        <f>_xlfn.XLOOKUP(D1135,'ACS data'!E:E,'ACS data'!N:N)</f>
        <v>478</v>
      </c>
      <c r="F1135">
        <f>_xlfn.XLOOKUP(D1135,'2026 FMR'!I:I,'2026 FMR'!M:M)</f>
        <v>1064</v>
      </c>
      <c r="G1135">
        <f>_xlfn.XLOOKUP(D1135,'2026 FMR'!I:I,'2026 FMR'!J:J)</f>
        <v>19452</v>
      </c>
      <c r="H1135">
        <f>_xlfn.XLOOKUP(D1135,'2026 FMR'!I:I,'2026 FMR'!R:R)</f>
        <v>1</v>
      </c>
    </row>
    <row r="1136" spans="1:8" x14ac:dyDescent="0.35">
      <c r="A1136" t="s">
        <v>1165</v>
      </c>
      <c r="B1136" t="str">
        <f>_xlfn.XLOOKUP(D1136,'2026 FMR'!I:I,'2026 FMR'!Q:Q)</f>
        <v>LA-500</v>
      </c>
      <c r="C1136" t="s">
        <v>1185</v>
      </c>
      <c r="D1136">
        <v>22039</v>
      </c>
      <c r="E1136">
        <f>_xlfn.XLOOKUP(D1136,'ACS data'!E:E,'ACS data'!N:N)</f>
        <v>1744</v>
      </c>
      <c r="F1136">
        <f>_xlfn.XLOOKUP(D1136,'2026 FMR'!I:I,'2026 FMR'!M:M)</f>
        <v>667</v>
      </c>
      <c r="G1136">
        <f>_xlfn.XLOOKUP(D1136,'2026 FMR'!I:I,'2026 FMR'!J:J)</f>
        <v>32335</v>
      </c>
      <c r="H1136">
        <f>_xlfn.XLOOKUP(D1136,'2026 FMR'!I:I,'2026 FMR'!R:R)</f>
        <v>1</v>
      </c>
    </row>
    <row r="1137" spans="1:8" x14ac:dyDescent="0.35">
      <c r="A1137" t="s">
        <v>1165</v>
      </c>
      <c r="B1137" t="str">
        <f>_xlfn.XLOOKUP(D1137,'2026 FMR'!I:I,'2026 FMR'!Q:Q)</f>
        <v>LA-505</v>
      </c>
      <c r="C1137" t="s">
        <v>1186</v>
      </c>
      <c r="D1137">
        <v>22041</v>
      </c>
      <c r="E1137">
        <f>_xlfn.XLOOKUP(D1137,'ACS data'!E:E,'ACS data'!N:N)</f>
        <v>1207</v>
      </c>
      <c r="F1137">
        <f>_xlfn.XLOOKUP(D1137,'2026 FMR'!I:I,'2026 FMR'!M:M)</f>
        <v>698</v>
      </c>
      <c r="G1137">
        <f>_xlfn.XLOOKUP(D1137,'2026 FMR'!I:I,'2026 FMR'!J:J)</f>
        <v>19752</v>
      </c>
      <c r="H1137">
        <f>_xlfn.XLOOKUP(D1137,'2026 FMR'!I:I,'2026 FMR'!R:R)</f>
        <v>1</v>
      </c>
    </row>
    <row r="1138" spans="1:8" x14ac:dyDescent="0.35">
      <c r="A1138" t="s">
        <v>1165</v>
      </c>
      <c r="B1138" t="str">
        <f>_xlfn.XLOOKUP(D1138,'2026 FMR'!I:I,'2026 FMR'!Q:Q)</f>
        <v>LA-507</v>
      </c>
      <c r="C1138" t="s">
        <v>1187</v>
      </c>
      <c r="D1138">
        <v>22043</v>
      </c>
      <c r="E1138">
        <f>_xlfn.XLOOKUP(D1138,'ACS data'!E:E,'ACS data'!N:N)</f>
        <v>513</v>
      </c>
      <c r="F1138">
        <f>_xlfn.XLOOKUP(D1138,'2026 FMR'!I:I,'2026 FMR'!M:M)</f>
        <v>780</v>
      </c>
      <c r="G1138">
        <f>_xlfn.XLOOKUP(D1138,'2026 FMR'!I:I,'2026 FMR'!J:J)</f>
        <v>22185</v>
      </c>
      <c r="H1138">
        <f>_xlfn.XLOOKUP(D1138,'2026 FMR'!I:I,'2026 FMR'!R:R)</f>
        <v>1</v>
      </c>
    </row>
    <row r="1139" spans="1:8" x14ac:dyDescent="0.35">
      <c r="A1139" t="s">
        <v>1165</v>
      </c>
      <c r="B1139" t="str">
        <f>_xlfn.XLOOKUP(D1139,'2026 FMR'!I:I,'2026 FMR'!Q:Q)</f>
        <v>LA-500</v>
      </c>
      <c r="C1139" t="s">
        <v>1188</v>
      </c>
      <c r="D1139">
        <v>22045</v>
      </c>
      <c r="E1139">
        <f>_xlfn.XLOOKUP(D1139,'ACS data'!E:E,'ACS data'!N:N)</f>
        <v>3704</v>
      </c>
      <c r="F1139">
        <f>_xlfn.XLOOKUP(D1139,'2026 FMR'!I:I,'2026 FMR'!M:M)</f>
        <v>764</v>
      </c>
      <c r="G1139">
        <f>_xlfn.XLOOKUP(D1139,'2026 FMR'!I:I,'2026 FMR'!J:J)</f>
        <v>69958</v>
      </c>
      <c r="H1139">
        <f>_xlfn.XLOOKUP(D1139,'2026 FMR'!I:I,'2026 FMR'!R:R)</f>
        <v>1</v>
      </c>
    </row>
    <row r="1140" spans="1:8" x14ac:dyDescent="0.35">
      <c r="A1140" t="s">
        <v>1165</v>
      </c>
      <c r="B1140" t="str">
        <f>_xlfn.XLOOKUP(D1140,'2026 FMR'!I:I,'2026 FMR'!Q:Q)</f>
        <v>LA-509</v>
      </c>
      <c r="C1140" t="s">
        <v>1189</v>
      </c>
      <c r="D1140">
        <v>22047</v>
      </c>
      <c r="E1140">
        <f>_xlfn.XLOOKUP(D1140,'ACS data'!E:E,'ACS data'!N:N)</f>
        <v>969</v>
      </c>
      <c r="F1140">
        <f>_xlfn.XLOOKUP(D1140,'2026 FMR'!I:I,'2026 FMR'!M:M)</f>
        <v>790</v>
      </c>
      <c r="G1140">
        <f>_xlfn.XLOOKUP(D1140,'2026 FMR'!I:I,'2026 FMR'!J:J)</f>
        <v>30210</v>
      </c>
      <c r="H1140">
        <f>_xlfn.XLOOKUP(D1140,'2026 FMR'!I:I,'2026 FMR'!R:R)</f>
        <v>1</v>
      </c>
    </row>
    <row r="1141" spans="1:8" x14ac:dyDescent="0.35">
      <c r="A1141" t="s">
        <v>1165</v>
      </c>
      <c r="B1141" t="str">
        <f>_xlfn.XLOOKUP(D1141,'2026 FMR'!I:I,'2026 FMR'!Q:Q)</f>
        <v>LA-505</v>
      </c>
      <c r="C1141" t="s">
        <v>1190</v>
      </c>
      <c r="D1141">
        <v>22049</v>
      </c>
      <c r="E1141">
        <f>_xlfn.XLOOKUP(D1141,'ACS data'!E:E,'ACS data'!N:N)</f>
        <v>676</v>
      </c>
      <c r="F1141">
        <f>_xlfn.XLOOKUP(D1141,'2026 FMR'!I:I,'2026 FMR'!M:M)</f>
        <v>761</v>
      </c>
      <c r="G1141">
        <f>_xlfn.XLOOKUP(D1141,'2026 FMR'!I:I,'2026 FMR'!J:J)</f>
        <v>15093</v>
      </c>
      <c r="H1141">
        <f>_xlfn.XLOOKUP(D1141,'2026 FMR'!I:I,'2026 FMR'!R:R)</f>
        <v>1</v>
      </c>
    </row>
    <row r="1142" spans="1:8" x14ac:dyDescent="0.35">
      <c r="A1142" t="s">
        <v>1165</v>
      </c>
      <c r="B1142" t="str">
        <f>_xlfn.XLOOKUP(D1142,'2026 FMR'!I:I,'2026 FMR'!Q:Q)</f>
        <v>LA-503</v>
      </c>
      <c r="C1142" t="s">
        <v>1191</v>
      </c>
      <c r="D1142">
        <v>22051</v>
      </c>
      <c r="E1142">
        <f>_xlfn.XLOOKUP(D1142,'ACS data'!E:E,'ACS data'!N:N)</f>
        <v>13940</v>
      </c>
      <c r="F1142">
        <f>_xlfn.XLOOKUP(D1142,'2026 FMR'!I:I,'2026 FMR'!M:M)</f>
        <v>1113</v>
      </c>
      <c r="G1142">
        <f>_xlfn.XLOOKUP(D1142,'2026 FMR'!I:I,'2026 FMR'!J:J)</f>
        <v>436171</v>
      </c>
      <c r="H1142">
        <f>_xlfn.XLOOKUP(D1142,'2026 FMR'!I:I,'2026 FMR'!R:R)</f>
        <v>1</v>
      </c>
    </row>
    <row r="1143" spans="1:8" x14ac:dyDescent="0.35">
      <c r="A1143" t="s">
        <v>1165</v>
      </c>
      <c r="B1143" t="str">
        <f>_xlfn.XLOOKUP(D1143,'2026 FMR'!I:I,'2026 FMR'!Q:Q)</f>
        <v>LA-509</v>
      </c>
      <c r="C1143" t="s">
        <v>1192</v>
      </c>
      <c r="D1143">
        <v>22053</v>
      </c>
      <c r="E1143">
        <f>_xlfn.XLOOKUP(D1143,'ACS data'!E:E,'ACS data'!N:N)</f>
        <v>1165</v>
      </c>
      <c r="F1143">
        <f>_xlfn.XLOOKUP(D1143,'2026 FMR'!I:I,'2026 FMR'!M:M)</f>
        <v>664</v>
      </c>
      <c r="G1143">
        <f>_xlfn.XLOOKUP(D1143,'2026 FMR'!I:I,'2026 FMR'!J:J)</f>
        <v>32277</v>
      </c>
      <c r="H1143">
        <f>_xlfn.XLOOKUP(D1143,'2026 FMR'!I:I,'2026 FMR'!R:R)</f>
        <v>1</v>
      </c>
    </row>
    <row r="1144" spans="1:8" x14ac:dyDescent="0.35">
      <c r="A1144" t="s">
        <v>1165</v>
      </c>
      <c r="B1144" t="str">
        <f>_xlfn.XLOOKUP(D1144,'2026 FMR'!I:I,'2026 FMR'!Q:Q)</f>
        <v>LA-500</v>
      </c>
      <c r="C1144" t="s">
        <v>1193</v>
      </c>
      <c r="D1144">
        <v>22055</v>
      </c>
      <c r="E1144">
        <f>_xlfn.XLOOKUP(D1144,'ACS data'!E:E,'ACS data'!N:N)</f>
        <v>10302</v>
      </c>
      <c r="F1144">
        <f>_xlfn.XLOOKUP(D1144,'2026 FMR'!I:I,'2026 FMR'!M:M)</f>
        <v>898</v>
      </c>
      <c r="G1144">
        <f>_xlfn.XLOOKUP(D1144,'2026 FMR'!I:I,'2026 FMR'!J:J)</f>
        <v>243175</v>
      </c>
      <c r="H1144">
        <f>_xlfn.XLOOKUP(D1144,'2026 FMR'!I:I,'2026 FMR'!R:R)</f>
        <v>1</v>
      </c>
    </row>
    <row r="1145" spans="1:8" x14ac:dyDescent="0.35">
      <c r="A1145" t="s">
        <v>1165</v>
      </c>
      <c r="B1145" t="str">
        <f>_xlfn.XLOOKUP(D1145,'2026 FMR'!I:I,'2026 FMR'!Q:Q)</f>
        <v>LA-509</v>
      </c>
      <c r="C1145" t="s">
        <v>1194</v>
      </c>
      <c r="D1145">
        <v>22057</v>
      </c>
      <c r="E1145">
        <f>_xlfn.XLOOKUP(D1145,'ACS data'!E:E,'ACS data'!N:N)</f>
        <v>3744</v>
      </c>
      <c r="F1145">
        <f>_xlfn.XLOOKUP(D1145,'2026 FMR'!I:I,'2026 FMR'!M:M)</f>
        <v>904</v>
      </c>
      <c r="G1145">
        <f>_xlfn.XLOOKUP(D1145,'2026 FMR'!I:I,'2026 FMR'!J:J)</f>
        <v>97220</v>
      </c>
      <c r="H1145">
        <f>_xlfn.XLOOKUP(D1145,'2026 FMR'!I:I,'2026 FMR'!R:R)</f>
        <v>1</v>
      </c>
    </row>
    <row r="1146" spans="1:8" x14ac:dyDescent="0.35">
      <c r="A1146" t="s">
        <v>1165</v>
      </c>
      <c r="B1146" t="str">
        <f>_xlfn.XLOOKUP(D1146,'2026 FMR'!I:I,'2026 FMR'!Q:Q)</f>
        <v>LA-507</v>
      </c>
      <c r="C1146" t="s">
        <v>1195</v>
      </c>
      <c r="D1146">
        <v>22059</v>
      </c>
      <c r="E1146">
        <f>_xlfn.XLOOKUP(D1146,'ACS data'!E:E,'ACS data'!N:N)</f>
        <v>380</v>
      </c>
      <c r="F1146">
        <f>_xlfn.XLOOKUP(D1146,'2026 FMR'!I:I,'2026 FMR'!M:M)</f>
        <v>660</v>
      </c>
      <c r="G1146">
        <f>_xlfn.XLOOKUP(D1146,'2026 FMR'!I:I,'2026 FMR'!J:J)</f>
        <v>14764</v>
      </c>
      <c r="H1146">
        <f>_xlfn.XLOOKUP(D1146,'2026 FMR'!I:I,'2026 FMR'!R:R)</f>
        <v>1</v>
      </c>
    </row>
    <row r="1147" spans="1:8" x14ac:dyDescent="0.35">
      <c r="A1147" t="s">
        <v>1165</v>
      </c>
      <c r="B1147" t="str">
        <f>_xlfn.XLOOKUP(D1147,'2026 FMR'!I:I,'2026 FMR'!Q:Q)</f>
        <v>LA-505</v>
      </c>
      <c r="C1147" t="s">
        <v>1196</v>
      </c>
      <c r="D1147">
        <v>22061</v>
      </c>
      <c r="E1147">
        <f>_xlfn.XLOOKUP(D1147,'ACS data'!E:E,'ACS data'!N:N)</f>
        <v>6149</v>
      </c>
      <c r="F1147">
        <f>_xlfn.XLOOKUP(D1147,'2026 FMR'!I:I,'2026 FMR'!M:M)</f>
        <v>695</v>
      </c>
      <c r="G1147">
        <f>_xlfn.XLOOKUP(D1147,'2026 FMR'!I:I,'2026 FMR'!J:J)</f>
        <v>48323</v>
      </c>
      <c r="H1147">
        <f>_xlfn.XLOOKUP(D1147,'2026 FMR'!I:I,'2026 FMR'!R:R)</f>
        <v>1</v>
      </c>
    </row>
    <row r="1148" spans="1:8" x14ac:dyDescent="0.35">
      <c r="A1148" t="s">
        <v>1165</v>
      </c>
      <c r="B1148" t="str">
        <f>_xlfn.XLOOKUP(D1148,'2026 FMR'!I:I,'2026 FMR'!Q:Q)</f>
        <v>LA-506</v>
      </c>
      <c r="C1148" t="s">
        <v>1197</v>
      </c>
      <c r="D1148">
        <v>22063</v>
      </c>
      <c r="E1148">
        <f>_xlfn.XLOOKUP(D1148,'ACS data'!E:E,'ACS data'!N:N)</f>
        <v>3675</v>
      </c>
      <c r="F1148">
        <f>_xlfn.XLOOKUP(D1148,'2026 FMR'!I:I,'2026 FMR'!M:M)</f>
        <v>1064</v>
      </c>
      <c r="G1148">
        <f>_xlfn.XLOOKUP(D1148,'2026 FMR'!I:I,'2026 FMR'!J:J)</f>
        <v>143425</v>
      </c>
      <c r="H1148">
        <f>_xlfn.XLOOKUP(D1148,'2026 FMR'!I:I,'2026 FMR'!R:R)</f>
        <v>1</v>
      </c>
    </row>
    <row r="1149" spans="1:8" x14ac:dyDescent="0.35">
      <c r="A1149" t="s">
        <v>1165</v>
      </c>
      <c r="B1149" t="str">
        <f>_xlfn.XLOOKUP(D1149,'2026 FMR'!I:I,'2026 FMR'!Q:Q)</f>
        <v>LA-505</v>
      </c>
      <c r="C1149" t="s">
        <v>1198</v>
      </c>
      <c r="D1149">
        <v>22065</v>
      </c>
      <c r="E1149">
        <f>_xlfn.XLOOKUP(D1149,'ACS data'!E:E,'ACS data'!N:N)</f>
        <v>466</v>
      </c>
      <c r="F1149">
        <f>_xlfn.XLOOKUP(D1149,'2026 FMR'!I:I,'2026 FMR'!M:M)</f>
        <v>638</v>
      </c>
      <c r="G1149">
        <f>_xlfn.XLOOKUP(D1149,'2026 FMR'!I:I,'2026 FMR'!J:J)</f>
        <v>10028</v>
      </c>
      <c r="H1149">
        <f>_xlfn.XLOOKUP(D1149,'2026 FMR'!I:I,'2026 FMR'!R:R)</f>
        <v>1</v>
      </c>
    </row>
    <row r="1150" spans="1:8" x14ac:dyDescent="0.35">
      <c r="A1150" t="s">
        <v>1165</v>
      </c>
      <c r="B1150" t="str">
        <f>_xlfn.XLOOKUP(D1150,'2026 FMR'!I:I,'2026 FMR'!Q:Q)</f>
        <v>LA-505</v>
      </c>
      <c r="C1150" t="s">
        <v>1199</v>
      </c>
      <c r="D1150">
        <v>22067</v>
      </c>
      <c r="E1150">
        <f>_xlfn.XLOOKUP(D1150,'ACS data'!E:E,'ACS data'!N:N)</f>
        <v>1565</v>
      </c>
      <c r="F1150">
        <f>_xlfn.XLOOKUP(D1150,'2026 FMR'!I:I,'2026 FMR'!M:M)</f>
        <v>636</v>
      </c>
      <c r="G1150">
        <f>_xlfn.XLOOKUP(D1150,'2026 FMR'!I:I,'2026 FMR'!J:J)</f>
        <v>25438</v>
      </c>
      <c r="H1150">
        <f>_xlfn.XLOOKUP(D1150,'2026 FMR'!I:I,'2026 FMR'!R:R)</f>
        <v>1</v>
      </c>
    </row>
    <row r="1151" spans="1:8" x14ac:dyDescent="0.35">
      <c r="A1151" t="s">
        <v>1165</v>
      </c>
      <c r="B1151" t="str">
        <f>_xlfn.XLOOKUP(D1151,'2026 FMR'!I:I,'2026 FMR'!Q:Q)</f>
        <v>LA-509</v>
      </c>
      <c r="C1151" t="s">
        <v>1200</v>
      </c>
      <c r="D1151">
        <v>22069</v>
      </c>
      <c r="E1151">
        <f>_xlfn.XLOOKUP(D1151,'ACS data'!E:E,'ACS data'!N:N)</f>
        <v>3193</v>
      </c>
      <c r="F1151">
        <f>_xlfn.XLOOKUP(D1151,'2026 FMR'!I:I,'2026 FMR'!M:M)</f>
        <v>705</v>
      </c>
      <c r="G1151">
        <f>_xlfn.XLOOKUP(D1151,'2026 FMR'!I:I,'2026 FMR'!J:J)</f>
        <v>37478</v>
      </c>
      <c r="H1151">
        <f>_xlfn.XLOOKUP(D1151,'2026 FMR'!I:I,'2026 FMR'!R:R)</f>
        <v>1</v>
      </c>
    </row>
    <row r="1152" spans="1:8" x14ac:dyDescent="0.35">
      <c r="A1152" t="s">
        <v>1165</v>
      </c>
      <c r="B1152" t="str">
        <f>_xlfn.XLOOKUP(D1152,'2026 FMR'!I:I,'2026 FMR'!Q:Q)</f>
        <v>LA-503</v>
      </c>
      <c r="C1152" t="s">
        <v>1201</v>
      </c>
      <c r="D1152">
        <v>22071</v>
      </c>
      <c r="E1152">
        <f>_xlfn.XLOOKUP(D1152,'ACS data'!E:E,'ACS data'!N:N)</f>
        <v>17153</v>
      </c>
      <c r="F1152">
        <f>_xlfn.XLOOKUP(D1152,'2026 FMR'!I:I,'2026 FMR'!M:M)</f>
        <v>1113</v>
      </c>
      <c r="G1152">
        <f>_xlfn.XLOOKUP(D1152,'2026 FMR'!I:I,'2026 FMR'!J:J)</f>
        <v>380408</v>
      </c>
      <c r="H1152">
        <f>_xlfn.XLOOKUP(D1152,'2026 FMR'!I:I,'2026 FMR'!R:R)</f>
        <v>1</v>
      </c>
    </row>
    <row r="1153" spans="1:8" x14ac:dyDescent="0.35">
      <c r="A1153" t="s">
        <v>1165</v>
      </c>
      <c r="B1153" t="str">
        <f>_xlfn.XLOOKUP(D1153,'2026 FMR'!I:I,'2026 FMR'!Q:Q)</f>
        <v>LA-505</v>
      </c>
      <c r="C1153" t="s">
        <v>1202</v>
      </c>
      <c r="D1153">
        <v>22073</v>
      </c>
      <c r="E1153">
        <f>_xlfn.XLOOKUP(D1153,'ACS data'!E:E,'ACS data'!N:N)</f>
        <v>8421</v>
      </c>
      <c r="F1153">
        <f>_xlfn.XLOOKUP(D1153,'2026 FMR'!I:I,'2026 FMR'!M:M)</f>
        <v>793</v>
      </c>
      <c r="G1153">
        <f>_xlfn.XLOOKUP(D1153,'2026 FMR'!I:I,'2026 FMR'!J:J)</f>
        <v>159585</v>
      </c>
      <c r="H1153">
        <f>_xlfn.XLOOKUP(D1153,'2026 FMR'!I:I,'2026 FMR'!R:R)</f>
        <v>1</v>
      </c>
    </row>
    <row r="1154" spans="1:8" x14ac:dyDescent="0.35">
      <c r="A1154" t="s">
        <v>1165</v>
      </c>
      <c r="B1154" t="str">
        <f>_xlfn.XLOOKUP(D1154,'2026 FMR'!I:I,'2026 FMR'!Q:Q)</f>
        <v>LA-509</v>
      </c>
      <c r="C1154" t="s">
        <v>1203</v>
      </c>
      <c r="D1154">
        <v>22075</v>
      </c>
      <c r="E1154">
        <f>_xlfn.XLOOKUP(D1154,'ACS data'!E:E,'ACS data'!N:N)</f>
        <v>409</v>
      </c>
      <c r="F1154">
        <f>_xlfn.XLOOKUP(D1154,'2026 FMR'!I:I,'2026 FMR'!M:M)</f>
        <v>1113</v>
      </c>
      <c r="G1154">
        <f>_xlfn.XLOOKUP(D1154,'2026 FMR'!I:I,'2026 FMR'!J:J)</f>
        <v>23305</v>
      </c>
      <c r="H1154">
        <f>_xlfn.XLOOKUP(D1154,'2026 FMR'!I:I,'2026 FMR'!R:R)</f>
        <v>1</v>
      </c>
    </row>
    <row r="1155" spans="1:8" x14ac:dyDescent="0.35">
      <c r="A1155" t="s">
        <v>1165</v>
      </c>
      <c r="B1155" t="str">
        <f>_xlfn.XLOOKUP(D1155,'2026 FMR'!I:I,'2026 FMR'!Q:Q)</f>
        <v>LA-509</v>
      </c>
      <c r="C1155" t="s">
        <v>1204</v>
      </c>
      <c r="D1155">
        <v>22077</v>
      </c>
      <c r="E1155">
        <f>_xlfn.XLOOKUP(D1155,'ACS data'!E:E,'ACS data'!N:N)</f>
        <v>632</v>
      </c>
      <c r="F1155">
        <f>_xlfn.XLOOKUP(D1155,'2026 FMR'!I:I,'2026 FMR'!M:M)</f>
        <v>1064</v>
      </c>
      <c r="G1155">
        <f>_xlfn.XLOOKUP(D1155,'2026 FMR'!I:I,'2026 FMR'!J:J)</f>
        <v>20652</v>
      </c>
      <c r="H1155">
        <f>_xlfn.XLOOKUP(D1155,'2026 FMR'!I:I,'2026 FMR'!R:R)</f>
        <v>1</v>
      </c>
    </row>
    <row r="1156" spans="1:8" x14ac:dyDescent="0.35">
      <c r="A1156" t="s">
        <v>1165</v>
      </c>
      <c r="B1156" t="str">
        <f>_xlfn.XLOOKUP(D1156,'2026 FMR'!I:I,'2026 FMR'!Q:Q)</f>
        <v>LA-507</v>
      </c>
      <c r="C1156" t="s">
        <v>1205</v>
      </c>
      <c r="D1156">
        <v>22079</v>
      </c>
      <c r="E1156">
        <f>_xlfn.XLOOKUP(D1156,'ACS data'!E:E,'ACS data'!N:N)</f>
        <v>4467</v>
      </c>
      <c r="F1156">
        <f>_xlfn.XLOOKUP(D1156,'2026 FMR'!I:I,'2026 FMR'!M:M)</f>
        <v>780</v>
      </c>
      <c r="G1156">
        <f>_xlfn.XLOOKUP(D1156,'2026 FMR'!I:I,'2026 FMR'!J:J)</f>
        <v>129536</v>
      </c>
      <c r="H1156">
        <f>_xlfn.XLOOKUP(D1156,'2026 FMR'!I:I,'2026 FMR'!R:R)</f>
        <v>1</v>
      </c>
    </row>
    <row r="1157" spans="1:8" x14ac:dyDescent="0.35">
      <c r="A1157" t="s">
        <v>1165</v>
      </c>
      <c r="B1157" t="str">
        <f>_xlfn.XLOOKUP(D1157,'2026 FMR'!I:I,'2026 FMR'!Q:Q)</f>
        <v>LA-502</v>
      </c>
      <c r="C1157" t="s">
        <v>1206</v>
      </c>
      <c r="D1157">
        <v>22081</v>
      </c>
      <c r="E1157">
        <f>_xlfn.XLOOKUP(D1157,'ACS data'!E:E,'ACS data'!N:N)</f>
        <v>546</v>
      </c>
      <c r="F1157">
        <f>_xlfn.XLOOKUP(D1157,'2026 FMR'!I:I,'2026 FMR'!M:M)</f>
        <v>647</v>
      </c>
      <c r="G1157">
        <f>_xlfn.XLOOKUP(D1157,'2026 FMR'!I:I,'2026 FMR'!J:J)</f>
        <v>7631</v>
      </c>
      <c r="H1157">
        <f>_xlfn.XLOOKUP(D1157,'2026 FMR'!I:I,'2026 FMR'!R:R)</f>
        <v>1</v>
      </c>
    </row>
    <row r="1158" spans="1:8" x14ac:dyDescent="0.35">
      <c r="A1158" t="s">
        <v>1165</v>
      </c>
      <c r="B1158" t="str">
        <f>_xlfn.XLOOKUP(D1158,'2026 FMR'!I:I,'2026 FMR'!Q:Q)</f>
        <v>LA-505</v>
      </c>
      <c r="C1158" t="s">
        <v>1207</v>
      </c>
      <c r="D1158">
        <v>22083</v>
      </c>
      <c r="E1158">
        <f>_xlfn.XLOOKUP(D1158,'ACS data'!E:E,'ACS data'!N:N)</f>
        <v>1146</v>
      </c>
      <c r="F1158">
        <f>_xlfn.XLOOKUP(D1158,'2026 FMR'!I:I,'2026 FMR'!M:M)</f>
        <v>759</v>
      </c>
      <c r="G1158">
        <f>_xlfn.XLOOKUP(D1158,'2026 FMR'!I:I,'2026 FMR'!J:J)</f>
        <v>20028</v>
      </c>
      <c r="H1158">
        <f>_xlfn.XLOOKUP(D1158,'2026 FMR'!I:I,'2026 FMR'!R:R)</f>
        <v>1</v>
      </c>
    </row>
    <row r="1159" spans="1:8" x14ac:dyDescent="0.35">
      <c r="A1159" t="s">
        <v>1165</v>
      </c>
      <c r="B1159" t="str">
        <f>_xlfn.XLOOKUP(D1159,'2026 FMR'!I:I,'2026 FMR'!Q:Q)</f>
        <v>LA-509</v>
      </c>
      <c r="C1159" t="s">
        <v>1208</v>
      </c>
      <c r="D1159">
        <v>22085</v>
      </c>
      <c r="E1159">
        <f>_xlfn.XLOOKUP(D1159,'ACS data'!E:E,'ACS data'!N:N)</f>
        <v>1010</v>
      </c>
      <c r="F1159">
        <f>_xlfn.XLOOKUP(D1159,'2026 FMR'!I:I,'2026 FMR'!M:M)</f>
        <v>686</v>
      </c>
      <c r="G1159">
        <f>_xlfn.XLOOKUP(D1159,'2026 FMR'!I:I,'2026 FMR'!J:J)</f>
        <v>22209</v>
      </c>
      <c r="H1159">
        <f>_xlfn.XLOOKUP(D1159,'2026 FMR'!I:I,'2026 FMR'!R:R)</f>
        <v>1</v>
      </c>
    </row>
    <row r="1160" spans="1:8" x14ac:dyDescent="0.35">
      <c r="A1160" t="s">
        <v>1165</v>
      </c>
      <c r="B1160" t="str">
        <f>_xlfn.XLOOKUP(D1160,'2026 FMR'!I:I,'2026 FMR'!Q:Q)</f>
        <v>LA-509</v>
      </c>
      <c r="C1160" t="s">
        <v>1209</v>
      </c>
      <c r="D1160">
        <v>22087</v>
      </c>
      <c r="E1160">
        <f>_xlfn.XLOOKUP(D1160,'ACS data'!E:E,'ACS data'!N:N)</f>
        <v>1767</v>
      </c>
      <c r="F1160">
        <f>_xlfn.XLOOKUP(D1160,'2026 FMR'!I:I,'2026 FMR'!M:M)</f>
        <v>1113</v>
      </c>
      <c r="G1160">
        <f>_xlfn.XLOOKUP(D1160,'2026 FMR'!I:I,'2026 FMR'!J:J)</f>
        <v>44038</v>
      </c>
      <c r="H1160">
        <f>_xlfn.XLOOKUP(D1160,'2026 FMR'!I:I,'2026 FMR'!R:R)</f>
        <v>1</v>
      </c>
    </row>
    <row r="1161" spans="1:8" x14ac:dyDescent="0.35">
      <c r="A1161" t="s">
        <v>1165</v>
      </c>
      <c r="B1161" t="str">
        <f>_xlfn.XLOOKUP(D1161,'2026 FMR'!I:I,'2026 FMR'!Q:Q)</f>
        <v>LA-509</v>
      </c>
      <c r="C1161" t="s">
        <v>1210</v>
      </c>
      <c r="D1161">
        <v>22089</v>
      </c>
      <c r="E1161">
        <f>_xlfn.XLOOKUP(D1161,'ACS data'!E:E,'ACS data'!N:N)</f>
        <v>791</v>
      </c>
      <c r="F1161">
        <f>_xlfn.XLOOKUP(D1161,'2026 FMR'!I:I,'2026 FMR'!M:M)</f>
        <v>1113</v>
      </c>
      <c r="G1161">
        <f>_xlfn.XLOOKUP(D1161,'2026 FMR'!I:I,'2026 FMR'!J:J)</f>
        <v>52191</v>
      </c>
      <c r="H1161">
        <f>_xlfn.XLOOKUP(D1161,'2026 FMR'!I:I,'2026 FMR'!R:R)</f>
        <v>1</v>
      </c>
    </row>
    <row r="1162" spans="1:8" x14ac:dyDescent="0.35">
      <c r="A1162" t="s">
        <v>1165</v>
      </c>
      <c r="B1162" t="str">
        <f>_xlfn.XLOOKUP(D1162,'2026 FMR'!I:I,'2026 FMR'!Q:Q)</f>
        <v>LA-506</v>
      </c>
      <c r="C1162" t="s">
        <v>1211</v>
      </c>
      <c r="D1162">
        <v>22091</v>
      </c>
      <c r="E1162">
        <f>_xlfn.XLOOKUP(D1162,'ACS data'!E:E,'ACS data'!N:N)</f>
        <v>778</v>
      </c>
      <c r="F1162">
        <f>_xlfn.XLOOKUP(D1162,'2026 FMR'!I:I,'2026 FMR'!M:M)</f>
        <v>1064</v>
      </c>
      <c r="G1162">
        <f>_xlfn.XLOOKUP(D1162,'2026 FMR'!I:I,'2026 FMR'!J:J)</f>
        <v>10872</v>
      </c>
      <c r="H1162">
        <f>_xlfn.XLOOKUP(D1162,'2026 FMR'!I:I,'2026 FMR'!R:R)</f>
        <v>1</v>
      </c>
    </row>
    <row r="1163" spans="1:8" x14ac:dyDescent="0.35">
      <c r="A1163" t="s">
        <v>1165</v>
      </c>
      <c r="B1163" t="str">
        <f>_xlfn.XLOOKUP(D1163,'2026 FMR'!I:I,'2026 FMR'!Q:Q)</f>
        <v>LA-509</v>
      </c>
      <c r="C1163" t="s">
        <v>1212</v>
      </c>
      <c r="D1163">
        <v>22093</v>
      </c>
      <c r="E1163">
        <f>_xlfn.XLOOKUP(D1163,'ACS data'!E:E,'ACS data'!N:N)</f>
        <v>357</v>
      </c>
      <c r="F1163">
        <f>_xlfn.XLOOKUP(D1163,'2026 FMR'!I:I,'2026 FMR'!M:M)</f>
        <v>702</v>
      </c>
      <c r="G1163">
        <f>_xlfn.XLOOKUP(D1163,'2026 FMR'!I:I,'2026 FMR'!J:J)</f>
        <v>20090</v>
      </c>
      <c r="H1163">
        <f>_xlfn.XLOOKUP(D1163,'2026 FMR'!I:I,'2026 FMR'!R:R)</f>
        <v>1</v>
      </c>
    </row>
    <row r="1164" spans="1:8" x14ac:dyDescent="0.35">
      <c r="A1164" t="s">
        <v>1165</v>
      </c>
      <c r="B1164" t="str">
        <f>_xlfn.XLOOKUP(D1164,'2026 FMR'!I:I,'2026 FMR'!Q:Q)</f>
        <v>LA-509</v>
      </c>
      <c r="C1164" t="s">
        <v>1213</v>
      </c>
      <c r="D1164">
        <v>22095</v>
      </c>
      <c r="E1164">
        <f>_xlfn.XLOOKUP(D1164,'ACS data'!E:E,'ACS data'!N:N)</f>
        <v>1287</v>
      </c>
      <c r="F1164">
        <f>_xlfn.XLOOKUP(D1164,'2026 FMR'!I:I,'2026 FMR'!M:M)</f>
        <v>1113</v>
      </c>
      <c r="G1164">
        <f>_xlfn.XLOOKUP(D1164,'2026 FMR'!I:I,'2026 FMR'!J:J)</f>
        <v>41986</v>
      </c>
      <c r="H1164">
        <f>_xlfn.XLOOKUP(D1164,'2026 FMR'!I:I,'2026 FMR'!R:R)</f>
        <v>1</v>
      </c>
    </row>
    <row r="1165" spans="1:8" x14ac:dyDescent="0.35">
      <c r="A1165" t="s">
        <v>1165</v>
      </c>
      <c r="B1165" t="str">
        <f>_xlfn.XLOOKUP(D1165,'2026 FMR'!I:I,'2026 FMR'!Q:Q)</f>
        <v>LA-500</v>
      </c>
      <c r="C1165" t="s">
        <v>1214</v>
      </c>
      <c r="D1165">
        <v>22097</v>
      </c>
      <c r="E1165">
        <f>_xlfn.XLOOKUP(D1165,'ACS data'!E:E,'ACS data'!N:N)</f>
        <v>3807</v>
      </c>
      <c r="F1165">
        <f>_xlfn.XLOOKUP(D1165,'2026 FMR'!I:I,'2026 FMR'!M:M)</f>
        <v>636</v>
      </c>
      <c r="G1165">
        <f>_xlfn.XLOOKUP(D1165,'2026 FMR'!I:I,'2026 FMR'!J:J)</f>
        <v>82574</v>
      </c>
      <c r="H1165">
        <f>_xlfn.XLOOKUP(D1165,'2026 FMR'!I:I,'2026 FMR'!R:R)</f>
        <v>1</v>
      </c>
    </row>
    <row r="1166" spans="1:8" x14ac:dyDescent="0.35">
      <c r="A1166" t="s">
        <v>1165</v>
      </c>
      <c r="B1166" t="str">
        <f>_xlfn.XLOOKUP(D1166,'2026 FMR'!I:I,'2026 FMR'!Q:Q)</f>
        <v>LA-500</v>
      </c>
      <c r="C1166" t="s">
        <v>1215</v>
      </c>
      <c r="D1166">
        <v>22099</v>
      </c>
      <c r="E1166">
        <f>_xlfn.XLOOKUP(D1166,'ACS data'!E:E,'ACS data'!N:N)</f>
        <v>1229</v>
      </c>
      <c r="F1166">
        <f>_xlfn.XLOOKUP(D1166,'2026 FMR'!I:I,'2026 FMR'!M:M)</f>
        <v>898</v>
      </c>
      <c r="G1166">
        <f>_xlfn.XLOOKUP(D1166,'2026 FMR'!I:I,'2026 FMR'!J:J)</f>
        <v>51856</v>
      </c>
      <c r="H1166">
        <f>_xlfn.XLOOKUP(D1166,'2026 FMR'!I:I,'2026 FMR'!R:R)</f>
        <v>1</v>
      </c>
    </row>
    <row r="1167" spans="1:8" x14ac:dyDescent="0.35">
      <c r="A1167" t="s">
        <v>1165</v>
      </c>
      <c r="B1167" t="str">
        <f>_xlfn.XLOOKUP(D1167,'2026 FMR'!I:I,'2026 FMR'!Q:Q)</f>
        <v>LA-500</v>
      </c>
      <c r="C1167" t="s">
        <v>1216</v>
      </c>
      <c r="D1167">
        <v>22101</v>
      </c>
      <c r="E1167">
        <f>_xlfn.XLOOKUP(D1167,'ACS data'!E:E,'ACS data'!N:N)</f>
        <v>2273</v>
      </c>
      <c r="F1167">
        <f>_xlfn.XLOOKUP(D1167,'2026 FMR'!I:I,'2026 FMR'!M:M)</f>
        <v>722</v>
      </c>
      <c r="G1167">
        <f>_xlfn.XLOOKUP(D1167,'2026 FMR'!I:I,'2026 FMR'!J:J)</f>
        <v>49114</v>
      </c>
      <c r="H1167">
        <f>_xlfn.XLOOKUP(D1167,'2026 FMR'!I:I,'2026 FMR'!R:R)</f>
        <v>1</v>
      </c>
    </row>
    <row r="1168" spans="1:8" x14ac:dyDescent="0.35">
      <c r="A1168" t="s">
        <v>1165</v>
      </c>
      <c r="B1168" t="str">
        <f>_xlfn.XLOOKUP(D1168,'2026 FMR'!I:I,'2026 FMR'!Q:Q)</f>
        <v>LA-506</v>
      </c>
      <c r="C1168" t="s">
        <v>1217</v>
      </c>
      <c r="D1168">
        <v>22103</v>
      </c>
      <c r="E1168">
        <f>_xlfn.XLOOKUP(D1168,'ACS data'!E:E,'ACS data'!N:N)</f>
        <v>6570</v>
      </c>
      <c r="F1168">
        <f>_xlfn.XLOOKUP(D1168,'2026 FMR'!I:I,'2026 FMR'!M:M)</f>
        <v>1130</v>
      </c>
      <c r="G1168">
        <f>_xlfn.XLOOKUP(D1168,'2026 FMR'!I:I,'2026 FMR'!J:J)</f>
        <v>266168</v>
      </c>
      <c r="H1168">
        <f>_xlfn.XLOOKUP(D1168,'2026 FMR'!I:I,'2026 FMR'!R:R)</f>
        <v>1</v>
      </c>
    </row>
    <row r="1169" spans="1:8" x14ac:dyDescent="0.35">
      <c r="A1169" t="s">
        <v>1165</v>
      </c>
      <c r="B1169" t="str">
        <f>_xlfn.XLOOKUP(D1169,'2026 FMR'!I:I,'2026 FMR'!Q:Q)</f>
        <v>LA-506</v>
      </c>
      <c r="C1169" t="s">
        <v>1218</v>
      </c>
      <c r="D1169">
        <v>22105</v>
      </c>
      <c r="E1169">
        <f>_xlfn.XLOOKUP(D1169,'ACS data'!E:E,'ACS data'!N:N)</f>
        <v>5504</v>
      </c>
      <c r="F1169">
        <f>_xlfn.XLOOKUP(D1169,'2026 FMR'!I:I,'2026 FMR'!M:M)</f>
        <v>848</v>
      </c>
      <c r="G1169">
        <f>_xlfn.XLOOKUP(D1169,'2026 FMR'!I:I,'2026 FMR'!J:J)</f>
        <v>133953</v>
      </c>
      <c r="H1169">
        <f>_xlfn.XLOOKUP(D1169,'2026 FMR'!I:I,'2026 FMR'!R:R)</f>
        <v>1</v>
      </c>
    </row>
    <row r="1170" spans="1:8" x14ac:dyDescent="0.35">
      <c r="A1170" t="s">
        <v>1165</v>
      </c>
      <c r="B1170" t="str">
        <f>_xlfn.XLOOKUP(D1170,'2026 FMR'!I:I,'2026 FMR'!Q:Q)</f>
        <v>LA-505</v>
      </c>
      <c r="C1170" t="s">
        <v>1219</v>
      </c>
      <c r="D1170">
        <v>22107</v>
      </c>
      <c r="E1170">
        <f>_xlfn.XLOOKUP(D1170,'ACS data'!E:E,'ACS data'!N:N)</f>
        <v>224</v>
      </c>
      <c r="F1170">
        <f>_xlfn.XLOOKUP(D1170,'2026 FMR'!I:I,'2026 FMR'!M:M)</f>
        <v>761</v>
      </c>
      <c r="G1170">
        <f>_xlfn.XLOOKUP(D1170,'2026 FMR'!I:I,'2026 FMR'!J:J)</f>
        <v>4127</v>
      </c>
      <c r="H1170">
        <f>_xlfn.XLOOKUP(D1170,'2026 FMR'!I:I,'2026 FMR'!R:R)</f>
        <v>1</v>
      </c>
    </row>
    <row r="1171" spans="1:8" x14ac:dyDescent="0.35">
      <c r="A1171" t="s">
        <v>1165</v>
      </c>
      <c r="B1171" t="str">
        <f>_xlfn.XLOOKUP(D1171,'2026 FMR'!I:I,'2026 FMR'!Q:Q)</f>
        <v>LA-509</v>
      </c>
      <c r="C1171" t="s">
        <v>1220</v>
      </c>
      <c r="D1171">
        <v>22109</v>
      </c>
      <c r="E1171">
        <f>_xlfn.XLOOKUP(D1171,'ACS data'!E:E,'ACS data'!N:N)</f>
        <v>3916</v>
      </c>
      <c r="F1171">
        <f>_xlfn.XLOOKUP(D1171,'2026 FMR'!I:I,'2026 FMR'!M:M)</f>
        <v>904</v>
      </c>
      <c r="G1171">
        <f>_xlfn.XLOOKUP(D1171,'2026 FMR'!I:I,'2026 FMR'!J:J)</f>
        <v>108862</v>
      </c>
      <c r="H1171">
        <f>_xlfn.XLOOKUP(D1171,'2026 FMR'!I:I,'2026 FMR'!R:R)</f>
        <v>1</v>
      </c>
    </row>
    <row r="1172" spans="1:8" x14ac:dyDescent="0.35">
      <c r="A1172" t="s">
        <v>1165</v>
      </c>
      <c r="B1172" t="str">
        <f>_xlfn.XLOOKUP(D1172,'2026 FMR'!I:I,'2026 FMR'!Q:Q)</f>
        <v>LA-505</v>
      </c>
      <c r="C1172" t="s">
        <v>1221</v>
      </c>
      <c r="D1172">
        <v>22111</v>
      </c>
      <c r="E1172">
        <f>_xlfn.XLOOKUP(D1172,'ACS data'!E:E,'ACS data'!N:N)</f>
        <v>978</v>
      </c>
      <c r="F1172">
        <f>_xlfn.XLOOKUP(D1172,'2026 FMR'!I:I,'2026 FMR'!M:M)</f>
        <v>793</v>
      </c>
      <c r="G1172">
        <f>_xlfn.XLOOKUP(D1172,'2026 FMR'!I:I,'2026 FMR'!J:J)</f>
        <v>21049</v>
      </c>
      <c r="H1172">
        <f>_xlfn.XLOOKUP(D1172,'2026 FMR'!I:I,'2026 FMR'!R:R)</f>
        <v>1</v>
      </c>
    </row>
    <row r="1173" spans="1:8" x14ac:dyDescent="0.35">
      <c r="A1173" t="s">
        <v>1165</v>
      </c>
      <c r="B1173" t="str">
        <f>_xlfn.XLOOKUP(D1173,'2026 FMR'!I:I,'2026 FMR'!Q:Q)</f>
        <v>LA-500</v>
      </c>
      <c r="C1173" t="s">
        <v>1222</v>
      </c>
      <c r="D1173">
        <v>22113</v>
      </c>
      <c r="E1173">
        <f>_xlfn.XLOOKUP(D1173,'ACS data'!E:E,'ACS data'!N:N)</f>
        <v>1874</v>
      </c>
      <c r="F1173">
        <f>_xlfn.XLOOKUP(D1173,'2026 FMR'!I:I,'2026 FMR'!M:M)</f>
        <v>761</v>
      </c>
      <c r="G1173">
        <f>_xlfn.XLOOKUP(D1173,'2026 FMR'!I:I,'2026 FMR'!J:J)</f>
        <v>57202</v>
      </c>
      <c r="H1173">
        <f>_xlfn.XLOOKUP(D1173,'2026 FMR'!I:I,'2026 FMR'!R:R)</f>
        <v>1</v>
      </c>
    </row>
    <row r="1174" spans="1:8" x14ac:dyDescent="0.35">
      <c r="A1174" t="s">
        <v>1165</v>
      </c>
      <c r="B1174" t="str">
        <f>_xlfn.XLOOKUP(D1174,'2026 FMR'!I:I,'2026 FMR'!Q:Q)</f>
        <v>LA-507</v>
      </c>
      <c r="C1174" t="s">
        <v>1223</v>
      </c>
      <c r="D1174">
        <v>22115</v>
      </c>
      <c r="E1174">
        <f>_xlfn.XLOOKUP(D1174,'ACS data'!E:E,'ACS data'!N:N)</f>
        <v>1615</v>
      </c>
      <c r="F1174">
        <f>_xlfn.XLOOKUP(D1174,'2026 FMR'!I:I,'2026 FMR'!M:M)</f>
        <v>793</v>
      </c>
      <c r="G1174">
        <f>_xlfn.XLOOKUP(D1174,'2026 FMR'!I:I,'2026 FMR'!J:J)</f>
        <v>48452</v>
      </c>
      <c r="H1174">
        <f>_xlfn.XLOOKUP(D1174,'2026 FMR'!I:I,'2026 FMR'!R:R)</f>
        <v>1</v>
      </c>
    </row>
    <row r="1175" spans="1:8" x14ac:dyDescent="0.35">
      <c r="A1175" t="s">
        <v>1165</v>
      </c>
      <c r="B1175" t="str">
        <f>_xlfn.XLOOKUP(D1175,'2026 FMR'!I:I,'2026 FMR'!Q:Q)</f>
        <v>LA-506</v>
      </c>
      <c r="C1175" t="s">
        <v>1224</v>
      </c>
      <c r="D1175">
        <v>22117</v>
      </c>
      <c r="E1175">
        <f>_xlfn.XLOOKUP(D1175,'ACS data'!E:E,'ACS data'!N:N)</f>
        <v>1520</v>
      </c>
      <c r="F1175">
        <f>_xlfn.XLOOKUP(D1175,'2026 FMR'!I:I,'2026 FMR'!M:M)</f>
        <v>761</v>
      </c>
      <c r="G1175">
        <f>_xlfn.XLOOKUP(D1175,'2026 FMR'!I:I,'2026 FMR'!J:J)</f>
        <v>45514</v>
      </c>
      <c r="H1175">
        <f>_xlfn.XLOOKUP(D1175,'2026 FMR'!I:I,'2026 FMR'!R:R)</f>
        <v>1</v>
      </c>
    </row>
    <row r="1176" spans="1:8" x14ac:dyDescent="0.35">
      <c r="A1176" t="s">
        <v>1165</v>
      </c>
      <c r="B1176" t="str">
        <f>_xlfn.XLOOKUP(D1176,'2026 FMR'!I:I,'2026 FMR'!Q:Q)</f>
        <v>LA-502</v>
      </c>
      <c r="C1176" t="s">
        <v>1225</v>
      </c>
      <c r="D1176">
        <v>22119</v>
      </c>
      <c r="E1176">
        <f>_xlfn.XLOOKUP(D1176,'ACS data'!E:E,'ACS data'!N:N)</f>
        <v>1889</v>
      </c>
      <c r="F1176">
        <f>_xlfn.XLOOKUP(D1176,'2026 FMR'!I:I,'2026 FMR'!M:M)</f>
        <v>651</v>
      </c>
      <c r="G1176">
        <f>_xlfn.XLOOKUP(D1176,'2026 FMR'!I:I,'2026 FMR'!J:J)</f>
        <v>36761</v>
      </c>
      <c r="H1176">
        <f>_xlfn.XLOOKUP(D1176,'2026 FMR'!I:I,'2026 FMR'!R:R)</f>
        <v>1</v>
      </c>
    </row>
    <row r="1177" spans="1:8" x14ac:dyDescent="0.35">
      <c r="A1177" t="s">
        <v>1165</v>
      </c>
      <c r="B1177" t="str">
        <f>_xlfn.XLOOKUP(D1177,'2026 FMR'!I:I,'2026 FMR'!Q:Q)</f>
        <v>LA-509</v>
      </c>
      <c r="C1177" t="s">
        <v>1226</v>
      </c>
      <c r="D1177">
        <v>22121</v>
      </c>
      <c r="E1177">
        <f>_xlfn.XLOOKUP(D1177,'ACS data'!E:E,'ACS data'!N:N)</f>
        <v>1049</v>
      </c>
      <c r="F1177">
        <f>_xlfn.XLOOKUP(D1177,'2026 FMR'!I:I,'2026 FMR'!M:M)</f>
        <v>1064</v>
      </c>
      <c r="G1177">
        <f>_xlfn.XLOOKUP(D1177,'2026 FMR'!I:I,'2026 FMR'!J:J)</f>
        <v>27377</v>
      </c>
      <c r="H1177">
        <f>_xlfn.XLOOKUP(D1177,'2026 FMR'!I:I,'2026 FMR'!R:R)</f>
        <v>1</v>
      </c>
    </row>
    <row r="1178" spans="1:8" x14ac:dyDescent="0.35">
      <c r="A1178" t="s">
        <v>1165</v>
      </c>
      <c r="B1178" t="str">
        <f>_xlfn.XLOOKUP(D1178,'2026 FMR'!I:I,'2026 FMR'!Q:Q)</f>
        <v>LA-505</v>
      </c>
      <c r="C1178" t="s">
        <v>1227</v>
      </c>
      <c r="D1178">
        <v>22123</v>
      </c>
      <c r="E1178">
        <f>_xlfn.XLOOKUP(D1178,'ACS data'!E:E,'ACS data'!N:N)</f>
        <v>264</v>
      </c>
      <c r="F1178">
        <f>_xlfn.XLOOKUP(D1178,'2026 FMR'!I:I,'2026 FMR'!M:M)</f>
        <v>636</v>
      </c>
      <c r="G1178">
        <f>_xlfn.XLOOKUP(D1178,'2026 FMR'!I:I,'2026 FMR'!J:J)</f>
        <v>9800</v>
      </c>
      <c r="H1178">
        <f>_xlfn.XLOOKUP(D1178,'2026 FMR'!I:I,'2026 FMR'!R:R)</f>
        <v>1</v>
      </c>
    </row>
    <row r="1179" spans="1:8" x14ac:dyDescent="0.35">
      <c r="A1179" t="s">
        <v>1165</v>
      </c>
      <c r="B1179" t="str">
        <f>_xlfn.XLOOKUP(D1179,'2026 FMR'!I:I,'2026 FMR'!Q:Q)</f>
        <v>LA-509</v>
      </c>
      <c r="C1179" t="s">
        <v>1228</v>
      </c>
      <c r="D1179">
        <v>22125</v>
      </c>
      <c r="E1179">
        <f>_xlfn.XLOOKUP(D1179,'ACS data'!E:E,'ACS data'!N:N)</f>
        <v>109</v>
      </c>
      <c r="F1179">
        <f>_xlfn.XLOOKUP(D1179,'2026 FMR'!I:I,'2026 FMR'!M:M)</f>
        <v>1064</v>
      </c>
      <c r="G1179">
        <f>_xlfn.XLOOKUP(D1179,'2026 FMR'!I:I,'2026 FMR'!J:J)</f>
        <v>15358</v>
      </c>
      <c r="H1179">
        <f>_xlfn.XLOOKUP(D1179,'2026 FMR'!I:I,'2026 FMR'!R:R)</f>
        <v>1</v>
      </c>
    </row>
    <row r="1180" spans="1:8" x14ac:dyDescent="0.35">
      <c r="A1180" t="s">
        <v>1165</v>
      </c>
      <c r="B1180" t="str">
        <f>_xlfn.XLOOKUP(D1180,'2026 FMR'!I:I,'2026 FMR'!Q:Q)</f>
        <v>LA-507</v>
      </c>
      <c r="C1180" t="s">
        <v>1229</v>
      </c>
      <c r="D1180">
        <v>22127</v>
      </c>
      <c r="E1180">
        <f>_xlfn.XLOOKUP(D1180,'ACS data'!E:E,'ACS data'!N:N)</f>
        <v>485</v>
      </c>
      <c r="F1180">
        <f>_xlfn.XLOOKUP(D1180,'2026 FMR'!I:I,'2026 FMR'!M:M)</f>
        <v>761</v>
      </c>
      <c r="G1180">
        <f>_xlfn.XLOOKUP(D1180,'2026 FMR'!I:I,'2026 FMR'!J:J)</f>
        <v>13665</v>
      </c>
      <c r="H1180">
        <f>_xlfn.XLOOKUP(D1180,'2026 FMR'!I:I,'2026 FMR'!R:R)</f>
        <v>1</v>
      </c>
    </row>
    <row r="1181" spans="1:8" x14ac:dyDescent="0.35">
      <c r="A1181" t="s">
        <v>1230</v>
      </c>
      <c r="B1181" t="str">
        <f>_xlfn.XLOOKUP(D1181,'2026 FMR'!I:I,'2026 FMR'!Q:Q)</f>
        <v>ME-500</v>
      </c>
      <c r="C1181" t="s">
        <v>1231</v>
      </c>
      <c r="D1181">
        <v>23001</v>
      </c>
      <c r="E1181">
        <f>_xlfn.XLOOKUP(D1181,'ACS data'!E:E,'ACS data'!N:N)</f>
        <v>2569</v>
      </c>
      <c r="F1181">
        <f>_xlfn.XLOOKUP(D1181,'2026 FMR'!I:I,'2026 FMR'!M:M)</f>
        <v>1218</v>
      </c>
      <c r="G1181">
        <f>_xlfn.XLOOKUP(D1181,'2026 FMR'!I:I,'2026 FMR'!J:J)</f>
        <v>112323</v>
      </c>
      <c r="H1181">
        <f>_xlfn.XLOOKUP(D1181,'2026 FMR'!I:I,'2026 FMR'!R:R)</f>
        <v>0.5</v>
      </c>
    </row>
    <row r="1182" spans="1:8" x14ac:dyDescent="0.35">
      <c r="A1182" t="s">
        <v>1230</v>
      </c>
      <c r="B1182" t="str">
        <f>_xlfn.XLOOKUP(D1182,'2026 FMR'!I:I,'2026 FMR'!Q:Q)</f>
        <v>ME-500</v>
      </c>
      <c r="C1182" t="s">
        <v>1232</v>
      </c>
      <c r="D1182">
        <v>23003</v>
      </c>
      <c r="E1182">
        <f>_xlfn.XLOOKUP(D1182,'ACS data'!E:E,'ACS data'!N:N)</f>
        <v>1254</v>
      </c>
      <c r="F1182">
        <f>_xlfn.XLOOKUP(D1182,'2026 FMR'!I:I,'2026 FMR'!M:M)</f>
        <v>949</v>
      </c>
      <c r="G1182">
        <f>_xlfn.XLOOKUP(D1182,'2026 FMR'!I:I,'2026 FMR'!J:J)</f>
        <v>67227</v>
      </c>
      <c r="H1182">
        <f>_xlfn.XLOOKUP(D1182,'2026 FMR'!I:I,'2026 FMR'!R:R)</f>
        <v>0.5</v>
      </c>
    </row>
    <row r="1183" spans="1:8" x14ac:dyDescent="0.35">
      <c r="A1183" t="s">
        <v>1230</v>
      </c>
      <c r="B1183" t="str">
        <f>_xlfn.XLOOKUP(D1183,'2026 FMR'!I:I,'2026 FMR'!Q:Q)</f>
        <v>ME-500</v>
      </c>
      <c r="C1183" t="s">
        <v>1233</v>
      </c>
      <c r="D1183">
        <v>23005</v>
      </c>
      <c r="E1183">
        <f>_xlfn.XLOOKUP(D1183,'ACS data'!E:E,'ACS data'!N:N)</f>
        <v>4222</v>
      </c>
      <c r="F1183">
        <f>_xlfn.XLOOKUP(D1183,'2026 FMR'!I:I,'2026 FMR'!M:M)</f>
        <v>1658</v>
      </c>
      <c r="G1183">
        <f>_xlfn.XLOOKUP(D1183,'2026 FMR'!I:I,'2026 FMR'!J:J)</f>
        <v>305940</v>
      </c>
      <c r="H1183">
        <f>_xlfn.XLOOKUP(D1183,'2026 FMR'!I:I,'2026 FMR'!R:R)</f>
        <v>0.5</v>
      </c>
    </row>
    <row r="1184" spans="1:8" x14ac:dyDescent="0.35">
      <c r="A1184" t="s">
        <v>1230</v>
      </c>
      <c r="B1184" t="str">
        <f>_xlfn.XLOOKUP(D1184,'2026 FMR'!I:I,'2026 FMR'!Q:Q)</f>
        <v>ME-500</v>
      </c>
      <c r="C1184" t="s">
        <v>1234</v>
      </c>
      <c r="D1184">
        <v>23007</v>
      </c>
      <c r="E1184">
        <f>_xlfn.XLOOKUP(D1184,'ACS data'!E:E,'ACS data'!N:N)</f>
        <v>882</v>
      </c>
      <c r="F1184">
        <f>_xlfn.XLOOKUP(D1184,'2026 FMR'!I:I,'2026 FMR'!M:M)</f>
        <v>1008</v>
      </c>
      <c r="G1184">
        <f>_xlfn.XLOOKUP(D1184,'2026 FMR'!I:I,'2026 FMR'!J:J)</f>
        <v>30145</v>
      </c>
      <c r="H1184">
        <f>_xlfn.XLOOKUP(D1184,'2026 FMR'!I:I,'2026 FMR'!R:R)</f>
        <v>0.5</v>
      </c>
    </row>
    <row r="1185" spans="1:8" x14ac:dyDescent="0.35">
      <c r="A1185" t="s">
        <v>1230</v>
      </c>
      <c r="B1185" t="str">
        <f>_xlfn.XLOOKUP(D1185,'2026 FMR'!I:I,'2026 FMR'!Q:Q)</f>
        <v>ME-500</v>
      </c>
      <c r="C1185" t="s">
        <v>1235</v>
      </c>
      <c r="D1185">
        <v>23009</v>
      </c>
      <c r="E1185">
        <f>_xlfn.XLOOKUP(D1185,'ACS data'!E:E,'ACS data'!N:N)</f>
        <v>852</v>
      </c>
      <c r="F1185">
        <f>_xlfn.XLOOKUP(D1185,'2026 FMR'!I:I,'2026 FMR'!M:M)</f>
        <v>1234</v>
      </c>
      <c r="G1185">
        <f>_xlfn.XLOOKUP(D1185,'2026 FMR'!I:I,'2026 FMR'!J:J)</f>
        <v>56084</v>
      </c>
      <c r="H1185">
        <f>_xlfn.XLOOKUP(D1185,'2026 FMR'!I:I,'2026 FMR'!R:R)</f>
        <v>0.5</v>
      </c>
    </row>
    <row r="1186" spans="1:8" x14ac:dyDescent="0.35">
      <c r="A1186" t="s">
        <v>1230</v>
      </c>
      <c r="B1186" t="str">
        <f>_xlfn.XLOOKUP(D1186,'2026 FMR'!I:I,'2026 FMR'!Q:Q)</f>
        <v>ME-500</v>
      </c>
      <c r="C1186" t="s">
        <v>1236</v>
      </c>
      <c r="D1186">
        <v>23011</v>
      </c>
      <c r="E1186">
        <f>_xlfn.XLOOKUP(D1186,'ACS data'!E:E,'ACS data'!N:N)</f>
        <v>2281</v>
      </c>
      <c r="F1186">
        <f>_xlfn.XLOOKUP(D1186,'2026 FMR'!I:I,'2026 FMR'!M:M)</f>
        <v>1090</v>
      </c>
      <c r="G1186">
        <f>_xlfn.XLOOKUP(D1186,'2026 FMR'!I:I,'2026 FMR'!J:J)</f>
        <v>125614</v>
      </c>
      <c r="H1186">
        <f>_xlfn.XLOOKUP(D1186,'2026 FMR'!I:I,'2026 FMR'!R:R)</f>
        <v>0.5</v>
      </c>
    </row>
    <row r="1187" spans="1:8" x14ac:dyDescent="0.35">
      <c r="A1187" t="s">
        <v>1230</v>
      </c>
      <c r="B1187" t="str">
        <f>_xlfn.XLOOKUP(D1187,'2026 FMR'!I:I,'2026 FMR'!Q:Q)</f>
        <v>ME-500</v>
      </c>
      <c r="C1187" t="s">
        <v>1237</v>
      </c>
      <c r="D1187">
        <v>23013</v>
      </c>
      <c r="E1187">
        <f>_xlfn.XLOOKUP(D1187,'ACS data'!E:E,'ACS data'!N:N)</f>
        <v>528</v>
      </c>
      <c r="F1187">
        <f>_xlfn.XLOOKUP(D1187,'2026 FMR'!I:I,'2026 FMR'!M:M)</f>
        <v>1270</v>
      </c>
      <c r="G1187">
        <f>_xlfn.XLOOKUP(D1187,'2026 FMR'!I:I,'2026 FMR'!J:J)</f>
        <v>40860</v>
      </c>
      <c r="H1187">
        <f>_xlfn.XLOOKUP(D1187,'2026 FMR'!I:I,'2026 FMR'!R:R)</f>
        <v>0.5</v>
      </c>
    </row>
    <row r="1188" spans="1:8" x14ac:dyDescent="0.35">
      <c r="A1188" t="s">
        <v>1230</v>
      </c>
      <c r="B1188" t="str">
        <f>_xlfn.XLOOKUP(D1188,'2026 FMR'!I:I,'2026 FMR'!Q:Q)</f>
        <v>ME-500</v>
      </c>
      <c r="C1188" t="s">
        <v>1238</v>
      </c>
      <c r="D1188">
        <v>23015</v>
      </c>
      <c r="E1188">
        <f>_xlfn.XLOOKUP(D1188,'ACS data'!E:E,'ACS data'!N:N)</f>
        <v>394</v>
      </c>
      <c r="F1188">
        <f>_xlfn.XLOOKUP(D1188,'2026 FMR'!I:I,'2026 FMR'!M:M)</f>
        <v>1280</v>
      </c>
      <c r="G1188">
        <f>_xlfn.XLOOKUP(D1188,'2026 FMR'!I:I,'2026 FMR'!J:J)</f>
        <v>35840</v>
      </c>
      <c r="H1188">
        <f>_xlfn.XLOOKUP(D1188,'2026 FMR'!I:I,'2026 FMR'!R:R)</f>
        <v>0.5</v>
      </c>
    </row>
    <row r="1189" spans="1:8" x14ac:dyDescent="0.35">
      <c r="A1189" t="s">
        <v>1230</v>
      </c>
      <c r="B1189" t="str">
        <f>_xlfn.XLOOKUP(D1189,'2026 FMR'!I:I,'2026 FMR'!Q:Q)</f>
        <v>ME-500</v>
      </c>
      <c r="C1189" t="s">
        <v>1239</v>
      </c>
      <c r="D1189">
        <v>23017</v>
      </c>
      <c r="E1189">
        <f>_xlfn.XLOOKUP(D1189,'ACS data'!E:E,'ACS data'!N:N)</f>
        <v>1048</v>
      </c>
      <c r="F1189">
        <f>_xlfn.XLOOKUP(D1189,'2026 FMR'!I:I,'2026 FMR'!M:M)</f>
        <v>989</v>
      </c>
      <c r="G1189">
        <f>_xlfn.XLOOKUP(D1189,'2026 FMR'!I:I,'2026 FMR'!J:J)</f>
        <v>58728</v>
      </c>
      <c r="H1189">
        <f>_xlfn.XLOOKUP(D1189,'2026 FMR'!I:I,'2026 FMR'!R:R)</f>
        <v>0.5</v>
      </c>
    </row>
    <row r="1190" spans="1:8" x14ac:dyDescent="0.35">
      <c r="A1190" t="s">
        <v>1230</v>
      </c>
      <c r="B1190" t="str">
        <f>_xlfn.XLOOKUP(D1190,'2026 FMR'!I:I,'2026 FMR'!Q:Q)</f>
        <v>ME-500</v>
      </c>
      <c r="C1190" t="s">
        <v>1240</v>
      </c>
      <c r="D1190">
        <v>23019</v>
      </c>
      <c r="E1190">
        <f>_xlfn.XLOOKUP(D1190,'ACS data'!E:E,'ACS data'!N:N)</f>
        <v>4718</v>
      </c>
      <c r="F1190">
        <f>_xlfn.XLOOKUP(D1190,'2026 FMR'!I:I,'2026 FMR'!M:M)</f>
        <v>1313</v>
      </c>
      <c r="G1190">
        <f>_xlfn.XLOOKUP(D1190,'2026 FMR'!I:I,'2026 FMR'!J:J)</f>
        <v>153571</v>
      </c>
      <c r="H1190">
        <f>_xlfn.XLOOKUP(D1190,'2026 FMR'!I:I,'2026 FMR'!R:R)</f>
        <v>0.5</v>
      </c>
    </row>
    <row r="1191" spans="1:8" x14ac:dyDescent="0.35">
      <c r="A1191" t="s">
        <v>1230</v>
      </c>
      <c r="B1191" t="str">
        <f>_xlfn.XLOOKUP(D1191,'2026 FMR'!I:I,'2026 FMR'!Q:Q)</f>
        <v>ME-500</v>
      </c>
      <c r="C1191" t="s">
        <v>1241</v>
      </c>
      <c r="D1191">
        <v>23021</v>
      </c>
      <c r="E1191">
        <f>_xlfn.XLOOKUP(D1191,'ACS data'!E:E,'ACS data'!N:N)</f>
        <v>379</v>
      </c>
      <c r="F1191">
        <f>_xlfn.XLOOKUP(D1191,'2026 FMR'!I:I,'2026 FMR'!M:M)</f>
        <v>1081</v>
      </c>
      <c r="G1191">
        <f>_xlfn.XLOOKUP(D1191,'2026 FMR'!I:I,'2026 FMR'!J:J)</f>
        <v>17125</v>
      </c>
      <c r="H1191">
        <f>_xlfn.XLOOKUP(D1191,'2026 FMR'!I:I,'2026 FMR'!R:R)</f>
        <v>0.5</v>
      </c>
    </row>
    <row r="1192" spans="1:8" x14ac:dyDescent="0.35">
      <c r="A1192" t="s">
        <v>1230</v>
      </c>
      <c r="B1192" t="str">
        <f>_xlfn.XLOOKUP(D1192,'2026 FMR'!I:I,'2026 FMR'!Q:Q)</f>
        <v>ME-500</v>
      </c>
      <c r="C1192" t="s">
        <v>1242</v>
      </c>
      <c r="D1192">
        <v>23023</v>
      </c>
      <c r="E1192">
        <f>_xlfn.XLOOKUP(D1192,'ACS data'!E:E,'ACS data'!N:N)</f>
        <v>537</v>
      </c>
      <c r="F1192">
        <f>_xlfn.XLOOKUP(D1192,'2026 FMR'!I:I,'2026 FMR'!M:M)</f>
        <v>1264</v>
      </c>
      <c r="G1192">
        <f>_xlfn.XLOOKUP(D1192,'2026 FMR'!I:I,'2026 FMR'!J:J)</f>
        <v>37093</v>
      </c>
      <c r="H1192">
        <f>_xlfn.XLOOKUP(D1192,'2026 FMR'!I:I,'2026 FMR'!R:R)</f>
        <v>0.5</v>
      </c>
    </row>
    <row r="1193" spans="1:8" x14ac:dyDescent="0.35">
      <c r="A1193" t="s">
        <v>1230</v>
      </c>
      <c r="B1193" t="str">
        <f>_xlfn.XLOOKUP(D1193,'2026 FMR'!I:I,'2026 FMR'!Q:Q)</f>
        <v>ME-500</v>
      </c>
      <c r="C1193" t="s">
        <v>1243</v>
      </c>
      <c r="D1193">
        <v>23025</v>
      </c>
      <c r="E1193">
        <f>_xlfn.XLOOKUP(D1193,'ACS data'!E:E,'ACS data'!N:N)</f>
        <v>1339</v>
      </c>
      <c r="F1193">
        <f>_xlfn.XLOOKUP(D1193,'2026 FMR'!I:I,'2026 FMR'!M:M)</f>
        <v>1083</v>
      </c>
      <c r="G1193">
        <f>_xlfn.XLOOKUP(D1193,'2026 FMR'!I:I,'2026 FMR'!J:J)</f>
        <v>50852</v>
      </c>
      <c r="H1193">
        <f>_xlfn.XLOOKUP(D1193,'2026 FMR'!I:I,'2026 FMR'!R:R)</f>
        <v>0.5</v>
      </c>
    </row>
    <row r="1194" spans="1:8" x14ac:dyDescent="0.35">
      <c r="A1194" t="s">
        <v>1230</v>
      </c>
      <c r="B1194" t="str">
        <f>_xlfn.XLOOKUP(D1194,'2026 FMR'!I:I,'2026 FMR'!Q:Q)</f>
        <v>ME-500</v>
      </c>
      <c r="C1194" t="s">
        <v>1244</v>
      </c>
      <c r="D1194">
        <v>23027</v>
      </c>
      <c r="E1194">
        <f>_xlfn.XLOOKUP(D1194,'ACS data'!E:E,'ACS data'!N:N)</f>
        <v>762</v>
      </c>
      <c r="F1194">
        <f>_xlfn.XLOOKUP(D1194,'2026 FMR'!I:I,'2026 FMR'!M:M)</f>
        <v>1163</v>
      </c>
      <c r="G1194">
        <f>_xlfn.XLOOKUP(D1194,'2026 FMR'!I:I,'2026 FMR'!J:J)</f>
        <v>40006</v>
      </c>
      <c r="H1194">
        <f>_xlfn.XLOOKUP(D1194,'2026 FMR'!I:I,'2026 FMR'!R:R)</f>
        <v>0.5</v>
      </c>
    </row>
    <row r="1195" spans="1:8" x14ac:dyDescent="0.35">
      <c r="A1195" t="s">
        <v>1230</v>
      </c>
      <c r="B1195" t="str">
        <f>_xlfn.XLOOKUP(D1195,'2026 FMR'!I:I,'2026 FMR'!Q:Q)</f>
        <v>ME-500</v>
      </c>
      <c r="C1195" t="s">
        <v>1245</v>
      </c>
      <c r="D1195">
        <v>23029</v>
      </c>
      <c r="E1195">
        <f>_xlfn.XLOOKUP(D1195,'ACS data'!E:E,'ACS data'!N:N)</f>
        <v>862</v>
      </c>
      <c r="F1195">
        <f>_xlfn.XLOOKUP(D1195,'2026 FMR'!I:I,'2026 FMR'!M:M)</f>
        <v>954</v>
      </c>
      <c r="G1195">
        <f>_xlfn.XLOOKUP(D1195,'2026 FMR'!I:I,'2026 FMR'!J:J)</f>
        <v>31261</v>
      </c>
      <c r="H1195">
        <f>_xlfn.XLOOKUP(D1195,'2026 FMR'!I:I,'2026 FMR'!R:R)</f>
        <v>0.5</v>
      </c>
    </row>
    <row r="1196" spans="1:8" x14ac:dyDescent="0.35">
      <c r="A1196" t="s">
        <v>1230</v>
      </c>
      <c r="B1196" t="str">
        <f>_xlfn.XLOOKUP(D1196,'2026 FMR'!I:I,'2026 FMR'!Q:Q)</f>
        <v>ME-500</v>
      </c>
      <c r="C1196" t="s">
        <v>1246</v>
      </c>
      <c r="D1196">
        <v>23031</v>
      </c>
      <c r="E1196">
        <f>_xlfn.XLOOKUP(D1196,'ACS data'!E:E,'ACS data'!N:N)</f>
        <v>2851</v>
      </c>
      <c r="F1196">
        <f>_xlfn.XLOOKUP(D1196,'2026 FMR'!I:I,'2026 FMR'!M:M)</f>
        <v>1678</v>
      </c>
      <c r="G1196">
        <f>_xlfn.XLOOKUP(D1196,'2026 FMR'!I:I,'2026 FMR'!J:J)</f>
        <v>214731</v>
      </c>
      <c r="H1196">
        <f>_xlfn.XLOOKUP(D1196,'2026 FMR'!I:I,'2026 FMR'!R:R)</f>
        <v>0.5</v>
      </c>
    </row>
    <row r="1197" spans="1:8" x14ac:dyDescent="0.35">
      <c r="A1197" t="s">
        <v>1247</v>
      </c>
      <c r="B1197" t="str">
        <f>_xlfn.XLOOKUP(D1197,'2026 FMR'!I:I,'2026 FMR'!Q:Q)</f>
        <v>MD-514</v>
      </c>
      <c r="C1197" t="s">
        <v>1248</v>
      </c>
      <c r="D1197">
        <v>24001</v>
      </c>
      <c r="E1197">
        <f>_xlfn.XLOOKUP(D1197,'ACS data'!E:E,'ACS data'!N:N)</f>
        <v>2381</v>
      </c>
      <c r="F1197">
        <f>_xlfn.XLOOKUP(D1197,'2026 FMR'!I:I,'2026 FMR'!M:M)</f>
        <v>823</v>
      </c>
      <c r="G1197">
        <f>_xlfn.XLOOKUP(D1197,'2026 FMR'!I:I,'2026 FMR'!J:J)</f>
        <v>68161</v>
      </c>
      <c r="H1197">
        <f>_xlfn.XLOOKUP(D1197,'2026 FMR'!I:I,'2026 FMR'!R:R)</f>
        <v>1</v>
      </c>
    </row>
    <row r="1198" spans="1:8" x14ac:dyDescent="0.35">
      <c r="A1198" t="s">
        <v>1247</v>
      </c>
      <c r="B1198" t="str">
        <f>_xlfn.XLOOKUP(D1198,'2026 FMR'!I:I,'2026 FMR'!Q:Q)</f>
        <v>MD-503</v>
      </c>
      <c r="C1198" t="s">
        <v>1249</v>
      </c>
      <c r="D1198">
        <v>24003</v>
      </c>
      <c r="E1198">
        <f>_xlfn.XLOOKUP(D1198,'ACS data'!E:E,'ACS data'!N:N)</f>
        <v>5639</v>
      </c>
      <c r="F1198">
        <f>_xlfn.XLOOKUP(D1198,'2026 FMR'!I:I,'2026 FMR'!M:M)</f>
        <v>1511</v>
      </c>
      <c r="G1198">
        <f>_xlfn.XLOOKUP(D1198,'2026 FMR'!I:I,'2026 FMR'!J:J)</f>
        <v>588109</v>
      </c>
      <c r="H1198">
        <f>_xlfn.XLOOKUP(D1198,'2026 FMR'!I:I,'2026 FMR'!R:R)</f>
        <v>1</v>
      </c>
    </row>
    <row r="1199" spans="1:8" x14ac:dyDescent="0.35">
      <c r="A1199" t="s">
        <v>1247</v>
      </c>
      <c r="B1199" t="str">
        <f>_xlfn.XLOOKUP(D1199,'2026 FMR'!I:I,'2026 FMR'!Q:Q)</f>
        <v>MD-505</v>
      </c>
      <c r="C1199" t="s">
        <v>1250</v>
      </c>
      <c r="D1199">
        <v>24005</v>
      </c>
      <c r="E1199">
        <f>_xlfn.XLOOKUP(D1199,'ACS data'!E:E,'ACS data'!N:N)</f>
        <v>17311</v>
      </c>
      <c r="F1199">
        <f>_xlfn.XLOOKUP(D1199,'2026 FMR'!I:I,'2026 FMR'!M:M)</f>
        <v>1511</v>
      </c>
      <c r="G1199">
        <f>_xlfn.XLOOKUP(D1199,'2026 FMR'!I:I,'2026 FMR'!J:J)</f>
        <v>850737</v>
      </c>
      <c r="H1199">
        <f>_xlfn.XLOOKUP(D1199,'2026 FMR'!I:I,'2026 FMR'!R:R)</f>
        <v>1</v>
      </c>
    </row>
    <row r="1200" spans="1:8" x14ac:dyDescent="0.35">
      <c r="A1200" t="s">
        <v>1247</v>
      </c>
      <c r="B1200" t="str">
        <f>_xlfn.XLOOKUP(D1200,'2026 FMR'!I:I,'2026 FMR'!Q:Q)</f>
        <v>MD-514</v>
      </c>
      <c r="C1200" t="s">
        <v>1251</v>
      </c>
      <c r="D1200">
        <v>24009</v>
      </c>
      <c r="E1200">
        <f>_xlfn.XLOOKUP(D1200,'ACS data'!E:E,'ACS data'!N:N)</f>
        <v>610</v>
      </c>
      <c r="F1200">
        <f>_xlfn.XLOOKUP(D1200,'2026 FMR'!I:I,'2026 FMR'!M:M)</f>
        <v>1851</v>
      </c>
      <c r="G1200">
        <f>_xlfn.XLOOKUP(D1200,'2026 FMR'!I:I,'2026 FMR'!J:J)</f>
        <v>93244</v>
      </c>
      <c r="H1200">
        <f>_xlfn.XLOOKUP(D1200,'2026 FMR'!I:I,'2026 FMR'!R:R)</f>
        <v>1</v>
      </c>
    </row>
    <row r="1201" spans="1:8" x14ac:dyDescent="0.35">
      <c r="A1201" t="s">
        <v>1247</v>
      </c>
      <c r="B1201" t="str">
        <f>_xlfn.XLOOKUP(D1201,'2026 FMR'!I:I,'2026 FMR'!Q:Q)</f>
        <v>MD-511</v>
      </c>
      <c r="C1201" t="s">
        <v>1252</v>
      </c>
      <c r="D1201">
        <v>24011</v>
      </c>
      <c r="E1201">
        <f>_xlfn.XLOOKUP(D1201,'ACS data'!E:E,'ACS data'!N:N)</f>
        <v>785</v>
      </c>
      <c r="F1201">
        <f>_xlfn.XLOOKUP(D1201,'2026 FMR'!I:I,'2026 FMR'!M:M)</f>
        <v>1001</v>
      </c>
      <c r="G1201">
        <f>_xlfn.XLOOKUP(D1201,'2026 FMR'!I:I,'2026 FMR'!J:J)</f>
        <v>33320</v>
      </c>
      <c r="H1201">
        <f>_xlfn.XLOOKUP(D1201,'2026 FMR'!I:I,'2026 FMR'!R:R)</f>
        <v>1</v>
      </c>
    </row>
    <row r="1202" spans="1:8" x14ac:dyDescent="0.35">
      <c r="A1202" t="s">
        <v>1247</v>
      </c>
      <c r="B1202" t="str">
        <f>_xlfn.XLOOKUP(D1202,'2026 FMR'!I:I,'2026 FMR'!Q:Q)</f>
        <v>MD-506</v>
      </c>
      <c r="C1202" t="s">
        <v>1253</v>
      </c>
      <c r="D1202">
        <v>24013</v>
      </c>
      <c r="E1202">
        <f>_xlfn.XLOOKUP(D1202,'ACS data'!E:E,'ACS data'!N:N)</f>
        <v>1757</v>
      </c>
      <c r="F1202">
        <f>_xlfn.XLOOKUP(D1202,'2026 FMR'!I:I,'2026 FMR'!M:M)</f>
        <v>1511</v>
      </c>
      <c r="G1202">
        <f>_xlfn.XLOOKUP(D1202,'2026 FMR'!I:I,'2026 FMR'!J:J)</f>
        <v>173225</v>
      </c>
      <c r="H1202">
        <f>_xlfn.XLOOKUP(D1202,'2026 FMR'!I:I,'2026 FMR'!R:R)</f>
        <v>1</v>
      </c>
    </row>
    <row r="1203" spans="1:8" x14ac:dyDescent="0.35">
      <c r="A1203" t="s">
        <v>1247</v>
      </c>
      <c r="B1203" t="str">
        <f>_xlfn.XLOOKUP(D1203,'2026 FMR'!I:I,'2026 FMR'!Q:Q)</f>
        <v>MD-514</v>
      </c>
      <c r="C1203" t="s">
        <v>1254</v>
      </c>
      <c r="D1203">
        <v>24015</v>
      </c>
      <c r="E1203">
        <f>_xlfn.XLOOKUP(D1203,'ACS data'!E:E,'ACS data'!N:N)</f>
        <v>2101</v>
      </c>
      <c r="F1203">
        <f>_xlfn.XLOOKUP(D1203,'2026 FMR'!I:I,'2026 FMR'!M:M)</f>
        <v>1520</v>
      </c>
      <c r="G1203">
        <f>_xlfn.XLOOKUP(D1203,'2026 FMR'!I:I,'2026 FMR'!J:J)</f>
        <v>103876</v>
      </c>
      <c r="H1203">
        <f>_xlfn.XLOOKUP(D1203,'2026 FMR'!I:I,'2026 FMR'!R:R)</f>
        <v>1</v>
      </c>
    </row>
    <row r="1204" spans="1:8" x14ac:dyDescent="0.35">
      <c r="A1204" t="s">
        <v>1247</v>
      </c>
      <c r="B1204" t="str">
        <f>_xlfn.XLOOKUP(D1204,'2026 FMR'!I:I,'2026 FMR'!Q:Q)</f>
        <v>MD-514</v>
      </c>
      <c r="C1204" t="s">
        <v>1255</v>
      </c>
      <c r="D1204">
        <v>24017</v>
      </c>
      <c r="E1204">
        <f>_xlfn.XLOOKUP(D1204,'ACS data'!E:E,'ACS data'!N:N)</f>
        <v>1795</v>
      </c>
      <c r="F1204">
        <f>_xlfn.XLOOKUP(D1204,'2026 FMR'!I:I,'2026 FMR'!M:M)</f>
        <v>2015</v>
      </c>
      <c r="G1204">
        <f>_xlfn.XLOOKUP(D1204,'2026 FMR'!I:I,'2026 FMR'!J:J)</f>
        <v>167035</v>
      </c>
      <c r="H1204">
        <f>_xlfn.XLOOKUP(D1204,'2026 FMR'!I:I,'2026 FMR'!R:R)</f>
        <v>1</v>
      </c>
    </row>
    <row r="1205" spans="1:8" x14ac:dyDescent="0.35">
      <c r="A1205" t="s">
        <v>1247</v>
      </c>
      <c r="B1205" t="str">
        <f>_xlfn.XLOOKUP(D1205,'2026 FMR'!I:I,'2026 FMR'!Q:Q)</f>
        <v>MD-511</v>
      </c>
      <c r="C1205" t="s">
        <v>1256</v>
      </c>
      <c r="D1205">
        <v>24019</v>
      </c>
      <c r="E1205">
        <f>_xlfn.XLOOKUP(D1205,'ACS data'!E:E,'ACS data'!N:N)</f>
        <v>836</v>
      </c>
      <c r="F1205">
        <f>_xlfn.XLOOKUP(D1205,'2026 FMR'!I:I,'2026 FMR'!M:M)</f>
        <v>952</v>
      </c>
      <c r="G1205">
        <f>_xlfn.XLOOKUP(D1205,'2026 FMR'!I:I,'2026 FMR'!J:J)</f>
        <v>32557</v>
      </c>
      <c r="H1205">
        <f>_xlfn.XLOOKUP(D1205,'2026 FMR'!I:I,'2026 FMR'!R:R)</f>
        <v>1</v>
      </c>
    </row>
    <row r="1206" spans="1:8" x14ac:dyDescent="0.35">
      <c r="A1206" t="s">
        <v>1247</v>
      </c>
      <c r="B1206" t="str">
        <f>_xlfn.XLOOKUP(D1206,'2026 FMR'!I:I,'2026 FMR'!Q:Q)</f>
        <v>MD-514</v>
      </c>
      <c r="C1206" t="s">
        <v>1257</v>
      </c>
      <c r="D1206">
        <v>24021</v>
      </c>
      <c r="E1206">
        <f>_xlfn.XLOOKUP(D1206,'ACS data'!E:E,'ACS data'!N:N)</f>
        <v>3342</v>
      </c>
      <c r="F1206">
        <f>_xlfn.XLOOKUP(D1206,'2026 FMR'!I:I,'2026 FMR'!M:M)</f>
        <v>2015</v>
      </c>
      <c r="G1206">
        <f>_xlfn.XLOOKUP(D1206,'2026 FMR'!I:I,'2026 FMR'!J:J)</f>
        <v>273829</v>
      </c>
      <c r="H1206">
        <f>_xlfn.XLOOKUP(D1206,'2026 FMR'!I:I,'2026 FMR'!R:R)</f>
        <v>1</v>
      </c>
    </row>
    <row r="1207" spans="1:8" x14ac:dyDescent="0.35">
      <c r="A1207" t="s">
        <v>1247</v>
      </c>
      <c r="B1207" t="str">
        <f>_xlfn.XLOOKUP(D1207,'2026 FMR'!I:I,'2026 FMR'!Q:Q)</f>
        <v>MD-514</v>
      </c>
      <c r="C1207" t="s">
        <v>1258</v>
      </c>
      <c r="D1207">
        <v>24023</v>
      </c>
      <c r="E1207">
        <f>_xlfn.XLOOKUP(D1207,'ACS data'!E:E,'ACS data'!N:N)</f>
        <v>593</v>
      </c>
      <c r="F1207">
        <f>_xlfn.XLOOKUP(D1207,'2026 FMR'!I:I,'2026 FMR'!M:M)</f>
        <v>864</v>
      </c>
      <c r="G1207">
        <f>_xlfn.XLOOKUP(D1207,'2026 FMR'!I:I,'2026 FMR'!J:J)</f>
        <v>28856</v>
      </c>
      <c r="H1207">
        <f>_xlfn.XLOOKUP(D1207,'2026 FMR'!I:I,'2026 FMR'!R:R)</f>
        <v>1</v>
      </c>
    </row>
    <row r="1208" spans="1:8" x14ac:dyDescent="0.35">
      <c r="A1208" t="s">
        <v>1247</v>
      </c>
      <c r="B1208" t="str">
        <f>_xlfn.XLOOKUP(D1208,'2026 FMR'!I:I,'2026 FMR'!Q:Q)</f>
        <v>MD-514</v>
      </c>
      <c r="C1208" t="s">
        <v>1259</v>
      </c>
      <c r="D1208">
        <v>24025</v>
      </c>
      <c r="E1208">
        <f>_xlfn.XLOOKUP(D1208,'ACS data'!E:E,'ACS data'!N:N)</f>
        <v>3455</v>
      </c>
      <c r="F1208">
        <f>_xlfn.XLOOKUP(D1208,'2026 FMR'!I:I,'2026 FMR'!M:M)</f>
        <v>1511</v>
      </c>
      <c r="G1208">
        <f>_xlfn.XLOOKUP(D1208,'2026 FMR'!I:I,'2026 FMR'!J:J)</f>
        <v>261059</v>
      </c>
      <c r="H1208">
        <f>_xlfn.XLOOKUP(D1208,'2026 FMR'!I:I,'2026 FMR'!R:R)</f>
        <v>1</v>
      </c>
    </row>
    <row r="1209" spans="1:8" x14ac:dyDescent="0.35">
      <c r="A1209" t="s">
        <v>1247</v>
      </c>
      <c r="B1209" t="str">
        <f>_xlfn.XLOOKUP(D1209,'2026 FMR'!I:I,'2026 FMR'!Q:Q)</f>
        <v>MD-504</v>
      </c>
      <c r="C1209" t="s">
        <v>1260</v>
      </c>
      <c r="D1209">
        <v>24027</v>
      </c>
      <c r="E1209">
        <f>_xlfn.XLOOKUP(D1209,'ACS data'!E:E,'ACS data'!N:N)</f>
        <v>4229</v>
      </c>
      <c r="F1209">
        <f>_xlfn.XLOOKUP(D1209,'2026 FMR'!I:I,'2026 FMR'!M:M)</f>
        <v>1511</v>
      </c>
      <c r="G1209">
        <f>_xlfn.XLOOKUP(D1209,'2026 FMR'!I:I,'2026 FMR'!J:J)</f>
        <v>332011</v>
      </c>
      <c r="H1209">
        <f>_xlfn.XLOOKUP(D1209,'2026 FMR'!I:I,'2026 FMR'!R:R)</f>
        <v>1</v>
      </c>
    </row>
    <row r="1210" spans="1:8" x14ac:dyDescent="0.35">
      <c r="A1210" t="s">
        <v>1247</v>
      </c>
      <c r="B1210" t="str">
        <f>_xlfn.XLOOKUP(D1210,'2026 FMR'!I:I,'2026 FMR'!Q:Q)</f>
        <v>MD-511</v>
      </c>
      <c r="C1210" t="s">
        <v>1261</v>
      </c>
      <c r="D1210">
        <v>24029</v>
      </c>
      <c r="E1210">
        <f>_xlfn.XLOOKUP(D1210,'ACS data'!E:E,'ACS data'!N:N)</f>
        <v>419</v>
      </c>
      <c r="F1210">
        <f>_xlfn.XLOOKUP(D1210,'2026 FMR'!I:I,'2026 FMR'!M:M)</f>
        <v>1137</v>
      </c>
      <c r="G1210">
        <f>_xlfn.XLOOKUP(D1210,'2026 FMR'!I:I,'2026 FMR'!J:J)</f>
        <v>19289</v>
      </c>
      <c r="H1210">
        <f>_xlfn.XLOOKUP(D1210,'2026 FMR'!I:I,'2026 FMR'!R:R)</f>
        <v>1</v>
      </c>
    </row>
    <row r="1211" spans="1:8" x14ac:dyDescent="0.35">
      <c r="A1211" t="s">
        <v>1247</v>
      </c>
      <c r="B1211" t="str">
        <f>_xlfn.XLOOKUP(D1211,'2026 FMR'!I:I,'2026 FMR'!Q:Q)</f>
        <v>MD-601</v>
      </c>
      <c r="C1211" t="s">
        <v>1262</v>
      </c>
      <c r="D1211">
        <v>24031</v>
      </c>
      <c r="E1211">
        <f>_xlfn.XLOOKUP(D1211,'ACS data'!E:E,'ACS data'!N:N)</f>
        <v>15560</v>
      </c>
      <c r="F1211">
        <f>_xlfn.XLOOKUP(D1211,'2026 FMR'!I:I,'2026 FMR'!M:M)</f>
        <v>2015</v>
      </c>
      <c r="G1211">
        <f>_xlfn.XLOOKUP(D1211,'2026 FMR'!I:I,'2026 FMR'!J:J)</f>
        <v>1056910</v>
      </c>
      <c r="H1211">
        <f>_xlfn.XLOOKUP(D1211,'2026 FMR'!I:I,'2026 FMR'!R:R)</f>
        <v>1</v>
      </c>
    </row>
    <row r="1212" spans="1:8" x14ac:dyDescent="0.35">
      <c r="A1212" t="s">
        <v>1247</v>
      </c>
      <c r="B1212" t="str">
        <f>_xlfn.XLOOKUP(D1212,'2026 FMR'!I:I,'2026 FMR'!Q:Q)</f>
        <v>MD-600</v>
      </c>
      <c r="C1212" t="s">
        <v>1263</v>
      </c>
      <c r="D1212">
        <v>24033</v>
      </c>
      <c r="E1212">
        <f>_xlfn.XLOOKUP(D1212,'ACS data'!E:E,'ACS data'!N:N)</f>
        <v>23167</v>
      </c>
      <c r="F1212">
        <f>_xlfn.XLOOKUP(D1212,'2026 FMR'!I:I,'2026 FMR'!M:M)</f>
        <v>2015</v>
      </c>
      <c r="G1212">
        <f>_xlfn.XLOOKUP(D1212,'2026 FMR'!I:I,'2026 FMR'!J:J)</f>
        <v>957189</v>
      </c>
      <c r="H1212">
        <f>_xlfn.XLOOKUP(D1212,'2026 FMR'!I:I,'2026 FMR'!R:R)</f>
        <v>0.5</v>
      </c>
    </row>
    <row r="1213" spans="1:8" x14ac:dyDescent="0.35">
      <c r="A1213" t="s">
        <v>1247</v>
      </c>
      <c r="B1213" t="str">
        <f>_xlfn.XLOOKUP(D1213,'2026 FMR'!I:I,'2026 FMR'!Q:Q)</f>
        <v>MD-511</v>
      </c>
      <c r="C1213" t="s">
        <v>1264</v>
      </c>
      <c r="D1213">
        <v>24035</v>
      </c>
      <c r="E1213">
        <f>_xlfn.XLOOKUP(D1213,'ACS data'!E:E,'ACS data'!N:N)</f>
        <v>586</v>
      </c>
      <c r="F1213">
        <f>_xlfn.XLOOKUP(D1213,'2026 FMR'!I:I,'2026 FMR'!M:M)</f>
        <v>1511</v>
      </c>
      <c r="G1213">
        <f>_xlfn.XLOOKUP(D1213,'2026 FMR'!I:I,'2026 FMR'!J:J)</f>
        <v>50316</v>
      </c>
      <c r="H1213">
        <f>_xlfn.XLOOKUP(D1213,'2026 FMR'!I:I,'2026 FMR'!R:R)</f>
        <v>1</v>
      </c>
    </row>
    <row r="1214" spans="1:8" x14ac:dyDescent="0.35">
      <c r="A1214" t="s">
        <v>1247</v>
      </c>
      <c r="B1214" t="str">
        <f>_xlfn.XLOOKUP(D1214,'2026 FMR'!I:I,'2026 FMR'!Q:Q)</f>
        <v>MD-514</v>
      </c>
      <c r="C1214" t="s">
        <v>1265</v>
      </c>
      <c r="D1214">
        <v>24037</v>
      </c>
      <c r="E1214">
        <f>_xlfn.XLOOKUP(D1214,'ACS data'!E:E,'ACS data'!N:N)</f>
        <v>1473</v>
      </c>
      <c r="F1214">
        <f>_xlfn.XLOOKUP(D1214,'2026 FMR'!I:I,'2026 FMR'!M:M)</f>
        <v>1672</v>
      </c>
      <c r="G1214">
        <f>_xlfn.XLOOKUP(D1214,'2026 FMR'!I:I,'2026 FMR'!J:J)</f>
        <v>113814</v>
      </c>
      <c r="H1214">
        <f>_xlfn.XLOOKUP(D1214,'2026 FMR'!I:I,'2026 FMR'!R:R)</f>
        <v>1</v>
      </c>
    </row>
    <row r="1215" spans="1:8" x14ac:dyDescent="0.35">
      <c r="A1215" t="s">
        <v>1247</v>
      </c>
      <c r="B1215" t="str">
        <f>_xlfn.XLOOKUP(D1215,'2026 FMR'!I:I,'2026 FMR'!Q:Q)</f>
        <v>MD-513</v>
      </c>
      <c r="C1215" t="s">
        <v>1266</v>
      </c>
      <c r="D1215">
        <v>24039</v>
      </c>
      <c r="E1215">
        <f>_xlfn.XLOOKUP(D1215,'ACS data'!E:E,'ACS data'!N:N)</f>
        <v>611</v>
      </c>
      <c r="F1215">
        <f>_xlfn.XLOOKUP(D1215,'2026 FMR'!I:I,'2026 FMR'!M:M)</f>
        <v>907</v>
      </c>
      <c r="G1215">
        <f>_xlfn.XLOOKUP(D1215,'2026 FMR'!I:I,'2026 FMR'!J:J)</f>
        <v>24672</v>
      </c>
      <c r="H1215">
        <f>_xlfn.XLOOKUP(D1215,'2026 FMR'!I:I,'2026 FMR'!R:R)</f>
        <v>1</v>
      </c>
    </row>
    <row r="1216" spans="1:8" x14ac:dyDescent="0.35">
      <c r="A1216" t="s">
        <v>1247</v>
      </c>
      <c r="B1216" t="str">
        <f>_xlfn.XLOOKUP(D1216,'2026 FMR'!I:I,'2026 FMR'!Q:Q)</f>
        <v>MD-511</v>
      </c>
      <c r="C1216" t="s">
        <v>1267</v>
      </c>
      <c r="D1216">
        <v>24041</v>
      </c>
      <c r="E1216">
        <f>_xlfn.XLOOKUP(D1216,'ACS data'!E:E,'ACS data'!N:N)</f>
        <v>460</v>
      </c>
      <c r="F1216">
        <f>_xlfn.XLOOKUP(D1216,'2026 FMR'!I:I,'2026 FMR'!M:M)</f>
        <v>1282</v>
      </c>
      <c r="G1216">
        <f>_xlfn.XLOOKUP(D1216,'2026 FMR'!I:I,'2026 FMR'!J:J)</f>
        <v>37663</v>
      </c>
      <c r="H1216">
        <f>_xlfn.XLOOKUP(D1216,'2026 FMR'!I:I,'2026 FMR'!R:R)</f>
        <v>1</v>
      </c>
    </row>
    <row r="1217" spans="1:8" x14ac:dyDescent="0.35">
      <c r="A1217" t="s">
        <v>1247</v>
      </c>
      <c r="B1217" t="str">
        <f>_xlfn.XLOOKUP(D1217,'2026 FMR'!I:I,'2026 FMR'!Q:Q)</f>
        <v>MD-514</v>
      </c>
      <c r="C1217" t="s">
        <v>1268</v>
      </c>
      <c r="D1217">
        <v>24043</v>
      </c>
      <c r="E1217">
        <f>_xlfn.XLOOKUP(D1217,'ACS data'!E:E,'ACS data'!N:N)</f>
        <v>3378</v>
      </c>
      <c r="F1217">
        <f>_xlfn.XLOOKUP(D1217,'2026 FMR'!I:I,'2026 FMR'!M:M)</f>
        <v>961</v>
      </c>
      <c r="G1217">
        <f>_xlfn.XLOOKUP(D1217,'2026 FMR'!I:I,'2026 FMR'!J:J)</f>
        <v>154645</v>
      </c>
      <c r="H1217">
        <f>_xlfn.XLOOKUP(D1217,'2026 FMR'!I:I,'2026 FMR'!R:R)</f>
        <v>1</v>
      </c>
    </row>
    <row r="1218" spans="1:8" x14ac:dyDescent="0.35">
      <c r="A1218" t="s">
        <v>1247</v>
      </c>
      <c r="B1218" t="str">
        <f>_xlfn.XLOOKUP(D1218,'2026 FMR'!I:I,'2026 FMR'!Q:Q)</f>
        <v>MD-513</v>
      </c>
      <c r="C1218" t="s">
        <v>1269</v>
      </c>
      <c r="D1218">
        <v>24045</v>
      </c>
      <c r="E1218">
        <f>_xlfn.XLOOKUP(D1218,'ACS data'!E:E,'ACS data'!N:N)</f>
        <v>4447</v>
      </c>
      <c r="F1218">
        <f>_xlfn.XLOOKUP(D1218,'2026 FMR'!I:I,'2026 FMR'!M:M)</f>
        <v>1061</v>
      </c>
      <c r="G1218">
        <f>_xlfn.XLOOKUP(D1218,'2026 FMR'!I:I,'2026 FMR'!J:J)</f>
        <v>103815</v>
      </c>
      <c r="H1218">
        <f>_xlfn.XLOOKUP(D1218,'2026 FMR'!I:I,'2026 FMR'!R:R)</f>
        <v>1</v>
      </c>
    </row>
    <row r="1219" spans="1:8" x14ac:dyDescent="0.35">
      <c r="A1219" t="s">
        <v>1247</v>
      </c>
      <c r="B1219" t="str">
        <f>_xlfn.XLOOKUP(D1219,'2026 FMR'!I:I,'2026 FMR'!Q:Q)</f>
        <v>MD-513</v>
      </c>
      <c r="C1219" t="s">
        <v>1270</v>
      </c>
      <c r="D1219">
        <v>24047</v>
      </c>
      <c r="E1219">
        <f>_xlfn.XLOOKUP(D1219,'ACS data'!E:E,'ACS data'!N:N)</f>
        <v>835</v>
      </c>
      <c r="F1219">
        <f>_xlfn.XLOOKUP(D1219,'2026 FMR'!I:I,'2026 FMR'!M:M)</f>
        <v>1035</v>
      </c>
      <c r="G1219">
        <f>_xlfn.XLOOKUP(D1219,'2026 FMR'!I:I,'2026 FMR'!J:J)</f>
        <v>52827</v>
      </c>
      <c r="H1219">
        <f>_xlfn.XLOOKUP(D1219,'2026 FMR'!I:I,'2026 FMR'!R:R)</f>
        <v>1</v>
      </c>
    </row>
    <row r="1220" spans="1:8" x14ac:dyDescent="0.35">
      <c r="A1220" t="s">
        <v>1247</v>
      </c>
      <c r="B1220" t="str">
        <f>_xlfn.XLOOKUP(D1220,'2026 FMR'!I:I,'2026 FMR'!Q:Q)</f>
        <v>MD-501</v>
      </c>
      <c r="C1220" t="s">
        <v>1271</v>
      </c>
      <c r="D1220">
        <v>24510</v>
      </c>
      <c r="E1220">
        <f>_xlfn.XLOOKUP(D1220,'ACS data'!E:E,'ACS data'!N:N)</f>
        <v>20419</v>
      </c>
      <c r="F1220">
        <f>_xlfn.XLOOKUP(D1220,'2026 FMR'!I:I,'2026 FMR'!M:M)</f>
        <v>1511</v>
      </c>
      <c r="G1220">
        <f>_xlfn.XLOOKUP(D1220,'2026 FMR'!I:I,'2026 FMR'!J:J)</f>
        <v>584548</v>
      </c>
      <c r="H1220">
        <f>_xlfn.XLOOKUP(D1220,'2026 FMR'!I:I,'2026 FMR'!R:R)</f>
        <v>0.5</v>
      </c>
    </row>
    <row r="1221" spans="1:8" x14ac:dyDescent="0.35">
      <c r="A1221" t="s">
        <v>1272</v>
      </c>
      <c r="B1221" t="str">
        <f>_xlfn.XLOOKUP(D1221,'2026 FMR'!I:I,'2026 FMR'!Q:Q)</f>
        <v>MA-503</v>
      </c>
      <c r="C1221" t="s">
        <v>1273</v>
      </c>
      <c r="D1221">
        <v>25001</v>
      </c>
      <c r="E1221">
        <f>_xlfn.XLOOKUP(D1221,'ACS data'!E:E,'ACS data'!N:N)</f>
        <v>1975</v>
      </c>
      <c r="F1221">
        <f>_xlfn.XLOOKUP(D1221,'2026 FMR'!I:I,'2026 FMR'!M:M)</f>
        <v>1846</v>
      </c>
      <c r="G1221">
        <f>_xlfn.XLOOKUP(D1221,'2026 FMR'!I:I,'2026 FMR'!J:J)</f>
        <v>230073</v>
      </c>
      <c r="H1221">
        <f>_xlfn.XLOOKUP(D1221,'2026 FMR'!I:I,'2026 FMR'!R:R)</f>
        <v>0.5</v>
      </c>
    </row>
    <row r="1222" spans="1:8" x14ac:dyDescent="0.35">
      <c r="A1222" t="s">
        <v>1272</v>
      </c>
      <c r="B1222" t="str">
        <f>_xlfn.XLOOKUP(D1222,'2026 FMR'!I:I,'2026 FMR'!Q:Q)</f>
        <v>MA-507</v>
      </c>
      <c r="C1222" t="s">
        <v>1274</v>
      </c>
      <c r="D1222">
        <v>25003</v>
      </c>
      <c r="E1222">
        <f>_xlfn.XLOOKUP(D1222,'ACS data'!E:E,'ACS data'!N:N)</f>
        <v>2025</v>
      </c>
      <c r="F1222">
        <f>_xlfn.XLOOKUP(D1222,'2026 FMR'!I:I,'2026 FMR'!M:M)</f>
        <v>1302</v>
      </c>
      <c r="G1222">
        <f>_xlfn.XLOOKUP(D1222,'2026 FMR'!I:I,'2026 FMR'!J:J)</f>
        <v>128047</v>
      </c>
      <c r="H1222">
        <f>_xlfn.XLOOKUP(D1222,'2026 FMR'!I:I,'2026 FMR'!R:R)</f>
        <v>0.5</v>
      </c>
    </row>
    <row r="1223" spans="1:8" x14ac:dyDescent="0.35">
      <c r="A1223" t="s">
        <v>1272</v>
      </c>
      <c r="B1223" t="str">
        <f>_xlfn.XLOOKUP(D1223,'2026 FMR'!I:I,'2026 FMR'!Q:Q)</f>
        <v>MA-505</v>
      </c>
      <c r="C1223" t="s">
        <v>1275</v>
      </c>
      <c r="D1223">
        <v>25005</v>
      </c>
      <c r="E1223">
        <f>_xlfn.XLOOKUP(D1223,'ACS data'!E:E,'ACS data'!N:N)</f>
        <v>13264</v>
      </c>
      <c r="F1223">
        <f>_xlfn.XLOOKUP(D1223,'2026 FMR'!I:I,'2026 FMR'!M:M)</f>
        <v>1943</v>
      </c>
      <c r="G1223">
        <f>_xlfn.XLOOKUP(D1223,'2026 FMR'!I:I,'2026 FMR'!J:J)</f>
        <v>578436</v>
      </c>
      <c r="H1223">
        <f>_xlfn.XLOOKUP(D1223,'2026 FMR'!I:I,'2026 FMR'!R:R)</f>
        <v>1</v>
      </c>
    </row>
    <row r="1224" spans="1:8" x14ac:dyDescent="0.35">
      <c r="A1224" t="s">
        <v>1272</v>
      </c>
      <c r="B1224" t="str">
        <f>_xlfn.XLOOKUP(D1224,'2026 FMR'!I:I,'2026 FMR'!Q:Q)</f>
        <v>MA-503</v>
      </c>
      <c r="C1224" t="s">
        <v>1276</v>
      </c>
      <c r="D1224">
        <v>25007</v>
      </c>
      <c r="E1224">
        <f>_xlfn.XLOOKUP(D1224,'ACS data'!E:E,'ACS data'!N:N)</f>
        <v>118</v>
      </c>
      <c r="F1224">
        <f>_xlfn.XLOOKUP(D1224,'2026 FMR'!I:I,'2026 FMR'!M:M)</f>
        <v>1633</v>
      </c>
      <c r="G1224">
        <f>_xlfn.XLOOKUP(D1224,'2026 FMR'!I:I,'2026 FMR'!J:J)</f>
        <v>20751</v>
      </c>
      <c r="H1224">
        <f>_xlfn.XLOOKUP(D1224,'2026 FMR'!I:I,'2026 FMR'!R:R)</f>
        <v>0.5</v>
      </c>
    </row>
    <row r="1225" spans="1:8" x14ac:dyDescent="0.35">
      <c r="A1225" t="s">
        <v>1272</v>
      </c>
      <c r="B1225" t="str">
        <f>_xlfn.XLOOKUP(D1225,'2026 FMR'!I:I,'2026 FMR'!Q:Q)</f>
        <v>MA-516</v>
      </c>
      <c r="C1225" t="s">
        <v>1277</v>
      </c>
      <c r="D1225">
        <v>25009</v>
      </c>
      <c r="E1225">
        <f>_xlfn.XLOOKUP(D1225,'ACS data'!E:E,'ACS data'!N:N)</f>
        <v>12800</v>
      </c>
      <c r="F1225">
        <f>_xlfn.XLOOKUP(D1225,'2026 FMR'!I:I,'2026 FMR'!M:M)</f>
        <v>2476</v>
      </c>
      <c r="G1225">
        <f>_xlfn.XLOOKUP(D1225,'2026 FMR'!I:I,'2026 FMR'!J:J)</f>
        <v>807258</v>
      </c>
      <c r="H1225">
        <f>_xlfn.XLOOKUP(D1225,'2026 FMR'!I:I,'2026 FMR'!R:R)</f>
        <v>0.5</v>
      </c>
    </row>
    <row r="1226" spans="1:8" x14ac:dyDescent="0.35">
      <c r="A1226" t="s">
        <v>1272</v>
      </c>
      <c r="B1226" t="str">
        <f>_xlfn.XLOOKUP(D1226,'2026 FMR'!I:I,'2026 FMR'!Q:Q)</f>
        <v>MA-507</v>
      </c>
      <c r="C1226" t="s">
        <v>1278</v>
      </c>
      <c r="D1226">
        <v>25011</v>
      </c>
      <c r="E1226">
        <f>_xlfn.XLOOKUP(D1226,'ACS data'!E:E,'ACS data'!N:N)</f>
        <v>1403</v>
      </c>
      <c r="F1226">
        <f>_xlfn.XLOOKUP(D1226,'2026 FMR'!I:I,'2026 FMR'!M:M)</f>
        <v>1422</v>
      </c>
      <c r="G1226">
        <f>_xlfn.XLOOKUP(D1226,'2026 FMR'!I:I,'2026 FMR'!J:J)</f>
        <v>70922</v>
      </c>
      <c r="H1226">
        <f>_xlfn.XLOOKUP(D1226,'2026 FMR'!I:I,'2026 FMR'!R:R)</f>
        <v>0.5</v>
      </c>
    </row>
    <row r="1227" spans="1:8" x14ac:dyDescent="0.35">
      <c r="A1227" t="s">
        <v>1272</v>
      </c>
      <c r="B1227" t="str">
        <f>_xlfn.XLOOKUP(D1227,'2026 FMR'!I:I,'2026 FMR'!Q:Q)</f>
        <v>MA-504</v>
      </c>
      <c r="C1227" t="s">
        <v>1279</v>
      </c>
      <c r="D1227">
        <v>25013</v>
      </c>
      <c r="E1227">
        <f>_xlfn.XLOOKUP(D1227,'ACS data'!E:E,'ACS data'!N:N)</f>
        <v>13921</v>
      </c>
      <c r="F1227">
        <f>_xlfn.XLOOKUP(D1227,'2026 FMR'!I:I,'2026 FMR'!M:M)</f>
        <v>1382</v>
      </c>
      <c r="G1227">
        <f>_xlfn.XLOOKUP(D1227,'2026 FMR'!I:I,'2026 FMR'!J:J)</f>
        <v>462853</v>
      </c>
      <c r="H1227">
        <f>_xlfn.XLOOKUP(D1227,'2026 FMR'!I:I,'2026 FMR'!R:R)</f>
        <v>0.5</v>
      </c>
    </row>
    <row r="1228" spans="1:8" x14ac:dyDescent="0.35">
      <c r="A1228" t="s">
        <v>1272</v>
      </c>
      <c r="B1228" t="str">
        <f>_xlfn.XLOOKUP(D1228,'2026 FMR'!I:I,'2026 FMR'!Q:Q)</f>
        <v>MA-507</v>
      </c>
      <c r="C1228" t="s">
        <v>1280</v>
      </c>
      <c r="D1228">
        <v>25015</v>
      </c>
      <c r="E1228">
        <f>_xlfn.XLOOKUP(D1228,'ACS data'!E:E,'ACS data'!N:N)</f>
        <v>5494</v>
      </c>
      <c r="F1228">
        <f>_xlfn.XLOOKUP(D1228,'2026 FMR'!I:I,'2026 FMR'!M:M)</f>
        <v>1580</v>
      </c>
      <c r="G1228">
        <f>_xlfn.XLOOKUP(D1228,'2026 FMR'!I:I,'2026 FMR'!J:J)</f>
        <v>156595</v>
      </c>
      <c r="H1228">
        <f>_xlfn.XLOOKUP(D1228,'2026 FMR'!I:I,'2026 FMR'!R:R)</f>
        <v>0.5</v>
      </c>
    </row>
    <row r="1229" spans="1:8" x14ac:dyDescent="0.35">
      <c r="A1229" t="s">
        <v>1272</v>
      </c>
      <c r="B1229" t="str">
        <f>_xlfn.XLOOKUP(D1229,'2026 FMR'!I:I,'2026 FMR'!Q:Q)</f>
        <v>MA-516</v>
      </c>
      <c r="C1229" t="s">
        <v>1281</v>
      </c>
      <c r="D1229">
        <v>25017</v>
      </c>
      <c r="E1229">
        <f>_xlfn.XLOOKUP(D1229,'ACS data'!E:E,'ACS data'!N:N)</f>
        <v>25418</v>
      </c>
      <c r="F1229">
        <f>_xlfn.XLOOKUP(D1229,'2026 FMR'!I:I,'2026 FMR'!M:M)</f>
        <v>2476</v>
      </c>
      <c r="G1229">
        <f>_xlfn.XLOOKUP(D1229,'2026 FMR'!I:I,'2026 FMR'!J:J)</f>
        <v>1622896</v>
      </c>
      <c r="H1229">
        <f>_xlfn.XLOOKUP(D1229,'2026 FMR'!I:I,'2026 FMR'!R:R)</f>
        <v>0.5</v>
      </c>
    </row>
    <row r="1230" spans="1:8" x14ac:dyDescent="0.35">
      <c r="A1230" t="s">
        <v>1272</v>
      </c>
      <c r="B1230" t="str">
        <f>_xlfn.XLOOKUP(D1230,'2026 FMR'!I:I,'2026 FMR'!Q:Q)</f>
        <v>MA-503</v>
      </c>
      <c r="C1230" t="s">
        <v>1282</v>
      </c>
      <c r="D1230">
        <v>25019</v>
      </c>
      <c r="E1230">
        <f>_xlfn.XLOOKUP(D1230,'ACS data'!E:E,'ACS data'!N:N)</f>
        <v>152</v>
      </c>
      <c r="F1230">
        <f>_xlfn.XLOOKUP(D1230,'2026 FMR'!I:I,'2026 FMR'!M:M)</f>
        <v>2425</v>
      </c>
      <c r="G1230">
        <f>_xlfn.XLOOKUP(D1230,'2026 FMR'!I:I,'2026 FMR'!J:J)</f>
        <v>14299</v>
      </c>
      <c r="H1230">
        <f>_xlfn.XLOOKUP(D1230,'2026 FMR'!I:I,'2026 FMR'!R:R)</f>
        <v>0.5</v>
      </c>
    </row>
    <row r="1231" spans="1:8" x14ac:dyDescent="0.35">
      <c r="A1231" t="s">
        <v>1272</v>
      </c>
      <c r="B1231" t="str">
        <f>_xlfn.XLOOKUP(D1231,'2026 FMR'!I:I,'2026 FMR'!Q:Q)</f>
        <v>MA-516</v>
      </c>
      <c r="C1231" t="s">
        <v>1283</v>
      </c>
      <c r="D1231">
        <v>25021</v>
      </c>
      <c r="E1231">
        <f>_xlfn.XLOOKUP(D1231,'ACS data'!E:E,'ACS data'!N:N)</f>
        <v>9970</v>
      </c>
      <c r="F1231">
        <f>_xlfn.XLOOKUP(D1231,'2026 FMR'!I:I,'2026 FMR'!M:M)</f>
        <v>2476</v>
      </c>
      <c r="G1231">
        <f>_xlfn.XLOOKUP(D1231,'2026 FMR'!I:I,'2026 FMR'!J:J)</f>
        <v>724540</v>
      </c>
      <c r="H1231">
        <f>_xlfn.XLOOKUP(D1231,'2026 FMR'!I:I,'2026 FMR'!R:R)</f>
        <v>0.5</v>
      </c>
    </row>
    <row r="1232" spans="1:8" x14ac:dyDescent="0.35">
      <c r="A1232" t="s">
        <v>1272</v>
      </c>
      <c r="B1232" t="str">
        <f>_xlfn.XLOOKUP(D1232,'2026 FMR'!I:I,'2026 FMR'!Q:Q)</f>
        <v>MA-511</v>
      </c>
      <c r="C1232" t="s">
        <v>1284</v>
      </c>
      <c r="D1232">
        <v>25023</v>
      </c>
      <c r="E1232">
        <f>_xlfn.XLOOKUP(D1232,'ACS data'!E:E,'ACS data'!N:N)</f>
        <v>6337</v>
      </c>
      <c r="F1232">
        <f>_xlfn.XLOOKUP(D1232,'2026 FMR'!I:I,'2026 FMR'!M:M)</f>
        <v>2476</v>
      </c>
      <c r="G1232">
        <f>_xlfn.XLOOKUP(D1232,'2026 FMR'!I:I,'2026 FMR'!J:J)</f>
        <v>531889</v>
      </c>
      <c r="H1232">
        <f>_xlfn.XLOOKUP(D1232,'2026 FMR'!I:I,'2026 FMR'!R:R)</f>
        <v>1</v>
      </c>
    </row>
    <row r="1233" spans="1:8" x14ac:dyDescent="0.35">
      <c r="A1233" t="s">
        <v>1272</v>
      </c>
      <c r="B1233" t="str">
        <f>_xlfn.XLOOKUP(D1233,'2026 FMR'!I:I,'2026 FMR'!Q:Q)</f>
        <v>MA-516</v>
      </c>
      <c r="C1233" t="s">
        <v>1285</v>
      </c>
      <c r="D1233">
        <v>25025</v>
      </c>
      <c r="E1233">
        <f>_xlfn.XLOOKUP(D1233,'ACS data'!E:E,'ACS data'!N:N)</f>
        <v>31805</v>
      </c>
      <c r="F1233">
        <f>_xlfn.XLOOKUP(D1233,'2026 FMR'!I:I,'2026 FMR'!M:M)</f>
        <v>2476</v>
      </c>
      <c r="G1233">
        <f>_xlfn.XLOOKUP(D1233,'2026 FMR'!I:I,'2026 FMR'!J:J)</f>
        <v>782172</v>
      </c>
      <c r="H1233">
        <f>_xlfn.XLOOKUP(D1233,'2026 FMR'!I:I,'2026 FMR'!R:R)</f>
        <v>0.5</v>
      </c>
    </row>
    <row r="1234" spans="1:8" x14ac:dyDescent="0.35">
      <c r="A1234" t="s">
        <v>1272</v>
      </c>
      <c r="B1234" t="str">
        <f>_xlfn.XLOOKUP(D1234,'2026 FMR'!I:I,'2026 FMR'!Q:Q)</f>
        <v>MA-506</v>
      </c>
      <c r="C1234" t="s">
        <v>1286</v>
      </c>
      <c r="D1234">
        <v>25027</v>
      </c>
      <c r="E1234">
        <f>_xlfn.XLOOKUP(D1234,'ACS data'!E:E,'ACS data'!N:N)</f>
        <v>18121</v>
      </c>
      <c r="F1234">
        <f>_xlfn.XLOOKUP(D1234,'2026 FMR'!I:I,'2026 FMR'!M:M)</f>
        <v>1651</v>
      </c>
      <c r="G1234">
        <f>_xlfn.XLOOKUP(D1234,'2026 FMR'!I:I,'2026 FMR'!J:J)</f>
        <v>861664</v>
      </c>
      <c r="H1234">
        <f>_xlfn.XLOOKUP(D1234,'2026 FMR'!I:I,'2026 FMR'!R:R)</f>
        <v>0.5</v>
      </c>
    </row>
    <row r="1235" spans="1:8" x14ac:dyDescent="0.35">
      <c r="A1235" t="s">
        <v>1287</v>
      </c>
      <c r="B1235" t="str">
        <f>_xlfn.XLOOKUP(D1235,'2026 FMR'!I:I,'2026 FMR'!Q:Q)</f>
        <v>MI-500</v>
      </c>
      <c r="C1235" t="s">
        <v>1288</v>
      </c>
      <c r="D1235">
        <v>26001</v>
      </c>
      <c r="E1235">
        <f>_xlfn.XLOOKUP(D1235,'ACS data'!E:E,'ACS data'!N:N)</f>
        <v>151</v>
      </c>
      <c r="F1235">
        <f>_xlfn.XLOOKUP(D1235,'2026 FMR'!I:I,'2026 FMR'!M:M)</f>
        <v>807</v>
      </c>
      <c r="G1235">
        <f>_xlfn.XLOOKUP(D1235,'2026 FMR'!I:I,'2026 FMR'!J:J)</f>
        <v>10238</v>
      </c>
      <c r="H1235">
        <f>_xlfn.XLOOKUP(D1235,'2026 FMR'!I:I,'2026 FMR'!R:R)</f>
        <v>0.5</v>
      </c>
    </row>
    <row r="1236" spans="1:8" x14ac:dyDescent="0.35">
      <c r="A1236" t="s">
        <v>1287</v>
      </c>
      <c r="B1236" t="str">
        <f>_xlfn.XLOOKUP(D1236,'2026 FMR'!I:I,'2026 FMR'!Q:Q)</f>
        <v>MI-500</v>
      </c>
      <c r="C1236" t="s">
        <v>1289</v>
      </c>
      <c r="D1236">
        <v>26003</v>
      </c>
      <c r="E1236">
        <f>_xlfn.XLOOKUP(D1236,'ACS data'!E:E,'ACS data'!N:N)</f>
        <v>69</v>
      </c>
      <c r="F1236">
        <f>_xlfn.XLOOKUP(D1236,'2026 FMR'!I:I,'2026 FMR'!M:M)</f>
        <v>817</v>
      </c>
      <c r="G1236">
        <f>_xlfn.XLOOKUP(D1236,'2026 FMR'!I:I,'2026 FMR'!J:J)</f>
        <v>8866</v>
      </c>
      <c r="H1236">
        <f>_xlfn.XLOOKUP(D1236,'2026 FMR'!I:I,'2026 FMR'!R:R)</f>
        <v>0.5</v>
      </c>
    </row>
    <row r="1237" spans="1:8" x14ac:dyDescent="0.35">
      <c r="A1237" t="s">
        <v>1287</v>
      </c>
      <c r="B1237" t="str">
        <f>_xlfn.XLOOKUP(D1237,'2026 FMR'!I:I,'2026 FMR'!Q:Q)</f>
        <v>MI-500</v>
      </c>
      <c r="C1237" t="s">
        <v>1290</v>
      </c>
      <c r="D1237">
        <v>26005</v>
      </c>
      <c r="E1237">
        <f>_xlfn.XLOOKUP(D1237,'ACS data'!E:E,'ACS data'!N:N)</f>
        <v>2221</v>
      </c>
      <c r="F1237">
        <f>_xlfn.XLOOKUP(D1237,'2026 FMR'!I:I,'2026 FMR'!M:M)</f>
        <v>966</v>
      </c>
      <c r="G1237">
        <f>_xlfn.XLOOKUP(D1237,'2026 FMR'!I:I,'2026 FMR'!J:J)</f>
        <v>120189</v>
      </c>
      <c r="H1237">
        <f>_xlfn.XLOOKUP(D1237,'2026 FMR'!I:I,'2026 FMR'!R:R)</f>
        <v>0.5</v>
      </c>
    </row>
    <row r="1238" spans="1:8" x14ac:dyDescent="0.35">
      <c r="A1238" t="s">
        <v>1287</v>
      </c>
      <c r="B1238" t="str">
        <f>_xlfn.XLOOKUP(D1238,'2026 FMR'!I:I,'2026 FMR'!Q:Q)</f>
        <v>MI-500</v>
      </c>
      <c r="C1238" t="s">
        <v>1291</v>
      </c>
      <c r="D1238">
        <v>26007</v>
      </c>
      <c r="E1238">
        <f>_xlfn.XLOOKUP(D1238,'ACS data'!E:E,'ACS data'!N:N)</f>
        <v>772</v>
      </c>
      <c r="F1238">
        <f>_xlfn.XLOOKUP(D1238,'2026 FMR'!I:I,'2026 FMR'!M:M)</f>
        <v>767</v>
      </c>
      <c r="G1238">
        <f>_xlfn.XLOOKUP(D1238,'2026 FMR'!I:I,'2026 FMR'!J:J)</f>
        <v>28911</v>
      </c>
      <c r="H1238">
        <f>_xlfn.XLOOKUP(D1238,'2026 FMR'!I:I,'2026 FMR'!R:R)</f>
        <v>0.5</v>
      </c>
    </row>
    <row r="1239" spans="1:8" x14ac:dyDescent="0.35">
      <c r="A1239" t="s">
        <v>1287</v>
      </c>
      <c r="B1239" t="str">
        <f>_xlfn.XLOOKUP(D1239,'2026 FMR'!I:I,'2026 FMR'!Q:Q)</f>
        <v>MI-512</v>
      </c>
      <c r="C1239" t="s">
        <v>1292</v>
      </c>
      <c r="D1239">
        <v>26009</v>
      </c>
      <c r="E1239">
        <f>_xlfn.XLOOKUP(D1239,'ACS data'!E:E,'ACS data'!N:N)</f>
        <v>398</v>
      </c>
      <c r="F1239">
        <f>_xlfn.XLOOKUP(D1239,'2026 FMR'!I:I,'2026 FMR'!M:M)</f>
        <v>897</v>
      </c>
      <c r="G1239">
        <f>_xlfn.XLOOKUP(D1239,'2026 FMR'!I:I,'2026 FMR'!J:J)</f>
        <v>23662</v>
      </c>
      <c r="H1239">
        <f>_xlfn.XLOOKUP(D1239,'2026 FMR'!I:I,'2026 FMR'!R:R)</f>
        <v>0.5</v>
      </c>
    </row>
    <row r="1240" spans="1:8" x14ac:dyDescent="0.35">
      <c r="A1240" t="s">
        <v>1287</v>
      </c>
      <c r="B1240" t="str">
        <f>_xlfn.XLOOKUP(D1240,'2026 FMR'!I:I,'2026 FMR'!Q:Q)</f>
        <v>MI-500</v>
      </c>
      <c r="C1240" t="s">
        <v>1293</v>
      </c>
      <c r="D1240">
        <v>26011</v>
      </c>
      <c r="E1240">
        <f>_xlfn.XLOOKUP(D1240,'ACS data'!E:E,'ACS data'!N:N)</f>
        <v>328</v>
      </c>
      <c r="F1240">
        <f>_xlfn.XLOOKUP(D1240,'2026 FMR'!I:I,'2026 FMR'!M:M)</f>
        <v>742</v>
      </c>
      <c r="G1240">
        <f>_xlfn.XLOOKUP(D1240,'2026 FMR'!I:I,'2026 FMR'!J:J)</f>
        <v>15031</v>
      </c>
      <c r="H1240">
        <f>_xlfn.XLOOKUP(D1240,'2026 FMR'!I:I,'2026 FMR'!R:R)</f>
        <v>0.5</v>
      </c>
    </row>
    <row r="1241" spans="1:8" x14ac:dyDescent="0.35">
      <c r="A1241" t="s">
        <v>1287</v>
      </c>
      <c r="B1241" t="str">
        <f>_xlfn.XLOOKUP(D1241,'2026 FMR'!I:I,'2026 FMR'!Q:Q)</f>
        <v>MI-500</v>
      </c>
      <c r="C1241" t="s">
        <v>1294</v>
      </c>
      <c r="D1241">
        <v>26013</v>
      </c>
      <c r="E1241">
        <f>_xlfn.XLOOKUP(D1241,'ACS data'!E:E,'ACS data'!N:N)</f>
        <v>183</v>
      </c>
      <c r="F1241">
        <f>_xlfn.XLOOKUP(D1241,'2026 FMR'!I:I,'2026 FMR'!M:M)</f>
        <v>742</v>
      </c>
      <c r="G1241">
        <f>_xlfn.XLOOKUP(D1241,'2026 FMR'!I:I,'2026 FMR'!J:J)</f>
        <v>8245</v>
      </c>
      <c r="H1241">
        <f>_xlfn.XLOOKUP(D1241,'2026 FMR'!I:I,'2026 FMR'!R:R)</f>
        <v>0.5</v>
      </c>
    </row>
    <row r="1242" spans="1:8" x14ac:dyDescent="0.35">
      <c r="A1242" t="s">
        <v>1287</v>
      </c>
      <c r="B1242" t="str">
        <f>_xlfn.XLOOKUP(D1242,'2026 FMR'!I:I,'2026 FMR'!Q:Q)</f>
        <v>MI-500</v>
      </c>
      <c r="C1242" t="s">
        <v>1295</v>
      </c>
      <c r="D1242">
        <v>26015</v>
      </c>
      <c r="E1242">
        <f>_xlfn.XLOOKUP(D1242,'ACS data'!E:E,'ACS data'!N:N)</f>
        <v>844</v>
      </c>
      <c r="F1242">
        <f>_xlfn.XLOOKUP(D1242,'2026 FMR'!I:I,'2026 FMR'!M:M)</f>
        <v>1017</v>
      </c>
      <c r="G1242">
        <f>_xlfn.XLOOKUP(D1242,'2026 FMR'!I:I,'2026 FMR'!J:J)</f>
        <v>62581</v>
      </c>
      <c r="H1242">
        <f>_xlfn.XLOOKUP(D1242,'2026 FMR'!I:I,'2026 FMR'!R:R)</f>
        <v>0.5</v>
      </c>
    </row>
    <row r="1243" spans="1:8" x14ac:dyDescent="0.35">
      <c r="A1243" t="s">
        <v>1287</v>
      </c>
      <c r="B1243" t="str">
        <f>_xlfn.XLOOKUP(D1243,'2026 FMR'!I:I,'2026 FMR'!Q:Q)</f>
        <v>MI-500</v>
      </c>
      <c r="C1243" t="s">
        <v>1296</v>
      </c>
      <c r="D1243">
        <v>26017</v>
      </c>
      <c r="E1243">
        <f>_xlfn.XLOOKUP(D1243,'ACS data'!E:E,'ACS data'!N:N)</f>
        <v>2456</v>
      </c>
      <c r="F1243">
        <f>_xlfn.XLOOKUP(D1243,'2026 FMR'!I:I,'2026 FMR'!M:M)</f>
        <v>814</v>
      </c>
      <c r="G1243">
        <f>_xlfn.XLOOKUP(D1243,'2026 FMR'!I:I,'2026 FMR'!J:J)</f>
        <v>103752</v>
      </c>
      <c r="H1243">
        <f>_xlfn.XLOOKUP(D1243,'2026 FMR'!I:I,'2026 FMR'!R:R)</f>
        <v>0.5</v>
      </c>
    </row>
    <row r="1244" spans="1:8" x14ac:dyDescent="0.35">
      <c r="A1244" t="s">
        <v>1287</v>
      </c>
      <c r="B1244" t="str">
        <f>_xlfn.XLOOKUP(D1244,'2026 FMR'!I:I,'2026 FMR'!Q:Q)</f>
        <v>MI-512</v>
      </c>
      <c r="C1244" t="s">
        <v>1297</v>
      </c>
      <c r="D1244">
        <v>26019</v>
      </c>
      <c r="E1244">
        <f>_xlfn.XLOOKUP(D1244,'ACS data'!E:E,'ACS data'!N:N)</f>
        <v>194</v>
      </c>
      <c r="F1244">
        <f>_xlfn.XLOOKUP(D1244,'2026 FMR'!I:I,'2026 FMR'!M:M)</f>
        <v>937</v>
      </c>
      <c r="G1244">
        <f>_xlfn.XLOOKUP(D1244,'2026 FMR'!I:I,'2026 FMR'!J:J)</f>
        <v>18058</v>
      </c>
      <c r="H1244">
        <f>_xlfn.XLOOKUP(D1244,'2026 FMR'!I:I,'2026 FMR'!R:R)</f>
        <v>0.5</v>
      </c>
    </row>
    <row r="1245" spans="1:8" x14ac:dyDescent="0.35">
      <c r="A1245" t="s">
        <v>1287</v>
      </c>
      <c r="B1245" t="str">
        <f>_xlfn.XLOOKUP(D1245,'2026 FMR'!I:I,'2026 FMR'!Q:Q)</f>
        <v>MI-500</v>
      </c>
      <c r="C1245" t="s">
        <v>1298</v>
      </c>
      <c r="D1245">
        <v>26021</v>
      </c>
      <c r="E1245">
        <f>_xlfn.XLOOKUP(D1245,'ACS data'!E:E,'ACS data'!N:N)</f>
        <v>4273</v>
      </c>
      <c r="F1245">
        <f>_xlfn.XLOOKUP(D1245,'2026 FMR'!I:I,'2026 FMR'!M:M)</f>
        <v>902</v>
      </c>
      <c r="G1245">
        <f>_xlfn.XLOOKUP(D1245,'2026 FMR'!I:I,'2026 FMR'!J:J)</f>
        <v>153938</v>
      </c>
      <c r="H1245">
        <f>_xlfn.XLOOKUP(D1245,'2026 FMR'!I:I,'2026 FMR'!R:R)</f>
        <v>0.5</v>
      </c>
    </row>
    <row r="1246" spans="1:8" x14ac:dyDescent="0.35">
      <c r="A1246" t="s">
        <v>1287</v>
      </c>
      <c r="B1246" t="str">
        <f>_xlfn.XLOOKUP(D1246,'2026 FMR'!I:I,'2026 FMR'!Q:Q)</f>
        <v>MI-500</v>
      </c>
      <c r="C1246" t="s">
        <v>1299</v>
      </c>
      <c r="D1246">
        <v>26023</v>
      </c>
      <c r="E1246">
        <f>_xlfn.XLOOKUP(D1246,'ACS data'!E:E,'ACS data'!N:N)</f>
        <v>1287</v>
      </c>
      <c r="F1246">
        <f>_xlfn.XLOOKUP(D1246,'2026 FMR'!I:I,'2026 FMR'!M:M)</f>
        <v>840</v>
      </c>
      <c r="G1246">
        <f>_xlfn.XLOOKUP(D1246,'2026 FMR'!I:I,'2026 FMR'!J:J)</f>
        <v>44795</v>
      </c>
      <c r="H1246">
        <f>_xlfn.XLOOKUP(D1246,'2026 FMR'!I:I,'2026 FMR'!R:R)</f>
        <v>0.5</v>
      </c>
    </row>
    <row r="1247" spans="1:8" x14ac:dyDescent="0.35">
      <c r="A1247" t="s">
        <v>1287</v>
      </c>
      <c r="B1247" t="str">
        <f>_xlfn.XLOOKUP(D1247,'2026 FMR'!I:I,'2026 FMR'!Q:Q)</f>
        <v>MI-514</v>
      </c>
      <c r="C1247" t="s">
        <v>1300</v>
      </c>
      <c r="D1247">
        <v>26025</v>
      </c>
      <c r="E1247">
        <f>_xlfn.XLOOKUP(D1247,'ACS data'!E:E,'ACS data'!N:N)</f>
        <v>3046</v>
      </c>
      <c r="F1247">
        <f>_xlfn.XLOOKUP(D1247,'2026 FMR'!I:I,'2026 FMR'!M:M)</f>
        <v>976</v>
      </c>
      <c r="G1247">
        <f>_xlfn.XLOOKUP(D1247,'2026 FMR'!I:I,'2026 FMR'!J:J)</f>
        <v>134011</v>
      </c>
      <c r="H1247">
        <f>_xlfn.XLOOKUP(D1247,'2026 FMR'!I:I,'2026 FMR'!R:R)</f>
        <v>1</v>
      </c>
    </row>
    <row r="1248" spans="1:8" x14ac:dyDescent="0.35">
      <c r="A1248" t="s">
        <v>1287</v>
      </c>
      <c r="B1248" t="str">
        <f>_xlfn.XLOOKUP(D1248,'2026 FMR'!I:I,'2026 FMR'!Q:Q)</f>
        <v>MI-500</v>
      </c>
      <c r="C1248" t="s">
        <v>1301</v>
      </c>
      <c r="D1248">
        <v>26027</v>
      </c>
      <c r="E1248">
        <f>_xlfn.XLOOKUP(D1248,'ACS data'!E:E,'ACS data'!N:N)</f>
        <v>1193</v>
      </c>
      <c r="F1248">
        <f>_xlfn.XLOOKUP(D1248,'2026 FMR'!I:I,'2026 FMR'!M:M)</f>
        <v>906</v>
      </c>
      <c r="G1248">
        <f>_xlfn.XLOOKUP(D1248,'2026 FMR'!I:I,'2026 FMR'!J:J)</f>
        <v>51604</v>
      </c>
      <c r="H1248">
        <f>_xlfn.XLOOKUP(D1248,'2026 FMR'!I:I,'2026 FMR'!R:R)</f>
        <v>0.5</v>
      </c>
    </row>
    <row r="1249" spans="1:8" x14ac:dyDescent="0.35">
      <c r="A1249" t="s">
        <v>1287</v>
      </c>
      <c r="B1249" t="str">
        <f>_xlfn.XLOOKUP(D1249,'2026 FMR'!I:I,'2026 FMR'!Q:Q)</f>
        <v>MI-500</v>
      </c>
      <c r="C1249" t="s">
        <v>1302</v>
      </c>
      <c r="D1249">
        <v>26029</v>
      </c>
      <c r="E1249">
        <f>_xlfn.XLOOKUP(D1249,'ACS data'!E:E,'ACS data'!N:N)</f>
        <v>427</v>
      </c>
      <c r="F1249">
        <f>_xlfn.XLOOKUP(D1249,'2026 FMR'!I:I,'2026 FMR'!M:M)</f>
        <v>800</v>
      </c>
      <c r="G1249">
        <f>_xlfn.XLOOKUP(D1249,'2026 FMR'!I:I,'2026 FMR'!J:J)</f>
        <v>26174</v>
      </c>
      <c r="H1249">
        <f>_xlfn.XLOOKUP(D1249,'2026 FMR'!I:I,'2026 FMR'!R:R)</f>
        <v>0.5</v>
      </c>
    </row>
    <row r="1250" spans="1:8" x14ac:dyDescent="0.35">
      <c r="A1250" t="s">
        <v>1287</v>
      </c>
      <c r="B1250" t="str">
        <f>_xlfn.XLOOKUP(D1250,'2026 FMR'!I:I,'2026 FMR'!Q:Q)</f>
        <v>MI-500</v>
      </c>
      <c r="C1250" t="s">
        <v>1303</v>
      </c>
      <c r="D1250">
        <v>26031</v>
      </c>
      <c r="E1250">
        <f>_xlfn.XLOOKUP(D1250,'ACS data'!E:E,'ACS data'!N:N)</f>
        <v>569</v>
      </c>
      <c r="F1250">
        <f>_xlfn.XLOOKUP(D1250,'2026 FMR'!I:I,'2026 FMR'!M:M)</f>
        <v>803</v>
      </c>
      <c r="G1250">
        <f>_xlfn.XLOOKUP(D1250,'2026 FMR'!I:I,'2026 FMR'!J:J)</f>
        <v>25709</v>
      </c>
      <c r="H1250">
        <f>_xlfn.XLOOKUP(D1250,'2026 FMR'!I:I,'2026 FMR'!R:R)</f>
        <v>0.5</v>
      </c>
    </row>
    <row r="1251" spans="1:8" x14ac:dyDescent="0.35">
      <c r="A1251" t="s">
        <v>1287</v>
      </c>
      <c r="B1251" t="str">
        <f>_xlfn.XLOOKUP(D1251,'2026 FMR'!I:I,'2026 FMR'!Q:Q)</f>
        <v>MI-500</v>
      </c>
      <c r="C1251" t="s">
        <v>1304</v>
      </c>
      <c r="D1251">
        <v>26033</v>
      </c>
      <c r="E1251">
        <f>_xlfn.XLOOKUP(D1251,'ACS data'!E:E,'ACS data'!N:N)</f>
        <v>1053</v>
      </c>
      <c r="F1251">
        <f>_xlfn.XLOOKUP(D1251,'2026 FMR'!I:I,'2026 FMR'!M:M)</f>
        <v>823</v>
      </c>
      <c r="G1251">
        <f>_xlfn.XLOOKUP(D1251,'2026 FMR'!I:I,'2026 FMR'!J:J)</f>
        <v>36670</v>
      </c>
      <c r="H1251">
        <f>_xlfn.XLOOKUP(D1251,'2026 FMR'!I:I,'2026 FMR'!R:R)</f>
        <v>0.5</v>
      </c>
    </row>
    <row r="1252" spans="1:8" x14ac:dyDescent="0.35">
      <c r="A1252" t="s">
        <v>1287</v>
      </c>
      <c r="B1252" t="str">
        <f>_xlfn.XLOOKUP(D1252,'2026 FMR'!I:I,'2026 FMR'!Q:Q)</f>
        <v>MI-500</v>
      </c>
      <c r="C1252" t="s">
        <v>1305</v>
      </c>
      <c r="D1252">
        <v>26035</v>
      </c>
      <c r="E1252">
        <f>_xlfn.XLOOKUP(D1252,'ACS data'!E:E,'ACS data'!N:N)</f>
        <v>1000</v>
      </c>
      <c r="F1252">
        <f>_xlfn.XLOOKUP(D1252,'2026 FMR'!I:I,'2026 FMR'!M:M)</f>
        <v>751</v>
      </c>
      <c r="G1252">
        <f>_xlfn.XLOOKUP(D1252,'2026 FMR'!I:I,'2026 FMR'!J:J)</f>
        <v>30998</v>
      </c>
      <c r="H1252">
        <f>_xlfn.XLOOKUP(D1252,'2026 FMR'!I:I,'2026 FMR'!R:R)</f>
        <v>0.5</v>
      </c>
    </row>
    <row r="1253" spans="1:8" x14ac:dyDescent="0.35">
      <c r="A1253" t="s">
        <v>1287</v>
      </c>
      <c r="B1253" t="str">
        <f>_xlfn.XLOOKUP(D1253,'2026 FMR'!I:I,'2026 FMR'!Q:Q)</f>
        <v>MI-500</v>
      </c>
      <c r="C1253" t="s">
        <v>1306</v>
      </c>
      <c r="D1253">
        <v>26037</v>
      </c>
      <c r="E1253">
        <f>_xlfn.XLOOKUP(D1253,'ACS data'!E:E,'ACS data'!N:N)</f>
        <v>2501</v>
      </c>
      <c r="F1253">
        <f>_xlfn.XLOOKUP(D1253,'2026 FMR'!I:I,'2026 FMR'!M:M)</f>
        <v>1012</v>
      </c>
      <c r="G1253">
        <f>_xlfn.XLOOKUP(D1253,'2026 FMR'!I:I,'2026 FMR'!J:J)</f>
        <v>79249</v>
      </c>
      <c r="H1253">
        <f>_xlfn.XLOOKUP(D1253,'2026 FMR'!I:I,'2026 FMR'!R:R)</f>
        <v>0.5</v>
      </c>
    </row>
    <row r="1254" spans="1:8" x14ac:dyDescent="0.35">
      <c r="A1254" t="s">
        <v>1287</v>
      </c>
      <c r="B1254" t="str">
        <f>_xlfn.XLOOKUP(D1254,'2026 FMR'!I:I,'2026 FMR'!Q:Q)</f>
        <v>MI-500</v>
      </c>
      <c r="C1254" t="s">
        <v>1307</v>
      </c>
      <c r="D1254">
        <v>26039</v>
      </c>
      <c r="E1254">
        <f>_xlfn.XLOOKUP(D1254,'ACS data'!E:E,'ACS data'!N:N)</f>
        <v>188</v>
      </c>
      <c r="F1254">
        <f>_xlfn.XLOOKUP(D1254,'2026 FMR'!I:I,'2026 FMR'!M:M)</f>
        <v>875</v>
      </c>
      <c r="G1254">
        <f>_xlfn.XLOOKUP(D1254,'2026 FMR'!I:I,'2026 FMR'!J:J)</f>
        <v>13197</v>
      </c>
      <c r="H1254">
        <f>_xlfn.XLOOKUP(D1254,'2026 FMR'!I:I,'2026 FMR'!R:R)</f>
        <v>0.5</v>
      </c>
    </row>
    <row r="1255" spans="1:8" x14ac:dyDescent="0.35">
      <c r="A1255" t="s">
        <v>1287</v>
      </c>
      <c r="B1255" t="str">
        <f>_xlfn.XLOOKUP(D1255,'2026 FMR'!I:I,'2026 FMR'!Q:Q)</f>
        <v>MI-500</v>
      </c>
      <c r="C1255" t="s">
        <v>1308</v>
      </c>
      <c r="D1255">
        <v>26041</v>
      </c>
      <c r="E1255">
        <f>_xlfn.XLOOKUP(D1255,'ACS data'!E:E,'ACS data'!N:N)</f>
        <v>792</v>
      </c>
      <c r="F1255">
        <f>_xlfn.XLOOKUP(D1255,'2026 FMR'!I:I,'2026 FMR'!M:M)</f>
        <v>742</v>
      </c>
      <c r="G1255">
        <f>_xlfn.XLOOKUP(D1255,'2026 FMR'!I:I,'2026 FMR'!J:J)</f>
        <v>36839</v>
      </c>
      <c r="H1255">
        <f>_xlfn.XLOOKUP(D1255,'2026 FMR'!I:I,'2026 FMR'!R:R)</f>
        <v>0.5</v>
      </c>
    </row>
    <row r="1256" spans="1:8" x14ac:dyDescent="0.35">
      <c r="A1256" t="s">
        <v>1287</v>
      </c>
      <c r="B1256" t="str">
        <f>_xlfn.XLOOKUP(D1256,'2026 FMR'!I:I,'2026 FMR'!Q:Q)</f>
        <v>MI-500</v>
      </c>
      <c r="C1256" t="s">
        <v>1309</v>
      </c>
      <c r="D1256">
        <v>26043</v>
      </c>
      <c r="E1256">
        <f>_xlfn.XLOOKUP(D1256,'ACS data'!E:E,'ACS data'!N:N)</f>
        <v>425</v>
      </c>
      <c r="F1256">
        <f>_xlfn.XLOOKUP(D1256,'2026 FMR'!I:I,'2026 FMR'!M:M)</f>
        <v>841</v>
      </c>
      <c r="G1256">
        <f>_xlfn.XLOOKUP(D1256,'2026 FMR'!I:I,'2026 FMR'!J:J)</f>
        <v>25937</v>
      </c>
      <c r="H1256">
        <f>_xlfn.XLOOKUP(D1256,'2026 FMR'!I:I,'2026 FMR'!R:R)</f>
        <v>0.5</v>
      </c>
    </row>
    <row r="1257" spans="1:8" x14ac:dyDescent="0.35">
      <c r="A1257" t="s">
        <v>1287</v>
      </c>
      <c r="B1257" t="str">
        <f>_xlfn.XLOOKUP(D1257,'2026 FMR'!I:I,'2026 FMR'!Q:Q)</f>
        <v>MI-523</v>
      </c>
      <c r="C1257" t="s">
        <v>1310</v>
      </c>
      <c r="D1257">
        <v>26045</v>
      </c>
      <c r="E1257">
        <f>_xlfn.XLOOKUP(D1257,'ACS data'!E:E,'ACS data'!N:N)</f>
        <v>1828</v>
      </c>
      <c r="F1257">
        <f>_xlfn.XLOOKUP(D1257,'2026 FMR'!I:I,'2026 FMR'!M:M)</f>
        <v>1012</v>
      </c>
      <c r="G1257">
        <f>_xlfn.XLOOKUP(D1257,'2026 FMR'!I:I,'2026 FMR'!J:J)</f>
        <v>109072</v>
      </c>
      <c r="H1257">
        <f>_xlfn.XLOOKUP(D1257,'2026 FMR'!I:I,'2026 FMR'!R:R)</f>
        <v>1</v>
      </c>
    </row>
    <row r="1258" spans="1:8" x14ac:dyDescent="0.35">
      <c r="A1258" t="s">
        <v>1287</v>
      </c>
      <c r="B1258" t="str">
        <f>_xlfn.XLOOKUP(D1258,'2026 FMR'!I:I,'2026 FMR'!Q:Q)</f>
        <v>MI-500</v>
      </c>
      <c r="C1258" t="s">
        <v>1311</v>
      </c>
      <c r="D1258">
        <v>26047</v>
      </c>
      <c r="E1258">
        <f>_xlfn.XLOOKUP(D1258,'ACS data'!E:E,'ACS data'!N:N)</f>
        <v>356</v>
      </c>
      <c r="F1258">
        <f>_xlfn.XLOOKUP(D1258,'2026 FMR'!I:I,'2026 FMR'!M:M)</f>
        <v>941</v>
      </c>
      <c r="G1258">
        <f>_xlfn.XLOOKUP(D1258,'2026 FMR'!I:I,'2026 FMR'!J:J)</f>
        <v>34072</v>
      </c>
      <c r="H1258">
        <f>_xlfn.XLOOKUP(D1258,'2026 FMR'!I:I,'2026 FMR'!R:R)</f>
        <v>0.5</v>
      </c>
    </row>
    <row r="1259" spans="1:8" x14ac:dyDescent="0.35">
      <c r="A1259" t="s">
        <v>1287</v>
      </c>
      <c r="B1259" t="str">
        <f>_xlfn.XLOOKUP(D1259,'2026 FMR'!I:I,'2026 FMR'!Q:Q)</f>
        <v>MI-505</v>
      </c>
      <c r="C1259" t="s">
        <v>1312</v>
      </c>
      <c r="D1259">
        <v>26049</v>
      </c>
      <c r="E1259">
        <f>_xlfn.XLOOKUP(D1259,'ACS data'!E:E,'ACS data'!N:N)</f>
        <v>11566</v>
      </c>
      <c r="F1259">
        <f>_xlfn.XLOOKUP(D1259,'2026 FMR'!I:I,'2026 FMR'!M:M)</f>
        <v>856</v>
      </c>
      <c r="G1259">
        <f>_xlfn.XLOOKUP(D1259,'2026 FMR'!I:I,'2026 FMR'!J:J)</f>
        <v>405280</v>
      </c>
      <c r="H1259">
        <f>_xlfn.XLOOKUP(D1259,'2026 FMR'!I:I,'2026 FMR'!R:R)</f>
        <v>1</v>
      </c>
    </row>
    <row r="1260" spans="1:8" x14ac:dyDescent="0.35">
      <c r="A1260" t="s">
        <v>1287</v>
      </c>
      <c r="B1260" t="str">
        <f>_xlfn.XLOOKUP(D1260,'2026 FMR'!I:I,'2026 FMR'!Q:Q)</f>
        <v>MI-500</v>
      </c>
      <c r="C1260" t="s">
        <v>1313</v>
      </c>
      <c r="D1260">
        <v>26051</v>
      </c>
      <c r="E1260">
        <f>_xlfn.XLOOKUP(D1260,'ACS data'!E:E,'ACS data'!N:N)</f>
        <v>435</v>
      </c>
      <c r="F1260">
        <f>_xlfn.XLOOKUP(D1260,'2026 FMR'!I:I,'2026 FMR'!M:M)</f>
        <v>742</v>
      </c>
      <c r="G1260">
        <f>_xlfn.XLOOKUP(D1260,'2026 FMR'!I:I,'2026 FMR'!J:J)</f>
        <v>25461</v>
      </c>
      <c r="H1260">
        <f>_xlfn.XLOOKUP(D1260,'2026 FMR'!I:I,'2026 FMR'!R:R)</f>
        <v>0.5</v>
      </c>
    </row>
    <row r="1261" spans="1:8" x14ac:dyDescent="0.35">
      <c r="A1261" t="s">
        <v>1287</v>
      </c>
      <c r="B1261" t="str">
        <f>_xlfn.XLOOKUP(D1261,'2026 FMR'!I:I,'2026 FMR'!Q:Q)</f>
        <v>MI-500</v>
      </c>
      <c r="C1261" t="s">
        <v>1314</v>
      </c>
      <c r="D1261">
        <v>26053</v>
      </c>
      <c r="E1261">
        <f>_xlfn.XLOOKUP(D1261,'ACS data'!E:E,'ACS data'!N:N)</f>
        <v>157</v>
      </c>
      <c r="F1261">
        <f>_xlfn.XLOOKUP(D1261,'2026 FMR'!I:I,'2026 FMR'!M:M)</f>
        <v>761</v>
      </c>
      <c r="G1261">
        <f>_xlfn.XLOOKUP(D1261,'2026 FMR'!I:I,'2026 FMR'!J:J)</f>
        <v>14597</v>
      </c>
      <c r="H1261">
        <f>_xlfn.XLOOKUP(D1261,'2026 FMR'!I:I,'2026 FMR'!R:R)</f>
        <v>0.5</v>
      </c>
    </row>
    <row r="1262" spans="1:8" x14ac:dyDescent="0.35">
      <c r="A1262" t="s">
        <v>1287</v>
      </c>
      <c r="B1262" t="str">
        <f>_xlfn.XLOOKUP(D1262,'2026 FMR'!I:I,'2026 FMR'!Q:Q)</f>
        <v>MI-512</v>
      </c>
      <c r="C1262" t="s">
        <v>1315</v>
      </c>
      <c r="D1262">
        <v>26055</v>
      </c>
      <c r="E1262">
        <f>_xlfn.XLOOKUP(D1262,'ACS data'!E:E,'ACS data'!N:N)</f>
        <v>1395</v>
      </c>
      <c r="F1262">
        <f>_xlfn.XLOOKUP(D1262,'2026 FMR'!I:I,'2026 FMR'!M:M)</f>
        <v>1143</v>
      </c>
      <c r="G1262">
        <f>_xlfn.XLOOKUP(D1262,'2026 FMR'!I:I,'2026 FMR'!J:J)</f>
        <v>95315</v>
      </c>
      <c r="H1262">
        <f>_xlfn.XLOOKUP(D1262,'2026 FMR'!I:I,'2026 FMR'!R:R)</f>
        <v>0.5</v>
      </c>
    </row>
    <row r="1263" spans="1:8" x14ac:dyDescent="0.35">
      <c r="A1263" t="s">
        <v>1287</v>
      </c>
      <c r="B1263" t="str">
        <f>_xlfn.XLOOKUP(D1263,'2026 FMR'!I:I,'2026 FMR'!Q:Q)</f>
        <v>MI-500</v>
      </c>
      <c r="C1263" t="s">
        <v>1316</v>
      </c>
      <c r="D1263">
        <v>26057</v>
      </c>
      <c r="E1263">
        <f>_xlfn.XLOOKUP(D1263,'ACS data'!E:E,'ACS data'!N:N)</f>
        <v>789</v>
      </c>
      <c r="F1263">
        <f>_xlfn.XLOOKUP(D1263,'2026 FMR'!I:I,'2026 FMR'!M:M)</f>
        <v>742</v>
      </c>
      <c r="G1263">
        <f>_xlfn.XLOOKUP(D1263,'2026 FMR'!I:I,'2026 FMR'!J:J)</f>
        <v>41534</v>
      </c>
      <c r="H1263">
        <f>_xlfn.XLOOKUP(D1263,'2026 FMR'!I:I,'2026 FMR'!R:R)</f>
        <v>0.5</v>
      </c>
    </row>
    <row r="1264" spans="1:8" x14ac:dyDescent="0.35">
      <c r="A1264" t="s">
        <v>1287</v>
      </c>
      <c r="B1264" t="str">
        <f>_xlfn.XLOOKUP(D1264,'2026 FMR'!I:I,'2026 FMR'!Q:Q)</f>
        <v>MI-500</v>
      </c>
      <c r="C1264" t="s">
        <v>1317</v>
      </c>
      <c r="D1264">
        <v>26059</v>
      </c>
      <c r="E1264">
        <f>_xlfn.XLOOKUP(D1264,'ACS data'!E:E,'ACS data'!N:N)</f>
        <v>1553</v>
      </c>
      <c r="F1264">
        <f>_xlfn.XLOOKUP(D1264,'2026 FMR'!I:I,'2026 FMR'!M:M)</f>
        <v>764</v>
      </c>
      <c r="G1264">
        <f>_xlfn.XLOOKUP(D1264,'2026 FMR'!I:I,'2026 FMR'!J:J)</f>
        <v>45698</v>
      </c>
      <c r="H1264">
        <f>_xlfn.XLOOKUP(D1264,'2026 FMR'!I:I,'2026 FMR'!R:R)</f>
        <v>0.5</v>
      </c>
    </row>
    <row r="1265" spans="1:8" x14ac:dyDescent="0.35">
      <c r="A1265" t="s">
        <v>1287</v>
      </c>
      <c r="B1265" t="str">
        <f>_xlfn.XLOOKUP(D1265,'2026 FMR'!I:I,'2026 FMR'!Q:Q)</f>
        <v>MI-500</v>
      </c>
      <c r="C1265" t="s">
        <v>1318</v>
      </c>
      <c r="D1265">
        <v>26061</v>
      </c>
      <c r="E1265">
        <f>_xlfn.XLOOKUP(D1265,'ACS data'!E:E,'ACS data'!N:N)</f>
        <v>2525</v>
      </c>
      <c r="F1265">
        <f>_xlfn.XLOOKUP(D1265,'2026 FMR'!I:I,'2026 FMR'!M:M)</f>
        <v>800</v>
      </c>
      <c r="G1265">
        <f>_xlfn.XLOOKUP(D1265,'2026 FMR'!I:I,'2026 FMR'!J:J)</f>
        <v>37414</v>
      </c>
      <c r="H1265">
        <f>_xlfn.XLOOKUP(D1265,'2026 FMR'!I:I,'2026 FMR'!R:R)</f>
        <v>0.5</v>
      </c>
    </row>
    <row r="1266" spans="1:8" x14ac:dyDescent="0.35">
      <c r="A1266" t="s">
        <v>1287</v>
      </c>
      <c r="B1266" t="str">
        <f>_xlfn.XLOOKUP(D1266,'2026 FMR'!I:I,'2026 FMR'!Q:Q)</f>
        <v>MI-500</v>
      </c>
      <c r="C1266" t="s">
        <v>1319</v>
      </c>
      <c r="D1266">
        <v>26063</v>
      </c>
      <c r="E1266">
        <f>_xlfn.XLOOKUP(D1266,'ACS data'!E:E,'ACS data'!N:N)</f>
        <v>613</v>
      </c>
      <c r="F1266">
        <f>_xlfn.XLOOKUP(D1266,'2026 FMR'!I:I,'2026 FMR'!M:M)</f>
        <v>806</v>
      </c>
      <c r="G1266">
        <f>_xlfn.XLOOKUP(D1266,'2026 FMR'!I:I,'2026 FMR'!J:J)</f>
        <v>31461</v>
      </c>
      <c r="H1266">
        <f>_xlfn.XLOOKUP(D1266,'2026 FMR'!I:I,'2026 FMR'!R:R)</f>
        <v>0.5</v>
      </c>
    </row>
    <row r="1267" spans="1:8" x14ac:dyDescent="0.35">
      <c r="A1267" t="s">
        <v>1287</v>
      </c>
      <c r="B1267" t="str">
        <f>_xlfn.XLOOKUP(D1267,'2026 FMR'!I:I,'2026 FMR'!Q:Q)</f>
        <v>MI-508</v>
      </c>
      <c r="C1267" t="s">
        <v>1320</v>
      </c>
      <c r="D1267">
        <v>26065</v>
      </c>
      <c r="E1267">
        <f>_xlfn.XLOOKUP(D1267,'ACS data'!E:E,'ACS data'!N:N)</f>
        <v>17553</v>
      </c>
      <c r="F1267">
        <f>_xlfn.XLOOKUP(D1267,'2026 FMR'!I:I,'2026 FMR'!M:M)</f>
        <v>1012</v>
      </c>
      <c r="G1267">
        <f>_xlfn.XLOOKUP(D1267,'2026 FMR'!I:I,'2026 FMR'!J:J)</f>
        <v>282540</v>
      </c>
      <c r="H1267">
        <f>_xlfn.XLOOKUP(D1267,'2026 FMR'!I:I,'2026 FMR'!R:R)</f>
        <v>0.5</v>
      </c>
    </row>
    <row r="1268" spans="1:8" x14ac:dyDescent="0.35">
      <c r="A1268" t="s">
        <v>1287</v>
      </c>
      <c r="B1268" t="str">
        <f>_xlfn.XLOOKUP(D1268,'2026 FMR'!I:I,'2026 FMR'!Q:Q)</f>
        <v>MI-500</v>
      </c>
      <c r="C1268" t="s">
        <v>1321</v>
      </c>
      <c r="D1268">
        <v>26067</v>
      </c>
      <c r="E1268">
        <f>_xlfn.XLOOKUP(D1268,'ACS data'!E:E,'ACS data'!N:N)</f>
        <v>1370</v>
      </c>
      <c r="F1268">
        <f>_xlfn.XLOOKUP(D1268,'2026 FMR'!I:I,'2026 FMR'!M:M)</f>
        <v>921</v>
      </c>
      <c r="G1268">
        <f>_xlfn.XLOOKUP(D1268,'2026 FMR'!I:I,'2026 FMR'!J:J)</f>
        <v>66663</v>
      </c>
      <c r="H1268">
        <f>_xlfn.XLOOKUP(D1268,'2026 FMR'!I:I,'2026 FMR'!R:R)</f>
        <v>0.5</v>
      </c>
    </row>
    <row r="1269" spans="1:8" x14ac:dyDescent="0.35">
      <c r="A1269" t="s">
        <v>1287</v>
      </c>
      <c r="B1269" t="str">
        <f>_xlfn.XLOOKUP(D1269,'2026 FMR'!I:I,'2026 FMR'!Q:Q)</f>
        <v>MI-500</v>
      </c>
      <c r="C1269" t="s">
        <v>1322</v>
      </c>
      <c r="D1269">
        <v>26069</v>
      </c>
      <c r="E1269">
        <f>_xlfn.XLOOKUP(D1269,'ACS data'!E:E,'ACS data'!N:N)</f>
        <v>409</v>
      </c>
      <c r="F1269">
        <f>_xlfn.XLOOKUP(D1269,'2026 FMR'!I:I,'2026 FMR'!M:M)</f>
        <v>824</v>
      </c>
      <c r="G1269">
        <f>_xlfn.XLOOKUP(D1269,'2026 FMR'!I:I,'2026 FMR'!J:J)</f>
        <v>25319</v>
      </c>
      <c r="H1269">
        <f>_xlfn.XLOOKUP(D1269,'2026 FMR'!I:I,'2026 FMR'!R:R)</f>
        <v>0.5</v>
      </c>
    </row>
    <row r="1270" spans="1:8" x14ac:dyDescent="0.35">
      <c r="A1270" t="s">
        <v>1287</v>
      </c>
      <c r="B1270" t="str">
        <f>_xlfn.XLOOKUP(D1270,'2026 FMR'!I:I,'2026 FMR'!Q:Q)</f>
        <v>MI-500</v>
      </c>
      <c r="C1270" t="s">
        <v>1323</v>
      </c>
      <c r="D1270">
        <v>26071</v>
      </c>
      <c r="E1270">
        <f>_xlfn.XLOOKUP(D1270,'ACS data'!E:E,'ACS data'!N:N)</f>
        <v>219</v>
      </c>
      <c r="F1270">
        <f>_xlfn.XLOOKUP(D1270,'2026 FMR'!I:I,'2026 FMR'!M:M)</f>
        <v>814</v>
      </c>
      <c r="G1270">
        <f>_xlfn.XLOOKUP(D1270,'2026 FMR'!I:I,'2026 FMR'!J:J)</f>
        <v>11585</v>
      </c>
      <c r="H1270">
        <f>_xlfn.XLOOKUP(D1270,'2026 FMR'!I:I,'2026 FMR'!R:R)</f>
        <v>0.5</v>
      </c>
    </row>
    <row r="1271" spans="1:8" x14ac:dyDescent="0.35">
      <c r="A1271" t="s">
        <v>1287</v>
      </c>
      <c r="B1271" t="str">
        <f>_xlfn.XLOOKUP(D1271,'2026 FMR'!I:I,'2026 FMR'!Q:Q)</f>
        <v>MI-500</v>
      </c>
      <c r="C1271" t="s">
        <v>1324</v>
      </c>
      <c r="D1271">
        <v>26073</v>
      </c>
      <c r="E1271">
        <f>_xlfn.XLOOKUP(D1271,'ACS data'!E:E,'ACS data'!N:N)</f>
        <v>6714</v>
      </c>
      <c r="F1271">
        <f>_xlfn.XLOOKUP(D1271,'2026 FMR'!I:I,'2026 FMR'!M:M)</f>
        <v>880</v>
      </c>
      <c r="G1271">
        <f>_xlfn.XLOOKUP(D1271,'2026 FMR'!I:I,'2026 FMR'!J:J)</f>
        <v>64938</v>
      </c>
      <c r="H1271">
        <f>_xlfn.XLOOKUP(D1271,'2026 FMR'!I:I,'2026 FMR'!R:R)</f>
        <v>0.5</v>
      </c>
    </row>
    <row r="1272" spans="1:8" x14ac:dyDescent="0.35">
      <c r="A1272" t="s">
        <v>1287</v>
      </c>
      <c r="B1272" t="str">
        <f>_xlfn.XLOOKUP(D1272,'2026 FMR'!I:I,'2026 FMR'!Q:Q)</f>
        <v>MI-517</v>
      </c>
      <c r="C1272" t="s">
        <v>1325</v>
      </c>
      <c r="D1272">
        <v>26075</v>
      </c>
      <c r="E1272">
        <f>_xlfn.XLOOKUP(D1272,'ACS data'!E:E,'ACS data'!N:N)</f>
        <v>3594</v>
      </c>
      <c r="F1272">
        <f>_xlfn.XLOOKUP(D1272,'2026 FMR'!I:I,'2026 FMR'!M:M)</f>
        <v>946</v>
      </c>
      <c r="G1272">
        <f>_xlfn.XLOOKUP(D1272,'2026 FMR'!I:I,'2026 FMR'!J:J)</f>
        <v>160637</v>
      </c>
      <c r="H1272">
        <f>_xlfn.XLOOKUP(D1272,'2026 FMR'!I:I,'2026 FMR'!R:R)</f>
        <v>1</v>
      </c>
    </row>
    <row r="1273" spans="1:8" x14ac:dyDescent="0.35">
      <c r="A1273" t="s">
        <v>1287</v>
      </c>
      <c r="B1273" t="str">
        <f>_xlfn.XLOOKUP(D1273,'2026 FMR'!I:I,'2026 FMR'!Q:Q)</f>
        <v>MI-507</v>
      </c>
      <c r="C1273" t="s">
        <v>1326</v>
      </c>
      <c r="D1273">
        <v>26077</v>
      </c>
      <c r="E1273">
        <f>_xlfn.XLOOKUP(D1273,'ACS data'!E:E,'ACS data'!N:N)</f>
        <v>12841</v>
      </c>
      <c r="F1273">
        <f>_xlfn.XLOOKUP(D1273,'2026 FMR'!I:I,'2026 FMR'!M:M)</f>
        <v>998</v>
      </c>
      <c r="G1273">
        <f>_xlfn.XLOOKUP(D1273,'2026 FMR'!I:I,'2026 FMR'!J:J)</f>
        <v>261426</v>
      </c>
      <c r="H1273">
        <f>_xlfn.XLOOKUP(D1273,'2026 FMR'!I:I,'2026 FMR'!R:R)</f>
        <v>1</v>
      </c>
    </row>
    <row r="1274" spans="1:8" x14ac:dyDescent="0.35">
      <c r="A1274" t="s">
        <v>1287</v>
      </c>
      <c r="B1274" t="str">
        <f>_xlfn.XLOOKUP(D1274,'2026 FMR'!I:I,'2026 FMR'!Q:Q)</f>
        <v>MI-512</v>
      </c>
      <c r="C1274" t="s">
        <v>1327</v>
      </c>
      <c r="D1274">
        <v>26079</v>
      </c>
      <c r="E1274">
        <f>_xlfn.XLOOKUP(D1274,'ACS data'!E:E,'ACS data'!N:N)</f>
        <v>418</v>
      </c>
      <c r="F1274">
        <f>_xlfn.XLOOKUP(D1274,'2026 FMR'!I:I,'2026 FMR'!M:M)</f>
        <v>766</v>
      </c>
      <c r="G1274">
        <f>_xlfn.XLOOKUP(D1274,'2026 FMR'!I:I,'2026 FMR'!J:J)</f>
        <v>17934</v>
      </c>
      <c r="H1274">
        <f>_xlfn.XLOOKUP(D1274,'2026 FMR'!I:I,'2026 FMR'!R:R)</f>
        <v>0.5</v>
      </c>
    </row>
    <row r="1275" spans="1:8" x14ac:dyDescent="0.35">
      <c r="A1275" t="s">
        <v>1287</v>
      </c>
      <c r="B1275" t="str">
        <f>_xlfn.XLOOKUP(D1275,'2026 FMR'!I:I,'2026 FMR'!Q:Q)</f>
        <v>MI-506</v>
      </c>
      <c r="C1275" t="s">
        <v>1328</v>
      </c>
      <c r="D1275">
        <v>26081</v>
      </c>
      <c r="E1275">
        <f>_xlfn.XLOOKUP(D1275,'ACS data'!E:E,'ACS data'!N:N)</f>
        <v>16745</v>
      </c>
      <c r="F1275">
        <f>_xlfn.XLOOKUP(D1275,'2026 FMR'!I:I,'2026 FMR'!M:M)</f>
        <v>1278</v>
      </c>
      <c r="G1275">
        <f>_xlfn.XLOOKUP(D1275,'2026 FMR'!I:I,'2026 FMR'!J:J)</f>
        <v>657321</v>
      </c>
      <c r="H1275">
        <f>_xlfn.XLOOKUP(D1275,'2026 FMR'!I:I,'2026 FMR'!R:R)</f>
        <v>0.5</v>
      </c>
    </row>
    <row r="1276" spans="1:8" x14ac:dyDescent="0.35">
      <c r="A1276" t="s">
        <v>1287</v>
      </c>
      <c r="B1276" t="str">
        <f>_xlfn.XLOOKUP(D1276,'2026 FMR'!I:I,'2026 FMR'!Q:Q)</f>
        <v>MI-500</v>
      </c>
      <c r="C1276" t="s">
        <v>1329</v>
      </c>
      <c r="D1276">
        <v>26083</v>
      </c>
      <c r="E1276">
        <f>_xlfn.XLOOKUP(D1276,'ACS data'!E:E,'ACS data'!N:N)</f>
        <v>4</v>
      </c>
      <c r="F1276">
        <f>_xlfn.XLOOKUP(D1276,'2026 FMR'!I:I,'2026 FMR'!M:M)</f>
        <v>849</v>
      </c>
      <c r="G1276">
        <f>_xlfn.XLOOKUP(D1276,'2026 FMR'!I:I,'2026 FMR'!J:J)</f>
        <v>2088</v>
      </c>
      <c r="H1276">
        <f>_xlfn.XLOOKUP(D1276,'2026 FMR'!I:I,'2026 FMR'!R:R)</f>
        <v>0.5</v>
      </c>
    </row>
    <row r="1277" spans="1:8" x14ac:dyDescent="0.35">
      <c r="A1277" t="s">
        <v>1287</v>
      </c>
      <c r="B1277" t="str">
        <f>_xlfn.XLOOKUP(D1277,'2026 FMR'!I:I,'2026 FMR'!Q:Q)</f>
        <v>MI-500</v>
      </c>
      <c r="C1277" t="s">
        <v>1330</v>
      </c>
      <c r="D1277">
        <v>26085</v>
      </c>
      <c r="E1277">
        <f>_xlfn.XLOOKUP(D1277,'ACS data'!E:E,'ACS data'!N:N)</f>
        <v>372</v>
      </c>
      <c r="F1277">
        <f>_xlfn.XLOOKUP(D1277,'2026 FMR'!I:I,'2026 FMR'!M:M)</f>
        <v>758</v>
      </c>
      <c r="G1277">
        <f>_xlfn.XLOOKUP(D1277,'2026 FMR'!I:I,'2026 FMR'!J:J)</f>
        <v>12285</v>
      </c>
      <c r="H1277">
        <f>_xlfn.XLOOKUP(D1277,'2026 FMR'!I:I,'2026 FMR'!R:R)</f>
        <v>0.5</v>
      </c>
    </row>
    <row r="1278" spans="1:8" x14ac:dyDescent="0.35">
      <c r="A1278" t="s">
        <v>1287</v>
      </c>
      <c r="B1278" t="str">
        <f>_xlfn.XLOOKUP(D1278,'2026 FMR'!I:I,'2026 FMR'!Q:Q)</f>
        <v>MI-500</v>
      </c>
      <c r="C1278" t="s">
        <v>1331</v>
      </c>
      <c r="D1278">
        <v>26087</v>
      </c>
      <c r="E1278">
        <f>_xlfn.XLOOKUP(D1278,'ACS data'!E:E,'ACS data'!N:N)</f>
        <v>1491</v>
      </c>
      <c r="F1278">
        <f>_xlfn.XLOOKUP(D1278,'2026 FMR'!I:I,'2026 FMR'!M:M)</f>
        <v>1122</v>
      </c>
      <c r="G1278">
        <f>_xlfn.XLOOKUP(D1278,'2026 FMR'!I:I,'2026 FMR'!J:J)</f>
        <v>88687</v>
      </c>
      <c r="H1278">
        <f>_xlfn.XLOOKUP(D1278,'2026 FMR'!I:I,'2026 FMR'!R:R)</f>
        <v>0.5</v>
      </c>
    </row>
    <row r="1279" spans="1:8" x14ac:dyDescent="0.35">
      <c r="A1279" t="s">
        <v>1287</v>
      </c>
      <c r="B1279" t="str">
        <f>_xlfn.XLOOKUP(D1279,'2026 FMR'!I:I,'2026 FMR'!Q:Q)</f>
        <v>MI-512</v>
      </c>
      <c r="C1279" t="s">
        <v>1332</v>
      </c>
      <c r="D1279">
        <v>26089</v>
      </c>
      <c r="E1279">
        <f>_xlfn.XLOOKUP(D1279,'ACS data'!E:E,'ACS data'!N:N)</f>
        <v>331</v>
      </c>
      <c r="F1279">
        <f>_xlfn.XLOOKUP(D1279,'2026 FMR'!I:I,'2026 FMR'!M:M)</f>
        <v>1366</v>
      </c>
      <c r="G1279">
        <f>_xlfn.XLOOKUP(D1279,'2026 FMR'!I:I,'2026 FMR'!J:J)</f>
        <v>22426</v>
      </c>
      <c r="H1279">
        <f>_xlfn.XLOOKUP(D1279,'2026 FMR'!I:I,'2026 FMR'!R:R)</f>
        <v>0.5</v>
      </c>
    </row>
    <row r="1280" spans="1:8" x14ac:dyDescent="0.35">
      <c r="A1280" t="s">
        <v>1287</v>
      </c>
      <c r="B1280" t="str">
        <f>_xlfn.XLOOKUP(D1280,'2026 FMR'!I:I,'2026 FMR'!Q:Q)</f>
        <v>MI-511</v>
      </c>
      <c r="C1280" t="s">
        <v>1333</v>
      </c>
      <c r="D1280">
        <v>26091</v>
      </c>
      <c r="E1280">
        <f>_xlfn.XLOOKUP(D1280,'ACS data'!E:E,'ACS data'!N:N)</f>
        <v>2332</v>
      </c>
      <c r="F1280">
        <f>_xlfn.XLOOKUP(D1280,'2026 FMR'!I:I,'2026 FMR'!M:M)</f>
        <v>889</v>
      </c>
      <c r="G1280">
        <f>_xlfn.XLOOKUP(D1280,'2026 FMR'!I:I,'2026 FMR'!J:J)</f>
        <v>99263</v>
      </c>
      <c r="H1280">
        <f>_xlfn.XLOOKUP(D1280,'2026 FMR'!I:I,'2026 FMR'!R:R)</f>
        <v>1</v>
      </c>
    </row>
    <row r="1281" spans="1:8" x14ac:dyDescent="0.35">
      <c r="A1281" t="s">
        <v>1287</v>
      </c>
      <c r="B1281" t="str">
        <f>_xlfn.XLOOKUP(D1281,'2026 FMR'!I:I,'2026 FMR'!Q:Q)</f>
        <v>MI-518</v>
      </c>
      <c r="C1281" t="s">
        <v>1334</v>
      </c>
      <c r="D1281">
        <v>26093</v>
      </c>
      <c r="E1281">
        <f>_xlfn.XLOOKUP(D1281,'ACS data'!E:E,'ACS data'!N:N)</f>
        <v>2114</v>
      </c>
      <c r="F1281">
        <f>_xlfn.XLOOKUP(D1281,'2026 FMR'!I:I,'2026 FMR'!M:M)</f>
        <v>1264</v>
      </c>
      <c r="G1281">
        <f>_xlfn.XLOOKUP(D1281,'2026 FMR'!I:I,'2026 FMR'!J:J)</f>
        <v>194302</v>
      </c>
      <c r="H1281">
        <f>_xlfn.XLOOKUP(D1281,'2026 FMR'!I:I,'2026 FMR'!R:R)</f>
        <v>1</v>
      </c>
    </row>
    <row r="1282" spans="1:8" x14ac:dyDescent="0.35">
      <c r="A1282" t="s">
        <v>1287</v>
      </c>
      <c r="B1282" t="str">
        <f>_xlfn.XLOOKUP(D1282,'2026 FMR'!I:I,'2026 FMR'!Q:Q)</f>
        <v>MI-500</v>
      </c>
      <c r="C1282" t="s">
        <v>1335</v>
      </c>
      <c r="D1282">
        <v>26095</v>
      </c>
      <c r="E1282">
        <f>_xlfn.XLOOKUP(D1282,'ACS data'!E:E,'ACS data'!N:N)</f>
        <v>109</v>
      </c>
      <c r="F1282">
        <f>_xlfn.XLOOKUP(D1282,'2026 FMR'!I:I,'2026 FMR'!M:M)</f>
        <v>753</v>
      </c>
      <c r="G1282">
        <f>_xlfn.XLOOKUP(D1282,'2026 FMR'!I:I,'2026 FMR'!J:J)</f>
        <v>5442</v>
      </c>
      <c r="H1282">
        <f>_xlfn.XLOOKUP(D1282,'2026 FMR'!I:I,'2026 FMR'!R:R)</f>
        <v>0.5</v>
      </c>
    </row>
    <row r="1283" spans="1:8" x14ac:dyDescent="0.35">
      <c r="A1283" t="s">
        <v>1287</v>
      </c>
      <c r="B1283" t="str">
        <f>_xlfn.XLOOKUP(D1283,'2026 FMR'!I:I,'2026 FMR'!Q:Q)</f>
        <v>MI-500</v>
      </c>
      <c r="C1283" t="s">
        <v>1336</v>
      </c>
      <c r="D1283">
        <v>26097</v>
      </c>
      <c r="E1283">
        <f>_xlfn.XLOOKUP(D1283,'ACS data'!E:E,'ACS data'!N:N)</f>
        <v>405</v>
      </c>
      <c r="F1283">
        <f>_xlfn.XLOOKUP(D1283,'2026 FMR'!I:I,'2026 FMR'!M:M)</f>
        <v>780</v>
      </c>
      <c r="G1283">
        <f>_xlfn.XLOOKUP(D1283,'2026 FMR'!I:I,'2026 FMR'!J:J)</f>
        <v>10843</v>
      </c>
      <c r="H1283">
        <f>_xlfn.XLOOKUP(D1283,'2026 FMR'!I:I,'2026 FMR'!R:R)</f>
        <v>0.5</v>
      </c>
    </row>
    <row r="1284" spans="1:8" x14ac:dyDescent="0.35">
      <c r="A1284" t="s">
        <v>1287</v>
      </c>
      <c r="B1284" t="str">
        <f>_xlfn.XLOOKUP(D1284,'2026 FMR'!I:I,'2026 FMR'!Q:Q)</f>
        <v>MI-503</v>
      </c>
      <c r="C1284" t="s">
        <v>1337</v>
      </c>
      <c r="D1284">
        <v>26099</v>
      </c>
      <c r="E1284">
        <f>_xlfn.XLOOKUP(D1284,'ACS data'!E:E,'ACS data'!N:N)</f>
        <v>14460</v>
      </c>
      <c r="F1284">
        <f>_xlfn.XLOOKUP(D1284,'2026 FMR'!I:I,'2026 FMR'!M:M)</f>
        <v>1122</v>
      </c>
      <c r="G1284">
        <f>_xlfn.XLOOKUP(D1284,'2026 FMR'!I:I,'2026 FMR'!J:J)</f>
        <v>878453</v>
      </c>
      <c r="H1284">
        <f>_xlfn.XLOOKUP(D1284,'2026 FMR'!I:I,'2026 FMR'!R:R)</f>
        <v>1</v>
      </c>
    </row>
    <row r="1285" spans="1:8" x14ac:dyDescent="0.35">
      <c r="A1285" t="s">
        <v>1287</v>
      </c>
      <c r="B1285" t="str">
        <f>_xlfn.XLOOKUP(D1285,'2026 FMR'!I:I,'2026 FMR'!Q:Q)</f>
        <v>MI-500</v>
      </c>
      <c r="C1285" t="s">
        <v>1338</v>
      </c>
      <c r="D1285">
        <v>26101</v>
      </c>
      <c r="E1285">
        <f>_xlfn.XLOOKUP(D1285,'ACS data'!E:E,'ACS data'!N:N)</f>
        <v>612</v>
      </c>
      <c r="F1285">
        <f>_xlfn.XLOOKUP(D1285,'2026 FMR'!I:I,'2026 FMR'!M:M)</f>
        <v>799</v>
      </c>
      <c r="G1285">
        <f>_xlfn.XLOOKUP(D1285,'2026 FMR'!I:I,'2026 FMR'!J:J)</f>
        <v>25058</v>
      </c>
      <c r="H1285">
        <f>_xlfn.XLOOKUP(D1285,'2026 FMR'!I:I,'2026 FMR'!R:R)</f>
        <v>0.5</v>
      </c>
    </row>
    <row r="1286" spans="1:8" x14ac:dyDescent="0.35">
      <c r="A1286" t="s">
        <v>1287</v>
      </c>
      <c r="B1286" t="str">
        <f>_xlfn.XLOOKUP(D1286,'2026 FMR'!I:I,'2026 FMR'!Q:Q)</f>
        <v>MI-500</v>
      </c>
      <c r="C1286" t="s">
        <v>1339</v>
      </c>
      <c r="D1286">
        <v>26103</v>
      </c>
      <c r="E1286">
        <f>_xlfn.XLOOKUP(D1286,'ACS data'!E:E,'ACS data'!N:N)</f>
        <v>3386</v>
      </c>
      <c r="F1286">
        <f>_xlfn.XLOOKUP(D1286,'2026 FMR'!I:I,'2026 FMR'!M:M)</f>
        <v>973</v>
      </c>
      <c r="G1286">
        <f>_xlfn.XLOOKUP(D1286,'2026 FMR'!I:I,'2026 FMR'!J:J)</f>
        <v>66376</v>
      </c>
      <c r="H1286">
        <f>_xlfn.XLOOKUP(D1286,'2026 FMR'!I:I,'2026 FMR'!R:R)</f>
        <v>0.5</v>
      </c>
    </row>
    <row r="1287" spans="1:8" x14ac:dyDescent="0.35">
      <c r="A1287" t="s">
        <v>1287</v>
      </c>
      <c r="B1287" t="str">
        <f>_xlfn.XLOOKUP(D1287,'2026 FMR'!I:I,'2026 FMR'!Q:Q)</f>
        <v>MI-500</v>
      </c>
      <c r="C1287" t="s">
        <v>1340</v>
      </c>
      <c r="D1287">
        <v>26105</v>
      </c>
      <c r="E1287">
        <f>_xlfn.XLOOKUP(D1287,'ACS data'!E:E,'ACS data'!N:N)</f>
        <v>810</v>
      </c>
      <c r="F1287">
        <f>_xlfn.XLOOKUP(D1287,'2026 FMR'!I:I,'2026 FMR'!M:M)</f>
        <v>816</v>
      </c>
      <c r="G1287">
        <f>_xlfn.XLOOKUP(D1287,'2026 FMR'!I:I,'2026 FMR'!J:J)</f>
        <v>29178</v>
      </c>
      <c r="H1287">
        <f>_xlfn.XLOOKUP(D1287,'2026 FMR'!I:I,'2026 FMR'!R:R)</f>
        <v>0.5</v>
      </c>
    </row>
    <row r="1288" spans="1:8" x14ac:dyDescent="0.35">
      <c r="A1288" t="s">
        <v>1287</v>
      </c>
      <c r="B1288" t="str">
        <f>_xlfn.XLOOKUP(D1288,'2026 FMR'!I:I,'2026 FMR'!Q:Q)</f>
        <v>MI-500</v>
      </c>
      <c r="C1288" t="s">
        <v>1341</v>
      </c>
      <c r="D1288">
        <v>26107</v>
      </c>
      <c r="E1288">
        <f>_xlfn.XLOOKUP(D1288,'ACS data'!E:E,'ACS data'!N:N)</f>
        <v>2385</v>
      </c>
      <c r="F1288">
        <f>_xlfn.XLOOKUP(D1288,'2026 FMR'!I:I,'2026 FMR'!M:M)</f>
        <v>796</v>
      </c>
      <c r="G1288">
        <f>_xlfn.XLOOKUP(D1288,'2026 FMR'!I:I,'2026 FMR'!J:J)</f>
        <v>40128</v>
      </c>
      <c r="H1288">
        <f>_xlfn.XLOOKUP(D1288,'2026 FMR'!I:I,'2026 FMR'!R:R)</f>
        <v>0.5</v>
      </c>
    </row>
    <row r="1289" spans="1:8" x14ac:dyDescent="0.35">
      <c r="A1289" t="s">
        <v>1287</v>
      </c>
      <c r="B1289" t="str">
        <f>_xlfn.XLOOKUP(D1289,'2026 FMR'!I:I,'2026 FMR'!Q:Q)</f>
        <v>MI-500</v>
      </c>
      <c r="C1289" t="s">
        <v>1342</v>
      </c>
      <c r="D1289">
        <v>26109</v>
      </c>
      <c r="E1289">
        <f>_xlfn.XLOOKUP(D1289,'ACS data'!E:E,'ACS data'!N:N)</f>
        <v>479</v>
      </c>
      <c r="F1289">
        <f>_xlfn.XLOOKUP(D1289,'2026 FMR'!I:I,'2026 FMR'!M:M)</f>
        <v>771</v>
      </c>
      <c r="G1289">
        <f>_xlfn.XLOOKUP(D1289,'2026 FMR'!I:I,'2026 FMR'!J:J)</f>
        <v>23433</v>
      </c>
      <c r="H1289">
        <f>_xlfn.XLOOKUP(D1289,'2026 FMR'!I:I,'2026 FMR'!R:R)</f>
        <v>0.5</v>
      </c>
    </row>
    <row r="1290" spans="1:8" x14ac:dyDescent="0.35">
      <c r="A1290" t="s">
        <v>1287</v>
      </c>
      <c r="B1290" t="str">
        <f>_xlfn.XLOOKUP(D1290,'2026 FMR'!I:I,'2026 FMR'!Q:Q)</f>
        <v>MI-500</v>
      </c>
      <c r="C1290" t="s">
        <v>1343</v>
      </c>
      <c r="D1290">
        <v>26111</v>
      </c>
      <c r="E1290">
        <f>_xlfn.XLOOKUP(D1290,'ACS data'!E:E,'ACS data'!N:N)</f>
        <v>1786</v>
      </c>
      <c r="F1290">
        <f>_xlfn.XLOOKUP(D1290,'2026 FMR'!I:I,'2026 FMR'!M:M)</f>
        <v>925</v>
      </c>
      <c r="G1290">
        <f>_xlfn.XLOOKUP(D1290,'2026 FMR'!I:I,'2026 FMR'!J:J)</f>
        <v>83503</v>
      </c>
      <c r="H1290">
        <f>_xlfn.XLOOKUP(D1290,'2026 FMR'!I:I,'2026 FMR'!R:R)</f>
        <v>0.5</v>
      </c>
    </row>
    <row r="1291" spans="1:8" x14ac:dyDescent="0.35">
      <c r="A1291" t="s">
        <v>1287</v>
      </c>
      <c r="B1291" t="str">
        <f>_xlfn.XLOOKUP(D1291,'2026 FMR'!I:I,'2026 FMR'!Q:Q)</f>
        <v>MI-500</v>
      </c>
      <c r="C1291" t="s">
        <v>1344</v>
      </c>
      <c r="D1291">
        <v>26113</v>
      </c>
      <c r="E1291">
        <f>_xlfn.XLOOKUP(D1291,'ACS data'!E:E,'ACS data'!N:N)</f>
        <v>332</v>
      </c>
      <c r="F1291">
        <f>_xlfn.XLOOKUP(D1291,'2026 FMR'!I:I,'2026 FMR'!M:M)</f>
        <v>787</v>
      </c>
      <c r="G1291">
        <f>_xlfn.XLOOKUP(D1291,'2026 FMR'!I:I,'2026 FMR'!J:J)</f>
        <v>15089</v>
      </c>
      <c r="H1291">
        <f>_xlfn.XLOOKUP(D1291,'2026 FMR'!I:I,'2026 FMR'!R:R)</f>
        <v>0.5</v>
      </c>
    </row>
    <row r="1292" spans="1:8" x14ac:dyDescent="0.35">
      <c r="A1292" t="s">
        <v>1287</v>
      </c>
      <c r="B1292" t="str">
        <f>_xlfn.XLOOKUP(D1292,'2026 FMR'!I:I,'2026 FMR'!Q:Q)</f>
        <v>MI-515</v>
      </c>
      <c r="C1292" t="s">
        <v>1345</v>
      </c>
      <c r="D1292">
        <v>26115</v>
      </c>
      <c r="E1292">
        <f>_xlfn.XLOOKUP(D1292,'ACS data'!E:E,'ACS data'!N:N)</f>
        <v>3088</v>
      </c>
      <c r="F1292">
        <f>_xlfn.XLOOKUP(D1292,'2026 FMR'!I:I,'2026 FMR'!M:M)</f>
        <v>1011</v>
      </c>
      <c r="G1292">
        <f>_xlfn.XLOOKUP(D1292,'2026 FMR'!I:I,'2026 FMR'!J:J)</f>
        <v>154823</v>
      </c>
      <c r="H1292">
        <f>_xlfn.XLOOKUP(D1292,'2026 FMR'!I:I,'2026 FMR'!R:R)</f>
        <v>1</v>
      </c>
    </row>
    <row r="1293" spans="1:8" x14ac:dyDescent="0.35">
      <c r="A1293" t="s">
        <v>1287</v>
      </c>
      <c r="B1293" t="str">
        <f>_xlfn.XLOOKUP(D1293,'2026 FMR'!I:I,'2026 FMR'!Q:Q)</f>
        <v>MI-500</v>
      </c>
      <c r="C1293" t="s">
        <v>1346</v>
      </c>
      <c r="D1293">
        <v>26117</v>
      </c>
      <c r="E1293">
        <f>_xlfn.XLOOKUP(D1293,'ACS data'!E:E,'ACS data'!N:N)</f>
        <v>1342</v>
      </c>
      <c r="F1293">
        <f>_xlfn.XLOOKUP(D1293,'2026 FMR'!I:I,'2026 FMR'!M:M)</f>
        <v>1016</v>
      </c>
      <c r="G1293">
        <f>_xlfn.XLOOKUP(D1293,'2026 FMR'!I:I,'2026 FMR'!J:J)</f>
        <v>66901</v>
      </c>
      <c r="H1293">
        <f>_xlfn.XLOOKUP(D1293,'2026 FMR'!I:I,'2026 FMR'!R:R)</f>
        <v>0.5</v>
      </c>
    </row>
    <row r="1294" spans="1:8" x14ac:dyDescent="0.35">
      <c r="A1294" t="s">
        <v>1287</v>
      </c>
      <c r="B1294" t="str">
        <f>_xlfn.XLOOKUP(D1294,'2026 FMR'!I:I,'2026 FMR'!Q:Q)</f>
        <v>MI-500</v>
      </c>
      <c r="C1294" t="s">
        <v>1347</v>
      </c>
      <c r="D1294">
        <v>26119</v>
      </c>
      <c r="E1294">
        <f>_xlfn.XLOOKUP(D1294,'ACS data'!E:E,'ACS data'!N:N)</f>
        <v>264</v>
      </c>
      <c r="F1294">
        <f>_xlfn.XLOOKUP(D1294,'2026 FMR'!I:I,'2026 FMR'!M:M)</f>
        <v>888</v>
      </c>
      <c r="G1294">
        <f>_xlfn.XLOOKUP(D1294,'2026 FMR'!I:I,'2026 FMR'!J:J)</f>
        <v>9261</v>
      </c>
      <c r="H1294">
        <f>_xlfn.XLOOKUP(D1294,'2026 FMR'!I:I,'2026 FMR'!R:R)</f>
        <v>0.5</v>
      </c>
    </row>
    <row r="1295" spans="1:8" x14ac:dyDescent="0.35">
      <c r="A1295" t="s">
        <v>1287</v>
      </c>
      <c r="B1295" t="str">
        <f>_xlfn.XLOOKUP(D1295,'2026 FMR'!I:I,'2026 FMR'!Q:Q)</f>
        <v>MI-516</v>
      </c>
      <c r="C1295" t="s">
        <v>1348</v>
      </c>
      <c r="D1295">
        <v>26121</v>
      </c>
      <c r="E1295">
        <f>_xlfn.XLOOKUP(D1295,'ACS data'!E:E,'ACS data'!N:N)</f>
        <v>4220</v>
      </c>
      <c r="F1295">
        <f>_xlfn.XLOOKUP(D1295,'2026 FMR'!I:I,'2026 FMR'!M:M)</f>
        <v>942</v>
      </c>
      <c r="G1295">
        <f>_xlfn.XLOOKUP(D1295,'2026 FMR'!I:I,'2026 FMR'!J:J)</f>
        <v>175947</v>
      </c>
      <c r="H1295">
        <f>_xlfn.XLOOKUP(D1295,'2026 FMR'!I:I,'2026 FMR'!R:R)</f>
        <v>1</v>
      </c>
    </row>
    <row r="1296" spans="1:8" x14ac:dyDescent="0.35">
      <c r="A1296" t="s">
        <v>1287</v>
      </c>
      <c r="B1296" t="str">
        <f>_xlfn.XLOOKUP(D1296,'2026 FMR'!I:I,'2026 FMR'!Q:Q)</f>
        <v>MI-500</v>
      </c>
      <c r="C1296" t="s">
        <v>1349</v>
      </c>
      <c r="D1296">
        <v>26123</v>
      </c>
      <c r="E1296">
        <f>_xlfn.XLOOKUP(D1296,'ACS data'!E:E,'ACS data'!N:N)</f>
        <v>1268</v>
      </c>
      <c r="F1296">
        <f>_xlfn.XLOOKUP(D1296,'2026 FMR'!I:I,'2026 FMR'!M:M)</f>
        <v>744</v>
      </c>
      <c r="G1296">
        <f>_xlfn.XLOOKUP(D1296,'2026 FMR'!I:I,'2026 FMR'!J:J)</f>
        <v>50130</v>
      </c>
      <c r="H1296">
        <f>_xlfn.XLOOKUP(D1296,'2026 FMR'!I:I,'2026 FMR'!R:R)</f>
        <v>0.5</v>
      </c>
    </row>
    <row r="1297" spans="1:8" x14ac:dyDescent="0.35">
      <c r="A1297" t="s">
        <v>1287</v>
      </c>
      <c r="B1297" t="str">
        <f>_xlfn.XLOOKUP(D1297,'2026 FMR'!I:I,'2026 FMR'!Q:Q)</f>
        <v>MI-504</v>
      </c>
      <c r="C1297" t="s">
        <v>1350</v>
      </c>
      <c r="D1297">
        <v>26125</v>
      </c>
      <c r="E1297">
        <f>_xlfn.XLOOKUP(D1297,'ACS data'!E:E,'ACS data'!N:N)</f>
        <v>17885</v>
      </c>
      <c r="F1297">
        <f>_xlfn.XLOOKUP(D1297,'2026 FMR'!I:I,'2026 FMR'!M:M)</f>
        <v>1122</v>
      </c>
      <c r="G1297">
        <f>_xlfn.XLOOKUP(D1297,'2026 FMR'!I:I,'2026 FMR'!J:J)</f>
        <v>1272264</v>
      </c>
      <c r="H1297">
        <f>_xlfn.XLOOKUP(D1297,'2026 FMR'!I:I,'2026 FMR'!R:R)</f>
        <v>1</v>
      </c>
    </row>
    <row r="1298" spans="1:8" x14ac:dyDescent="0.35">
      <c r="A1298" t="s">
        <v>1287</v>
      </c>
      <c r="B1298" t="str">
        <f>_xlfn.XLOOKUP(D1298,'2026 FMR'!I:I,'2026 FMR'!Q:Q)</f>
        <v>MI-500</v>
      </c>
      <c r="C1298" t="s">
        <v>1351</v>
      </c>
      <c r="D1298">
        <v>26127</v>
      </c>
      <c r="E1298">
        <f>_xlfn.XLOOKUP(D1298,'ACS data'!E:E,'ACS data'!N:N)</f>
        <v>667</v>
      </c>
      <c r="F1298">
        <f>_xlfn.XLOOKUP(D1298,'2026 FMR'!I:I,'2026 FMR'!M:M)</f>
        <v>742</v>
      </c>
      <c r="G1298">
        <f>_xlfn.XLOOKUP(D1298,'2026 FMR'!I:I,'2026 FMR'!J:J)</f>
        <v>26707</v>
      </c>
      <c r="H1298">
        <f>_xlfn.XLOOKUP(D1298,'2026 FMR'!I:I,'2026 FMR'!R:R)</f>
        <v>0.5</v>
      </c>
    </row>
    <row r="1299" spans="1:8" x14ac:dyDescent="0.35">
      <c r="A1299" t="s">
        <v>1287</v>
      </c>
      <c r="B1299" t="str">
        <f>_xlfn.XLOOKUP(D1299,'2026 FMR'!I:I,'2026 FMR'!Q:Q)</f>
        <v>MI-500</v>
      </c>
      <c r="C1299" t="s">
        <v>1352</v>
      </c>
      <c r="D1299">
        <v>26129</v>
      </c>
      <c r="E1299">
        <f>_xlfn.XLOOKUP(D1299,'ACS data'!E:E,'ACS data'!N:N)</f>
        <v>661</v>
      </c>
      <c r="F1299">
        <f>_xlfn.XLOOKUP(D1299,'2026 FMR'!I:I,'2026 FMR'!M:M)</f>
        <v>843</v>
      </c>
      <c r="G1299">
        <f>_xlfn.XLOOKUP(D1299,'2026 FMR'!I:I,'2026 FMR'!J:J)</f>
        <v>20820</v>
      </c>
      <c r="H1299">
        <f>_xlfn.XLOOKUP(D1299,'2026 FMR'!I:I,'2026 FMR'!R:R)</f>
        <v>0.5</v>
      </c>
    </row>
    <row r="1300" spans="1:8" x14ac:dyDescent="0.35">
      <c r="A1300" t="s">
        <v>1287</v>
      </c>
      <c r="B1300" t="str">
        <f>_xlfn.XLOOKUP(D1300,'2026 FMR'!I:I,'2026 FMR'!Q:Q)</f>
        <v>MI-500</v>
      </c>
      <c r="C1300" t="s">
        <v>1353</v>
      </c>
      <c r="D1300">
        <v>26131</v>
      </c>
      <c r="E1300">
        <f>_xlfn.XLOOKUP(D1300,'ACS data'!E:E,'ACS data'!N:N)</f>
        <v>103</v>
      </c>
      <c r="F1300">
        <f>_xlfn.XLOOKUP(D1300,'2026 FMR'!I:I,'2026 FMR'!M:M)</f>
        <v>888</v>
      </c>
      <c r="G1300">
        <f>_xlfn.XLOOKUP(D1300,'2026 FMR'!I:I,'2026 FMR'!J:J)</f>
        <v>5862</v>
      </c>
      <c r="H1300">
        <f>_xlfn.XLOOKUP(D1300,'2026 FMR'!I:I,'2026 FMR'!R:R)</f>
        <v>0.5</v>
      </c>
    </row>
    <row r="1301" spans="1:8" x14ac:dyDescent="0.35">
      <c r="A1301" t="s">
        <v>1287</v>
      </c>
      <c r="B1301" t="str">
        <f>_xlfn.XLOOKUP(D1301,'2026 FMR'!I:I,'2026 FMR'!Q:Q)</f>
        <v>MI-500</v>
      </c>
      <c r="C1301" t="s">
        <v>1354</v>
      </c>
      <c r="D1301">
        <v>26133</v>
      </c>
      <c r="E1301">
        <f>_xlfn.XLOOKUP(D1301,'ACS data'!E:E,'ACS data'!N:N)</f>
        <v>626</v>
      </c>
      <c r="F1301">
        <f>_xlfn.XLOOKUP(D1301,'2026 FMR'!I:I,'2026 FMR'!M:M)</f>
        <v>749</v>
      </c>
      <c r="G1301">
        <f>_xlfn.XLOOKUP(D1301,'2026 FMR'!I:I,'2026 FMR'!J:J)</f>
        <v>23022</v>
      </c>
      <c r="H1301">
        <f>_xlfn.XLOOKUP(D1301,'2026 FMR'!I:I,'2026 FMR'!R:R)</f>
        <v>0.5</v>
      </c>
    </row>
    <row r="1302" spans="1:8" x14ac:dyDescent="0.35">
      <c r="A1302" t="s">
        <v>1287</v>
      </c>
      <c r="B1302" t="str">
        <f>_xlfn.XLOOKUP(D1302,'2026 FMR'!I:I,'2026 FMR'!Q:Q)</f>
        <v>MI-500</v>
      </c>
      <c r="C1302" t="s">
        <v>1355</v>
      </c>
      <c r="D1302">
        <v>26135</v>
      </c>
      <c r="E1302">
        <f>_xlfn.XLOOKUP(D1302,'ACS data'!E:E,'ACS data'!N:N)</f>
        <v>167</v>
      </c>
      <c r="F1302">
        <f>_xlfn.XLOOKUP(D1302,'2026 FMR'!I:I,'2026 FMR'!M:M)</f>
        <v>742</v>
      </c>
      <c r="G1302">
        <f>_xlfn.XLOOKUP(D1302,'2026 FMR'!I:I,'2026 FMR'!J:J)</f>
        <v>8264</v>
      </c>
      <c r="H1302">
        <f>_xlfn.XLOOKUP(D1302,'2026 FMR'!I:I,'2026 FMR'!R:R)</f>
        <v>0.5</v>
      </c>
    </row>
    <row r="1303" spans="1:8" x14ac:dyDescent="0.35">
      <c r="A1303" t="s">
        <v>1287</v>
      </c>
      <c r="B1303" t="str">
        <f>_xlfn.XLOOKUP(D1303,'2026 FMR'!I:I,'2026 FMR'!Q:Q)</f>
        <v>MI-500</v>
      </c>
      <c r="C1303" t="s">
        <v>1356</v>
      </c>
      <c r="D1303">
        <v>26137</v>
      </c>
      <c r="E1303">
        <f>_xlfn.XLOOKUP(D1303,'ACS data'!E:E,'ACS data'!N:N)</f>
        <v>259</v>
      </c>
      <c r="F1303">
        <f>_xlfn.XLOOKUP(D1303,'2026 FMR'!I:I,'2026 FMR'!M:M)</f>
        <v>858</v>
      </c>
      <c r="G1303">
        <f>_xlfn.XLOOKUP(D1303,'2026 FMR'!I:I,'2026 FMR'!J:J)</f>
        <v>25221</v>
      </c>
      <c r="H1303">
        <f>_xlfn.XLOOKUP(D1303,'2026 FMR'!I:I,'2026 FMR'!R:R)</f>
        <v>0.5</v>
      </c>
    </row>
    <row r="1304" spans="1:8" x14ac:dyDescent="0.35">
      <c r="A1304" t="s">
        <v>1287</v>
      </c>
      <c r="B1304" t="str">
        <f>_xlfn.XLOOKUP(D1304,'2026 FMR'!I:I,'2026 FMR'!Q:Q)</f>
        <v>MI-519</v>
      </c>
      <c r="C1304" t="s">
        <v>1357</v>
      </c>
      <c r="D1304">
        <v>26139</v>
      </c>
      <c r="E1304">
        <f>_xlfn.XLOOKUP(D1304,'ACS data'!E:E,'ACS data'!N:N)</f>
        <v>9852</v>
      </c>
      <c r="F1304">
        <f>_xlfn.XLOOKUP(D1304,'2026 FMR'!I:I,'2026 FMR'!M:M)</f>
        <v>1333</v>
      </c>
      <c r="G1304">
        <f>_xlfn.XLOOKUP(D1304,'2026 FMR'!I:I,'2026 FMR'!J:J)</f>
        <v>296183</v>
      </c>
      <c r="H1304">
        <f>_xlfn.XLOOKUP(D1304,'2026 FMR'!I:I,'2026 FMR'!R:R)</f>
        <v>1</v>
      </c>
    </row>
    <row r="1305" spans="1:8" x14ac:dyDescent="0.35">
      <c r="A1305" t="s">
        <v>1287</v>
      </c>
      <c r="B1305" t="str">
        <f>_xlfn.XLOOKUP(D1305,'2026 FMR'!I:I,'2026 FMR'!Q:Q)</f>
        <v>MI-500</v>
      </c>
      <c r="C1305" t="s">
        <v>1358</v>
      </c>
      <c r="D1305">
        <v>26141</v>
      </c>
      <c r="E1305">
        <f>_xlfn.XLOOKUP(D1305,'ACS data'!E:E,'ACS data'!N:N)</f>
        <v>162</v>
      </c>
      <c r="F1305">
        <f>_xlfn.XLOOKUP(D1305,'2026 FMR'!I:I,'2026 FMR'!M:M)</f>
        <v>742</v>
      </c>
      <c r="G1305">
        <f>_xlfn.XLOOKUP(D1305,'2026 FMR'!I:I,'2026 FMR'!J:J)</f>
        <v>13083</v>
      </c>
      <c r="H1305">
        <f>_xlfn.XLOOKUP(D1305,'2026 FMR'!I:I,'2026 FMR'!R:R)</f>
        <v>0.5</v>
      </c>
    </row>
    <row r="1306" spans="1:8" x14ac:dyDescent="0.35">
      <c r="A1306" t="s">
        <v>1287</v>
      </c>
      <c r="B1306" t="str">
        <f>_xlfn.XLOOKUP(D1306,'2026 FMR'!I:I,'2026 FMR'!Q:Q)</f>
        <v>MI-500</v>
      </c>
      <c r="C1306" t="s">
        <v>1359</v>
      </c>
      <c r="D1306">
        <v>26143</v>
      </c>
      <c r="E1306">
        <f>_xlfn.XLOOKUP(D1306,'ACS data'!E:E,'ACS data'!N:N)</f>
        <v>507</v>
      </c>
      <c r="F1306">
        <f>_xlfn.XLOOKUP(D1306,'2026 FMR'!I:I,'2026 FMR'!M:M)</f>
        <v>742</v>
      </c>
      <c r="G1306">
        <f>_xlfn.XLOOKUP(D1306,'2026 FMR'!I:I,'2026 FMR'!J:J)</f>
        <v>23556</v>
      </c>
      <c r="H1306">
        <f>_xlfn.XLOOKUP(D1306,'2026 FMR'!I:I,'2026 FMR'!R:R)</f>
        <v>0.5</v>
      </c>
    </row>
    <row r="1307" spans="1:8" x14ac:dyDescent="0.35">
      <c r="A1307" t="s">
        <v>1287</v>
      </c>
      <c r="B1307" t="str">
        <f>_xlfn.XLOOKUP(D1307,'2026 FMR'!I:I,'2026 FMR'!Q:Q)</f>
        <v>MI-510</v>
      </c>
      <c r="C1307" t="s">
        <v>1360</v>
      </c>
      <c r="D1307">
        <v>26145</v>
      </c>
      <c r="E1307">
        <f>_xlfn.XLOOKUP(D1307,'ACS data'!E:E,'ACS data'!N:N)</f>
        <v>6937</v>
      </c>
      <c r="F1307">
        <f>_xlfn.XLOOKUP(D1307,'2026 FMR'!I:I,'2026 FMR'!M:M)</f>
        <v>851</v>
      </c>
      <c r="G1307">
        <f>_xlfn.XLOOKUP(D1307,'2026 FMR'!I:I,'2026 FMR'!J:J)</f>
        <v>189821</v>
      </c>
      <c r="H1307">
        <f>_xlfn.XLOOKUP(D1307,'2026 FMR'!I:I,'2026 FMR'!R:R)</f>
        <v>1</v>
      </c>
    </row>
    <row r="1308" spans="1:8" x14ac:dyDescent="0.35">
      <c r="A1308" t="s">
        <v>1287</v>
      </c>
      <c r="B1308" t="str">
        <f>_xlfn.XLOOKUP(D1308,'2026 FMR'!I:I,'2026 FMR'!Q:Q)</f>
        <v>MI-500</v>
      </c>
      <c r="C1308" t="s">
        <v>1361</v>
      </c>
      <c r="D1308">
        <v>26147</v>
      </c>
      <c r="E1308">
        <f>_xlfn.XLOOKUP(D1308,'ACS data'!E:E,'ACS data'!N:N)</f>
        <v>2938</v>
      </c>
      <c r="F1308">
        <f>_xlfn.XLOOKUP(D1308,'2026 FMR'!I:I,'2026 FMR'!M:M)</f>
        <v>1122</v>
      </c>
      <c r="G1308">
        <f>_xlfn.XLOOKUP(D1308,'2026 FMR'!I:I,'2026 FMR'!J:J)</f>
        <v>160257</v>
      </c>
      <c r="H1308">
        <f>_xlfn.XLOOKUP(D1308,'2026 FMR'!I:I,'2026 FMR'!R:R)</f>
        <v>0.5</v>
      </c>
    </row>
    <row r="1309" spans="1:8" x14ac:dyDescent="0.35">
      <c r="A1309" t="s">
        <v>1287</v>
      </c>
      <c r="B1309" t="str">
        <f>_xlfn.XLOOKUP(D1309,'2026 FMR'!I:I,'2026 FMR'!Q:Q)</f>
        <v>MI-500</v>
      </c>
      <c r="C1309" t="s">
        <v>1362</v>
      </c>
      <c r="D1309">
        <v>26149</v>
      </c>
      <c r="E1309">
        <f>_xlfn.XLOOKUP(D1309,'ACS data'!E:E,'ACS data'!N:N)</f>
        <v>1448</v>
      </c>
      <c r="F1309">
        <f>_xlfn.XLOOKUP(D1309,'2026 FMR'!I:I,'2026 FMR'!M:M)</f>
        <v>777</v>
      </c>
      <c r="G1309">
        <f>_xlfn.XLOOKUP(D1309,'2026 FMR'!I:I,'2026 FMR'!J:J)</f>
        <v>60887</v>
      </c>
      <c r="H1309">
        <f>_xlfn.XLOOKUP(D1309,'2026 FMR'!I:I,'2026 FMR'!R:R)</f>
        <v>0.5</v>
      </c>
    </row>
    <row r="1310" spans="1:8" x14ac:dyDescent="0.35">
      <c r="A1310" t="s">
        <v>1287</v>
      </c>
      <c r="B1310" t="str">
        <f>_xlfn.XLOOKUP(D1310,'2026 FMR'!I:I,'2026 FMR'!Q:Q)</f>
        <v>MI-500</v>
      </c>
      <c r="C1310" t="s">
        <v>1363</v>
      </c>
      <c r="D1310">
        <v>26151</v>
      </c>
      <c r="E1310">
        <f>_xlfn.XLOOKUP(D1310,'ACS data'!E:E,'ACS data'!N:N)</f>
        <v>987</v>
      </c>
      <c r="F1310">
        <f>_xlfn.XLOOKUP(D1310,'2026 FMR'!I:I,'2026 FMR'!M:M)</f>
        <v>742</v>
      </c>
      <c r="G1310">
        <f>_xlfn.XLOOKUP(D1310,'2026 FMR'!I:I,'2026 FMR'!J:J)</f>
        <v>40759</v>
      </c>
      <c r="H1310">
        <f>_xlfn.XLOOKUP(D1310,'2026 FMR'!I:I,'2026 FMR'!R:R)</f>
        <v>0.5</v>
      </c>
    </row>
    <row r="1311" spans="1:8" x14ac:dyDescent="0.35">
      <c r="A1311" t="s">
        <v>1287</v>
      </c>
      <c r="B1311" t="str">
        <f>_xlfn.XLOOKUP(D1311,'2026 FMR'!I:I,'2026 FMR'!Q:Q)</f>
        <v>MI-500</v>
      </c>
      <c r="C1311" t="s">
        <v>1364</v>
      </c>
      <c r="D1311">
        <v>26153</v>
      </c>
      <c r="E1311">
        <f>_xlfn.XLOOKUP(D1311,'ACS data'!E:E,'ACS data'!N:N)</f>
        <v>199</v>
      </c>
      <c r="F1311">
        <f>_xlfn.XLOOKUP(D1311,'2026 FMR'!I:I,'2026 FMR'!M:M)</f>
        <v>858</v>
      </c>
      <c r="G1311">
        <f>_xlfn.XLOOKUP(D1311,'2026 FMR'!I:I,'2026 FMR'!J:J)</f>
        <v>8062</v>
      </c>
      <c r="H1311">
        <f>_xlfn.XLOOKUP(D1311,'2026 FMR'!I:I,'2026 FMR'!R:R)</f>
        <v>0.5</v>
      </c>
    </row>
    <row r="1312" spans="1:8" x14ac:dyDescent="0.35">
      <c r="A1312" t="s">
        <v>1287</v>
      </c>
      <c r="B1312" t="str">
        <f>_xlfn.XLOOKUP(D1312,'2026 FMR'!I:I,'2026 FMR'!Q:Q)</f>
        <v>MI-500</v>
      </c>
      <c r="C1312" t="s">
        <v>1365</v>
      </c>
      <c r="D1312">
        <v>26155</v>
      </c>
      <c r="E1312">
        <f>_xlfn.XLOOKUP(D1312,'ACS data'!E:E,'ACS data'!N:N)</f>
        <v>1106</v>
      </c>
      <c r="F1312">
        <f>_xlfn.XLOOKUP(D1312,'2026 FMR'!I:I,'2026 FMR'!M:M)</f>
        <v>812</v>
      </c>
      <c r="G1312">
        <f>_xlfn.XLOOKUP(D1312,'2026 FMR'!I:I,'2026 FMR'!J:J)</f>
        <v>68124</v>
      </c>
      <c r="H1312">
        <f>_xlfn.XLOOKUP(D1312,'2026 FMR'!I:I,'2026 FMR'!R:R)</f>
        <v>0.5</v>
      </c>
    </row>
    <row r="1313" spans="1:8" x14ac:dyDescent="0.35">
      <c r="A1313" t="s">
        <v>1287</v>
      </c>
      <c r="B1313" t="str">
        <f>_xlfn.XLOOKUP(D1313,'2026 FMR'!I:I,'2026 FMR'!Q:Q)</f>
        <v>MI-500</v>
      </c>
      <c r="C1313" t="s">
        <v>1366</v>
      </c>
      <c r="D1313">
        <v>26157</v>
      </c>
      <c r="E1313">
        <f>_xlfn.XLOOKUP(D1313,'ACS data'!E:E,'ACS data'!N:N)</f>
        <v>1051</v>
      </c>
      <c r="F1313">
        <f>_xlfn.XLOOKUP(D1313,'2026 FMR'!I:I,'2026 FMR'!M:M)</f>
        <v>786</v>
      </c>
      <c r="G1313">
        <f>_xlfn.XLOOKUP(D1313,'2026 FMR'!I:I,'2026 FMR'!J:J)</f>
        <v>53218</v>
      </c>
      <c r="H1313">
        <f>_xlfn.XLOOKUP(D1313,'2026 FMR'!I:I,'2026 FMR'!R:R)</f>
        <v>0.5</v>
      </c>
    </row>
    <row r="1314" spans="1:8" x14ac:dyDescent="0.35">
      <c r="A1314" t="s">
        <v>1287</v>
      </c>
      <c r="B1314" t="str">
        <f>_xlfn.XLOOKUP(D1314,'2026 FMR'!I:I,'2026 FMR'!Q:Q)</f>
        <v>MI-500</v>
      </c>
      <c r="C1314" t="s">
        <v>1367</v>
      </c>
      <c r="D1314">
        <v>26159</v>
      </c>
      <c r="E1314">
        <f>_xlfn.XLOOKUP(D1314,'ACS data'!E:E,'ACS data'!N:N)</f>
        <v>2177</v>
      </c>
      <c r="F1314">
        <f>_xlfn.XLOOKUP(D1314,'2026 FMR'!I:I,'2026 FMR'!M:M)</f>
        <v>774</v>
      </c>
      <c r="G1314">
        <f>_xlfn.XLOOKUP(D1314,'2026 FMR'!I:I,'2026 FMR'!J:J)</f>
        <v>75636</v>
      </c>
      <c r="H1314">
        <f>_xlfn.XLOOKUP(D1314,'2026 FMR'!I:I,'2026 FMR'!R:R)</f>
        <v>0.5</v>
      </c>
    </row>
    <row r="1315" spans="1:8" x14ac:dyDescent="0.35">
      <c r="A1315" t="s">
        <v>1287</v>
      </c>
      <c r="B1315" t="str">
        <f>_xlfn.XLOOKUP(D1315,'2026 FMR'!I:I,'2026 FMR'!Q:Q)</f>
        <v>MI-509</v>
      </c>
      <c r="C1315" t="s">
        <v>1368</v>
      </c>
      <c r="D1315">
        <v>26161</v>
      </c>
      <c r="E1315">
        <f>_xlfn.XLOOKUP(D1315,'ACS data'!E:E,'ACS data'!N:N)</f>
        <v>25110</v>
      </c>
      <c r="F1315">
        <f>_xlfn.XLOOKUP(D1315,'2026 FMR'!I:I,'2026 FMR'!M:M)</f>
        <v>1387</v>
      </c>
      <c r="G1315">
        <f>_xlfn.XLOOKUP(D1315,'2026 FMR'!I:I,'2026 FMR'!J:J)</f>
        <v>370231</v>
      </c>
      <c r="H1315">
        <f>_xlfn.XLOOKUP(D1315,'2026 FMR'!I:I,'2026 FMR'!R:R)</f>
        <v>0.5</v>
      </c>
    </row>
    <row r="1316" spans="1:8" x14ac:dyDescent="0.35">
      <c r="A1316" t="s">
        <v>1287</v>
      </c>
      <c r="B1316" t="str">
        <f>_xlfn.XLOOKUP(D1316,'2026 FMR'!I:I,'2026 FMR'!Q:Q)</f>
        <v>MI-502</v>
      </c>
      <c r="C1316" t="s">
        <v>1369</v>
      </c>
      <c r="D1316">
        <v>26163</v>
      </c>
      <c r="E1316">
        <f>_xlfn.XLOOKUP(D1316,'ACS data'!E:E,'ACS data'!N:N)</f>
        <v>72392</v>
      </c>
      <c r="F1316">
        <f>_xlfn.XLOOKUP(D1316,'2026 FMR'!I:I,'2026 FMR'!M:M)</f>
        <v>1122</v>
      </c>
      <c r="G1316">
        <f>_xlfn.XLOOKUP(D1316,'2026 FMR'!I:I,'2026 FMR'!J:J)</f>
        <v>1781641</v>
      </c>
      <c r="H1316">
        <f>_xlfn.XLOOKUP(D1316,'2026 FMR'!I:I,'2026 FMR'!R:R)</f>
        <v>1</v>
      </c>
    </row>
    <row r="1317" spans="1:8" x14ac:dyDescent="0.35">
      <c r="A1317" t="s">
        <v>1287</v>
      </c>
      <c r="B1317" t="str">
        <f>_xlfn.XLOOKUP(D1317,'2026 FMR'!I:I,'2026 FMR'!Q:Q)</f>
        <v>MI-500</v>
      </c>
      <c r="C1317" t="s">
        <v>1370</v>
      </c>
      <c r="D1317">
        <v>26165</v>
      </c>
      <c r="E1317">
        <f>_xlfn.XLOOKUP(D1317,'ACS data'!E:E,'ACS data'!N:N)</f>
        <v>693</v>
      </c>
      <c r="F1317">
        <f>_xlfn.XLOOKUP(D1317,'2026 FMR'!I:I,'2026 FMR'!M:M)</f>
        <v>826</v>
      </c>
      <c r="G1317">
        <f>_xlfn.XLOOKUP(D1317,'2026 FMR'!I:I,'2026 FMR'!J:J)</f>
        <v>33766</v>
      </c>
      <c r="H1317">
        <f>_xlfn.XLOOKUP(D1317,'2026 FMR'!I:I,'2026 FMR'!R:R)</f>
        <v>0.5</v>
      </c>
    </row>
    <row r="1318" spans="1:8" x14ac:dyDescent="0.35">
      <c r="A1318" t="s">
        <v>1371</v>
      </c>
      <c r="B1318" t="str">
        <f>_xlfn.XLOOKUP(D1318,'2026 FMR'!I:I,'2026 FMR'!Q:Q)</f>
        <v>MN-504</v>
      </c>
      <c r="C1318" t="s">
        <v>1372</v>
      </c>
      <c r="D1318">
        <v>27001</v>
      </c>
      <c r="E1318">
        <f>_xlfn.XLOOKUP(D1318,'ACS data'!E:E,'ACS data'!N:N)</f>
        <v>277</v>
      </c>
      <c r="F1318">
        <f>_xlfn.XLOOKUP(D1318,'2026 FMR'!I:I,'2026 FMR'!M:M)</f>
        <v>742</v>
      </c>
      <c r="G1318">
        <f>_xlfn.XLOOKUP(D1318,'2026 FMR'!I:I,'2026 FMR'!J:J)</f>
        <v>15859</v>
      </c>
      <c r="H1318">
        <f>_xlfn.XLOOKUP(D1318,'2026 FMR'!I:I,'2026 FMR'!R:R)</f>
        <v>1</v>
      </c>
    </row>
    <row r="1319" spans="1:8" x14ac:dyDescent="0.35">
      <c r="A1319" t="s">
        <v>1371</v>
      </c>
      <c r="B1319" t="str">
        <f>_xlfn.XLOOKUP(D1319,'2026 FMR'!I:I,'2026 FMR'!Q:Q)</f>
        <v>MN-503</v>
      </c>
      <c r="C1319" t="s">
        <v>1373</v>
      </c>
      <c r="D1319">
        <v>27003</v>
      </c>
      <c r="E1319">
        <f>_xlfn.XLOOKUP(D1319,'ACS data'!E:E,'ACS data'!N:N)</f>
        <v>4054</v>
      </c>
      <c r="F1319">
        <f>_xlfn.XLOOKUP(D1319,'2026 FMR'!I:I,'2026 FMR'!M:M)</f>
        <v>1405</v>
      </c>
      <c r="G1319">
        <f>_xlfn.XLOOKUP(D1319,'2026 FMR'!I:I,'2026 FMR'!J:J)</f>
        <v>363985</v>
      </c>
      <c r="H1319">
        <f>_xlfn.XLOOKUP(D1319,'2026 FMR'!I:I,'2026 FMR'!R:R)</f>
        <v>1</v>
      </c>
    </row>
    <row r="1320" spans="1:8" x14ac:dyDescent="0.35">
      <c r="A1320" t="s">
        <v>1371</v>
      </c>
      <c r="B1320" t="str">
        <f>_xlfn.XLOOKUP(D1320,'2026 FMR'!I:I,'2026 FMR'!Q:Q)</f>
        <v>MN-508</v>
      </c>
      <c r="C1320" t="s">
        <v>1374</v>
      </c>
      <c r="D1320">
        <v>27005</v>
      </c>
      <c r="E1320">
        <f>_xlfn.XLOOKUP(D1320,'ACS data'!E:E,'ACS data'!N:N)</f>
        <v>664</v>
      </c>
      <c r="F1320">
        <f>_xlfn.XLOOKUP(D1320,'2026 FMR'!I:I,'2026 FMR'!M:M)</f>
        <v>783</v>
      </c>
      <c r="G1320">
        <f>_xlfn.XLOOKUP(D1320,'2026 FMR'!I:I,'2026 FMR'!J:J)</f>
        <v>35202</v>
      </c>
      <c r="H1320">
        <f>_xlfn.XLOOKUP(D1320,'2026 FMR'!I:I,'2026 FMR'!R:R)</f>
        <v>0.5</v>
      </c>
    </row>
    <row r="1321" spans="1:8" x14ac:dyDescent="0.35">
      <c r="A1321" t="s">
        <v>1371</v>
      </c>
      <c r="B1321" t="str">
        <f>_xlfn.XLOOKUP(D1321,'2026 FMR'!I:I,'2026 FMR'!Q:Q)</f>
        <v>MN-506</v>
      </c>
      <c r="C1321" t="s">
        <v>1375</v>
      </c>
      <c r="D1321">
        <v>27007</v>
      </c>
      <c r="E1321">
        <f>_xlfn.XLOOKUP(D1321,'ACS data'!E:E,'ACS data'!N:N)</f>
        <v>2158</v>
      </c>
      <c r="F1321">
        <f>_xlfn.XLOOKUP(D1321,'2026 FMR'!I:I,'2026 FMR'!M:M)</f>
        <v>876</v>
      </c>
      <c r="G1321">
        <f>_xlfn.XLOOKUP(D1321,'2026 FMR'!I:I,'2026 FMR'!J:J)</f>
        <v>46274</v>
      </c>
      <c r="H1321">
        <f>_xlfn.XLOOKUP(D1321,'2026 FMR'!I:I,'2026 FMR'!R:R)</f>
        <v>0.5</v>
      </c>
    </row>
    <row r="1322" spans="1:8" x14ac:dyDescent="0.35">
      <c r="A1322" t="s">
        <v>1371</v>
      </c>
      <c r="B1322" t="str">
        <f>_xlfn.XLOOKUP(D1322,'2026 FMR'!I:I,'2026 FMR'!Q:Q)</f>
        <v>MN-505</v>
      </c>
      <c r="C1322" t="s">
        <v>1376</v>
      </c>
      <c r="D1322">
        <v>27009</v>
      </c>
      <c r="E1322">
        <f>_xlfn.XLOOKUP(D1322,'ACS data'!E:E,'ACS data'!N:N)</f>
        <v>967</v>
      </c>
      <c r="F1322">
        <f>_xlfn.XLOOKUP(D1322,'2026 FMR'!I:I,'2026 FMR'!M:M)</f>
        <v>919</v>
      </c>
      <c r="G1322">
        <f>_xlfn.XLOOKUP(D1322,'2026 FMR'!I:I,'2026 FMR'!J:J)</f>
        <v>41300</v>
      </c>
      <c r="H1322">
        <f>_xlfn.XLOOKUP(D1322,'2026 FMR'!I:I,'2026 FMR'!R:R)</f>
        <v>1</v>
      </c>
    </row>
    <row r="1323" spans="1:8" x14ac:dyDescent="0.35">
      <c r="A1323" t="s">
        <v>1371</v>
      </c>
      <c r="B1323" t="str">
        <f>_xlfn.XLOOKUP(D1323,'2026 FMR'!I:I,'2026 FMR'!Q:Q)</f>
        <v>MN-511</v>
      </c>
      <c r="C1323" t="s">
        <v>1377</v>
      </c>
      <c r="D1323">
        <v>27011</v>
      </c>
      <c r="E1323">
        <f>_xlfn.XLOOKUP(D1323,'ACS data'!E:E,'ACS data'!N:N)</f>
        <v>95</v>
      </c>
      <c r="F1323">
        <f>_xlfn.XLOOKUP(D1323,'2026 FMR'!I:I,'2026 FMR'!M:M)</f>
        <v>816</v>
      </c>
      <c r="G1323">
        <f>_xlfn.XLOOKUP(D1323,'2026 FMR'!I:I,'2026 FMR'!J:J)</f>
        <v>5161</v>
      </c>
      <c r="H1323">
        <f>_xlfn.XLOOKUP(D1323,'2026 FMR'!I:I,'2026 FMR'!R:R)</f>
        <v>1</v>
      </c>
    </row>
    <row r="1324" spans="1:8" x14ac:dyDescent="0.35">
      <c r="A1324" t="s">
        <v>1371</v>
      </c>
      <c r="B1324" t="str">
        <f>_xlfn.XLOOKUP(D1324,'2026 FMR'!I:I,'2026 FMR'!Q:Q)</f>
        <v>MN-502</v>
      </c>
      <c r="C1324" t="s">
        <v>1378</v>
      </c>
      <c r="D1324">
        <v>27013</v>
      </c>
      <c r="E1324">
        <f>_xlfn.XLOOKUP(D1324,'ACS data'!E:E,'ACS data'!N:N)</f>
        <v>5883</v>
      </c>
      <c r="F1324">
        <f>_xlfn.XLOOKUP(D1324,'2026 FMR'!I:I,'2026 FMR'!M:M)</f>
        <v>977</v>
      </c>
      <c r="G1324">
        <f>_xlfn.XLOOKUP(D1324,'2026 FMR'!I:I,'2026 FMR'!J:J)</f>
        <v>69022</v>
      </c>
      <c r="H1324">
        <f>_xlfn.XLOOKUP(D1324,'2026 FMR'!I:I,'2026 FMR'!R:R)</f>
        <v>1</v>
      </c>
    </row>
    <row r="1325" spans="1:8" x14ac:dyDescent="0.35">
      <c r="A1325" t="s">
        <v>1371</v>
      </c>
      <c r="B1325" t="str">
        <f>_xlfn.XLOOKUP(D1325,'2026 FMR'!I:I,'2026 FMR'!Q:Q)</f>
        <v>MN-502</v>
      </c>
      <c r="C1325" t="s">
        <v>1379</v>
      </c>
      <c r="D1325">
        <v>27015</v>
      </c>
      <c r="E1325">
        <f>_xlfn.XLOOKUP(D1325,'ACS data'!E:E,'ACS data'!N:N)</f>
        <v>438</v>
      </c>
      <c r="F1325">
        <f>_xlfn.XLOOKUP(D1325,'2026 FMR'!I:I,'2026 FMR'!M:M)</f>
        <v>742</v>
      </c>
      <c r="G1325">
        <f>_xlfn.XLOOKUP(D1325,'2026 FMR'!I:I,'2026 FMR'!J:J)</f>
        <v>25880</v>
      </c>
      <c r="H1325">
        <f>_xlfn.XLOOKUP(D1325,'2026 FMR'!I:I,'2026 FMR'!R:R)</f>
        <v>1</v>
      </c>
    </row>
    <row r="1326" spans="1:8" x14ac:dyDescent="0.35">
      <c r="A1326" t="s">
        <v>1371</v>
      </c>
      <c r="B1326" t="str">
        <f>_xlfn.XLOOKUP(D1326,'2026 FMR'!I:I,'2026 FMR'!Q:Q)</f>
        <v>MN-504</v>
      </c>
      <c r="C1326" t="s">
        <v>1380</v>
      </c>
      <c r="D1326">
        <v>27017</v>
      </c>
      <c r="E1326">
        <f>_xlfn.XLOOKUP(D1326,'ACS data'!E:E,'ACS data'!N:N)</f>
        <v>661</v>
      </c>
      <c r="F1326">
        <f>_xlfn.XLOOKUP(D1326,'2026 FMR'!I:I,'2026 FMR'!M:M)</f>
        <v>978</v>
      </c>
      <c r="G1326">
        <f>_xlfn.XLOOKUP(D1326,'2026 FMR'!I:I,'2026 FMR'!J:J)</f>
        <v>36362</v>
      </c>
      <c r="H1326">
        <f>_xlfn.XLOOKUP(D1326,'2026 FMR'!I:I,'2026 FMR'!R:R)</f>
        <v>1</v>
      </c>
    </row>
    <row r="1327" spans="1:8" x14ac:dyDescent="0.35">
      <c r="A1327" t="s">
        <v>1371</v>
      </c>
      <c r="B1327" t="str">
        <f>_xlfn.XLOOKUP(D1327,'2026 FMR'!I:I,'2026 FMR'!Q:Q)</f>
        <v>MN-503</v>
      </c>
      <c r="C1327" t="s">
        <v>1381</v>
      </c>
      <c r="D1327">
        <v>27019</v>
      </c>
      <c r="E1327">
        <f>_xlfn.XLOOKUP(D1327,'ACS data'!E:E,'ACS data'!N:N)</f>
        <v>1048</v>
      </c>
      <c r="F1327">
        <f>_xlfn.XLOOKUP(D1327,'2026 FMR'!I:I,'2026 FMR'!M:M)</f>
        <v>1405</v>
      </c>
      <c r="G1327">
        <f>_xlfn.XLOOKUP(D1327,'2026 FMR'!I:I,'2026 FMR'!J:J)</f>
        <v>107216</v>
      </c>
      <c r="H1327">
        <f>_xlfn.XLOOKUP(D1327,'2026 FMR'!I:I,'2026 FMR'!R:R)</f>
        <v>1</v>
      </c>
    </row>
    <row r="1328" spans="1:8" x14ac:dyDescent="0.35">
      <c r="A1328" t="s">
        <v>1371</v>
      </c>
      <c r="B1328" t="str">
        <f>_xlfn.XLOOKUP(D1328,'2026 FMR'!I:I,'2026 FMR'!Q:Q)</f>
        <v>MN-505</v>
      </c>
      <c r="C1328" t="s">
        <v>1382</v>
      </c>
      <c r="D1328">
        <v>27021</v>
      </c>
      <c r="E1328">
        <f>_xlfn.XLOOKUP(D1328,'ACS data'!E:E,'ACS data'!N:N)</f>
        <v>500</v>
      </c>
      <c r="F1328">
        <f>_xlfn.XLOOKUP(D1328,'2026 FMR'!I:I,'2026 FMR'!M:M)</f>
        <v>768</v>
      </c>
      <c r="G1328">
        <f>_xlfn.XLOOKUP(D1328,'2026 FMR'!I:I,'2026 FMR'!J:J)</f>
        <v>30288</v>
      </c>
      <c r="H1328">
        <f>_xlfn.XLOOKUP(D1328,'2026 FMR'!I:I,'2026 FMR'!R:R)</f>
        <v>1</v>
      </c>
    </row>
    <row r="1329" spans="1:8" x14ac:dyDescent="0.35">
      <c r="A1329" t="s">
        <v>1371</v>
      </c>
      <c r="B1329" t="str">
        <f>_xlfn.XLOOKUP(D1329,'2026 FMR'!I:I,'2026 FMR'!Q:Q)</f>
        <v>MN-511</v>
      </c>
      <c r="C1329" t="s">
        <v>1383</v>
      </c>
      <c r="D1329">
        <v>27023</v>
      </c>
      <c r="E1329">
        <f>_xlfn.XLOOKUP(D1329,'ACS data'!E:E,'ACS data'!N:N)</f>
        <v>449</v>
      </c>
      <c r="F1329">
        <f>_xlfn.XLOOKUP(D1329,'2026 FMR'!I:I,'2026 FMR'!M:M)</f>
        <v>772</v>
      </c>
      <c r="G1329">
        <f>_xlfn.XLOOKUP(D1329,'2026 FMR'!I:I,'2026 FMR'!J:J)</f>
        <v>12466</v>
      </c>
      <c r="H1329">
        <f>_xlfn.XLOOKUP(D1329,'2026 FMR'!I:I,'2026 FMR'!R:R)</f>
        <v>1</v>
      </c>
    </row>
    <row r="1330" spans="1:8" x14ac:dyDescent="0.35">
      <c r="A1330" t="s">
        <v>1371</v>
      </c>
      <c r="B1330" t="str">
        <f>_xlfn.XLOOKUP(D1330,'2026 FMR'!I:I,'2026 FMR'!Q:Q)</f>
        <v>MN-505</v>
      </c>
      <c r="C1330" t="s">
        <v>1384</v>
      </c>
      <c r="D1330">
        <v>27025</v>
      </c>
      <c r="E1330">
        <f>_xlfn.XLOOKUP(D1330,'ACS data'!E:E,'ACS data'!N:N)</f>
        <v>379</v>
      </c>
      <c r="F1330">
        <f>_xlfn.XLOOKUP(D1330,'2026 FMR'!I:I,'2026 FMR'!M:M)</f>
        <v>1405</v>
      </c>
      <c r="G1330">
        <f>_xlfn.XLOOKUP(D1330,'2026 FMR'!I:I,'2026 FMR'!J:J)</f>
        <v>56927</v>
      </c>
      <c r="H1330">
        <f>_xlfn.XLOOKUP(D1330,'2026 FMR'!I:I,'2026 FMR'!R:R)</f>
        <v>1</v>
      </c>
    </row>
    <row r="1331" spans="1:8" x14ac:dyDescent="0.35">
      <c r="A1331" t="s">
        <v>1371</v>
      </c>
      <c r="B1331" t="str">
        <f>_xlfn.XLOOKUP(D1331,'2026 FMR'!I:I,'2026 FMR'!Q:Q)</f>
        <v>MN-508</v>
      </c>
      <c r="C1331" t="s">
        <v>1385</v>
      </c>
      <c r="D1331">
        <v>27027</v>
      </c>
      <c r="E1331">
        <f>_xlfn.XLOOKUP(D1331,'ACS data'!E:E,'ACS data'!N:N)</f>
        <v>3802</v>
      </c>
      <c r="F1331">
        <f>_xlfn.XLOOKUP(D1331,'2026 FMR'!I:I,'2026 FMR'!M:M)</f>
        <v>917</v>
      </c>
      <c r="G1331">
        <f>_xlfn.XLOOKUP(D1331,'2026 FMR'!I:I,'2026 FMR'!J:J)</f>
        <v>65307</v>
      </c>
      <c r="H1331">
        <f>_xlfn.XLOOKUP(D1331,'2026 FMR'!I:I,'2026 FMR'!R:R)</f>
        <v>0.5</v>
      </c>
    </row>
    <row r="1332" spans="1:8" x14ac:dyDescent="0.35">
      <c r="A1332" t="s">
        <v>1371</v>
      </c>
      <c r="B1332" t="str">
        <f>_xlfn.XLOOKUP(D1332,'2026 FMR'!I:I,'2026 FMR'!Q:Q)</f>
        <v>MN-506</v>
      </c>
      <c r="C1332" t="s">
        <v>1386</v>
      </c>
      <c r="D1332">
        <v>27029</v>
      </c>
      <c r="E1332">
        <f>_xlfn.XLOOKUP(D1332,'ACS data'!E:E,'ACS data'!N:N)</f>
        <v>117</v>
      </c>
      <c r="F1332">
        <f>_xlfn.XLOOKUP(D1332,'2026 FMR'!I:I,'2026 FMR'!M:M)</f>
        <v>785</v>
      </c>
      <c r="G1332">
        <f>_xlfn.XLOOKUP(D1332,'2026 FMR'!I:I,'2026 FMR'!J:J)</f>
        <v>8541</v>
      </c>
      <c r="H1332">
        <f>_xlfn.XLOOKUP(D1332,'2026 FMR'!I:I,'2026 FMR'!R:R)</f>
        <v>0.5</v>
      </c>
    </row>
    <row r="1333" spans="1:8" x14ac:dyDescent="0.35">
      <c r="A1333" t="s">
        <v>1371</v>
      </c>
      <c r="B1333" t="str">
        <f>_xlfn.XLOOKUP(D1333,'2026 FMR'!I:I,'2026 FMR'!Q:Q)</f>
        <v>MN-504</v>
      </c>
      <c r="C1333" t="s">
        <v>1387</v>
      </c>
      <c r="D1333">
        <v>27031</v>
      </c>
      <c r="E1333">
        <f>_xlfn.XLOOKUP(D1333,'ACS data'!E:E,'ACS data'!N:N)</f>
        <v>107</v>
      </c>
      <c r="F1333">
        <f>_xlfn.XLOOKUP(D1333,'2026 FMR'!I:I,'2026 FMR'!M:M)</f>
        <v>888</v>
      </c>
      <c r="G1333">
        <f>_xlfn.XLOOKUP(D1333,'2026 FMR'!I:I,'2026 FMR'!J:J)</f>
        <v>5611</v>
      </c>
      <c r="H1333">
        <f>_xlfn.XLOOKUP(D1333,'2026 FMR'!I:I,'2026 FMR'!R:R)</f>
        <v>1</v>
      </c>
    </row>
    <row r="1334" spans="1:8" x14ac:dyDescent="0.35">
      <c r="A1334" t="s">
        <v>1371</v>
      </c>
      <c r="B1334" t="str">
        <f>_xlfn.XLOOKUP(D1334,'2026 FMR'!I:I,'2026 FMR'!Q:Q)</f>
        <v>MN-511</v>
      </c>
      <c r="C1334" t="s">
        <v>1388</v>
      </c>
      <c r="D1334">
        <v>27033</v>
      </c>
      <c r="E1334">
        <f>_xlfn.XLOOKUP(D1334,'ACS data'!E:E,'ACS data'!N:N)</f>
        <v>353</v>
      </c>
      <c r="F1334">
        <f>_xlfn.XLOOKUP(D1334,'2026 FMR'!I:I,'2026 FMR'!M:M)</f>
        <v>766</v>
      </c>
      <c r="G1334">
        <f>_xlfn.XLOOKUP(D1334,'2026 FMR'!I:I,'2026 FMR'!J:J)</f>
        <v>11481</v>
      </c>
      <c r="H1334">
        <f>_xlfn.XLOOKUP(D1334,'2026 FMR'!I:I,'2026 FMR'!R:R)</f>
        <v>1</v>
      </c>
    </row>
    <row r="1335" spans="1:8" x14ac:dyDescent="0.35">
      <c r="A1335" t="s">
        <v>1371</v>
      </c>
      <c r="B1335" t="str">
        <f>_xlfn.XLOOKUP(D1335,'2026 FMR'!I:I,'2026 FMR'!Q:Q)</f>
        <v>MN-505</v>
      </c>
      <c r="C1335" t="s">
        <v>1389</v>
      </c>
      <c r="D1335">
        <v>27035</v>
      </c>
      <c r="E1335">
        <f>_xlfn.XLOOKUP(D1335,'ACS data'!E:E,'ACS data'!N:N)</f>
        <v>918</v>
      </c>
      <c r="F1335">
        <f>_xlfn.XLOOKUP(D1335,'2026 FMR'!I:I,'2026 FMR'!M:M)</f>
        <v>854</v>
      </c>
      <c r="G1335">
        <f>_xlfn.XLOOKUP(D1335,'2026 FMR'!I:I,'2026 FMR'!J:J)</f>
        <v>66558</v>
      </c>
      <c r="H1335">
        <f>_xlfn.XLOOKUP(D1335,'2026 FMR'!I:I,'2026 FMR'!R:R)</f>
        <v>1</v>
      </c>
    </row>
    <row r="1336" spans="1:8" x14ac:dyDescent="0.35">
      <c r="A1336" t="s">
        <v>1371</v>
      </c>
      <c r="B1336" t="str">
        <f>_xlfn.XLOOKUP(D1336,'2026 FMR'!I:I,'2026 FMR'!Q:Q)</f>
        <v>MN-503</v>
      </c>
      <c r="C1336" t="s">
        <v>1390</v>
      </c>
      <c r="D1336">
        <v>27037</v>
      </c>
      <c r="E1336">
        <f>_xlfn.XLOOKUP(D1336,'ACS data'!E:E,'ACS data'!N:N)</f>
        <v>5739</v>
      </c>
      <c r="F1336">
        <f>_xlfn.XLOOKUP(D1336,'2026 FMR'!I:I,'2026 FMR'!M:M)</f>
        <v>1405</v>
      </c>
      <c r="G1336">
        <f>_xlfn.XLOOKUP(D1336,'2026 FMR'!I:I,'2026 FMR'!J:J)</f>
        <v>439179</v>
      </c>
      <c r="H1336">
        <f>_xlfn.XLOOKUP(D1336,'2026 FMR'!I:I,'2026 FMR'!R:R)</f>
        <v>1</v>
      </c>
    </row>
    <row r="1337" spans="1:8" x14ac:dyDescent="0.35">
      <c r="A1337" t="s">
        <v>1371</v>
      </c>
      <c r="B1337" t="str">
        <f>_xlfn.XLOOKUP(D1337,'2026 FMR'!I:I,'2026 FMR'!Q:Q)</f>
        <v>MN-502</v>
      </c>
      <c r="C1337" t="s">
        <v>1391</v>
      </c>
      <c r="D1337">
        <v>27039</v>
      </c>
      <c r="E1337">
        <f>_xlfn.XLOOKUP(D1337,'ACS data'!E:E,'ACS data'!N:N)</f>
        <v>315</v>
      </c>
      <c r="F1337">
        <f>_xlfn.XLOOKUP(D1337,'2026 FMR'!I:I,'2026 FMR'!M:M)</f>
        <v>1189</v>
      </c>
      <c r="G1337">
        <f>_xlfn.XLOOKUP(D1337,'2026 FMR'!I:I,'2026 FMR'!J:J)</f>
        <v>20893</v>
      </c>
      <c r="H1337">
        <f>_xlfn.XLOOKUP(D1337,'2026 FMR'!I:I,'2026 FMR'!R:R)</f>
        <v>1</v>
      </c>
    </row>
    <row r="1338" spans="1:8" x14ac:dyDescent="0.35">
      <c r="A1338" t="s">
        <v>1371</v>
      </c>
      <c r="B1338" t="str">
        <f>_xlfn.XLOOKUP(D1338,'2026 FMR'!I:I,'2026 FMR'!Q:Q)</f>
        <v>MN-508</v>
      </c>
      <c r="C1338" t="s">
        <v>1392</v>
      </c>
      <c r="D1338">
        <v>27041</v>
      </c>
      <c r="E1338">
        <f>_xlfn.XLOOKUP(D1338,'ACS data'!E:E,'ACS data'!N:N)</f>
        <v>677</v>
      </c>
      <c r="F1338">
        <f>_xlfn.XLOOKUP(D1338,'2026 FMR'!I:I,'2026 FMR'!M:M)</f>
        <v>772</v>
      </c>
      <c r="G1338">
        <f>_xlfn.XLOOKUP(D1338,'2026 FMR'!I:I,'2026 FMR'!J:J)</f>
        <v>39081</v>
      </c>
      <c r="H1338">
        <f>_xlfn.XLOOKUP(D1338,'2026 FMR'!I:I,'2026 FMR'!R:R)</f>
        <v>0.5</v>
      </c>
    </row>
    <row r="1339" spans="1:8" x14ac:dyDescent="0.35">
      <c r="A1339" t="s">
        <v>1371</v>
      </c>
      <c r="B1339" t="str">
        <f>_xlfn.XLOOKUP(D1339,'2026 FMR'!I:I,'2026 FMR'!Q:Q)</f>
        <v>MN-502</v>
      </c>
      <c r="C1339" t="s">
        <v>1393</v>
      </c>
      <c r="D1339">
        <v>27043</v>
      </c>
      <c r="E1339">
        <f>_xlfn.XLOOKUP(D1339,'ACS data'!E:E,'ACS data'!N:N)</f>
        <v>339</v>
      </c>
      <c r="F1339">
        <f>_xlfn.XLOOKUP(D1339,'2026 FMR'!I:I,'2026 FMR'!M:M)</f>
        <v>790</v>
      </c>
      <c r="G1339">
        <f>_xlfn.XLOOKUP(D1339,'2026 FMR'!I:I,'2026 FMR'!J:J)</f>
        <v>13931</v>
      </c>
      <c r="H1339">
        <f>_xlfn.XLOOKUP(D1339,'2026 FMR'!I:I,'2026 FMR'!R:R)</f>
        <v>1</v>
      </c>
    </row>
    <row r="1340" spans="1:8" x14ac:dyDescent="0.35">
      <c r="A1340" t="s">
        <v>1371</v>
      </c>
      <c r="B1340" t="str">
        <f>_xlfn.XLOOKUP(D1340,'2026 FMR'!I:I,'2026 FMR'!Q:Q)</f>
        <v>MN-502</v>
      </c>
      <c r="C1340" t="s">
        <v>1394</v>
      </c>
      <c r="D1340">
        <v>27045</v>
      </c>
      <c r="E1340">
        <f>_xlfn.XLOOKUP(D1340,'ACS data'!E:E,'ACS data'!N:N)</f>
        <v>263</v>
      </c>
      <c r="F1340">
        <f>_xlfn.XLOOKUP(D1340,'2026 FMR'!I:I,'2026 FMR'!M:M)</f>
        <v>779</v>
      </c>
      <c r="G1340">
        <f>_xlfn.XLOOKUP(D1340,'2026 FMR'!I:I,'2026 FMR'!J:J)</f>
        <v>21251</v>
      </c>
      <c r="H1340">
        <f>_xlfn.XLOOKUP(D1340,'2026 FMR'!I:I,'2026 FMR'!R:R)</f>
        <v>1</v>
      </c>
    </row>
    <row r="1341" spans="1:8" x14ac:dyDescent="0.35">
      <c r="A1341" t="s">
        <v>1371</v>
      </c>
      <c r="B1341" t="str">
        <f>_xlfn.XLOOKUP(D1341,'2026 FMR'!I:I,'2026 FMR'!Q:Q)</f>
        <v>MN-502</v>
      </c>
      <c r="C1341" t="s">
        <v>1395</v>
      </c>
      <c r="D1341">
        <v>27047</v>
      </c>
      <c r="E1341">
        <f>_xlfn.XLOOKUP(D1341,'ACS data'!E:E,'ACS data'!N:N)</f>
        <v>509</v>
      </c>
      <c r="F1341">
        <f>_xlfn.XLOOKUP(D1341,'2026 FMR'!I:I,'2026 FMR'!M:M)</f>
        <v>742</v>
      </c>
      <c r="G1341">
        <f>_xlfn.XLOOKUP(D1341,'2026 FMR'!I:I,'2026 FMR'!J:J)</f>
        <v>30857</v>
      </c>
      <c r="H1341">
        <f>_xlfn.XLOOKUP(D1341,'2026 FMR'!I:I,'2026 FMR'!R:R)</f>
        <v>1</v>
      </c>
    </row>
    <row r="1342" spans="1:8" x14ac:dyDescent="0.35">
      <c r="A1342" t="s">
        <v>1371</v>
      </c>
      <c r="B1342" t="str">
        <f>_xlfn.XLOOKUP(D1342,'2026 FMR'!I:I,'2026 FMR'!Q:Q)</f>
        <v>MN-502</v>
      </c>
      <c r="C1342" t="s">
        <v>1396</v>
      </c>
      <c r="D1342">
        <v>27049</v>
      </c>
      <c r="E1342">
        <f>_xlfn.XLOOKUP(D1342,'ACS data'!E:E,'ACS data'!N:N)</f>
        <v>785</v>
      </c>
      <c r="F1342">
        <f>_xlfn.XLOOKUP(D1342,'2026 FMR'!I:I,'2026 FMR'!M:M)</f>
        <v>901</v>
      </c>
      <c r="G1342">
        <f>_xlfn.XLOOKUP(D1342,'2026 FMR'!I:I,'2026 FMR'!J:J)</f>
        <v>47697</v>
      </c>
      <c r="H1342">
        <f>_xlfn.XLOOKUP(D1342,'2026 FMR'!I:I,'2026 FMR'!R:R)</f>
        <v>1</v>
      </c>
    </row>
    <row r="1343" spans="1:8" x14ac:dyDescent="0.35">
      <c r="A1343" t="s">
        <v>1371</v>
      </c>
      <c r="B1343" t="str">
        <f>_xlfn.XLOOKUP(D1343,'2026 FMR'!I:I,'2026 FMR'!Q:Q)</f>
        <v>MN-508</v>
      </c>
      <c r="C1343" t="s">
        <v>1397</v>
      </c>
      <c r="D1343">
        <v>27051</v>
      </c>
      <c r="E1343">
        <f>_xlfn.XLOOKUP(D1343,'ACS data'!E:E,'ACS data'!N:N)</f>
        <v>98</v>
      </c>
      <c r="F1343">
        <f>_xlfn.XLOOKUP(D1343,'2026 FMR'!I:I,'2026 FMR'!M:M)</f>
        <v>742</v>
      </c>
      <c r="G1343">
        <f>_xlfn.XLOOKUP(D1343,'2026 FMR'!I:I,'2026 FMR'!J:J)</f>
        <v>6091</v>
      </c>
      <c r="H1343">
        <f>_xlfn.XLOOKUP(D1343,'2026 FMR'!I:I,'2026 FMR'!R:R)</f>
        <v>0.5</v>
      </c>
    </row>
    <row r="1344" spans="1:8" x14ac:dyDescent="0.35">
      <c r="A1344" t="s">
        <v>1371</v>
      </c>
      <c r="B1344" t="str">
        <f>_xlfn.XLOOKUP(D1344,'2026 FMR'!I:I,'2026 FMR'!Q:Q)</f>
        <v>MN-500</v>
      </c>
      <c r="C1344" t="s">
        <v>1398</v>
      </c>
      <c r="D1344">
        <v>27053</v>
      </c>
      <c r="E1344">
        <f>_xlfn.XLOOKUP(D1344,'ACS data'!E:E,'ACS data'!N:N)</f>
        <v>33189</v>
      </c>
      <c r="F1344">
        <f>_xlfn.XLOOKUP(D1344,'2026 FMR'!I:I,'2026 FMR'!M:M)</f>
        <v>1405</v>
      </c>
      <c r="G1344">
        <f>_xlfn.XLOOKUP(D1344,'2026 FMR'!I:I,'2026 FMR'!J:J)</f>
        <v>1270787</v>
      </c>
      <c r="H1344">
        <f>_xlfn.XLOOKUP(D1344,'2026 FMR'!I:I,'2026 FMR'!R:R)</f>
        <v>0.5</v>
      </c>
    </row>
    <row r="1345" spans="1:8" x14ac:dyDescent="0.35">
      <c r="A1345" t="s">
        <v>1371</v>
      </c>
      <c r="B1345" t="str">
        <f>_xlfn.XLOOKUP(D1345,'2026 FMR'!I:I,'2026 FMR'!Q:Q)</f>
        <v>MN-502</v>
      </c>
      <c r="C1345" t="s">
        <v>1399</v>
      </c>
      <c r="D1345">
        <v>27055</v>
      </c>
      <c r="E1345">
        <f>_xlfn.XLOOKUP(D1345,'ACS data'!E:E,'ACS data'!N:N)</f>
        <v>132</v>
      </c>
      <c r="F1345">
        <f>_xlfn.XLOOKUP(D1345,'2026 FMR'!I:I,'2026 FMR'!M:M)</f>
        <v>889</v>
      </c>
      <c r="G1345">
        <f>_xlfn.XLOOKUP(D1345,'2026 FMR'!I:I,'2026 FMR'!J:J)</f>
        <v>18826</v>
      </c>
      <c r="H1345">
        <f>_xlfn.XLOOKUP(D1345,'2026 FMR'!I:I,'2026 FMR'!R:R)</f>
        <v>1</v>
      </c>
    </row>
    <row r="1346" spans="1:8" x14ac:dyDescent="0.35">
      <c r="A1346" t="s">
        <v>1371</v>
      </c>
      <c r="B1346" t="str">
        <f>_xlfn.XLOOKUP(D1346,'2026 FMR'!I:I,'2026 FMR'!Q:Q)</f>
        <v>MN-506</v>
      </c>
      <c r="C1346" t="s">
        <v>1400</v>
      </c>
      <c r="D1346">
        <v>27057</v>
      </c>
      <c r="E1346">
        <f>_xlfn.XLOOKUP(D1346,'ACS data'!E:E,'ACS data'!N:N)</f>
        <v>250</v>
      </c>
      <c r="F1346">
        <f>_xlfn.XLOOKUP(D1346,'2026 FMR'!I:I,'2026 FMR'!M:M)</f>
        <v>768</v>
      </c>
      <c r="G1346">
        <f>_xlfn.XLOOKUP(D1346,'2026 FMR'!I:I,'2026 FMR'!J:J)</f>
        <v>21479</v>
      </c>
      <c r="H1346">
        <f>_xlfn.XLOOKUP(D1346,'2026 FMR'!I:I,'2026 FMR'!R:R)</f>
        <v>0.5</v>
      </c>
    </row>
    <row r="1347" spans="1:8" x14ac:dyDescent="0.35">
      <c r="A1347" t="s">
        <v>1371</v>
      </c>
      <c r="B1347" t="str">
        <f>_xlfn.XLOOKUP(D1347,'2026 FMR'!I:I,'2026 FMR'!Q:Q)</f>
        <v>MN-505</v>
      </c>
      <c r="C1347" t="s">
        <v>1401</v>
      </c>
      <c r="D1347">
        <v>27059</v>
      </c>
      <c r="E1347">
        <f>_xlfn.XLOOKUP(D1347,'ACS data'!E:E,'ACS data'!N:N)</f>
        <v>712</v>
      </c>
      <c r="F1347">
        <f>_xlfn.XLOOKUP(D1347,'2026 FMR'!I:I,'2026 FMR'!M:M)</f>
        <v>1405</v>
      </c>
      <c r="G1347">
        <f>_xlfn.XLOOKUP(D1347,'2026 FMR'!I:I,'2026 FMR'!J:J)</f>
        <v>41257</v>
      </c>
      <c r="H1347">
        <f>_xlfn.XLOOKUP(D1347,'2026 FMR'!I:I,'2026 FMR'!R:R)</f>
        <v>1</v>
      </c>
    </row>
    <row r="1348" spans="1:8" x14ac:dyDescent="0.35">
      <c r="A1348" t="s">
        <v>1371</v>
      </c>
      <c r="B1348" t="str">
        <f>_xlfn.XLOOKUP(D1348,'2026 FMR'!I:I,'2026 FMR'!Q:Q)</f>
        <v>MN-504</v>
      </c>
      <c r="C1348" t="s">
        <v>1402</v>
      </c>
      <c r="D1348">
        <v>27061</v>
      </c>
      <c r="E1348">
        <f>_xlfn.XLOOKUP(D1348,'ACS data'!E:E,'ACS data'!N:N)</f>
        <v>973</v>
      </c>
      <c r="F1348">
        <f>_xlfn.XLOOKUP(D1348,'2026 FMR'!I:I,'2026 FMR'!M:M)</f>
        <v>860</v>
      </c>
      <c r="G1348">
        <f>_xlfn.XLOOKUP(D1348,'2026 FMR'!I:I,'2026 FMR'!J:J)</f>
        <v>45054</v>
      </c>
      <c r="H1348">
        <f>_xlfn.XLOOKUP(D1348,'2026 FMR'!I:I,'2026 FMR'!R:R)</f>
        <v>1</v>
      </c>
    </row>
    <row r="1349" spans="1:8" x14ac:dyDescent="0.35">
      <c r="A1349" t="s">
        <v>1371</v>
      </c>
      <c r="B1349" t="str">
        <f>_xlfn.XLOOKUP(D1349,'2026 FMR'!I:I,'2026 FMR'!Q:Q)</f>
        <v>MN-511</v>
      </c>
      <c r="C1349" t="s">
        <v>1403</v>
      </c>
      <c r="D1349">
        <v>27063</v>
      </c>
      <c r="E1349">
        <f>_xlfn.XLOOKUP(D1349,'ACS data'!E:E,'ACS data'!N:N)</f>
        <v>212</v>
      </c>
      <c r="F1349">
        <f>_xlfn.XLOOKUP(D1349,'2026 FMR'!I:I,'2026 FMR'!M:M)</f>
        <v>846</v>
      </c>
      <c r="G1349">
        <f>_xlfn.XLOOKUP(D1349,'2026 FMR'!I:I,'2026 FMR'!J:J)</f>
        <v>9990</v>
      </c>
      <c r="H1349">
        <f>_xlfn.XLOOKUP(D1349,'2026 FMR'!I:I,'2026 FMR'!R:R)</f>
        <v>1</v>
      </c>
    </row>
    <row r="1350" spans="1:8" x14ac:dyDescent="0.35">
      <c r="A1350" t="s">
        <v>1371</v>
      </c>
      <c r="B1350" t="str">
        <f>_xlfn.XLOOKUP(D1350,'2026 FMR'!I:I,'2026 FMR'!Q:Q)</f>
        <v>MN-505</v>
      </c>
      <c r="C1350" t="s">
        <v>1404</v>
      </c>
      <c r="D1350">
        <v>27065</v>
      </c>
      <c r="E1350">
        <f>_xlfn.XLOOKUP(D1350,'ACS data'!E:E,'ACS data'!N:N)</f>
        <v>311</v>
      </c>
      <c r="F1350">
        <f>_xlfn.XLOOKUP(D1350,'2026 FMR'!I:I,'2026 FMR'!M:M)</f>
        <v>858</v>
      </c>
      <c r="G1350">
        <f>_xlfn.XLOOKUP(D1350,'2026 FMR'!I:I,'2026 FMR'!J:J)</f>
        <v>16145</v>
      </c>
      <c r="H1350">
        <f>_xlfn.XLOOKUP(D1350,'2026 FMR'!I:I,'2026 FMR'!R:R)</f>
        <v>1</v>
      </c>
    </row>
    <row r="1351" spans="1:8" x14ac:dyDescent="0.35">
      <c r="A1351" t="s">
        <v>1371</v>
      </c>
      <c r="B1351" t="str">
        <f>_xlfn.XLOOKUP(D1351,'2026 FMR'!I:I,'2026 FMR'!Q:Q)</f>
        <v>MN-511</v>
      </c>
      <c r="C1351" t="s">
        <v>1405</v>
      </c>
      <c r="D1351">
        <v>27067</v>
      </c>
      <c r="E1351">
        <f>_xlfn.XLOOKUP(D1351,'ACS data'!E:E,'ACS data'!N:N)</f>
        <v>772</v>
      </c>
      <c r="F1351">
        <f>_xlfn.XLOOKUP(D1351,'2026 FMR'!I:I,'2026 FMR'!M:M)</f>
        <v>787</v>
      </c>
      <c r="G1351">
        <f>_xlfn.XLOOKUP(D1351,'2026 FMR'!I:I,'2026 FMR'!J:J)</f>
        <v>43686</v>
      </c>
      <c r="H1351">
        <f>_xlfn.XLOOKUP(D1351,'2026 FMR'!I:I,'2026 FMR'!R:R)</f>
        <v>1</v>
      </c>
    </row>
    <row r="1352" spans="1:8" x14ac:dyDescent="0.35">
      <c r="A1352" t="s">
        <v>1371</v>
      </c>
      <c r="B1352" t="str">
        <f>_xlfn.XLOOKUP(D1352,'2026 FMR'!I:I,'2026 FMR'!Q:Q)</f>
        <v>MN-506</v>
      </c>
      <c r="C1352" t="s">
        <v>1406</v>
      </c>
      <c r="D1352">
        <v>27069</v>
      </c>
      <c r="E1352">
        <f>_xlfn.XLOOKUP(D1352,'ACS data'!E:E,'ACS data'!N:N)</f>
        <v>50</v>
      </c>
      <c r="F1352">
        <f>_xlfn.XLOOKUP(D1352,'2026 FMR'!I:I,'2026 FMR'!M:M)</f>
        <v>745</v>
      </c>
      <c r="G1352">
        <f>_xlfn.XLOOKUP(D1352,'2026 FMR'!I:I,'2026 FMR'!J:J)</f>
        <v>4191</v>
      </c>
      <c r="H1352">
        <f>_xlfn.XLOOKUP(D1352,'2026 FMR'!I:I,'2026 FMR'!R:R)</f>
        <v>0.5</v>
      </c>
    </row>
    <row r="1353" spans="1:8" x14ac:dyDescent="0.35">
      <c r="A1353" t="s">
        <v>1371</v>
      </c>
      <c r="B1353" t="str">
        <f>_xlfn.XLOOKUP(D1353,'2026 FMR'!I:I,'2026 FMR'!Q:Q)</f>
        <v>MN-504</v>
      </c>
      <c r="C1353" t="s">
        <v>1407</v>
      </c>
      <c r="D1353">
        <v>27071</v>
      </c>
      <c r="E1353">
        <f>_xlfn.XLOOKUP(D1353,'ACS data'!E:E,'ACS data'!N:N)</f>
        <v>214</v>
      </c>
      <c r="F1353">
        <f>_xlfn.XLOOKUP(D1353,'2026 FMR'!I:I,'2026 FMR'!M:M)</f>
        <v>742</v>
      </c>
      <c r="G1353">
        <f>_xlfn.XLOOKUP(D1353,'2026 FMR'!I:I,'2026 FMR'!J:J)</f>
        <v>12072</v>
      </c>
      <c r="H1353">
        <f>_xlfn.XLOOKUP(D1353,'2026 FMR'!I:I,'2026 FMR'!R:R)</f>
        <v>1</v>
      </c>
    </row>
    <row r="1354" spans="1:8" x14ac:dyDescent="0.35">
      <c r="A1354" t="s">
        <v>1371</v>
      </c>
      <c r="B1354" t="str">
        <f>_xlfn.XLOOKUP(D1354,'2026 FMR'!I:I,'2026 FMR'!Q:Q)</f>
        <v>MN-511</v>
      </c>
      <c r="C1354" t="s">
        <v>1408</v>
      </c>
      <c r="D1354">
        <v>27073</v>
      </c>
      <c r="E1354">
        <f>_xlfn.XLOOKUP(D1354,'ACS data'!E:E,'ACS data'!N:N)</f>
        <v>98</v>
      </c>
      <c r="F1354">
        <f>_xlfn.XLOOKUP(D1354,'2026 FMR'!I:I,'2026 FMR'!M:M)</f>
        <v>833</v>
      </c>
      <c r="G1354">
        <f>_xlfn.XLOOKUP(D1354,'2026 FMR'!I:I,'2026 FMR'!J:J)</f>
        <v>6736</v>
      </c>
      <c r="H1354">
        <f>_xlfn.XLOOKUP(D1354,'2026 FMR'!I:I,'2026 FMR'!R:R)</f>
        <v>1</v>
      </c>
    </row>
    <row r="1355" spans="1:8" x14ac:dyDescent="0.35">
      <c r="A1355" t="s">
        <v>1371</v>
      </c>
      <c r="B1355" t="str">
        <f>_xlfn.XLOOKUP(D1355,'2026 FMR'!I:I,'2026 FMR'!Q:Q)</f>
        <v>MN-504</v>
      </c>
      <c r="C1355" t="s">
        <v>1409</v>
      </c>
      <c r="D1355">
        <v>27075</v>
      </c>
      <c r="E1355">
        <f>_xlfn.XLOOKUP(D1355,'ACS data'!E:E,'ACS data'!N:N)</f>
        <v>83</v>
      </c>
      <c r="F1355">
        <f>_xlfn.XLOOKUP(D1355,'2026 FMR'!I:I,'2026 FMR'!M:M)</f>
        <v>973</v>
      </c>
      <c r="G1355">
        <f>_xlfn.XLOOKUP(D1355,'2026 FMR'!I:I,'2026 FMR'!J:J)</f>
        <v>10915</v>
      </c>
      <c r="H1355">
        <f>_xlfn.XLOOKUP(D1355,'2026 FMR'!I:I,'2026 FMR'!R:R)</f>
        <v>1</v>
      </c>
    </row>
    <row r="1356" spans="1:8" x14ac:dyDescent="0.35">
      <c r="A1356" t="s">
        <v>1371</v>
      </c>
      <c r="B1356" t="str">
        <f>_xlfn.XLOOKUP(D1356,'2026 FMR'!I:I,'2026 FMR'!Q:Q)</f>
        <v>MN-506</v>
      </c>
      <c r="C1356" t="s">
        <v>1410</v>
      </c>
      <c r="D1356">
        <v>27077</v>
      </c>
      <c r="E1356">
        <f>_xlfn.XLOOKUP(D1356,'ACS data'!E:E,'ACS data'!N:N)</f>
        <v>57</v>
      </c>
      <c r="F1356">
        <f>_xlfn.XLOOKUP(D1356,'2026 FMR'!I:I,'2026 FMR'!M:M)</f>
        <v>773</v>
      </c>
      <c r="G1356">
        <f>_xlfn.XLOOKUP(D1356,'2026 FMR'!I:I,'2026 FMR'!J:J)</f>
        <v>3786</v>
      </c>
      <c r="H1356">
        <f>_xlfn.XLOOKUP(D1356,'2026 FMR'!I:I,'2026 FMR'!R:R)</f>
        <v>0.5</v>
      </c>
    </row>
    <row r="1357" spans="1:8" x14ac:dyDescent="0.35">
      <c r="A1357" t="s">
        <v>1371</v>
      </c>
      <c r="B1357" t="str">
        <f>_xlfn.XLOOKUP(D1357,'2026 FMR'!I:I,'2026 FMR'!Q:Q)</f>
        <v>MN-502</v>
      </c>
      <c r="C1357" t="s">
        <v>1411</v>
      </c>
      <c r="D1357">
        <v>27079</v>
      </c>
      <c r="E1357">
        <f>_xlfn.XLOOKUP(D1357,'ACS data'!E:E,'ACS data'!N:N)</f>
        <v>398</v>
      </c>
      <c r="F1357">
        <f>_xlfn.XLOOKUP(D1357,'2026 FMR'!I:I,'2026 FMR'!M:M)</f>
        <v>822</v>
      </c>
      <c r="G1357">
        <f>_xlfn.XLOOKUP(D1357,'2026 FMR'!I:I,'2026 FMR'!J:J)</f>
        <v>28795</v>
      </c>
      <c r="H1357">
        <f>_xlfn.XLOOKUP(D1357,'2026 FMR'!I:I,'2026 FMR'!R:R)</f>
        <v>1</v>
      </c>
    </row>
    <row r="1358" spans="1:8" x14ac:dyDescent="0.35">
      <c r="A1358" t="s">
        <v>1371</v>
      </c>
      <c r="B1358" t="str">
        <f>_xlfn.XLOOKUP(D1358,'2026 FMR'!I:I,'2026 FMR'!Q:Q)</f>
        <v>MN-511</v>
      </c>
      <c r="C1358" t="s">
        <v>1412</v>
      </c>
      <c r="D1358">
        <v>27081</v>
      </c>
      <c r="E1358">
        <f>_xlfn.XLOOKUP(D1358,'ACS data'!E:E,'ACS data'!N:N)</f>
        <v>114</v>
      </c>
      <c r="F1358">
        <f>_xlfn.XLOOKUP(D1358,'2026 FMR'!I:I,'2026 FMR'!M:M)</f>
        <v>742</v>
      </c>
      <c r="G1358">
        <f>_xlfn.XLOOKUP(D1358,'2026 FMR'!I:I,'2026 FMR'!J:J)</f>
        <v>5630</v>
      </c>
      <c r="H1358">
        <f>_xlfn.XLOOKUP(D1358,'2026 FMR'!I:I,'2026 FMR'!R:R)</f>
        <v>1</v>
      </c>
    </row>
    <row r="1359" spans="1:8" x14ac:dyDescent="0.35">
      <c r="A1359" t="s">
        <v>1371</v>
      </c>
      <c r="B1359" t="str">
        <f>_xlfn.XLOOKUP(D1359,'2026 FMR'!I:I,'2026 FMR'!Q:Q)</f>
        <v>MN-511</v>
      </c>
      <c r="C1359" t="s">
        <v>1413</v>
      </c>
      <c r="D1359">
        <v>27083</v>
      </c>
      <c r="E1359">
        <f>_xlfn.XLOOKUP(D1359,'ACS data'!E:E,'ACS data'!N:N)</f>
        <v>808</v>
      </c>
      <c r="F1359">
        <f>_xlfn.XLOOKUP(D1359,'2026 FMR'!I:I,'2026 FMR'!M:M)</f>
        <v>834</v>
      </c>
      <c r="G1359">
        <f>_xlfn.XLOOKUP(D1359,'2026 FMR'!I:I,'2026 FMR'!J:J)</f>
        <v>25352</v>
      </c>
      <c r="H1359">
        <f>_xlfn.XLOOKUP(D1359,'2026 FMR'!I:I,'2026 FMR'!R:R)</f>
        <v>1</v>
      </c>
    </row>
    <row r="1360" spans="1:8" x14ac:dyDescent="0.35">
      <c r="A1360" t="s">
        <v>1371</v>
      </c>
      <c r="B1360" t="str">
        <f>_xlfn.XLOOKUP(D1360,'2026 FMR'!I:I,'2026 FMR'!Q:Q)</f>
        <v>MN-511</v>
      </c>
      <c r="C1360" t="s">
        <v>1414</v>
      </c>
      <c r="D1360">
        <v>27085</v>
      </c>
      <c r="E1360">
        <f>_xlfn.XLOOKUP(D1360,'ACS data'!E:E,'ACS data'!N:N)</f>
        <v>358</v>
      </c>
      <c r="F1360">
        <f>_xlfn.XLOOKUP(D1360,'2026 FMR'!I:I,'2026 FMR'!M:M)</f>
        <v>865</v>
      </c>
      <c r="G1360">
        <f>_xlfn.XLOOKUP(D1360,'2026 FMR'!I:I,'2026 FMR'!J:J)</f>
        <v>36727</v>
      </c>
      <c r="H1360">
        <f>_xlfn.XLOOKUP(D1360,'2026 FMR'!I:I,'2026 FMR'!R:R)</f>
        <v>1</v>
      </c>
    </row>
    <row r="1361" spans="1:8" x14ac:dyDescent="0.35">
      <c r="A1361" t="s">
        <v>1371</v>
      </c>
      <c r="B1361" t="str">
        <f>_xlfn.XLOOKUP(D1361,'2026 FMR'!I:I,'2026 FMR'!Q:Q)</f>
        <v>MN-506</v>
      </c>
      <c r="C1361" t="s">
        <v>1415</v>
      </c>
      <c r="D1361">
        <v>27087</v>
      </c>
      <c r="E1361">
        <f>_xlfn.XLOOKUP(D1361,'ACS data'!E:E,'ACS data'!N:N)</f>
        <v>284</v>
      </c>
      <c r="F1361">
        <f>_xlfn.XLOOKUP(D1361,'2026 FMR'!I:I,'2026 FMR'!M:M)</f>
        <v>742</v>
      </c>
      <c r="G1361">
        <f>_xlfn.XLOOKUP(D1361,'2026 FMR'!I:I,'2026 FMR'!J:J)</f>
        <v>5389</v>
      </c>
      <c r="H1361">
        <f>_xlfn.XLOOKUP(D1361,'2026 FMR'!I:I,'2026 FMR'!R:R)</f>
        <v>0.5</v>
      </c>
    </row>
    <row r="1362" spans="1:8" x14ac:dyDescent="0.35">
      <c r="A1362" t="s">
        <v>1371</v>
      </c>
      <c r="B1362" t="str">
        <f>_xlfn.XLOOKUP(D1362,'2026 FMR'!I:I,'2026 FMR'!Q:Q)</f>
        <v>MN-506</v>
      </c>
      <c r="C1362" t="s">
        <v>1416</v>
      </c>
      <c r="D1362">
        <v>27089</v>
      </c>
      <c r="E1362">
        <f>_xlfn.XLOOKUP(D1362,'ACS data'!E:E,'ACS data'!N:N)</f>
        <v>143</v>
      </c>
      <c r="F1362">
        <f>_xlfn.XLOOKUP(D1362,'2026 FMR'!I:I,'2026 FMR'!M:M)</f>
        <v>742</v>
      </c>
      <c r="G1362">
        <f>_xlfn.XLOOKUP(D1362,'2026 FMR'!I:I,'2026 FMR'!J:J)</f>
        <v>9017</v>
      </c>
      <c r="H1362">
        <f>_xlfn.XLOOKUP(D1362,'2026 FMR'!I:I,'2026 FMR'!R:R)</f>
        <v>0.5</v>
      </c>
    </row>
    <row r="1363" spans="1:8" x14ac:dyDescent="0.35">
      <c r="A1363" t="s">
        <v>1371</v>
      </c>
      <c r="B1363" t="str">
        <f>_xlfn.XLOOKUP(D1363,'2026 FMR'!I:I,'2026 FMR'!Q:Q)</f>
        <v>MN-502</v>
      </c>
      <c r="C1363" t="s">
        <v>1417</v>
      </c>
      <c r="D1363">
        <v>27091</v>
      </c>
      <c r="E1363">
        <f>_xlfn.XLOOKUP(D1363,'ACS data'!E:E,'ACS data'!N:N)</f>
        <v>407</v>
      </c>
      <c r="F1363">
        <f>_xlfn.XLOOKUP(D1363,'2026 FMR'!I:I,'2026 FMR'!M:M)</f>
        <v>803</v>
      </c>
      <c r="G1363">
        <f>_xlfn.XLOOKUP(D1363,'2026 FMR'!I:I,'2026 FMR'!J:J)</f>
        <v>19960</v>
      </c>
      <c r="H1363">
        <f>_xlfn.XLOOKUP(D1363,'2026 FMR'!I:I,'2026 FMR'!R:R)</f>
        <v>1</v>
      </c>
    </row>
    <row r="1364" spans="1:8" x14ac:dyDescent="0.35">
      <c r="A1364" t="s">
        <v>1371</v>
      </c>
      <c r="B1364" t="str">
        <f>_xlfn.XLOOKUP(D1364,'2026 FMR'!I:I,'2026 FMR'!Q:Q)</f>
        <v>MN-511</v>
      </c>
      <c r="C1364" t="s">
        <v>1418</v>
      </c>
      <c r="D1364">
        <v>27093</v>
      </c>
      <c r="E1364">
        <f>_xlfn.XLOOKUP(D1364,'ACS data'!E:E,'ACS data'!N:N)</f>
        <v>325</v>
      </c>
      <c r="F1364">
        <f>_xlfn.XLOOKUP(D1364,'2026 FMR'!I:I,'2026 FMR'!M:M)</f>
        <v>854</v>
      </c>
      <c r="G1364">
        <f>_xlfn.XLOOKUP(D1364,'2026 FMR'!I:I,'2026 FMR'!J:J)</f>
        <v>23352</v>
      </c>
      <c r="H1364">
        <f>_xlfn.XLOOKUP(D1364,'2026 FMR'!I:I,'2026 FMR'!R:R)</f>
        <v>1</v>
      </c>
    </row>
    <row r="1365" spans="1:8" x14ac:dyDescent="0.35">
      <c r="A1365" t="s">
        <v>1371</v>
      </c>
      <c r="B1365" t="str">
        <f>_xlfn.XLOOKUP(D1365,'2026 FMR'!I:I,'2026 FMR'!Q:Q)</f>
        <v>MN-505</v>
      </c>
      <c r="C1365" t="s">
        <v>1419</v>
      </c>
      <c r="D1365">
        <v>27095</v>
      </c>
      <c r="E1365">
        <f>_xlfn.XLOOKUP(D1365,'ACS data'!E:E,'ACS data'!N:N)</f>
        <v>386</v>
      </c>
      <c r="F1365">
        <f>_xlfn.XLOOKUP(D1365,'2026 FMR'!I:I,'2026 FMR'!M:M)</f>
        <v>856</v>
      </c>
      <c r="G1365">
        <f>_xlfn.XLOOKUP(D1365,'2026 FMR'!I:I,'2026 FMR'!J:J)</f>
        <v>26680</v>
      </c>
      <c r="H1365">
        <f>_xlfn.XLOOKUP(D1365,'2026 FMR'!I:I,'2026 FMR'!R:R)</f>
        <v>1</v>
      </c>
    </row>
    <row r="1366" spans="1:8" x14ac:dyDescent="0.35">
      <c r="A1366" t="s">
        <v>1371</v>
      </c>
      <c r="B1366" t="str">
        <f>_xlfn.XLOOKUP(D1366,'2026 FMR'!I:I,'2026 FMR'!Q:Q)</f>
        <v>MN-505</v>
      </c>
      <c r="C1366" t="s">
        <v>1420</v>
      </c>
      <c r="D1366">
        <v>27097</v>
      </c>
      <c r="E1366">
        <f>_xlfn.XLOOKUP(D1366,'ACS data'!E:E,'ACS data'!N:N)</f>
        <v>584</v>
      </c>
      <c r="F1366">
        <f>_xlfn.XLOOKUP(D1366,'2026 FMR'!I:I,'2026 FMR'!M:M)</f>
        <v>757</v>
      </c>
      <c r="G1366">
        <f>_xlfn.XLOOKUP(D1366,'2026 FMR'!I:I,'2026 FMR'!J:J)</f>
        <v>34023</v>
      </c>
      <c r="H1366">
        <f>_xlfn.XLOOKUP(D1366,'2026 FMR'!I:I,'2026 FMR'!R:R)</f>
        <v>1</v>
      </c>
    </row>
    <row r="1367" spans="1:8" x14ac:dyDescent="0.35">
      <c r="A1367" t="s">
        <v>1371</v>
      </c>
      <c r="B1367" t="str">
        <f>_xlfn.XLOOKUP(D1367,'2026 FMR'!I:I,'2026 FMR'!Q:Q)</f>
        <v>MN-502</v>
      </c>
      <c r="C1367" t="s">
        <v>1421</v>
      </c>
      <c r="D1367">
        <v>27099</v>
      </c>
      <c r="E1367">
        <f>_xlfn.XLOOKUP(D1367,'ACS data'!E:E,'ACS data'!N:N)</f>
        <v>933</v>
      </c>
      <c r="F1367">
        <f>_xlfn.XLOOKUP(D1367,'2026 FMR'!I:I,'2026 FMR'!M:M)</f>
        <v>799</v>
      </c>
      <c r="G1367">
        <f>_xlfn.XLOOKUP(D1367,'2026 FMR'!I:I,'2026 FMR'!J:J)</f>
        <v>40082</v>
      </c>
      <c r="H1367">
        <f>_xlfn.XLOOKUP(D1367,'2026 FMR'!I:I,'2026 FMR'!R:R)</f>
        <v>1</v>
      </c>
    </row>
    <row r="1368" spans="1:8" x14ac:dyDescent="0.35">
      <c r="A1368" t="s">
        <v>1371</v>
      </c>
      <c r="B1368" t="str">
        <f>_xlfn.XLOOKUP(D1368,'2026 FMR'!I:I,'2026 FMR'!Q:Q)</f>
        <v>MN-511</v>
      </c>
      <c r="C1368" t="s">
        <v>1422</v>
      </c>
      <c r="D1368">
        <v>27101</v>
      </c>
      <c r="E1368">
        <f>_xlfn.XLOOKUP(D1368,'ACS data'!E:E,'ACS data'!N:N)</f>
        <v>163</v>
      </c>
      <c r="F1368">
        <f>_xlfn.XLOOKUP(D1368,'2026 FMR'!I:I,'2026 FMR'!M:M)</f>
        <v>852</v>
      </c>
      <c r="G1368">
        <f>_xlfn.XLOOKUP(D1368,'2026 FMR'!I:I,'2026 FMR'!J:J)</f>
        <v>8170</v>
      </c>
      <c r="H1368">
        <f>_xlfn.XLOOKUP(D1368,'2026 FMR'!I:I,'2026 FMR'!R:R)</f>
        <v>1</v>
      </c>
    </row>
    <row r="1369" spans="1:8" x14ac:dyDescent="0.35">
      <c r="A1369" t="s">
        <v>1371</v>
      </c>
      <c r="B1369" t="str">
        <f>_xlfn.XLOOKUP(D1369,'2026 FMR'!I:I,'2026 FMR'!Q:Q)</f>
        <v>MN-502</v>
      </c>
      <c r="C1369" t="s">
        <v>1423</v>
      </c>
      <c r="D1369">
        <v>27103</v>
      </c>
      <c r="E1369">
        <f>_xlfn.XLOOKUP(D1369,'ACS data'!E:E,'ACS data'!N:N)</f>
        <v>471</v>
      </c>
      <c r="F1369">
        <f>_xlfn.XLOOKUP(D1369,'2026 FMR'!I:I,'2026 FMR'!M:M)</f>
        <v>977</v>
      </c>
      <c r="G1369">
        <f>_xlfn.XLOOKUP(D1369,'2026 FMR'!I:I,'2026 FMR'!J:J)</f>
        <v>34380</v>
      </c>
      <c r="H1369">
        <f>_xlfn.XLOOKUP(D1369,'2026 FMR'!I:I,'2026 FMR'!R:R)</f>
        <v>1</v>
      </c>
    </row>
    <row r="1370" spans="1:8" x14ac:dyDescent="0.35">
      <c r="A1370" t="s">
        <v>1371</v>
      </c>
      <c r="B1370" t="str">
        <f>_xlfn.XLOOKUP(D1370,'2026 FMR'!I:I,'2026 FMR'!Q:Q)</f>
        <v>MN-511</v>
      </c>
      <c r="C1370" t="s">
        <v>1424</v>
      </c>
      <c r="D1370">
        <v>27105</v>
      </c>
      <c r="E1370">
        <f>_xlfn.XLOOKUP(D1370,'ACS data'!E:E,'ACS data'!N:N)</f>
        <v>655</v>
      </c>
      <c r="F1370">
        <f>_xlfn.XLOOKUP(D1370,'2026 FMR'!I:I,'2026 FMR'!M:M)</f>
        <v>799</v>
      </c>
      <c r="G1370">
        <f>_xlfn.XLOOKUP(D1370,'2026 FMR'!I:I,'2026 FMR'!J:J)</f>
        <v>22194</v>
      </c>
      <c r="H1370">
        <f>_xlfn.XLOOKUP(D1370,'2026 FMR'!I:I,'2026 FMR'!R:R)</f>
        <v>1</v>
      </c>
    </row>
    <row r="1371" spans="1:8" x14ac:dyDescent="0.35">
      <c r="A1371" t="s">
        <v>1371</v>
      </c>
      <c r="B1371" t="str">
        <f>_xlfn.XLOOKUP(D1371,'2026 FMR'!I:I,'2026 FMR'!Q:Q)</f>
        <v>MN-506</v>
      </c>
      <c r="C1371" t="s">
        <v>1425</v>
      </c>
      <c r="D1371">
        <v>27107</v>
      </c>
      <c r="E1371">
        <f>_xlfn.XLOOKUP(D1371,'ACS data'!E:E,'ACS data'!N:N)</f>
        <v>122</v>
      </c>
      <c r="F1371">
        <f>_xlfn.XLOOKUP(D1371,'2026 FMR'!I:I,'2026 FMR'!M:M)</f>
        <v>742</v>
      </c>
      <c r="G1371">
        <f>_xlfn.XLOOKUP(D1371,'2026 FMR'!I:I,'2026 FMR'!J:J)</f>
        <v>6457</v>
      </c>
      <c r="H1371">
        <f>_xlfn.XLOOKUP(D1371,'2026 FMR'!I:I,'2026 FMR'!R:R)</f>
        <v>0.5</v>
      </c>
    </row>
    <row r="1372" spans="1:8" x14ac:dyDescent="0.35">
      <c r="A1372" t="s">
        <v>1371</v>
      </c>
      <c r="B1372" t="str">
        <f>_xlfn.XLOOKUP(D1372,'2026 FMR'!I:I,'2026 FMR'!Q:Q)</f>
        <v>MN-502</v>
      </c>
      <c r="C1372" t="s">
        <v>1426</v>
      </c>
      <c r="D1372">
        <v>27109</v>
      </c>
      <c r="E1372">
        <f>_xlfn.XLOOKUP(D1372,'ACS data'!E:E,'ACS data'!N:N)</f>
        <v>3073</v>
      </c>
      <c r="F1372">
        <f>_xlfn.XLOOKUP(D1372,'2026 FMR'!I:I,'2026 FMR'!M:M)</f>
        <v>1189</v>
      </c>
      <c r="G1372">
        <f>_xlfn.XLOOKUP(D1372,'2026 FMR'!I:I,'2026 FMR'!J:J)</f>
        <v>162307</v>
      </c>
      <c r="H1372">
        <f>_xlfn.XLOOKUP(D1372,'2026 FMR'!I:I,'2026 FMR'!R:R)</f>
        <v>1</v>
      </c>
    </row>
    <row r="1373" spans="1:8" x14ac:dyDescent="0.35">
      <c r="A1373" t="s">
        <v>1371</v>
      </c>
      <c r="B1373" t="str">
        <f>_xlfn.XLOOKUP(D1373,'2026 FMR'!I:I,'2026 FMR'!Q:Q)</f>
        <v>MN-508</v>
      </c>
      <c r="C1373" t="s">
        <v>1427</v>
      </c>
      <c r="D1373">
        <v>27111</v>
      </c>
      <c r="E1373">
        <f>_xlfn.XLOOKUP(D1373,'ACS data'!E:E,'ACS data'!N:N)</f>
        <v>1044</v>
      </c>
      <c r="F1373">
        <f>_xlfn.XLOOKUP(D1373,'2026 FMR'!I:I,'2026 FMR'!M:M)</f>
        <v>749</v>
      </c>
      <c r="G1373">
        <f>_xlfn.XLOOKUP(D1373,'2026 FMR'!I:I,'2026 FMR'!J:J)</f>
        <v>60072</v>
      </c>
      <c r="H1373">
        <f>_xlfn.XLOOKUP(D1373,'2026 FMR'!I:I,'2026 FMR'!R:R)</f>
        <v>0.5</v>
      </c>
    </row>
    <row r="1374" spans="1:8" x14ac:dyDescent="0.35">
      <c r="A1374" t="s">
        <v>1371</v>
      </c>
      <c r="B1374" t="str">
        <f>_xlfn.XLOOKUP(D1374,'2026 FMR'!I:I,'2026 FMR'!Q:Q)</f>
        <v>MN-506</v>
      </c>
      <c r="C1374" t="s">
        <v>1428</v>
      </c>
      <c r="D1374">
        <v>27113</v>
      </c>
      <c r="E1374">
        <f>_xlfn.XLOOKUP(D1374,'ACS data'!E:E,'ACS data'!N:N)</f>
        <v>331</v>
      </c>
      <c r="F1374">
        <f>_xlfn.XLOOKUP(D1374,'2026 FMR'!I:I,'2026 FMR'!M:M)</f>
        <v>855</v>
      </c>
      <c r="G1374">
        <f>_xlfn.XLOOKUP(D1374,'2026 FMR'!I:I,'2026 FMR'!J:J)</f>
        <v>13995</v>
      </c>
      <c r="H1374">
        <f>_xlfn.XLOOKUP(D1374,'2026 FMR'!I:I,'2026 FMR'!R:R)</f>
        <v>0.5</v>
      </c>
    </row>
    <row r="1375" spans="1:8" x14ac:dyDescent="0.35">
      <c r="A1375" t="s">
        <v>1371</v>
      </c>
      <c r="B1375" t="str">
        <f>_xlfn.XLOOKUP(D1375,'2026 FMR'!I:I,'2026 FMR'!Q:Q)</f>
        <v>MN-505</v>
      </c>
      <c r="C1375" t="s">
        <v>1429</v>
      </c>
      <c r="D1375">
        <v>27115</v>
      </c>
      <c r="E1375">
        <f>_xlfn.XLOOKUP(D1375,'ACS data'!E:E,'ACS data'!N:N)</f>
        <v>518</v>
      </c>
      <c r="F1375">
        <f>_xlfn.XLOOKUP(D1375,'2026 FMR'!I:I,'2026 FMR'!M:M)</f>
        <v>839</v>
      </c>
      <c r="G1375">
        <f>_xlfn.XLOOKUP(D1375,'2026 FMR'!I:I,'2026 FMR'!J:J)</f>
        <v>29090</v>
      </c>
      <c r="H1375">
        <f>_xlfn.XLOOKUP(D1375,'2026 FMR'!I:I,'2026 FMR'!R:R)</f>
        <v>1</v>
      </c>
    </row>
    <row r="1376" spans="1:8" x14ac:dyDescent="0.35">
      <c r="A1376" t="s">
        <v>1371</v>
      </c>
      <c r="B1376" t="str">
        <f>_xlfn.XLOOKUP(D1376,'2026 FMR'!I:I,'2026 FMR'!Q:Q)</f>
        <v>MN-511</v>
      </c>
      <c r="C1376" t="s">
        <v>1430</v>
      </c>
      <c r="D1376">
        <v>27117</v>
      </c>
      <c r="E1376">
        <f>_xlfn.XLOOKUP(D1376,'ACS data'!E:E,'ACS data'!N:N)</f>
        <v>178</v>
      </c>
      <c r="F1376">
        <f>_xlfn.XLOOKUP(D1376,'2026 FMR'!I:I,'2026 FMR'!M:M)</f>
        <v>742</v>
      </c>
      <c r="G1376">
        <f>_xlfn.XLOOKUP(D1376,'2026 FMR'!I:I,'2026 FMR'!J:J)</f>
        <v>9380</v>
      </c>
      <c r="H1376">
        <f>_xlfn.XLOOKUP(D1376,'2026 FMR'!I:I,'2026 FMR'!R:R)</f>
        <v>1</v>
      </c>
    </row>
    <row r="1377" spans="1:8" x14ac:dyDescent="0.35">
      <c r="A1377" t="s">
        <v>1371</v>
      </c>
      <c r="B1377" t="str">
        <f>_xlfn.XLOOKUP(D1377,'2026 FMR'!I:I,'2026 FMR'!Q:Q)</f>
        <v>MN-506</v>
      </c>
      <c r="C1377" t="s">
        <v>1431</v>
      </c>
      <c r="D1377">
        <v>27119</v>
      </c>
      <c r="E1377">
        <f>_xlfn.XLOOKUP(D1377,'ACS data'!E:E,'ACS data'!N:N)</f>
        <v>656</v>
      </c>
      <c r="F1377">
        <f>_xlfn.XLOOKUP(D1377,'2026 FMR'!I:I,'2026 FMR'!M:M)</f>
        <v>868</v>
      </c>
      <c r="G1377">
        <f>_xlfn.XLOOKUP(D1377,'2026 FMR'!I:I,'2026 FMR'!J:J)</f>
        <v>31128</v>
      </c>
      <c r="H1377">
        <f>_xlfn.XLOOKUP(D1377,'2026 FMR'!I:I,'2026 FMR'!R:R)</f>
        <v>0.5</v>
      </c>
    </row>
    <row r="1378" spans="1:8" x14ac:dyDescent="0.35">
      <c r="A1378" t="s">
        <v>1371</v>
      </c>
      <c r="B1378" t="str">
        <f>_xlfn.XLOOKUP(D1378,'2026 FMR'!I:I,'2026 FMR'!Q:Q)</f>
        <v>MN-508</v>
      </c>
      <c r="C1378" t="s">
        <v>1432</v>
      </c>
      <c r="D1378">
        <v>27121</v>
      </c>
      <c r="E1378">
        <f>_xlfn.XLOOKUP(D1378,'ACS data'!E:E,'ACS data'!N:N)</f>
        <v>203</v>
      </c>
      <c r="F1378">
        <f>_xlfn.XLOOKUP(D1378,'2026 FMR'!I:I,'2026 FMR'!M:M)</f>
        <v>803</v>
      </c>
      <c r="G1378">
        <f>_xlfn.XLOOKUP(D1378,'2026 FMR'!I:I,'2026 FMR'!J:J)</f>
        <v>11312</v>
      </c>
      <c r="H1378">
        <f>_xlfn.XLOOKUP(D1378,'2026 FMR'!I:I,'2026 FMR'!R:R)</f>
        <v>0.5</v>
      </c>
    </row>
    <row r="1379" spans="1:8" x14ac:dyDescent="0.35">
      <c r="A1379" t="s">
        <v>1371</v>
      </c>
      <c r="B1379" t="str">
        <f>_xlfn.XLOOKUP(D1379,'2026 FMR'!I:I,'2026 FMR'!Q:Q)</f>
        <v>MN-501</v>
      </c>
      <c r="C1379" t="s">
        <v>1433</v>
      </c>
      <c r="D1379">
        <v>27123</v>
      </c>
      <c r="E1379">
        <f>_xlfn.XLOOKUP(D1379,'ACS data'!E:E,'ACS data'!N:N)</f>
        <v>16091</v>
      </c>
      <c r="F1379">
        <f>_xlfn.XLOOKUP(D1379,'2026 FMR'!I:I,'2026 FMR'!M:M)</f>
        <v>1405</v>
      </c>
      <c r="G1379">
        <f>_xlfn.XLOOKUP(D1379,'2026 FMR'!I:I,'2026 FMR'!J:J)</f>
        <v>547202</v>
      </c>
      <c r="H1379">
        <f>_xlfn.XLOOKUP(D1379,'2026 FMR'!I:I,'2026 FMR'!R:R)</f>
        <v>1</v>
      </c>
    </row>
    <row r="1380" spans="1:8" x14ac:dyDescent="0.35">
      <c r="A1380" t="s">
        <v>1371</v>
      </c>
      <c r="B1380" t="str">
        <f>_xlfn.XLOOKUP(D1380,'2026 FMR'!I:I,'2026 FMR'!Q:Q)</f>
        <v>MN-504</v>
      </c>
      <c r="C1380" t="s">
        <v>1434</v>
      </c>
      <c r="D1380">
        <v>27125</v>
      </c>
      <c r="E1380">
        <f>_xlfn.XLOOKUP(D1380,'ACS data'!E:E,'ACS data'!N:N)</f>
        <v>46</v>
      </c>
      <c r="F1380">
        <f>_xlfn.XLOOKUP(D1380,'2026 FMR'!I:I,'2026 FMR'!M:M)</f>
        <v>742</v>
      </c>
      <c r="G1380">
        <f>_xlfn.XLOOKUP(D1380,'2026 FMR'!I:I,'2026 FMR'!J:J)</f>
        <v>3912</v>
      </c>
      <c r="H1380">
        <f>_xlfn.XLOOKUP(D1380,'2026 FMR'!I:I,'2026 FMR'!R:R)</f>
        <v>1</v>
      </c>
    </row>
    <row r="1381" spans="1:8" x14ac:dyDescent="0.35">
      <c r="A1381" t="s">
        <v>1371</v>
      </c>
      <c r="B1381" t="str">
        <f>_xlfn.XLOOKUP(D1381,'2026 FMR'!I:I,'2026 FMR'!Q:Q)</f>
        <v>MN-511</v>
      </c>
      <c r="C1381" t="s">
        <v>1435</v>
      </c>
      <c r="D1381">
        <v>27127</v>
      </c>
      <c r="E1381">
        <f>_xlfn.XLOOKUP(D1381,'ACS data'!E:E,'ACS data'!N:N)</f>
        <v>338</v>
      </c>
      <c r="F1381">
        <f>_xlfn.XLOOKUP(D1381,'2026 FMR'!I:I,'2026 FMR'!M:M)</f>
        <v>742</v>
      </c>
      <c r="G1381">
        <f>_xlfn.XLOOKUP(D1381,'2026 FMR'!I:I,'2026 FMR'!J:J)</f>
        <v>15428</v>
      </c>
      <c r="H1381">
        <f>_xlfn.XLOOKUP(D1381,'2026 FMR'!I:I,'2026 FMR'!R:R)</f>
        <v>1</v>
      </c>
    </row>
    <row r="1382" spans="1:8" x14ac:dyDescent="0.35">
      <c r="A1382" t="s">
        <v>1371</v>
      </c>
      <c r="B1382" t="str">
        <f>_xlfn.XLOOKUP(D1382,'2026 FMR'!I:I,'2026 FMR'!Q:Q)</f>
        <v>MN-511</v>
      </c>
      <c r="C1382" t="s">
        <v>1436</v>
      </c>
      <c r="D1382">
        <v>27129</v>
      </c>
      <c r="E1382">
        <f>_xlfn.XLOOKUP(D1382,'ACS data'!E:E,'ACS data'!N:N)</f>
        <v>246</v>
      </c>
      <c r="F1382">
        <f>_xlfn.XLOOKUP(D1382,'2026 FMR'!I:I,'2026 FMR'!M:M)</f>
        <v>781</v>
      </c>
      <c r="G1382">
        <f>_xlfn.XLOOKUP(D1382,'2026 FMR'!I:I,'2026 FMR'!J:J)</f>
        <v>14707</v>
      </c>
      <c r="H1382">
        <f>_xlfn.XLOOKUP(D1382,'2026 FMR'!I:I,'2026 FMR'!R:R)</f>
        <v>1</v>
      </c>
    </row>
    <row r="1383" spans="1:8" x14ac:dyDescent="0.35">
      <c r="A1383" t="s">
        <v>1371</v>
      </c>
      <c r="B1383" t="str">
        <f>_xlfn.XLOOKUP(D1383,'2026 FMR'!I:I,'2026 FMR'!Q:Q)</f>
        <v>MN-502</v>
      </c>
      <c r="C1383" t="s">
        <v>1437</v>
      </c>
      <c r="D1383">
        <v>27131</v>
      </c>
      <c r="E1383">
        <f>_xlfn.XLOOKUP(D1383,'ACS data'!E:E,'ACS data'!N:N)</f>
        <v>1097</v>
      </c>
      <c r="F1383">
        <f>_xlfn.XLOOKUP(D1383,'2026 FMR'!I:I,'2026 FMR'!M:M)</f>
        <v>905</v>
      </c>
      <c r="G1383">
        <f>_xlfn.XLOOKUP(D1383,'2026 FMR'!I:I,'2026 FMR'!J:J)</f>
        <v>67152</v>
      </c>
      <c r="H1383">
        <f>_xlfn.XLOOKUP(D1383,'2026 FMR'!I:I,'2026 FMR'!R:R)</f>
        <v>1</v>
      </c>
    </row>
    <row r="1384" spans="1:8" x14ac:dyDescent="0.35">
      <c r="A1384" t="s">
        <v>1371</v>
      </c>
      <c r="B1384" t="str">
        <f>_xlfn.XLOOKUP(D1384,'2026 FMR'!I:I,'2026 FMR'!Q:Q)</f>
        <v>MN-511</v>
      </c>
      <c r="C1384" t="s">
        <v>1438</v>
      </c>
      <c r="D1384">
        <v>27133</v>
      </c>
      <c r="E1384">
        <f>_xlfn.XLOOKUP(D1384,'ACS data'!E:E,'ACS data'!N:N)</f>
        <v>262</v>
      </c>
      <c r="F1384">
        <f>_xlfn.XLOOKUP(D1384,'2026 FMR'!I:I,'2026 FMR'!M:M)</f>
        <v>742</v>
      </c>
      <c r="G1384">
        <f>_xlfn.XLOOKUP(D1384,'2026 FMR'!I:I,'2026 FMR'!J:J)</f>
        <v>9659</v>
      </c>
      <c r="H1384">
        <f>_xlfn.XLOOKUP(D1384,'2026 FMR'!I:I,'2026 FMR'!R:R)</f>
        <v>1</v>
      </c>
    </row>
    <row r="1385" spans="1:8" x14ac:dyDescent="0.35">
      <c r="A1385" t="s">
        <v>1371</v>
      </c>
      <c r="B1385" t="str">
        <f>_xlfn.XLOOKUP(D1385,'2026 FMR'!I:I,'2026 FMR'!Q:Q)</f>
        <v>MN-506</v>
      </c>
      <c r="C1385" t="s">
        <v>1439</v>
      </c>
      <c r="D1385">
        <v>27135</v>
      </c>
      <c r="E1385">
        <f>_xlfn.XLOOKUP(D1385,'ACS data'!E:E,'ACS data'!N:N)</f>
        <v>348</v>
      </c>
      <c r="F1385">
        <f>_xlfn.XLOOKUP(D1385,'2026 FMR'!I:I,'2026 FMR'!M:M)</f>
        <v>867</v>
      </c>
      <c r="G1385">
        <f>_xlfn.XLOOKUP(D1385,'2026 FMR'!I:I,'2026 FMR'!J:J)</f>
        <v>15294</v>
      </c>
      <c r="H1385">
        <f>_xlfn.XLOOKUP(D1385,'2026 FMR'!I:I,'2026 FMR'!R:R)</f>
        <v>0.5</v>
      </c>
    </row>
    <row r="1386" spans="1:8" x14ac:dyDescent="0.35">
      <c r="A1386" t="s">
        <v>1371</v>
      </c>
      <c r="B1386" t="str">
        <f>_xlfn.XLOOKUP(D1386,'2026 FMR'!I:I,'2026 FMR'!Q:Q)</f>
        <v>MN-509</v>
      </c>
      <c r="C1386" t="s">
        <v>1440</v>
      </c>
      <c r="D1386">
        <v>27137</v>
      </c>
      <c r="E1386">
        <f>_xlfn.XLOOKUP(D1386,'ACS data'!E:E,'ACS data'!N:N)</f>
        <v>8295</v>
      </c>
      <c r="F1386">
        <f>_xlfn.XLOOKUP(D1386,'2026 FMR'!I:I,'2026 FMR'!M:M)</f>
        <v>978</v>
      </c>
      <c r="G1386">
        <f>_xlfn.XLOOKUP(D1386,'2026 FMR'!I:I,'2026 FMR'!J:J)</f>
        <v>200122</v>
      </c>
      <c r="H1386">
        <f>_xlfn.XLOOKUP(D1386,'2026 FMR'!I:I,'2026 FMR'!R:R)</f>
        <v>1</v>
      </c>
    </row>
    <row r="1387" spans="1:8" x14ac:dyDescent="0.35">
      <c r="A1387" t="s">
        <v>1371</v>
      </c>
      <c r="B1387" t="str">
        <f>_xlfn.XLOOKUP(D1387,'2026 FMR'!I:I,'2026 FMR'!Q:Q)</f>
        <v>MN-503</v>
      </c>
      <c r="C1387" t="s">
        <v>1441</v>
      </c>
      <c r="D1387">
        <v>27139</v>
      </c>
      <c r="E1387">
        <f>_xlfn.XLOOKUP(D1387,'ACS data'!E:E,'ACS data'!N:N)</f>
        <v>981</v>
      </c>
      <c r="F1387">
        <f>_xlfn.XLOOKUP(D1387,'2026 FMR'!I:I,'2026 FMR'!M:M)</f>
        <v>1405</v>
      </c>
      <c r="G1387">
        <f>_xlfn.XLOOKUP(D1387,'2026 FMR'!I:I,'2026 FMR'!J:J)</f>
        <v>151347</v>
      </c>
      <c r="H1387">
        <f>_xlfn.XLOOKUP(D1387,'2026 FMR'!I:I,'2026 FMR'!R:R)</f>
        <v>1</v>
      </c>
    </row>
    <row r="1388" spans="1:8" x14ac:dyDescent="0.35">
      <c r="A1388" t="s">
        <v>1371</v>
      </c>
      <c r="B1388" t="str">
        <f>_xlfn.XLOOKUP(D1388,'2026 FMR'!I:I,'2026 FMR'!Q:Q)</f>
        <v>MN-505</v>
      </c>
      <c r="C1388" t="s">
        <v>1442</v>
      </c>
      <c r="D1388">
        <v>27141</v>
      </c>
      <c r="E1388">
        <f>_xlfn.XLOOKUP(D1388,'ACS data'!E:E,'ACS data'!N:N)</f>
        <v>872</v>
      </c>
      <c r="F1388">
        <f>_xlfn.XLOOKUP(D1388,'2026 FMR'!I:I,'2026 FMR'!M:M)</f>
        <v>1405</v>
      </c>
      <c r="G1388">
        <f>_xlfn.XLOOKUP(D1388,'2026 FMR'!I:I,'2026 FMR'!J:J)</f>
        <v>97820</v>
      </c>
      <c r="H1388">
        <f>_xlfn.XLOOKUP(D1388,'2026 FMR'!I:I,'2026 FMR'!R:R)</f>
        <v>1</v>
      </c>
    </row>
    <row r="1389" spans="1:8" x14ac:dyDescent="0.35">
      <c r="A1389" t="s">
        <v>1371</v>
      </c>
      <c r="B1389" t="str">
        <f>_xlfn.XLOOKUP(D1389,'2026 FMR'!I:I,'2026 FMR'!Q:Q)</f>
        <v>MN-502</v>
      </c>
      <c r="C1389" t="s">
        <v>1443</v>
      </c>
      <c r="D1389">
        <v>27143</v>
      </c>
      <c r="E1389">
        <f>_xlfn.XLOOKUP(D1389,'ACS data'!E:E,'ACS data'!N:N)</f>
        <v>249</v>
      </c>
      <c r="F1389">
        <f>_xlfn.XLOOKUP(D1389,'2026 FMR'!I:I,'2026 FMR'!M:M)</f>
        <v>742</v>
      </c>
      <c r="G1389">
        <f>_xlfn.XLOOKUP(D1389,'2026 FMR'!I:I,'2026 FMR'!J:J)</f>
        <v>14950</v>
      </c>
      <c r="H1389">
        <f>_xlfn.XLOOKUP(D1389,'2026 FMR'!I:I,'2026 FMR'!R:R)</f>
        <v>1</v>
      </c>
    </row>
    <row r="1390" spans="1:8" x14ac:dyDescent="0.35">
      <c r="A1390" t="s">
        <v>1371</v>
      </c>
      <c r="B1390" t="str">
        <f>_xlfn.XLOOKUP(D1390,'2026 FMR'!I:I,'2026 FMR'!Q:Q)</f>
        <v>MN-505</v>
      </c>
      <c r="C1390" t="s">
        <v>1444</v>
      </c>
      <c r="D1390">
        <v>27145</v>
      </c>
      <c r="E1390">
        <f>_xlfn.XLOOKUP(D1390,'ACS data'!E:E,'ACS data'!N:N)</f>
        <v>6238</v>
      </c>
      <c r="F1390">
        <f>_xlfn.XLOOKUP(D1390,'2026 FMR'!I:I,'2026 FMR'!M:M)</f>
        <v>919</v>
      </c>
      <c r="G1390">
        <f>_xlfn.XLOOKUP(D1390,'2026 FMR'!I:I,'2026 FMR'!J:J)</f>
        <v>158622</v>
      </c>
      <c r="H1390">
        <f>_xlfn.XLOOKUP(D1390,'2026 FMR'!I:I,'2026 FMR'!R:R)</f>
        <v>1</v>
      </c>
    </row>
    <row r="1391" spans="1:8" x14ac:dyDescent="0.35">
      <c r="A1391" t="s">
        <v>1371</v>
      </c>
      <c r="B1391" t="str">
        <f>_xlfn.XLOOKUP(D1391,'2026 FMR'!I:I,'2026 FMR'!Q:Q)</f>
        <v>MN-502</v>
      </c>
      <c r="C1391" t="s">
        <v>1445</v>
      </c>
      <c r="D1391">
        <v>27147</v>
      </c>
      <c r="E1391">
        <f>_xlfn.XLOOKUP(D1391,'ACS data'!E:E,'ACS data'!N:N)</f>
        <v>716</v>
      </c>
      <c r="F1391">
        <f>_xlfn.XLOOKUP(D1391,'2026 FMR'!I:I,'2026 FMR'!M:M)</f>
        <v>870</v>
      </c>
      <c r="G1391">
        <f>_xlfn.XLOOKUP(D1391,'2026 FMR'!I:I,'2026 FMR'!J:J)</f>
        <v>37396</v>
      </c>
      <c r="H1391">
        <f>_xlfn.XLOOKUP(D1391,'2026 FMR'!I:I,'2026 FMR'!R:R)</f>
        <v>1</v>
      </c>
    </row>
    <row r="1392" spans="1:8" x14ac:dyDescent="0.35">
      <c r="A1392" t="s">
        <v>1371</v>
      </c>
      <c r="B1392" t="str">
        <f>_xlfn.XLOOKUP(D1392,'2026 FMR'!I:I,'2026 FMR'!Q:Q)</f>
        <v>MN-508</v>
      </c>
      <c r="C1392" t="s">
        <v>1446</v>
      </c>
      <c r="D1392">
        <v>27149</v>
      </c>
      <c r="E1392">
        <f>_xlfn.XLOOKUP(D1392,'ACS data'!E:E,'ACS data'!N:N)</f>
        <v>414</v>
      </c>
      <c r="F1392">
        <f>_xlfn.XLOOKUP(D1392,'2026 FMR'!I:I,'2026 FMR'!M:M)</f>
        <v>755</v>
      </c>
      <c r="G1392">
        <f>_xlfn.XLOOKUP(D1392,'2026 FMR'!I:I,'2026 FMR'!J:J)</f>
        <v>9682</v>
      </c>
      <c r="H1392">
        <f>_xlfn.XLOOKUP(D1392,'2026 FMR'!I:I,'2026 FMR'!R:R)</f>
        <v>0.5</v>
      </c>
    </row>
    <row r="1393" spans="1:8" x14ac:dyDescent="0.35">
      <c r="A1393" t="s">
        <v>1371</v>
      </c>
      <c r="B1393" t="str">
        <f>_xlfn.XLOOKUP(D1393,'2026 FMR'!I:I,'2026 FMR'!Q:Q)</f>
        <v>MN-511</v>
      </c>
      <c r="C1393" t="s">
        <v>1447</v>
      </c>
      <c r="D1393">
        <v>27151</v>
      </c>
      <c r="E1393">
        <f>_xlfn.XLOOKUP(D1393,'ACS data'!E:E,'ACS data'!N:N)</f>
        <v>300</v>
      </c>
      <c r="F1393">
        <f>_xlfn.XLOOKUP(D1393,'2026 FMR'!I:I,'2026 FMR'!M:M)</f>
        <v>768</v>
      </c>
      <c r="G1393">
        <f>_xlfn.XLOOKUP(D1393,'2026 FMR'!I:I,'2026 FMR'!J:J)</f>
        <v>9806</v>
      </c>
      <c r="H1393">
        <f>_xlfn.XLOOKUP(D1393,'2026 FMR'!I:I,'2026 FMR'!R:R)</f>
        <v>1</v>
      </c>
    </row>
    <row r="1394" spans="1:8" x14ac:dyDescent="0.35">
      <c r="A1394" t="s">
        <v>1371</v>
      </c>
      <c r="B1394" t="str">
        <f>_xlfn.XLOOKUP(D1394,'2026 FMR'!I:I,'2026 FMR'!Q:Q)</f>
        <v>MN-505</v>
      </c>
      <c r="C1394" t="s">
        <v>1448</v>
      </c>
      <c r="D1394">
        <v>27153</v>
      </c>
      <c r="E1394">
        <f>_xlfn.XLOOKUP(D1394,'ACS data'!E:E,'ACS data'!N:N)</f>
        <v>527</v>
      </c>
      <c r="F1394">
        <f>_xlfn.XLOOKUP(D1394,'2026 FMR'!I:I,'2026 FMR'!M:M)</f>
        <v>742</v>
      </c>
      <c r="G1394">
        <f>_xlfn.XLOOKUP(D1394,'2026 FMR'!I:I,'2026 FMR'!J:J)</f>
        <v>25277</v>
      </c>
      <c r="H1394">
        <f>_xlfn.XLOOKUP(D1394,'2026 FMR'!I:I,'2026 FMR'!R:R)</f>
        <v>1</v>
      </c>
    </row>
    <row r="1395" spans="1:8" x14ac:dyDescent="0.35">
      <c r="A1395" t="s">
        <v>1371</v>
      </c>
      <c r="B1395" t="str">
        <f>_xlfn.XLOOKUP(D1395,'2026 FMR'!I:I,'2026 FMR'!Q:Q)</f>
        <v>MN-508</v>
      </c>
      <c r="C1395" t="s">
        <v>1449</v>
      </c>
      <c r="D1395">
        <v>27155</v>
      </c>
      <c r="E1395">
        <f>_xlfn.XLOOKUP(D1395,'ACS data'!E:E,'ACS data'!N:N)</f>
        <v>38</v>
      </c>
      <c r="F1395">
        <f>_xlfn.XLOOKUP(D1395,'2026 FMR'!I:I,'2026 FMR'!M:M)</f>
        <v>742</v>
      </c>
      <c r="G1395">
        <f>_xlfn.XLOOKUP(D1395,'2026 FMR'!I:I,'2026 FMR'!J:J)</f>
        <v>3345</v>
      </c>
      <c r="H1395">
        <f>_xlfn.XLOOKUP(D1395,'2026 FMR'!I:I,'2026 FMR'!R:R)</f>
        <v>0.5</v>
      </c>
    </row>
    <row r="1396" spans="1:8" x14ac:dyDescent="0.35">
      <c r="A1396" t="s">
        <v>1371</v>
      </c>
      <c r="B1396" t="str">
        <f>_xlfn.XLOOKUP(D1396,'2026 FMR'!I:I,'2026 FMR'!Q:Q)</f>
        <v>MN-502</v>
      </c>
      <c r="C1396" t="s">
        <v>1450</v>
      </c>
      <c r="D1396">
        <v>27157</v>
      </c>
      <c r="E1396">
        <f>_xlfn.XLOOKUP(D1396,'ACS data'!E:E,'ACS data'!N:N)</f>
        <v>314</v>
      </c>
      <c r="F1396">
        <f>_xlfn.XLOOKUP(D1396,'2026 FMR'!I:I,'2026 FMR'!M:M)</f>
        <v>913</v>
      </c>
      <c r="G1396">
        <f>_xlfn.XLOOKUP(D1396,'2026 FMR'!I:I,'2026 FMR'!J:J)</f>
        <v>21460</v>
      </c>
      <c r="H1396">
        <f>_xlfn.XLOOKUP(D1396,'2026 FMR'!I:I,'2026 FMR'!R:R)</f>
        <v>1</v>
      </c>
    </row>
    <row r="1397" spans="1:8" x14ac:dyDescent="0.35">
      <c r="A1397" t="s">
        <v>1371</v>
      </c>
      <c r="B1397" t="str">
        <f>_xlfn.XLOOKUP(D1397,'2026 FMR'!I:I,'2026 FMR'!Q:Q)</f>
        <v>MN-508</v>
      </c>
      <c r="C1397" t="s">
        <v>1451</v>
      </c>
      <c r="D1397">
        <v>27159</v>
      </c>
      <c r="E1397">
        <f>_xlfn.XLOOKUP(D1397,'ACS data'!E:E,'ACS data'!N:N)</f>
        <v>207</v>
      </c>
      <c r="F1397">
        <f>_xlfn.XLOOKUP(D1397,'2026 FMR'!I:I,'2026 FMR'!M:M)</f>
        <v>783</v>
      </c>
      <c r="G1397">
        <f>_xlfn.XLOOKUP(D1397,'2026 FMR'!I:I,'2026 FMR'!J:J)</f>
        <v>14108</v>
      </c>
      <c r="H1397">
        <f>_xlfn.XLOOKUP(D1397,'2026 FMR'!I:I,'2026 FMR'!R:R)</f>
        <v>0.5</v>
      </c>
    </row>
    <row r="1398" spans="1:8" x14ac:dyDescent="0.35">
      <c r="A1398" t="s">
        <v>1371</v>
      </c>
      <c r="B1398" t="str">
        <f>_xlfn.XLOOKUP(D1398,'2026 FMR'!I:I,'2026 FMR'!Q:Q)</f>
        <v>MN-502</v>
      </c>
      <c r="C1398" t="s">
        <v>1452</v>
      </c>
      <c r="D1398">
        <v>27161</v>
      </c>
      <c r="E1398">
        <f>_xlfn.XLOOKUP(D1398,'ACS data'!E:E,'ACS data'!N:N)</f>
        <v>233</v>
      </c>
      <c r="F1398">
        <f>_xlfn.XLOOKUP(D1398,'2026 FMR'!I:I,'2026 FMR'!M:M)</f>
        <v>742</v>
      </c>
      <c r="G1398">
        <f>_xlfn.XLOOKUP(D1398,'2026 FMR'!I:I,'2026 FMR'!J:J)</f>
        <v>18953</v>
      </c>
      <c r="H1398">
        <f>_xlfn.XLOOKUP(D1398,'2026 FMR'!I:I,'2026 FMR'!R:R)</f>
        <v>1</v>
      </c>
    </row>
    <row r="1399" spans="1:8" x14ac:dyDescent="0.35">
      <c r="A1399" t="s">
        <v>1371</v>
      </c>
      <c r="B1399" t="str">
        <f>_xlfn.XLOOKUP(D1399,'2026 FMR'!I:I,'2026 FMR'!Q:Q)</f>
        <v>MN-503</v>
      </c>
      <c r="C1399" t="s">
        <v>1453</v>
      </c>
      <c r="D1399">
        <v>27163</v>
      </c>
      <c r="E1399">
        <f>_xlfn.XLOOKUP(D1399,'ACS data'!E:E,'ACS data'!N:N)</f>
        <v>2914</v>
      </c>
      <c r="F1399">
        <f>_xlfn.XLOOKUP(D1399,'2026 FMR'!I:I,'2026 FMR'!M:M)</f>
        <v>1405</v>
      </c>
      <c r="G1399">
        <f>_xlfn.XLOOKUP(D1399,'2026 FMR'!I:I,'2026 FMR'!J:J)</f>
        <v>268651</v>
      </c>
      <c r="H1399">
        <f>_xlfn.XLOOKUP(D1399,'2026 FMR'!I:I,'2026 FMR'!R:R)</f>
        <v>1</v>
      </c>
    </row>
    <row r="1400" spans="1:8" x14ac:dyDescent="0.35">
      <c r="A1400" t="s">
        <v>1371</v>
      </c>
      <c r="B1400" t="str">
        <f>_xlfn.XLOOKUP(D1400,'2026 FMR'!I:I,'2026 FMR'!Q:Q)</f>
        <v>MN-502</v>
      </c>
      <c r="C1400" t="s">
        <v>1454</v>
      </c>
      <c r="D1400">
        <v>27165</v>
      </c>
      <c r="E1400">
        <f>_xlfn.XLOOKUP(D1400,'ACS data'!E:E,'ACS data'!N:N)</f>
        <v>300</v>
      </c>
      <c r="F1400">
        <f>_xlfn.XLOOKUP(D1400,'2026 FMR'!I:I,'2026 FMR'!M:M)</f>
        <v>842</v>
      </c>
      <c r="G1400">
        <f>_xlfn.XLOOKUP(D1400,'2026 FMR'!I:I,'2026 FMR'!J:J)</f>
        <v>11205</v>
      </c>
      <c r="H1400">
        <f>_xlfn.XLOOKUP(D1400,'2026 FMR'!I:I,'2026 FMR'!R:R)</f>
        <v>1</v>
      </c>
    </row>
    <row r="1401" spans="1:8" x14ac:dyDescent="0.35">
      <c r="A1401" t="s">
        <v>1371</v>
      </c>
      <c r="B1401" t="str">
        <f>_xlfn.XLOOKUP(D1401,'2026 FMR'!I:I,'2026 FMR'!Q:Q)</f>
        <v>MN-508</v>
      </c>
      <c r="C1401" t="s">
        <v>1455</v>
      </c>
      <c r="D1401">
        <v>27167</v>
      </c>
      <c r="E1401">
        <f>_xlfn.XLOOKUP(D1401,'ACS data'!E:E,'ACS data'!N:N)</f>
        <v>174</v>
      </c>
      <c r="F1401">
        <f>_xlfn.XLOOKUP(D1401,'2026 FMR'!I:I,'2026 FMR'!M:M)</f>
        <v>751</v>
      </c>
      <c r="G1401">
        <f>_xlfn.XLOOKUP(D1401,'2026 FMR'!I:I,'2026 FMR'!J:J)</f>
        <v>6454</v>
      </c>
      <c r="H1401">
        <f>_xlfn.XLOOKUP(D1401,'2026 FMR'!I:I,'2026 FMR'!R:R)</f>
        <v>0.5</v>
      </c>
    </row>
    <row r="1402" spans="1:8" x14ac:dyDescent="0.35">
      <c r="A1402" t="s">
        <v>1371</v>
      </c>
      <c r="B1402" t="str">
        <f>_xlfn.XLOOKUP(D1402,'2026 FMR'!I:I,'2026 FMR'!Q:Q)</f>
        <v>MN-502</v>
      </c>
      <c r="C1402" t="s">
        <v>1456</v>
      </c>
      <c r="D1402">
        <v>27169</v>
      </c>
      <c r="E1402">
        <f>_xlfn.XLOOKUP(D1402,'ACS data'!E:E,'ACS data'!N:N)</f>
        <v>2905</v>
      </c>
      <c r="F1402">
        <f>_xlfn.XLOOKUP(D1402,'2026 FMR'!I:I,'2026 FMR'!M:M)</f>
        <v>868</v>
      </c>
      <c r="G1402">
        <f>_xlfn.XLOOKUP(D1402,'2026 FMR'!I:I,'2026 FMR'!J:J)</f>
        <v>49792</v>
      </c>
      <c r="H1402">
        <f>_xlfn.XLOOKUP(D1402,'2026 FMR'!I:I,'2026 FMR'!R:R)</f>
        <v>1</v>
      </c>
    </row>
    <row r="1403" spans="1:8" x14ac:dyDescent="0.35">
      <c r="A1403" t="s">
        <v>1371</v>
      </c>
      <c r="B1403" t="str">
        <f>_xlfn.XLOOKUP(D1403,'2026 FMR'!I:I,'2026 FMR'!Q:Q)</f>
        <v>MN-505</v>
      </c>
      <c r="C1403" t="s">
        <v>1457</v>
      </c>
      <c r="D1403">
        <v>27171</v>
      </c>
      <c r="E1403">
        <f>_xlfn.XLOOKUP(D1403,'ACS data'!E:E,'ACS data'!N:N)</f>
        <v>1402</v>
      </c>
      <c r="F1403">
        <f>_xlfn.XLOOKUP(D1403,'2026 FMR'!I:I,'2026 FMR'!M:M)</f>
        <v>1405</v>
      </c>
      <c r="G1403">
        <f>_xlfn.XLOOKUP(D1403,'2026 FMR'!I:I,'2026 FMR'!J:J)</f>
        <v>142543</v>
      </c>
      <c r="H1403">
        <f>_xlfn.XLOOKUP(D1403,'2026 FMR'!I:I,'2026 FMR'!R:R)</f>
        <v>1</v>
      </c>
    </row>
    <row r="1404" spans="1:8" x14ac:dyDescent="0.35">
      <c r="A1404" t="s">
        <v>1371</v>
      </c>
      <c r="B1404" t="str">
        <f>_xlfn.XLOOKUP(D1404,'2026 FMR'!I:I,'2026 FMR'!Q:Q)</f>
        <v>MN-511</v>
      </c>
      <c r="C1404" t="s">
        <v>1458</v>
      </c>
      <c r="D1404">
        <v>27173</v>
      </c>
      <c r="E1404">
        <f>_xlfn.XLOOKUP(D1404,'ACS data'!E:E,'ACS data'!N:N)</f>
        <v>114</v>
      </c>
      <c r="F1404">
        <f>_xlfn.XLOOKUP(D1404,'2026 FMR'!I:I,'2026 FMR'!M:M)</f>
        <v>753</v>
      </c>
      <c r="G1404">
        <f>_xlfn.XLOOKUP(D1404,'2026 FMR'!I:I,'2026 FMR'!J:J)</f>
        <v>9569</v>
      </c>
      <c r="H1404">
        <f>_xlfn.XLOOKUP(D1404,'2026 FMR'!I:I,'2026 FMR'!R:R)</f>
        <v>1</v>
      </c>
    </row>
    <row r="1405" spans="1:8" x14ac:dyDescent="0.35">
      <c r="A1405" t="s">
        <v>1459</v>
      </c>
      <c r="B1405" t="str">
        <f>_xlfn.XLOOKUP(D1405,'2026 FMR'!I:I,'2026 FMR'!Q:Q)</f>
        <v>MS-501</v>
      </c>
      <c r="C1405" t="s">
        <v>1460</v>
      </c>
      <c r="D1405">
        <v>28001</v>
      </c>
      <c r="E1405">
        <f>_xlfn.XLOOKUP(D1405,'ACS data'!E:E,'ACS data'!N:N)</f>
        <v>2057</v>
      </c>
      <c r="F1405">
        <f>_xlfn.XLOOKUP(D1405,'2026 FMR'!I:I,'2026 FMR'!M:M)</f>
        <v>768</v>
      </c>
      <c r="G1405">
        <f>_xlfn.XLOOKUP(D1405,'2026 FMR'!I:I,'2026 FMR'!J:J)</f>
        <v>29425</v>
      </c>
      <c r="H1405">
        <f>_xlfn.XLOOKUP(D1405,'2026 FMR'!I:I,'2026 FMR'!R:R)</f>
        <v>1</v>
      </c>
    </row>
    <row r="1406" spans="1:8" x14ac:dyDescent="0.35">
      <c r="A1406" t="s">
        <v>1459</v>
      </c>
      <c r="B1406" t="str">
        <f>_xlfn.XLOOKUP(D1406,'2026 FMR'!I:I,'2026 FMR'!Q:Q)</f>
        <v>MS-501</v>
      </c>
      <c r="C1406" t="s">
        <v>1461</v>
      </c>
      <c r="D1406">
        <v>28003</v>
      </c>
      <c r="E1406">
        <f>_xlfn.XLOOKUP(D1406,'ACS data'!E:E,'ACS data'!N:N)</f>
        <v>942</v>
      </c>
      <c r="F1406">
        <f>_xlfn.XLOOKUP(D1406,'2026 FMR'!I:I,'2026 FMR'!M:M)</f>
        <v>768</v>
      </c>
      <c r="G1406">
        <f>_xlfn.XLOOKUP(D1406,'2026 FMR'!I:I,'2026 FMR'!J:J)</f>
        <v>34717</v>
      </c>
      <c r="H1406">
        <f>_xlfn.XLOOKUP(D1406,'2026 FMR'!I:I,'2026 FMR'!R:R)</f>
        <v>1</v>
      </c>
    </row>
    <row r="1407" spans="1:8" x14ac:dyDescent="0.35">
      <c r="A1407" t="s">
        <v>1459</v>
      </c>
      <c r="B1407" t="str">
        <f>_xlfn.XLOOKUP(D1407,'2026 FMR'!I:I,'2026 FMR'!Q:Q)</f>
        <v>MS-501</v>
      </c>
      <c r="C1407" t="s">
        <v>1462</v>
      </c>
      <c r="D1407">
        <v>28005</v>
      </c>
      <c r="E1407">
        <f>_xlfn.XLOOKUP(D1407,'ACS data'!E:E,'ACS data'!N:N)</f>
        <v>417</v>
      </c>
      <c r="F1407">
        <f>_xlfn.XLOOKUP(D1407,'2026 FMR'!I:I,'2026 FMR'!M:M)</f>
        <v>713</v>
      </c>
      <c r="G1407">
        <f>_xlfn.XLOOKUP(D1407,'2026 FMR'!I:I,'2026 FMR'!J:J)</f>
        <v>12683</v>
      </c>
      <c r="H1407">
        <f>_xlfn.XLOOKUP(D1407,'2026 FMR'!I:I,'2026 FMR'!R:R)</f>
        <v>1</v>
      </c>
    </row>
    <row r="1408" spans="1:8" x14ac:dyDescent="0.35">
      <c r="A1408" t="s">
        <v>1459</v>
      </c>
      <c r="B1408" t="str">
        <f>_xlfn.XLOOKUP(D1408,'2026 FMR'!I:I,'2026 FMR'!Q:Q)</f>
        <v>MS-501</v>
      </c>
      <c r="C1408" t="s">
        <v>1463</v>
      </c>
      <c r="D1408">
        <v>28007</v>
      </c>
      <c r="E1408">
        <f>_xlfn.XLOOKUP(D1408,'ACS data'!E:E,'ACS data'!N:N)</f>
        <v>624</v>
      </c>
      <c r="F1408">
        <f>_xlfn.XLOOKUP(D1408,'2026 FMR'!I:I,'2026 FMR'!M:M)</f>
        <v>642</v>
      </c>
      <c r="G1408">
        <f>_xlfn.XLOOKUP(D1408,'2026 FMR'!I:I,'2026 FMR'!J:J)</f>
        <v>17842</v>
      </c>
      <c r="H1408">
        <f>_xlfn.XLOOKUP(D1408,'2026 FMR'!I:I,'2026 FMR'!R:R)</f>
        <v>1</v>
      </c>
    </row>
    <row r="1409" spans="1:8" x14ac:dyDescent="0.35">
      <c r="A1409" t="s">
        <v>1459</v>
      </c>
      <c r="B1409" t="str">
        <f>_xlfn.XLOOKUP(D1409,'2026 FMR'!I:I,'2026 FMR'!Q:Q)</f>
        <v>MS-501</v>
      </c>
      <c r="C1409" t="s">
        <v>1464</v>
      </c>
      <c r="D1409">
        <v>28009</v>
      </c>
      <c r="E1409">
        <f>_xlfn.XLOOKUP(D1409,'ACS data'!E:E,'ACS data'!N:N)</f>
        <v>254</v>
      </c>
      <c r="F1409">
        <f>_xlfn.XLOOKUP(D1409,'2026 FMR'!I:I,'2026 FMR'!M:M)</f>
        <v>768</v>
      </c>
      <c r="G1409">
        <f>_xlfn.XLOOKUP(D1409,'2026 FMR'!I:I,'2026 FMR'!J:J)</f>
        <v>7637</v>
      </c>
      <c r="H1409">
        <f>_xlfn.XLOOKUP(D1409,'2026 FMR'!I:I,'2026 FMR'!R:R)</f>
        <v>1</v>
      </c>
    </row>
    <row r="1410" spans="1:8" x14ac:dyDescent="0.35">
      <c r="A1410" t="s">
        <v>1459</v>
      </c>
      <c r="B1410" t="str">
        <f>_xlfn.XLOOKUP(D1410,'2026 FMR'!I:I,'2026 FMR'!Q:Q)</f>
        <v>MS-501</v>
      </c>
      <c r="C1410" t="s">
        <v>1465</v>
      </c>
      <c r="D1410">
        <v>28011</v>
      </c>
      <c r="E1410">
        <f>_xlfn.XLOOKUP(D1410,'ACS data'!E:E,'ACS data'!N:N)</f>
        <v>2128</v>
      </c>
      <c r="F1410">
        <f>_xlfn.XLOOKUP(D1410,'2026 FMR'!I:I,'2026 FMR'!M:M)</f>
        <v>642</v>
      </c>
      <c r="G1410">
        <f>_xlfn.XLOOKUP(D1410,'2026 FMR'!I:I,'2026 FMR'!J:J)</f>
        <v>30688</v>
      </c>
      <c r="H1410">
        <f>_xlfn.XLOOKUP(D1410,'2026 FMR'!I:I,'2026 FMR'!R:R)</f>
        <v>1</v>
      </c>
    </row>
    <row r="1411" spans="1:8" x14ac:dyDescent="0.35">
      <c r="A1411" t="s">
        <v>1459</v>
      </c>
      <c r="B1411" t="str">
        <f>_xlfn.XLOOKUP(D1411,'2026 FMR'!I:I,'2026 FMR'!Q:Q)</f>
        <v>MS-501</v>
      </c>
      <c r="C1411" t="s">
        <v>1466</v>
      </c>
      <c r="D1411">
        <v>28013</v>
      </c>
      <c r="E1411">
        <f>_xlfn.XLOOKUP(D1411,'ACS data'!E:E,'ACS data'!N:N)</f>
        <v>419</v>
      </c>
      <c r="F1411">
        <f>_xlfn.XLOOKUP(D1411,'2026 FMR'!I:I,'2026 FMR'!M:M)</f>
        <v>642</v>
      </c>
      <c r="G1411">
        <f>_xlfn.XLOOKUP(D1411,'2026 FMR'!I:I,'2026 FMR'!J:J)</f>
        <v>13193</v>
      </c>
      <c r="H1411">
        <f>_xlfn.XLOOKUP(D1411,'2026 FMR'!I:I,'2026 FMR'!R:R)</f>
        <v>1</v>
      </c>
    </row>
    <row r="1412" spans="1:8" x14ac:dyDescent="0.35">
      <c r="A1412" t="s">
        <v>1459</v>
      </c>
      <c r="B1412" t="str">
        <f>_xlfn.XLOOKUP(D1412,'2026 FMR'!I:I,'2026 FMR'!Q:Q)</f>
        <v>MS-501</v>
      </c>
      <c r="C1412" t="s">
        <v>1467</v>
      </c>
      <c r="D1412">
        <v>28015</v>
      </c>
      <c r="E1412">
        <f>_xlfn.XLOOKUP(D1412,'ACS data'!E:E,'ACS data'!N:N)</f>
        <v>417</v>
      </c>
      <c r="F1412">
        <f>_xlfn.XLOOKUP(D1412,'2026 FMR'!I:I,'2026 FMR'!M:M)</f>
        <v>713</v>
      </c>
      <c r="G1412">
        <f>_xlfn.XLOOKUP(D1412,'2026 FMR'!I:I,'2026 FMR'!J:J)</f>
        <v>9930</v>
      </c>
      <c r="H1412">
        <f>_xlfn.XLOOKUP(D1412,'2026 FMR'!I:I,'2026 FMR'!R:R)</f>
        <v>1</v>
      </c>
    </row>
    <row r="1413" spans="1:8" x14ac:dyDescent="0.35">
      <c r="A1413" t="s">
        <v>1459</v>
      </c>
      <c r="B1413" t="str">
        <f>_xlfn.XLOOKUP(D1413,'2026 FMR'!I:I,'2026 FMR'!Q:Q)</f>
        <v>MS-501</v>
      </c>
      <c r="C1413" t="s">
        <v>1468</v>
      </c>
      <c r="D1413">
        <v>28017</v>
      </c>
      <c r="E1413">
        <f>_xlfn.XLOOKUP(D1413,'ACS data'!E:E,'ACS data'!N:N)</f>
        <v>842</v>
      </c>
      <c r="F1413">
        <f>_xlfn.XLOOKUP(D1413,'2026 FMR'!I:I,'2026 FMR'!M:M)</f>
        <v>642</v>
      </c>
      <c r="G1413">
        <f>_xlfn.XLOOKUP(D1413,'2026 FMR'!I:I,'2026 FMR'!J:J)</f>
        <v>17024</v>
      </c>
      <c r="H1413">
        <f>_xlfn.XLOOKUP(D1413,'2026 FMR'!I:I,'2026 FMR'!R:R)</f>
        <v>1</v>
      </c>
    </row>
    <row r="1414" spans="1:8" x14ac:dyDescent="0.35">
      <c r="A1414" t="s">
        <v>1459</v>
      </c>
      <c r="B1414" t="str">
        <f>_xlfn.XLOOKUP(D1414,'2026 FMR'!I:I,'2026 FMR'!Q:Q)</f>
        <v>MS-501</v>
      </c>
      <c r="C1414" t="s">
        <v>1469</v>
      </c>
      <c r="D1414">
        <v>28019</v>
      </c>
      <c r="E1414">
        <f>_xlfn.XLOOKUP(D1414,'ACS data'!E:E,'ACS data'!N:N)</f>
        <v>321</v>
      </c>
      <c r="F1414">
        <f>_xlfn.XLOOKUP(D1414,'2026 FMR'!I:I,'2026 FMR'!M:M)</f>
        <v>642</v>
      </c>
      <c r="G1414">
        <f>_xlfn.XLOOKUP(D1414,'2026 FMR'!I:I,'2026 FMR'!J:J)</f>
        <v>8208</v>
      </c>
      <c r="H1414">
        <f>_xlfn.XLOOKUP(D1414,'2026 FMR'!I:I,'2026 FMR'!R:R)</f>
        <v>1</v>
      </c>
    </row>
    <row r="1415" spans="1:8" x14ac:dyDescent="0.35">
      <c r="A1415" t="s">
        <v>1459</v>
      </c>
      <c r="B1415" t="str">
        <f>_xlfn.XLOOKUP(D1415,'2026 FMR'!I:I,'2026 FMR'!Q:Q)</f>
        <v>MS-501</v>
      </c>
      <c r="C1415" t="s">
        <v>1470</v>
      </c>
      <c r="D1415">
        <v>28021</v>
      </c>
      <c r="E1415">
        <f>_xlfn.XLOOKUP(D1415,'ACS data'!E:E,'ACS data'!N:N)</f>
        <v>614</v>
      </c>
      <c r="F1415">
        <f>_xlfn.XLOOKUP(D1415,'2026 FMR'!I:I,'2026 FMR'!M:M)</f>
        <v>713</v>
      </c>
      <c r="G1415">
        <f>_xlfn.XLOOKUP(D1415,'2026 FMR'!I:I,'2026 FMR'!J:J)</f>
        <v>9044</v>
      </c>
      <c r="H1415">
        <f>_xlfn.XLOOKUP(D1415,'2026 FMR'!I:I,'2026 FMR'!R:R)</f>
        <v>1</v>
      </c>
    </row>
    <row r="1416" spans="1:8" x14ac:dyDescent="0.35">
      <c r="A1416" t="s">
        <v>1459</v>
      </c>
      <c r="B1416" t="str">
        <f>_xlfn.XLOOKUP(D1416,'2026 FMR'!I:I,'2026 FMR'!Q:Q)</f>
        <v>MS-501</v>
      </c>
      <c r="C1416" t="s">
        <v>1471</v>
      </c>
      <c r="D1416">
        <v>28023</v>
      </c>
      <c r="E1416">
        <f>_xlfn.XLOOKUP(D1416,'ACS data'!E:E,'ACS data'!N:N)</f>
        <v>728</v>
      </c>
      <c r="F1416">
        <f>_xlfn.XLOOKUP(D1416,'2026 FMR'!I:I,'2026 FMR'!M:M)</f>
        <v>783</v>
      </c>
      <c r="G1416">
        <f>_xlfn.XLOOKUP(D1416,'2026 FMR'!I:I,'2026 FMR'!J:J)</f>
        <v>15553</v>
      </c>
      <c r="H1416">
        <f>_xlfn.XLOOKUP(D1416,'2026 FMR'!I:I,'2026 FMR'!R:R)</f>
        <v>1</v>
      </c>
    </row>
    <row r="1417" spans="1:8" x14ac:dyDescent="0.35">
      <c r="A1417" t="s">
        <v>1459</v>
      </c>
      <c r="B1417" t="str">
        <f>_xlfn.XLOOKUP(D1417,'2026 FMR'!I:I,'2026 FMR'!Q:Q)</f>
        <v>MS-501</v>
      </c>
      <c r="C1417" t="s">
        <v>1472</v>
      </c>
      <c r="D1417">
        <v>28025</v>
      </c>
      <c r="E1417">
        <f>_xlfn.XLOOKUP(D1417,'ACS data'!E:E,'ACS data'!N:N)</f>
        <v>750</v>
      </c>
      <c r="F1417">
        <f>_xlfn.XLOOKUP(D1417,'2026 FMR'!I:I,'2026 FMR'!M:M)</f>
        <v>713</v>
      </c>
      <c r="G1417">
        <f>_xlfn.XLOOKUP(D1417,'2026 FMR'!I:I,'2026 FMR'!J:J)</f>
        <v>18598</v>
      </c>
      <c r="H1417">
        <f>_xlfn.XLOOKUP(D1417,'2026 FMR'!I:I,'2026 FMR'!R:R)</f>
        <v>1</v>
      </c>
    </row>
    <row r="1418" spans="1:8" x14ac:dyDescent="0.35">
      <c r="A1418" t="s">
        <v>1459</v>
      </c>
      <c r="B1418" t="str">
        <f>_xlfn.XLOOKUP(D1418,'2026 FMR'!I:I,'2026 FMR'!Q:Q)</f>
        <v>MS-501</v>
      </c>
      <c r="C1418" t="s">
        <v>1473</v>
      </c>
      <c r="D1418">
        <v>28027</v>
      </c>
      <c r="E1418">
        <f>_xlfn.XLOOKUP(D1418,'ACS data'!E:E,'ACS data'!N:N)</f>
        <v>1847</v>
      </c>
      <c r="F1418">
        <f>_xlfn.XLOOKUP(D1418,'2026 FMR'!I:I,'2026 FMR'!M:M)</f>
        <v>748</v>
      </c>
      <c r="G1418">
        <f>_xlfn.XLOOKUP(D1418,'2026 FMR'!I:I,'2026 FMR'!J:J)</f>
        <v>21264</v>
      </c>
      <c r="H1418">
        <f>_xlfn.XLOOKUP(D1418,'2026 FMR'!I:I,'2026 FMR'!R:R)</f>
        <v>1</v>
      </c>
    </row>
    <row r="1419" spans="1:8" x14ac:dyDescent="0.35">
      <c r="A1419" t="s">
        <v>1459</v>
      </c>
      <c r="B1419" t="str">
        <f>_xlfn.XLOOKUP(D1419,'2026 FMR'!I:I,'2026 FMR'!Q:Q)</f>
        <v>MS-500</v>
      </c>
      <c r="C1419" t="s">
        <v>1474</v>
      </c>
      <c r="D1419">
        <v>28029</v>
      </c>
      <c r="E1419">
        <f>_xlfn.XLOOKUP(D1419,'ACS data'!E:E,'ACS data'!N:N)</f>
        <v>1175</v>
      </c>
      <c r="F1419">
        <f>_xlfn.XLOOKUP(D1419,'2026 FMR'!I:I,'2026 FMR'!M:M)</f>
        <v>1097</v>
      </c>
      <c r="G1419">
        <f>_xlfn.XLOOKUP(D1419,'2026 FMR'!I:I,'2026 FMR'!J:J)</f>
        <v>28210</v>
      </c>
      <c r="H1419">
        <f>_xlfn.XLOOKUP(D1419,'2026 FMR'!I:I,'2026 FMR'!R:R)</f>
        <v>1</v>
      </c>
    </row>
    <row r="1420" spans="1:8" x14ac:dyDescent="0.35">
      <c r="A1420" t="s">
        <v>1459</v>
      </c>
      <c r="B1420" t="str">
        <f>_xlfn.XLOOKUP(D1420,'2026 FMR'!I:I,'2026 FMR'!Q:Q)</f>
        <v>MS-501</v>
      </c>
      <c r="C1420" t="s">
        <v>1475</v>
      </c>
      <c r="D1420">
        <v>28031</v>
      </c>
      <c r="E1420">
        <f>_xlfn.XLOOKUP(D1420,'ACS data'!E:E,'ACS data'!N:N)</f>
        <v>704</v>
      </c>
      <c r="F1420">
        <f>_xlfn.XLOOKUP(D1420,'2026 FMR'!I:I,'2026 FMR'!M:M)</f>
        <v>713</v>
      </c>
      <c r="G1420">
        <f>_xlfn.XLOOKUP(D1420,'2026 FMR'!I:I,'2026 FMR'!J:J)</f>
        <v>18323</v>
      </c>
      <c r="H1420">
        <f>_xlfn.XLOOKUP(D1420,'2026 FMR'!I:I,'2026 FMR'!R:R)</f>
        <v>1</v>
      </c>
    </row>
    <row r="1421" spans="1:8" x14ac:dyDescent="0.35">
      <c r="A1421" t="s">
        <v>1459</v>
      </c>
      <c r="B1421" t="str">
        <f>_xlfn.XLOOKUP(D1421,'2026 FMR'!I:I,'2026 FMR'!Q:Q)</f>
        <v>MS-501</v>
      </c>
      <c r="C1421" t="s">
        <v>1476</v>
      </c>
      <c r="D1421">
        <v>28033</v>
      </c>
      <c r="E1421">
        <f>_xlfn.XLOOKUP(D1421,'ACS data'!E:E,'ACS data'!N:N)</f>
        <v>4684</v>
      </c>
      <c r="F1421">
        <f>_xlfn.XLOOKUP(D1421,'2026 FMR'!I:I,'2026 FMR'!M:M)</f>
        <v>1154</v>
      </c>
      <c r="G1421">
        <f>_xlfn.XLOOKUP(D1421,'2026 FMR'!I:I,'2026 FMR'!J:J)</f>
        <v>186214</v>
      </c>
      <c r="H1421">
        <f>_xlfn.XLOOKUP(D1421,'2026 FMR'!I:I,'2026 FMR'!R:R)</f>
        <v>1</v>
      </c>
    </row>
    <row r="1422" spans="1:8" x14ac:dyDescent="0.35">
      <c r="A1422" t="s">
        <v>1459</v>
      </c>
      <c r="B1422" t="str">
        <f>_xlfn.XLOOKUP(D1422,'2026 FMR'!I:I,'2026 FMR'!Q:Q)</f>
        <v>MS-501</v>
      </c>
      <c r="C1422" t="s">
        <v>1477</v>
      </c>
      <c r="D1422">
        <v>28035</v>
      </c>
      <c r="E1422">
        <f>_xlfn.XLOOKUP(D1422,'ACS data'!E:E,'ACS data'!N:N)</f>
        <v>4074</v>
      </c>
      <c r="F1422">
        <f>_xlfn.XLOOKUP(D1422,'2026 FMR'!I:I,'2026 FMR'!M:M)</f>
        <v>888</v>
      </c>
      <c r="G1422">
        <f>_xlfn.XLOOKUP(D1422,'2026 FMR'!I:I,'2026 FMR'!J:J)</f>
        <v>77917</v>
      </c>
      <c r="H1422">
        <f>_xlfn.XLOOKUP(D1422,'2026 FMR'!I:I,'2026 FMR'!R:R)</f>
        <v>1</v>
      </c>
    </row>
    <row r="1423" spans="1:8" x14ac:dyDescent="0.35">
      <c r="A1423" t="s">
        <v>1459</v>
      </c>
      <c r="B1423" t="str">
        <f>_xlfn.XLOOKUP(D1423,'2026 FMR'!I:I,'2026 FMR'!Q:Q)</f>
        <v>MS-501</v>
      </c>
      <c r="C1423" t="s">
        <v>1478</v>
      </c>
      <c r="D1423">
        <v>28037</v>
      </c>
      <c r="E1423">
        <f>_xlfn.XLOOKUP(D1423,'ACS data'!E:E,'ACS data'!N:N)</f>
        <v>327</v>
      </c>
      <c r="F1423">
        <f>_xlfn.XLOOKUP(D1423,'2026 FMR'!I:I,'2026 FMR'!M:M)</f>
        <v>759</v>
      </c>
      <c r="G1423">
        <f>_xlfn.XLOOKUP(D1423,'2026 FMR'!I:I,'2026 FMR'!J:J)</f>
        <v>7690</v>
      </c>
      <c r="H1423">
        <f>_xlfn.XLOOKUP(D1423,'2026 FMR'!I:I,'2026 FMR'!R:R)</f>
        <v>1</v>
      </c>
    </row>
    <row r="1424" spans="1:8" x14ac:dyDescent="0.35">
      <c r="A1424" t="s">
        <v>1459</v>
      </c>
      <c r="B1424" t="str">
        <f>_xlfn.XLOOKUP(D1424,'2026 FMR'!I:I,'2026 FMR'!Q:Q)</f>
        <v>MS-503</v>
      </c>
      <c r="C1424" t="s">
        <v>1479</v>
      </c>
      <c r="D1424">
        <v>28039</v>
      </c>
      <c r="E1424">
        <f>_xlfn.XLOOKUP(D1424,'ACS data'!E:E,'ACS data'!N:N)</f>
        <v>1013</v>
      </c>
      <c r="F1424">
        <f>_xlfn.XLOOKUP(D1424,'2026 FMR'!I:I,'2026 FMR'!M:M)</f>
        <v>779</v>
      </c>
      <c r="G1424">
        <f>_xlfn.XLOOKUP(D1424,'2026 FMR'!I:I,'2026 FMR'!J:J)</f>
        <v>24547</v>
      </c>
      <c r="H1424">
        <f>_xlfn.XLOOKUP(D1424,'2026 FMR'!I:I,'2026 FMR'!R:R)</f>
        <v>0.5</v>
      </c>
    </row>
    <row r="1425" spans="1:8" x14ac:dyDescent="0.35">
      <c r="A1425" t="s">
        <v>1459</v>
      </c>
      <c r="B1425" t="str">
        <f>_xlfn.XLOOKUP(D1425,'2026 FMR'!I:I,'2026 FMR'!Q:Q)</f>
        <v>MS-501</v>
      </c>
      <c r="C1425" t="s">
        <v>1480</v>
      </c>
      <c r="D1425">
        <v>28041</v>
      </c>
      <c r="E1425">
        <f>_xlfn.XLOOKUP(D1425,'ACS data'!E:E,'ACS data'!N:N)</f>
        <v>491</v>
      </c>
      <c r="F1425">
        <f>_xlfn.XLOOKUP(D1425,'2026 FMR'!I:I,'2026 FMR'!M:M)</f>
        <v>768</v>
      </c>
      <c r="G1425">
        <f>_xlfn.XLOOKUP(D1425,'2026 FMR'!I:I,'2026 FMR'!J:J)</f>
        <v>13672</v>
      </c>
      <c r="H1425">
        <f>_xlfn.XLOOKUP(D1425,'2026 FMR'!I:I,'2026 FMR'!R:R)</f>
        <v>1</v>
      </c>
    </row>
    <row r="1426" spans="1:8" x14ac:dyDescent="0.35">
      <c r="A1426" t="s">
        <v>1459</v>
      </c>
      <c r="B1426" t="str">
        <f>_xlfn.XLOOKUP(D1426,'2026 FMR'!I:I,'2026 FMR'!Q:Q)</f>
        <v>MS-501</v>
      </c>
      <c r="C1426" t="s">
        <v>1481</v>
      </c>
      <c r="D1426">
        <v>28043</v>
      </c>
      <c r="E1426">
        <f>_xlfn.XLOOKUP(D1426,'ACS data'!E:E,'ACS data'!N:N)</f>
        <v>701</v>
      </c>
      <c r="F1426">
        <f>_xlfn.XLOOKUP(D1426,'2026 FMR'!I:I,'2026 FMR'!M:M)</f>
        <v>694</v>
      </c>
      <c r="G1426">
        <f>_xlfn.XLOOKUP(D1426,'2026 FMR'!I:I,'2026 FMR'!J:J)</f>
        <v>21474</v>
      </c>
      <c r="H1426">
        <f>_xlfn.XLOOKUP(D1426,'2026 FMR'!I:I,'2026 FMR'!R:R)</f>
        <v>1</v>
      </c>
    </row>
    <row r="1427" spans="1:8" x14ac:dyDescent="0.35">
      <c r="A1427" t="s">
        <v>1459</v>
      </c>
      <c r="B1427" t="str">
        <f>_xlfn.XLOOKUP(D1427,'2026 FMR'!I:I,'2026 FMR'!Q:Q)</f>
        <v>MS-503</v>
      </c>
      <c r="C1427" t="s">
        <v>1482</v>
      </c>
      <c r="D1427">
        <v>28045</v>
      </c>
      <c r="E1427">
        <f>_xlfn.XLOOKUP(D1427,'ACS data'!E:E,'ACS data'!N:N)</f>
        <v>1325</v>
      </c>
      <c r="F1427">
        <f>_xlfn.XLOOKUP(D1427,'2026 FMR'!I:I,'2026 FMR'!M:M)</f>
        <v>923</v>
      </c>
      <c r="G1427">
        <f>_xlfn.XLOOKUP(D1427,'2026 FMR'!I:I,'2026 FMR'!J:J)</f>
        <v>46010</v>
      </c>
      <c r="H1427">
        <f>_xlfn.XLOOKUP(D1427,'2026 FMR'!I:I,'2026 FMR'!R:R)</f>
        <v>0.5</v>
      </c>
    </row>
    <row r="1428" spans="1:8" x14ac:dyDescent="0.35">
      <c r="A1428" t="s">
        <v>1459</v>
      </c>
      <c r="B1428" t="str">
        <f>_xlfn.XLOOKUP(D1428,'2026 FMR'!I:I,'2026 FMR'!Q:Q)</f>
        <v>MS-503</v>
      </c>
      <c r="C1428" t="s">
        <v>1483</v>
      </c>
      <c r="D1428">
        <v>28047</v>
      </c>
      <c r="E1428">
        <f>_xlfn.XLOOKUP(D1428,'ACS data'!E:E,'ACS data'!N:N)</f>
        <v>7135</v>
      </c>
      <c r="F1428">
        <f>_xlfn.XLOOKUP(D1428,'2026 FMR'!I:I,'2026 FMR'!M:M)</f>
        <v>923</v>
      </c>
      <c r="G1428">
        <f>_xlfn.XLOOKUP(D1428,'2026 FMR'!I:I,'2026 FMR'!J:J)</f>
        <v>208748</v>
      </c>
      <c r="H1428">
        <f>_xlfn.XLOOKUP(D1428,'2026 FMR'!I:I,'2026 FMR'!R:R)</f>
        <v>0.5</v>
      </c>
    </row>
    <row r="1429" spans="1:8" x14ac:dyDescent="0.35">
      <c r="A1429" t="s">
        <v>1459</v>
      </c>
      <c r="B1429" t="str">
        <f>_xlfn.XLOOKUP(D1429,'2026 FMR'!I:I,'2026 FMR'!Q:Q)</f>
        <v>MS-500</v>
      </c>
      <c r="C1429" t="s">
        <v>1484</v>
      </c>
      <c r="D1429">
        <v>28049</v>
      </c>
      <c r="E1429">
        <f>_xlfn.XLOOKUP(D1429,'ACS data'!E:E,'ACS data'!N:N)</f>
        <v>10150</v>
      </c>
      <c r="F1429">
        <f>_xlfn.XLOOKUP(D1429,'2026 FMR'!I:I,'2026 FMR'!M:M)</f>
        <v>1097</v>
      </c>
      <c r="G1429">
        <f>_xlfn.XLOOKUP(D1429,'2026 FMR'!I:I,'2026 FMR'!J:J)</f>
        <v>226541</v>
      </c>
      <c r="H1429">
        <f>_xlfn.XLOOKUP(D1429,'2026 FMR'!I:I,'2026 FMR'!R:R)</f>
        <v>1</v>
      </c>
    </row>
    <row r="1430" spans="1:8" x14ac:dyDescent="0.35">
      <c r="A1430" t="s">
        <v>1459</v>
      </c>
      <c r="B1430" t="str">
        <f>_xlfn.XLOOKUP(D1430,'2026 FMR'!I:I,'2026 FMR'!Q:Q)</f>
        <v>MS-501</v>
      </c>
      <c r="C1430" t="s">
        <v>1485</v>
      </c>
      <c r="D1430">
        <v>28051</v>
      </c>
      <c r="E1430">
        <f>_xlfn.XLOOKUP(D1430,'ACS data'!E:E,'ACS data'!N:N)</f>
        <v>1135</v>
      </c>
      <c r="F1430">
        <f>_xlfn.XLOOKUP(D1430,'2026 FMR'!I:I,'2026 FMR'!M:M)</f>
        <v>768</v>
      </c>
      <c r="G1430">
        <f>_xlfn.XLOOKUP(D1430,'2026 FMR'!I:I,'2026 FMR'!J:J)</f>
        <v>16848</v>
      </c>
      <c r="H1430">
        <f>_xlfn.XLOOKUP(D1430,'2026 FMR'!I:I,'2026 FMR'!R:R)</f>
        <v>1</v>
      </c>
    </row>
    <row r="1431" spans="1:8" x14ac:dyDescent="0.35">
      <c r="A1431" t="s">
        <v>1459</v>
      </c>
      <c r="B1431" t="str">
        <f>_xlfn.XLOOKUP(D1431,'2026 FMR'!I:I,'2026 FMR'!Q:Q)</f>
        <v>MS-501</v>
      </c>
      <c r="C1431" t="s">
        <v>1486</v>
      </c>
      <c r="D1431">
        <v>28053</v>
      </c>
      <c r="E1431">
        <f>_xlfn.XLOOKUP(D1431,'ACS data'!E:E,'ACS data'!N:N)</f>
        <v>595</v>
      </c>
      <c r="F1431">
        <f>_xlfn.XLOOKUP(D1431,'2026 FMR'!I:I,'2026 FMR'!M:M)</f>
        <v>768</v>
      </c>
      <c r="G1431">
        <f>_xlfn.XLOOKUP(D1431,'2026 FMR'!I:I,'2026 FMR'!J:J)</f>
        <v>7744</v>
      </c>
      <c r="H1431">
        <f>_xlfn.XLOOKUP(D1431,'2026 FMR'!I:I,'2026 FMR'!R:R)</f>
        <v>1</v>
      </c>
    </row>
    <row r="1432" spans="1:8" x14ac:dyDescent="0.35">
      <c r="A1432" t="s">
        <v>1459</v>
      </c>
      <c r="B1432" t="str">
        <f>_xlfn.XLOOKUP(D1432,'2026 FMR'!I:I,'2026 FMR'!Q:Q)</f>
        <v>MS-501</v>
      </c>
      <c r="C1432" t="s">
        <v>1487</v>
      </c>
      <c r="D1432">
        <v>28055</v>
      </c>
      <c r="E1432">
        <f>_xlfn.XLOOKUP(D1432,'ACS data'!E:E,'ACS data'!N:N)</f>
        <v>1</v>
      </c>
      <c r="F1432">
        <f>_xlfn.XLOOKUP(D1432,'2026 FMR'!I:I,'2026 FMR'!M:M)</f>
        <v>713</v>
      </c>
      <c r="G1432">
        <f>_xlfn.XLOOKUP(D1432,'2026 FMR'!I:I,'2026 FMR'!J:J)</f>
        <v>1206</v>
      </c>
      <c r="H1432">
        <f>_xlfn.XLOOKUP(D1432,'2026 FMR'!I:I,'2026 FMR'!R:R)</f>
        <v>1</v>
      </c>
    </row>
    <row r="1433" spans="1:8" x14ac:dyDescent="0.35">
      <c r="A1433" t="s">
        <v>1459</v>
      </c>
      <c r="B1433" t="str">
        <f>_xlfn.XLOOKUP(D1433,'2026 FMR'!I:I,'2026 FMR'!Q:Q)</f>
        <v>MS-501</v>
      </c>
      <c r="C1433" t="s">
        <v>1488</v>
      </c>
      <c r="D1433">
        <v>28057</v>
      </c>
      <c r="E1433">
        <f>_xlfn.XLOOKUP(D1433,'ACS data'!E:E,'ACS data'!N:N)</f>
        <v>521</v>
      </c>
      <c r="F1433">
        <f>_xlfn.XLOOKUP(D1433,'2026 FMR'!I:I,'2026 FMR'!M:M)</f>
        <v>753</v>
      </c>
      <c r="G1433">
        <f>_xlfn.XLOOKUP(D1433,'2026 FMR'!I:I,'2026 FMR'!J:J)</f>
        <v>23888</v>
      </c>
      <c r="H1433">
        <f>_xlfn.XLOOKUP(D1433,'2026 FMR'!I:I,'2026 FMR'!R:R)</f>
        <v>1</v>
      </c>
    </row>
    <row r="1434" spans="1:8" x14ac:dyDescent="0.35">
      <c r="A1434" t="s">
        <v>1459</v>
      </c>
      <c r="B1434" t="str">
        <f>_xlfn.XLOOKUP(D1434,'2026 FMR'!I:I,'2026 FMR'!Q:Q)</f>
        <v>MS-503</v>
      </c>
      <c r="C1434" t="s">
        <v>1489</v>
      </c>
      <c r="D1434">
        <v>28059</v>
      </c>
      <c r="E1434">
        <f>_xlfn.XLOOKUP(D1434,'ACS data'!E:E,'ACS data'!N:N)</f>
        <v>3752</v>
      </c>
      <c r="F1434">
        <f>_xlfn.XLOOKUP(D1434,'2026 FMR'!I:I,'2026 FMR'!M:M)</f>
        <v>951</v>
      </c>
      <c r="G1434">
        <f>_xlfn.XLOOKUP(D1434,'2026 FMR'!I:I,'2026 FMR'!J:J)</f>
        <v>143721</v>
      </c>
      <c r="H1434">
        <f>_xlfn.XLOOKUP(D1434,'2026 FMR'!I:I,'2026 FMR'!R:R)</f>
        <v>0.5</v>
      </c>
    </row>
    <row r="1435" spans="1:8" x14ac:dyDescent="0.35">
      <c r="A1435" t="s">
        <v>1459</v>
      </c>
      <c r="B1435" t="str">
        <f>_xlfn.XLOOKUP(D1435,'2026 FMR'!I:I,'2026 FMR'!Q:Q)</f>
        <v>MS-501</v>
      </c>
      <c r="C1435" t="s">
        <v>1490</v>
      </c>
      <c r="D1435">
        <v>28061</v>
      </c>
      <c r="E1435">
        <f>_xlfn.XLOOKUP(D1435,'ACS data'!E:E,'ACS data'!N:N)</f>
        <v>476</v>
      </c>
      <c r="F1435">
        <f>_xlfn.XLOOKUP(D1435,'2026 FMR'!I:I,'2026 FMR'!M:M)</f>
        <v>713</v>
      </c>
      <c r="G1435">
        <f>_xlfn.XLOOKUP(D1435,'2026 FMR'!I:I,'2026 FMR'!J:J)</f>
        <v>16320</v>
      </c>
      <c r="H1435">
        <f>_xlfn.XLOOKUP(D1435,'2026 FMR'!I:I,'2026 FMR'!R:R)</f>
        <v>1</v>
      </c>
    </row>
    <row r="1436" spans="1:8" x14ac:dyDescent="0.35">
      <c r="A1436" t="s">
        <v>1459</v>
      </c>
      <c r="B1436" t="str">
        <f>_xlfn.XLOOKUP(D1436,'2026 FMR'!I:I,'2026 FMR'!Q:Q)</f>
        <v>MS-501</v>
      </c>
      <c r="C1436" t="s">
        <v>1491</v>
      </c>
      <c r="D1436">
        <v>28063</v>
      </c>
      <c r="E1436">
        <f>_xlfn.XLOOKUP(D1436,'ACS data'!E:E,'ACS data'!N:N)</f>
        <v>374</v>
      </c>
      <c r="F1436">
        <f>_xlfn.XLOOKUP(D1436,'2026 FMR'!I:I,'2026 FMR'!M:M)</f>
        <v>713</v>
      </c>
      <c r="G1436">
        <f>_xlfn.XLOOKUP(D1436,'2026 FMR'!I:I,'2026 FMR'!J:J)</f>
        <v>7207</v>
      </c>
      <c r="H1436">
        <f>_xlfn.XLOOKUP(D1436,'2026 FMR'!I:I,'2026 FMR'!R:R)</f>
        <v>1</v>
      </c>
    </row>
    <row r="1437" spans="1:8" x14ac:dyDescent="0.35">
      <c r="A1437" t="s">
        <v>1459</v>
      </c>
      <c r="B1437" t="str">
        <f>_xlfn.XLOOKUP(D1437,'2026 FMR'!I:I,'2026 FMR'!Q:Q)</f>
        <v>MS-501</v>
      </c>
      <c r="C1437" t="s">
        <v>1492</v>
      </c>
      <c r="D1437">
        <v>28065</v>
      </c>
      <c r="E1437">
        <f>_xlfn.XLOOKUP(D1437,'ACS data'!E:E,'ACS data'!N:N)</f>
        <v>480</v>
      </c>
      <c r="F1437">
        <f>_xlfn.XLOOKUP(D1437,'2026 FMR'!I:I,'2026 FMR'!M:M)</f>
        <v>698</v>
      </c>
      <c r="G1437">
        <f>_xlfn.XLOOKUP(D1437,'2026 FMR'!I:I,'2026 FMR'!J:J)</f>
        <v>11291</v>
      </c>
      <c r="H1437">
        <f>_xlfn.XLOOKUP(D1437,'2026 FMR'!I:I,'2026 FMR'!R:R)</f>
        <v>1</v>
      </c>
    </row>
    <row r="1438" spans="1:8" x14ac:dyDescent="0.35">
      <c r="A1438" t="s">
        <v>1459</v>
      </c>
      <c r="B1438" t="str">
        <f>_xlfn.XLOOKUP(D1438,'2026 FMR'!I:I,'2026 FMR'!Q:Q)</f>
        <v>MS-501</v>
      </c>
      <c r="C1438" t="s">
        <v>1493</v>
      </c>
      <c r="D1438">
        <v>28067</v>
      </c>
      <c r="E1438">
        <f>_xlfn.XLOOKUP(D1438,'ACS data'!E:E,'ACS data'!N:N)</f>
        <v>2356</v>
      </c>
      <c r="F1438">
        <f>_xlfn.XLOOKUP(D1438,'2026 FMR'!I:I,'2026 FMR'!M:M)</f>
        <v>699</v>
      </c>
      <c r="G1438">
        <f>_xlfn.XLOOKUP(D1438,'2026 FMR'!I:I,'2026 FMR'!J:J)</f>
        <v>67152</v>
      </c>
      <c r="H1438">
        <f>_xlfn.XLOOKUP(D1438,'2026 FMR'!I:I,'2026 FMR'!R:R)</f>
        <v>1</v>
      </c>
    </row>
    <row r="1439" spans="1:8" x14ac:dyDescent="0.35">
      <c r="A1439" t="s">
        <v>1459</v>
      </c>
      <c r="B1439" t="str">
        <f>_xlfn.XLOOKUP(D1439,'2026 FMR'!I:I,'2026 FMR'!Q:Q)</f>
        <v>MS-501</v>
      </c>
      <c r="C1439" t="s">
        <v>1494</v>
      </c>
      <c r="D1439">
        <v>28069</v>
      </c>
      <c r="E1439">
        <f>_xlfn.XLOOKUP(D1439,'ACS data'!E:E,'ACS data'!N:N)</f>
        <v>370</v>
      </c>
      <c r="F1439">
        <f>_xlfn.XLOOKUP(D1439,'2026 FMR'!I:I,'2026 FMR'!M:M)</f>
        <v>713</v>
      </c>
      <c r="G1439">
        <f>_xlfn.XLOOKUP(D1439,'2026 FMR'!I:I,'2026 FMR'!J:J)</f>
        <v>8980</v>
      </c>
      <c r="H1439">
        <f>_xlfn.XLOOKUP(D1439,'2026 FMR'!I:I,'2026 FMR'!R:R)</f>
        <v>1</v>
      </c>
    </row>
    <row r="1440" spans="1:8" x14ac:dyDescent="0.35">
      <c r="A1440" t="s">
        <v>1459</v>
      </c>
      <c r="B1440" t="str">
        <f>_xlfn.XLOOKUP(D1440,'2026 FMR'!I:I,'2026 FMR'!Q:Q)</f>
        <v>MS-501</v>
      </c>
      <c r="C1440" t="s">
        <v>1495</v>
      </c>
      <c r="D1440">
        <v>28071</v>
      </c>
      <c r="E1440">
        <f>_xlfn.XLOOKUP(D1440,'ACS data'!E:E,'ACS data'!N:N)</f>
        <v>5155</v>
      </c>
      <c r="F1440">
        <f>_xlfn.XLOOKUP(D1440,'2026 FMR'!I:I,'2026 FMR'!M:M)</f>
        <v>1053</v>
      </c>
      <c r="G1440">
        <f>_xlfn.XLOOKUP(D1440,'2026 FMR'!I:I,'2026 FMR'!J:J)</f>
        <v>56172</v>
      </c>
      <c r="H1440">
        <f>_xlfn.XLOOKUP(D1440,'2026 FMR'!I:I,'2026 FMR'!R:R)</f>
        <v>1</v>
      </c>
    </row>
    <row r="1441" spans="1:8" x14ac:dyDescent="0.35">
      <c r="A1441" t="s">
        <v>1459</v>
      </c>
      <c r="B1441" t="str">
        <f>_xlfn.XLOOKUP(D1441,'2026 FMR'!I:I,'2026 FMR'!Q:Q)</f>
        <v>MS-501</v>
      </c>
      <c r="C1441" t="s">
        <v>1496</v>
      </c>
      <c r="D1441">
        <v>28073</v>
      </c>
      <c r="E1441">
        <f>_xlfn.XLOOKUP(D1441,'ACS data'!E:E,'ACS data'!N:N)</f>
        <v>2507</v>
      </c>
      <c r="F1441">
        <f>_xlfn.XLOOKUP(D1441,'2026 FMR'!I:I,'2026 FMR'!M:M)</f>
        <v>888</v>
      </c>
      <c r="G1441">
        <f>_xlfn.XLOOKUP(D1441,'2026 FMR'!I:I,'2026 FMR'!J:J)</f>
        <v>64425</v>
      </c>
      <c r="H1441">
        <f>_xlfn.XLOOKUP(D1441,'2026 FMR'!I:I,'2026 FMR'!R:R)</f>
        <v>1</v>
      </c>
    </row>
    <row r="1442" spans="1:8" x14ac:dyDescent="0.35">
      <c r="A1442" t="s">
        <v>1459</v>
      </c>
      <c r="B1442" t="str">
        <f>_xlfn.XLOOKUP(D1442,'2026 FMR'!I:I,'2026 FMR'!Q:Q)</f>
        <v>MS-501</v>
      </c>
      <c r="C1442" t="s">
        <v>1497</v>
      </c>
      <c r="D1442">
        <v>28075</v>
      </c>
      <c r="E1442">
        <f>_xlfn.XLOOKUP(D1442,'ACS data'!E:E,'ACS data'!N:N)</f>
        <v>2626</v>
      </c>
      <c r="F1442">
        <f>_xlfn.XLOOKUP(D1442,'2026 FMR'!I:I,'2026 FMR'!M:M)</f>
        <v>812</v>
      </c>
      <c r="G1442">
        <f>_xlfn.XLOOKUP(D1442,'2026 FMR'!I:I,'2026 FMR'!J:J)</f>
        <v>72741</v>
      </c>
      <c r="H1442">
        <f>_xlfn.XLOOKUP(D1442,'2026 FMR'!I:I,'2026 FMR'!R:R)</f>
        <v>1</v>
      </c>
    </row>
    <row r="1443" spans="1:8" x14ac:dyDescent="0.35">
      <c r="A1443" t="s">
        <v>1459</v>
      </c>
      <c r="B1443" t="str">
        <f>_xlfn.XLOOKUP(D1443,'2026 FMR'!I:I,'2026 FMR'!Q:Q)</f>
        <v>MS-501</v>
      </c>
      <c r="C1443" t="s">
        <v>1498</v>
      </c>
      <c r="D1443">
        <v>28077</v>
      </c>
      <c r="E1443">
        <f>_xlfn.XLOOKUP(D1443,'ACS data'!E:E,'ACS data'!N:N)</f>
        <v>532</v>
      </c>
      <c r="F1443">
        <f>_xlfn.XLOOKUP(D1443,'2026 FMR'!I:I,'2026 FMR'!M:M)</f>
        <v>657</v>
      </c>
      <c r="G1443">
        <f>_xlfn.XLOOKUP(D1443,'2026 FMR'!I:I,'2026 FMR'!J:J)</f>
        <v>11933</v>
      </c>
      <c r="H1443">
        <f>_xlfn.XLOOKUP(D1443,'2026 FMR'!I:I,'2026 FMR'!R:R)</f>
        <v>1</v>
      </c>
    </row>
    <row r="1444" spans="1:8" x14ac:dyDescent="0.35">
      <c r="A1444" t="s">
        <v>1459</v>
      </c>
      <c r="B1444" t="str">
        <f>_xlfn.XLOOKUP(D1444,'2026 FMR'!I:I,'2026 FMR'!Q:Q)</f>
        <v>MS-501</v>
      </c>
      <c r="C1444" t="s">
        <v>1499</v>
      </c>
      <c r="D1444">
        <v>28079</v>
      </c>
      <c r="E1444">
        <f>_xlfn.XLOOKUP(D1444,'ACS data'!E:E,'ACS data'!N:N)</f>
        <v>910</v>
      </c>
      <c r="F1444">
        <f>_xlfn.XLOOKUP(D1444,'2026 FMR'!I:I,'2026 FMR'!M:M)</f>
        <v>808</v>
      </c>
      <c r="G1444">
        <f>_xlfn.XLOOKUP(D1444,'2026 FMR'!I:I,'2026 FMR'!J:J)</f>
        <v>21335</v>
      </c>
      <c r="H1444">
        <f>_xlfn.XLOOKUP(D1444,'2026 FMR'!I:I,'2026 FMR'!R:R)</f>
        <v>1</v>
      </c>
    </row>
    <row r="1445" spans="1:8" x14ac:dyDescent="0.35">
      <c r="A1445" t="s">
        <v>1459</v>
      </c>
      <c r="B1445" t="str">
        <f>_xlfn.XLOOKUP(D1445,'2026 FMR'!I:I,'2026 FMR'!Q:Q)</f>
        <v>MS-501</v>
      </c>
      <c r="C1445" t="s">
        <v>1500</v>
      </c>
      <c r="D1445">
        <v>28081</v>
      </c>
      <c r="E1445">
        <f>_xlfn.XLOOKUP(D1445,'ACS data'!E:E,'ACS data'!N:N)</f>
        <v>1934</v>
      </c>
      <c r="F1445">
        <f>_xlfn.XLOOKUP(D1445,'2026 FMR'!I:I,'2026 FMR'!M:M)</f>
        <v>852</v>
      </c>
      <c r="G1445">
        <f>_xlfn.XLOOKUP(D1445,'2026 FMR'!I:I,'2026 FMR'!J:J)</f>
        <v>83343</v>
      </c>
      <c r="H1445">
        <f>_xlfn.XLOOKUP(D1445,'2026 FMR'!I:I,'2026 FMR'!R:R)</f>
        <v>1</v>
      </c>
    </row>
    <row r="1446" spans="1:8" x14ac:dyDescent="0.35">
      <c r="A1446" t="s">
        <v>1459</v>
      </c>
      <c r="B1446" t="str">
        <f>_xlfn.XLOOKUP(D1446,'2026 FMR'!I:I,'2026 FMR'!Q:Q)</f>
        <v>MS-501</v>
      </c>
      <c r="C1446" t="s">
        <v>1501</v>
      </c>
      <c r="D1446">
        <v>28083</v>
      </c>
      <c r="E1446">
        <f>_xlfn.XLOOKUP(D1446,'ACS data'!E:E,'ACS data'!N:N)</f>
        <v>1324</v>
      </c>
      <c r="F1446">
        <f>_xlfn.XLOOKUP(D1446,'2026 FMR'!I:I,'2026 FMR'!M:M)</f>
        <v>642</v>
      </c>
      <c r="G1446">
        <f>_xlfn.XLOOKUP(D1446,'2026 FMR'!I:I,'2026 FMR'!J:J)</f>
        <v>27920</v>
      </c>
      <c r="H1446">
        <f>_xlfn.XLOOKUP(D1446,'2026 FMR'!I:I,'2026 FMR'!R:R)</f>
        <v>1</v>
      </c>
    </row>
    <row r="1447" spans="1:8" x14ac:dyDescent="0.35">
      <c r="A1447" t="s">
        <v>1459</v>
      </c>
      <c r="B1447" t="str">
        <f>_xlfn.XLOOKUP(D1447,'2026 FMR'!I:I,'2026 FMR'!Q:Q)</f>
        <v>MS-501</v>
      </c>
      <c r="C1447" t="s">
        <v>1502</v>
      </c>
      <c r="D1447">
        <v>28085</v>
      </c>
      <c r="E1447">
        <f>_xlfn.XLOOKUP(D1447,'ACS data'!E:E,'ACS data'!N:N)</f>
        <v>1035</v>
      </c>
      <c r="F1447">
        <f>_xlfn.XLOOKUP(D1447,'2026 FMR'!I:I,'2026 FMR'!M:M)</f>
        <v>649</v>
      </c>
      <c r="G1447">
        <f>_xlfn.XLOOKUP(D1447,'2026 FMR'!I:I,'2026 FMR'!J:J)</f>
        <v>34855</v>
      </c>
      <c r="H1447">
        <f>_xlfn.XLOOKUP(D1447,'2026 FMR'!I:I,'2026 FMR'!R:R)</f>
        <v>1</v>
      </c>
    </row>
    <row r="1448" spans="1:8" x14ac:dyDescent="0.35">
      <c r="A1448" t="s">
        <v>1459</v>
      </c>
      <c r="B1448" t="str">
        <f>_xlfn.XLOOKUP(D1448,'2026 FMR'!I:I,'2026 FMR'!Q:Q)</f>
        <v>MS-501</v>
      </c>
      <c r="C1448" t="s">
        <v>1503</v>
      </c>
      <c r="D1448">
        <v>28087</v>
      </c>
      <c r="E1448">
        <f>_xlfn.XLOOKUP(D1448,'ACS data'!E:E,'ACS data'!N:N)</f>
        <v>2135</v>
      </c>
      <c r="F1448">
        <f>_xlfn.XLOOKUP(D1448,'2026 FMR'!I:I,'2026 FMR'!M:M)</f>
        <v>743</v>
      </c>
      <c r="G1448">
        <f>_xlfn.XLOOKUP(D1448,'2026 FMR'!I:I,'2026 FMR'!J:J)</f>
        <v>58547</v>
      </c>
      <c r="H1448">
        <f>_xlfn.XLOOKUP(D1448,'2026 FMR'!I:I,'2026 FMR'!R:R)</f>
        <v>1</v>
      </c>
    </row>
    <row r="1449" spans="1:8" x14ac:dyDescent="0.35">
      <c r="A1449" t="s">
        <v>1459</v>
      </c>
      <c r="B1449" t="str">
        <f>_xlfn.XLOOKUP(D1449,'2026 FMR'!I:I,'2026 FMR'!Q:Q)</f>
        <v>MS-500</v>
      </c>
      <c r="C1449" t="s">
        <v>1504</v>
      </c>
      <c r="D1449">
        <v>28089</v>
      </c>
      <c r="E1449">
        <f>_xlfn.XLOOKUP(D1449,'ACS data'!E:E,'ACS data'!N:N)</f>
        <v>2706</v>
      </c>
      <c r="F1449">
        <f>_xlfn.XLOOKUP(D1449,'2026 FMR'!I:I,'2026 FMR'!M:M)</f>
        <v>1097</v>
      </c>
      <c r="G1449">
        <f>_xlfn.XLOOKUP(D1449,'2026 FMR'!I:I,'2026 FMR'!J:J)</f>
        <v>109257</v>
      </c>
      <c r="H1449">
        <f>_xlfn.XLOOKUP(D1449,'2026 FMR'!I:I,'2026 FMR'!R:R)</f>
        <v>1</v>
      </c>
    </row>
    <row r="1450" spans="1:8" x14ac:dyDescent="0.35">
      <c r="A1450" t="s">
        <v>1459</v>
      </c>
      <c r="B1450" t="str">
        <f>_xlfn.XLOOKUP(D1450,'2026 FMR'!I:I,'2026 FMR'!Q:Q)</f>
        <v>MS-501</v>
      </c>
      <c r="C1450" t="s">
        <v>1505</v>
      </c>
      <c r="D1450">
        <v>28091</v>
      </c>
      <c r="E1450">
        <f>_xlfn.XLOOKUP(D1450,'ACS data'!E:E,'ACS data'!N:N)</f>
        <v>1018</v>
      </c>
      <c r="F1450">
        <f>_xlfn.XLOOKUP(D1450,'2026 FMR'!I:I,'2026 FMR'!M:M)</f>
        <v>655</v>
      </c>
      <c r="G1450">
        <f>_xlfn.XLOOKUP(D1450,'2026 FMR'!I:I,'2026 FMR'!J:J)</f>
        <v>24362</v>
      </c>
      <c r="H1450">
        <f>_xlfn.XLOOKUP(D1450,'2026 FMR'!I:I,'2026 FMR'!R:R)</f>
        <v>1</v>
      </c>
    </row>
    <row r="1451" spans="1:8" x14ac:dyDescent="0.35">
      <c r="A1451" t="s">
        <v>1459</v>
      </c>
      <c r="B1451" t="str">
        <f>_xlfn.XLOOKUP(D1451,'2026 FMR'!I:I,'2026 FMR'!Q:Q)</f>
        <v>MS-501</v>
      </c>
      <c r="C1451" t="s">
        <v>1506</v>
      </c>
      <c r="D1451">
        <v>28093</v>
      </c>
      <c r="E1451">
        <f>_xlfn.XLOOKUP(D1451,'ACS data'!E:E,'ACS data'!N:N)</f>
        <v>1864</v>
      </c>
      <c r="F1451">
        <f>_xlfn.XLOOKUP(D1451,'2026 FMR'!I:I,'2026 FMR'!M:M)</f>
        <v>846</v>
      </c>
      <c r="G1451">
        <f>_xlfn.XLOOKUP(D1451,'2026 FMR'!I:I,'2026 FMR'!J:J)</f>
        <v>33980</v>
      </c>
      <c r="H1451">
        <f>_xlfn.XLOOKUP(D1451,'2026 FMR'!I:I,'2026 FMR'!R:R)</f>
        <v>1</v>
      </c>
    </row>
    <row r="1452" spans="1:8" x14ac:dyDescent="0.35">
      <c r="A1452" t="s">
        <v>1459</v>
      </c>
      <c r="B1452" t="str">
        <f>_xlfn.XLOOKUP(D1452,'2026 FMR'!I:I,'2026 FMR'!Q:Q)</f>
        <v>MS-501</v>
      </c>
      <c r="C1452" t="s">
        <v>1507</v>
      </c>
      <c r="D1452">
        <v>28095</v>
      </c>
      <c r="E1452">
        <f>_xlfn.XLOOKUP(D1452,'ACS data'!E:E,'ACS data'!N:N)</f>
        <v>1070</v>
      </c>
      <c r="F1452">
        <f>_xlfn.XLOOKUP(D1452,'2026 FMR'!I:I,'2026 FMR'!M:M)</f>
        <v>768</v>
      </c>
      <c r="G1452">
        <f>_xlfn.XLOOKUP(D1452,'2026 FMR'!I:I,'2026 FMR'!J:J)</f>
        <v>34168</v>
      </c>
      <c r="H1452">
        <f>_xlfn.XLOOKUP(D1452,'2026 FMR'!I:I,'2026 FMR'!R:R)</f>
        <v>1</v>
      </c>
    </row>
    <row r="1453" spans="1:8" x14ac:dyDescent="0.35">
      <c r="A1453" t="s">
        <v>1459</v>
      </c>
      <c r="B1453" t="str">
        <f>_xlfn.XLOOKUP(D1453,'2026 FMR'!I:I,'2026 FMR'!Q:Q)</f>
        <v>MS-501</v>
      </c>
      <c r="C1453" t="s">
        <v>1508</v>
      </c>
      <c r="D1453">
        <v>28097</v>
      </c>
      <c r="E1453">
        <f>_xlfn.XLOOKUP(D1453,'ACS data'!E:E,'ACS data'!N:N)</f>
        <v>533</v>
      </c>
      <c r="F1453">
        <f>_xlfn.XLOOKUP(D1453,'2026 FMR'!I:I,'2026 FMR'!M:M)</f>
        <v>768</v>
      </c>
      <c r="G1453">
        <f>_xlfn.XLOOKUP(D1453,'2026 FMR'!I:I,'2026 FMR'!J:J)</f>
        <v>9803</v>
      </c>
      <c r="H1453">
        <f>_xlfn.XLOOKUP(D1453,'2026 FMR'!I:I,'2026 FMR'!R:R)</f>
        <v>1</v>
      </c>
    </row>
    <row r="1454" spans="1:8" x14ac:dyDescent="0.35">
      <c r="A1454" t="s">
        <v>1459</v>
      </c>
      <c r="B1454" t="str">
        <f>_xlfn.XLOOKUP(D1454,'2026 FMR'!I:I,'2026 FMR'!Q:Q)</f>
        <v>MS-501</v>
      </c>
      <c r="C1454" t="s">
        <v>1509</v>
      </c>
      <c r="D1454">
        <v>28099</v>
      </c>
      <c r="E1454">
        <f>_xlfn.XLOOKUP(D1454,'ACS data'!E:E,'ACS data'!N:N)</f>
        <v>1616</v>
      </c>
      <c r="F1454">
        <f>_xlfn.XLOOKUP(D1454,'2026 FMR'!I:I,'2026 FMR'!M:M)</f>
        <v>768</v>
      </c>
      <c r="G1454">
        <f>_xlfn.XLOOKUP(D1454,'2026 FMR'!I:I,'2026 FMR'!J:J)</f>
        <v>28970</v>
      </c>
      <c r="H1454">
        <f>_xlfn.XLOOKUP(D1454,'2026 FMR'!I:I,'2026 FMR'!R:R)</f>
        <v>1</v>
      </c>
    </row>
    <row r="1455" spans="1:8" x14ac:dyDescent="0.35">
      <c r="A1455" t="s">
        <v>1459</v>
      </c>
      <c r="B1455" t="str">
        <f>_xlfn.XLOOKUP(D1455,'2026 FMR'!I:I,'2026 FMR'!Q:Q)</f>
        <v>MS-501</v>
      </c>
      <c r="C1455" t="s">
        <v>1510</v>
      </c>
      <c r="D1455">
        <v>28101</v>
      </c>
      <c r="E1455">
        <f>_xlfn.XLOOKUP(D1455,'ACS data'!E:E,'ACS data'!N:N)</f>
        <v>1064</v>
      </c>
      <c r="F1455">
        <f>_xlfn.XLOOKUP(D1455,'2026 FMR'!I:I,'2026 FMR'!M:M)</f>
        <v>642</v>
      </c>
      <c r="G1455">
        <f>_xlfn.XLOOKUP(D1455,'2026 FMR'!I:I,'2026 FMR'!J:J)</f>
        <v>21275</v>
      </c>
      <c r="H1455">
        <f>_xlfn.XLOOKUP(D1455,'2026 FMR'!I:I,'2026 FMR'!R:R)</f>
        <v>1</v>
      </c>
    </row>
    <row r="1456" spans="1:8" x14ac:dyDescent="0.35">
      <c r="A1456" t="s">
        <v>1459</v>
      </c>
      <c r="B1456" t="str">
        <f>_xlfn.XLOOKUP(D1456,'2026 FMR'!I:I,'2026 FMR'!Q:Q)</f>
        <v>MS-501</v>
      </c>
      <c r="C1456" t="s">
        <v>1511</v>
      </c>
      <c r="D1456">
        <v>28103</v>
      </c>
      <c r="E1456">
        <f>_xlfn.XLOOKUP(D1456,'ACS data'!E:E,'ACS data'!N:N)</f>
        <v>463</v>
      </c>
      <c r="F1456">
        <f>_xlfn.XLOOKUP(D1456,'2026 FMR'!I:I,'2026 FMR'!M:M)</f>
        <v>713</v>
      </c>
      <c r="G1456">
        <f>_xlfn.XLOOKUP(D1456,'2026 FMR'!I:I,'2026 FMR'!J:J)</f>
        <v>10261</v>
      </c>
      <c r="H1456">
        <f>_xlfn.XLOOKUP(D1456,'2026 FMR'!I:I,'2026 FMR'!R:R)</f>
        <v>1</v>
      </c>
    </row>
    <row r="1457" spans="1:8" x14ac:dyDescent="0.35">
      <c r="A1457" t="s">
        <v>1459</v>
      </c>
      <c r="B1457" t="str">
        <f>_xlfn.XLOOKUP(D1457,'2026 FMR'!I:I,'2026 FMR'!Q:Q)</f>
        <v>MS-501</v>
      </c>
      <c r="C1457" t="s">
        <v>1512</v>
      </c>
      <c r="D1457">
        <v>28105</v>
      </c>
      <c r="E1457">
        <f>_xlfn.XLOOKUP(D1457,'ACS data'!E:E,'ACS data'!N:N)</f>
        <v>7596</v>
      </c>
      <c r="F1457">
        <f>_xlfn.XLOOKUP(D1457,'2026 FMR'!I:I,'2026 FMR'!M:M)</f>
        <v>873</v>
      </c>
      <c r="G1457">
        <f>_xlfn.XLOOKUP(D1457,'2026 FMR'!I:I,'2026 FMR'!J:J)</f>
        <v>51388</v>
      </c>
      <c r="H1457">
        <f>_xlfn.XLOOKUP(D1457,'2026 FMR'!I:I,'2026 FMR'!R:R)</f>
        <v>1</v>
      </c>
    </row>
    <row r="1458" spans="1:8" x14ac:dyDescent="0.35">
      <c r="A1458" t="s">
        <v>1459</v>
      </c>
      <c r="B1458" t="str">
        <f>_xlfn.XLOOKUP(D1458,'2026 FMR'!I:I,'2026 FMR'!Q:Q)</f>
        <v>MS-501</v>
      </c>
      <c r="C1458" t="s">
        <v>1513</v>
      </c>
      <c r="D1458">
        <v>28107</v>
      </c>
      <c r="E1458">
        <f>_xlfn.XLOOKUP(D1458,'ACS data'!E:E,'ACS data'!N:N)</f>
        <v>1680</v>
      </c>
      <c r="F1458">
        <f>_xlfn.XLOOKUP(D1458,'2026 FMR'!I:I,'2026 FMR'!M:M)</f>
        <v>743</v>
      </c>
      <c r="G1458">
        <f>_xlfn.XLOOKUP(D1458,'2026 FMR'!I:I,'2026 FMR'!J:J)</f>
        <v>33157</v>
      </c>
      <c r="H1458">
        <f>_xlfn.XLOOKUP(D1458,'2026 FMR'!I:I,'2026 FMR'!R:R)</f>
        <v>1</v>
      </c>
    </row>
    <row r="1459" spans="1:8" x14ac:dyDescent="0.35">
      <c r="A1459" t="s">
        <v>1459</v>
      </c>
      <c r="B1459" t="str">
        <f>_xlfn.XLOOKUP(D1459,'2026 FMR'!I:I,'2026 FMR'!Q:Q)</f>
        <v>MS-503</v>
      </c>
      <c r="C1459" t="s">
        <v>1514</v>
      </c>
      <c r="D1459">
        <v>28109</v>
      </c>
      <c r="E1459">
        <f>_xlfn.XLOOKUP(D1459,'ACS data'!E:E,'ACS data'!N:N)</f>
        <v>1931</v>
      </c>
      <c r="F1459">
        <f>_xlfn.XLOOKUP(D1459,'2026 FMR'!I:I,'2026 FMR'!M:M)</f>
        <v>857</v>
      </c>
      <c r="G1459">
        <f>_xlfn.XLOOKUP(D1459,'2026 FMR'!I:I,'2026 FMR'!J:J)</f>
        <v>56351</v>
      </c>
      <c r="H1459">
        <f>_xlfn.XLOOKUP(D1459,'2026 FMR'!I:I,'2026 FMR'!R:R)</f>
        <v>0.5</v>
      </c>
    </row>
    <row r="1460" spans="1:8" x14ac:dyDescent="0.35">
      <c r="A1460" t="s">
        <v>1459</v>
      </c>
      <c r="B1460" t="str">
        <f>_xlfn.XLOOKUP(D1460,'2026 FMR'!I:I,'2026 FMR'!Q:Q)</f>
        <v>MS-501</v>
      </c>
      <c r="C1460" t="s">
        <v>1515</v>
      </c>
      <c r="D1460">
        <v>28111</v>
      </c>
      <c r="E1460">
        <f>_xlfn.XLOOKUP(D1460,'ACS data'!E:E,'ACS data'!N:N)</f>
        <v>502</v>
      </c>
      <c r="F1460">
        <f>_xlfn.XLOOKUP(D1460,'2026 FMR'!I:I,'2026 FMR'!M:M)</f>
        <v>888</v>
      </c>
      <c r="G1460">
        <f>_xlfn.XLOOKUP(D1460,'2026 FMR'!I:I,'2026 FMR'!J:J)</f>
        <v>11511</v>
      </c>
      <c r="H1460">
        <f>_xlfn.XLOOKUP(D1460,'2026 FMR'!I:I,'2026 FMR'!R:R)</f>
        <v>1</v>
      </c>
    </row>
    <row r="1461" spans="1:8" x14ac:dyDescent="0.35">
      <c r="A1461" t="s">
        <v>1459</v>
      </c>
      <c r="B1461" t="str">
        <f>_xlfn.XLOOKUP(D1461,'2026 FMR'!I:I,'2026 FMR'!Q:Q)</f>
        <v>MS-501</v>
      </c>
      <c r="C1461" t="s">
        <v>1516</v>
      </c>
      <c r="D1461">
        <v>28113</v>
      </c>
      <c r="E1461">
        <f>_xlfn.XLOOKUP(D1461,'ACS data'!E:E,'ACS data'!N:N)</f>
        <v>1954</v>
      </c>
      <c r="F1461">
        <f>_xlfn.XLOOKUP(D1461,'2026 FMR'!I:I,'2026 FMR'!M:M)</f>
        <v>845</v>
      </c>
      <c r="G1461">
        <f>_xlfn.XLOOKUP(D1461,'2026 FMR'!I:I,'2026 FMR'!J:J)</f>
        <v>40098</v>
      </c>
      <c r="H1461">
        <f>_xlfn.XLOOKUP(D1461,'2026 FMR'!I:I,'2026 FMR'!R:R)</f>
        <v>1</v>
      </c>
    </row>
    <row r="1462" spans="1:8" x14ac:dyDescent="0.35">
      <c r="A1462" t="s">
        <v>1459</v>
      </c>
      <c r="B1462" t="str">
        <f>_xlfn.XLOOKUP(D1462,'2026 FMR'!I:I,'2026 FMR'!Q:Q)</f>
        <v>MS-501</v>
      </c>
      <c r="C1462" t="s">
        <v>1517</v>
      </c>
      <c r="D1462">
        <v>28115</v>
      </c>
      <c r="E1462">
        <f>_xlfn.XLOOKUP(D1462,'ACS data'!E:E,'ACS data'!N:N)</f>
        <v>873</v>
      </c>
      <c r="F1462">
        <f>_xlfn.XLOOKUP(D1462,'2026 FMR'!I:I,'2026 FMR'!M:M)</f>
        <v>850</v>
      </c>
      <c r="G1462">
        <f>_xlfn.XLOOKUP(D1462,'2026 FMR'!I:I,'2026 FMR'!J:J)</f>
        <v>31202</v>
      </c>
      <c r="H1462">
        <f>_xlfn.XLOOKUP(D1462,'2026 FMR'!I:I,'2026 FMR'!R:R)</f>
        <v>1</v>
      </c>
    </row>
    <row r="1463" spans="1:8" x14ac:dyDescent="0.35">
      <c r="A1463" t="s">
        <v>1459</v>
      </c>
      <c r="B1463" t="str">
        <f>_xlfn.XLOOKUP(D1463,'2026 FMR'!I:I,'2026 FMR'!Q:Q)</f>
        <v>MS-501</v>
      </c>
      <c r="C1463" t="s">
        <v>1518</v>
      </c>
      <c r="D1463">
        <v>28117</v>
      </c>
      <c r="E1463">
        <f>_xlfn.XLOOKUP(D1463,'ACS data'!E:E,'ACS data'!N:N)</f>
        <v>689</v>
      </c>
      <c r="F1463">
        <f>_xlfn.XLOOKUP(D1463,'2026 FMR'!I:I,'2026 FMR'!M:M)</f>
        <v>642</v>
      </c>
      <c r="G1463">
        <f>_xlfn.XLOOKUP(D1463,'2026 FMR'!I:I,'2026 FMR'!J:J)</f>
        <v>24945</v>
      </c>
      <c r="H1463">
        <f>_xlfn.XLOOKUP(D1463,'2026 FMR'!I:I,'2026 FMR'!R:R)</f>
        <v>1</v>
      </c>
    </row>
    <row r="1464" spans="1:8" x14ac:dyDescent="0.35">
      <c r="A1464" t="s">
        <v>1459</v>
      </c>
      <c r="B1464" t="str">
        <f>_xlfn.XLOOKUP(D1464,'2026 FMR'!I:I,'2026 FMR'!Q:Q)</f>
        <v>MS-501</v>
      </c>
      <c r="C1464" t="s">
        <v>1519</v>
      </c>
      <c r="D1464">
        <v>28119</v>
      </c>
      <c r="E1464">
        <f>_xlfn.XLOOKUP(D1464,'ACS data'!E:E,'ACS data'!N:N)</f>
        <v>348</v>
      </c>
      <c r="F1464">
        <f>_xlfn.XLOOKUP(D1464,'2026 FMR'!I:I,'2026 FMR'!M:M)</f>
        <v>713</v>
      </c>
      <c r="G1464">
        <f>_xlfn.XLOOKUP(D1464,'2026 FMR'!I:I,'2026 FMR'!J:J)</f>
        <v>6113</v>
      </c>
      <c r="H1464">
        <f>_xlfn.XLOOKUP(D1464,'2026 FMR'!I:I,'2026 FMR'!R:R)</f>
        <v>1</v>
      </c>
    </row>
    <row r="1465" spans="1:8" x14ac:dyDescent="0.35">
      <c r="A1465" t="s">
        <v>1459</v>
      </c>
      <c r="B1465" t="str">
        <f>_xlfn.XLOOKUP(D1465,'2026 FMR'!I:I,'2026 FMR'!Q:Q)</f>
        <v>MS-500</v>
      </c>
      <c r="C1465" t="s">
        <v>1520</v>
      </c>
      <c r="D1465">
        <v>28121</v>
      </c>
      <c r="E1465">
        <f>_xlfn.XLOOKUP(D1465,'ACS data'!E:E,'ACS data'!N:N)</f>
        <v>3377</v>
      </c>
      <c r="F1465">
        <f>_xlfn.XLOOKUP(D1465,'2026 FMR'!I:I,'2026 FMR'!M:M)</f>
        <v>1097</v>
      </c>
      <c r="G1465">
        <f>_xlfn.XLOOKUP(D1465,'2026 FMR'!I:I,'2026 FMR'!J:J)</f>
        <v>157185</v>
      </c>
      <c r="H1465">
        <f>_xlfn.XLOOKUP(D1465,'2026 FMR'!I:I,'2026 FMR'!R:R)</f>
        <v>1</v>
      </c>
    </row>
    <row r="1466" spans="1:8" x14ac:dyDescent="0.35">
      <c r="A1466" t="s">
        <v>1459</v>
      </c>
      <c r="B1466" t="str">
        <f>_xlfn.XLOOKUP(D1466,'2026 FMR'!I:I,'2026 FMR'!Q:Q)</f>
        <v>MS-501</v>
      </c>
      <c r="C1466" t="s">
        <v>1521</v>
      </c>
      <c r="D1466">
        <v>28123</v>
      </c>
      <c r="E1466">
        <f>_xlfn.XLOOKUP(D1466,'ACS data'!E:E,'ACS data'!N:N)</f>
        <v>1589</v>
      </c>
      <c r="F1466">
        <f>_xlfn.XLOOKUP(D1466,'2026 FMR'!I:I,'2026 FMR'!M:M)</f>
        <v>795</v>
      </c>
      <c r="G1466">
        <f>_xlfn.XLOOKUP(D1466,'2026 FMR'!I:I,'2026 FMR'!J:J)</f>
        <v>27943</v>
      </c>
      <c r="H1466">
        <f>_xlfn.XLOOKUP(D1466,'2026 FMR'!I:I,'2026 FMR'!R:R)</f>
        <v>1</v>
      </c>
    </row>
    <row r="1467" spans="1:8" x14ac:dyDescent="0.35">
      <c r="A1467" t="s">
        <v>1459</v>
      </c>
      <c r="B1467" t="str">
        <f>_xlfn.XLOOKUP(D1467,'2026 FMR'!I:I,'2026 FMR'!Q:Q)</f>
        <v>MS-501</v>
      </c>
      <c r="C1467" t="s">
        <v>1522</v>
      </c>
      <c r="D1467">
        <v>28125</v>
      </c>
      <c r="E1467">
        <f>_xlfn.XLOOKUP(D1467,'ACS data'!E:E,'ACS data'!N:N)</f>
        <v>453</v>
      </c>
      <c r="F1467">
        <f>_xlfn.XLOOKUP(D1467,'2026 FMR'!I:I,'2026 FMR'!M:M)</f>
        <v>713</v>
      </c>
      <c r="G1467">
        <f>_xlfn.XLOOKUP(D1467,'2026 FMR'!I:I,'2026 FMR'!J:J)</f>
        <v>3910</v>
      </c>
      <c r="H1467">
        <f>_xlfn.XLOOKUP(D1467,'2026 FMR'!I:I,'2026 FMR'!R:R)</f>
        <v>1</v>
      </c>
    </row>
    <row r="1468" spans="1:8" x14ac:dyDescent="0.35">
      <c r="A1468" t="s">
        <v>1459</v>
      </c>
      <c r="B1468" t="str">
        <f>_xlfn.XLOOKUP(D1468,'2026 FMR'!I:I,'2026 FMR'!Q:Q)</f>
        <v>MS-501</v>
      </c>
      <c r="C1468" t="s">
        <v>1523</v>
      </c>
      <c r="D1468">
        <v>28127</v>
      </c>
      <c r="E1468">
        <f>_xlfn.XLOOKUP(D1468,'ACS data'!E:E,'ACS data'!N:N)</f>
        <v>877</v>
      </c>
      <c r="F1468">
        <f>_xlfn.XLOOKUP(D1468,'2026 FMR'!I:I,'2026 FMR'!M:M)</f>
        <v>762</v>
      </c>
      <c r="G1468">
        <f>_xlfn.XLOOKUP(D1468,'2026 FMR'!I:I,'2026 FMR'!J:J)</f>
        <v>25889</v>
      </c>
      <c r="H1468">
        <f>_xlfn.XLOOKUP(D1468,'2026 FMR'!I:I,'2026 FMR'!R:R)</f>
        <v>1</v>
      </c>
    </row>
    <row r="1469" spans="1:8" x14ac:dyDescent="0.35">
      <c r="A1469" t="s">
        <v>1459</v>
      </c>
      <c r="B1469" t="str">
        <f>_xlfn.XLOOKUP(D1469,'2026 FMR'!I:I,'2026 FMR'!Q:Q)</f>
        <v>MS-501</v>
      </c>
      <c r="C1469" t="s">
        <v>1524</v>
      </c>
      <c r="D1469">
        <v>28129</v>
      </c>
      <c r="E1469">
        <f>_xlfn.XLOOKUP(D1469,'ACS data'!E:E,'ACS data'!N:N)</f>
        <v>360</v>
      </c>
      <c r="F1469">
        <f>_xlfn.XLOOKUP(D1469,'2026 FMR'!I:I,'2026 FMR'!M:M)</f>
        <v>768</v>
      </c>
      <c r="G1469">
        <f>_xlfn.XLOOKUP(D1469,'2026 FMR'!I:I,'2026 FMR'!J:J)</f>
        <v>14310</v>
      </c>
      <c r="H1469">
        <f>_xlfn.XLOOKUP(D1469,'2026 FMR'!I:I,'2026 FMR'!R:R)</f>
        <v>1</v>
      </c>
    </row>
    <row r="1470" spans="1:8" x14ac:dyDescent="0.35">
      <c r="A1470" t="s">
        <v>1459</v>
      </c>
      <c r="B1470" t="str">
        <f>_xlfn.XLOOKUP(D1470,'2026 FMR'!I:I,'2026 FMR'!Q:Q)</f>
        <v>MS-503</v>
      </c>
      <c r="C1470" t="s">
        <v>1525</v>
      </c>
      <c r="D1470">
        <v>28131</v>
      </c>
      <c r="E1470">
        <f>_xlfn.XLOOKUP(D1470,'ACS data'!E:E,'ACS data'!N:N)</f>
        <v>966</v>
      </c>
      <c r="F1470">
        <f>_xlfn.XLOOKUP(D1470,'2026 FMR'!I:I,'2026 FMR'!M:M)</f>
        <v>739</v>
      </c>
      <c r="G1470">
        <f>_xlfn.XLOOKUP(D1470,'2026 FMR'!I:I,'2026 FMR'!J:J)</f>
        <v>18360</v>
      </c>
      <c r="H1470">
        <f>_xlfn.XLOOKUP(D1470,'2026 FMR'!I:I,'2026 FMR'!R:R)</f>
        <v>0.5</v>
      </c>
    </row>
    <row r="1471" spans="1:8" x14ac:dyDescent="0.35">
      <c r="A1471" t="s">
        <v>1459</v>
      </c>
      <c r="B1471" t="str">
        <f>_xlfn.XLOOKUP(D1471,'2026 FMR'!I:I,'2026 FMR'!Q:Q)</f>
        <v>MS-501</v>
      </c>
      <c r="C1471" t="s">
        <v>1526</v>
      </c>
      <c r="D1471">
        <v>28133</v>
      </c>
      <c r="E1471">
        <f>_xlfn.XLOOKUP(D1471,'ACS data'!E:E,'ACS data'!N:N)</f>
        <v>1591</v>
      </c>
      <c r="F1471">
        <f>_xlfn.XLOOKUP(D1471,'2026 FMR'!I:I,'2026 FMR'!M:M)</f>
        <v>642</v>
      </c>
      <c r="G1471">
        <f>_xlfn.XLOOKUP(D1471,'2026 FMR'!I:I,'2026 FMR'!J:J)</f>
        <v>25867</v>
      </c>
      <c r="H1471">
        <f>_xlfn.XLOOKUP(D1471,'2026 FMR'!I:I,'2026 FMR'!R:R)</f>
        <v>1</v>
      </c>
    </row>
    <row r="1472" spans="1:8" x14ac:dyDescent="0.35">
      <c r="A1472" t="s">
        <v>1459</v>
      </c>
      <c r="B1472" t="str">
        <f>_xlfn.XLOOKUP(D1472,'2026 FMR'!I:I,'2026 FMR'!Q:Q)</f>
        <v>MS-501</v>
      </c>
      <c r="C1472" t="s">
        <v>1527</v>
      </c>
      <c r="D1472">
        <v>28135</v>
      </c>
      <c r="E1472">
        <f>_xlfn.XLOOKUP(D1472,'ACS data'!E:E,'ACS data'!N:N)</f>
        <v>465</v>
      </c>
      <c r="F1472">
        <f>_xlfn.XLOOKUP(D1472,'2026 FMR'!I:I,'2026 FMR'!M:M)</f>
        <v>768</v>
      </c>
      <c r="G1472">
        <f>_xlfn.XLOOKUP(D1472,'2026 FMR'!I:I,'2026 FMR'!J:J)</f>
        <v>12621</v>
      </c>
      <c r="H1472">
        <f>_xlfn.XLOOKUP(D1472,'2026 FMR'!I:I,'2026 FMR'!R:R)</f>
        <v>1</v>
      </c>
    </row>
    <row r="1473" spans="1:8" x14ac:dyDescent="0.35">
      <c r="A1473" t="s">
        <v>1459</v>
      </c>
      <c r="B1473" t="str">
        <f>_xlfn.XLOOKUP(D1473,'2026 FMR'!I:I,'2026 FMR'!Q:Q)</f>
        <v>MS-501</v>
      </c>
      <c r="C1473" t="s">
        <v>1528</v>
      </c>
      <c r="D1473">
        <v>28137</v>
      </c>
      <c r="E1473">
        <f>_xlfn.XLOOKUP(D1473,'ACS data'!E:E,'ACS data'!N:N)</f>
        <v>473</v>
      </c>
      <c r="F1473">
        <f>_xlfn.XLOOKUP(D1473,'2026 FMR'!I:I,'2026 FMR'!M:M)</f>
        <v>830</v>
      </c>
      <c r="G1473">
        <f>_xlfn.XLOOKUP(D1473,'2026 FMR'!I:I,'2026 FMR'!J:J)</f>
        <v>28094</v>
      </c>
      <c r="H1473">
        <f>_xlfn.XLOOKUP(D1473,'2026 FMR'!I:I,'2026 FMR'!R:R)</f>
        <v>1</v>
      </c>
    </row>
    <row r="1474" spans="1:8" x14ac:dyDescent="0.35">
      <c r="A1474" t="s">
        <v>1459</v>
      </c>
      <c r="B1474" t="str">
        <f>_xlfn.XLOOKUP(D1474,'2026 FMR'!I:I,'2026 FMR'!Q:Q)</f>
        <v>MS-501</v>
      </c>
      <c r="C1474" t="s">
        <v>1529</v>
      </c>
      <c r="D1474">
        <v>28139</v>
      </c>
      <c r="E1474">
        <f>_xlfn.XLOOKUP(D1474,'ACS data'!E:E,'ACS data'!N:N)</f>
        <v>948</v>
      </c>
      <c r="F1474">
        <f>_xlfn.XLOOKUP(D1474,'2026 FMR'!I:I,'2026 FMR'!M:M)</f>
        <v>768</v>
      </c>
      <c r="G1474">
        <f>_xlfn.XLOOKUP(D1474,'2026 FMR'!I:I,'2026 FMR'!J:J)</f>
        <v>21769</v>
      </c>
      <c r="H1474">
        <f>_xlfn.XLOOKUP(D1474,'2026 FMR'!I:I,'2026 FMR'!R:R)</f>
        <v>1</v>
      </c>
    </row>
    <row r="1475" spans="1:8" x14ac:dyDescent="0.35">
      <c r="A1475" t="s">
        <v>1459</v>
      </c>
      <c r="B1475" t="str">
        <f>_xlfn.XLOOKUP(D1475,'2026 FMR'!I:I,'2026 FMR'!Q:Q)</f>
        <v>MS-501</v>
      </c>
      <c r="C1475" t="s">
        <v>1530</v>
      </c>
      <c r="D1475">
        <v>28141</v>
      </c>
      <c r="E1475">
        <f>_xlfn.XLOOKUP(D1475,'ACS data'!E:E,'ACS data'!N:N)</f>
        <v>585</v>
      </c>
      <c r="F1475">
        <f>_xlfn.XLOOKUP(D1475,'2026 FMR'!I:I,'2026 FMR'!M:M)</f>
        <v>759</v>
      </c>
      <c r="G1475">
        <f>_xlfn.XLOOKUP(D1475,'2026 FMR'!I:I,'2026 FMR'!J:J)</f>
        <v>18837</v>
      </c>
      <c r="H1475">
        <f>_xlfn.XLOOKUP(D1475,'2026 FMR'!I:I,'2026 FMR'!R:R)</f>
        <v>1</v>
      </c>
    </row>
    <row r="1476" spans="1:8" x14ac:dyDescent="0.35">
      <c r="A1476" t="s">
        <v>1459</v>
      </c>
      <c r="B1476" t="str">
        <f>_xlfn.XLOOKUP(D1476,'2026 FMR'!I:I,'2026 FMR'!Q:Q)</f>
        <v>MS-501</v>
      </c>
      <c r="C1476" t="s">
        <v>1531</v>
      </c>
      <c r="D1476">
        <v>28143</v>
      </c>
      <c r="E1476">
        <f>_xlfn.XLOOKUP(D1476,'ACS data'!E:E,'ACS data'!N:N)</f>
        <v>757</v>
      </c>
      <c r="F1476">
        <f>_xlfn.XLOOKUP(D1476,'2026 FMR'!I:I,'2026 FMR'!M:M)</f>
        <v>1073</v>
      </c>
      <c r="G1476">
        <f>_xlfn.XLOOKUP(D1476,'2026 FMR'!I:I,'2026 FMR'!J:J)</f>
        <v>9787</v>
      </c>
      <c r="H1476">
        <f>_xlfn.XLOOKUP(D1476,'2026 FMR'!I:I,'2026 FMR'!R:R)</f>
        <v>1</v>
      </c>
    </row>
    <row r="1477" spans="1:8" x14ac:dyDescent="0.35">
      <c r="A1477" t="s">
        <v>1459</v>
      </c>
      <c r="B1477" t="str">
        <f>_xlfn.XLOOKUP(D1477,'2026 FMR'!I:I,'2026 FMR'!Q:Q)</f>
        <v>MS-501</v>
      </c>
      <c r="C1477" t="s">
        <v>1532</v>
      </c>
      <c r="D1477">
        <v>28145</v>
      </c>
      <c r="E1477">
        <f>_xlfn.XLOOKUP(D1477,'ACS data'!E:E,'ACS data'!N:N)</f>
        <v>1074</v>
      </c>
      <c r="F1477">
        <f>_xlfn.XLOOKUP(D1477,'2026 FMR'!I:I,'2026 FMR'!M:M)</f>
        <v>795</v>
      </c>
      <c r="G1477">
        <f>_xlfn.XLOOKUP(D1477,'2026 FMR'!I:I,'2026 FMR'!J:J)</f>
        <v>27880</v>
      </c>
      <c r="H1477">
        <f>_xlfn.XLOOKUP(D1477,'2026 FMR'!I:I,'2026 FMR'!R:R)</f>
        <v>1</v>
      </c>
    </row>
    <row r="1478" spans="1:8" x14ac:dyDescent="0.35">
      <c r="A1478" t="s">
        <v>1459</v>
      </c>
      <c r="B1478" t="str">
        <f>_xlfn.XLOOKUP(D1478,'2026 FMR'!I:I,'2026 FMR'!Q:Q)</f>
        <v>MS-501</v>
      </c>
      <c r="C1478" t="s">
        <v>1533</v>
      </c>
      <c r="D1478">
        <v>28147</v>
      </c>
      <c r="E1478">
        <f>_xlfn.XLOOKUP(D1478,'ACS data'!E:E,'ACS data'!N:N)</f>
        <v>511</v>
      </c>
      <c r="F1478">
        <f>_xlfn.XLOOKUP(D1478,'2026 FMR'!I:I,'2026 FMR'!M:M)</f>
        <v>781</v>
      </c>
      <c r="G1478">
        <f>_xlfn.XLOOKUP(D1478,'2026 FMR'!I:I,'2026 FMR'!J:J)</f>
        <v>13888</v>
      </c>
      <c r="H1478">
        <f>_xlfn.XLOOKUP(D1478,'2026 FMR'!I:I,'2026 FMR'!R:R)</f>
        <v>1</v>
      </c>
    </row>
    <row r="1479" spans="1:8" x14ac:dyDescent="0.35">
      <c r="A1479" t="s">
        <v>1459</v>
      </c>
      <c r="B1479" t="str">
        <f>_xlfn.XLOOKUP(D1479,'2026 FMR'!I:I,'2026 FMR'!Q:Q)</f>
        <v>MS-500</v>
      </c>
      <c r="C1479" t="s">
        <v>1534</v>
      </c>
      <c r="D1479">
        <v>28149</v>
      </c>
      <c r="E1479">
        <f>_xlfn.XLOOKUP(D1479,'ACS data'!E:E,'ACS data'!N:N)</f>
        <v>1999</v>
      </c>
      <c r="F1479">
        <f>_xlfn.XLOOKUP(D1479,'2026 FMR'!I:I,'2026 FMR'!M:M)</f>
        <v>805</v>
      </c>
      <c r="G1479">
        <f>_xlfn.XLOOKUP(D1479,'2026 FMR'!I:I,'2026 FMR'!J:J)</f>
        <v>44341</v>
      </c>
      <c r="H1479">
        <f>_xlfn.XLOOKUP(D1479,'2026 FMR'!I:I,'2026 FMR'!R:R)</f>
        <v>1</v>
      </c>
    </row>
    <row r="1480" spans="1:8" x14ac:dyDescent="0.35">
      <c r="A1480" t="s">
        <v>1459</v>
      </c>
      <c r="B1480" t="str">
        <f>_xlfn.XLOOKUP(D1480,'2026 FMR'!I:I,'2026 FMR'!Q:Q)</f>
        <v>MS-501</v>
      </c>
      <c r="C1480" t="s">
        <v>1535</v>
      </c>
      <c r="D1480">
        <v>28151</v>
      </c>
      <c r="E1480">
        <f>_xlfn.XLOOKUP(D1480,'ACS data'!E:E,'ACS data'!N:N)</f>
        <v>2214</v>
      </c>
      <c r="F1480">
        <f>_xlfn.XLOOKUP(D1480,'2026 FMR'!I:I,'2026 FMR'!M:M)</f>
        <v>768</v>
      </c>
      <c r="G1480">
        <f>_xlfn.XLOOKUP(D1480,'2026 FMR'!I:I,'2026 FMR'!J:J)</f>
        <v>44604</v>
      </c>
      <c r="H1480">
        <f>_xlfn.XLOOKUP(D1480,'2026 FMR'!I:I,'2026 FMR'!R:R)</f>
        <v>1</v>
      </c>
    </row>
    <row r="1481" spans="1:8" x14ac:dyDescent="0.35">
      <c r="A1481" t="s">
        <v>1459</v>
      </c>
      <c r="B1481" t="str">
        <f>_xlfn.XLOOKUP(D1481,'2026 FMR'!I:I,'2026 FMR'!Q:Q)</f>
        <v>MS-501</v>
      </c>
      <c r="C1481" t="s">
        <v>1536</v>
      </c>
      <c r="D1481">
        <v>28153</v>
      </c>
      <c r="E1481">
        <f>_xlfn.XLOOKUP(D1481,'ACS data'!E:E,'ACS data'!N:N)</f>
        <v>1058</v>
      </c>
      <c r="F1481">
        <f>_xlfn.XLOOKUP(D1481,'2026 FMR'!I:I,'2026 FMR'!M:M)</f>
        <v>713</v>
      </c>
      <c r="G1481">
        <f>_xlfn.XLOOKUP(D1481,'2026 FMR'!I:I,'2026 FMR'!J:J)</f>
        <v>19760</v>
      </c>
      <c r="H1481">
        <f>_xlfn.XLOOKUP(D1481,'2026 FMR'!I:I,'2026 FMR'!R:R)</f>
        <v>1</v>
      </c>
    </row>
    <row r="1482" spans="1:8" x14ac:dyDescent="0.35">
      <c r="A1482" t="s">
        <v>1459</v>
      </c>
      <c r="B1482" t="str">
        <f>_xlfn.XLOOKUP(D1482,'2026 FMR'!I:I,'2026 FMR'!Q:Q)</f>
        <v>MS-501</v>
      </c>
      <c r="C1482" t="s">
        <v>1537</v>
      </c>
      <c r="D1482">
        <v>28155</v>
      </c>
      <c r="E1482">
        <f>_xlfn.XLOOKUP(D1482,'ACS data'!E:E,'ACS data'!N:N)</f>
        <v>261</v>
      </c>
      <c r="F1482">
        <f>_xlfn.XLOOKUP(D1482,'2026 FMR'!I:I,'2026 FMR'!M:M)</f>
        <v>713</v>
      </c>
      <c r="G1482">
        <f>_xlfn.XLOOKUP(D1482,'2026 FMR'!I:I,'2026 FMR'!J:J)</f>
        <v>9942</v>
      </c>
      <c r="H1482">
        <f>_xlfn.XLOOKUP(D1482,'2026 FMR'!I:I,'2026 FMR'!R:R)</f>
        <v>1</v>
      </c>
    </row>
    <row r="1483" spans="1:8" x14ac:dyDescent="0.35">
      <c r="A1483" t="s">
        <v>1459</v>
      </c>
      <c r="B1483" t="str">
        <f>_xlfn.XLOOKUP(D1483,'2026 FMR'!I:I,'2026 FMR'!Q:Q)</f>
        <v>MS-501</v>
      </c>
      <c r="C1483" t="s">
        <v>1538</v>
      </c>
      <c r="D1483">
        <v>28157</v>
      </c>
      <c r="E1483">
        <f>_xlfn.XLOOKUP(D1483,'ACS data'!E:E,'ACS data'!N:N)</f>
        <v>295</v>
      </c>
      <c r="F1483">
        <f>_xlfn.XLOOKUP(D1483,'2026 FMR'!I:I,'2026 FMR'!M:M)</f>
        <v>713</v>
      </c>
      <c r="G1483">
        <f>_xlfn.XLOOKUP(D1483,'2026 FMR'!I:I,'2026 FMR'!J:J)</f>
        <v>8531</v>
      </c>
      <c r="H1483">
        <f>_xlfn.XLOOKUP(D1483,'2026 FMR'!I:I,'2026 FMR'!R:R)</f>
        <v>1</v>
      </c>
    </row>
    <row r="1484" spans="1:8" x14ac:dyDescent="0.35">
      <c r="A1484" t="s">
        <v>1459</v>
      </c>
      <c r="B1484" t="str">
        <f>_xlfn.XLOOKUP(D1484,'2026 FMR'!I:I,'2026 FMR'!Q:Q)</f>
        <v>MS-501</v>
      </c>
      <c r="C1484" t="s">
        <v>1539</v>
      </c>
      <c r="D1484">
        <v>28159</v>
      </c>
      <c r="E1484">
        <f>_xlfn.XLOOKUP(D1484,'ACS data'!E:E,'ACS data'!N:N)</f>
        <v>1218</v>
      </c>
      <c r="F1484">
        <f>_xlfn.XLOOKUP(D1484,'2026 FMR'!I:I,'2026 FMR'!M:M)</f>
        <v>768</v>
      </c>
      <c r="G1484">
        <f>_xlfn.XLOOKUP(D1484,'2026 FMR'!I:I,'2026 FMR'!J:J)</f>
        <v>17741</v>
      </c>
      <c r="H1484">
        <f>_xlfn.XLOOKUP(D1484,'2026 FMR'!I:I,'2026 FMR'!R:R)</f>
        <v>1</v>
      </c>
    </row>
    <row r="1485" spans="1:8" x14ac:dyDescent="0.35">
      <c r="A1485" t="s">
        <v>1459</v>
      </c>
      <c r="B1485" t="str">
        <f>_xlfn.XLOOKUP(D1485,'2026 FMR'!I:I,'2026 FMR'!Q:Q)</f>
        <v>MS-501</v>
      </c>
      <c r="C1485" t="s">
        <v>1540</v>
      </c>
      <c r="D1485">
        <v>28161</v>
      </c>
      <c r="E1485">
        <f>_xlfn.XLOOKUP(D1485,'ACS data'!E:E,'ACS data'!N:N)</f>
        <v>314</v>
      </c>
      <c r="F1485">
        <f>_xlfn.XLOOKUP(D1485,'2026 FMR'!I:I,'2026 FMR'!M:M)</f>
        <v>672</v>
      </c>
      <c r="G1485">
        <f>_xlfn.XLOOKUP(D1485,'2026 FMR'!I:I,'2026 FMR'!J:J)</f>
        <v>12499</v>
      </c>
      <c r="H1485">
        <f>_xlfn.XLOOKUP(D1485,'2026 FMR'!I:I,'2026 FMR'!R:R)</f>
        <v>1</v>
      </c>
    </row>
    <row r="1486" spans="1:8" x14ac:dyDescent="0.35">
      <c r="A1486" t="s">
        <v>1459</v>
      </c>
      <c r="B1486" t="str">
        <f>_xlfn.XLOOKUP(D1486,'2026 FMR'!I:I,'2026 FMR'!Q:Q)</f>
        <v>MS-501</v>
      </c>
      <c r="C1486" t="s">
        <v>1541</v>
      </c>
      <c r="D1486">
        <v>28163</v>
      </c>
      <c r="E1486">
        <f>_xlfn.XLOOKUP(D1486,'ACS data'!E:E,'ACS data'!N:N)</f>
        <v>1799</v>
      </c>
      <c r="F1486">
        <f>_xlfn.XLOOKUP(D1486,'2026 FMR'!I:I,'2026 FMR'!M:M)</f>
        <v>750</v>
      </c>
      <c r="G1486">
        <f>_xlfn.XLOOKUP(D1486,'2026 FMR'!I:I,'2026 FMR'!J:J)</f>
        <v>27467</v>
      </c>
      <c r="H1486">
        <f>_xlfn.XLOOKUP(D1486,'2026 FMR'!I:I,'2026 FMR'!R:R)</f>
        <v>1</v>
      </c>
    </row>
    <row r="1487" spans="1:8" x14ac:dyDescent="0.35">
      <c r="A1487" t="s">
        <v>1542</v>
      </c>
      <c r="B1487" t="str">
        <f>_xlfn.XLOOKUP(D1487,'2026 FMR'!I:I,'2026 FMR'!Q:Q)</f>
        <v>MO-606</v>
      </c>
      <c r="C1487" t="s">
        <v>1543</v>
      </c>
      <c r="D1487">
        <v>29001</v>
      </c>
      <c r="E1487">
        <f>_xlfn.XLOOKUP(D1487,'ACS data'!E:E,'ACS data'!N:N)</f>
        <v>2929</v>
      </c>
      <c r="F1487">
        <f>_xlfn.XLOOKUP(D1487,'2026 FMR'!I:I,'2026 FMR'!M:M)</f>
        <v>708</v>
      </c>
      <c r="G1487">
        <f>_xlfn.XLOOKUP(D1487,'2026 FMR'!I:I,'2026 FMR'!J:J)</f>
        <v>25299</v>
      </c>
      <c r="H1487">
        <f>_xlfn.XLOOKUP(D1487,'2026 FMR'!I:I,'2026 FMR'!R:R)</f>
        <v>0.5</v>
      </c>
    </row>
    <row r="1488" spans="1:8" x14ac:dyDescent="0.35">
      <c r="A1488" t="s">
        <v>1542</v>
      </c>
      <c r="B1488" t="str">
        <f>_xlfn.XLOOKUP(D1488,'2026 FMR'!I:I,'2026 FMR'!Q:Q)</f>
        <v>MO-603</v>
      </c>
      <c r="C1488" t="s">
        <v>1544</v>
      </c>
      <c r="D1488">
        <v>29003</v>
      </c>
      <c r="E1488">
        <f>_xlfn.XLOOKUP(D1488,'ACS data'!E:E,'ACS data'!N:N)</f>
        <v>186</v>
      </c>
      <c r="F1488">
        <f>_xlfn.XLOOKUP(D1488,'2026 FMR'!I:I,'2026 FMR'!M:M)</f>
        <v>832</v>
      </c>
      <c r="G1488">
        <f>_xlfn.XLOOKUP(D1488,'2026 FMR'!I:I,'2026 FMR'!J:J)</f>
        <v>18069</v>
      </c>
      <c r="H1488">
        <f>_xlfn.XLOOKUP(D1488,'2026 FMR'!I:I,'2026 FMR'!R:R)</f>
        <v>1</v>
      </c>
    </row>
    <row r="1489" spans="1:8" x14ac:dyDescent="0.35">
      <c r="A1489" t="s">
        <v>1542</v>
      </c>
      <c r="B1489" t="str">
        <f>_xlfn.XLOOKUP(D1489,'2026 FMR'!I:I,'2026 FMR'!Q:Q)</f>
        <v>MO-606</v>
      </c>
      <c r="C1489" t="s">
        <v>1545</v>
      </c>
      <c r="D1489">
        <v>29005</v>
      </c>
      <c r="E1489">
        <f>_xlfn.XLOOKUP(D1489,'ACS data'!E:E,'ACS data'!N:N)</f>
        <v>123</v>
      </c>
      <c r="F1489">
        <f>_xlfn.XLOOKUP(D1489,'2026 FMR'!I:I,'2026 FMR'!M:M)</f>
        <v>677</v>
      </c>
      <c r="G1489">
        <f>_xlfn.XLOOKUP(D1489,'2026 FMR'!I:I,'2026 FMR'!J:J)</f>
        <v>5270</v>
      </c>
      <c r="H1489">
        <f>_xlfn.XLOOKUP(D1489,'2026 FMR'!I:I,'2026 FMR'!R:R)</f>
        <v>0.5</v>
      </c>
    </row>
    <row r="1490" spans="1:8" x14ac:dyDescent="0.35">
      <c r="A1490" t="s">
        <v>1542</v>
      </c>
      <c r="B1490" t="str">
        <f>_xlfn.XLOOKUP(D1490,'2026 FMR'!I:I,'2026 FMR'!Q:Q)</f>
        <v>MO-606</v>
      </c>
      <c r="C1490" t="s">
        <v>1546</v>
      </c>
      <c r="D1490">
        <v>29007</v>
      </c>
      <c r="E1490">
        <f>_xlfn.XLOOKUP(D1490,'ACS data'!E:E,'ACS data'!N:N)</f>
        <v>769</v>
      </c>
      <c r="F1490">
        <f>_xlfn.XLOOKUP(D1490,'2026 FMR'!I:I,'2026 FMR'!M:M)</f>
        <v>690</v>
      </c>
      <c r="G1490">
        <f>_xlfn.XLOOKUP(D1490,'2026 FMR'!I:I,'2026 FMR'!J:J)</f>
        <v>24873</v>
      </c>
      <c r="H1490">
        <f>_xlfn.XLOOKUP(D1490,'2026 FMR'!I:I,'2026 FMR'!R:R)</f>
        <v>0.5</v>
      </c>
    </row>
    <row r="1491" spans="1:8" x14ac:dyDescent="0.35">
      <c r="A1491" t="s">
        <v>1542</v>
      </c>
      <c r="B1491" t="str">
        <f>_xlfn.XLOOKUP(D1491,'2026 FMR'!I:I,'2026 FMR'!Q:Q)</f>
        <v>MO-606</v>
      </c>
      <c r="C1491" t="s">
        <v>1547</v>
      </c>
      <c r="D1491">
        <v>29009</v>
      </c>
      <c r="E1491">
        <f>_xlfn.XLOOKUP(D1491,'ACS data'!E:E,'ACS data'!N:N)</f>
        <v>853</v>
      </c>
      <c r="F1491">
        <f>_xlfn.XLOOKUP(D1491,'2026 FMR'!I:I,'2026 FMR'!M:M)</f>
        <v>677</v>
      </c>
      <c r="G1491">
        <f>_xlfn.XLOOKUP(D1491,'2026 FMR'!I:I,'2026 FMR'!J:J)</f>
        <v>34701</v>
      </c>
      <c r="H1491">
        <f>_xlfn.XLOOKUP(D1491,'2026 FMR'!I:I,'2026 FMR'!R:R)</f>
        <v>0.5</v>
      </c>
    </row>
    <row r="1492" spans="1:8" x14ac:dyDescent="0.35">
      <c r="A1492" t="s">
        <v>1542</v>
      </c>
      <c r="B1492" t="str">
        <f>_xlfn.XLOOKUP(D1492,'2026 FMR'!I:I,'2026 FMR'!Q:Q)</f>
        <v>MO-606</v>
      </c>
      <c r="C1492" t="s">
        <v>1548</v>
      </c>
      <c r="D1492">
        <v>29011</v>
      </c>
      <c r="E1492">
        <f>_xlfn.XLOOKUP(D1492,'ACS data'!E:E,'ACS data'!N:N)</f>
        <v>344</v>
      </c>
      <c r="F1492">
        <f>_xlfn.XLOOKUP(D1492,'2026 FMR'!I:I,'2026 FMR'!M:M)</f>
        <v>734</v>
      </c>
      <c r="G1492">
        <f>_xlfn.XLOOKUP(D1492,'2026 FMR'!I:I,'2026 FMR'!J:J)</f>
        <v>11683</v>
      </c>
      <c r="H1492">
        <f>_xlfn.XLOOKUP(D1492,'2026 FMR'!I:I,'2026 FMR'!R:R)</f>
        <v>0.5</v>
      </c>
    </row>
    <row r="1493" spans="1:8" x14ac:dyDescent="0.35">
      <c r="A1493" t="s">
        <v>1542</v>
      </c>
      <c r="B1493" t="str">
        <f>_xlfn.XLOOKUP(D1493,'2026 FMR'!I:I,'2026 FMR'!Q:Q)</f>
        <v>MO-606</v>
      </c>
      <c r="C1493" t="s">
        <v>1549</v>
      </c>
      <c r="D1493">
        <v>29013</v>
      </c>
      <c r="E1493">
        <f>_xlfn.XLOOKUP(D1493,'ACS data'!E:E,'ACS data'!N:N)</f>
        <v>643</v>
      </c>
      <c r="F1493">
        <f>_xlfn.XLOOKUP(D1493,'2026 FMR'!I:I,'2026 FMR'!M:M)</f>
        <v>706</v>
      </c>
      <c r="G1493">
        <f>_xlfn.XLOOKUP(D1493,'2026 FMR'!I:I,'2026 FMR'!J:J)</f>
        <v>16101</v>
      </c>
      <c r="H1493">
        <f>_xlfn.XLOOKUP(D1493,'2026 FMR'!I:I,'2026 FMR'!R:R)</f>
        <v>0.5</v>
      </c>
    </row>
    <row r="1494" spans="1:8" x14ac:dyDescent="0.35">
      <c r="A1494" t="s">
        <v>1542</v>
      </c>
      <c r="B1494" t="str">
        <f>_xlfn.XLOOKUP(D1494,'2026 FMR'!I:I,'2026 FMR'!Q:Q)</f>
        <v>MO-606</v>
      </c>
      <c r="C1494" t="s">
        <v>1550</v>
      </c>
      <c r="D1494">
        <v>29015</v>
      </c>
      <c r="E1494">
        <f>_xlfn.XLOOKUP(D1494,'ACS data'!E:E,'ACS data'!N:N)</f>
        <v>497</v>
      </c>
      <c r="F1494">
        <f>_xlfn.XLOOKUP(D1494,'2026 FMR'!I:I,'2026 FMR'!M:M)</f>
        <v>708</v>
      </c>
      <c r="G1494">
        <f>_xlfn.XLOOKUP(D1494,'2026 FMR'!I:I,'2026 FMR'!J:J)</f>
        <v>19616</v>
      </c>
      <c r="H1494">
        <f>_xlfn.XLOOKUP(D1494,'2026 FMR'!I:I,'2026 FMR'!R:R)</f>
        <v>0.5</v>
      </c>
    </row>
    <row r="1495" spans="1:8" x14ac:dyDescent="0.35">
      <c r="A1495" t="s">
        <v>1542</v>
      </c>
      <c r="B1495" t="str">
        <f>_xlfn.XLOOKUP(D1495,'2026 FMR'!I:I,'2026 FMR'!Q:Q)</f>
        <v>MO-606</v>
      </c>
      <c r="C1495" t="s">
        <v>1551</v>
      </c>
      <c r="D1495">
        <v>29017</v>
      </c>
      <c r="E1495">
        <f>_xlfn.XLOOKUP(D1495,'ACS data'!E:E,'ACS data'!N:N)</f>
        <v>156</v>
      </c>
      <c r="F1495">
        <f>_xlfn.XLOOKUP(D1495,'2026 FMR'!I:I,'2026 FMR'!M:M)</f>
        <v>807</v>
      </c>
      <c r="G1495">
        <f>_xlfn.XLOOKUP(D1495,'2026 FMR'!I:I,'2026 FMR'!J:J)</f>
        <v>10658</v>
      </c>
      <c r="H1495">
        <f>_xlfn.XLOOKUP(D1495,'2026 FMR'!I:I,'2026 FMR'!R:R)</f>
        <v>0.5</v>
      </c>
    </row>
    <row r="1496" spans="1:8" x14ac:dyDescent="0.35">
      <c r="A1496" t="s">
        <v>1542</v>
      </c>
      <c r="B1496" t="str">
        <f>_xlfn.XLOOKUP(D1496,'2026 FMR'!I:I,'2026 FMR'!Q:Q)</f>
        <v>MO-606</v>
      </c>
      <c r="C1496" t="s">
        <v>1552</v>
      </c>
      <c r="D1496">
        <v>29019</v>
      </c>
      <c r="E1496">
        <f>_xlfn.XLOOKUP(D1496,'ACS data'!E:E,'ACS data'!N:N)</f>
        <v>15315</v>
      </c>
      <c r="F1496">
        <f>_xlfn.XLOOKUP(D1496,'2026 FMR'!I:I,'2026 FMR'!M:M)</f>
        <v>1011</v>
      </c>
      <c r="G1496">
        <f>_xlfn.XLOOKUP(D1496,'2026 FMR'!I:I,'2026 FMR'!J:J)</f>
        <v>184043</v>
      </c>
      <c r="H1496">
        <f>_xlfn.XLOOKUP(D1496,'2026 FMR'!I:I,'2026 FMR'!R:R)</f>
        <v>0.5</v>
      </c>
    </row>
    <row r="1497" spans="1:8" x14ac:dyDescent="0.35">
      <c r="A1497" t="s">
        <v>1542</v>
      </c>
      <c r="B1497" t="str">
        <f>_xlfn.XLOOKUP(D1497,'2026 FMR'!I:I,'2026 FMR'!Q:Q)</f>
        <v>MO-603</v>
      </c>
      <c r="C1497" t="s">
        <v>1553</v>
      </c>
      <c r="D1497">
        <v>29021</v>
      </c>
      <c r="E1497">
        <f>_xlfn.XLOOKUP(D1497,'ACS data'!E:E,'ACS data'!N:N)</f>
        <v>2791</v>
      </c>
      <c r="F1497">
        <f>_xlfn.XLOOKUP(D1497,'2026 FMR'!I:I,'2026 FMR'!M:M)</f>
        <v>832</v>
      </c>
      <c r="G1497">
        <f>_xlfn.XLOOKUP(D1497,'2026 FMR'!I:I,'2026 FMR'!J:J)</f>
        <v>84544</v>
      </c>
      <c r="H1497">
        <f>_xlfn.XLOOKUP(D1497,'2026 FMR'!I:I,'2026 FMR'!R:R)</f>
        <v>1</v>
      </c>
    </row>
    <row r="1498" spans="1:8" x14ac:dyDescent="0.35">
      <c r="A1498" t="s">
        <v>1542</v>
      </c>
      <c r="B1498" t="str">
        <f>_xlfn.XLOOKUP(D1498,'2026 FMR'!I:I,'2026 FMR'!Q:Q)</f>
        <v>MO-606</v>
      </c>
      <c r="C1498" t="s">
        <v>1554</v>
      </c>
      <c r="D1498">
        <v>29023</v>
      </c>
      <c r="E1498">
        <f>_xlfn.XLOOKUP(D1498,'ACS data'!E:E,'ACS data'!N:N)</f>
        <v>1611</v>
      </c>
      <c r="F1498">
        <f>_xlfn.XLOOKUP(D1498,'2026 FMR'!I:I,'2026 FMR'!M:M)</f>
        <v>682</v>
      </c>
      <c r="G1498">
        <f>_xlfn.XLOOKUP(D1498,'2026 FMR'!I:I,'2026 FMR'!J:J)</f>
        <v>42280</v>
      </c>
      <c r="H1498">
        <f>_xlfn.XLOOKUP(D1498,'2026 FMR'!I:I,'2026 FMR'!R:R)</f>
        <v>0.5</v>
      </c>
    </row>
    <row r="1499" spans="1:8" x14ac:dyDescent="0.35">
      <c r="A1499" t="s">
        <v>1542</v>
      </c>
      <c r="B1499" t="str">
        <f>_xlfn.XLOOKUP(D1499,'2026 FMR'!I:I,'2026 FMR'!Q:Q)</f>
        <v>MO-606</v>
      </c>
      <c r="C1499" t="s">
        <v>1555</v>
      </c>
      <c r="D1499">
        <v>29025</v>
      </c>
      <c r="E1499">
        <f>_xlfn.XLOOKUP(D1499,'ACS data'!E:E,'ACS data'!N:N)</f>
        <v>212</v>
      </c>
      <c r="F1499">
        <f>_xlfn.XLOOKUP(D1499,'2026 FMR'!I:I,'2026 FMR'!M:M)</f>
        <v>1197</v>
      </c>
      <c r="G1499">
        <f>_xlfn.XLOOKUP(D1499,'2026 FMR'!I:I,'2026 FMR'!J:J)</f>
        <v>8876</v>
      </c>
      <c r="H1499">
        <f>_xlfn.XLOOKUP(D1499,'2026 FMR'!I:I,'2026 FMR'!R:R)</f>
        <v>0.5</v>
      </c>
    </row>
    <row r="1500" spans="1:8" x14ac:dyDescent="0.35">
      <c r="A1500" t="s">
        <v>1542</v>
      </c>
      <c r="B1500" t="str">
        <f>_xlfn.XLOOKUP(D1500,'2026 FMR'!I:I,'2026 FMR'!Q:Q)</f>
        <v>MO-606</v>
      </c>
      <c r="C1500" t="s">
        <v>1556</v>
      </c>
      <c r="D1500">
        <v>29027</v>
      </c>
      <c r="E1500">
        <f>_xlfn.XLOOKUP(D1500,'ACS data'!E:E,'ACS data'!N:N)</f>
        <v>767</v>
      </c>
      <c r="F1500">
        <f>_xlfn.XLOOKUP(D1500,'2026 FMR'!I:I,'2026 FMR'!M:M)</f>
        <v>794</v>
      </c>
      <c r="G1500">
        <f>_xlfn.XLOOKUP(D1500,'2026 FMR'!I:I,'2026 FMR'!J:J)</f>
        <v>44517</v>
      </c>
      <c r="H1500">
        <f>_xlfn.XLOOKUP(D1500,'2026 FMR'!I:I,'2026 FMR'!R:R)</f>
        <v>0.5</v>
      </c>
    </row>
    <row r="1501" spans="1:8" x14ac:dyDescent="0.35">
      <c r="A1501" t="s">
        <v>1542</v>
      </c>
      <c r="B1501" t="str">
        <f>_xlfn.XLOOKUP(D1501,'2026 FMR'!I:I,'2026 FMR'!Q:Q)</f>
        <v>MO-606</v>
      </c>
      <c r="C1501" t="s">
        <v>1557</v>
      </c>
      <c r="D1501">
        <v>29029</v>
      </c>
      <c r="E1501">
        <f>_xlfn.XLOOKUP(D1501,'ACS data'!E:E,'ACS data'!N:N)</f>
        <v>594</v>
      </c>
      <c r="F1501">
        <f>_xlfn.XLOOKUP(D1501,'2026 FMR'!I:I,'2026 FMR'!M:M)</f>
        <v>716</v>
      </c>
      <c r="G1501">
        <f>_xlfn.XLOOKUP(D1501,'2026 FMR'!I:I,'2026 FMR'!J:J)</f>
        <v>43227</v>
      </c>
      <c r="H1501">
        <f>_xlfn.XLOOKUP(D1501,'2026 FMR'!I:I,'2026 FMR'!R:R)</f>
        <v>0.5</v>
      </c>
    </row>
    <row r="1502" spans="1:8" x14ac:dyDescent="0.35">
      <c r="A1502" t="s">
        <v>1542</v>
      </c>
      <c r="B1502" t="str">
        <f>_xlfn.XLOOKUP(D1502,'2026 FMR'!I:I,'2026 FMR'!Q:Q)</f>
        <v>MO-606</v>
      </c>
      <c r="C1502" t="s">
        <v>1558</v>
      </c>
      <c r="D1502">
        <v>29031</v>
      </c>
      <c r="E1502">
        <f>_xlfn.XLOOKUP(D1502,'ACS data'!E:E,'ACS data'!N:N)</f>
        <v>4023</v>
      </c>
      <c r="F1502">
        <f>_xlfn.XLOOKUP(D1502,'2026 FMR'!I:I,'2026 FMR'!M:M)</f>
        <v>807</v>
      </c>
      <c r="G1502">
        <f>_xlfn.XLOOKUP(D1502,'2026 FMR'!I:I,'2026 FMR'!J:J)</f>
        <v>81703</v>
      </c>
      <c r="H1502">
        <f>_xlfn.XLOOKUP(D1502,'2026 FMR'!I:I,'2026 FMR'!R:R)</f>
        <v>0.5</v>
      </c>
    </row>
    <row r="1503" spans="1:8" x14ac:dyDescent="0.35">
      <c r="A1503" t="s">
        <v>1542</v>
      </c>
      <c r="B1503" t="str">
        <f>_xlfn.XLOOKUP(D1503,'2026 FMR'!I:I,'2026 FMR'!Q:Q)</f>
        <v>MO-606</v>
      </c>
      <c r="C1503" t="s">
        <v>1559</v>
      </c>
      <c r="D1503">
        <v>29033</v>
      </c>
      <c r="E1503">
        <f>_xlfn.XLOOKUP(D1503,'ACS data'!E:E,'ACS data'!N:N)</f>
        <v>95</v>
      </c>
      <c r="F1503">
        <f>_xlfn.XLOOKUP(D1503,'2026 FMR'!I:I,'2026 FMR'!M:M)</f>
        <v>677</v>
      </c>
      <c r="G1503">
        <f>_xlfn.XLOOKUP(D1503,'2026 FMR'!I:I,'2026 FMR'!J:J)</f>
        <v>8513</v>
      </c>
      <c r="H1503">
        <f>_xlfn.XLOOKUP(D1503,'2026 FMR'!I:I,'2026 FMR'!R:R)</f>
        <v>0.5</v>
      </c>
    </row>
    <row r="1504" spans="1:8" x14ac:dyDescent="0.35">
      <c r="A1504" t="s">
        <v>1542</v>
      </c>
      <c r="B1504" t="str">
        <f>_xlfn.XLOOKUP(D1504,'2026 FMR'!I:I,'2026 FMR'!Q:Q)</f>
        <v>MO-606</v>
      </c>
      <c r="C1504" t="s">
        <v>1560</v>
      </c>
      <c r="D1504">
        <v>29035</v>
      </c>
      <c r="E1504">
        <f>_xlfn.XLOOKUP(D1504,'ACS data'!E:E,'ACS data'!N:N)</f>
        <v>321</v>
      </c>
      <c r="F1504">
        <f>_xlfn.XLOOKUP(D1504,'2026 FMR'!I:I,'2026 FMR'!M:M)</f>
        <v>677</v>
      </c>
      <c r="G1504">
        <f>_xlfn.XLOOKUP(D1504,'2026 FMR'!I:I,'2026 FMR'!J:J)</f>
        <v>5299</v>
      </c>
      <c r="H1504">
        <f>_xlfn.XLOOKUP(D1504,'2026 FMR'!I:I,'2026 FMR'!R:R)</f>
        <v>0.5</v>
      </c>
    </row>
    <row r="1505" spans="1:8" x14ac:dyDescent="0.35">
      <c r="A1505" t="s">
        <v>1542</v>
      </c>
      <c r="B1505" t="str">
        <f>_xlfn.XLOOKUP(D1505,'2026 FMR'!I:I,'2026 FMR'!Q:Q)</f>
        <v>MO-606</v>
      </c>
      <c r="C1505" t="s">
        <v>1561</v>
      </c>
      <c r="D1505">
        <v>29037</v>
      </c>
      <c r="E1505">
        <f>_xlfn.XLOOKUP(D1505,'ACS data'!E:E,'ACS data'!N:N)</f>
        <v>1283</v>
      </c>
      <c r="F1505">
        <f>_xlfn.XLOOKUP(D1505,'2026 FMR'!I:I,'2026 FMR'!M:M)</f>
        <v>1197</v>
      </c>
      <c r="G1505">
        <f>_xlfn.XLOOKUP(D1505,'2026 FMR'!I:I,'2026 FMR'!J:J)</f>
        <v>108205</v>
      </c>
      <c r="H1505">
        <f>_xlfn.XLOOKUP(D1505,'2026 FMR'!I:I,'2026 FMR'!R:R)</f>
        <v>0.5</v>
      </c>
    </row>
    <row r="1506" spans="1:8" x14ac:dyDescent="0.35">
      <c r="A1506" t="s">
        <v>1542</v>
      </c>
      <c r="B1506" t="str">
        <f>_xlfn.XLOOKUP(D1506,'2026 FMR'!I:I,'2026 FMR'!Q:Q)</f>
        <v>MO-606</v>
      </c>
      <c r="C1506" t="s">
        <v>1562</v>
      </c>
      <c r="D1506">
        <v>29039</v>
      </c>
      <c r="E1506">
        <f>_xlfn.XLOOKUP(D1506,'ACS data'!E:E,'ACS data'!N:N)</f>
        <v>691</v>
      </c>
      <c r="F1506">
        <f>_xlfn.XLOOKUP(D1506,'2026 FMR'!I:I,'2026 FMR'!M:M)</f>
        <v>677</v>
      </c>
      <c r="G1506">
        <f>_xlfn.XLOOKUP(D1506,'2026 FMR'!I:I,'2026 FMR'!J:J)</f>
        <v>14314</v>
      </c>
      <c r="H1506">
        <f>_xlfn.XLOOKUP(D1506,'2026 FMR'!I:I,'2026 FMR'!R:R)</f>
        <v>0.5</v>
      </c>
    </row>
    <row r="1507" spans="1:8" x14ac:dyDescent="0.35">
      <c r="A1507" t="s">
        <v>1542</v>
      </c>
      <c r="B1507" t="str">
        <f>_xlfn.XLOOKUP(D1507,'2026 FMR'!I:I,'2026 FMR'!Q:Q)</f>
        <v>MO-606</v>
      </c>
      <c r="C1507" t="s">
        <v>1563</v>
      </c>
      <c r="D1507">
        <v>29041</v>
      </c>
      <c r="E1507">
        <f>_xlfn.XLOOKUP(D1507,'ACS data'!E:E,'ACS data'!N:N)</f>
        <v>143</v>
      </c>
      <c r="F1507">
        <f>_xlfn.XLOOKUP(D1507,'2026 FMR'!I:I,'2026 FMR'!M:M)</f>
        <v>677</v>
      </c>
      <c r="G1507">
        <f>_xlfn.XLOOKUP(D1507,'2026 FMR'!I:I,'2026 FMR'!J:J)</f>
        <v>7417</v>
      </c>
      <c r="H1507">
        <f>_xlfn.XLOOKUP(D1507,'2026 FMR'!I:I,'2026 FMR'!R:R)</f>
        <v>0.5</v>
      </c>
    </row>
    <row r="1508" spans="1:8" x14ac:dyDescent="0.35">
      <c r="A1508" t="s">
        <v>1542</v>
      </c>
      <c r="B1508" t="str">
        <f>_xlfn.XLOOKUP(D1508,'2026 FMR'!I:I,'2026 FMR'!Q:Q)</f>
        <v>MO-600</v>
      </c>
      <c r="C1508" t="s">
        <v>1564</v>
      </c>
      <c r="D1508">
        <v>29043</v>
      </c>
      <c r="E1508">
        <f>_xlfn.XLOOKUP(D1508,'ACS data'!E:E,'ACS data'!N:N)</f>
        <v>1829</v>
      </c>
      <c r="F1508">
        <f>_xlfn.XLOOKUP(D1508,'2026 FMR'!I:I,'2026 FMR'!M:M)</f>
        <v>883</v>
      </c>
      <c r="G1508">
        <f>_xlfn.XLOOKUP(D1508,'2026 FMR'!I:I,'2026 FMR'!J:J)</f>
        <v>89568</v>
      </c>
      <c r="H1508">
        <f>_xlfn.XLOOKUP(D1508,'2026 FMR'!I:I,'2026 FMR'!R:R)</f>
        <v>1</v>
      </c>
    </row>
    <row r="1509" spans="1:8" x14ac:dyDescent="0.35">
      <c r="A1509" t="s">
        <v>1542</v>
      </c>
      <c r="B1509" t="str">
        <f>_xlfn.XLOOKUP(D1509,'2026 FMR'!I:I,'2026 FMR'!Q:Q)</f>
        <v>MO-606</v>
      </c>
      <c r="C1509" t="s">
        <v>1565</v>
      </c>
      <c r="D1509">
        <v>29045</v>
      </c>
      <c r="E1509">
        <f>_xlfn.XLOOKUP(D1509,'ACS data'!E:E,'ACS data'!N:N)</f>
        <v>137</v>
      </c>
      <c r="F1509">
        <f>_xlfn.XLOOKUP(D1509,'2026 FMR'!I:I,'2026 FMR'!M:M)</f>
        <v>677</v>
      </c>
      <c r="G1509">
        <f>_xlfn.XLOOKUP(D1509,'2026 FMR'!I:I,'2026 FMR'!J:J)</f>
        <v>6693</v>
      </c>
      <c r="H1509">
        <f>_xlfn.XLOOKUP(D1509,'2026 FMR'!I:I,'2026 FMR'!R:R)</f>
        <v>0.5</v>
      </c>
    </row>
    <row r="1510" spans="1:8" x14ac:dyDescent="0.35">
      <c r="A1510" t="s">
        <v>1542</v>
      </c>
      <c r="B1510" t="str">
        <f>_xlfn.XLOOKUP(D1510,'2026 FMR'!I:I,'2026 FMR'!Q:Q)</f>
        <v>MO-606</v>
      </c>
      <c r="C1510" t="s">
        <v>1566</v>
      </c>
      <c r="D1510">
        <v>29047</v>
      </c>
      <c r="E1510">
        <f>_xlfn.XLOOKUP(D1510,'ACS data'!E:E,'ACS data'!N:N)</f>
        <v>5007</v>
      </c>
      <c r="F1510">
        <f>_xlfn.XLOOKUP(D1510,'2026 FMR'!I:I,'2026 FMR'!M:M)</f>
        <v>1197</v>
      </c>
      <c r="G1510">
        <f>_xlfn.XLOOKUP(D1510,'2026 FMR'!I:I,'2026 FMR'!J:J)</f>
        <v>253085</v>
      </c>
      <c r="H1510">
        <f>_xlfn.XLOOKUP(D1510,'2026 FMR'!I:I,'2026 FMR'!R:R)</f>
        <v>0.5</v>
      </c>
    </row>
    <row r="1511" spans="1:8" x14ac:dyDescent="0.35">
      <c r="A1511" t="s">
        <v>1542</v>
      </c>
      <c r="B1511" t="str">
        <f>_xlfn.XLOOKUP(D1511,'2026 FMR'!I:I,'2026 FMR'!Q:Q)</f>
        <v>MO-606</v>
      </c>
      <c r="C1511" t="s">
        <v>1567</v>
      </c>
      <c r="D1511">
        <v>29049</v>
      </c>
      <c r="E1511">
        <f>_xlfn.XLOOKUP(D1511,'ACS data'!E:E,'ACS data'!N:N)</f>
        <v>451</v>
      </c>
      <c r="F1511">
        <f>_xlfn.XLOOKUP(D1511,'2026 FMR'!I:I,'2026 FMR'!M:M)</f>
        <v>1197</v>
      </c>
      <c r="G1511">
        <f>_xlfn.XLOOKUP(D1511,'2026 FMR'!I:I,'2026 FMR'!J:J)</f>
        <v>21155</v>
      </c>
      <c r="H1511">
        <f>_xlfn.XLOOKUP(D1511,'2026 FMR'!I:I,'2026 FMR'!R:R)</f>
        <v>0.5</v>
      </c>
    </row>
    <row r="1512" spans="1:8" x14ac:dyDescent="0.35">
      <c r="A1512" t="s">
        <v>1542</v>
      </c>
      <c r="B1512" t="str">
        <f>_xlfn.XLOOKUP(D1512,'2026 FMR'!I:I,'2026 FMR'!Q:Q)</f>
        <v>MO-606</v>
      </c>
      <c r="C1512" t="s">
        <v>1568</v>
      </c>
      <c r="D1512">
        <v>29051</v>
      </c>
      <c r="E1512">
        <f>_xlfn.XLOOKUP(D1512,'ACS data'!E:E,'ACS data'!N:N)</f>
        <v>1244</v>
      </c>
      <c r="F1512">
        <f>_xlfn.XLOOKUP(D1512,'2026 FMR'!I:I,'2026 FMR'!M:M)</f>
        <v>694</v>
      </c>
      <c r="G1512">
        <f>_xlfn.XLOOKUP(D1512,'2026 FMR'!I:I,'2026 FMR'!J:J)</f>
        <v>76890</v>
      </c>
      <c r="H1512">
        <f>_xlfn.XLOOKUP(D1512,'2026 FMR'!I:I,'2026 FMR'!R:R)</f>
        <v>0.5</v>
      </c>
    </row>
    <row r="1513" spans="1:8" x14ac:dyDescent="0.35">
      <c r="A1513" t="s">
        <v>1542</v>
      </c>
      <c r="B1513" t="str">
        <f>_xlfn.XLOOKUP(D1513,'2026 FMR'!I:I,'2026 FMR'!Q:Q)</f>
        <v>MO-606</v>
      </c>
      <c r="C1513" t="s">
        <v>1569</v>
      </c>
      <c r="D1513">
        <v>29053</v>
      </c>
      <c r="E1513">
        <f>_xlfn.XLOOKUP(D1513,'ACS data'!E:E,'ACS data'!N:N)</f>
        <v>363</v>
      </c>
      <c r="F1513">
        <f>_xlfn.XLOOKUP(D1513,'2026 FMR'!I:I,'2026 FMR'!M:M)</f>
        <v>730</v>
      </c>
      <c r="G1513">
        <f>_xlfn.XLOOKUP(D1513,'2026 FMR'!I:I,'2026 FMR'!J:J)</f>
        <v>16893</v>
      </c>
      <c r="H1513">
        <f>_xlfn.XLOOKUP(D1513,'2026 FMR'!I:I,'2026 FMR'!R:R)</f>
        <v>0.5</v>
      </c>
    </row>
    <row r="1514" spans="1:8" x14ac:dyDescent="0.35">
      <c r="A1514" t="s">
        <v>1542</v>
      </c>
      <c r="B1514" t="str">
        <f>_xlfn.XLOOKUP(D1514,'2026 FMR'!I:I,'2026 FMR'!Q:Q)</f>
        <v>MO-606</v>
      </c>
      <c r="C1514" t="s">
        <v>1570</v>
      </c>
      <c r="D1514">
        <v>29055</v>
      </c>
      <c r="E1514">
        <f>_xlfn.XLOOKUP(D1514,'ACS data'!E:E,'ACS data'!N:N)</f>
        <v>551</v>
      </c>
      <c r="F1514">
        <f>_xlfn.XLOOKUP(D1514,'2026 FMR'!I:I,'2026 FMR'!M:M)</f>
        <v>729</v>
      </c>
      <c r="G1514">
        <f>_xlfn.XLOOKUP(D1514,'2026 FMR'!I:I,'2026 FMR'!J:J)</f>
        <v>23023</v>
      </c>
      <c r="H1514">
        <f>_xlfn.XLOOKUP(D1514,'2026 FMR'!I:I,'2026 FMR'!R:R)</f>
        <v>0.5</v>
      </c>
    </row>
    <row r="1515" spans="1:8" x14ac:dyDescent="0.35">
      <c r="A1515" t="s">
        <v>1542</v>
      </c>
      <c r="B1515" t="str">
        <f>_xlfn.XLOOKUP(D1515,'2026 FMR'!I:I,'2026 FMR'!Q:Q)</f>
        <v>MO-606</v>
      </c>
      <c r="C1515" t="s">
        <v>1571</v>
      </c>
      <c r="D1515">
        <v>29057</v>
      </c>
      <c r="E1515">
        <f>_xlfn.XLOOKUP(D1515,'ACS data'!E:E,'ACS data'!N:N)</f>
        <v>260</v>
      </c>
      <c r="F1515">
        <f>_xlfn.XLOOKUP(D1515,'2026 FMR'!I:I,'2026 FMR'!M:M)</f>
        <v>729</v>
      </c>
      <c r="G1515">
        <f>_xlfn.XLOOKUP(D1515,'2026 FMR'!I:I,'2026 FMR'!J:J)</f>
        <v>7598</v>
      </c>
      <c r="H1515">
        <f>_xlfn.XLOOKUP(D1515,'2026 FMR'!I:I,'2026 FMR'!R:R)</f>
        <v>0.5</v>
      </c>
    </row>
    <row r="1516" spans="1:8" x14ac:dyDescent="0.35">
      <c r="A1516" t="s">
        <v>1542</v>
      </c>
      <c r="B1516" t="str">
        <f>_xlfn.XLOOKUP(D1516,'2026 FMR'!I:I,'2026 FMR'!Q:Q)</f>
        <v>MO-606</v>
      </c>
      <c r="C1516" t="s">
        <v>1572</v>
      </c>
      <c r="D1516">
        <v>29059</v>
      </c>
      <c r="E1516">
        <f>_xlfn.XLOOKUP(D1516,'ACS data'!E:E,'ACS data'!N:N)</f>
        <v>581</v>
      </c>
      <c r="F1516">
        <f>_xlfn.XLOOKUP(D1516,'2026 FMR'!I:I,'2026 FMR'!M:M)</f>
        <v>732</v>
      </c>
      <c r="G1516">
        <f>_xlfn.XLOOKUP(D1516,'2026 FMR'!I:I,'2026 FMR'!J:J)</f>
        <v>17158</v>
      </c>
      <c r="H1516">
        <f>_xlfn.XLOOKUP(D1516,'2026 FMR'!I:I,'2026 FMR'!R:R)</f>
        <v>0.5</v>
      </c>
    </row>
    <row r="1517" spans="1:8" x14ac:dyDescent="0.35">
      <c r="A1517" t="s">
        <v>1542</v>
      </c>
      <c r="B1517" t="str">
        <f>_xlfn.XLOOKUP(D1517,'2026 FMR'!I:I,'2026 FMR'!Q:Q)</f>
        <v>MO-606</v>
      </c>
      <c r="C1517" t="s">
        <v>1573</v>
      </c>
      <c r="D1517">
        <v>29061</v>
      </c>
      <c r="E1517">
        <f>_xlfn.XLOOKUP(D1517,'ACS data'!E:E,'ACS data'!N:N)</f>
        <v>179</v>
      </c>
      <c r="F1517">
        <f>_xlfn.XLOOKUP(D1517,'2026 FMR'!I:I,'2026 FMR'!M:M)</f>
        <v>677</v>
      </c>
      <c r="G1517">
        <f>_xlfn.XLOOKUP(D1517,'2026 FMR'!I:I,'2026 FMR'!J:J)</f>
        <v>8418</v>
      </c>
      <c r="H1517">
        <f>_xlfn.XLOOKUP(D1517,'2026 FMR'!I:I,'2026 FMR'!R:R)</f>
        <v>0.5</v>
      </c>
    </row>
    <row r="1518" spans="1:8" x14ac:dyDescent="0.35">
      <c r="A1518" t="s">
        <v>1542</v>
      </c>
      <c r="B1518" t="str">
        <f>_xlfn.XLOOKUP(D1518,'2026 FMR'!I:I,'2026 FMR'!Q:Q)</f>
        <v>MO-603</v>
      </c>
      <c r="C1518" t="s">
        <v>1574</v>
      </c>
      <c r="D1518">
        <v>29063</v>
      </c>
      <c r="E1518">
        <f>_xlfn.XLOOKUP(D1518,'ACS data'!E:E,'ACS data'!N:N)</f>
        <v>126</v>
      </c>
      <c r="F1518">
        <f>_xlfn.XLOOKUP(D1518,'2026 FMR'!I:I,'2026 FMR'!M:M)</f>
        <v>832</v>
      </c>
      <c r="G1518">
        <f>_xlfn.XLOOKUP(D1518,'2026 FMR'!I:I,'2026 FMR'!J:J)</f>
        <v>11838</v>
      </c>
      <c r="H1518">
        <f>_xlfn.XLOOKUP(D1518,'2026 FMR'!I:I,'2026 FMR'!R:R)</f>
        <v>1</v>
      </c>
    </row>
    <row r="1519" spans="1:8" x14ac:dyDescent="0.35">
      <c r="A1519" t="s">
        <v>1542</v>
      </c>
      <c r="B1519" t="str">
        <f>_xlfn.XLOOKUP(D1519,'2026 FMR'!I:I,'2026 FMR'!Q:Q)</f>
        <v>MO-606</v>
      </c>
      <c r="C1519" t="s">
        <v>1575</v>
      </c>
      <c r="D1519">
        <v>29065</v>
      </c>
      <c r="E1519">
        <f>_xlfn.XLOOKUP(D1519,'ACS data'!E:E,'ACS data'!N:N)</f>
        <v>410</v>
      </c>
      <c r="F1519">
        <f>_xlfn.XLOOKUP(D1519,'2026 FMR'!I:I,'2026 FMR'!M:M)</f>
        <v>680</v>
      </c>
      <c r="G1519">
        <f>_xlfn.XLOOKUP(D1519,'2026 FMR'!I:I,'2026 FMR'!J:J)</f>
        <v>14509</v>
      </c>
      <c r="H1519">
        <f>_xlfn.XLOOKUP(D1519,'2026 FMR'!I:I,'2026 FMR'!R:R)</f>
        <v>0.5</v>
      </c>
    </row>
    <row r="1520" spans="1:8" x14ac:dyDescent="0.35">
      <c r="A1520" t="s">
        <v>1542</v>
      </c>
      <c r="B1520" t="str">
        <f>_xlfn.XLOOKUP(D1520,'2026 FMR'!I:I,'2026 FMR'!Q:Q)</f>
        <v>MO-606</v>
      </c>
      <c r="C1520" t="s">
        <v>1576</v>
      </c>
      <c r="D1520">
        <v>29067</v>
      </c>
      <c r="E1520">
        <f>_xlfn.XLOOKUP(D1520,'ACS data'!E:E,'ACS data'!N:N)</f>
        <v>276</v>
      </c>
      <c r="F1520">
        <f>_xlfn.XLOOKUP(D1520,'2026 FMR'!I:I,'2026 FMR'!M:M)</f>
        <v>677</v>
      </c>
      <c r="G1520">
        <f>_xlfn.XLOOKUP(D1520,'2026 FMR'!I:I,'2026 FMR'!J:J)</f>
        <v>11803</v>
      </c>
      <c r="H1520">
        <f>_xlfn.XLOOKUP(D1520,'2026 FMR'!I:I,'2026 FMR'!R:R)</f>
        <v>0.5</v>
      </c>
    </row>
    <row r="1521" spans="1:8" x14ac:dyDescent="0.35">
      <c r="A1521" t="s">
        <v>1542</v>
      </c>
      <c r="B1521" t="str">
        <f>_xlfn.XLOOKUP(D1521,'2026 FMR'!I:I,'2026 FMR'!Q:Q)</f>
        <v>MO-606</v>
      </c>
      <c r="C1521" t="s">
        <v>1577</v>
      </c>
      <c r="D1521">
        <v>29069</v>
      </c>
      <c r="E1521">
        <f>_xlfn.XLOOKUP(D1521,'ACS data'!E:E,'ACS data'!N:N)</f>
        <v>1517</v>
      </c>
      <c r="F1521">
        <f>_xlfn.XLOOKUP(D1521,'2026 FMR'!I:I,'2026 FMR'!M:M)</f>
        <v>677</v>
      </c>
      <c r="G1521">
        <f>_xlfn.XLOOKUP(D1521,'2026 FMR'!I:I,'2026 FMR'!J:J)</f>
        <v>28174</v>
      </c>
      <c r="H1521">
        <f>_xlfn.XLOOKUP(D1521,'2026 FMR'!I:I,'2026 FMR'!R:R)</f>
        <v>0.5</v>
      </c>
    </row>
    <row r="1522" spans="1:8" x14ac:dyDescent="0.35">
      <c r="A1522" t="s">
        <v>1542</v>
      </c>
      <c r="B1522" t="str">
        <f>_xlfn.XLOOKUP(D1522,'2026 FMR'!I:I,'2026 FMR'!Q:Q)</f>
        <v>MO-606</v>
      </c>
      <c r="C1522" t="s">
        <v>1578</v>
      </c>
      <c r="D1522">
        <v>29071</v>
      </c>
      <c r="E1522">
        <f>_xlfn.XLOOKUP(D1522,'ACS data'!E:E,'ACS data'!N:N)</f>
        <v>1705</v>
      </c>
      <c r="F1522">
        <f>_xlfn.XLOOKUP(D1522,'2026 FMR'!I:I,'2026 FMR'!M:M)</f>
        <v>995</v>
      </c>
      <c r="G1522">
        <f>_xlfn.XLOOKUP(D1522,'2026 FMR'!I:I,'2026 FMR'!J:J)</f>
        <v>104858</v>
      </c>
      <c r="H1522">
        <f>_xlfn.XLOOKUP(D1522,'2026 FMR'!I:I,'2026 FMR'!R:R)</f>
        <v>0.5</v>
      </c>
    </row>
    <row r="1523" spans="1:8" x14ac:dyDescent="0.35">
      <c r="A1523" t="s">
        <v>1542</v>
      </c>
      <c r="B1523" t="str">
        <f>_xlfn.XLOOKUP(D1523,'2026 FMR'!I:I,'2026 FMR'!Q:Q)</f>
        <v>MO-606</v>
      </c>
      <c r="C1523" t="s">
        <v>1579</v>
      </c>
      <c r="D1523">
        <v>29073</v>
      </c>
      <c r="E1523">
        <f>_xlfn.XLOOKUP(D1523,'ACS data'!E:E,'ACS data'!N:N)</f>
        <v>298</v>
      </c>
      <c r="F1523">
        <f>_xlfn.XLOOKUP(D1523,'2026 FMR'!I:I,'2026 FMR'!M:M)</f>
        <v>677</v>
      </c>
      <c r="G1523">
        <f>_xlfn.XLOOKUP(D1523,'2026 FMR'!I:I,'2026 FMR'!J:J)</f>
        <v>14801</v>
      </c>
      <c r="H1523">
        <f>_xlfn.XLOOKUP(D1523,'2026 FMR'!I:I,'2026 FMR'!R:R)</f>
        <v>0.5</v>
      </c>
    </row>
    <row r="1524" spans="1:8" x14ac:dyDescent="0.35">
      <c r="A1524" t="s">
        <v>1542</v>
      </c>
      <c r="B1524" t="str">
        <f>_xlfn.XLOOKUP(D1524,'2026 FMR'!I:I,'2026 FMR'!Q:Q)</f>
        <v>MO-606</v>
      </c>
      <c r="C1524" t="s">
        <v>1580</v>
      </c>
      <c r="D1524">
        <v>29075</v>
      </c>
      <c r="E1524">
        <f>_xlfn.XLOOKUP(D1524,'ACS data'!E:E,'ACS data'!N:N)</f>
        <v>161</v>
      </c>
      <c r="F1524">
        <f>_xlfn.XLOOKUP(D1524,'2026 FMR'!I:I,'2026 FMR'!M:M)</f>
        <v>691</v>
      </c>
      <c r="G1524">
        <f>_xlfn.XLOOKUP(D1524,'2026 FMR'!I:I,'2026 FMR'!J:J)</f>
        <v>6219</v>
      </c>
      <c r="H1524">
        <f>_xlfn.XLOOKUP(D1524,'2026 FMR'!I:I,'2026 FMR'!R:R)</f>
        <v>0.5</v>
      </c>
    </row>
    <row r="1525" spans="1:8" x14ac:dyDescent="0.35">
      <c r="A1525" t="s">
        <v>1542</v>
      </c>
      <c r="B1525" t="str">
        <f>_xlfn.XLOOKUP(D1525,'2026 FMR'!I:I,'2026 FMR'!Q:Q)</f>
        <v>MO-600</v>
      </c>
      <c r="C1525" t="s">
        <v>1581</v>
      </c>
      <c r="D1525">
        <v>29077</v>
      </c>
      <c r="E1525">
        <f>_xlfn.XLOOKUP(D1525,'ACS data'!E:E,'ACS data'!N:N)</f>
        <v>12835</v>
      </c>
      <c r="F1525">
        <f>_xlfn.XLOOKUP(D1525,'2026 FMR'!I:I,'2026 FMR'!M:M)</f>
        <v>883</v>
      </c>
      <c r="G1525">
        <f>_xlfn.XLOOKUP(D1525,'2026 FMR'!I:I,'2026 FMR'!J:J)</f>
        <v>299188</v>
      </c>
      <c r="H1525">
        <f>_xlfn.XLOOKUP(D1525,'2026 FMR'!I:I,'2026 FMR'!R:R)</f>
        <v>1</v>
      </c>
    </row>
    <row r="1526" spans="1:8" x14ac:dyDescent="0.35">
      <c r="A1526" t="s">
        <v>1542</v>
      </c>
      <c r="B1526" t="str">
        <f>_xlfn.XLOOKUP(D1526,'2026 FMR'!I:I,'2026 FMR'!Q:Q)</f>
        <v>MO-606</v>
      </c>
      <c r="C1526" t="s">
        <v>1582</v>
      </c>
      <c r="D1526">
        <v>29079</v>
      </c>
      <c r="E1526">
        <f>_xlfn.XLOOKUP(D1526,'ACS data'!E:E,'ACS data'!N:N)</f>
        <v>223</v>
      </c>
      <c r="F1526">
        <f>_xlfn.XLOOKUP(D1526,'2026 FMR'!I:I,'2026 FMR'!M:M)</f>
        <v>677</v>
      </c>
      <c r="G1526">
        <f>_xlfn.XLOOKUP(D1526,'2026 FMR'!I:I,'2026 FMR'!J:J)</f>
        <v>9878</v>
      </c>
      <c r="H1526">
        <f>_xlfn.XLOOKUP(D1526,'2026 FMR'!I:I,'2026 FMR'!R:R)</f>
        <v>0.5</v>
      </c>
    </row>
    <row r="1527" spans="1:8" x14ac:dyDescent="0.35">
      <c r="A1527" t="s">
        <v>1542</v>
      </c>
      <c r="B1527" t="str">
        <f>_xlfn.XLOOKUP(D1527,'2026 FMR'!I:I,'2026 FMR'!Q:Q)</f>
        <v>MO-606</v>
      </c>
      <c r="C1527" t="s">
        <v>1583</v>
      </c>
      <c r="D1527">
        <v>29081</v>
      </c>
      <c r="E1527">
        <f>_xlfn.XLOOKUP(D1527,'ACS data'!E:E,'ACS data'!N:N)</f>
        <v>223</v>
      </c>
      <c r="F1527">
        <f>_xlfn.XLOOKUP(D1527,'2026 FMR'!I:I,'2026 FMR'!M:M)</f>
        <v>677</v>
      </c>
      <c r="G1527">
        <f>_xlfn.XLOOKUP(D1527,'2026 FMR'!I:I,'2026 FMR'!J:J)</f>
        <v>8190</v>
      </c>
      <c r="H1527">
        <f>_xlfn.XLOOKUP(D1527,'2026 FMR'!I:I,'2026 FMR'!R:R)</f>
        <v>0.5</v>
      </c>
    </row>
    <row r="1528" spans="1:8" x14ac:dyDescent="0.35">
      <c r="A1528" t="s">
        <v>1542</v>
      </c>
      <c r="B1528" t="str">
        <f>_xlfn.XLOOKUP(D1528,'2026 FMR'!I:I,'2026 FMR'!Q:Q)</f>
        <v>MO-606</v>
      </c>
      <c r="C1528" t="s">
        <v>1584</v>
      </c>
      <c r="D1528">
        <v>29083</v>
      </c>
      <c r="E1528">
        <f>_xlfn.XLOOKUP(D1528,'ACS data'!E:E,'ACS data'!N:N)</f>
        <v>857</v>
      </c>
      <c r="F1528">
        <f>_xlfn.XLOOKUP(D1528,'2026 FMR'!I:I,'2026 FMR'!M:M)</f>
        <v>677</v>
      </c>
      <c r="G1528">
        <f>_xlfn.XLOOKUP(D1528,'2026 FMR'!I:I,'2026 FMR'!J:J)</f>
        <v>22064</v>
      </c>
      <c r="H1528">
        <f>_xlfn.XLOOKUP(D1528,'2026 FMR'!I:I,'2026 FMR'!R:R)</f>
        <v>0.5</v>
      </c>
    </row>
    <row r="1529" spans="1:8" x14ac:dyDescent="0.35">
      <c r="A1529" t="s">
        <v>1542</v>
      </c>
      <c r="B1529" t="str">
        <f>_xlfn.XLOOKUP(D1529,'2026 FMR'!I:I,'2026 FMR'!Q:Q)</f>
        <v>MO-606</v>
      </c>
      <c r="C1529" t="s">
        <v>1585</v>
      </c>
      <c r="D1529">
        <v>29085</v>
      </c>
      <c r="E1529">
        <f>_xlfn.XLOOKUP(D1529,'ACS data'!E:E,'ACS data'!N:N)</f>
        <v>153</v>
      </c>
      <c r="F1529">
        <f>_xlfn.XLOOKUP(D1529,'2026 FMR'!I:I,'2026 FMR'!M:M)</f>
        <v>796</v>
      </c>
      <c r="G1529">
        <f>_xlfn.XLOOKUP(D1529,'2026 FMR'!I:I,'2026 FMR'!J:J)</f>
        <v>8452</v>
      </c>
      <c r="H1529">
        <f>_xlfn.XLOOKUP(D1529,'2026 FMR'!I:I,'2026 FMR'!R:R)</f>
        <v>0.5</v>
      </c>
    </row>
    <row r="1530" spans="1:8" x14ac:dyDescent="0.35">
      <c r="A1530" t="s">
        <v>1542</v>
      </c>
      <c r="B1530" t="str">
        <f>_xlfn.XLOOKUP(D1530,'2026 FMR'!I:I,'2026 FMR'!Q:Q)</f>
        <v>MO-606</v>
      </c>
      <c r="C1530" t="s">
        <v>1586</v>
      </c>
      <c r="D1530">
        <v>29087</v>
      </c>
      <c r="E1530">
        <f>_xlfn.XLOOKUP(D1530,'ACS data'!E:E,'ACS data'!N:N)</f>
        <v>62</v>
      </c>
      <c r="F1530">
        <f>_xlfn.XLOOKUP(D1530,'2026 FMR'!I:I,'2026 FMR'!M:M)</f>
        <v>677</v>
      </c>
      <c r="G1530">
        <f>_xlfn.XLOOKUP(D1530,'2026 FMR'!I:I,'2026 FMR'!J:J)</f>
        <v>4274</v>
      </c>
      <c r="H1530">
        <f>_xlfn.XLOOKUP(D1530,'2026 FMR'!I:I,'2026 FMR'!R:R)</f>
        <v>0.5</v>
      </c>
    </row>
    <row r="1531" spans="1:8" x14ac:dyDescent="0.35">
      <c r="A1531" t="s">
        <v>1542</v>
      </c>
      <c r="B1531" t="str">
        <f>_xlfn.XLOOKUP(D1531,'2026 FMR'!I:I,'2026 FMR'!Q:Q)</f>
        <v>MO-606</v>
      </c>
      <c r="C1531" t="s">
        <v>1587</v>
      </c>
      <c r="D1531">
        <v>29089</v>
      </c>
      <c r="E1531">
        <f>_xlfn.XLOOKUP(D1531,'ACS data'!E:E,'ACS data'!N:N)</f>
        <v>279</v>
      </c>
      <c r="F1531">
        <f>_xlfn.XLOOKUP(D1531,'2026 FMR'!I:I,'2026 FMR'!M:M)</f>
        <v>796</v>
      </c>
      <c r="G1531">
        <f>_xlfn.XLOOKUP(D1531,'2026 FMR'!I:I,'2026 FMR'!J:J)</f>
        <v>10142</v>
      </c>
      <c r="H1531">
        <f>_xlfn.XLOOKUP(D1531,'2026 FMR'!I:I,'2026 FMR'!R:R)</f>
        <v>0.5</v>
      </c>
    </row>
    <row r="1532" spans="1:8" x14ac:dyDescent="0.35">
      <c r="A1532" t="s">
        <v>1542</v>
      </c>
      <c r="B1532" t="str">
        <f>_xlfn.XLOOKUP(D1532,'2026 FMR'!I:I,'2026 FMR'!Q:Q)</f>
        <v>MO-606</v>
      </c>
      <c r="C1532" t="s">
        <v>1588</v>
      </c>
      <c r="D1532">
        <v>29091</v>
      </c>
      <c r="E1532">
        <f>_xlfn.XLOOKUP(D1532,'ACS data'!E:E,'ACS data'!N:N)</f>
        <v>1709</v>
      </c>
      <c r="F1532">
        <f>_xlfn.XLOOKUP(D1532,'2026 FMR'!I:I,'2026 FMR'!M:M)</f>
        <v>677</v>
      </c>
      <c r="G1532">
        <f>_xlfn.XLOOKUP(D1532,'2026 FMR'!I:I,'2026 FMR'!J:J)</f>
        <v>39960</v>
      </c>
      <c r="H1532">
        <f>_xlfn.XLOOKUP(D1532,'2026 FMR'!I:I,'2026 FMR'!R:R)</f>
        <v>0.5</v>
      </c>
    </row>
    <row r="1533" spans="1:8" x14ac:dyDescent="0.35">
      <c r="A1533" t="s">
        <v>1542</v>
      </c>
      <c r="B1533" t="str">
        <f>_xlfn.XLOOKUP(D1533,'2026 FMR'!I:I,'2026 FMR'!Q:Q)</f>
        <v>MO-606</v>
      </c>
      <c r="C1533" t="s">
        <v>1589</v>
      </c>
      <c r="D1533">
        <v>29093</v>
      </c>
      <c r="E1533">
        <f>_xlfn.XLOOKUP(D1533,'ACS data'!E:E,'ACS data'!N:N)</f>
        <v>171</v>
      </c>
      <c r="F1533">
        <f>_xlfn.XLOOKUP(D1533,'2026 FMR'!I:I,'2026 FMR'!M:M)</f>
        <v>810</v>
      </c>
      <c r="G1533">
        <f>_xlfn.XLOOKUP(D1533,'2026 FMR'!I:I,'2026 FMR'!J:J)</f>
        <v>9538</v>
      </c>
      <c r="H1533">
        <f>_xlfn.XLOOKUP(D1533,'2026 FMR'!I:I,'2026 FMR'!R:R)</f>
        <v>0.5</v>
      </c>
    </row>
    <row r="1534" spans="1:8" x14ac:dyDescent="0.35">
      <c r="A1534" t="s">
        <v>1542</v>
      </c>
      <c r="B1534" t="str">
        <f>_xlfn.XLOOKUP(D1534,'2026 FMR'!I:I,'2026 FMR'!Q:Q)</f>
        <v>MO-604</v>
      </c>
      <c r="C1534" t="s">
        <v>1590</v>
      </c>
      <c r="D1534">
        <v>29095</v>
      </c>
      <c r="E1534">
        <f>_xlfn.XLOOKUP(D1534,'ACS data'!E:E,'ACS data'!N:N)</f>
        <v>19300</v>
      </c>
      <c r="F1534">
        <f>_xlfn.XLOOKUP(D1534,'2026 FMR'!I:I,'2026 FMR'!M:M)</f>
        <v>1197</v>
      </c>
      <c r="G1534">
        <f>_xlfn.XLOOKUP(D1534,'2026 FMR'!I:I,'2026 FMR'!J:J)</f>
        <v>715526</v>
      </c>
      <c r="H1534">
        <f>_xlfn.XLOOKUP(D1534,'2026 FMR'!I:I,'2026 FMR'!R:R)</f>
        <v>0.5</v>
      </c>
    </row>
    <row r="1535" spans="1:8" x14ac:dyDescent="0.35">
      <c r="A1535" t="s">
        <v>1542</v>
      </c>
      <c r="B1535" t="str">
        <f>_xlfn.XLOOKUP(D1535,'2026 FMR'!I:I,'2026 FMR'!Q:Q)</f>
        <v>MO-602</v>
      </c>
      <c r="C1535" t="s">
        <v>1591</v>
      </c>
      <c r="D1535">
        <v>29097</v>
      </c>
      <c r="E1535">
        <f>_xlfn.XLOOKUP(D1535,'ACS data'!E:E,'ACS data'!N:N)</f>
        <v>4523</v>
      </c>
      <c r="F1535">
        <f>_xlfn.XLOOKUP(D1535,'2026 FMR'!I:I,'2026 FMR'!M:M)</f>
        <v>765</v>
      </c>
      <c r="G1535">
        <f>_xlfn.XLOOKUP(D1535,'2026 FMR'!I:I,'2026 FMR'!J:J)</f>
        <v>122788</v>
      </c>
      <c r="H1535">
        <f>_xlfn.XLOOKUP(D1535,'2026 FMR'!I:I,'2026 FMR'!R:R)</f>
        <v>1</v>
      </c>
    </row>
    <row r="1536" spans="1:8" x14ac:dyDescent="0.35">
      <c r="A1536" t="s">
        <v>1542</v>
      </c>
      <c r="B1536" t="str">
        <f>_xlfn.XLOOKUP(D1536,'2026 FMR'!I:I,'2026 FMR'!Q:Q)</f>
        <v>MO-606</v>
      </c>
      <c r="C1536" t="s">
        <v>1592</v>
      </c>
      <c r="D1536">
        <v>29099</v>
      </c>
      <c r="E1536">
        <f>_xlfn.XLOOKUP(D1536,'ACS data'!E:E,'ACS data'!N:N)</f>
        <v>3345</v>
      </c>
      <c r="F1536">
        <f>_xlfn.XLOOKUP(D1536,'2026 FMR'!I:I,'2026 FMR'!M:M)</f>
        <v>995</v>
      </c>
      <c r="G1536">
        <f>_xlfn.XLOOKUP(D1536,'2026 FMR'!I:I,'2026 FMR'!J:J)</f>
        <v>226984</v>
      </c>
      <c r="H1536">
        <f>_xlfn.XLOOKUP(D1536,'2026 FMR'!I:I,'2026 FMR'!R:R)</f>
        <v>0.5</v>
      </c>
    </row>
    <row r="1537" spans="1:8" x14ac:dyDescent="0.35">
      <c r="A1537" t="s">
        <v>1542</v>
      </c>
      <c r="B1537" t="str">
        <f>_xlfn.XLOOKUP(D1537,'2026 FMR'!I:I,'2026 FMR'!Q:Q)</f>
        <v>MO-606</v>
      </c>
      <c r="C1537" t="s">
        <v>1593</v>
      </c>
      <c r="D1537">
        <v>29101</v>
      </c>
      <c r="E1537">
        <f>_xlfn.XLOOKUP(D1537,'ACS data'!E:E,'ACS data'!N:N)</f>
        <v>2664</v>
      </c>
      <c r="F1537">
        <f>_xlfn.XLOOKUP(D1537,'2026 FMR'!I:I,'2026 FMR'!M:M)</f>
        <v>815</v>
      </c>
      <c r="G1537">
        <f>_xlfn.XLOOKUP(D1537,'2026 FMR'!I:I,'2026 FMR'!J:J)</f>
        <v>54025</v>
      </c>
      <c r="H1537">
        <f>_xlfn.XLOOKUP(D1537,'2026 FMR'!I:I,'2026 FMR'!R:R)</f>
        <v>0.5</v>
      </c>
    </row>
    <row r="1538" spans="1:8" x14ac:dyDescent="0.35">
      <c r="A1538" t="s">
        <v>1542</v>
      </c>
      <c r="B1538" t="str">
        <f>_xlfn.XLOOKUP(D1538,'2026 FMR'!I:I,'2026 FMR'!Q:Q)</f>
        <v>MO-606</v>
      </c>
      <c r="C1538" t="s">
        <v>1594</v>
      </c>
      <c r="D1538">
        <v>29103</v>
      </c>
      <c r="E1538">
        <f>_xlfn.XLOOKUP(D1538,'ACS data'!E:E,'ACS data'!N:N)</f>
        <v>79</v>
      </c>
      <c r="F1538">
        <f>_xlfn.XLOOKUP(D1538,'2026 FMR'!I:I,'2026 FMR'!M:M)</f>
        <v>677</v>
      </c>
      <c r="G1538">
        <f>_xlfn.XLOOKUP(D1538,'2026 FMR'!I:I,'2026 FMR'!J:J)</f>
        <v>3772</v>
      </c>
      <c r="H1538">
        <f>_xlfn.XLOOKUP(D1538,'2026 FMR'!I:I,'2026 FMR'!R:R)</f>
        <v>0.5</v>
      </c>
    </row>
    <row r="1539" spans="1:8" x14ac:dyDescent="0.35">
      <c r="A1539" t="s">
        <v>1542</v>
      </c>
      <c r="B1539" t="str">
        <f>_xlfn.XLOOKUP(D1539,'2026 FMR'!I:I,'2026 FMR'!Q:Q)</f>
        <v>MO-606</v>
      </c>
      <c r="C1539" t="s">
        <v>1595</v>
      </c>
      <c r="D1539">
        <v>29105</v>
      </c>
      <c r="E1539">
        <f>_xlfn.XLOOKUP(D1539,'ACS data'!E:E,'ACS data'!N:N)</f>
        <v>1063</v>
      </c>
      <c r="F1539">
        <f>_xlfn.XLOOKUP(D1539,'2026 FMR'!I:I,'2026 FMR'!M:M)</f>
        <v>688</v>
      </c>
      <c r="G1539">
        <f>_xlfn.XLOOKUP(D1539,'2026 FMR'!I:I,'2026 FMR'!J:J)</f>
        <v>36060</v>
      </c>
      <c r="H1539">
        <f>_xlfn.XLOOKUP(D1539,'2026 FMR'!I:I,'2026 FMR'!R:R)</f>
        <v>0.5</v>
      </c>
    </row>
    <row r="1540" spans="1:8" x14ac:dyDescent="0.35">
      <c r="A1540" t="s">
        <v>1542</v>
      </c>
      <c r="B1540" t="str">
        <f>_xlfn.XLOOKUP(D1540,'2026 FMR'!I:I,'2026 FMR'!Q:Q)</f>
        <v>MO-606</v>
      </c>
      <c r="C1540" t="s">
        <v>1596</v>
      </c>
      <c r="D1540">
        <v>29107</v>
      </c>
      <c r="E1540">
        <f>_xlfn.XLOOKUP(D1540,'ACS data'!E:E,'ACS data'!N:N)</f>
        <v>439</v>
      </c>
      <c r="F1540">
        <f>_xlfn.XLOOKUP(D1540,'2026 FMR'!I:I,'2026 FMR'!M:M)</f>
        <v>1197</v>
      </c>
      <c r="G1540">
        <f>_xlfn.XLOOKUP(D1540,'2026 FMR'!I:I,'2026 FMR'!J:J)</f>
        <v>32858</v>
      </c>
      <c r="H1540">
        <f>_xlfn.XLOOKUP(D1540,'2026 FMR'!I:I,'2026 FMR'!R:R)</f>
        <v>0.5</v>
      </c>
    </row>
    <row r="1541" spans="1:8" x14ac:dyDescent="0.35">
      <c r="A1541" t="s">
        <v>1542</v>
      </c>
      <c r="B1541" t="str">
        <f>_xlfn.XLOOKUP(D1541,'2026 FMR'!I:I,'2026 FMR'!Q:Q)</f>
        <v>MO-606</v>
      </c>
      <c r="C1541" t="s">
        <v>1597</v>
      </c>
      <c r="D1541">
        <v>29109</v>
      </c>
      <c r="E1541">
        <f>_xlfn.XLOOKUP(D1541,'ACS data'!E:E,'ACS data'!N:N)</f>
        <v>1267</v>
      </c>
      <c r="F1541">
        <f>_xlfn.XLOOKUP(D1541,'2026 FMR'!I:I,'2026 FMR'!M:M)</f>
        <v>677</v>
      </c>
      <c r="G1541">
        <f>_xlfn.XLOOKUP(D1541,'2026 FMR'!I:I,'2026 FMR'!J:J)</f>
        <v>38231</v>
      </c>
      <c r="H1541">
        <f>_xlfn.XLOOKUP(D1541,'2026 FMR'!I:I,'2026 FMR'!R:R)</f>
        <v>0.5</v>
      </c>
    </row>
    <row r="1542" spans="1:8" x14ac:dyDescent="0.35">
      <c r="A1542" t="s">
        <v>1542</v>
      </c>
      <c r="B1542" t="str">
        <f>_xlfn.XLOOKUP(D1542,'2026 FMR'!I:I,'2026 FMR'!Q:Q)</f>
        <v>MO-606</v>
      </c>
      <c r="C1542" t="s">
        <v>1598</v>
      </c>
      <c r="D1542">
        <v>29111</v>
      </c>
      <c r="E1542">
        <f>_xlfn.XLOOKUP(D1542,'ACS data'!E:E,'ACS data'!N:N)</f>
        <v>184</v>
      </c>
      <c r="F1542">
        <f>_xlfn.XLOOKUP(D1542,'2026 FMR'!I:I,'2026 FMR'!M:M)</f>
        <v>677</v>
      </c>
      <c r="G1542">
        <f>_xlfn.XLOOKUP(D1542,'2026 FMR'!I:I,'2026 FMR'!J:J)</f>
        <v>9987</v>
      </c>
      <c r="H1542">
        <f>_xlfn.XLOOKUP(D1542,'2026 FMR'!I:I,'2026 FMR'!R:R)</f>
        <v>0.5</v>
      </c>
    </row>
    <row r="1543" spans="1:8" x14ac:dyDescent="0.35">
      <c r="A1543" t="s">
        <v>1542</v>
      </c>
      <c r="B1543" t="str">
        <f>_xlfn.XLOOKUP(D1543,'2026 FMR'!I:I,'2026 FMR'!Q:Q)</f>
        <v>MO-503</v>
      </c>
      <c r="C1543" t="s">
        <v>1599</v>
      </c>
      <c r="D1543">
        <v>29113</v>
      </c>
      <c r="E1543">
        <f>_xlfn.XLOOKUP(D1543,'ACS data'!E:E,'ACS data'!N:N)</f>
        <v>1376</v>
      </c>
      <c r="F1543">
        <f>_xlfn.XLOOKUP(D1543,'2026 FMR'!I:I,'2026 FMR'!M:M)</f>
        <v>995</v>
      </c>
      <c r="G1543">
        <f>_xlfn.XLOOKUP(D1543,'2026 FMR'!I:I,'2026 FMR'!J:J)</f>
        <v>60172</v>
      </c>
      <c r="H1543">
        <f>_xlfn.XLOOKUP(D1543,'2026 FMR'!I:I,'2026 FMR'!R:R)</f>
        <v>1</v>
      </c>
    </row>
    <row r="1544" spans="1:8" x14ac:dyDescent="0.35">
      <c r="A1544" t="s">
        <v>1542</v>
      </c>
      <c r="B1544" t="str">
        <f>_xlfn.XLOOKUP(D1544,'2026 FMR'!I:I,'2026 FMR'!Q:Q)</f>
        <v>MO-606</v>
      </c>
      <c r="C1544" t="s">
        <v>1600</v>
      </c>
      <c r="D1544">
        <v>29115</v>
      </c>
      <c r="E1544">
        <f>_xlfn.XLOOKUP(D1544,'ACS data'!E:E,'ACS data'!N:N)</f>
        <v>463</v>
      </c>
      <c r="F1544">
        <f>_xlfn.XLOOKUP(D1544,'2026 FMR'!I:I,'2026 FMR'!M:M)</f>
        <v>677</v>
      </c>
      <c r="G1544">
        <f>_xlfn.XLOOKUP(D1544,'2026 FMR'!I:I,'2026 FMR'!J:J)</f>
        <v>11892</v>
      </c>
      <c r="H1544">
        <f>_xlfn.XLOOKUP(D1544,'2026 FMR'!I:I,'2026 FMR'!R:R)</f>
        <v>0.5</v>
      </c>
    </row>
    <row r="1545" spans="1:8" x14ac:dyDescent="0.35">
      <c r="A1545" t="s">
        <v>1542</v>
      </c>
      <c r="B1545" t="str">
        <f>_xlfn.XLOOKUP(D1545,'2026 FMR'!I:I,'2026 FMR'!Q:Q)</f>
        <v>MO-606</v>
      </c>
      <c r="C1545" t="s">
        <v>1601</v>
      </c>
      <c r="D1545">
        <v>29117</v>
      </c>
      <c r="E1545">
        <f>_xlfn.XLOOKUP(D1545,'ACS data'!E:E,'ACS data'!N:N)</f>
        <v>399</v>
      </c>
      <c r="F1545">
        <f>_xlfn.XLOOKUP(D1545,'2026 FMR'!I:I,'2026 FMR'!M:M)</f>
        <v>677</v>
      </c>
      <c r="G1545">
        <f>_xlfn.XLOOKUP(D1545,'2026 FMR'!I:I,'2026 FMR'!J:J)</f>
        <v>14402</v>
      </c>
      <c r="H1545">
        <f>_xlfn.XLOOKUP(D1545,'2026 FMR'!I:I,'2026 FMR'!R:R)</f>
        <v>0.5</v>
      </c>
    </row>
    <row r="1546" spans="1:8" x14ac:dyDescent="0.35">
      <c r="A1546" t="s">
        <v>1542</v>
      </c>
      <c r="B1546" t="str">
        <f>_xlfn.XLOOKUP(D1546,'2026 FMR'!I:I,'2026 FMR'!Q:Q)</f>
        <v>MO-606</v>
      </c>
      <c r="C1546" t="s">
        <v>1602</v>
      </c>
      <c r="D1546">
        <v>29119</v>
      </c>
      <c r="E1546">
        <f>_xlfn.XLOOKUP(D1546,'ACS data'!E:E,'ACS data'!N:N)</f>
        <v>692</v>
      </c>
      <c r="F1546">
        <f>_xlfn.XLOOKUP(D1546,'2026 FMR'!I:I,'2026 FMR'!M:M)</f>
        <v>677</v>
      </c>
      <c r="G1546">
        <f>_xlfn.XLOOKUP(D1546,'2026 FMR'!I:I,'2026 FMR'!J:J)</f>
        <v>23381</v>
      </c>
      <c r="H1546">
        <f>_xlfn.XLOOKUP(D1546,'2026 FMR'!I:I,'2026 FMR'!R:R)</f>
        <v>0.5</v>
      </c>
    </row>
    <row r="1547" spans="1:8" x14ac:dyDescent="0.35">
      <c r="A1547" t="s">
        <v>1542</v>
      </c>
      <c r="B1547" t="str">
        <f>_xlfn.XLOOKUP(D1547,'2026 FMR'!I:I,'2026 FMR'!Q:Q)</f>
        <v>MO-606</v>
      </c>
      <c r="C1547" t="s">
        <v>1603</v>
      </c>
      <c r="D1547">
        <v>29121</v>
      </c>
      <c r="E1547">
        <f>_xlfn.XLOOKUP(D1547,'ACS data'!E:E,'ACS data'!N:N)</f>
        <v>236</v>
      </c>
      <c r="F1547">
        <f>_xlfn.XLOOKUP(D1547,'2026 FMR'!I:I,'2026 FMR'!M:M)</f>
        <v>713</v>
      </c>
      <c r="G1547">
        <f>_xlfn.XLOOKUP(D1547,'2026 FMR'!I:I,'2026 FMR'!J:J)</f>
        <v>15173</v>
      </c>
      <c r="H1547">
        <f>_xlfn.XLOOKUP(D1547,'2026 FMR'!I:I,'2026 FMR'!R:R)</f>
        <v>0.5</v>
      </c>
    </row>
    <row r="1548" spans="1:8" x14ac:dyDescent="0.35">
      <c r="A1548" t="s">
        <v>1542</v>
      </c>
      <c r="B1548" t="str">
        <f>_xlfn.XLOOKUP(D1548,'2026 FMR'!I:I,'2026 FMR'!Q:Q)</f>
        <v>MO-606</v>
      </c>
      <c r="C1548" t="s">
        <v>1604</v>
      </c>
      <c r="D1548">
        <v>29123</v>
      </c>
      <c r="E1548">
        <f>_xlfn.XLOOKUP(D1548,'ACS data'!E:E,'ACS data'!N:N)</f>
        <v>293</v>
      </c>
      <c r="F1548">
        <f>_xlfn.XLOOKUP(D1548,'2026 FMR'!I:I,'2026 FMR'!M:M)</f>
        <v>713</v>
      </c>
      <c r="G1548">
        <f>_xlfn.XLOOKUP(D1548,'2026 FMR'!I:I,'2026 FMR'!J:J)</f>
        <v>12649</v>
      </c>
      <c r="H1548">
        <f>_xlfn.XLOOKUP(D1548,'2026 FMR'!I:I,'2026 FMR'!R:R)</f>
        <v>0.5</v>
      </c>
    </row>
    <row r="1549" spans="1:8" x14ac:dyDescent="0.35">
      <c r="A1549" t="s">
        <v>1542</v>
      </c>
      <c r="B1549" t="str">
        <f>_xlfn.XLOOKUP(D1549,'2026 FMR'!I:I,'2026 FMR'!Q:Q)</f>
        <v>MO-606</v>
      </c>
      <c r="C1549" t="s">
        <v>1605</v>
      </c>
      <c r="D1549">
        <v>29125</v>
      </c>
      <c r="E1549">
        <f>_xlfn.XLOOKUP(D1549,'ACS data'!E:E,'ACS data'!N:N)</f>
        <v>202</v>
      </c>
      <c r="F1549">
        <f>_xlfn.XLOOKUP(D1549,'2026 FMR'!I:I,'2026 FMR'!M:M)</f>
        <v>790</v>
      </c>
      <c r="G1549">
        <f>_xlfn.XLOOKUP(D1549,'2026 FMR'!I:I,'2026 FMR'!J:J)</f>
        <v>8454</v>
      </c>
      <c r="H1549">
        <f>_xlfn.XLOOKUP(D1549,'2026 FMR'!I:I,'2026 FMR'!R:R)</f>
        <v>0.5</v>
      </c>
    </row>
    <row r="1550" spans="1:8" x14ac:dyDescent="0.35">
      <c r="A1550" t="s">
        <v>1542</v>
      </c>
      <c r="B1550" t="str">
        <f>_xlfn.XLOOKUP(D1550,'2026 FMR'!I:I,'2026 FMR'!Q:Q)</f>
        <v>MO-606</v>
      </c>
      <c r="C1550" t="s">
        <v>1606</v>
      </c>
      <c r="D1550">
        <v>29127</v>
      </c>
      <c r="E1550">
        <f>_xlfn.XLOOKUP(D1550,'ACS data'!E:E,'ACS data'!N:N)</f>
        <v>609</v>
      </c>
      <c r="F1550">
        <f>_xlfn.XLOOKUP(D1550,'2026 FMR'!I:I,'2026 FMR'!M:M)</f>
        <v>729</v>
      </c>
      <c r="G1550">
        <f>_xlfn.XLOOKUP(D1550,'2026 FMR'!I:I,'2026 FMR'!J:J)</f>
        <v>28525</v>
      </c>
      <c r="H1550">
        <f>_xlfn.XLOOKUP(D1550,'2026 FMR'!I:I,'2026 FMR'!R:R)</f>
        <v>0.5</v>
      </c>
    </row>
    <row r="1551" spans="1:8" x14ac:dyDescent="0.35">
      <c r="A1551" t="s">
        <v>1542</v>
      </c>
      <c r="B1551" t="str">
        <f>_xlfn.XLOOKUP(D1551,'2026 FMR'!I:I,'2026 FMR'!Q:Q)</f>
        <v>MO-606</v>
      </c>
      <c r="C1551" t="s">
        <v>1607</v>
      </c>
      <c r="D1551">
        <v>29129</v>
      </c>
      <c r="E1551">
        <f>_xlfn.XLOOKUP(D1551,'ACS data'!E:E,'ACS data'!N:N)</f>
        <v>104</v>
      </c>
      <c r="F1551">
        <f>_xlfn.XLOOKUP(D1551,'2026 FMR'!I:I,'2026 FMR'!M:M)</f>
        <v>677</v>
      </c>
      <c r="G1551">
        <f>_xlfn.XLOOKUP(D1551,'2026 FMR'!I:I,'2026 FMR'!J:J)</f>
        <v>3517</v>
      </c>
      <c r="H1551">
        <f>_xlfn.XLOOKUP(D1551,'2026 FMR'!I:I,'2026 FMR'!R:R)</f>
        <v>0.5</v>
      </c>
    </row>
    <row r="1552" spans="1:8" x14ac:dyDescent="0.35">
      <c r="A1552" t="s">
        <v>1542</v>
      </c>
      <c r="B1552" t="str">
        <f>_xlfn.XLOOKUP(D1552,'2026 FMR'!I:I,'2026 FMR'!Q:Q)</f>
        <v>MO-606</v>
      </c>
      <c r="C1552" t="s">
        <v>1608</v>
      </c>
      <c r="D1552">
        <v>29131</v>
      </c>
      <c r="E1552">
        <f>_xlfn.XLOOKUP(D1552,'ACS data'!E:E,'ACS data'!N:N)</f>
        <v>653</v>
      </c>
      <c r="F1552">
        <f>_xlfn.XLOOKUP(D1552,'2026 FMR'!I:I,'2026 FMR'!M:M)</f>
        <v>819</v>
      </c>
      <c r="G1552">
        <f>_xlfn.XLOOKUP(D1552,'2026 FMR'!I:I,'2026 FMR'!J:J)</f>
        <v>24855</v>
      </c>
      <c r="H1552">
        <f>_xlfn.XLOOKUP(D1552,'2026 FMR'!I:I,'2026 FMR'!R:R)</f>
        <v>0.5</v>
      </c>
    </row>
    <row r="1553" spans="1:8" x14ac:dyDescent="0.35">
      <c r="A1553" t="s">
        <v>1542</v>
      </c>
      <c r="B1553" t="str">
        <f>_xlfn.XLOOKUP(D1553,'2026 FMR'!I:I,'2026 FMR'!Q:Q)</f>
        <v>MO-606</v>
      </c>
      <c r="C1553" t="s">
        <v>1609</v>
      </c>
      <c r="D1553">
        <v>29133</v>
      </c>
      <c r="E1553">
        <f>_xlfn.XLOOKUP(D1553,'ACS data'!E:E,'ACS data'!N:N)</f>
        <v>528</v>
      </c>
      <c r="F1553">
        <f>_xlfn.XLOOKUP(D1553,'2026 FMR'!I:I,'2026 FMR'!M:M)</f>
        <v>677</v>
      </c>
      <c r="G1553">
        <f>_xlfn.XLOOKUP(D1553,'2026 FMR'!I:I,'2026 FMR'!J:J)</f>
        <v>12305</v>
      </c>
      <c r="H1553">
        <f>_xlfn.XLOOKUP(D1553,'2026 FMR'!I:I,'2026 FMR'!R:R)</f>
        <v>0.5</v>
      </c>
    </row>
    <row r="1554" spans="1:8" x14ac:dyDescent="0.35">
      <c r="A1554" t="s">
        <v>1542</v>
      </c>
      <c r="B1554" t="str">
        <f>_xlfn.XLOOKUP(D1554,'2026 FMR'!I:I,'2026 FMR'!Q:Q)</f>
        <v>MO-606</v>
      </c>
      <c r="C1554" t="s">
        <v>1610</v>
      </c>
      <c r="D1554">
        <v>29135</v>
      </c>
      <c r="E1554">
        <f>_xlfn.XLOOKUP(D1554,'ACS data'!E:E,'ACS data'!N:N)</f>
        <v>260</v>
      </c>
      <c r="F1554">
        <f>_xlfn.XLOOKUP(D1554,'2026 FMR'!I:I,'2026 FMR'!M:M)</f>
        <v>703</v>
      </c>
      <c r="G1554">
        <f>_xlfn.XLOOKUP(D1554,'2026 FMR'!I:I,'2026 FMR'!J:J)</f>
        <v>15401</v>
      </c>
      <c r="H1554">
        <f>_xlfn.XLOOKUP(D1554,'2026 FMR'!I:I,'2026 FMR'!R:R)</f>
        <v>0.5</v>
      </c>
    </row>
    <row r="1555" spans="1:8" x14ac:dyDescent="0.35">
      <c r="A1555" t="s">
        <v>1542</v>
      </c>
      <c r="B1555" t="str">
        <f>_xlfn.XLOOKUP(D1555,'2026 FMR'!I:I,'2026 FMR'!Q:Q)</f>
        <v>MO-606</v>
      </c>
      <c r="C1555" t="s">
        <v>1611</v>
      </c>
      <c r="D1555">
        <v>29137</v>
      </c>
      <c r="E1555">
        <f>_xlfn.XLOOKUP(D1555,'ACS data'!E:E,'ACS data'!N:N)</f>
        <v>146</v>
      </c>
      <c r="F1555">
        <f>_xlfn.XLOOKUP(D1555,'2026 FMR'!I:I,'2026 FMR'!M:M)</f>
        <v>677</v>
      </c>
      <c r="G1555">
        <f>_xlfn.XLOOKUP(D1555,'2026 FMR'!I:I,'2026 FMR'!J:J)</f>
        <v>8668</v>
      </c>
      <c r="H1555">
        <f>_xlfn.XLOOKUP(D1555,'2026 FMR'!I:I,'2026 FMR'!R:R)</f>
        <v>0.5</v>
      </c>
    </row>
    <row r="1556" spans="1:8" x14ac:dyDescent="0.35">
      <c r="A1556" t="s">
        <v>1542</v>
      </c>
      <c r="B1556" t="str">
        <f>_xlfn.XLOOKUP(D1556,'2026 FMR'!I:I,'2026 FMR'!Q:Q)</f>
        <v>MO-606</v>
      </c>
      <c r="C1556" t="s">
        <v>1612</v>
      </c>
      <c r="D1556">
        <v>29139</v>
      </c>
      <c r="E1556">
        <f>_xlfn.XLOOKUP(D1556,'ACS data'!E:E,'ACS data'!N:N)</f>
        <v>385</v>
      </c>
      <c r="F1556">
        <f>_xlfn.XLOOKUP(D1556,'2026 FMR'!I:I,'2026 FMR'!M:M)</f>
        <v>677</v>
      </c>
      <c r="G1556">
        <f>_xlfn.XLOOKUP(D1556,'2026 FMR'!I:I,'2026 FMR'!J:J)</f>
        <v>11421</v>
      </c>
      <c r="H1556">
        <f>_xlfn.XLOOKUP(D1556,'2026 FMR'!I:I,'2026 FMR'!R:R)</f>
        <v>0.5</v>
      </c>
    </row>
    <row r="1557" spans="1:8" x14ac:dyDescent="0.35">
      <c r="A1557" t="s">
        <v>1542</v>
      </c>
      <c r="B1557" t="str">
        <f>_xlfn.XLOOKUP(D1557,'2026 FMR'!I:I,'2026 FMR'!Q:Q)</f>
        <v>MO-606</v>
      </c>
      <c r="C1557" t="s">
        <v>1613</v>
      </c>
      <c r="D1557">
        <v>29141</v>
      </c>
      <c r="E1557">
        <f>_xlfn.XLOOKUP(D1557,'ACS data'!E:E,'ACS data'!N:N)</f>
        <v>394</v>
      </c>
      <c r="F1557">
        <f>_xlfn.XLOOKUP(D1557,'2026 FMR'!I:I,'2026 FMR'!M:M)</f>
        <v>745</v>
      </c>
      <c r="G1557">
        <f>_xlfn.XLOOKUP(D1557,'2026 FMR'!I:I,'2026 FMR'!J:J)</f>
        <v>21169</v>
      </c>
      <c r="H1557">
        <f>_xlfn.XLOOKUP(D1557,'2026 FMR'!I:I,'2026 FMR'!R:R)</f>
        <v>0.5</v>
      </c>
    </row>
    <row r="1558" spans="1:8" x14ac:dyDescent="0.35">
      <c r="A1558" t="s">
        <v>1542</v>
      </c>
      <c r="B1558" t="str">
        <f>_xlfn.XLOOKUP(D1558,'2026 FMR'!I:I,'2026 FMR'!Q:Q)</f>
        <v>MO-606</v>
      </c>
      <c r="C1558" t="s">
        <v>1614</v>
      </c>
      <c r="D1558">
        <v>29143</v>
      </c>
      <c r="E1558">
        <f>_xlfn.XLOOKUP(D1558,'ACS data'!E:E,'ACS data'!N:N)</f>
        <v>499</v>
      </c>
      <c r="F1558">
        <f>_xlfn.XLOOKUP(D1558,'2026 FMR'!I:I,'2026 FMR'!M:M)</f>
        <v>678</v>
      </c>
      <c r="G1558">
        <f>_xlfn.XLOOKUP(D1558,'2026 FMR'!I:I,'2026 FMR'!J:J)</f>
        <v>16341</v>
      </c>
      <c r="H1558">
        <f>_xlfn.XLOOKUP(D1558,'2026 FMR'!I:I,'2026 FMR'!R:R)</f>
        <v>0.5</v>
      </c>
    </row>
    <row r="1559" spans="1:8" x14ac:dyDescent="0.35">
      <c r="A1559" t="s">
        <v>1542</v>
      </c>
      <c r="B1559" t="str">
        <f>_xlfn.XLOOKUP(D1559,'2026 FMR'!I:I,'2026 FMR'!Q:Q)</f>
        <v>MO-602</v>
      </c>
      <c r="C1559" t="s">
        <v>1615</v>
      </c>
      <c r="D1559">
        <v>29145</v>
      </c>
      <c r="E1559">
        <f>_xlfn.XLOOKUP(D1559,'ACS data'!E:E,'ACS data'!N:N)</f>
        <v>1585</v>
      </c>
      <c r="F1559">
        <f>_xlfn.XLOOKUP(D1559,'2026 FMR'!I:I,'2026 FMR'!M:M)</f>
        <v>765</v>
      </c>
      <c r="G1559">
        <f>_xlfn.XLOOKUP(D1559,'2026 FMR'!I:I,'2026 FMR'!J:J)</f>
        <v>59019</v>
      </c>
      <c r="H1559">
        <f>_xlfn.XLOOKUP(D1559,'2026 FMR'!I:I,'2026 FMR'!R:R)</f>
        <v>1</v>
      </c>
    </row>
    <row r="1560" spans="1:8" x14ac:dyDescent="0.35">
      <c r="A1560" t="s">
        <v>1542</v>
      </c>
      <c r="B1560" t="str">
        <f>_xlfn.XLOOKUP(D1560,'2026 FMR'!I:I,'2026 FMR'!Q:Q)</f>
        <v>MO-606</v>
      </c>
      <c r="C1560" t="s">
        <v>1616</v>
      </c>
      <c r="D1560">
        <v>29147</v>
      </c>
      <c r="E1560">
        <f>_xlfn.XLOOKUP(D1560,'ACS data'!E:E,'ACS data'!N:N)</f>
        <v>1735</v>
      </c>
      <c r="F1560">
        <f>_xlfn.XLOOKUP(D1560,'2026 FMR'!I:I,'2026 FMR'!M:M)</f>
        <v>718</v>
      </c>
      <c r="G1560">
        <f>_xlfn.XLOOKUP(D1560,'2026 FMR'!I:I,'2026 FMR'!J:J)</f>
        <v>21140</v>
      </c>
      <c r="H1560">
        <f>_xlfn.XLOOKUP(D1560,'2026 FMR'!I:I,'2026 FMR'!R:R)</f>
        <v>0.5</v>
      </c>
    </row>
    <row r="1561" spans="1:8" x14ac:dyDescent="0.35">
      <c r="A1561" t="s">
        <v>1542</v>
      </c>
      <c r="B1561" t="str">
        <f>_xlfn.XLOOKUP(D1561,'2026 FMR'!I:I,'2026 FMR'!Q:Q)</f>
        <v>MO-606</v>
      </c>
      <c r="C1561" t="s">
        <v>1617</v>
      </c>
      <c r="D1561">
        <v>29149</v>
      </c>
      <c r="E1561">
        <f>_xlfn.XLOOKUP(D1561,'ACS data'!E:E,'ACS data'!N:N)</f>
        <v>356</v>
      </c>
      <c r="F1561">
        <f>_xlfn.XLOOKUP(D1561,'2026 FMR'!I:I,'2026 FMR'!M:M)</f>
        <v>677</v>
      </c>
      <c r="G1561">
        <f>_xlfn.XLOOKUP(D1561,'2026 FMR'!I:I,'2026 FMR'!J:J)</f>
        <v>8783</v>
      </c>
      <c r="H1561">
        <f>_xlfn.XLOOKUP(D1561,'2026 FMR'!I:I,'2026 FMR'!R:R)</f>
        <v>0.5</v>
      </c>
    </row>
    <row r="1562" spans="1:8" x14ac:dyDescent="0.35">
      <c r="A1562" t="s">
        <v>1542</v>
      </c>
      <c r="B1562" t="str">
        <f>_xlfn.XLOOKUP(D1562,'2026 FMR'!I:I,'2026 FMR'!Q:Q)</f>
        <v>MO-606</v>
      </c>
      <c r="C1562" t="s">
        <v>1618</v>
      </c>
      <c r="D1562">
        <v>29151</v>
      </c>
      <c r="E1562">
        <f>_xlfn.XLOOKUP(D1562,'ACS data'!E:E,'ACS data'!N:N)</f>
        <v>366</v>
      </c>
      <c r="F1562">
        <f>_xlfn.XLOOKUP(D1562,'2026 FMR'!I:I,'2026 FMR'!M:M)</f>
        <v>694</v>
      </c>
      <c r="G1562">
        <f>_xlfn.XLOOKUP(D1562,'2026 FMR'!I:I,'2026 FMR'!J:J)</f>
        <v>13374</v>
      </c>
      <c r="H1562">
        <f>_xlfn.XLOOKUP(D1562,'2026 FMR'!I:I,'2026 FMR'!R:R)</f>
        <v>0.5</v>
      </c>
    </row>
    <row r="1563" spans="1:8" x14ac:dyDescent="0.35">
      <c r="A1563" t="s">
        <v>1542</v>
      </c>
      <c r="B1563" t="str">
        <f>_xlfn.XLOOKUP(D1563,'2026 FMR'!I:I,'2026 FMR'!Q:Q)</f>
        <v>MO-606</v>
      </c>
      <c r="C1563" t="s">
        <v>1619</v>
      </c>
      <c r="D1563">
        <v>29153</v>
      </c>
      <c r="E1563">
        <f>_xlfn.XLOOKUP(D1563,'ACS data'!E:E,'ACS data'!N:N)</f>
        <v>314</v>
      </c>
      <c r="F1563">
        <f>_xlfn.XLOOKUP(D1563,'2026 FMR'!I:I,'2026 FMR'!M:M)</f>
        <v>677</v>
      </c>
      <c r="G1563">
        <f>_xlfn.XLOOKUP(D1563,'2026 FMR'!I:I,'2026 FMR'!J:J)</f>
        <v>8688</v>
      </c>
      <c r="H1563">
        <f>_xlfn.XLOOKUP(D1563,'2026 FMR'!I:I,'2026 FMR'!R:R)</f>
        <v>0.5</v>
      </c>
    </row>
    <row r="1564" spans="1:8" x14ac:dyDescent="0.35">
      <c r="A1564" t="s">
        <v>1542</v>
      </c>
      <c r="B1564" t="str">
        <f>_xlfn.XLOOKUP(D1564,'2026 FMR'!I:I,'2026 FMR'!Q:Q)</f>
        <v>MO-606</v>
      </c>
      <c r="C1564" t="s">
        <v>1620</v>
      </c>
      <c r="D1564">
        <v>29155</v>
      </c>
      <c r="E1564">
        <f>_xlfn.XLOOKUP(D1564,'ACS data'!E:E,'ACS data'!N:N)</f>
        <v>519</v>
      </c>
      <c r="F1564">
        <f>_xlfn.XLOOKUP(D1564,'2026 FMR'!I:I,'2026 FMR'!M:M)</f>
        <v>713</v>
      </c>
      <c r="G1564">
        <f>_xlfn.XLOOKUP(D1564,'2026 FMR'!I:I,'2026 FMR'!J:J)</f>
        <v>15555</v>
      </c>
      <c r="H1564">
        <f>_xlfn.XLOOKUP(D1564,'2026 FMR'!I:I,'2026 FMR'!R:R)</f>
        <v>0.5</v>
      </c>
    </row>
    <row r="1565" spans="1:8" x14ac:dyDescent="0.35">
      <c r="A1565" t="s">
        <v>1542</v>
      </c>
      <c r="B1565" t="str">
        <f>_xlfn.XLOOKUP(D1565,'2026 FMR'!I:I,'2026 FMR'!Q:Q)</f>
        <v>MO-606</v>
      </c>
      <c r="C1565" t="s">
        <v>1621</v>
      </c>
      <c r="D1565">
        <v>29157</v>
      </c>
      <c r="E1565">
        <f>_xlfn.XLOOKUP(D1565,'ACS data'!E:E,'ACS data'!N:N)</f>
        <v>512</v>
      </c>
      <c r="F1565">
        <f>_xlfn.XLOOKUP(D1565,'2026 FMR'!I:I,'2026 FMR'!M:M)</f>
        <v>868</v>
      </c>
      <c r="G1565">
        <f>_xlfn.XLOOKUP(D1565,'2026 FMR'!I:I,'2026 FMR'!J:J)</f>
        <v>18970</v>
      </c>
      <c r="H1565">
        <f>_xlfn.XLOOKUP(D1565,'2026 FMR'!I:I,'2026 FMR'!R:R)</f>
        <v>0.5</v>
      </c>
    </row>
    <row r="1566" spans="1:8" x14ac:dyDescent="0.35">
      <c r="A1566" t="s">
        <v>1542</v>
      </c>
      <c r="B1566" t="str">
        <f>_xlfn.XLOOKUP(D1566,'2026 FMR'!I:I,'2026 FMR'!Q:Q)</f>
        <v>MO-606</v>
      </c>
      <c r="C1566" t="s">
        <v>1622</v>
      </c>
      <c r="D1566">
        <v>29159</v>
      </c>
      <c r="E1566">
        <f>_xlfn.XLOOKUP(D1566,'ACS data'!E:E,'ACS data'!N:N)</f>
        <v>1157</v>
      </c>
      <c r="F1566">
        <f>_xlfn.XLOOKUP(D1566,'2026 FMR'!I:I,'2026 FMR'!M:M)</f>
        <v>745</v>
      </c>
      <c r="G1566">
        <f>_xlfn.XLOOKUP(D1566,'2026 FMR'!I:I,'2026 FMR'!J:J)</f>
        <v>43059</v>
      </c>
      <c r="H1566">
        <f>_xlfn.XLOOKUP(D1566,'2026 FMR'!I:I,'2026 FMR'!R:R)</f>
        <v>0.5</v>
      </c>
    </row>
    <row r="1567" spans="1:8" x14ac:dyDescent="0.35">
      <c r="A1567" t="s">
        <v>1542</v>
      </c>
      <c r="B1567" t="str">
        <f>_xlfn.XLOOKUP(D1567,'2026 FMR'!I:I,'2026 FMR'!Q:Q)</f>
        <v>MO-606</v>
      </c>
      <c r="C1567" t="s">
        <v>1623</v>
      </c>
      <c r="D1567">
        <v>29161</v>
      </c>
      <c r="E1567">
        <f>_xlfn.XLOOKUP(D1567,'ACS data'!E:E,'ACS data'!N:N)</f>
        <v>2526</v>
      </c>
      <c r="F1567">
        <f>_xlfn.XLOOKUP(D1567,'2026 FMR'!I:I,'2026 FMR'!M:M)</f>
        <v>742</v>
      </c>
      <c r="G1567">
        <f>_xlfn.XLOOKUP(D1567,'2026 FMR'!I:I,'2026 FMR'!J:J)</f>
        <v>44843</v>
      </c>
      <c r="H1567">
        <f>_xlfn.XLOOKUP(D1567,'2026 FMR'!I:I,'2026 FMR'!R:R)</f>
        <v>0.5</v>
      </c>
    </row>
    <row r="1568" spans="1:8" x14ac:dyDescent="0.35">
      <c r="A1568" t="s">
        <v>1542</v>
      </c>
      <c r="B1568" t="str">
        <f>_xlfn.XLOOKUP(D1568,'2026 FMR'!I:I,'2026 FMR'!Q:Q)</f>
        <v>MO-606</v>
      </c>
      <c r="C1568" t="s">
        <v>1624</v>
      </c>
      <c r="D1568">
        <v>29163</v>
      </c>
      <c r="E1568">
        <f>_xlfn.XLOOKUP(D1568,'ACS data'!E:E,'ACS data'!N:N)</f>
        <v>585</v>
      </c>
      <c r="F1568">
        <f>_xlfn.XLOOKUP(D1568,'2026 FMR'!I:I,'2026 FMR'!M:M)</f>
        <v>700</v>
      </c>
      <c r="G1568">
        <f>_xlfn.XLOOKUP(D1568,'2026 FMR'!I:I,'2026 FMR'!J:J)</f>
        <v>17719</v>
      </c>
      <c r="H1568">
        <f>_xlfn.XLOOKUP(D1568,'2026 FMR'!I:I,'2026 FMR'!R:R)</f>
        <v>0.5</v>
      </c>
    </row>
    <row r="1569" spans="1:8" x14ac:dyDescent="0.35">
      <c r="A1569" t="s">
        <v>1542</v>
      </c>
      <c r="B1569" t="str">
        <f>_xlfn.XLOOKUP(D1569,'2026 FMR'!I:I,'2026 FMR'!Q:Q)</f>
        <v>MO-606</v>
      </c>
      <c r="C1569" t="s">
        <v>1625</v>
      </c>
      <c r="D1569">
        <v>29165</v>
      </c>
      <c r="E1569">
        <f>_xlfn.XLOOKUP(D1569,'ACS data'!E:E,'ACS data'!N:N)</f>
        <v>1777</v>
      </c>
      <c r="F1569">
        <f>_xlfn.XLOOKUP(D1569,'2026 FMR'!I:I,'2026 FMR'!M:M)</f>
        <v>1197</v>
      </c>
      <c r="G1569">
        <f>_xlfn.XLOOKUP(D1569,'2026 FMR'!I:I,'2026 FMR'!J:J)</f>
        <v>107033</v>
      </c>
      <c r="H1569">
        <f>_xlfn.XLOOKUP(D1569,'2026 FMR'!I:I,'2026 FMR'!R:R)</f>
        <v>0.5</v>
      </c>
    </row>
    <row r="1570" spans="1:8" x14ac:dyDescent="0.35">
      <c r="A1570" t="s">
        <v>1542</v>
      </c>
      <c r="B1570" t="str">
        <f>_xlfn.XLOOKUP(D1570,'2026 FMR'!I:I,'2026 FMR'!Q:Q)</f>
        <v>MO-606</v>
      </c>
      <c r="C1570" t="s">
        <v>1626</v>
      </c>
      <c r="D1570">
        <v>29167</v>
      </c>
      <c r="E1570">
        <f>_xlfn.XLOOKUP(D1570,'ACS data'!E:E,'ACS data'!N:N)</f>
        <v>1210</v>
      </c>
      <c r="F1570">
        <f>_xlfn.XLOOKUP(D1570,'2026 FMR'!I:I,'2026 FMR'!M:M)</f>
        <v>733</v>
      </c>
      <c r="G1570">
        <f>_xlfn.XLOOKUP(D1570,'2026 FMR'!I:I,'2026 FMR'!J:J)</f>
        <v>31877</v>
      </c>
      <c r="H1570">
        <f>_xlfn.XLOOKUP(D1570,'2026 FMR'!I:I,'2026 FMR'!R:R)</f>
        <v>0.5</v>
      </c>
    </row>
    <row r="1571" spans="1:8" x14ac:dyDescent="0.35">
      <c r="A1571" t="s">
        <v>1542</v>
      </c>
      <c r="B1571" t="str">
        <f>_xlfn.XLOOKUP(D1571,'2026 FMR'!I:I,'2026 FMR'!Q:Q)</f>
        <v>MO-606</v>
      </c>
      <c r="C1571" t="s">
        <v>1627</v>
      </c>
      <c r="D1571">
        <v>29169</v>
      </c>
      <c r="E1571">
        <f>_xlfn.XLOOKUP(D1571,'ACS data'!E:E,'ACS data'!N:N)</f>
        <v>981</v>
      </c>
      <c r="F1571">
        <f>_xlfn.XLOOKUP(D1571,'2026 FMR'!I:I,'2026 FMR'!M:M)</f>
        <v>809</v>
      </c>
      <c r="G1571">
        <f>_xlfn.XLOOKUP(D1571,'2026 FMR'!I:I,'2026 FMR'!J:J)</f>
        <v>53726</v>
      </c>
      <c r="H1571">
        <f>_xlfn.XLOOKUP(D1571,'2026 FMR'!I:I,'2026 FMR'!R:R)</f>
        <v>0.5</v>
      </c>
    </row>
    <row r="1572" spans="1:8" x14ac:dyDescent="0.35">
      <c r="A1572" t="s">
        <v>1542</v>
      </c>
      <c r="B1572" t="str">
        <f>_xlfn.XLOOKUP(D1572,'2026 FMR'!I:I,'2026 FMR'!Q:Q)</f>
        <v>MO-606</v>
      </c>
      <c r="C1572" t="s">
        <v>1628</v>
      </c>
      <c r="D1572">
        <v>29171</v>
      </c>
      <c r="E1572">
        <f>_xlfn.XLOOKUP(D1572,'ACS data'!E:E,'ACS data'!N:N)</f>
        <v>120</v>
      </c>
      <c r="F1572">
        <f>_xlfn.XLOOKUP(D1572,'2026 FMR'!I:I,'2026 FMR'!M:M)</f>
        <v>698</v>
      </c>
      <c r="G1572">
        <f>_xlfn.XLOOKUP(D1572,'2026 FMR'!I:I,'2026 FMR'!J:J)</f>
        <v>4698</v>
      </c>
      <c r="H1572">
        <f>_xlfn.XLOOKUP(D1572,'2026 FMR'!I:I,'2026 FMR'!R:R)</f>
        <v>0.5</v>
      </c>
    </row>
    <row r="1573" spans="1:8" x14ac:dyDescent="0.35">
      <c r="A1573" t="s">
        <v>1542</v>
      </c>
      <c r="B1573" t="str">
        <f>_xlfn.XLOOKUP(D1573,'2026 FMR'!I:I,'2026 FMR'!Q:Q)</f>
        <v>MO-606</v>
      </c>
      <c r="C1573" t="s">
        <v>1629</v>
      </c>
      <c r="D1573">
        <v>29173</v>
      </c>
      <c r="E1573">
        <f>_xlfn.XLOOKUP(D1573,'ACS data'!E:E,'ACS data'!N:N)</f>
        <v>254</v>
      </c>
      <c r="F1573">
        <f>_xlfn.XLOOKUP(D1573,'2026 FMR'!I:I,'2026 FMR'!M:M)</f>
        <v>677</v>
      </c>
      <c r="G1573">
        <f>_xlfn.XLOOKUP(D1573,'2026 FMR'!I:I,'2026 FMR'!J:J)</f>
        <v>10356</v>
      </c>
      <c r="H1573">
        <f>_xlfn.XLOOKUP(D1573,'2026 FMR'!I:I,'2026 FMR'!R:R)</f>
        <v>0.5</v>
      </c>
    </row>
    <row r="1574" spans="1:8" x14ac:dyDescent="0.35">
      <c r="A1574" t="s">
        <v>1542</v>
      </c>
      <c r="B1574" t="str">
        <f>_xlfn.XLOOKUP(D1574,'2026 FMR'!I:I,'2026 FMR'!Q:Q)</f>
        <v>MO-606</v>
      </c>
      <c r="C1574" t="s">
        <v>1630</v>
      </c>
      <c r="D1574">
        <v>29175</v>
      </c>
      <c r="E1574">
        <f>_xlfn.XLOOKUP(D1574,'ACS data'!E:E,'ACS data'!N:N)</f>
        <v>714</v>
      </c>
      <c r="F1574">
        <f>_xlfn.XLOOKUP(D1574,'2026 FMR'!I:I,'2026 FMR'!M:M)</f>
        <v>693</v>
      </c>
      <c r="G1574">
        <f>_xlfn.XLOOKUP(D1574,'2026 FMR'!I:I,'2026 FMR'!J:J)</f>
        <v>24652</v>
      </c>
      <c r="H1574">
        <f>_xlfn.XLOOKUP(D1574,'2026 FMR'!I:I,'2026 FMR'!R:R)</f>
        <v>0.5</v>
      </c>
    </row>
    <row r="1575" spans="1:8" x14ac:dyDescent="0.35">
      <c r="A1575" t="s">
        <v>1542</v>
      </c>
      <c r="B1575" t="str">
        <f>_xlfn.XLOOKUP(D1575,'2026 FMR'!I:I,'2026 FMR'!Q:Q)</f>
        <v>MO-606</v>
      </c>
      <c r="C1575" t="s">
        <v>1631</v>
      </c>
      <c r="D1575">
        <v>29177</v>
      </c>
      <c r="E1575">
        <f>_xlfn.XLOOKUP(D1575,'ACS data'!E:E,'ACS data'!N:N)</f>
        <v>714</v>
      </c>
      <c r="F1575">
        <f>_xlfn.XLOOKUP(D1575,'2026 FMR'!I:I,'2026 FMR'!M:M)</f>
        <v>1197</v>
      </c>
      <c r="G1575">
        <f>_xlfn.XLOOKUP(D1575,'2026 FMR'!I:I,'2026 FMR'!J:J)</f>
        <v>23122</v>
      </c>
      <c r="H1575">
        <f>_xlfn.XLOOKUP(D1575,'2026 FMR'!I:I,'2026 FMR'!R:R)</f>
        <v>0.5</v>
      </c>
    </row>
    <row r="1576" spans="1:8" x14ac:dyDescent="0.35">
      <c r="A1576" t="s">
        <v>1542</v>
      </c>
      <c r="B1576" t="str">
        <f>_xlfn.XLOOKUP(D1576,'2026 FMR'!I:I,'2026 FMR'!Q:Q)</f>
        <v>MO-606</v>
      </c>
      <c r="C1576" t="s">
        <v>1632</v>
      </c>
      <c r="D1576">
        <v>29179</v>
      </c>
      <c r="E1576">
        <f>_xlfn.XLOOKUP(D1576,'ACS data'!E:E,'ACS data'!N:N)</f>
        <v>183</v>
      </c>
      <c r="F1576">
        <f>_xlfn.XLOOKUP(D1576,'2026 FMR'!I:I,'2026 FMR'!M:M)</f>
        <v>677</v>
      </c>
      <c r="G1576">
        <f>_xlfn.XLOOKUP(D1576,'2026 FMR'!I:I,'2026 FMR'!J:J)</f>
        <v>6102</v>
      </c>
      <c r="H1576">
        <f>_xlfn.XLOOKUP(D1576,'2026 FMR'!I:I,'2026 FMR'!R:R)</f>
        <v>0.5</v>
      </c>
    </row>
    <row r="1577" spans="1:8" x14ac:dyDescent="0.35">
      <c r="A1577" t="s">
        <v>1542</v>
      </c>
      <c r="B1577" t="str">
        <f>_xlfn.XLOOKUP(D1577,'2026 FMR'!I:I,'2026 FMR'!Q:Q)</f>
        <v>MO-606</v>
      </c>
      <c r="C1577" t="s">
        <v>1633</v>
      </c>
      <c r="D1577">
        <v>29181</v>
      </c>
      <c r="E1577">
        <f>_xlfn.XLOOKUP(D1577,'ACS data'!E:E,'ACS data'!N:N)</f>
        <v>363</v>
      </c>
      <c r="F1577">
        <f>_xlfn.XLOOKUP(D1577,'2026 FMR'!I:I,'2026 FMR'!M:M)</f>
        <v>731</v>
      </c>
      <c r="G1577">
        <f>_xlfn.XLOOKUP(D1577,'2026 FMR'!I:I,'2026 FMR'!J:J)</f>
        <v>10839</v>
      </c>
      <c r="H1577">
        <f>_xlfn.XLOOKUP(D1577,'2026 FMR'!I:I,'2026 FMR'!R:R)</f>
        <v>0.5</v>
      </c>
    </row>
    <row r="1578" spans="1:8" x14ac:dyDescent="0.35">
      <c r="A1578" t="s">
        <v>1542</v>
      </c>
      <c r="B1578" t="str">
        <f>_xlfn.XLOOKUP(D1578,'2026 FMR'!I:I,'2026 FMR'!Q:Q)</f>
        <v>MO-503</v>
      </c>
      <c r="C1578" t="s">
        <v>1634</v>
      </c>
      <c r="D1578">
        <v>29183</v>
      </c>
      <c r="E1578">
        <f>_xlfn.XLOOKUP(D1578,'ACS data'!E:E,'ACS data'!N:N)</f>
        <v>3782</v>
      </c>
      <c r="F1578">
        <f>_xlfn.XLOOKUP(D1578,'2026 FMR'!I:I,'2026 FMR'!M:M)</f>
        <v>995</v>
      </c>
      <c r="G1578">
        <f>_xlfn.XLOOKUP(D1578,'2026 FMR'!I:I,'2026 FMR'!J:J)</f>
        <v>406262</v>
      </c>
      <c r="H1578">
        <f>_xlfn.XLOOKUP(D1578,'2026 FMR'!I:I,'2026 FMR'!R:R)</f>
        <v>1</v>
      </c>
    </row>
    <row r="1579" spans="1:8" x14ac:dyDescent="0.35">
      <c r="A1579" t="s">
        <v>1542</v>
      </c>
      <c r="B1579" t="str">
        <f>_xlfn.XLOOKUP(D1579,'2026 FMR'!I:I,'2026 FMR'!Q:Q)</f>
        <v>MO-606</v>
      </c>
      <c r="C1579" t="s">
        <v>1635</v>
      </c>
      <c r="D1579">
        <v>29185</v>
      </c>
      <c r="E1579">
        <f>_xlfn.XLOOKUP(D1579,'ACS data'!E:E,'ACS data'!N:N)</f>
        <v>224</v>
      </c>
      <c r="F1579">
        <f>_xlfn.XLOOKUP(D1579,'2026 FMR'!I:I,'2026 FMR'!M:M)</f>
        <v>677</v>
      </c>
      <c r="G1579">
        <f>_xlfn.XLOOKUP(D1579,'2026 FMR'!I:I,'2026 FMR'!J:J)</f>
        <v>9330</v>
      </c>
      <c r="H1579">
        <f>_xlfn.XLOOKUP(D1579,'2026 FMR'!I:I,'2026 FMR'!R:R)</f>
        <v>0.5</v>
      </c>
    </row>
    <row r="1580" spans="1:8" x14ac:dyDescent="0.35">
      <c r="A1580" t="s">
        <v>1542</v>
      </c>
      <c r="B1580" t="str">
        <f>_xlfn.XLOOKUP(D1580,'2026 FMR'!I:I,'2026 FMR'!Q:Q)</f>
        <v>MO-606</v>
      </c>
      <c r="C1580" t="s">
        <v>1636</v>
      </c>
      <c r="D1580">
        <v>29186</v>
      </c>
      <c r="E1580">
        <f>_xlfn.XLOOKUP(D1580,'ACS data'!E:E,'ACS data'!N:N)</f>
        <v>295</v>
      </c>
      <c r="F1580">
        <f>_xlfn.XLOOKUP(D1580,'2026 FMR'!I:I,'2026 FMR'!M:M)</f>
        <v>767</v>
      </c>
      <c r="G1580">
        <f>_xlfn.XLOOKUP(D1580,'2026 FMR'!I:I,'2026 FMR'!J:J)</f>
        <v>18494</v>
      </c>
      <c r="H1580">
        <f>_xlfn.XLOOKUP(D1580,'2026 FMR'!I:I,'2026 FMR'!R:R)</f>
        <v>0.5</v>
      </c>
    </row>
    <row r="1581" spans="1:8" x14ac:dyDescent="0.35">
      <c r="A1581" t="s">
        <v>1542</v>
      </c>
      <c r="B1581" t="str">
        <f>_xlfn.XLOOKUP(D1581,'2026 FMR'!I:I,'2026 FMR'!Q:Q)</f>
        <v>MO-606</v>
      </c>
      <c r="C1581" t="s">
        <v>1637</v>
      </c>
      <c r="D1581">
        <v>29187</v>
      </c>
      <c r="E1581">
        <f>_xlfn.XLOOKUP(D1581,'ACS data'!E:E,'ACS data'!N:N)</f>
        <v>1718</v>
      </c>
      <c r="F1581">
        <f>_xlfn.XLOOKUP(D1581,'2026 FMR'!I:I,'2026 FMR'!M:M)</f>
        <v>689</v>
      </c>
      <c r="G1581">
        <f>_xlfn.XLOOKUP(D1581,'2026 FMR'!I:I,'2026 FMR'!J:J)</f>
        <v>66814</v>
      </c>
      <c r="H1581">
        <f>_xlfn.XLOOKUP(D1581,'2026 FMR'!I:I,'2026 FMR'!R:R)</f>
        <v>0.5</v>
      </c>
    </row>
    <row r="1582" spans="1:8" x14ac:dyDescent="0.35">
      <c r="A1582" t="s">
        <v>1542</v>
      </c>
      <c r="B1582" t="str">
        <f>_xlfn.XLOOKUP(D1582,'2026 FMR'!I:I,'2026 FMR'!Q:Q)</f>
        <v>MO-500</v>
      </c>
      <c r="C1582" t="s">
        <v>1638</v>
      </c>
      <c r="D1582">
        <v>29189</v>
      </c>
      <c r="E1582">
        <f>_xlfn.XLOOKUP(D1582,'ACS data'!E:E,'ACS data'!N:N)</f>
        <v>21010</v>
      </c>
      <c r="F1582">
        <f>_xlfn.XLOOKUP(D1582,'2026 FMR'!I:I,'2026 FMR'!M:M)</f>
        <v>995</v>
      </c>
      <c r="G1582">
        <f>_xlfn.XLOOKUP(D1582,'2026 FMR'!I:I,'2026 FMR'!J:J)</f>
        <v>999703</v>
      </c>
      <c r="H1582">
        <f>_xlfn.XLOOKUP(D1582,'2026 FMR'!I:I,'2026 FMR'!R:R)</f>
        <v>1</v>
      </c>
    </row>
    <row r="1583" spans="1:8" x14ac:dyDescent="0.35">
      <c r="A1583" t="s">
        <v>1542</v>
      </c>
      <c r="B1583" t="str">
        <f>_xlfn.XLOOKUP(D1583,'2026 FMR'!I:I,'2026 FMR'!Q:Q)</f>
        <v>MO-606</v>
      </c>
      <c r="C1583" t="s">
        <v>1639</v>
      </c>
      <c r="D1583">
        <v>29195</v>
      </c>
      <c r="E1583">
        <f>_xlfn.XLOOKUP(D1583,'ACS data'!E:E,'ACS data'!N:N)</f>
        <v>720</v>
      </c>
      <c r="F1583">
        <f>_xlfn.XLOOKUP(D1583,'2026 FMR'!I:I,'2026 FMR'!M:M)</f>
        <v>677</v>
      </c>
      <c r="G1583">
        <f>_xlfn.XLOOKUP(D1583,'2026 FMR'!I:I,'2026 FMR'!J:J)</f>
        <v>23219</v>
      </c>
      <c r="H1583">
        <f>_xlfn.XLOOKUP(D1583,'2026 FMR'!I:I,'2026 FMR'!R:R)</f>
        <v>0.5</v>
      </c>
    </row>
    <row r="1584" spans="1:8" x14ac:dyDescent="0.35">
      <c r="A1584" t="s">
        <v>1542</v>
      </c>
      <c r="B1584" t="str">
        <f>_xlfn.XLOOKUP(D1584,'2026 FMR'!I:I,'2026 FMR'!Q:Q)</f>
        <v>MO-606</v>
      </c>
      <c r="C1584" t="s">
        <v>1640</v>
      </c>
      <c r="D1584">
        <v>29197</v>
      </c>
      <c r="E1584">
        <f>_xlfn.XLOOKUP(D1584,'ACS data'!E:E,'ACS data'!N:N)</f>
        <v>61</v>
      </c>
      <c r="F1584">
        <f>_xlfn.XLOOKUP(D1584,'2026 FMR'!I:I,'2026 FMR'!M:M)</f>
        <v>677</v>
      </c>
      <c r="G1584">
        <f>_xlfn.XLOOKUP(D1584,'2026 FMR'!I:I,'2026 FMR'!J:J)</f>
        <v>4066</v>
      </c>
      <c r="H1584">
        <f>_xlfn.XLOOKUP(D1584,'2026 FMR'!I:I,'2026 FMR'!R:R)</f>
        <v>0.5</v>
      </c>
    </row>
    <row r="1585" spans="1:8" x14ac:dyDescent="0.35">
      <c r="A1585" t="s">
        <v>1542</v>
      </c>
      <c r="B1585" t="str">
        <f>_xlfn.XLOOKUP(D1585,'2026 FMR'!I:I,'2026 FMR'!Q:Q)</f>
        <v>MO-606</v>
      </c>
      <c r="C1585" t="s">
        <v>1641</v>
      </c>
      <c r="D1585">
        <v>29199</v>
      </c>
      <c r="E1585">
        <f>_xlfn.XLOOKUP(D1585,'ACS data'!E:E,'ACS data'!N:N)</f>
        <v>78</v>
      </c>
      <c r="F1585">
        <f>_xlfn.XLOOKUP(D1585,'2026 FMR'!I:I,'2026 FMR'!M:M)</f>
        <v>705</v>
      </c>
      <c r="G1585">
        <f>_xlfn.XLOOKUP(D1585,'2026 FMR'!I:I,'2026 FMR'!J:J)</f>
        <v>4720</v>
      </c>
      <c r="H1585">
        <f>_xlfn.XLOOKUP(D1585,'2026 FMR'!I:I,'2026 FMR'!R:R)</f>
        <v>0.5</v>
      </c>
    </row>
    <row r="1586" spans="1:8" x14ac:dyDescent="0.35">
      <c r="A1586" t="s">
        <v>1542</v>
      </c>
      <c r="B1586" t="str">
        <f>_xlfn.XLOOKUP(D1586,'2026 FMR'!I:I,'2026 FMR'!Q:Q)</f>
        <v>MO-606</v>
      </c>
      <c r="C1586" t="s">
        <v>1642</v>
      </c>
      <c r="D1586">
        <v>29201</v>
      </c>
      <c r="E1586">
        <f>_xlfn.XLOOKUP(D1586,'ACS data'!E:E,'ACS data'!N:N)</f>
        <v>1166</v>
      </c>
      <c r="F1586">
        <f>_xlfn.XLOOKUP(D1586,'2026 FMR'!I:I,'2026 FMR'!M:M)</f>
        <v>709</v>
      </c>
      <c r="G1586">
        <f>_xlfn.XLOOKUP(D1586,'2026 FMR'!I:I,'2026 FMR'!J:J)</f>
        <v>38055</v>
      </c>
      <c r="H1586">
        <f>_xlfn.XLOOKUP(D1586,'2026 FMR'!I:I,'2026 FMR'!R:R)</f>
        <v>0.5</v>
      </c>
    </row>
    <row r="1587" spans="1:8" x14ac:dyDescent="0.35">
      <c r="A1587" t="s">
        <v>1542</v>
      </c>
      <c r="B1587" t="str">
        <f>_xlfn.XLOOKUP(D1587,'2026 FMR'!I:I,'2026 FMR'!Q:Q)</f>
        <v>MO-606</v>
      </c>
      <c r="C1587" t="s">
        <v>1643</v>
      </c>
      <c r="D1587">
        <v>29203</v>
      </c>
      <c r="E1587">
        <f>_xlfn.XLOOKUP(D1587,'ACS data'!E:E,'ACS data'!N:N)</f>
        <v>175</v>
      </c>
      <c r="F1587">
        <f>_xlfn.XLOOKUP(D1587,'2026 FMR'!I:I,'2026 FMR'!M:M)</f>
        <v>677</v>
      </c>
      <c r="G1587">
        <f>_xlfn.XLOOKUP(D1587,'2026 FMR'!I:I,'2026 FMR'!J:J)</f>
        <v>7132</v>
      </c>
      <c r="H1587">
        <f>_xlfn.XLOOKUP(D1587,'2026 FMR'!I:I,'2026 FMR'!R:R)</f>
        <v>0.5</v>
      </c>
    </row>
    <row r="1588" spans="1:8" x14ac:dyDescent="0.35">
      <c r="A1588" t="s">
        <v>1542</v>
      </c>
      <c r="B1588" t="str">
        <f>_xlfn.XLOOKUP(D1588,'2026 FMR'!I:I,'2026 FMR'!Q:Q)</f>
        <v>MO-606</v>
      </c>
      <c r="C1588" t="s">
        <v>1644</v>
      </c>
      <c r="D1588">
        <v>29205</v>
      </c>
      <c r="E1588">
        <f>_xlfn.XLOOKUP(D1588,'ACS data'!E:E,'ACS data'!N:N)</f>
        <v>81</v>
      </c>
      <c r="F1588">
        <f>_xlfn.XLOOKUP(D1588,'2026 FMR'!I:I,'2026 FMR'!M:M)</f>
        <v>703</v>
      </c>
      <c r="G1588">
        <f>_xlfn.XLOOKUP(D1588,'2026 FMR'!I:I,'2026 FMR'!J:J)</f>
        <v>6049</v>
      </c>
      <c r="H1588">
        <f>_xlfn.XLOOKUP(D1588,'2026 FMR'!I:I,'2026 FMR'!R:R)</f>
        <v>0.5</v>
      </c>
    </row>
    <row r="1589" spans="1:8" x14ac:dyDescent="0.35">
      <c r="A1589" t="s">
        <v>1542</v>
      </c>
      <c r="B1589" t="str">
        <f>_xlfn.XLOOKUP(D1589,'2026 FMR'!I:I,'2026 FMR'!Q:Q)</f>
        <v>MO-606</v>
      </c>
      <c r="C1589" t="s">
        <v>1645</v>
      </c>
      <c r="D1589">
        <v>29207</v>
      </c>
      <c r="E1589">
        <f>_xlfn.XLOOKUP(D1589,'ACS data'!E:E,'ACS data'!N:N)</f>
        <v>837</v>
      </c>
      <c r="F1589">
        <f>_xlfn.XLOOKUP(D1589,'2026 FMR'!I:I,'2026 FMR'!M:M)</f>
        <v>677</v>
      </c>
      <c r="G1589">
        <f>_xlfn.XLOOKUP(D1589,'2026 FMR'!I:I,'2026 FMR'!J:J)</f>
        <v>28656</v>
      </c>
      <c r="H1589">
        <f>_xlfn.XLOOKUP(D1589,'2026 FMR'!I:I,'2026 FMR'!R:R)</f>
        <v>0.5</v>
      </c>
    </row>
    <row r="1590" spans="1:8" x14ac:dyDescent="0.35">
      <c r="A1590" t="s">
        <v>1542</v>
      </c>
      <c r="B1590" t="str">
        <f>_xlfn.XLOOKUP(D1590,'2026 FMR'!I:I,'2026 FMR'!Q:Q)</f>
        <v>MO-606</v>
      </c>
      <c r="C1590" t="s">
        <v>1646</v>
      </c>
      <c r="D1590">
        <v>29209</v>
      </c>
      <c r="E1590">
        <f>_xlfn.XLOOKUP(D1590,'ACS data'!E:E,'ACS data'!N:N)</f>
        <v>806</v>
      </c>
      <c r="F1590">
        <f>_xlfn.XLOOKUP(D1590,'2026 FMR'!I:I,'2026 FMR'!M:M)</f>
        <v>703</v>
      </c>
      <c r="G1590">
        <f>_xlfn.XLOOKUP(D1590,'2026 FMR'!I:I,'2026 FMR'!J:J)</f>
        <v>31314</v>
      </c>
      <c r="H1590">
        <f>_xlfn.XLOOKUP(D1590,'2026 FMR'!I:I,'2026 FMR'!R:R)</f>
        <v>0.5</v>
      </c>
    </row>
    <row r="1591" spans="1:8" x14ac:dyDescent="0.35">
      <c r="A1591" t="s">
        <v>1542</v>
      </c>
      <c r="B1591" t="str">
        <f>_xlfn.XLOOKUP(D1591,'2026 FMR'!I:I,'2026 FMR'!Q:Q)</f>
        <v>MO-606</v>
      </c>
      <c r="C1591" t="s">
        <v>1647</v>
      </c>
      <c r="D1591">
        <v>29211</v>
      </c>
      <c r="E1591">
        <f>_xlfn.XLOOKUP(D1591,'ACS data'!E:E,'ACS data'!N:N)</f>
        <v>100</v>
      </c>
      <c r="F1591">
        <f>_xlfn.XLOOKUP(D1591,'2026 FMR'!I:I,'2026 FMR'!M:M)</f>
        <v>809</v>
      </c>
      <c r="G1591">
        <f>_xlfn.XLOOKUP(D1591,'2026 FMR'!I:I,'2026 FMR'!J:J)</f>
        <v>5983</v>
      </c>
      <c r="H1591">
        <f>_xlfn.XLOOKUP(D1591,'2026 FMR'!I:I,'2026 FMR'!R:R)</f>
        <v>0.5</v>
      </c>
    </row>
    <row r="1592" spans="1:8" x14ac:dyDescent="0.35">
      <c r="A1592" t="s">
        <v>1542</v>
      </c>
      <c r="B1592" t="str">
        <f>_xlfn.XLOOKUP(D1592,'2026 FMR'!I:I,'2026 FMR'!Q:Q)</f>
        <v>MO-606</v>
      </c>
      <c r="C1592" t="s">
        <v>1648</v>
      </c>
      <c r="D1592">
        <v>29213</v>
      </c>
      <c r="E1592">
        <f>_xlfn.XLOOKUP(D1592,'ACS data'!E:E,'ACS data'!N:N)</f>
        <v>1595</v>
      </c>
      <c r="F1592">
        <f>_xlfn.XLOOKUP(D1592,'2026 FMR'!I:I,'2026 FMR'!M:M)</f>
        <v>784</v>
      </c>
      <c r="G1592">
        <f>_xlfn.XLOOKUP(D1592,'2026 FMR'!I:I,'2026 FMR'!J:J)</f>
        <v>56202</v>
      </c>
      <c r="H1592">
        <f>_xlfn.XLOOKUP(D1592,'2026 FMR'!I:I,'2026 FMR'!R:R)</f>
        <v>0.5</v>
      </c>
    </row>
    <row r="1593" spans="1:8" x14ac:dyDescent="0.35">
      <c r="A1593" t="s">
        <v>1542</v>
      </c>
      <c r="B1593" t="str">
        <f>_xlfn.XLOOKUP(D1593,'2026 FMR'!I:I,'2026 FMR'!Q:Q)</f>
        <v>MO-606</v>
      </c>
      <c r="C1593" t="s">
        <v>1649</v>
      </c>
      <c r="D1593">
        <v>29215</v>
      </c>
      <c r="E1593">
        <f>_xlfn.XLOOKUP(D1593,'ACS data'!E:E,'ACS data'!N:N)</f>
        <v>806</v>
      </c>
      <c r="F1593">
        <f>_xlfn.XLOOKUP(D1593,'2026 FMR'!I:I,'2026 FMR'!M:M)</f>
        <v>694</v>
      </c>
      <c r="G1593">
        <f>_xlfn.XLOOKUP(D1593,'2026 FMR'!I:I,'2026 FMR'!J:J)</f>
        <v>24828</v>
      </c>
      <c r="H1593">
        <f>_xlfn.XLOOKUP(D1593,'2026 FMR'!I:I,'2026 FMR'!R:R)</f>
        <v>0.5</v>
      </c>
    </row>
    <row r="1594" spans="1:8" x14ac:dyDescent="0.35">
      <c r="A1594" t="s">
        <v>1542</v>
      </c>
      <c r="B1594" t="str">
        <f>_xlfn.XLOOKUP(D1594,'2026 FMR'!I:I,'2026 FMR'!Q:Q)</f>
        <v>MO-606</v>
      </c>
      <c r="C1594" t="s">
        <v>1650</v>
      </c>
      <c r="D1594">
        <v>29217</v>
      </c>
      <c r="E1594">
        <f>_xlfn.XLOOKUP(D1594,'ACS data'!E:E,'ACS data'!N:N)</f>
        <v>770</v>
      </c>
      <c r="F1594">
        <f>_xlfn.XLOOKUP(D1594,'2026 FMR'!I:I,'2026 FMR'!M:M)</f>
        <v>703</v>
      </c>
      <c r="G1594">
        <f>_xlfn.XLOOKUP(D1594,'2026 FMR'!I:I,'2026 FMR'!J:J)</f>
        <v>19777</v>
      </c>
      <c r="H1594">
        <f>_xlfn.XLOOKUP(D1594,'2026 FMR'!I:I,'2026 FMR'!R:R)</f>
        <v>0.5</v>
      </c>
    </row>
    <row r="1595" spans="1:8" x14ac:dyDescent="0.35">
      <c r="A1595" t="s">
        <v>1542</v>
      </c>
      <c r="B1595" t="str">
        <f>_xlfn.XLOOKUP(D1595,'2026 FMR'!I:I,'2026 FMR'!Q:Q)</f>
        <v>MO-503</v>
      </c>
      <c r="C1595" t="s">
        <v>1651</v>
      </c>
      <c r="D1595">
        <v>29219</v>
      </c>
      <c r="E1595">
        <f>_xlfn.XLOOKUP(D1595,'ACS data'!E:E,'ACS data'!N:N)</f>
        <v>468</v>
      </c>
      <c r="F1595">
        <f>_xlfn.XLOOKUP(D1595,'2026 FMR'!I:I,'2026 FMR'!M:M)</f>
        <v>995</v>
      </c>
      <c r="G1595">
        <f>_xlfn.XLOOKUP(D1595,'2026 FMR'!I:I,'2026 FMR'!J:J)</f>
        <v>35729</v>
      </c>
      <c r="H1595">
        <f>_xlfn.XLOOKUP(D1595,'2026 FMR'!I:I,'2026 FMR'!R:R)</f>
        <v>1</v>
      </c>
    </row>
    <row r="1596" spans="1:8" x14ac:dyDescent="0.35">
      <c r="A1596" t="s">
        <v>1542</v>
      </c>
      <c r="B1596" t="str">
        <f>_xlfn.XLOOKUP(D1596,'2026 FMR'!I:I,'2026 FMR'!Q:Q)</f>
        <v>MO-606</v>
      </c>
      <c r="C1596" t="s">
        <v>1652</v>
      </c>
      <c r="D1596">
        <v>29221</v>
      </c>
      <c r="E1596">
        <f>_xlfn.XLOOKUP(D1596,'ACS data'!E:E,'ACS data'!N:N)</f>
        <v>651</v>
      </c>
      <c r="F1596">
        <f>_xlfn.XLOOKUP(D1596,'2026 FMR'!I:I,'2026 FMR'!M:M)</f>
        <v>774</v>
      </c>
      <c r="G1596">
        <f>_xlfn.XLOOKUP(D1596,'2026 FMR'!I:I,'2026 FMR'!J:J)</f>
        <v>23580</v>
      </c>
      <c r="H1596">
        <f>_xlfn.XLOOKUP(D1596,'2026 FMR'!I:I,'2026 FMR'!R:R)</f>
        <v>0.5</v>
      </c>
    </row>
    <row r="1597" spans="1:8" x14ac:dyDescent="0.35">
      <c r="A1597" t="s">
        <v>1542</v>
      </c>
      <c r="B1597" t="str">
        <f>_xlfn.XLOOKUP(D1597,'2026 FMR'!I:I,'2026 FMR'!Q:Q)</f>
        <v>MO-606</v>
      </c>
      <c r="C1597" t="s">
        <v>1653</v>
      </c>
      <c r="D1597">
        <v>29223</v>
      </c>
      <c r="E1597">
        <f>_xlfn.XLOOKUP(D1597,'ACS data'!E:E,'ACS data'!N:N)</f>
        <v>540</v>
      </c>
      <c r="F1597">
        <f>_xlfn.XLOOKUP(D1597,'2026 FMR'!I:I,'2026 FMR'!M:M)</f>
        <v>810</v>
      </c>
      <c r="G1597">
        <f>_xlfn.XLOOKUP(D1597,'2026 FMR'!I:I,'2026 FMR'!J:J)</f>
        <v>11081</v>
      </c>
      <c r="H1597">
        <f>_xlfn.XLOOKUP(D1597,'2026 FMR'!I:I,'2026 FMR'!R:R)</f>
        <v>0.5</v>
      </c>
    </row>
    <row r="1598" spans="1:8" x14ac:dyDescent="0.35">
      <c r="A1598" t="s">
        <v>1542</v>
      </c>
      <c r="B1598" t="str">
        <f>_xlfn.XLOOKUP(D1598,'2026 FMR'!I:I,'2026 FMR'!Q:Q)</f>
        <v>MO-600</v>
      </c>
      <c r="C1598" t="s">
        <v>1654</v>
      </c>
      <c r="D1598">
        <v>29225</v>
      </c>
      <c r="E1598">
        <f>_xlfn.XLOOKUP(D1598,'ACS data'!E:E,'ACS data'!N:N)</f>
        <v>1571</v>
      </c>
      <c r="F1598">
        <f>_xlfn.XLOOKUP(D1598,'2026 FMR'!I:I,'2026 FMR'!M:M)</f>
        <v>883</v>
      </c>
      <c r="G1598">
        <f>_xlfn.XLOOKUP(D1598,'2026 FMR'!I:I,'2026 FMR'!J:J)</f>
        <v>39265</v>
      </c>
      <c r="H1598">
        <f>_xlfn.XLOOKUP(D1598,'2026 FMR'!I:I,'2026 FMR'!R:R)</f>
        <v>1</v>
      </c>
    </row>
    <row r="1599" spans="1:8" x14ac:dyDescent="0.35">
      <c r="A1599" t="s">
        <v>1542</v>
      </c>
      <c r="B1599" t="str">
        <f>_xlfn.XLOOKUP(D1599,'2026 FMR'!I:I,'2026 FMR'!Q:Q)</f>
        <v>MO-606</v>
      </c>
      <c r="C1599" t="s">
        <v>1655</v>
      </c>
      <c r="D1599">
        <v>29227</v>
      </c>
      <c r="E1599">
        <f>_xlfn.XLOOKUP(D1599,'ACS data'!E:E,'ACS data'!N:N)</f>
        <v>83</v>
      </c>
      <c r="F1599">
        <f>_xlfn.XLOOKUP(D1599,'2026 FMR'!I:I,'2026 FMR'!M:M)</f>
        <v>677</v>
      </c>
      <c r="G1599">
        <f>_xlfn.XLOOKUP(D1599,'2026 FMR'!I:I,'2026 FMR'!J:J)</f>
        <v>1982</v>
      </c>
      <c r="H1599">
        <f>_xlfn.XLOOKUP(D1599,'2026 FMR'!I:I,'2026 FMR'!R:R)</f>
        <v>0.5</v>
      </c>
    </row>
    <row r="1600" spans="1:8" x14ac:dyDescent="0.35">
      <c r="A1600" t="s">
        <v>1542</v>
      </c>
      <c r="B1600" t="str">
        <f>_xlfn.XLOOKUP(D1600,'2026 FMR'!I:I,'2026 FMR'!Q:Q)</f>
        <v>MO-606</v>
      </c>
      <c r="C1600" t="s">
        <v>1656</v>
      </c>
      <c r="D1600">
        <v>29229</v>
      </c>
      <c r="E1600">
        <f>_xlfn.XLOOKUP(D1600,'ACS data'!E:E,'ACS data'!N:N)</f>
        <v>588</v>
      </c>
      <c r="F1600">
        <f>_xlfn.XLOOKUP(D1600,'2026 FMR'!I:I,'2026 FMR'!M:M)</f>
        <v>677</v>
      </c>
      <c r="G1600">
        <f>_xlfn.XLOOKUP(D1600,'2026 FMR'!I:I,'2026 FMR'!J:J)</f>
        <v>18475</v>
      </c>
      <c r="H1600">
        <f>_xlfn.XLOOKUP(D1600,'2026 FMR'!I:I,'2026 FMR'!R:R)</f>
        <v>0.5</v>
      </c>
    </row>
    <row r="1601" spans="1:8" x14ac:dyDescent="0.35">
      <c r="A1601" t="s">
        <v>1542</v>
      </c>
      <c r="B1601" t="str">
        <f>_xlfn.XLOOKUP(D1601,'2026 FMR'!I:I,'2026 FMR'!Q:Q)</f>
        <v>MO-501</v>
      </c>
      <c r="C1601" t="s">
        <v>1657</v>
      </c>
      <c r="D1601">
        <v>29510</v>
      </c>
      <c r="E1601">
        <f>_xlfn.XLOOKUP(D1601,'ACS data'!E:E,'ACS data'!N:N)</f>
        <v>10328</v>
      </c>
      <c r="F1601">
        <f>_xlfn.XLOOKUP(D1601,'2026 FMR'!I:I,'2026 FMR'!M:M)</f>
        <v>995</v>
      </c>
      <c r="G1601">
        <f>_xlfn.XLOOKUP(D1601,'2026 FMR'!I:I,'2026 FMR'!J:J)</f>
        <v>298018</v>
      </c>
      <c r="H1601">
        <f>_xlfn.XLOOKUP(D1601,'2026 FMR'!I:I,'2026 FMR'!R:R)</f>
        <v>1</v>
      </c>
    </row>
    <row r="1602" spans="1:8" x14ac:dyDescent="0.35">
      <c r="A1602" t="s">
        <v>1658</v>
      </c>
      <c r="B1602" t="str">
        <f>_xlfn.XLOOKUP(D1602,'2026 FMR'!I:I,'2026 FMR'!Q:Q)</f>
        <v>MT-500</v>
      </c>
      <c r="C1602" t="s">
        <v>1659</v>
      </c>
      <c r="D1602">
        <v>30001</v>
      </c>
      <c r="E1602">
        <f>_xlfn.XLOOKUP(D1602,'ACS data'!E:E,'ACS data'!N:N)</f>
        <v>422</v>
      </c>
      <c r="F1602">
        <f>_xlfn.XLOOKUP(D1602,'2026 FMR'!I:I,'2026 FMR'!M:M)</f>
        <v>978</v>
      </c>
      <c r="G1602">
        <f>_xlfn.XLOOKUP(D1602,'2026 FMR'!I:I,'2026 FMR'!J:J)</f>
        <v>9469</v>
      </c>
      <c r="H1602">
        <f>_xlfn.XLOOKUP(D1602,'2026 FMR'!I:I,'2026 FMR'!R:R)</f>
        <v>0.5</v>
      </c>
    </row>
    <row r="1603" spans="1:8" x14ac:dyDescent="0.35">
      <c r="A1603" t="s">
        <v>1658</v>
      </c>
      <c r="B1603" t="str">
        <f>_xlfn.XLOOKUP(D1603,'2026 FMR'!I:I,'2026 FMR'!Q:Q)</f>
        <v>MT-500</v>
      </c>
      <c r="C1603" t="s">
        <v>1660</v>
      </c>
      <c r="D1603">
        <v>30003</v>
      </c>
      <c r="E1603">
        <f>_xlfn.XLOOKUP(D1603,'ACS data'!E:E,'ACS data'!N:N)</f>
        <v>816</v>
      </c>
      <c r="F1603">
        <f>_xlfn.XLOOKUP(D1603,'2026 FMR'!I:I,'2026 FMR'!M:M)</f>
        <v>992</v>
      </c>
      <c r="G1603">
        <f>_xlfn.XLOOKUP(D1603,'2026 FMR'!I:I,'2026 FMR'!J:J)</f>
        <v>13090</v>
      </c>
      <c r="H1603">
        <f>_xlfn.XLOOKUP(D1603,'2026 FMR'!I:I,'2026 FMR'!R:R)</f>
        <v>0.5</v>
      </c>
    </row>
    <row r="1604" spans="1:8" x14ac:dyDescent="0.35">
      <c r="A1604" t="s">
        <v>1658</v>
      </c>
      <c r="B1604" t="str">
        <f>_xlfn.XLOOKUP(D1604,'2026 FMR'!I:I,'2026 FMR'!Q:Q)</f>
        <v>MT-500</v>
      </c>
      <c r="C1604" t="s">
        <v>1661</v>
      </c>
      <c r="D1604">
        <v>30005</v>
      </c>
      <c r="E1604">
        <f>_xlfn.XLOOKUP(D1604,'ACS data'!E:E,'ACS data'!N:N)</f>
        <v>345</v>
      </c>
      <c r="F1604">
        <f>_xlfn.XLOOKUP(D1604,'2026 FMR'!I:I,'2026 FMR'!M:M)</f>
        <v>902</v>
      </c>
      <c r="G1604">
        <f>_xlfn.XLOOKUP(D1604,'2026 FMR'!I:I,'2026 FMR'!J:J)</f>
        <v>7030</v>
      </c>
      <c r="H1604">
        <f>_xlfn.XLOOKUP(D1604,'2026 FMR'!I:I,'2026 FMR'!R:R)</f>
        <v>0.5</v>
      </c>
    </row>
    <row r="1605" spans="1:8" x14ac:dyDescent="0.35">
      <c r="A1605" t="s">
        <v>1658</v>
      </c>
      <c r="B1605" t="str">
        <f>_xlfn.XLOOKUP(D1605,'2026 FMR'!I:I,'2026 FMR'!Q:Q)</f>
        <v>MT-500</v>
      </c>
      <c r="C1605" t="s">
        <v>1662</v>
      </c>
      <c r="D1605">
        <v>30007</v>
      </c>
      <c r="E1605">
        <f>_xlfn.XLOOKUP(D1605,'ACS data'!E:E,'ACS data'!N:N)</f>
        <v>133</v>
      </c>
      <c r="F1605">
        <f>_xlfn.XLOOKUP(D1605,'2026 FMR'!I:I,'2026 FMR'!M:M)</f>
        <v>1595</v>
      </c>
      <c r="G1605">
        <f>_xlfn.XLOOKUP(D1605,'2026 FMR'!I:I,'2026 FMR'!J:J)</f>
        <v>6977</v>
      </c>
      <c r="H1605">
        <f>_xlfn.XLOOKUP(D1605,'2026 FMR'!I:I,'2026 FMR'!R:R)</f>
        <v>0.5</v>
      </c>
    </row>
    <row r="1606" spans="1:8" x14ac:dyDescent="0.35">
      <c r="A1606" t="s">
        <v>1658</v>
      </c>
      <c r="B1606" t="str">
        <f>_xlfn.XLOOKUP(D1606,'2026 FMR'!I:I,'2026 FMR'!Q:Q)</f>
        <v>MT-500</v>
      </c>
      <c r="C1606" t="s">
        <v>1663</v>
      </c>
      <c r="D1606">
        <v>30009</v>
      </c>
      <c r="E1606">
        <f>_xlfn.XLOOKUP(D1606,'ACS data'!E:E,'ACS data'!N:N)</f>
        <v>175</v>
      </c>
      <c r="F1606">
        <f>_xlfn.XLOOKUP(D1606,'2026 FMR'!I:I,'2026 FMR'!M:M)</f>
        <v>1109</v>
      </c>
      <c r="G1606">
        <f>_xlfn.XLOOKUP(D1606,'2026 FMR'!I:I,'2026 FMR'!J:J)</f>
        <v>10645</v>
      </c>
      <c r="H1606">
        <f>_xlfn.XLOOKUP(D1606,'2026 FMR'!I:I,'2026 FMR'!R:R)</f>
        <v>0.5</v>
      </c>
    </row>
    <row r="1607" spans="1:8" x14ac:dyDescent="0.35">
      <c r="A1607" t="s">
        <v>1658</v>
      </c>
      <c r="B1607" t="str">
        <f>_xlfn.XLOOKUP(D1607,'2026 FMR'!I:I,'2026 FMR'!Q:Q)</f>
        <v>MT-500</v>
      </c>
      <c r="C1607" t="s">
        <v>1664</v>
      </c>
      <c r="D1607">
        <v>30011</v>
      </c>
      <c r="E1607">
        <f>_xlfn.XLOOKUP(D1607,'ACS data'!E:E,'ACS data'!N:N)</f>
        <v>42</v>
      </c>
      <c r="F1607">
        <f>_xlfn.XLOOKUP(D1607,'2026 FMR'!I:I,'2026 FMR'!M:M)</f>
        <v>1002</v>
      </c>
      <c r="G1607">
        <f>_xlfn.XLOOKUP(D1607,'2026 FMR'!I:I,'2026 FMR'!J:J)</f>
        <v>1332</v>
      </c>
      <c r="H1607">
        <f>_xlfn.XLOOKUP(D1607,'2026 FMR'!I:I,'2026 FMR'!R:R)</f>
        <v>0.5</v>
      </c>
    </row>
    <row r="1608" spans="1:8" x14ac:dyDescent="0.35">
      <c r="A1608" t="s">
        <v>1658</v>
      </c>
      <c r="B1608" t="str">
        <f>_xlfn.XLOOKUP(D1608,'2026 FMR'!I:I,'2026 FMR'!Q:Q)</f>
        <v>MT-500</v>
      </c>
      <c r="C1608" t="s">
        <v>1665</v>
      </c>
      <c r="D1608">
        <v>30013</v>
      </c>
      <c r="E1608">
        <f>_xlfn.XLOOKUP(D1608,'ACS data'!E:E,'ACS data'!N:N)</f>
        <v>2519</v>
      </c>
      <c r="F1608">
        <f>_xlfn.XLOOKUP(D1608,'2026 FMR'!I:I,'2026 FMR'!M:M)</f>
        <v>979</v>
      </c>
      <c r="G1608">
        <f>_xlfn.XLOOKUP(D1608,'2026 FMR'!I:I,'2026 FMR'!J:J)</f>
        <v>84423</v>
      </c>
      <c r="H1608">
        <f>_xlfn.XLOOKUP(D1608,'2026 FMR'!I:I,'2026 FMR'!R:R)</f>
        <v>0.5</v>
      </c>
    </row>
    <row r="1609" spans="1:8" x14ac:dyDescent="0.35">
      <c r="A1609" t="s">
        <v>1658</v>
      </c>
      <c r="B1609" t="str">
        <f>_xlfn.XLOOKUP(D1609,'2026 FMR'!I:I,'2026 FMR'!Q:Q)</f>
        <v>MT-500</v>
      </c>
      <c r="C1609" t="s">
        <v>1666</v>
      </c>
      <c r="D1609">
        <v>30015</v>
      </c>
      <c r="E1609">
        <f>_xlfn.XLOOKUP(D1609,'ACS data'!E:E,'ACS data'!N:N)</f>
        <v>123</v>
      </c>
      <c r="F1609">
        <f>_xlfn.XLOOKUP(D1609,'2026 FMR'!I:I,'2026 FMR'!M:M)</f>
        <v>996</v>
      </c>
      <c r="G1609">
        <f>_xlfn.XLOOKUP(D1609,'2026 FMR'!I:I,'2026 FMR'!J:J)</f>
        <v>5897</v>
      </c>
      <c r="H1609">
        <f>_xlfn.XLOOKUP(D1609,'2026 FMR'!I:I,'2026 FMR'!R:R)</f>
        <v>0.5</v>
      </c>
    </row>
    <row r="1610" spans="1:8" x14ac:dyDescent="0.35">
      <c r="A1610" t="s">
        <v>1658</v>
      </c>
      <c r="B1610" t="str">
        <f>_xlfn.XLOOKUP(D1610,'2026 FMR'!I:I,'2026 FMR'!Q:Q)</f>
        <v>MT-500</v>
      </c>
      <c r="C1610" t="s">
        <v>1667</v>
      </c>
      <c r="D1610">
        <v>30017</v>
      </c>
      <c r="E1610">
        <f>_xlfn.XLOOKUP(D1610,'ACS data'!E:E,'ACS data'!N:N)</f>
        <v>193</v>
      </c>
      <c r="F1610">
        <f>_xlfn.XLOOKUP(D1610,'2026 FMR'!I:I,'2026 FMR'!M:M)</f>
        <v>1226</v>
      </c>
      <c r="G1610">
        <f>_xlfn.XLOOKUP(D1610,'2026 FMR'!I:I,'2026 FMR'!J:J)</f>
        <v>11957</v>
      </c>
      <c r="H1610">
        <f>_xlfn.XLOOKUP(D1610,'2026 FMR'!I:I,'2026 FMR'!R:R)</f>
        <v>0.5</v>
      </c>
    </row>
    <row r="1611" spans="1:8" x14ac:dyDescent="0.35">
      <c r="A1611" t="s">
        <v>1658</v>
      </c>
      <c r="B1611" t="str">
        <f>_xlfn.XLOOKUP(D1611,'2026 FMR'!I:I,'2026 FMR'!Q:Q)</f>
        <v>MT-500</v>
      </c>
      <c r="C1611" t="s">
        <v>1668</v>
      </c>
      <c r="D1611">
        <v>30019</v>
      </c>
      <c r="E1611">
        <f>_xlfn.XLOOKUP(D1611,'ACS data'!E:E,'ACS data'!N:N)</f>
        <v>57</v>
      </c>
      <c r="F1611">
        <f>_xlfn.XLOOKUP(D1611,'2026 FMR'!I:I,'2026 FMR'!M:M)</f>
        <v>900</v>
      </c>
      <c r="G1611">
        <f>_xlfn.XLOOKUP(D1611,'2026 FMR'!I:I,'2026 FMR'!J:J)</f>
        <v>1535</v>
      </c>
      <c r="H1611">
        <f>_xlfn.XLOOKUP(D1611,'2026 FMR'!I:I,'2026 FMR'!R:R)</f>
        <v>0.5</v>
      </c>
    </row>
    <row r="1612" spans="1:8" x14ac:dyDescent="0.35">
      <c r="A1612" t="s">
        <v>1658</v>
      </c>
      <c r="B1612" t="str">
        <f>_xlfn.XLOOKUP(D1612,'2026 FMR'!I:I,'2026 FMR'!Q:Q)</f>
        <v>MT-500</v>
      </c>
      <c r="C1612" t="s">
        <v>1669</v>
      </c>
      <c r="D1612">
        <v>30021</v>
      </c>
      <c r="E1612">
        <f>_xlfn.XLOOKUP(D1612,'ACS data'!E:E,'ACS data'!N:N)</f>
        <v>203</v>
      </c>
      <c r="F1612">
        <f>_xlfn.XLOOKUP(D1612,'2026 FMR'!I:I,'2026 FMR'!M:M)</f>
        <v>956</v>
      </c>
      <c r="G1612">
        <f>_xlfn.XLOOKUP(D1612,'2026 FMR'!I:I,'2026 FMR'!J:J)</f>
        <v>8915</v>
      </c>
      <c r="H1612">
        <f>_xlfn.XLOOKUP(D1612,'2026 FMR'!I:I,'2026 FMR'!R:R)</f>
        <v>0.5</v>
      </c>
    </row>
    <row r="1613" spans="1:8" x14ac:dyDescent="0.35">
      <c r="A1613" t="s">
        <v>1658</v>
      </c>
      <c r="B1613" t="str">
        <f>_xlfn.XLOOKUP(D1613,'2026 FMR'!I:I,'2026 FMR'!Q:Q)</f>
        <v>MT-500</v>
      </c>
      <c r="C1613" t="s">
        <v>1670</v>
      </c>
      <c r="D1613">
        <v>30023</v>
      </c>
      <c r="E1613">
        <f>_xlfn.XLOOKUP(D1613,'ACS data'!E:E,'ACS data'!N:N)</f>
        <v>260</v>
      </c>
      <c r="F1613">
        <f>_xlfn.XLOOKUP(D1613,'2026 FMR'!I:I,'2026 FMR'!M:M)</f>
        <v>985</v>
      </c>
      <c r="G1613">
        <f>_xlfn.XLOOKUP(D1613,'2026 FMR'!I:I,'2026 FMR'!J:J)</f>
        <v>9435</v>
      </c>
      <c r="H1613">
        <f>_xlfn.XLOOKUP(D1613,'2026 FMR'!I:I,'2026 FMR'!R:R)</f>
        <v>0.5</v>
      </c>
    </row>
    <row r="1614" spans="1:8" x14ac:dyDescent="0.35">
      <c r="A1614" t="s">
        <v>1658</v>
      </c>
      <c r="B1614" t="str">
        <f>_xlfn.XLOOKUP(D1614,'2026 FMR'!I:I,'2026 FMR'!Q:Q)</f>
        <v>MT-500</v>
      </c>
      <c r="C1614" t="s">
        <v>1671</v>
      </c>
      <c r="D1614">
        <v>30025</v>
      </c>
      <c r="E1614">
        <f>_xlfn.XLOOKUP(D1614,'ACS data'!E:E,'ACS data'!N:N)</f>
        <v>44</v>
      </c>
      <c r="F1614">
        <f>_xlfn.XLOOKUP(D1614,'2026 FMR'!I:I,'2026 FMR'!M:M)</f>
        <v>1093</v>
      </c>
      <c r="G1614">
        <f>_xlfn.XLOOKUP(D1614,'2026 FMR'!I:I,'2026 FMR'!J:J)</f>
        <v>2941</v>
      </c>
      <c r="H1614">
        <f>_xlfn.XLOOKUP(D1614,'2026 FMR'!I:I,'2026 FMR'!R:R)</f>
        <v>0.5</v>
      </c>
    </row>
    <row r="1615" spans="1:8" x14ac:dyDescent="0.35">
      <c r="A1615" t="s">
        <v>1658</v>
      </c>
      <c r="B1615" t="str">
        <f>_xlfn.XLOOKUP(D1615,'2026 FMR'!I:I,'2026 FMR'!Q:Q)</f>
        <v>MT-500</v>
      </c>
      <c r="C1615" t="s">
        <v>1672</v>
      </c>
      <c r="D1615">
        <v>30027</v>
      </c>
      <c r="E1615">
        <f>_xlfn.XLOOKUP(D1615,'ACS data'!E:E,'ACS data'!N:N)</f>
        <v>300</v>
      </c>
      <c r="F1615">
        <f>_xlfn.XLOOKUP(D1615,'2026 FMR'!I:I,'2026 FMR'!M:M)</f>
        <v>1102</v>
      </c>
      <c r="G1615">
        <f>_xlfn.XLOOKUP(D1615,'2026 FMR'!I:I,'2026 FMR'!J:J)</f>
        <v>11496</v>
      </c>
      <c r="H1615">
        <f>_xlfn.XLOOKUP(D1615,'2026 FMR'!I:I,'2026 FMR'!R:R)</f>
        <v>0.5</v>
      </c>
    </row>
    <row r="1616" spans="1:8" x14ac:dyDescent="0.35">
      <c r="A1616" t="s">
        <v>1658</v>
      </c>
      <c r="B1616" t="str">
        <f>_xlfn.XLOOKUP(D1616,'2026 FMR'!I:I,'2026 FMR'!Q:Q)</f>
        <v>MT-500</v>
      </c>
      <c r="C1616" t="s">
        <v>1673</v>
      </c>
      <c r="D1616">
        <v>30029</v>
      </c>
      <c r="E1616">
        <f>_xlfn.XLOOKUP(D1616,'ACS data'!E:E,'ACS data'!N:N)</f>
        <v>1837</v>
      </c>
      <c r="F1616">
        <f>_xlfn.XLOOKUP(D1616,'2026 FMR'!I:I,'2026 FMR'!M:M)</f>
        <v>1289</v>
      </c>
      <c r="G1616">
        <f>_xlfn.XLOOKUP(D1616,'2026 FMR'!I:I,'2026 FMR'!J:J)</f>
        <v>105950</v>
      </c>
      <c r="H1616">
        <f>_xlfn.XLOOKUP(D1616,'2026 FMR'!I:I,'2026 FMR'!R:R)</f>
        <v>0.5</v>
      </c>
    </row>
    <row r="1617" spans="1:8" x14ac:dyDescent="0.35">
      <c r="A1617" t="s">
        <v>1658</v>
      </c>
      <c r="B1617" t="str">
        <f>_xlfn.XLOOKUP(D1617,'2026 FMR'!I:I,'2026 FMR'!Q:Q)</f>
        <v>MT-500</v>
      </c>
      <c r="C1617" t="s">
        <v>1674</v>
      </c>
      <c r="D1617">
        <v>30031</v>
      </c>
      <c r="E1617">
        <f>_xlfn.XLOOKUP(D1617,'ACS data'!E:E,'ACS data'!N:N)</f>
        <v>6700</v>
      </c>
      <c r="F1617">
        <f>_xlfn.XLOOKUP(D1617,'2026 FMR'!I:I,'2026 FMR'!M:M)</f>
        <v>1642</v>
      </c>
      <c r="G1617">
        <f>_xlfn.XLOOKUP(D1617,'2026 FMR'!I:I,'2026 FMR'!J:J)</f>
        <v>119685</v>
      </c>
      <c r="H1617">
        <f>_xlfn.XLOOKUP(D1617,'2026 FMR'!I:I,'2026 FMR'!R:R)</f>
        <v>0.5</v>
      </c>
    </row>
    <row r="1618" spans="1:8" x14ac:dyDescent="0.35">
      <c r="A1618" t="s">
        <v>1658</v>
      </c>
      <c r="B1618" t="str">
        <f>_xlfn.XLOOKUP(D1618,'2026 FMR'!I:I,'2026 FMR'!Q:Q)</f>
        <v>MT-500</v>
      </c>
      <c r="C1618" t="s">
        <v>1675</v>
      </c>
      <c r="D1618">
        <v>30033</v>
      </c>
      <c r="E1618">
        <f>_xlfn.XLOOKUP(D1618,'ACS data'!E:E,'ACS data'!N:N)</f>
        <v>12</v>
      </c>
      <c r="F1618">
        <f>_xlfn.XLOOKUP(D1618,'2026 FMR'!I:I,'2026 FMR'!M:M)</f>
        <v>858</v>
      </c>
      <c r="G1618">
        <f>_xlfn.XLOOKUP(D1618,'2026 FMR'!I:I,'2026 FMR'!J:J)</f>
        <v>976</v>
      </c>
      <c r="H1618">
        <f>_xlfn.XLOOKUP(D1618,'2026 FMR'!I:I,'2026 FMR'!R:R)</f>
        <v>0.5</v>
      </c>
    </row>
    <row r="1619" spans="1:8" x14ac:dyDescent="0.35">
      <c r="A1619" t="s">
        <v>1658</v>
      </c>
      <c r="B1619" t="str">
        <f>_xlfn.XLOOKUP(D1619,'2026 FMR'!I:I,'2026 FMR'!Q:Q)</f>
        <v>MT-500</v>
      </c>
      <c r="C1619" t="s">
        <v>1676</v>
      </c>
      <c r="D1619">
        <v>30035</v>
      </c>
      <c r="E1619">
        <f>_xlfn.XLOOKUP(D1619,'ACS data'!E:E,'ACS data'!N:N)</f>
        <v>1001</v>
      </c>
      <c r="F1619">
        <f>_xlfn.XLOOKUP(D1619,'2026 FMR'!I:I,'2026 FMR'!M:M)</f>
        <v>1033</v>
      </c>
      <c r="G1619">
        <f>_xlfn.XLOOKUP(D1619,'2026 FMR'!I:I,'2026 FMR'!J:J)</f>
        <v>13781</v>
      </c>
      <c r="H1619">
        <f>_xlfn.XLOOKUP(D1619,'2026 FMR'!I:I,'2026 FMR'!R:R)</f>
        <v>0.5</v>
      </c>
    </row>
    <row r="1620" spans="1:8" x14ac:dyDescent="0.35">
      <c r="A1620" t="s">
        <v>1658</v>
      </c>
      <c r="B1620" t="str">
        <f>_xlfn.XLOOKUP(D1620,'2026 FMR'!I:I,'2026 FMR'!Q:Q)</f>
        <v>MT-500</v>
      </c>
      <c r="C1620" t="s">
        <v>1677</v>
      </c>
      <c r="D1620">
        <v>30037</v>
      </c>
      <c r="E1620">
        <f>_xlfn.XLOOKUP(D1620,'ACS data'!E:E,'ACS data'!N:N)</f>
        <v>4</v>
      </c>
      <c r="F1620">
        <f>_xlfn.XLOOKUP(D1620,'2026 FMR'!I:I,'2026 FMR'!M:M)</f>
        <v>1045</v>
      </c>
      <c r="G1620">
        <f>_xlfn.XLOOKUP(D1620,'2026 FMR'!I:I,'2026 FMR'!J:J)</f>
        <v>841</v>
      </c>
      <c r="H1620">
        <f>_xlfn.XLOOKUP(D1620,'2026 FMR'!I:I,'2026 FMR'!R:R)</f>
        <v>0.5</v>
      </c>
    </row>
    <row r="1621" spans="1:8" x14ac:dyDescent="0.35">
      <c r="A1621" t="s">
        <v>1658</v>
      </c>
      <c r="B1621" t="str">
        <f>_xlfn.XLOOKUP(D1621,'2026 FMR'!I:I,'2026 FMR'!Q:Q)</f>
        <v>MT-500</v>
      </c>
      <c r="C1621" t="s">
        <v>1678</v>
      </c>
      <c r="D1621">
        <v>30039</v>
      </c>
      <c r="E1621">
        <f>_xlfn.XLOOKUP(D1621,'ACS data'!E:E,'ACS data'!N:N)</f>
        <v>98</v>
      </c>
      <c r="F1621">
        <f>_xlfn.XLOOKUP(D1621,'2026 FMR'!I:I,'2026 FMR'!M:M)</f>
        <v>822</v>
      </c>
      <c r="G1621">
        <f>_xlfn.XLOOKUP(D1621,'2026 FMR'!I:I,'2026 FMR'!J:J)</f>
        <v>3368</v>
      </c>
      <c r="H1621">
        <f>_xlfn.XLOOKUP(D1621,'2026 FMR'!I:I,'2026 FMR'!R:R)</f>
        <v>0.5</v>
      </c>
    </row>
    <row r="1622" spans="1:8" x14ac:dyDescent="0.35">
      <c r="A1622" t="s">
        <v>1658</v>
      </c>
      <c r="B1622" t="str">
        <f>_xlfn.XLOOKUP(D1622,'2026 FMR'!I:I,'2026 FMR'!Q:Q)</f>
        <v>MT-500</v>
      </c>
      <c r="C1622" t="s">
        <v>1679</v>
      </c>
      <c r="D1622">
        <v>30041</v>
      </c>
      <c r="E1622">
        <f>_xlfn.XLOOKUP(D1622,'ACS data'!E:E,'ACS data'!N:N)</f>
        <v>579</v>
      </c>
      <c r="F1622">
        <f>_xlfn.XLOOKUP(D1622,'2026 FMR'!I:I,'2026 FMR'!M:M)</f>
        <v>1069</v>
      </c>
      <c r="G1622">
        <f>_xlfn.XLOOKUP(D1622,'2026 FMR'!I:I,'2026 FMR'!J:J)</f>
        <v>16238</v>
      </c>
      <c r="H1622">
        <f>_xlfn.XLOOKUP(D1622,'2026 FMR'!I:I,'2026 FMR'!R:R)</f>
        <v>0.5</v>
      </c>
    </row>
    <row r="1623" spans="1:8" x14ac:dyDescent="0.35">
      <c r="A1623" t="s">
        <v>1658</v>
      </c>
      <c r="B1623" t="str">
        <f>_xlfn.XLOOKUP(D1623,'2026 FMR'!I:I,'2026 FMR'!Q:Q)</f>
        <v>MT-500</v>
      </c>
      <c r="C1623" t="s">
        <v>1680</v>
      </c>
      <c r="D1623">
        <v>30043</v>
      </c>
      <c r="E1623">
        <f>_xlfn.XLOOKUP(D1623,'ACS data'!E:E,'ACS data'!N:N)</f>
        <v>70</v>
      </c>
      <c r="F1623">
        <f>_xlfn.XLOOKUP(D1623,'2026 FMR'!I:I,'2026 FMR'!M:M)</f>
        <v>1070</v>
      </c>
      <c r="G1623">
        <f>_xlfn.XLOOKUP(D1623,'2026 FMR'!I:I,'2026 FMR'!J:J)</f>
        <v>12273</v>
      </c>
      <c r="H1623">
        <f>_xlfn.XLOOKUP(D1623,'2026 FMR'!I:I,'2026 FMR'!R:R)</f>
        <v>0.5</v>
      </c>
    </row>
    <row r="1624" spans="1:8" x14ac:dyDescent="0.35">
      <c r="A1624" t="s">
        <v>1658</v>
      </c>
      <c r="B1624" t="str">
        <f>_xlfn.XLOOKUP(D1624,'2026 FMR'!I:I,'2026 FMR'!Q:Q)</f>
        <v>MT-500</v>
      </c>
      <c r="C1624" t="s">
        <v>1681</v>
      </c>
      <c r="D1624">
        <v>30045</v>
      </c>
      <c r="E1624">
        <f>_xlfn.XLOOKUP(D1624,'ACS data'!E:E,'ACS data'!N:N)</f>
        <v>15</v>
      </c>
      <c r="F1624">
        <f>_xlfn.XLOOKUP(D1624,'2026 FMR'!I:I,'2026 FMR'!M:M)</f>
        <v>905</v>
      </c>
      <c r="G1624">
        <f>_xlfn.XLOOKUP(D1624,'2026 FMR'!I:I,'2026 FMR'!J:J)</f>
        <v>2039</v>
      </c>
      <c r="H1624">
        <f>_xlfn.XLOOKUP(D1624,'2026 FMR'!I:I,'2026 FMR'!R:R)</f>
        <v>0.5</v>
      </c>
    </row>
    <row r="1625" spans="1:8" x14ac:dyDescent="0.35">
      <c r="A1625" t="s">
        <v>1658</v>
      </c>
      <c r="B1625" t="str">
        <f>_xlfn.XLOOKUP(D1625,'2026 FMR'!I:I,'2026 FMR'!Q:Q)</f>
        <v>MT-500</v>
      </c>
      <c r="C1625" t="s">
        <v>1682</v>
      </c>
      <c r="D1625">
        <v>30047</v>
      </c>
      <c r="E1625">
        <f>_xlfn.XLOOKUP(D1625,'ACS data'!E:E,'ACS data'!N:N)</f>
        <v>1048</v>
      </c>
      <c r="F1625">
        <f>_xlfn.XLOOKUP(D1625,'2026 FMR'!I:I,'2026 FMR'!M:M)</f>
        <v>1104</v>
      </c>
      <c r="G1625">
        <f>_xlfn.XLOOKUP(D1625,'2026 FMR'!I:I,'2026 FMR'!J:J)</f>
        <v>31509</v>
      </c>
      <c r="H1625">
        <f>_xlfn.XLOOKUP(D1625,'2026 FMR'!I:I,'2026 FMR'!R:R)</f>
        <v>0.5</v>
      </c>
    </row>
    <row r="1626" spans="1:8" x14ac:dyDescent="0.35">
      <c r="A1626" t="s">
        <v>1658</v>
      </c>
      <c r="B1626" t="str">
        <f>_xlfn.XLOOKUP(D1626,'2026 FMR'!I:I,'2026 FMR'!Q:Q)</f>
        <v>MT-500</v>
      </c>
      <c r="C1626" t="s">
        <v>1683</v>
      </c>
      <c r="D1626">
        <v>30049</v>
      </c>
      <c r="E1626">
        <f>_xlfn.XLOOKUP(D1626,'ACS data'!E:E,'ACS data'!N:N)</f>
        <v>1459</v>
      </c>
      <c r="F1626">
        <f>_xlfn.XLOOKUP(D1626,'2026 FMR'!I:I,'2026 FMR'!M:M)</f>
        <v>1319</v>
      </c>
      <c r="G1626">
        <f>_xlfn.XLOOKUP(D1626,'2026 FMR'!I:I,'2026 FMR'!J:J)</f>
        <v>71487</v>
      </c>
      <c r="H1626">
        <f>_xlfn.XLOOKUP(D1626,'2026 FMR'!I:I,'2026 FMR'!R:R)</f>
        <v>0.5</v>
      </c>
    </row>
    <row r="1627" spans="1:8" x14ac:dyDescent="0.35">
      <c r="A1627" t="s">
        <v>1658</v>
      </c>
      <c r="B1627" t="str">
        <f>_xlfn.XLOOKUP(D1627,'2026 FMR'!I:I,'2026 FMR'!Q:Q)</f>
        <v>MT-500</v>
      </c>
      <c r="C1627" t="s">
        <v>1684</v>
      </c>
      <c r="D1627">
        <v>30051</v>
      </c>
      <c r="E1627">
        <f>_xlfn.XLOOKUP(D1627,'ACS data'!E:E,'ACS data'!N:N)</f>
        <v>101</v>
      </c>
      <c r="F1627">
        <f>_xlfn.XLOOKUP(D1627,'2026 FMR'!I:I,'2026 FMR'!M:M)</f>
        <v>807</v>
      </c>
      <c r="G1627">
        <f>_xlfn.XLOOKUP(D1627,'2026 FMR'!I:I,'2026 FMR'!J:J)</f>
        <v>1993</v>
      </c>
      <c r="H1627">
        <f>_xlfn.XLOOKUP(D1627,'2026 FMR'!I:I,'2026 FMR'!R:R)</f>
        <v>0.5</v>
      </c>
    </row>
    <row r="1628" spans="1:8" x14ac:dyDescent="0.35">
      <c r="A1628" t="s">
        <v>1658</v>
      </c>
      <c r="B1628" t="str">
        <f>_xlfn.XLOOKUP(D1628,'2026 FMR'!I:I,'2026 FMR'!Q:Q)</f>
        <v>MT-500</v>
      </c>
      <c r="C1628" t="s">
        <v>1685</v>
      </c>
      <c r="D1628">
        <v>30053</v>
      </c>
      <c r="E1628">
        <f>_xlfn.XLOOKUP(D1628,'ACS data'!E:E,'ACS data'!N:N)</f>
        <v>736</v>
      </c>
      <c r="F1628">
        <f>_xlfn.XLOOKUP(D1628,'2026 FMR'!I:I,'2026 FMR'!M:M)</f>
        <v>1067</v>
      </c>
      <c r="G1628">
        <f>_xlfn.XLOOKUP(D1628,'2026 FMR'!I:I,'2026 FMR'!J:J)</f>
        <v>20157</v>
      </c>
      <c r="H1628">
        <f>_xlfn.XLOOKUP(D1628,'2026 FMR'!I:I,'2026 FMR'!R:R)</f>
        <v>0.5</v>
      </c>
    </row>
    <row r="1629" spans="1:8" x14ac:dyDescent="0.35">
      <c r="A1629" t="s">
        <v>1658</v>
      </c>
      <c r="B1629" t="str">
        <f>_xlfn.XLOOKUP(D1629,'2026 FMR'!I:I,'2026 FMR'!Q:Q)</f>
        <v>MT-500</v>
      </c>
      <c r="C1629" t="s">
        <v>1686</v>
      </c>
      <c r="D1629">
        <v>30055</v>
      </c>
      <c r="E1629">
        <f>_xlfn.XLOOKUP(D1629,'ACS data'!E:E,'ACS data'!N:N)</f>
        <v>16</v>
      </c>
      <c r="F1629">
        <f>_xlfn.XLOOKUP(D1629,'2026 FMR'!I:I,'2026 FMR'!M:M)</f>
        <v>1208</v>
      </c>
      <c r="G1629">
        <f>_xlfn.XLOOKUP(D1629,'2026 FMR'!I:I,'2026 FMR'!J:J)</f>
        <v>1746</v>
      </c>
      <c r="H1629">
        <f>_xlfn.XLOOKUP(D1629,'2026 FMR'!I:I,'2026 FMR'!R:R)</f>
        <v>0.5</v>
      </c>
    </row>
    <row r="1630" spans="1:8" x14ac:dyDescent="0.35">
      <c r="A1630" t="s">
        <v>1658</v>
      </c>
      <c r="B1630" t="str">
        <f>_xlfn.XLOOKUP(D1630,'2026 FMR'!I:I,'2026 FMR'!Q:Q)</f>
        <v>MT-500</v>
      </c>
      <c r="C1630" t="s">
        <v>1687</v>
      </c>
      <c r="D1630">
        <v>30057</v>
      </c>
      <c r="E1630">
        <f>_xlfn.XLOOKUP(D1630,'ACS data'!E:E,'ACS data'!N:N)</f>
        <v>105</v>
      </c>
      <c r="F1630">
        <f>_xlfn.XLOOKUP(D1630,'2026 FMR'!I:I,'2026 FMR'!M:M)</f>
        <v>1202</v>
      </c>
      <c r="G1630">
        <f>_xlfn.XLOOKUP(D1630,'2026 FMR'!I:I,'2026 FMR'!J:J)</f>
        <v>8742</v>
      </c>
      <c r="H1630">
        <f>_xlfn.XLOOKUP(D1630,'2026 FMR'!I:I,'2026 FMR'!R:R)</f>
        <v>0.5</v>
      </c>
    </row>
    <row r="1631" spans="1:8" x14ac:dyDescent="0.35">
      <c r="A1631" t="s">
        <v>1658</v>
      </c>
      <c r="B1631" t="str">
        <f>_xlfn.XLOOKUP(D1631,'2026 FMR'!I:I,'2026 FMR'!Q:Q)</f>
        <v>MT-500</v>
      </c>
      <c r="C1631" t="s">
        <v>1688</v>
      </c>
      <c r="D1631">
        <v>30059</v>
      </c>
      <c r="E1631">
        <f>_xlfn.XLOOKUP(D1631,'ACS data'!E:E,'ACS data'!N:N)</f>
        <v>22</v>
      </c>
      <c r="F1631">
        <f>_xlfn.XLOOKUP(D1631,'2026 FMR'!I:I,'2026 FMR'!M:M)</f>
        <v>1087</v>
      </c>
      <c r="G1631">
        <f>_xlfn.XLOOKUP(D1631,'2026 FMR'!I:I,'2026 FMR'!J:J)</f>
        <v>1948</v>
      </c>
      <c r="H1631">
        <f>_xlfn.XLOOKUP(D1631,'2026 FMR'!I:I,'2026 FMR'!R:R)</f>
        <v>0.5</v>
      </c>
    </row>
    <row r="1632" spans="1:8" x14ac:dyDescent="0.35">
      <c r="A1632" t="s">
        <v>1658</v>
      </c>
      <c r="B1632" t="str">
        <f>_xlfn.XLOOKUP(D1632,'2026 FMR'!I:I,'2026 FMR'!Q:Q)</f>
        <v>MT-500</v>
      </c>
      <c r="C1632" t="s">
        <v>1689</v>
      </c>
      <c r="D1632">
        <v>30061</v>
      </c>
      <c r="E1632">
        <f>_xlfn.XLOOKUP(D1632,'ACS data'!E:E,'ACS data'!N:N)</f>
        <v>168</v>
      </c>
      <c r="F1632">
        <f>_xlfn.XLOOKUP(D1632,'2026 FMR'!I:I,'2026 FMR'!M:M)</f>
        <v>1083</v>
      </c>
      <c r="G1632">
        <f>_xlfn.XLOOKUP(D1632,'2026 FMR'!I:I,'2026 FMR'!J:J)</f>
        <v>4652</v>
      </c>
      <c r="H1632">
        <f>_xlfn.XLOOKUP(D1632,'2026 FMR'!I:I,'2026 FMR'!R:R)</f>
        <v>0.5</v>
      </c>
    </row>
    <row r="1633" spans="1:8" x14ac:dyDescent="0.35">
      <c r="A1633" t="s">
        <v>1658</v>
      </c>
      <c r="B1633" t="str">
        <f>_xlfn.XLOOKUP(D1633,'2026 FMR'!I:I,'2026 FMR'!Q:Q)</f>
        <v>MT-500</v>
      </c>
      <c r="C1633" t="s">
        <v>1690</v>
      </c>
      <c r="D1633">
        <v>30063</v>
      </c>
      <c r="E1633">
        <f>_xlfn.XLOOKUP(D1633,'ACS data'!E:E,'ACS data'!N:N)</f>
        <v>5108</v>
      </c>
      <c r="F1633">
        <f>_xlfn.XLOOKUP(D1633,'2026 FMR'!I:I,'2026 FMR'!M:M)</f>
        <v>1400</v>
      </c>
      <c r="G1633">
        <f>_xlfn.XLOOKUP(D1633,'2026 FMR'!I:I,'2026 FMR'!J:J)</f>
        <v>118541</v>
      </c>
      <c r="H1633">
        <f>_xlfn.XLOOKUP(D1633,'2026 FMR'!I:I,'2026 FMR'!R:R)</f>
        <v>0.5</v>
      </c>
    </row>
    <row r="1634" spans="1:8" x14ac:dyDescent="0.35">
      <c r="A1634" t="s">
        <v>1658</v>
      </c>
      <c r="B1634" t="str">
        <f>_xlfn.XLOOKUP(D1634,'2026 FMR'!I:I,'2026 FMR'!Q:Q)</f>
        <v>MT-500</v>
      </c>
      <c r="C1634" t="s">
        <v>1691</v>
      </c>
      <c r="D1634">
        <v>30065</v>
      </c>
      <c r="E1634">
        <f>_xlfn.XLOOKUP(D1634,'ACS data'!E:E,'ACS data'!N:N)</f>
        <v>107</v>
      </c>
      <c r="F1634">
        <f>_xlfn.XLOOKUP(D1634,'2026 FMR'!I:I,'2026 FMR'!M:M)</f>
        <v>1226</v>
      </c>
      <c r="G1634">
        <f>_xlfn.XLOOKUP(D1634,'2026 FMR'!I:I,'2026 FMR'!J:J)</f>
        <v>4924</v>
      </c>
      <c r="H1634">
        <f>_xlfn.XLOOKUP(D1634,'2026 FMR'!I:I,'2026 FMR'!R:R)</f>
        <v>0.5</v>
      </c>
    </row>
    <row r="1635" spans="1:8" x14ac:dyDescent="0.35">
      <c r="A1635" t="s">
        <v>1658</v>
      </c>
      <c r="B1635" t="str">
        <f>_xlfn.XLOOKUP(D1635,'2026 FMR'!I:I,'2026 FMR'!Q:Q)</f>
        <v>MT-500</v>
      </c>
      <c r="C1635" t="s">
        <v>1692</v>
      </c>
      <c r="D1635">
        <v>30067</v>
      </c>
      <c r="E1635">
        <f>_xlfn.XLOOKUP(D1635,'ACS data'!E:E,'ACS data'!N:N)</f>
        <v>315</v>
      </c>
      <c r="F1635">
        <f>_xlfn.XLOOKUP(D1635,'2026 FMR'!I:I,'2026 FMR'!M:M)</f>
        <v>1385</v>
      </c>
      <c r="G1635">
        <f>_xlfn.XLOOKUP(D1635,'2026 FMR'!I:I,'2026 FMR'!J:J)</f>
        <v>17320</v>
      </c>
      <c r="H1635">
        <f>_xlfn.XLOOKUP(D1635,'2026 FMR'!I:I,'2026 FMR'!R:R)</f>
        <v>0.5</v>
      </c>
    </row>
    <row r="1636" spans="1:8" x14ac:dyDescent="0.35">
      <c r="A1636" t="s">
        <v>1658</v>
      </c>
      <c r="B1636" t="str">
        <f>_xlfn.XLOOKUP(D1636,'2026 FMR'!I:I,'2026 FMR'!Q:Q)</f>
        <v>MT-500</v>
      </c>
      <c r="C1636" t="s">
        <v>1693</v>
      </c>
      <c r="D1636">
        <v>30069</v>
      </c>
      <c r="E1636">
        <f>_xlfn.XLOOKUP(D1636,'ACS data'!E:E,'ACS data'!N:N)</f>
        <v>6</v>
      </c>
      <c r="F1636">
        <f>_xlfn.XLOOKUP(D1636,'2026 FMR'!I:I,'2026 FMR'!M:M)</f>
        <v>1208</v>
      </c>
      <c r="G1636">
        <f>_xlfn.XLOOKUP(D1636,'2026 FMR'!I:I,'2026 FMR'!J:J)</f>
        <v>416</v>
      </c>
      <c r="H1636">
        <f>_xlfn.XLOOKUP(D1636,'2026 FMR'!I:I,'2026 FMR'!R:R)</f>
        <v>0.5</v>
      </c>
    </row>
    <row r="1637" spans="1:8" x14ac:dyDescent="0.35">
      <c r="A1637" t="s">
        <v>1658</v>
      </c>
      <c r="B1637" t="str">
        <f>_xlfn.XLOOKUP(D1637,'2026 FMR'!I:I,'2026 FMR'!Q:Q)</f>
        <v>MT-500</v>
      </c>
      <c r="C1637" t="s">
        <v>1694</v>
      </c>
      <c r="D1637">
        <v>30071</v>
      </c>
      <c r="E1637">
        <f>_xlfn.XLOOKUP(D1637,'ACS data'!E:E,'ACS data'!N:N)</f>
        <v>62</v>
      </c>
      <c r="F1637">
        <f>_xlfn.XLOOKUP(D1637,'2026 FMR'!I:I,'2026 FMR'!M:M)</f>
        <v>888</v>
      </c>
      <c r="G1637">
        <f>_xlfn.XLOOKUP(D1637,'2026 FMR'!I:I,'2026 FMR'!J:J)</f>
        <v>4233</v>
      </c>
      <c r="H1637">
        <f>_xlfn.XLOOKUP(D1637,'2026 FMR'!I:I,'2026 FMR'!R:R)</f>
        <v>0.5</v>
      </c>
    </row>
    <row r="1638" spans="1:8" x14ac:dyDescent="0.35">
      <c r="A1638" t="s">
        <v>1658</v>
      </c>
      <c r="B1638" t="str">
        <f>_xlfn.XLOOKUP(D1638,'2026 FMR'!I:I,'2026 FMR'!Q:Q)</f>
        <v>MT-500</v>
      </c>
      <c r="C1638" t="s">
        <v>1695</v>
      </c>
      <c r="D1638">
        <v>30073</v>
      </c>
      <c r="E1638">
        <f>_xlfn.XLOOKUP(D1638,'ACS data'!E:E,'ACS data'!N:N)</f>
        <v>347</v>
      </c>
      <c r="F1638">
        <f>_xlfn.XLOOKUP(D1638,'2026 FMR'!I:I,'2026 FMR'!M:M)</f>
        <v>1144</v>
      </c>
      <c r="G1638">
        <f>_xlfn.XLOOKUP(D1638,'2026 FMR'!I:I,'2026 FMR'!J:J)</f>
        <v>5987</v>
      </c>
      <c r="H1638">
        <f>_xlfn.XLOOKUP(D1638,'2026 FMR'!I:I,'2026 FMR'!R:R)</f>
        <v>0.5</v>
      </c>
    </row>
    <row r="1639" spans="1:8" x14ac:dyDescent="0.35">
      <c r="A1639" t="s">
        <v>1658</v>
      </c>
      <c r="B1639" t="str">
        <f>_xlfn.XLOOKUP(D1639,'2026 FMR'!I:I,'2026 FMR'!Q:Q)</f>
        <v>MT-500</v>
      </c>
      <c r="C1639" t="s">
        <v>1696</v>
      </c>
      <c r="D1639">
        <v>30075</v>
      </c>
      <c r="E1639">
        <f>_xlfn.XLOOKUP(D1639,'ACS data'!E:E,'ACS data'!N:N)</f>
        <v>26</v>
      </c>
      <c r="F1639">
        <f>_xlfn.XLOOKUP(D1639,'2026 FMR'!I:I,'2026 FMR'!M:M)</f>
        <v>800</v>
      </c>
      <c r="G1639">
        <f>_xlfn.XLOOKUP(D1639,'2026 FMR'!I:I,'2026 FMR'!J:J)</f>
        <v>1773</v>
      </c>
      <c r="H1639">
        <f>_xlfn.XLOOKUP(D1639,'2026 FMR'!I:I,'2026 FMR'!R:R)</f>
        <v>0.5</v>
      </c>
    </row>
    <row r="1640" spans="1:8" x14ac:dyDescent="0.35">
      <c r="A1640" t="s">
        <v>1658</v>
      </c>
      <c r="B1640" t="str">
        <f>_xlfn.XLOOKUP(D1640,'2026 FMR'!I:I,'2026 FMR'!Q:Q)</f>
        <v>MT-500</v>
      </c>
      <c r="C1640" t="s">
        <v>1697</v>
      </c>
      <c r="D1640">
        <v>30077</v>
      </c>
      <c r="E1640">
        <f>_xlfn.XLOOKUP(D1640,'ACS data'!E:E,'ACS data'!N:N)</f>
        <v>44</v>
      </c>
      <c r="F1640">
        <f>_xlfn.XLOOKUP(D1640,'2026 FMR'!I:I,'2026 FMR'!M:M)</f>
        <v>884</v>
      </c>
      <c r="G1640">
        <f>_xlfn.XLOOKUP(D1640,'2026 FMR'!I:I,'2026 FMR'!J:J)</f>
        <v>6998</v>
      </c>
      <c r="H1640">
        <f>_xlfn.XLOOKUP(D1640,'2026 FMR'!I:I,'2026 FMR'!R:R)</f>
        <v>0.5</v>
      </c>
    </row>
    <row r="1641" spans="1:8" x14ac:dyDescent="0.35">
      <c r="A1641" t="s">
        <v>1658</v>
      </c>
      <c r="B1641" t="str">
        <f>_xlfn.XLOOKUP(D1641,'2026 FMR'!I:I,'2026 FMR'!Q:Q)</f>
        <v>MT-500</v>
      </c>
      <c r="C1641" t="s">
        <v>1698</v>
      </c>
      <c r="D1641">
        <v>30079</v>
      </c>
      <c r="E1641">
        <f>_xlfn.XLOOKUP(D1641,'ACS data'!E:E,'ACS data'!N:N)</f>
        <v>12</v>
      </c>
      <c r="F1641">
        <f>_xlfn.XLOOKUP(D1641,'2026 FMR'!I:I,'2026 FMR'!M:M)</f>
        <v>1208</v>
      </c>
      <c r="G1641">
        <f>_xlfn.XLOOKUP(D1641,'2026 FMR'!I:I,'2026 FMR'!J:J)</f>
        <v>1283</v>
      </c>
      <c r="H1641">
        <f>_xlfn.XLOOKUP(D1641,'2026 FMR'!I:I,'2026 FMR'!R:R)</f>
        <v>0.5</v>
      </c>
    </row>
    <row r="1642" spans="1:8" x14ac:dyDescent="0.35">
      <c r="A1642" t="s">
        <v>1658</v>
      </c>
      <c r="B1642" t="str">
        <f>_xlfn.XLOOKUP(D1642,'2026 FMR'!I:I,'2026 FMR'!Q:Q)</f>
        <v>MT-500</v>
      </c>
      <c r="C1642" t="s">
        <v>1699</v>
      </c>
      <c r="D1642">
        <v>30081</v>
      </c>
      <c r="E1642">
        <f>_xlfn.XLOOKUP(D1642,'ACS data'!E:E,'ACS data'!N:N)</f>
        <v>638</v>
      </c>
      <c r="F1642">
        <f>_xlfn.XLOOKUP(D1642,'2026 FMR'!I:I,'2026 FMR'!M:M)</f>
        <v>1145</v>
      </c>
      <c r="G1642">
        <f>_xlfn.XLOOKUP(D1642,'2026 FMR'!I:I,'2026 FMR'!J:J)</f>
        <v>44876</v>
      </c>
      <c r="H1642">
        <f>_xlfn.XLOOKUP(D1642,'2026 FMR'!I:I,'2026 FMR'!R:R)</f>
        <v>0.5</v>
      </c>
    </row>
    <row r="1643" spans="1:8" x14ac:dyDescent="0.35">
      <c r="A1643" t="s">
        <v>1658</v>
      </c>
      <c r="B1643" t="str">
        <f>_xlfn.XLOOKUP(D1643,'2026 FMR'!I:I,'2026 FMR'!Q:Q)</f>
        <v>MT-500</v>
      </c>
      <c r="C1643" t="s">
        <v>1700</v>
      </c>
      <c r="D1643">
        <v>30083</v>
      </c>
      <c r="E1643">
        <f>_xlfn.XLOOKUP(D1643,'ACS data'!E:E,'ACS data'!N:N)</f>
        <v>83</v>
      </c>
      <c r="F1643">
        <f>_xlfn.XLOOKUP(D1643,'2026 FMR'!I:I,'2026 FMR'!M:M)</f>
        <v>1197</v>
      </c>
      <c r="G1643">
        <f>_xlfn.XLOOKUP(D1643,'2026 FMR'!I:I,'2026 FMR'!J:J)</f>
        <v>11366</v>
      </c>
      <c r="H1643">
        <f>_xlfn.XLOOKUP(D1643,'2026 FMR'!I:I,'2026 FMR'!R:R)</f>
        <v>0.5</v>
      </c>
    </row>
    <row r="1644" spans="1:8" x14ac:dyDescent="0.35">
      <c r="A1644" t="s">
        <v>1658</v>
      </c>
      <c r="B1644" t="str">
        <f>_xlfn.XLOOKUP(D1644,'2026 FMR'!I:I,'2026 FMR'!Q:Q)</f>
        <v>MT-500</v>
      </c>
      <c r="C1644" t="s">
        <v>1701</v>
      </c>
      <c r="D1644">
        <v>30085</v>
      </c>
      <c r="E1644">
        <f>_xlfn.XLOOKUP(D1644,'ACS data'!E:E,'ACS data'!N:N)</f>
        <v>548</v>
      </c>
      <c r="F1644">
        <f>_xlfn.XLOOKUP(D1644,'2026 FMR'!I:I,'2026 FMR'!M:M)</f>
        <v>915</v>
      </c>
      <c r="G1644">
        <f>_xlfn.XLOOKUP(D1644,'2026 FMR'!I:I,'2026 FMR'!J:J)</f>
        <v>10799</v>
      </c>
      <c r="H1644">
        <f>_xlfn.XLOOKUP(D1644,'2026 FMR'!I:I,'2026 FMR'!R:R)</f>
        <v>0.5</v>
      </c>
    </row>
    <row r="1645" spans="1:8" x14ac:dyDescent="0.35">
      <c r="A1645" t="s">
        <v>1658</v>
      </c>
      <c r="B1645" t="str">
        <f>_xlfn.XLOOKUP(D1645,'2026 FMR'!I:I,'2026 FMR'!Q:Q)</f>
        <v>MT-500</v>
      </c>
      <c r="C1645" t="s">
        <v>1702</v>
      </c>
      <c r="D1645">
        <v>30087</v>
      </c>
      <c r="E1645">
        <f>_xlfn.XLOOKUP(D1645,'ACS data'!E:E,'ACS data'!N:N)</f>
        <v>403</v>
      </c>
      <c r="F1645">
        <f>_xlfn.XLOOKUP(D1645,'2026 FMR'!I:I,'2026 FMR'!M:M)</f>
        <v>993</v>
      </c>
      <c r="G1645">
        <f>_xlfn.XLOOKUP(D1645,'2026 FMR'!I:I,'2026 FMR'!J:J)</f>
        <v>8310</v>
      </c>
      <c r="H1645">
        <f>_xlfn.XLOOKUP(D1645,'2026 FMR'!I:I,'2026 FMR'!R:R)</f>
        <v>0.5</v>
      </c>
    </row>
    <row r="1646" spans="1:8" x14ac:dyDescent="0.35">
      <c r="A1646" t="s">
        <v>1658</v>
      </c>
      <c r="B1646" t="str">
        <f>_xlfn.XLOOKUP(D1646,'2026 FMR'!I:I,'2026 FMR'!Q:Q)</f>
        <v>MT-500</v>
      </c>
      <c r="C1646" t="s">
        <v>1703</v>
      </c>
      <c r="D1646">
        <v>30089</v>
      </c>
      <c r="E1646">
        <f>_xlfn.XLOOKUP(D1646,'ACS data'!E:E,'ACS data'!N:N)</f>
        <v>329</v>
      </c>
      <c r="F1646">
        <f>_xlfn.XLOOKUP(D1646,'2026 FMR'!I:I,'2026 FMR'!M:M)</f>
        <v>878</v>
      </c>
      <c r="G1646">
        <f>_xlfn.XLOOKUP(D1646,'2026 FMR'!I:I,'2026 FMR'!J:J)</f>
        <v>12615</v>
      </c>
      <c r="H1646">
        <f>_xlfn.XLOOKUP(D1646,'2026 FMR'!I:I,'2026 FMR'!R:R)</f>
        <v>0.5</v>
      </c>
    </row>
    <row r="1647" spans="1:8" x14ac:dyDescent="0.35">
      <c r="A1647" t="s">
        <v>1658</v>
      </c>
      <c r="B1647" t="str">
        <f>_xlfn.XLOOKUP(D1647,'2026 FMR'!I:I,'2026 FMR'!Q:Q)</f>
        <v>MT-500</v>
      </c>
      <c r="C1647" t="s">
        <v>1704</v>
      </c>
      <c r="D1647">
        <v>30091</v>
      </c>
      <c r="E1647">
        <f>_xlfn.XLOOKUP(D1647,'ACS data'!E:E,'ACS data'!N:N)</f>
        <v>27</v>
      </c>
      <c r="F1647">
        <f>_xlfn.XLOOKUP(D1647,'2026 FMR'!I:I,'2026 FMR'!M:M)</f>
        <v>923</v>
      </c>
      <c r="G1647">
        <f>_xlfn.XLOOKUP(D1647,'2026 FMR'!I:I,'2026 FMR'!J:J)</f>
        <v>3700</v>
      </c>
      <c r="H1647">
        <f>_xlfn.XLOOKUP(D1647,'2026 FMR'!I:I,'2026 FMR'!R:R)</f>
        <v>0.5</v>
      </c>
    </row>
    <row r="1648" spans="1:8" x14ac:dyDescent="0.35">
      <c r="A1648" t="s">
        <v>1658</v>
      </c>
      <c r="B1648" t="str">
        <f>_xlfn.XLOOKUP(D1648,'2026 FMR'!I:I,'2026 FMR'!Q:Q)</f>
        <v>MT-500</v>
      </c>
      <c r="C1648" t="s">
        <v>1705</v>
      </c>
      <c r="D1648">
        <v>30093</v>
      </c>
      <c r="E1648">
        <f>_xlfn.XLOOKUP(D1648,'ACS data'!E:E,'ACS data'!N:N)</f>
        <v>1242</v>
      </c>
      <c r="F1648">
        <f>_xlfn.XLOOKUP(D1648,'2026 FMR'!I:I,'2026 FMR'!M:M)</f>
        <v>1149</v>
      </c>
      <c r="G1648">
        <f>_xlfn.XLOOKUP(D1648,'2026 FMR'!I:I,'2026 FMR'!J:J)</f>
        <v>35306</v>
      </c>
      <c r="H1648">
        <f>_xlfn.XLOOKUP(D1648,'2026 FMR'!I:I,'2026 FMR'!R:R)</f>
        <v>0.5</v>
      </c>
    </row>
    <row r="1649" spans="1:8" x14ac:dyDescent="0.35">
      <c r="A1649" t="s">
        <v>1658</v>
      </c>
      <c r="B1649" t="str">
        <f>_xlfn.XLOOKUP(D1649,'2026 FMR'!I:I,'2026 FMR'!Q:Q)</f>
        <v>MT-500</v>
      </c>
      <c r="C1649" t="s">
        <v>1706</v>
      </c>
      <c r="D1649">
        <v>30095</v>
      </c>
      <c r="E1649">
        <f>_xlfn.XLOOKUP(D1649,'ACS data'!E:E,'ACS data'!N:N)</f>
        <v>120</v>
      </c>
      <c r="F1649">
        <f>_xlfn.XLOOKUP(D1649,'2026 FMR'!I:I,'2026 FMR'!M:M)</f>
        <v>958</v>
      </c>
      <c r="G1649">
        <f>_xlfn.XLOOKUP(D1649,'2026 FMR'!I:I,'2026 FMR'!J:J)</f>
        <v>8978</v>
      </c>
      <c r="H1649">
        <f>_xlfn.XLOOKUP(D1649,'2026 FMR'!I:I,'2026 FMR'!R:R)</f>
        <v>0.5</v>
      </c>
    </row>
    <row r="1650" spans="1:8" x14ac:dyDescent="0.35">
      <c r="A1650" t="s">
        <v>1658</v>
      </c>
      <c r="B1650" t="str">
        <f>_xlfn.XLOOKUP(D1650,'2026 FMR'!I:I,'2026 FMR'!Q:Q)</f>
        <v>MT-500</v>
      </c>
      <c r="C1650" t="s">
        <v>1707</v>
      </c>
      <c r="D1650">
        <v>30097</v>
      </c>
      <c r="E1650">
        <f>_xlfn.XLOOKUP(D1650,'ACS data'!E:E,'ACS data'!N:N)</f>
        <v>44</v>
      </c>
      <c r="F1650">
        <f>_xlfn.XLOOKUP(D1650,'2026 FMR'!I:I,'2026 FMR'!M:M)</f>
        <v>918</v>
      </c>
      <c r="G1650">
        <f>_xlfn.XLOOKUP(D1650,'2026 FMR'!I:I,'2026 FMR'!J:J)</f>
        <v>3697</v>
      </c>
      <c r="H1650">
        <f>_xlfn.XLOOKUP(D1650,'2026 FMR'!I:I,'2026 FMR'!R:R)</f>
        <v>0.5</v>
      </c>
    </row>
    <row r="1651" spans="1:8" x14ac:dyDescent="0.35">
      <c r="A1651" t="s">
        <v>1658</v>
      </c>
      <c r="B1651" t="str">
        <f>_xlfn.XLOOKUP(D1651,'2026 FMR'!I:I,'2026 FMR'!Q:Q)</f>
        <v>MT-500</v>
      </c>
      <c r="C1651" t="s">
        <v>1708</v>
      </c>
      <c r="D1651">
        <v>30099</v>
      </c>
      <c r="E1651">
        <f>_xlfn.XLOOKUP(D1651,'ACS data'!E:E,'ACS data'!N:N)</f>
        <v>140</v>
      </c>
      <c r="F1651">
        <f>_xlfn.XLOOKUP(D1651,'2026 FMR'!I:I,'2026 FMR'!M:M)</f>
        <v>1241</v>
      </c>
      <c r="G1651">
        <f>_xlfn.XLOOKUP(D1651,'2026 FMR'!I:I,'2026 FMR'!J:J)</f>
        <v>6238</v>
      </c>
      <c r="H1651">
        <f>_xlfn.XLOOKUP(D1651,'2026 FMR'!I:I,'2026 FMR'!R:R)</f>
        <v>0.5</v>
      </c>
    </row>
    <row r="1652" spans="1:8" x14ac:dyDescent="0.35">
      <c r="A1652" t="s">
        <v>1658</v>
      </c>
      <c r="B1652" t="str">
        <f>_xlfn.XLOOKUP(D1652,'2026 FMR'!I:I,'2026 FMR'!Q:Q)</f>
        <v>MT-500</v>
      </c>
      <c r="C1652" t="s">
        <v>1709</v>
      </c>
      <c r="D1652">
        <v>30101</v>
      </c>
      <c r="E1652">
        <f>_xlfn.XLOOKUP(D1652,'ACS data'!E:E,'ACS data'!N:N)</f>
        <v>53</v>
      </c>
      <c r="F1652">
        <f>_xlfn.XLOOKUP(D1652,'2026 FMR'!I:I,'2026 FMR'!M:M)</f>
        <v>1052</v>
      </c>
      <c r="G1652">
        <f>_xlfn.XLOOKUP(D1652,'2026 FMR'!I:I,'2026 FMR'!J:J)</f>
        <v>5018</v>
      </c>
      <c r="H1652">
        <f>_xlfn.XLOOKUP(D1652,'2026 FMR'!I:I,'2026 FMR'!R:R)</f>
        <v>0.5</v>
      </c>
    </row>
    <row r="1653" spans="1:8" x14ac:dyDescent="0.35">
      <c r="A1653" t="s">
        <v>1658</v>
      </c>
      <c r="B1653" t="str">
        <f>_xlfn.XLOOKUP(D1653,'2026 FMR'!I:I,'2026 FMR'!Q:Q)</f>
        <v>MT-500</v>
      </c>
      <c r="C1653" t="s">
        <v>1710</v>
      </c>
      <c r="D1653">
        <v>30103</v>
      </c>
      <c r="E1653">
        <f>_xlfn.XLOOKUP(D1653,'ACS data'!E:E,'ACS data'!N:N)</f>
        <v>1</v>
      </c>
      <c r="F1653">
        <f>_xlfn.XLOOKUP(D1653,'2026 FMR'!I:I,'2026 FMR'!M:M)</f>
        <v>1208</v>
      </c>
      <c r="G1653">
        <f>_xlfn.XLOOKUP(D1653,'2026 FMR'!I:I,'2026 FMR'!J:J)</f>
        <v>680</v>
      </c>
      <c r="H1653">
        <f>_xlfn.XLOOKUP(D1653,'2026 FMR'!I:I,'2026 FMR'!R:R)</f>
        <v>0.5</v>
      </c>
    </row>
    <row r="1654" spans="1:8" x14ac:dyDescent="0.35">
      <c r="A1654" t="s">
        <v>1658</v>
      </c>
      <c r="B1654" t="str">
        <f>_xlfn.XLOOKUP(D1654,'2026 FMR'!I:I,'2026 FMR'!Q:Q)</f>
        <v>MT-500</v>
      </c>
      <c r="C1654" t="s">
        <v>1711</v>
      </c>
      <c r="D1654">
        <v>30105</v>
      </c>
      <c r="E1654">
        <f>_xlfn.XLOOKUP(D1654,'ACS data'!E:E,'ACS data'!N:N)</f>
        <v>212</v>
      </c>
      <c r="F1654">
        <f>_xlfn.XLOOKUP(D1654,'2026 FMR'!I:I,'2026 FMR'!M:M)</f>
        <v>915</v>
      </c>
      <c r="G1654">
        <f>_xlfn.XLOOKUP(D1654,'2026 FMR'!I:I,'2026 FMR'!J:J)</f>
        <v>7552</v>
      </c>
      <c r="H1654">
        <f>_xlfn.XLOOKUP(D1654,'2026 FMR'!I:I,'2026 FMR'!R:R)</f>
        <v>0.5</v>
      </c>
    </row>
    <row r="1655" spans="1:8" x14ac:dyDescent="0.35">
      <c r="A1655" t="s">
        <v>1658</v>
      </c>
      <c r="B1655" t="str">
        <f>_xlfn.XLOOKUP(D1655,'2026 FMR'!I:I,'2026 FMR'!Q:Q)</f>
        <v>MT-500</v>
      </c>
      <c r="C1655" t="s">
        <v>1712</v>
      </c>
      <c r="D1655">
        <v>30107</v>
      </c>
      <c r="E1655">
        <f>_xlfn.XLOOKUP(D1655,'ACS data'!E:E,'ACS data'!N:N)</f>
        <v>38</v>
      </c>
      <c r="F1655">
        <f>_xlfn.XLOOKUP(D1655,'2026 FMR'!I:I,'2026 FMR'!M:M)</f>
        <v>872</v>
      </c>
      <c r="G1655">
        <f>_xlfn.XLOOKUP(D1655,'2026 FMR'!I:I,'2026 FMR'!J:J)</f>
        <v>2060</v>
      </c>
      <c r="H1655">
        <f>_xlfn.XLOOKUP(D1655,'2026 FMR'!I:I,'2026 FMR'!R:R)</f>
        <v>0.5</v>
      </c>
    </row>
    <row r="1656" spans="1:8" x14ac:dyDescent="0.35">
      <c r="A1656" t="s">
        <v>1658</v>
      </c>
      <c r="B1656" t="str">
        <f>_xlfn.XLOOKUP(D1656,'2026 FMR'!I:I,'2026 FMR'!Q:Q)</f>
        <v>MT-500</v>
      </c>
      <c r="C1656" t="s">
        <v>1713</v>
      </c>
      <c r="D1656">
        <v>30109</v>
      </c>
      <c r="E1656">
        <f>_xlfn.XLOOKUP(D1656,'ACS data'!E:E,'ACS data'!N:N)</f>
        <v>38</v>
      </c>
      <c r="F1656">
        <f>_xlfn.XLOOKUP(D1656,'2026 FMR'!I:I,'2026 FMR'!M:M)</f>
        <v>1208</v>
      </c>
      <c r="G1656">
        <f>_xlfn.XLOOKUP(D1656,'2026 FMR'!I:I,'2026 FMR'!J:J)</f>
        <v>1119</v>
      </c>
      <c r="H1656">
        <f>_xlfn.XLOOKUP(D1656,'2026 FMR'!I:I,'2026 FMR'!R:R)</f>
        <v>0.5</v>
      </c>
    </row>
    <row r="1657" spans="1:8" x14ac:dyDescent="0.35">
      <c r="A1657" t="s">
        <v>1658</v>
      </c>
      <c r="B1657" t="str">
        <f>_xlfn.XLOOKUP(D1657,'2026 FMR'!I:I,'2026 FMR'!Q:Q)</f>
        <v>MT-500</v>
      </c>
      <c r="C1657" t="s">
        <v>1714</v>
      </c>
      <c r="D1657">
        <v>30111</v>
      </c>
      <c r="E1657">
        <f>_xlfn.XLOOKUP(D1657,'ACS data'!E:E,'ACS data'!N:N)</f>
        <v>3566</v>
      </c>
      <c r="F1657">
        <f>_xlfn.XLOOKUP(D1657,'2026 FMR'!I:I,'2026 FMR'!M:M)</f>
        <v>1109</v>
      </c>
      <c r="G1657">
        <f>_xlfn.XLOOKUP(D1657,'2026 FMR'!I:I,'2026 FMR'!J:J)</f>
        <v>165524</v>
      </c>
      <c r="H1657">
        <f>_xlfn.XLOOKUP(D1657,'2026 FMR'!I:I,'2026 FMR'!R:R)</f>
        <v>0.5</v>
      </c>
    </row>
    <row r="1658" spans="1:8" x14ac:dyDescent="0.35">
      <c r="A1658" t="s">
        <v>1715</v>
      </c>
      <c r="B1658" t="str">
        <f>_xlfn.XLOOKUP(D1658,'2026 FMR'!I:I,'2026 FMR'!Q:Q)</f>
        <v>NE-500</v>
      </c>
      <c r="C1658" t="s">
        <v>1716</v>
      </c>
      <c r="D1658">
        <v>31001</v>
      </c>
      <c r="E1658">
        <f>_xlfn.XLOOKUP(D1658,'ACS data'!E:E,'ACS data'!N:N)</f>
        <v>1103</v>
      </c>
      <c r="F1658">
        <f>_xlfn.XLOOKUP(D1658,'2026 FMR'!I:I,'2026 FMR'!M:M)</f>
        <v>811</v>
      </c>
      <c r="G1658">
        <f>_xlfn.XLOOKUP(D1658,'2026 FMR'!I:I,'2026 FMR'!J:J)</f>
        <v>31143</v>
      </c>
      <c r="H1658">
        <f>_xlfn.XLOOKUP(D1658,'2026 FMR'!I:I,'2026 FMR'!R:R)</f>
        <v>0.5</v>
      </c>
    </row>
    <row r="1659" spans="1:8" x14ac:dyDescent="0.35">
      <c r="A1659" t="s">
        <v>1715</v>
      </c>
      <c r="B1659" t="str">
        <f>_xlfn.XLOOKUP(D1659,'2026 FMR'!I:I,'2026 FMR'!Q:Q)</f>
        <v>NE-500</v>
      </c>
      <c r="C1659" t="s">
        <v>1717</v>
      </c>
      <c r="D1659">
        <v>31003</v>
      </c>
      <c r="E1659">
        <f>_xlfn.XLOOKUP(D1659,'ACS data'!E:E,'ACS data'!N:N)</f>
        <v>122</v>
      </c>
      <c r="F1659">
        <f>_xlfn.XLOOKUP(D1659,'2026 FMR'!I:I,'2026 FMR'!M:M)</f>
        <v>732</v>
      </c>
      <c r="G1659">
        <f>_xlfn.XLOOKUP(D1659,'2026 FMR'!I:I,'2026 FMR'!J:J)</f>
        <v>6302</v>
      </c>
      <c r="H1659">
        <f>_xlfn.XLOOKUP(D1659,'2026 FMR'!I:I,'2026 FMR'!R:R)</f>
        <v>0.5</v>
      </c>
    </row>
    <row r="1660" spans="1:8" x14ac:dyDescent="0.35">
      <c r="A1660" t="s">
        <v>1715</v>
      </c>
      <c r="B1660" t="str">
        <f>_xlfn.XLOOKUP(D1660,'2026 FMR'!I:I,'2026 FMR'!Q:Q)</f>
        <v>NE-500</v>
      </c>
      <c r="C1660" t="s">
        <v>1718</v>
      </c>
      <c r="D1660">
        <v>31005</v>
      </c>
      <c r="E1660">
        <f>_xlfn.XLOOKUP(D1660,'ACS data'!E:E,'ACS data'!N:N)</f>
        <v>7</v>
      </c>
      <c r="F1660">
        <f>_xlfn.XLOOKUP(D1660,'2026 FMR'!I:I,'2026 FMR'!M:M)</f>
        <v>732</v>
      </c>
      <c r="G1660">
        <f>_xlfn.XLOOKUP(D1660,'2026 FMR'!I:I,'2026 FMR'!J:J)</f>
        <v>485</v>
      </c>
      <c r="H1660">
        <f>_xlfn.XLOOKUP(D1660,'2026 FMR'!I:I,'2026 FMR'!R:R)</f>
        <v>0.5</v>
      </c>
    </row>
    <row r="1661" spans="1:8" x14ac:dyDescent="0.35">
      <c r="A1661" t="s">
        <v>1715</v>
      </c>
      <c r="B1661" t="str">
        <f>_xlfn.XLOOKUP(D1661,'2026 FMR'!I:I,'2026 FMR'!Q:Q)</f>
        <v>NE-500</v>
      </c>
      <c r="C1661" t="s">
        <v>1719</v>
      </c>
      <c r="D1661">
        <v>31007</v>
      </c>
      <c r="E1661">
        <f>_xlfn.XLOOKUP(D1661,'ACS data'!E:E,'ACS data'!N:N)</f>
        <v>10</v>
      </c>
      <c r="F1661">
        <f>_xlfn.XLOOKUP(D1661,'2026 FMR'!I:I,'2026 FMR'!M:M)</f>
        <v>732</v>
      </c>
      <c r="G1661">
        <f>_xlfn.XLOOKUP(D1661,'2026 FMR'!I:I,'2026 FMR'!J:J)</f>
        <v>670</v>
      </c>
      <c r="H1661">
        <f>_xlfn.XLOOKUP(D1661,'2026 FMR'!I:I,'2026 FMR'!R:R)</f>
        <v>0.5</v>
      </c>
    </row>
    <row r="1662" spans="1:8" x14ac:dyDescent="0.35">
      <c r="A1662" t="s">
        <v>1715</v>
      </c>
      <c r="B1662" t="str">
        <f>_xlfn.XLOOKUP(D1662,'2026 FMR'!I:I,'2026 FMR'!Q:Q)</f>
        <v>NE-500</v>
      </c>
      <c r="C1662" t="s">
        <v>1720</v>
      </c>
      <c r="D1662">
        <v>31009</v>
      </c>
      <c r="E1662">
        <f>_xlfn.XLOOKUP(D1662,'ACS data'!E:E,'ACS data'!N:N)</f>
        <v>5</v>
      </c>
      <c r="F1662">
        <f>_xlfn.XLOOKUP(D1662,'2026 FMR'!I:I,'2026 FMR'!M:M)</f>
        <v>732</v>
      </c>
      <c r="G1662">
        <f>_xlfn.XLOOKUP(D1662,'2026 FMR'!I:I,'2026 FMR'!J:J)</f>
        <v>384</v>
      </c>
      <c r="H1662">
        <f>_xlfn.XLOOKUP(D1662,'2026 FMR'!I:I,'2026 FMR'!R:R)</f>
        <v>0.5</v>
      </c>
    </row>
    <row r="1663" spans="1:8" x14ac:dyDescent="0.35">
      <c r="A1663" t="s">
        <v>1715</v>
      </c>
      <c r="B1663" t="str">
        <f>_xlfn.XLOOKUP(D1663,'2026 FMR'!I:I,'2026 FMR'!Q:Q)</f>
        <v>NE-500</v>
      </c>
      <c r="C1663" t="s">
        <v>1721</v>
      </c>
      <c r="D1663">
        <v>31011</v>
      </c>
      <c r="E1663">
        <f>_xlfn.XLOOKUP(D1663,'ACS data'!E:E,'ACS data'!N:N)</f>
        <v>85</v>
      </c>
      <c r="F1663">
        <f>_xlfn.XLOOKUP(D1663,'2026 FMR'!I:I,'2026 FMR'!M:M)</f>
        <v>732</v>
      </c>
      <c r="G1663">
        <f>_xlfn.XLOOKUP(D1663,'2026 FMR'!I:I,'2026 FMR'!J:J)</f>
        <v>5397</v>
      </c>
      <c r="H1663">
        <f>_xlfn.XLOOKUP(D1663,'2026 FMR'!I:I,'2026 FMR'!R:R)</f>
        <v>0.5</v>
      </c>
    </row>
    <row r="1664" spans="1:8" x14ac:dyDescent="0.35">
      <c r="A1664" t="s">
        <v>1715</v>
      </c>
      <c r="B1664" t="str">
        <f>_xlfn.XLOOKUP(D1664,'2026 FMR'!I:I,'2026 FMR'!Q:Q)</f>
        <v>NE-500</v>
      </c>
      <c r="C1664" t="s">
        <v>1722</v>
      </c>
      <c r="D1664">
        <v>31013</v>
      </c>
      <c r="E1664">
        <f>_xlfn.XLOOKUP(D1664,'ACS data'!E:E,'ACS data'!N:N)</f>
        <v>199</v>
      </c>
      <c r="F1664">
        <f>_xlfn.XLOOKUP(D1664,'2026 FMR'!I:I,'2026 FMR'!M:M)</f>
        <v>732</v>
      </c>
      <c r="G1664">
        <f>_xlfn.XLOOKUP(D1664,'2026 FMR'!I:I,'2026 FMR'!J:J)</f>
        <v>10778</v>
      </c>
      <c r="H1664">
        <f>_xlfn.XLOOKUP(D1664,'2026 FMR'!I:I,'2026 FMR'!R:R)</f>
        <v>0.5</v>
      </c>
    </row>
    <row r="1665" spans="1:8" x14ac:dyDescent="0.35">
      <c r="A1665" t="s">
        <v>1715</v>
      </c>
      <c r="B1665" t="str">
        <f>_xlfn.XLOOKUP(D1665,'2026 FMR'!I:I,'2026 FMR'!Q:Q)</f>
        <v>NE-500</v>
      </c>
      <c r="C1665" t="s">
        <v>1723</v>
      </c>
      <c r="D1665">
        <v>31015</v>
      </c>
      <c r="E1665">
        <f>_xlfn.XLOOKUP(D1665,'ACS data'!E:E,'ACS data'!N:N)</f>
        <v>20</v>
      </c>
      <c r="F1665">
        <f>_xlfn.XLOOKUP(D1665,'2026 FMR'!I:I,'2026 FMR'!M:M)</f>
        <v>732</v>
      </c>
      <c r="G1665">
        <f>_xlfn.XLOOKUP(D1665,'2026 FMR'!I:I,'2026 FMR'!J:J)</f>
        <v>1767</v>
      </c>
      <c r="H1665">
        <f>_xlfn.XLOOKUP(D1665,'2026 FMR'!I:I,'2026 FMR'!R:R)</f>
        <v>0.5</v>
      </c>
    </row>
    <row r="1666" spans="1:8" x14ac:dyDescent="0.35">
      <c r="A1666" t="s">
        <v>1715</v>
      </c>
      <c r="B1666" t="str">
        <f>_xlfn.XLOOKUP(D1666,'2026 FMR'!I:I,'2026 FMR'!Q:Q)</f>
        <v>NE-500</v>
      </c>
      <c r="C1666" t="s">
        <v>1724</v>
      </c>
      <c r="D1666">
        <v>31017</v>
      </c>
      <c r="E1666">
        <f>_xlfn.XLOOKUP(D1666,'ACS data'!E:E,'ACS data'!N:N)</f>
        <v>41</v>
      </c>
      <c r="F1666">
        <f>_xlfn.XLOOKUP(D1666,'2026 FMR'!I:I,'2026 FMR'!M:M)</f>
        <v>732</v>
      </c>
      <c r="G1666">
        <f>_xlfn.XLOOKUP(D1666,'2026 FMR'!I:I,'2026 FMR'!J:J)</f>
        <v>2691</v>
      </c>
      <c r="H1666">
        <f>_xlfn.XLOOKUP(D1666,'2026 FMR'!I:I,'2026 FMR'!R:R)</f>
        <v>0.5</v>
      </c>
    </row>
    <row r="1667" spans="1:8" x14ac:dyDescent="0.35">
      <c r="A1667" t="s">
        <v>1715</v>
      </c>
      <c r="B1667" t="str">
        <f>_xlfn.XLOOKUP(D1667,'2026 FMR'!I:I,'2026 FMR'!Q:Q)</f>
        <v>NE-500</v>
      </c>
      <c r="C1667" t="s">
        <v>1725</v>
      </c>
      <c r="D1667">
        <v>31019</v>
      </c>
      <c r="E1667">
        <f>_xlfn.XLOOKUP(D1667,'ACS data'!E:E,'ACS data'!N:N)</f>
        <v>2079</v>
      </c>
      <c r="F1667">
        <f>_xlfn.XLOOKUP(D1667,'2026 FMR'!I:I,'2026 FMR'!M:M)</f>
        <v>863</v>
      </c>
      <c r="G1667">
        <f>_xlfn.XLOOKUP(D1667,'2026 FMR'!I:I,'2026 FMR'!J:J)</f>
        <v>50103</v>
      </c>
      <c r="H1667">
        <f>_xlfn.XLOOKUP(D1667,'2026 FMR'!I:I,'2026 FMR'!R:R)</f>
        <v>0.5</v>
      </c>
    </row>
    <row r="1668" spans="1:8" x14ac:dyDescent="0.35">
      <c r="A1668" t="s">
        <v>1715</v>
      </c>
      <c r="B1668" t="str">
        <f>_xlfn.XLOOKUP(D1668,'2026 FMR'!I:I,'2026 FMR'!Q:Q)</f>
        <v>NE-500</v>
      </c>
      <c r="C1668" t="s">
        <v>1726</v>
      </c>
      <c r="D1668">
        <v>31021</v>
      </c>
      <c r="E1668">
        <f>_xlfn.XLOOKUP(D1668,'ACS data'!E:E,'ACS data'!N:N)</f>
        <v>204</v>
      </c>
      <c r="F1668">
        <f>_xlfn.XLOOKUP(D1668,'2026 FMR'!I:I,'2026 FMR'!M:M)</f>
        <v>836</v>
      </c>
      <c r="G1668">
        <f>_xlfn.XLOOKUP(D1668,'2026 FMR'!I:I,'2026 FMR'!J:J)</f>
        <v>6717</v>
      </c>
      <c r="H1668">
        <f>_xlfn.XLOOKUP(D1668,'2026 FMR'!I:I,'2026 FMR'!R:R)</f>
        <v>0.5</v>
      </c>
    </row>
    <row r="1669" spans="1:8" x14ac:dyDescent="0.35">
      <c r="A1669" t="s">
        <v>1715</v>
      </c>
      <c r="B1669" t="str">
        <f>_xlfn.XLOOKUP(D1669,'2026 FMR'!I:I,'2026 FMR'!Q:Q)</f>
        <v>NE-500</v>
      </c>
      <c r="C1669" t="s">
        <v>1727</v>
      </c>
      <c r="D1669">
        <v>31023</v>
      </c>
      <c r="E1669">
        <f>_xlfn.XLOOKUP(D1669,'ACS data'!E:E,'ACS data'!N:N)</f>
        <v>134</v>
      </c>
      <c r="F1669">
        <f>_xlfn.XLOOKUP(D1669,'2026 FMR'!I:I,'2026 FMR'!M:M)</f>
        <v>732</v>
      </c>
      <c r="G1669">
        <f>_xlfn.XLOOKUP(D1669,'2026 FMR'!I:I,'2026 FMR'!J:J)</f>
        <v>8373</v>
      </c>
      <c r="H1669">
        <f>_xlfn.XLOOKUP(D1669,'2026 FMR'!I:I,'2026 FMR'!R:R)</f>
        <v>0.5</v>
      </c>
    </row>
    <row r="1670" spans="1:8" x14ac:dyDescent="0.35">
      <c r="A1670" t="s">
        <v>1715</v>
      </c>
      <c r="B1670" t="str">
        <f>_xlfn.XLOOKUP(D1670,'2026 FMR'!I:I,'2026 FMR'!Q:Q)</f>
        <v>NE-500</v>
      </c>
      <c r="C1670" t="s">
        <v>1728</v>
      </c>
      <c r="D1670">
        <v>31025</v>
      </c>
      <c r="E1670">
        <f>_xlfn.XLOOKUP(D1670,'ACS data'!E:E,'ACS data'!N:N)</f>
        <v>295</v>
      </c>
      <c r="F1670">
        <f>_xlfn.XLOOKUP(D1670,'2026 FMR'!I:I,'2026 FMR'!M:M)</f>
        <v>1148</v>
      </c>
      <c r="G1670">
        <f>_xlfn.XLOOKUP(D1670,'2026 FMR'!I:I,'2026 FMR'!J:J)</f>
        <v>26749</v>
      </c>
      <c r="H1670">
        <f>_xlfn.XLOOKUP(D1670,'2026 FMR'!I:I,'2026 FMR'!R:R)</f>
        <v>0.5</v>
      </c>
    </row>
    <row r="1671" spans="1:8" x14ac:dyDescent="0.35">
      <c r="A1671" t="s">
        <v>1715</v>
      </c>
      <c r="B1671" t="str">
        <f>_xlfn.XLOOKUP(D1671,'2026 FMR'!I:I,'2026 FMR'!Q:Q)</f>
        <v>NE-500</v>
      </c>
      <c r="C1671" t="s">
        <v>1729</v>
      </c>
      <c r="D1671">
        <v>31027</v>
      </c>
      <c r="E1671">
        <f>_xlfn.XLOOKUP(D1671,'ACS data'!E:E,'ACS data'!N:N)</f>
        <v>179</v>
      </c>
      <c r="F1671">
        <f>_xlfn.XLOOKUP(D1671,'2026 FMR'!I:I,'2026 FMR'!M:M)</f>
        <v>795</v>
      </c>
      <c r="G1671">
        <f>_xlfn.XLOOKUP(D1671,'2026 FMR'!I:I,'2026 FMR'!J:J)</f>
        <v>8375</v>
      </c>
      <c r="H1671">
        <f>_xlfn.XLOOKUP(D1671,'2026 FMR'!I:I,'2026 FMR'!R:R)</f>
        <v>0.5</v>
      </c>
    </row>
    <row r="1672" spans="1:8" x14ac:dyDescent="0.35">
      <c r="A1672" t="s">
        <v>1715</v>
      </c>
      <c r="B1672" t="str">
        <f>_xlfn.XLOOKUP(D1672,'2026 FMR'!I:I,'2026 FMR'!Q:Q)</f>
        <v>NE-500</v>
      </c>
      <c r="C1672" t="s">
        <v>1730</v>
      </c>
      <c r="D1672">
        <v>31029</v>
      </c>
      <c r="E1672">
        <f>_xlfn.XLOOKUP(D1672,'ACS data'!E:E,'ACS data'!N:N)</f>
        <v>37</v>
      </c>
      <c r="F1672">
        <f>_xlfn.XLOOKUP(D1672,'2026 FMR'!I:I,'2026 FMR'!M:M)</f>
        <v>738</v>
      </c>
      <c r="G1672">
        <f>_xlfn.XLOOKUP(D1672,'2026 FMR'!I:I,'2026 FMR'!J:J)</f>
        <v>3704</v>
      </c>
      <c r="H1672">
        <f>_xlfn.XLOOKUP(D1672,'2026 FMR'!I:I,'2026 FMR'!R:R)</f>
        <v>0.5</v>
      </c>
    </row>
    <row r="1673" spans="1:8" x14ac:dyDescent="0.35">
      <c r="A1673" t="s">
        <v>1715</v>
      </c>
      <c r="B1673" t="str">
        <f>_xlfn.XLOOKUP(D1673,'2026 FMR'!I:I,'2026 FMR'!Q:Q)</f>
        <v>NE-500</v>
      </c>
      <c r="C1673" t="s">
        <v>1731</v>
      </c>
      <c r="D1673">
        <v>31031</v>
      </c>
      <c r="E1673">
        <f>_xlfn.XLOOKUP(D1673,'ACS data'!E:E,'ACS data'!N:N)</f>
        <v>14</v>
      </c>
      <c r="F1673">
        <f>_xlfn.XLOOKUP(D1673,'2026 FMR'!I:I,'2026 FMR'!M:M)</f>
        <v>780</v>
      </c>
      <c r="G1673">
        <f>_xlfn.XLOOKUP(D1673,'2026 FMR'!I:I,'2026 FMR'!J:J)</f>
        <v>5473</v>
      </c>
      <c r="H1673">
        <f>_xlfn.XLOOKUP(D1673,'2026 FMR'!I:I,'2026 FMR'!R:R)</f>
        <v>0.5</v>
      </c>
    </row>
    <row r="1674" spans="1:8" x14ac:dyDescent="0.35">
      <c r="A1674" t="s">
        <v>1715</v>
      </c>
      <c r="B1674" t="str">
        <f>_xlfn.XLOOKUP(D1674,'2026 FMR'!I:I,'2026 FMR'!Q:Q)</f>
        <v>NE-500</v>
      </c>
      <c r="C1674" t="s">
        <v>1732</v>
      </c>
      <c r="D1674">
        <v>31033</v>
      </c>
      <c r="E1674">
        <f>_xlfn.XLOOKUP(D1674,'ACS data'!E:E,'ACS data'!N:N)</f>
        <v>212</v>
      </c>
      <c r="F1674">
        <f>_xlfn.XLOOKUP(D1674,'2026 FMR'!I:I,'2026 FMR'!M:M)</f>
        <v>828</v>
      </c>
      <c r="G1674">
        <f>_xlfn.XLOOKUP(D1674,'2026 FMR'!I:I,'2026 FMR'!J:J)</f>
        <v>9489</v>
      </c>
      <c r="H1674">
        <f>_xlfn.XLOOKUP(D1674,'2026 FMR'!I:I,'2026 FMR'!R:R)</f>
        <v>0.5</v>
      </c>
    </row>
    <row r="1675" spans="1:8" x14ac:dyDescent="0.35">
      <c r="A1675" t="s">
        <v>1715</v>
      </c>
      <c r="B1675" t="str">
        <f>_xlfn.XLOOKUP(D1675,'2026 FMR'!I:I,'2026 FMR'!Q:Q)</f>
        <v>NE-500</v>
      </c>
      <c r="C1675" t="s">
        <v>1733</v>
      </c>
      <c r="D1675">
        <v>31035</v>
      </c>
      <c r="E1675">
        <f>_xlfn.XLOOKUP(D1675,'ACS data'!E:E,'ACS data'!N:N)</f>
        <v>76</v>
      </c>
      <c r="F1675">
        <f>_xlfn.XLOOKUP(D1675,'2026 FMR'!I:I,'2026 FMR'!M:M)</f>
        <v>759</v>
      </c>
      <c r="G1675">
        <f>_xlfn.XLOOKUP(D1675,'2026 FMR'!I:I,'2026 FMR'!J:J)</f>
        <v>6088</v>
      </c>
      <c r="H1675">
        <f>_xlfn.XLOOKUP(D1675,'2026 FMR'!I:I,'2026 FMR'!R:R)</f>
        <v>0.5</v>
      </c>
    </row>
    <row r="1676" spans="1:8" x14ac:dyDescent="0.35">
      <c r="A1676" t="s">
        <v>1715</v>
      </c>
      <c r="B1676" t="str">
        <f>_xlfn.XLOOKUP(D1676,'2026 FMR'!I:I,'2026 FMR'!Q:Q)</f>
        <v>NE-500</v>
      </c>
      <c r="C1676" t="s">
        <v>1734</v>
      </c>
      <c r="D1676">
        <v>31037</v>
      </c>
      <c r="E1676">
        <f>_xlfn.XLOOKUP(D1676,'ACS data'!E:E,'ACS data'!N:N)</f>
        <v>155</v>
      </c>
      <c r="F1676">
        <f>_xlfn.XLOOKUP(D1676,'2026 FMR'!I:I,'2026 FMR'!M:M)</f>
        <v>929</v>
      </c>
      <c r="G1676">
        <f>_xlfn.XLOOKUP(D1676,'2026 FMR'!I:I,'2026 FMR'!J:J)</f>
        <v>10563</v>
      </c>
      <c r="H1676">
        <f>_xlfn.XLOOKUP(D1676,'2026 FMR'!I:I,'2026 FMR'!R:R)</f>
        <v>0.5</v>
      </c>
    </row>
    <row r="1677" spans="1:8" x14ac:dyDescent="0.35">
      <c r="A1677" t="s">
        <v>1715</v>
      </c>
      <c r="B1677" t="str">
        <f>_xlfn.XLOOKUP(D1677,'2026 FMR'!I:I,'2026 FMR'!Q:Q)</f>
        <v>NE-500</v>
      </c>
      <c r="C1677" t="s">
        <v>1735</v>
      </c>
      <c r="D1677">
        <v>31039</v>
      </c>
      <c r="E1677">
        <f>_xlfn.XLOOKUP(D1677,'ACS data'!E:E,'ACS data'!N:N)</f>
        <v>172</v>
      </c>
      <c r="F1677">
        <f>_xlfn.XLOOKUP(D1677,'2026 FMR'!I:I,'2026 FMR'!M:M)</f>
        <v>826</v>
      </c>
      <c r="G1677">
        <f>_xlfn.XLOOKUP(D1677,'2026 FMR'!I:I,'2026 FMR'!J:J)</f>
        <v>9000</v>
      </c>
      <c r="H1677">
        <f>_xlfn.XLOOKUP(D1677,'2026 FMR'!I:I,'2026 FMR'!R:R)</f>
        <v>0.5</v>
      </c>
    </row>
    <row r="1678" spans="1:8" x14ac:dyDescent="0.35">
      <c r="A1678" t="s">
        <v>1715</v>
      </c>
      <c r="B1678" t="str">
        <f>_xlfn.XLOOKUP(D1678,'2026 FMR'!I:I,'2026 FMR'!Q:Q)</f>
        <v>NE-500</v>
      </c>
      <c r="C1678" t="s">
        <v>1736</v>
      </c>
      <c r="D1678">
        <v>31041</v>
      </c>
      <c r="E1678">
        <f>_xlfn.XLOOKUP(D1678,'ACS data'!E:E,'ACS data'!N:N)</f>
        <v>107</v>
      </c>
      <c r="F1678">
        <f>_xlfn.XLOOKUP(D1678,'2026 FMR'!I:I,'2026 FMR'!M:M)</f>
        <v>732</v>
      </c>
      <c r="G1678">
        <f>_xlfn.XLOOKUP(D1678,'2026 FMR'!I:I,'2026 FMR'!J:J)</f>
        <v>10566</v>
      </c>
      <c r="H1678">
        <f>_xlfn.XLOOKUP(D1678,'2026 FMR'!I:I,'2026 FMR'!R:R)</f>
        <v>0.5</v>
      </c>
    </row>
    <row r="1679" spans="1:8" x14ac:dyDescent="0.35">
      <c r="A1679" t="s">
        <v>1715</v>
      </c>
      <c r="B1679" t="str">
        <f>_xlfn.XLOOKUP(D1679,'2026 FMR'!I:I,'2026 FMR'!Q:Q)</f>
        <v>IA-500</v>
      </c>
      <c r="C1679" t="s">
        <v>1737</v>
      </c>
      <c r="D1679">
        <v>31043</v>
      </c>
      <c r="E1679">
        <f>_xlfn.XLOOKUP(D1679,'ACS data'!E:E,'ACS data'!N:N)</f>
        <v>439</v>
      </c>
      <c r="F1679">
        <f>_xlfn.XLOOKUP(D1679,'2026 FMR'!I:I,'2026 FMR'!M:M)</f>
        <v>925</v>
      </c>
      <c r="G1679">
        <f>_xlfn.XLOOKUP(D1679,'2026 FMR'!I:I,'2026 FMR'!J:J)</f>
        <v>21308</v>
      </c>
      <c r="H1679">
        <f>_xlfn.XLOOKUP(D1679,'2026 FMR'!I:I,'2026 FMR'!R:R)</f>
        <v>1</v>
      </c>
    </row>
    <row r="1680" spans="1:8" x14ac:dyDescent="0.35">
      <c r="A1680" t="s">
        <v>1715</v>
      </c>
      <c r="B1680" t="str">
        <f>_xlfn.XLOOKUP(D1680,'2026 FMR'!I:I,'2026 FMR'!Q:Q)</f>
        <v>NE-500</v>
      </c>
      <c r="C1680" t="s">
        <v>1738</v>
      </c>
      <c r="D1680">
        <v>31045</v>
      </c>
      <c r="E1680">
        <f>_xlfn.XLOOKUP(D1680,'ACS data'!E:E,'ACS data'!N:N)</f>
        <v>549</v>
      </c>
      <c r="F1680">
        <f>_xlfn.XLOOKUP(D1680,'2026 FMR'!I:I,'2026 FMR'!M:M)</f>
        <v>786</v>
      </c>
      <c r="G1680">
        <f>_xlfn.XLOOKUP(D1680,'2026 FMR'!I:I,'2026 FMR'!J:J)</f>
        <v>8279</v>
      </c>
      <c r="H1680">
        <f>_xlfn.XLOOKUP(D1680,'2026 FMR'!I:I,'2026 FMR'!R:R)</f>
        <v>0.5</v>
      </c>
    </row>
    <row r="1681" spans="1:8" x14ac:dyDescent="0.35">
      <c r="A1681" t="s">
        <v>1715</v>
      </c>
      <c r="B1681" t="str">
        <f>_xlfn.XLOOKUP(D1681,'2026 FMR'!I:I,'2026 FMR'!Q:Q)</f>
        <v>NE-500</v>
      </c>
      <c r="C1681" t="s">
        <v>1739</v>
      </c>
      <c r="D1681">
        <v>31047</v>
      </c>
      <c r="E1681">
        <f>_xlfn.XLOOKUP(D1681,'ACS data'!E:E,'ACS data'!N:N)</f>
        <v>459</v>
      </c>
      <c r="F1681">
        <f>_xlfn.XLOOKUP(D1681,'2026 FMR'!I:I,'2026 FMR'!M:M)</f>
        <v>881</v>
      </c>
      <c r="G1681">
        <f>_xlfn.XLOOKUP(D1681,'2026 FMR'!I:I,'2026 FMR'!J:J)</f>
        <v>24037</v>
      </c>
      <c r="H1681">
        <f>_xlfn.XLOOKUP(D1681,'2026 FMR'!I:I,'2026 FMR'!R:R)</f>
        <v>0.5</v>
      </c>
    </row>
    <row r="1682" spans="1:8" x14ac:dyDescent="0.35">
      <c r="A1682" t="s">
        <v>1715</v>
      </c>
      <c r="B1682" t="str">
        <f>_xlfn.XLOOKUP(D1682,'2026 FMR'!I:I,'2026 FMR'!Q:Q)</f>
        <v>NE-500</v>
      </c>
      <c r="C1682" t="s">
        <v>1740</v>
      </c>
      <c r="D1682">
        <v>31049</v>
      </c>
      <c r="E1682">
        <f>_xlfn.XLOOKUP(D1682,'ACS data'!E:E,'ACS data'!N:N)</f>
        <v>21</v>
      </c>
      <c r="F1682">
        <f>_xlfn.XLOOKUP(D1682,'2026 FMR'!I:I,'2026 FMR'!M:M)</f>
        <v>732</v>
      </c>
      <c r="G1682">
        <f>_xlfn.XLOOKUP(D1682,'2026 FMR'!I:I,'2026 FMR'!J:J)</f>
        <v>1858</v>
      </c>
      <c r="H1682">
        <f>_xlfn.XLOOKUP(D1682,'2026 FMR'!I:I,'2026 FMR'!R:R)</f>
        <v>0.5</v>
      </c>
    </row>
    <row r="1683" spans="1:8" x14ac:dyDescent="0.35">
      <c r="A1683" t="s">
        <v>1715</v>
      </c>
      <c r="B1683" t="str">
        <f>_xlfn.XLOOKUP(D1683,'2026 FMR'!I:I,'2026 FMR'!Q:Q)</f>
        <v>NE-500</v>
      </c>
      <c r="C1683" t="s">
        <v>1741</v>
      </c>
      <c r="D1683">
        <v>31051</v>
      </c>
      <c r="E1683">
        <f>_xlfn.XLOOKUP(D1683,'ACS data'!E:E,'ACS data'!N:N)</f>
        <v>32</v>
      </c>
      <c r="F1683">
        <f>_xlfn.XLOOKUP(D1683,'2026 FMR'!I:I,'2026 FMR'!M:M)</f>
        <v>862</v>
      </c>
      <c r="G1683">
        <f>_xlfn.XLOOKUP(D1683,'2026 FMR'!I:I,'2026 FMR'!J:J)</f>
        <v>5579</v>
      </c>
      <c r="H1683">
        <f>_xlfn.XLOOKUP(D1683,'2026 FMR'!I:I,'2026 FMR'!R:R)</f>
        <v>0.5</v>
      </c>
    </row>
    <row r="1684" spans="1:8" x14ac:dyDescent="0.35">
      <c r="A1684" t="s">
        <v>1715</v>
      </c>
      <c r="B1684" t="str">
        <f>_xlfn.XLOOKUP(D1684,'2026 FMR'!I:I,'2026 FMR'!Q:Q)</f>
        <v>NE-500</v>
      </c>
      <c r="C1684" t="s">
        <v>1742</v>
      </c>
      <c r="D1684">
        <v>31053</v>
      </c>
      <c r="E1684">
        <f>_xlfn.XLOOKUP(D1684,'ACS data'!E:E,'ACS data'!N:N)</f>
        <v>729</v>
      </c>
      <c r="F1684">
        <f>_xlfn.XLOOKUP(D1684,'2026 FMR'!I:I,'2026 FMR'!M:M)</f>
        <v>861</v>
      </c>
      <c r="G1684">
        <f>_xlfn.XLOOKUP(D1684,'2026 FMR'!I:I,'2026 FMR'!J:J)</f>
        <v>37175</v>
      </c>
      <c r="H1684">
        <f>_xlfn.XLOOKUP(D1684,'2026 FMR'!I:I,'2026 FMR'!R:R)</f>
        <v>0.5</v>
      </c>
    </row>
    <row r="1685" spans="1:8" x14ac:dyDescent="0.35">
      <c r="A1685" t="s">
        <v>1715</v>
      </c>
      <c r="B1685" t="str">
        <f>_xlfn.XLOOKUP(D1685,'2026 FMR'!I:I,'2026 FMR'!Q:Q)</f>
        <v>NE-501</v>
      </c>
      <c r="C1685" t="s">
        <v>1743</v>
      </c>
      <c r="D1685">
        <v>31055</v>
      </c>
      <c r="E1685">
        <f>_xlfn.XLOOKUP(D1685,'ACS data'!E:E,'ACS data'!N:N)</f>
        <v>14465</v>
      </c>
      <c r="F1685">
        <f>_xlfn.XLOOKUP(D1685,'2026 FMR'!I:I,'2026 FMR'!M:M)</f>
        <v>1148</v>
      </c>
      <c r="G1685">
        <f>_xlfn.XLOOKUP(D1685,'2026 FMR'!I:I,'2026 FMR'!J:J)</f>
        <v>582638</v>
      </c>
      <c r="H1685">
        <f>_xlfn.XLOOKUP(D1685,'2026 FMR'!I:I,'2026 FMR'!R:R)</f>
        <v>0.5</v>
      </c>
    </row>
    <row r="1686" spans="1:8" x14ac:dyDescent="0.35">
      <c r="A1686" t="s">
        <v>1715</v>
      </c>
      <c r="B1686" t="str">
        <f>_xlfn.XLOOKUP(D1686,'2026 FMR'!I:I,'2026 FMR'!Q:Q)</f>
        <v>NE-500</v>
      </c>
      <c r="C1686" t="s">
        <v>1744</v>
      </c>
      <c r="D1686">
        <v>31057</v>
      </c>
      <c r="E1686">
        <f>_xlfn.XLOOKUP(D1686,'ACS data'!E:E,'ACS data'!N:N)</f>
        <v>42</v>
      </c>
      <c r="F1686">
        <f>_xlfn.XLOOKUP(D1686,'2026 FMR'!I:I,'2026 FMR'!M:M)</f>
        <v>746</v>
      </c>
      <c r="G1686">
        <f>_xlfn.XLOOKUP(D1686,'2026 FMR'!I:I,'2026 FMR'!J:J)</f>
        <v>1825</v>
      </c>
      <c r="H1686">
        <f>_xlfn.XLOOKUP(D1686,'2026 FMR'!I:I,'2026 FMR'!R:R)</f>
        <v>0.5</v>
      </c>
    </row>
    <row r="1687" spans="1:8" x14ac:dyDescent="0.35">
      <c r="A1687" t="s">
        <v>1715</v>
      </c>
      <c r="B1687" t="str">
        <f>_xlfn.XLOOKUP(D1687,'2026 FMR'!I:I,'2026 FMR'!Q:Q)</f>
        <v>NE-500</v>
      </c>
      <c r="C1687" t="s">
        <v>1745</v>
      </c>
      <c r="D1687">
        <v>31059</v>
      </c>
      <c r="E1687">
        <f>_xlfn.XLOOKUP(D1687,'ACS data'!E:E,'ACS data'!N:N)</f>
        <v>51</v>
      </c>
      <c r="F1687">
        <f>_xlfn.XLOOKUP(D1687,'2026 FMR'!I:I,'2026 FMR'!M:M)</f>
        <v>877</v>
      </c>
      <c r="G1687">
        <f>_xlfn.XLOOKUP(D1687,'2026 FMR'!I:I,'2026 FMR'!J:J)</f>
        <v>5557</v>
      </c>
      <c r="H1687">
        <f>_xlfn.XLOOKUP(D1687,'2026 FMR'!I:I,'2026 FMR'!R:R)</f>
        <v>0.5</v>
      </c>
    </row>
    <row r="1688" spans="1:8" x14ac:dyDescent="0.35">
      <c r="A1688" t="s">
        <v>1715</v>
      </c>
      <c r="B1688" t="str">
        <f>_xlfn.XLOOKUP(D1688,'2026 FMR'!I:I,'2026 FMR'!Q:Q)</f>
        <v>NE-500</v>
      </c>
      <c r="C1688" t="s">
        <v>1746</v>
      </c>
      <c r="D1688">
        <v>31061</v>
      </c>
      <c r="E1688">
        <f>_xlfn.XLOOKUP(D1688,'ACS data'!E:E,'ACS data'!N:N)</f>
        <v>55</v>
      </c>
      <c r="F1688">
        <f>_xlfn.XLOOKUP(D1688,'2026 FMR'!I:I,'2026 FMR'!M:M)</f>
        <v>732</v>
      </c>
      <c r="G1688">
        <f>_xlfn.XLOOKUP(D1688,'2026 FMR'!I:I,'2026 FMR'!J:J)</f>
        <v>2901</v>
      </c>
      <c r="H1688">
        <f>_xlfn.XLOOKUP(D1688,'2026 FMR'!I:I,'2026 FMR'!R:R)</f>
        <v>0.5</v>
      </c>
    </row>
    <row r="1689" spans="1:8" x14ac:dyDescent="0.35">
      <c r="A1689" t="s">
        <v>1715</v>
      </c>
      <c r="B1689" t="str">
        <f>_xlfn.XLOOKUP(D1689,'2026 FMR'!I:I,'2026 FMR'!Q:Q)</f>
        <v>NE-500</v>
      </c>
      <c r="C1689" t="s">
        <v>1747</v>
      </c>
      <c r="D1689">
        <v>31063</v>
      </c>
      <c r="E1689">
        <f>_xlfn.XLOOKUP(D1689,'ACS data'!E:E,'ACS data'!N:N)</f>
        <v>72</v>
      </c>
      <c r="F1689">
        <f>_xlfn.XLOOKUP(D1689,'2026 FMR'!I:I,'2026 FMR'!M:M)</f>
        <v>732</v>
      </c>
      <c r="G1689">
        <f>_xlfn.XLOOKUP(D1689,'2026 FMR'!I:I,'2026 FMR'!J:J)</f>
        <v>2491</v>
      </c>
      <c r="H1689">
        <f>_xlfn.XLOOKUP(D1689,'2026 FMR'!I:I,'2026 FMR'!R:R)</f>
        <v>0.5</v>
      </c>
    </row>
    <row r="1690" spans="1:8" x14ac:dyDescent="0.35">
      <c r="A1690" t="s">
        <v>1715</v>
      </c>
      <c r="B1690" t="str">
        <f>_xlfn.XLOOKUP(D1690,'2026 FMR'!I:I,'2026 FMR'!Q:Q)</f>
        <v>NE-500</v>
      </c>
      <c r="C1690" t="s">
        <v>1748</v>
      </c>
      <c r="D1690">
        <v>31065</v>
      </c>
      <c r="E1690">
        <f>_xlfn.XLOOKUP(D1690,'ACS data'!E:E,'ACS data'!N:N)</f>
        <v>48</v>
      </c>
      <c r="F1690">
        <f>_xlfn.XLOOKUP(D1690,'2026 FMR'!I:I,'2026 FMR'!M:M)</f>
        <v>859</v>
      </c>
      <c r="G1690">
        <f>_xlfn.XLOOKUP(D1690,'2026 FMR'!I:I,'2026 FMR'!J:J)</f>
        <v>4630</v>
      </c>
      <c r="H1690">
        <f>_xlfn.XLOOKUP(D1690,'2026 FMR'!I:I,'2026 FMR'!R:R)</f>
        <v>0.5</v>
      </c>
    </row>
    <row r="1691" spans="1:8" x14ac:dyDescent="0.35">
      <c r="A1691" t="s">
        <v>1715</v>
      </c>
      <c r="B1691" t="str">
        <f>_xlfn.XLOOKUP(D1691,'2026 FMR'!I:I,'2026 FMR'!Q:Q)</f>
        <v>NE-500</v>
      </c>
      <c r="C1691" t="s">
        <v>1749</v>
      </c>
      <c r="D1691">
        <v>31067</v>
      </c>
      <c r="E1691">
        <f>_xlfn.XLOOKUP(D1691,'ACS data'!E:E,'ACS data'!N:N)</f>
        <v>556</v>
      </c>
      <c r="F1691">
        <f>_xlfn.XLOOKUP(D1691,'2026 FMR'!I:I,'2026 FMR'!M:M)</f>
        <v>732</v>
      </c>
      <c r="G1691">
        <f>_xlfn.XLOOKUP(D1691,'2026 FMR'!I:I,'2026 FMR'!J:J)</f>
        <v>21654</v>
      </c>
      <c r="H1691">
        <f>_xlfn.XLOOKUP(D1691,'2026 FMR'!I:I,'2026 FMR'!R:R)</f>
        <v>0.5</v>
      </c>
    </row>
    <row r="1692" spans="1:8" x14ac:dyDescent="0.35">
      <c r="A1692" t="s">
        <v>1715</v>
      </c>
      <c r="B1692" t="str">
        <f>_xlfn.XLOOKUP(D1692,'2026 FMR'!I:I,'2026 FMR'!Q:Q)</f>
        <v>NE-500</v>
      </c>
      <c r="C1692" t="s">
        <v>1750</v>
      </c>
      <c r="D1692">
        <v>31069</v>
      </c>
      <c r="E1692">
        <f>_xlfn.XLOOKUP(D1692,'ACS data'!E:E,'ACS data'!N:N)</f>
        <v>28</v>
      </c>
      <c r="F1692">
        <f>_xlfn.XLOOKUP(D1692,'2026 FMR'!I:I,'2026 FMR'!M:M)</f>
        <v>732</v>
      </c>
      <c r="G1692">
        <f>_xlfn.XLOOKUP(D1692,'2026 FMR'!I:I,'2026 FMR'!J:J)</f>
        <v>1778</v>
      </c>
      <c r="H1692">
        <f>_xlfn.XLOOKUP(D1692,'2026 FMR'!I:I,'2026 FMR'!R:R)</f>
        <v>0.5</v>
      </c>
    </row>
    <row r="1693" spans="1:8" x14ac:dyDescent="0.35">
      <c r="A1693" t="s">
        <v>1715</v>
      </c>
      <c r="B1693" t="str">
        <f>_xlfn.XLOOKUP(D1693,'2026 FMR'!I:I,'2026 FMR'!Q:Q)</f>
        <v>NE-500</v>
      </c>
      <c r="C1693" t="s">
        <v>1751</v>
      </c>
      <c r="D1693">
        <v>31071</v>
      </c>
      <c r="E1693">
        <f>_xlfn.XLOOKUP(D1693,'ACS data'!E:E,'ACS data'!N:N)</f>
        <v>23</v>
      </c>
      <c r="F1693">
        <f>_xlfn.XLOOKUP(D1693,'2026 FMR'!I:I,'2026 FMR'!M:M)</f>
        <v>732</v>
      </c>
      <c r="G1693">
        <f>_xlfn.XLOOKUP(D1693,'2026 FMR'!I:I,'2026 FMR'!J:J)</f>
        <v>1833</v>
      </c>
      <c r="H1693">
        <f>_xlfn.XLOOKUP(D1693,'2026 FMR'!I:I,'2026 FMR'!R:R)</f>
        <v>0.5</v>
      </c>
    </row>
    <row r="1694" spans="1:8" x14ac:dyDescent="0.35">
      <c r="A1694" t="s">
        <v>1715</v>
      </c>
      <c r="B1694" t="str">
        <f>_xlfn.XLOOKUP(D1694,'2026 FMR'!I:I,'2026 FMR'!Q:Q)</f>
        <v>NE-500</v>
      </c>
      <c r="C1694" t="s">
        <v>1752</v>
      </c>
      <c r="D1694">
        <v>31073</v>
      </c>
      <c r="E1694">
        <f>_xlfn.XLOOKUP(D1694,'ACS data'!E:E,'ACS data'!N:N)</f>
        <v>24</v>
      </c>
      <c r="F1694">
        <f>_xlfn.XLOOKUP(D1694,'2026 FMR'!I:I,'2026 FMR'!M:M)</f>
        <v>732</v>
      </c>
      <c r="G1694">
        <f>_xlfn.XLOOKUP(D1694,'2026 FMR'!I:I,'2026 FMR'!J:J)</f>
        <v>1873</v>
      </c>
      <c r="H1694">
        <f>_xlfn.XLOOKUP(D1694,'2026 FMR'!I:I,'2026 FMR'!R:R)</f>
        <v>0.5</v>
      </c>
    </row>
    <row r="1695" spans="1:8" x14ac:dyDescent="0.35">
      <c r="A1695" t="s">
        <v>1715</v>
      </c>
      <c r="B1695" t="str">
        <f>_xlfn.XLOOKUP(D1695,'2026 FMR'!I:I,'2026 FMR'!Q:Q)</f>
        <v>NE-500</v>
      </c>
      <c r="C1695" t="s">
        <v>1753</v>
      </c>
      <c r="D1695">
        <v>31075</v>
      </c>
      <c r="E1695">
        <f>_xlfn.XLOOKUP(D1695,'ACS data'!E:E,'ACS data'!N:N)</f>
        <v>6</v>
      </c>
      <c r="F1695">
        <f>_xlfn.XLOOKUP(D1695,'2026 FMR'!I:I,'2026 FMR'!M:M)</f>
        <v>732</v>
      </c>
      <c r="G1695">
        <f>_xlfn.XLOOKUP(D1695,'2026 FMR'!I:I,'2026 FMR'!J:J)</f>
        <v>649</v>
      </c>
      <c r="H1695">
        <f>_xlfn.XLOOKUP(D1695,'2026 FMR'!I:I,'2026 FMR'!R:R)</f>
        <v>0.5</v>
      </c>
    </row>
    <row r="1696" spans="1:8" x14ac:dyDescent="0.35">
      <c r="A1696" t="s">
        <v>1715</v>
      </c>
      <c r="B1696" t="str">
        <f>_xlfn.XLOOKUP(D1696,'2026 FMR'!I:I,'2026 FMR'!Q:Q)</f>
        <v>NE-500</v>
      </c>
      <c r="C1696" t="s">
        <v>1754</v>
      </c>
      <c r="D1696">
        <v>31077</v>
      </c>
      <c r="E1696">
        <f>_xlfn.XLOOKUP(D1696,'ACS data'!E:E,'ACS data'!N:N)</f>
        <v>45</v>
      </c>
      <c r="F1696">
        <f>_xlfn.XLOOKUP(D1696,'2026 FMR'!I:I,'2026 FMR'!M:M)</f>
        <v>732</v>
      </c>
      <c r="G1696">
        <f>_xlfn.XLOOKUP(D1696,'2026 FMR'!I:I,'2026 FMR'!J:J)</f>
        <v>2212</v>
      </c>
      <c r="H1696">
        <f>_xlfn.XLOOKUP(D1696,'2026 FMR'!I:I,'2026 FMR'!R:R)</f>
        <v>0.5</v>
      </c>
    </row>
    <row r="1697" spans="1:8" x14ac:dyDescent="0.35">
      <c r="A1697" t="s">
        <v>1715</v>
      </c>
      <c r="B1697" t="str">
        <f>_xlfn.XLOOKUP(D1697,'2026 FMR'!I:I,'2026 FMR'!Q:Q)</f>
        <v>NE-500</v>
      </c>
      <c r="C1697" t="s">
        <v>1755</v>
      </c>
      <c r="D1697">
        <v>31079</v>
      </c>
      <c r="E1697">
        <f>_xlfn.XLOOKUP(D1697,'ACS data'!E:E,'ACS data'!N:N)</f>
        <v>1589</v>
      </c>
      <c r="F1697">
        <f>_xlfn.XLOOKUP(D1697,'2026 FMR'!I:I,'2026 FMR'!M:M)</f>
        <v>978</v>
      </c>
      <c r="G1697">
        <f>_xlfn.XLOOKUP(D1697,'2026 FMR'!I:I,'2026 FMR'!J:J)</f>
        <v>62575</v>
      </c>
      <c r="H1697">
        <f>_xlfn.XLOOKUP(D1697,'2026 FMR'!I:I,'2026 FMR'!R:R)</f>
        <v>0.5</v>
      </c>
    </row>
    <row r="1698" spans="1:8" x14ac:dyDescent="0.35">
      <c r="A1698" t="s">
        <v>1715</v>
      </c>
      <c r="B1698" t="str">
        <f>_xlfn.XLOOKUP(D1698,'2026 FMR'!I:I,'2026 FMR'!Q:Q)</f>
        <v>NE-500</v>
      </c>
      <c r="C1698" t="s">
        <v>1756</v>
      </c>
      <c r="D1698">
        <v>31081</v>
      </c>
      <c r="E1698">
        <f>_xlfn.XLOOKUP(D1698,'ACS data'!E:E,'ACS data'!N:N)</f>
        <v>88</v>
      </c>
      <c r="F1698">
        <f>_xlfn.XLOOKUP(D1698,'2026 FMR'!I:I,'2026 FMR'!M:M)</f>
        <v>824</v>
      </c>
      <c r="G1698">
        <f>_xlfn.XLOOKUP(D1698,'2026 FMR'!I:I,'2026 FMR'!J:J)</f>
        <v>9400</v>
      </c>
      <c r="H1698">
        <f>_xlfn.XLOOKUP(D1698,'2026 FMR'!I:I,'2026 FMR'!R:R)</f>
        <v>0.5</v>
      </c>
    </row>
    <row r="1699" spans="1:8" x14ac:dyDescent="0.35">
      <c r="A1699" t="s">
        <v>1715</v>
      </c>
      <c r="B1699" t="str">
        <f>_xlfn.XLOOKUP(D1699,'2026 FMR'!I:I,'2026 FMR'!Q:Q)</f>
        <v>NE-500</v>
      </c>
      <c r="C1699" t="s">
        <v>1757</v>
      </c>
      <c r="D1699">
        <v>31083</v>
      </c>
      <c r="E1699">
        <f>_xlfn.XLOOKUP(D1699,'ACS data'!E:E,'ACS data'!N:N)</f>
        <v>48</v>
      </c>
      <c r="F1699">
        <f>_xlfn.XLOOKUP(D1699,'2026 FMR'!I:I,'2026 FMR'!M:M)</f>
        <v>752</v>
      </c>
      <c r="G1699">
        <f>_xlfn.XLOOKUP(D1699,'2026 FMR'!I:I,'2026 FMR'!J:J)</f>
        <v>3094</v>
      </c>
      <c r="H1699">
        <f>_xlfn.XLOOKUP(D1699,'2026 FMR'!I:I,'2026 FMR'!R:R)</f>
        <v>0.5</v>
      </c>
    </row>
    <row r="1700" spans="1:8" x14ac:dyDescent="0.35">
      <c r="A1700" t="s">
        <v>1715</v>
      </c>
      <c r="B1700" t="str">
        <f>_xlfn.XLOOKUP(D1700,'2026 FMR'!I:I,'2026 FMR'!Q:Q)</f>
        <v>NE-500</v>
      </c>
      <c r="C1700" t="s">
        <v>1758</v>
      </c>
      <c r="D1700">
        <v>31085</v>
      </c>
      <c r="E1700">
        <f>_xlfn.XLOOKUP(D1700,'ACS data'!E:E,'ACS data'!N:N)</f>
        <v>11</v>
      </c>
      <c r="F1700">
        <f>_xlfn.XLOOKUP(D1700,'2026 FMR'!I:I,'2026 FMR'!M:M)</f>
        <v>732</v>
      </c>
      <c r="G1700">
        <f>_xlfn.XLOOKUP(D1700,'2026 FMR'!I:I,'2026 FMR'!J:J)</f>
        <v>919</v>
      </c>
      <c r="H1700">
        <f>_xlfn.XLOOKUP(D1700,'2026 FMR'!I:I,'2026 FMR'!R:R)</f>
        <v>0.5</v>
      </c>
    </row>
    <row r="1701" spans="1:8" x14ac:dyDescent="0.35">
      <c r="A1701" t="s">
        <v>1715</v>
      </c>
      <c r="B1701" t="str">
        <f>_xlfn.XLOOKUP(D1701,'2026 FMR'!I:I,'2026 FMR'!Q:Q)</f>
        <v>NE-500</v>
      </c>
      <c r="C1701" t="s">
        <v>1759</v>
      </c>
      <c r="D1701">
        <v>31087</v>
      </c>
      <c r="E1701">
        <f>_xlfn.XLOOKUP(D1701,'ACS data'!E:E,'ACS data'!N:N)</f>
        <v>60</v>
      </c>
      <c r="F1701">
        <f>_xlfn.XLOOKUP(D1701,'2026 FMR'!I:I,'2026 FMR'!M:M)</f>
        <v>732</v>
      </c>
      <c r="G1701">
        <f>_xlfn.XLOOKUP(D1701,'2026 FMR'!I:I,'2026 FMR'!J:J)</f>
        <v>2620</v>
      </c>
      <c r="H1701">
        <f>_xlfn.XLOOKUP(D1701,'2026 FMR'!I:I,'2026 FMR'!R:R)</f>
        <v>0.5</v>
      </c>
    </row>
    <row r="1702" spans="1:8" x14ac:dyDescent="0.35">
      <c r="A1702" t="s">
        <v>1715</v>
      </c>
      <c r="B1702" t="str">
        <f>_xlfn.XLOOKUP(D1702,'2026 FMR'!I:I,'2026 FMR'!Q:Q)</f>
        <v>NE-500</v>
      </c>
      <c r="C1702" t="s">
        <v>1760</v>
      </c>
      <c r="D1702">
        <v>31089</v>
      </c>
      <c r="E1702">
        <f>_xlfn.XLOOKUP(D1702,'ACS data'!E:E,'ACS data'!N:N)</f>
        <v>145</v>
      </c>
      <c r="F1702">
        <f>_xlfn.XLOOKUP(D1702,'2026 FMR'!I:I,'2026 FMR'!M:M)</f>
        <v>802</v>
      </c>
      <c r="G1702">
        <f>_xlfn.XLOOKUP(D1702,'2026 FMR'!I:I,'2026 FMR'!J:J)</f>
        <v>10149</v>
      </c>
      <c r="H1702">
        <f>_xlfn.XLOOKUP(D1702,'2026 FMR'!I:I,'2026 FMR'!R:R)</f>
        <v>0.5</v>
      </c>
    </row>
    <row r="1703" spans="1:8" x14ac:dyDescent="0.35">
      <c r="A1703" t="s">
        <v>1715</v>
      </c>
      <c r="B1703" t="str">
        <f>_xlfn.XLOOKUP(D1703,'2026 FMR'!I:I,'2026 FMR'!Q:Q)</f>
        <v>NE-500</v>
      </c>
      <c r="C1703" t="s">
        <v>1761</v>
      </c>
      <c r="D1703">
        <v>31091</v>
      </c>
      <c r="E1703">
        <f>_xlfn.XLOOKUP(D1703,'ACS data'!E:E,'ACS data'!N:N)</f>
        <v>19</v>
      </c>
      <c r="F1703">
        <f>_xlfn.XLOOKUP(D1703,'2026 FMR'!I:I,'2026 FMR'!M:M)</f>
        <v>874</v>
      </c>
      <c r="G1703">
        <f>_xlfn.XLOOKUP(D1703,'2026 FMR'!I:I,'2026 FMR'!J:J)</f>
        <v>659</v>
      </c>
      <c r="H1703">
        <f>_xlfn.XLOOKUP(D1703,'2026 FMR'!I:I,'2026 FMR'!R:R)</f>
        <v>0.5</v>
      </c>
    </row>
    <row r="1704" spans="1:8" x14ac:dyDescent="0.35">
      <c r="A1704" t="s">
        <v>1715</v>
      </c>
      <c r="B1704" t="str">
        <f>_xlfn.XLOOKUP(D1704,'2026 FMR'!I:I,'2026 FMR'!Q:Q)</f>
        <v>NE-500</v>
      </c>
      <c r="C1704" t="s">
        <v>1762</v>
      </c>
      <c r="D1704">
        <v>31093</v>
      </c>
      <c r="E1704">
        <f>_xlfn.XLOOKUP(D1704,'ACS data'!E:E,'ACS data'!N:N)</f>
        <v>35</v>
      </c>
      <c r="F1704">
        <f>_xlfn.XLOOKUP(D1704,'2026 FMR'!I:I,'2026 FMR'!M:M)</f>
        <v>910</v>
      </c>
      <c r="G1704">
        <f>_xlfn.XLOOKUP(D1704,'2026 FMR'!I:I,'2026 FMR'!J:J)</f>
        <v>6476</v>
      </c>
      <c r="H1704">
        <f>_xlfn.XLOOKUP(D1704,'2026 FMR'!I:I,'2026 FMR'!R:R)</f>
        <v>0.5</v>
      </c>
    </row>
    <row r="1705" spans="1:8" x14ac:dyDescent="0.35">
      <c r="A1705" t="s">
        <v>1715</v>
      </c>
      <c r="B1705" t="str">
        <f>_xlfn.XLOOKUP(D1705,'2026 FMR'!I:I,'2026 FMR'!Q:Q)</f>
        <v>NE-500</v>
      </c>
      <c r="C1705" t="s">
        <v>1763</v>
      </c>
      <c r="D1705">
        <v>31095</v>
      </c>
      <c r="E1705">
        <f>_xlfn.XLOOKUP(D1705,'ACS data'!E:E,'ACS data'!N:N)</f>
        <v>82</v>
      </c>
      <c r="F1705">
        <f>_xlfn.XLOOKUP(D1705,'2026 FMR'!I:I,'2026 FMR'!M:M)</f>
        <v>759</v>
      </c>
      <c r="G1705">
        <f>_xlfn.XLOOKUP(D1705,'2026 FMR'!I:I,'2026 FMR'!J:J)</f>
        <v>7185</v>
      </c>
      <c r="H1705">
        <f>_xlfn.XLOOKUP(D1705,'2026 FMR'!I:I,'2026 FMR'!R:R)</f>
        <v>0.5</v>
      </c>
    </row>
    <row r="1706" spans="1:8" x14ac:dyDescent="0.35">
      <c r="A1706" t="s">
        <v>1715</v>
      </c>
      <c r="B1706" t="str">
        <f>_xlfn.XLOOKUP(D1706,'2026 FMR'!I:I,'2026 FMR'!Q:Q)</f>
        <v>NE-500</v>
      </c>
      <c r="C1706" t="s">
        <v>1764</v>
      </c>
      <c r="D1706">
        <v>31097</v>
      </c>
      <c r="E1706">
        <f>_xlfn.XLOOKUP(D1706,'ACS data'!E:E,'ACS data'!N:N)</f>
        <v>46</v>
      </c>
      <c r="F1706">
        <f>_xlfn.XLOOKUP(D1706,'2026 FMR'!I:I,'2026 FMR'!M:M)</f>
        <v>748</v>
      </c>
      <c r="G1706">
        <f>_xlfn.XLOOKUP(D1706,'2026 FMR'!I:I,'2026 FMR'!J:J)</f>
        <v>5294</v>
      </c>
      <c r="H1706">
        <f>_xlfn.XLOOKUP(D1706,'2026 FMR'!I:I,'2026 FMR'!R:R)</f>
        <v>0.5</v>
      </c>
    </row>
    <row r="1707" spans="1:8" x14ac:dyDescent="0.35">
      <c r="A1707" t="s">
        <v>1715</v>
      </c>
      <c r="B1707" t="str">
        <f>_xlfn.XLOOKUP(D1707,'2026 FMR'!I:I,'2026 FMR'!Q:Q)</f>
        <v>NE-500</v>
      </c>
      <c r="C1707" t="s">
        <v>1765</v>
      </c>
      <c r="D1707">
        <v>31099</v>
      </c>
      <c r="E1707">
        <f>_xlfn.XLOOKUP(D1707,'ACS data'!E:E,'ACS data'!N:N)</f>
        <v>75</v>
      </c>
      <c r="F1707">
        <f>_xlfn.XLOOKUP(D1707,'2026 FMR'!I:I,'2026 FMR'!M:M)</f>
        <v>757</v>
      </c>
      <c r="G1707">
        <f>_xlfn.XLOOKUP(D1707,'2026 FMR'!I:I,'2026 FMR'!J:J)</f>
        <v>6655</v>
      </c>
      <c r="H1707">
        <f>_xlfn.XLOOKUP(D1707,'2026 FMR'!I:I,'2026 FMR'!R:R)</f>
        <v>0.5</v>
      </c>
    </row>
    <row r="1708" spans="1:8" x14ac:dyDescent="0.35">
      <c r="A1708" t="s">
        <v>1715</v>
      </c>
      <c r="B1708" t="str">
        <f>_xlfn.XLOOKUP(D1708,'2026 FMR'!I:I,'2026 FMR'!Q:Q)</f>
        <v>NE-500</v>
      </c>
      <c r="C1708" t="s">
        <v>1766</v>
      </c>
      <c r="D1708">
        <v>31101</v>
      </c>
      <c r="E1708">
        <f>_xlfn.XLOOKUP(D1708,'ACS data'!E:E,'ACS data'!N:N)</f>
        <v>173</v>
      </c>
      <c r="F1708">
        <f>_xlfn.XLOOKUP(D1708,'2026 FMR'!I:I,'2026 FMR'!M:M)</f>
        <v>760</v>
      </c>
      <c r="G1708">
        <f>_xlfn.XLOOKUP(D1708,'2026 FMR'!I:I,'2026 FMR'!J:J)</f>
        <v>8303</v>
      </c>
      <c r="H1708">
        <f>_xlfn.XLOOKUP(D1708,'2026 FMR'!I:I,'2026 FMR'!R:R)</f>
        <v>0.5</v>
      </c>
    </row>
    <row r="1709" spans="1:8" x14ac:dyDescent="0.35">
      <c r="A1709" t="s">
        <v>1715</v>
      </c>
      <c r="B1709" t="str">
        <f>_xlfn.XLOOKUP(D1709,'2026 FMR'!I:I,'2026 FMR'!Q:Q)</f>
        <v>NE-500</v>
      </c>
      <c r="C1709" t="s">
        <v>1767</v>
      </c>
      <c r="D1709">
        <v>31103</v>
      </c>
      <c r="E1709">
        <f>_xlfn.XLOOKUP(D1709,'ACS data'!E:E,'ACS data'!N:N)</f>
        <v>27</v>
      </c>
      <c r="F1709">
        <f>_xlfn.XLOOKUP(D1709,'2026 FMR'!I:I,'2026 FMR'!M:M)</f>
        <v>732</v>
      </c>
      <c r="G1709">
        <f>_xlfn.XLOOKUP(D1709,'2026 FMR'!I:I,'2026 FMR'!J:J)</f>
        <v>987</v>
      </c>
      <c r="H1709">
        <f>_xlfn.XLOOKUP(D1709,'2026 FMR'!I:I,'2026 FMR'!R:R)</f>
        <v>0.5</v>
      </c>
    </row>
    <row r="1710" spans="1:8" x14ac:dyDescent="0.35">
      <c r="A1710" t="s">
        <v>1715</v>
      </c>
      <c r="B1710" t="str">
        <f>_xlfn.XLOOKUP(D1710,'2026 FMR'!I:I,'2026 FMR'!Q:Q)</f>
        <v>NE-500</v>
      </c>
      <c r="C1710" t="s">
        <v>1768</v>
      </c>
      <c r="D1710">
        <v>31105</v>
      </c>
      <c r="E1710">
        <f>_xlfn.XLOOKUP(D1710,'ACS data'!E:E,'ACS data'!N:N)</f>
        <v>60</v>
      </c>
      <c r="F1710">
        <f>_xlfn.XLOOKUP(D1710,'2026 FMR'!I:I,'2026 FMR'!M:M)</f>
        <v>732</v>
      </c>
      <c r="G1710">
        <f>_xlfn.XLOOKUP(D1710,'2026 FMR'!I:I,'2026 FMR'!J:J)</f>
        <v>3395</v>
      </c>
      <c r="H1710">
        <f>_xlfn.XLOOKUP(D1710,'2026 FMR'!I:I,'2026 FMR'!R:R)</f>
        <v>0.5</v>
      </c>
    </row>
    <row r="1711" spans="1:8" x14ac:dyDescent="0.35">
      <c r="A1711" t="s">
        <v>1715</v>
      </c>
      <c r="B1711" t="str">
        <f>_xlfn.XLOOKUP(D1711,'2026 FMR'!I:I,'2026 FMR'!Q:Q)</f>
        <v>NE-500</v>
      </c>
      <c r="C1711" t="s">
        <v>1769</v>
      </c>
      <c r="D1711">
        <v>31107</v>
      </c>
      <c r="E1711">
        <f>_xlfn.XLOOKUP(D1711,'ACS data'!E:E,'ACS data'!N:N)</f>
        <v>263</v>
      </c>
      <c r="F1711">
        <f>_xlfn.XLOOKUP(D1711,'2026 FMR'!I:I,'2026 FMR'!M:M)</f>
        <v>732</v>
      </c>
      <c r="G1711">
        <f>_xlfn.XLOOKUP(D1711,'2026 FMR'!I:I,'2026 FMR'!J:J)</f>
        <v>8415</v>
      </c>
      <c r="H1711">
        <f>_xlfn.XLOOKUP(D1711,'2026 FMR'!I:I,'2026 FMR'!R:R)</f>
        <v>0.5</v>
      </c>
    </row>
    <row r="1712" spans="1:8" x14ac:dyDescent="0.35">
      <c r="A1712" t="s">
        <v>1715</v>
      </c>
      <c r="B1712" t="str">
        <f>_xlfn.XLOOKUP(D1712,'2026 FMR'!I:I,'2026 FMR'!Q:Q)</f>
        <v>NE-500</v>
      </c>
      <c r="C1712" t="s">
        <v>1770</v>
      </c>
      <c r="D1712">
        <v>31109</v>
      </c>
      <c r="E1712">
        <f>_xlfn.XLOOKUP(D1712,'ACS data'!E:E,'ACS data'!N:N)</f>
        <v>14453</v>
      </c>
      <c r="F1712">
        <f>_xlfn.XLOOKUP(D1712,'2026 FMR'!I:I,'2026 FMR'!M:M)</f>
        <v>926</v>
      </c>
      <c r="G1712">
        <f>_xlfn.XLOOKUP(D1712,'2026 FMR'!I:I,'2026 FMR'!J:J)</f>
        <v>322063</v>
      </c>
      <c r="H1712">
        <f>_xlfn.XLOOKUP(D1712,'2026 FMR'!I:I,'2026 FMR'!R:R)</f>
        <v>0.5</v>
      </c>
    </row>
    <row r="1713" spans="1:8" x14ac:dyDescent="0.35">
      <c r="A1713" t="s">
        <v>1715</v>
      </c>
      <c r="B1713" t="str">
        <f>_xlfn.XLOOKUP(D1713,'2026 FMR'!I:I,'2026 FMR'!Q:Q)</f>
        <v>NE-500</v>
      </c>
      <c r="C1713" t="s">
        <v>1771</v>
      </c>
      <c r="D1713">
        <v>31111</v>
      </c>
      <c r="E1713">
        <f>_xlfn.XLOOKUP(D1713,'ACS data'!E:E,'ACS data'!N:N)</f>
        <v>787</v>
      </c>
      <c r="F1713">
        <f>_xlfn.XLOOKUP(D1713,'2026 FMR'!I:I,'2026 FMR'!M:M)</f>
        <v>802</v>
      </c>
      <c r="G1713">
        <f>_xlfn.XLOOKUP(D1713,'2026 FMR'!I:I,'2026 FMR'!J:J)</f>
        <v>34532</v>
      </c>
      <c r="H1713">
        <f>_xlfn.XLOOKUP(D1713,'2026 FMR'!I:I,'2026 FMR'!R:R)</f>
        <v>0.5</v>
      </c>
    </row>
    <row r="1714" spans="1:8" x14ac:dyDescent="0.35">
      <c r="A1714" t="s">
        <v>1715</v>
      </c>
      <c r="B1714" t="str">
        <f>_xlfn.XLOOKUP(D1714,'2026 FMR'!I:I,'2026 FMR'!Q:Q)</f>
        <v>NE-500</v>
      </c>
      <c r="C1714" t="s">
        <v>1772</v>
      </c>
      <c r="D1714">
        <v>31113</v>
      </c>
      <c r="E1714">
        <f>_xlfn.XLOOKUP(D1714,'ACS data'!E:E,'ACS data'!N:N)</f>
        <v>6</v>
      </c>
      <c r="F1714">
        <f>_xlfn.XLOOKUP(D1714,'2026 FMR'!I:I,'2026 FMR'!M:M)</f>
        <v>732</v>
      </c>
      <c r="G1714">
        <f>_xlfn.XLOOKUP(D1714,'2026 FMR'!I:I,'2026 FMR'!J:J)</f>
        <v>839</v>
      </c>
      <c r="H1714">
        <f>_xlfn.XLOOKUP(D1714,'2026 FMR'!I:I,'2026 FMR'!R:R)</f>
        <v>0.5</v>
      </c>
    </row>
    <row r="1715" spans="1:8" x14ac:dyDescent="0.35">
      <c r="A1715" t="s">
        <v>1715</v>
      </c>
      <c r="B1715" t="str">
        <f>_xlfn.XLOOKUP(D1715,'2026 FMR'!I:I,'2026 FMR'!Q:Q)</f>
        <v>NE-500</v>
      </c>
      <c r="C1715" t="s">
        <v>1773</v>
      </c>
      <c r="D1715">
        <v>31115</v>
      </c>
      <c r="E1715">
        <f>_xlfn.XLOOKUP(D1715,'ACS data'!E:E,'ACS data'!N:N)</f>
        <v>3</v>
      </c>
      <c r="F1715">
        <f>_xlfn.XLOOKUP(D1715,'2026 FMR'!I:I,'2026 FMR'!M:M)</f>
        <v>732</v>
      </c>
      <c r="G1715">
        <f>_xlfn.XLOOKUP(D1715,'2026 FMR'!I:I,'2026 FMR'!J:J)</f>
        <v>629</v>
      </c>
      <c r="H1715">
        <f>_xlfn.XLOOKUP(D1715,'2026 FMR'!I:I,'2026 FMR'!R:R)</f>
        <v>0.5</v>
      </c>
    </row>
    <row r="1716" spans="1:8" x14ac:dyDescent="0.35">
      <c r="A1716" t="s">
        <v>1715</v>
      </c>
      <c r="B1716" t="str">
        <f>_xlfn.XLOOKUP(D1716,'2026 FMR'!I:I,'2026 FMR'!Q:Q)</f>
        <v>NE-500</v>
      </c>
      <c r="C1716" t="s">
        <v>1774</v>
      </c>
      <c r="D1716">
        <v>31117</v>
      </c>
      <c r="E1716">
        <f>_xlfn.XLOOKUP(D1716,'ACS data'!E:E,'ACS data'!N:N)</f>
        <v>14</v>
      </c>
      <c r="F1716">
        <f>_xlfn.XLOOKUP(D1716,'2026 FMR'!I:I,'2026 FMR'!M:M)</f>
        <v>747</v>
      </c>
      <c r="G1716">
        <f>_xlfn.XLOOKUP(D1716,'2026 FMR'!I:I,'2026 FMR'!J:J)</f>
        <v>456</v>
      </c>
      <c r="H1716">
        <f>_xlfn.XLOOKUP(D1716,'2026 FMR'!I:I,'2026 FMR'!R:R)</f>
        <v>0.5</v>
      </c>
    </row>
    <row r="1717" spans="1:8" x14ac:dyDescent="0.35">
      <c r="A1717" t="s">
        <v>1715</v>
      </c>
      <c r="B1717" t="str">
        <f>_xlfn.XLOOKUP(D1717,'2026 FMR'!I:I,'2026 FMR'!Q:Q)</f>
        <v>NE-500</v>
      </c>
      <c r="C1717" t="s">
        <v>1775</v>
      </c>
      <c r="D1717">
        <v>31119</v>
      </c>
      <c r="E1717">
        <f>_xlfn.XLOOKUP(D1717,'ACS data'!E:E,'ACS data'!N:N)</f>
        <v>913</v>
      </c>
      <c r="F1717">
        <f>_xlfn.XLOOKUP(D1717,'2026 FMR'!I:I,'2026 FMR'!M:M)</f>
        <v>758</v>
      </c>
      <c r="G1717">
        <f>_xlfn.XLOOKUP(D1717,'2026 FMR'!I:I,'2026 FMR'!J:J)</f>
        <v>35538</v>
      </c>
      <c r="H1717">
        <f>_xlfn.XLOOKUP(D1717,'2026 FMR'!I:I,'2026 FMR'!R:R)</f>
        <v>0.5</v>
      </c>
    </row>
    <row r="1718" spans="1:8" x14ac:dyDescent="0.35">
      <c r="A1718" t="s">
        <v>1715</v>
      </c>
      <c r="B1718" t="str">
        <f>_xlfn.XLOOKUP(D1718,'2026 FMR'!I:I,'2026 FMR'!Q:Q)</f>
        <v>NE-500</v>
      </c>
      <c r="C1718" t="s">
        <v>1776</v>
      </c>
      <c r="D1718">
        <v>31121</v>
      </c>
      <c r="E1718">
        <f>_xlfn.XLOOKUP(D1718,'ACS data'!E:E,'ACS data'!N:N)</f>
        <v>46</v>
      </c>
      <c r="F1718">
        <f>_xlfn.XLOOKUP(D1718,'2026 FMR'!I:I,'2026 FMR'!M:M)</f>
        <v>732</v>
      </c>
      <c r="G1718">
        <f>_xlfn.XLOOKUP(D1718,'2026 FMR'!I:I,'2026 FMR'!J:J)</f>
        <v>7675</v>
      </c>
      <c r="H1718">
        <f>_xlfn.XLOOKUP(D1718,'2026 FMR'!I:I,'2026 FMR'!R:R)</f>
        <v>0.5</v>
      </c>
    </row>
    <row r="1719" spans="1:8" x14ac:dyDescent="0.35">
      <c r="A1719" t="s">
        <v>1715</v>
      </c>
      <c r="B1719" t="str">
        <f>_xlfn.XLOOKUP(D1719,'2026 FMR'!I:I,'2026 FMR'!Q:Q)</f>
        <v>NE-500</v>
      </c>
      <c r="C1719" t="s">
        <v>1777</v>
      </c>
      <c r="D1719">
        <v>31123</v>
      </c>
      <c r="E1719">
        <f>_xlfn.XLOOKUP(D1719,'ACS data'!E:E,'ACS data'!N:N)</f>
        <v>86</v>
      </c>
      <c r="F1719">
        <f>_xlfn.XLOOKUP(D1719,'2026 FMR'!I:I,'2026 FMR'!M:M)</f>
        <v>789</v>
      </c>
      <c r="G1719">
        <f>_xlfn.XLOOKUP(D1719,'2026 FMR'!I:I,'2026 FMR'!J:J)</f>
        <v>4562</v>
      </c>
      <c r="H1719">
        <f>_xlfn.XLOOKUP(D1719,'2026 FMR'!I:I,'2026 FMR'!R:R)</f>
        <v>0.5</v>
      </c>
    </row>
    <row r="1720" spans="1:8" x14ac:dyDescent="0.35">
      <c r="A1720" t="s">
        <v>1715</v>
      </c>
      <c r="B1720" t="str">
        <f>_xlfn.XLOOKUP(D1720,'2026 FMR'!I:I,'2026 FMR'!Q:Q)</f>
        <v>NE-500</v>
      </c>
      <c r="C1720" t="s">
        <v>1778</v>
      </c>
      <c r="D1720">
        <v>31125</v>
      </c>
      <c r="E1720">
        <f>_xlfn.XLOOKUP(D1720,'ACS data'!E:E,'ACS data'!N:N)</f>
        <v>92</v>
      </c>
      <c r="F1720">
        <f>_xlfn.XLOOKUP(D1720,'2026 FMR'!I:I,'2026 FMR'!M:M)</f>
        <v>732</v>
      </c>
      <c r="G1720">
        <f>_xlfn.XLOOKUP(D1720,'2026 FMR'!I:I,'2026 FMR'!J:J)</f>
        <v>3366</v>
      </c>
      <c r="H1720">
        <f>_xlfn.XLOOKUP(D1720,'2026 FMR'!I:I,'2026 FMR'!R:R)</f>
        <v>0.5</v>
      </c>
    </row>
    <row r="1721" spans="1:8" x14ac:dyDescent="0.35">
      <c r="A1721" t="s">
        <v>1715</v>
      </c>
      <c r="B1721" t="str">
        <f>_xlfn.XLOOKUP(D1721,'2026 FMR'!I:I,'2026 FMR'!Q:Q)</f>
        <v>NE-500</v>
      </c>
      <c r="C1721" t="s">
        <v>1779</v>
      </c>
      <c r="D1721">
        <v>31127</v>
      </c>
      <c r="E1721">
        <f>_xlfn.XLOOKUP(D1721,'ACS data'!E:E,'ACS data'!N:N)</f>
        <v>151</v>
      </c>
      <c r="F1721">
        <f>_xlfn.XLOOKUP(D1721,'2026 FMR'!I:I,'2026 FMR'!M:M)</f>
        <v>732</v>
      </c>
      <c r="G1721">
        <f>_xlfn.XLOOKUP(D1721,'2026 FMR'!I:I,'2026 FMR'!J:J)</f>
        <v>7019</v>
      </c>
      <c r="H1721">
        <f>_xlfn.XLOOKUP(D1721,'2026 FMR'!I:I,'2026 FMR'!R:R)</f>
        <v>0.5</v>
      </c>
    </row>
    <row r="1722" spans="1:8" x14ac:dyDescent="0.35">
      <c r="A1722" t="s">
        <v>1715</v>
      </c>
      <c r="B1722" t="str">
        <f>_xlfn.XLOOKUP(D1722,'2026 FMR'!I:I,'2026 FMR'!Q:Q)</f>
        <v>NE-500</v>
      </c>
      <c r="C1722" t="s">
        <v>1780</v>
      </c>
      <c r="D1722">
        <v>31129</v>
      </c>
      <c r="E1722">
        <f>_xlfn.XLOOKUP(D1722,'ACS data'!E:E,'ACS data'!N:N)</f>
        <v>36</v>
      </c>
      <c r="F1722">
        <f>_xlfn.XLOOKUP(D1722,'2026 FMR'!I:I,'2026 FMR'!M:M)</f>
        <v>732</v>
      </c>
      <c r="G1722">
        <f>_xlfn.XLOOKUP(D1722,'2026 FMR'!I:I,'2026 FMR'!J:J)</f>
        <v>4092</v>
      </c>
      <c r="H1722">
        <f>_xlfn.XLOOKUP(D1722,'2026 FMR'!I:I,'2026 FMR'!R:R)</f>
        <v>0.5</v>
      </c>
    </row>
    <row r="1723" spans="1:8" x14ac:dyDescent="0.35">
      <c r="A1723" t="s">
        <v>1715</v>
      </c>
      <c r="B1723" t="str">
        <f>_xlfn.XLOOKUP(D1723,'2026 FMR'!I:I,'2026 FMR'!Q:Q)</f>
        <v>NE-500</v>
      </c>
      <c r="C1723" t="s">
        <v>1781</v>
      </c>
      <c r="D1723">
        <v>31131</v>
      </c>
      <c r="E1723">
        <f>_xlfn.XLOOKUP(D1723,'ACS data'!E:E,'ACS data'!N:N)</f>
        <v>358</v>
      </c>
      <c r="F1723">
        <f>_xlfn.XLOOKUP(D1723,'2026 FMR'!I:I,'2026 FMR'!M:M)</f>
        <v>783</v>
      </c>
      <c r="G1723">
        <f>_xlfn.XLOOKUP(D1723,'2026 FMR'!I:I,'2026 FMR'!J:J)</f>
        <v>15995</v>
      </c>
      <c r="H1723">
        <f>_xlfn.XLOOKUP(D1723,'2026 FMR'!I:I,'2026 FMR'!R:R)</f>
        <v>0.5</v>
      </c>
    </row>
    <row r="1724" spans="1:8" x14ac:dyDescent="0.35">
      <c r="A1724" t="s">
        <v>1715</v>
      </c>
      <c r="B1724" t="str">
        <f>_xlfn.XLOOKUP(D1724,'2026 FMR'!I:I,'2026 FMR'!Q:Q)</f>
        <v>NE-500</v>
      </c>
      <c r="C1724" t="s">
        <v>1782</v>
      </c>
      <c r="D1724">
        <v>31133</v>
      </c>
      <c r="E1724">
        <f>_xlfn.XLOOKUP(D1724,'ACS data'!E:E,'ACS data'!N:N)</f>
        <v>71</v>
      </c>
      <c r="F1724">
        <f>_xlfn.XLOOKUP(D1724,'2026 FMR'!I:I,'2026 FMR'!M:M)</f>
        <v>753</v>
      </c>
      <c r="G1724">
        <f>_xlfn.XLOOKUP(D1724,'2026 FMR'!I:I,'2026 FMR'!J:J)</f>
        <v>2553</v>
      </c>
      <c r="H1724">
        <f>_xlfn.XLOOKUP(D1724,'2026 FMR'!I:I,'2026 FMR'!R:R)</f>
        <v>0.5</v>
      </c>
    </row>
    <row r="1725" spans="1:8" x14ac:dyDescent="0.35">
      <c r="A1725" t="s">
        <v>1715</v>
      </c>
      <c r="B1725" t="str">
        <f>_xlfn.XLOOKUP(D1725,'2026 FMR'!I:I,'2026 FMR'!Q:Q)</f>
        <v>NE-500</v>
      </c>
      <c r="C1725" t="s">
        <v>1783</v>
      </c>
      <c r="D1725">
        <v>31135</v>
      </c>
      <c r="E1725">
        <f>_xlfn.XLOOKUP(D1725,'ACS data'!E:E,'ACS data'!N:N)</f>
        <v>24</v>
      </c>
      <c r="F1725">
        <f>_xlfn.XLOOKUP(D1725,'2026 FMR'!I:I,'2026 FMR'!M:M)</f>
        <v>849</v>
      </c>
      <c r="G1725">
        <f>_xlfn.XLOOKUP(D1725,'2026 FMR'!I:I,'2026 FMR'!J:J)</f>
        <v>2860</v>
      </c>
      <c r="H1725">
        <f>_xlfn.XLOOKUP(D1725,'2026 FMR'!I:I,'2026 FMR'!R:R)</f>
        <v>0.5</v>
      </c>
    </row>
    <row r="1726" spans="1:8" x14ac:dyDescent="0.35">
      <c r="A1726" t="s">
        <v>1715</v>
      </c>
      <c r="B1726" t="str">
        <f>_xlfn.XLOOKUP(D1726,'2026 FMR'!I:I,'2026 FMR'!Q:Q)</f>
        <v>NE-500</v>
      </c>
      <c r="C1726" t="s">
        <v>1784</v>
      </c>
      <c r="D1726">
        <v>31137</v>
      </c>
      <c r="E1726">
        <f>_xlfn.XLOOKUP(D1726,'ACS data'!E:E,'ACS data'!N:N)</f>
        <v>218</v>
      </c>
      <c r="F1726">
        <f>_xlfn.XLOOKUP(D1726,'2026 FMR'!I:I,'2026 FMR'!M:M)</f>
        <v>760</v>
      </c>
      <c r="G1726">
        <f>_xlfn.XLOOKUP(D1726,'2026 FMR'!I:I,'2026 FMR'!J:J)</f>
        <v>8966</v>
      </c>
      <c r="H1726">
        <f>_xlfn.XLOOKUP(D1726,'2026 FMR'!I:I,'2026 FMR'!R:R)</f>
        <v>0.5</v>
      </c>
    </row>
    <row r="1727" spans="1:8" x14ac:dyDescent="0.35">
      <c r="A1727" t="s">
        <v>1715</v>
      </c>
      <c r="B1727" t="str">
        <f>_xlfn.XLOOKUP(D1727,'2026 FMR'!I:I,'2026 FMR'!Q:Q)</f>
        <v>NE-500</v>
      </c>
      <c r="C1727" t="s">
        <v>1785</v>
      </c>
      <c r="D1727">
        <v>31139</v>
      </c>
      <c r="E1727">
        <f>_xlfn.XLOOKUP(D1727,'ACS data'!E:E,'ACS data'!N:N)</f>
        <v>104</v>
      </c>
      <c r="F1727">
        <f>_xlfn.XLOOKUP(D1727,'2026 FMR'!I:I,'2026 FMR'!M:M)</f>
        <v>810</v>
      </c>
      <c r="G1727">
        <f>_xlfn.XLOOKUP(D1727,'2026 FMR'!I:I,'2026 FMR'!J:J)</f>
        <v>7301</v>
      </c>
      <c r="H1727">
        <f>_xlfn.XLOOKUP(D1727,'2026 FMR'!I:I,'2026 FMR'!R:R)</f>
        <v>0.5</v>
      </c>
    </row>
    <row r="1728" spans="1:8" x14ac:dyDescent="0.35">
      <c r="A1728" t="s">
        <v>1715</v>
      </c>
      <c r="B1728" t="str">
        <f>_xlfn.XLOOKUP(D1728,'2026 FMR'!I:I,'2026 FMR'!Q:Q)</f>
        <v>NE-500</v>
      </c>
      <c r="C1728" t="s">
        <v>1786</v>
      </c>
      <c r="D1728">
        <v>31141</v>
      </c>
      <c r="E1728">
        <f>_xlfn.XLOOKUP(D1728,'ACS data'!E:E,'ACS data'!N:N)</f>
        <v>521</v>
      </c>
      <c r="F1728">
        <f>_xlfn.XLOOKUP(D1728,'2026 FMR'!I:I,'2026 FMR'!M:M)</f>
        <v>809</v>
      </c>
      <c r="G1728">
        <f>_xlfn.XLOOKUP(D1728,'2026 FMR'!I:I,'2026 FMR'!J:J)</f>
        <v>34219</v>
      </c>
      <c r="H1728">
        <f>_xlfn.XLOOKUP(D1728,'2026 FMR'!I:I,'2026 FMR'!R:R)</f>
        <v>0.5</v>
      </c>
    </row>
    <row r="1729" spans="1:8" x14ac:dyDescent="0.35">
      <c r="A1729" t="s">
        <v>1715</v>
      </c>
      <c r="B1729" t="str">
        <f>_xlfn.XLOOKUP(D1729,'2026 FMR'!I:I,'2026 FMR'!Q:Q)</f>
        <v>NE-500</v>
      </c>
      <c r="C1729" t="s">
        <v>1787</v>
      </c>
      <c r="D1729">
        <v>31143</v>
      </c>
      <c r="E1729">
        <f>_xlfn.XLOOKUP(D1729,'ACS data'!E:E,'ACS data'!N:N)</f>
        <v>60</v>
      </c>
      <c r="F1729">
        <f>_xlfn.XLOOKUP(D1729,'2026 FMR'!I:I,'2026 FMR'!M:M)</f>
        <v>732</v>
      </c>
      <c r="G1729">
        <f>_xlfn.XLOOKUP(D1729,'2026 FMR'!I:I,'2026 FMR'!J:J)</f>
        <v>5182</v>
      </c>
      <c r="H1729">
        <f>_xlfn.XLOOKUP(D1729,'2026 FMR'!I:I,'2026 FMR'!R:R)</f>
        <v>0.5</v>
      </c>
    </row>
    <row r="1730" spans="1:8" x14ac:dyDescent="0.35">
      <c r="A1730" t="s">
        <v>1715</v>
      </c>
      <c r="B1730" t="str">
        <f>_xlfn.XLOOKUP(D1730,'2026 FMR'!I:I,'2026 FMR'!Q:Q)</f>
        <v>NE-500</v>
      </c>
      <c r="C1730" t="s">
        <v>1788</v>
      </c>
      <c r="D1730">
        <v>31145</v>
      </c>
      <c r="E1730">
        <f>_xlfn.XLOOKUP(D1730,'ACS data'!E:E,'ACS data'!N:N)</f>
        <v>481</v>
      </c>
      <c r="F1730">
        <f>_xlfn.XLOOKUP(D1730,'2026 FMR'!I:I,'2026 FMR'!M:M)</f>
        <v>732</v>
      </c>
      <c r="G1730">
        <f>_xlfn.XLOOKUP(D1730,'2026 FMR'!I:I,'2026 FMR'!J:J)</f>
        <v>10690</v>
      </c>
      <c r="H1730">
        <f>_xlfn.XLOOKUP(D1730,'2026 FMR'!I:I,'2026 FMR'!R:R)</f>
        <v>0.5</v>
      </c>
    </row>
    <row r="1731" spans="1:8" x14ac:dyDescent="0.35">
      <c r="A1731" t="s">
        <v>1715</v>
      </c>
      <c r="B1731" t="str">
        <f>_xlfn.XLOOKUP(D1731,'2026 FMR'!I:I,'2026 FMR'!Q:Q)</f>
        <v>NE-500</v>
      </c>
      <c r="C1731" t="s">
        <v>1789</v>
      </c>
      <c r="D1731">
        <v>31147</v>
      </c>
      <c r="E1731">
        <f>_xlfn.XLOOKUP(D1731,'ACS data'!E:E,'ACS data'!N:N)</f>
        <v>117</v>
      </c>
      <c r="F1731">
        <f>_xlfn.XLOOKUP(D1731,'2026 FMR'!I:I,'2026 FMR'!M:M)</f>
        <v>732</v>
      </c>
      <c r="G1731">
        <f>_xlfn.XLOOKUP(D1731,'2026 FMR'!I:I,'2026 FMR'!J:J)</f>
        <v>7850</v>
      </c>
      <c r="H1731">
        <f>_xlfn.XLOOKUP(D1731,'2026 FMR'!I:I,'2026 FMR'!R:R)</f>
        <v>0.5</v>
      </c>
    </row>
    <row r="1732" spans="1:8" x14ac:dyDescent="0.35">
      <c r="A1732" t="s">
        <v>1715</v>
      </c>
      <c r="B1732" t="str">
        <f>_xlfn.XLOOKUP(D1732,'2026 FMR'!I:I,'2026 FMR'!Q:Q)</f>
        <v>NE-500</v>
      </c>
      <c r="C1732" t="s">
        <v>1790</v>
      </c>
      <c r="D1732">
        <v>31149</v>
      </c>
      <c r="E1732">
        <f>_xlfn.XLOOKUP(D1732,'ACS data'!E:E,'ACS data'!N:N)</f>
        <v>15</v>
      </c>
      <c r="F1732">
        <f>_xlfn.XLOOKUP(D1732,'2026 FMR'!I:I,'2026 FMR'!M:M)</f>
        <v>732</v>
      </c>
      <c r="G1732">
        <f>_xlfn.XLOOKUP(D1732,'2026 FMR'!I:I,'2026 FMR'!J:J)</f>
        <v>1312</v>
      </c>
      <c r="H1732">
        <f>_xlfn.XLOOKUP(D1732,'2026 FMR'!I:I,'2026 FMR'!R:R)</f>
        <v>0.5</v>
      </c>
    </row>
    <row r="1733" spans="1:8" x14ac:dyDescent="0.35">
      <c r="A1733" t="s">
        <v>1715</v>
      </c>
      <c r="B1733" t="str">
        <f>_xlfn.XLOOKUP(D1733,'2026 FMR'!I:I,'2026 FMR'!Q:Q)</f>
        <v>NE-500</v>
      </c>
      <c r="C1733" t="s">
        <v>1791</v>
      </c>
      <c r="D1733">
        <v>31151</v>
      </c>
      <c r="E1733">
        <f>_xlfn.XLOOKUP(D1733,'ACS data'!E:E,'ACS data'!N:N)</f>
        <v>376</v>
      </c>
      <c r="F1733">
        <f>_xlfn.XLOOKUP(D1733,'2026 FMR'!I:I,'2026 FMR'!M:M)</f>
        <v>732</v>
      </c>
      <c r="G1733">
        <f>_xlfn.XLOOKUP(D1733,'2026 FMR'!I:I,'2026 FMR'!J:J)</f>
        <v>14275</v>
      </c>
      <c r="H1733">
        <f>_xlfn.XLOOKUP(D1733,'2026 FMR'!I:I,'2026 FMR'!R:R)</f>
        <v>0.5</v>
      </c>
    </row>
    <row r="1734" spans="1:8" x14ac:dyDescent="0.35">
      <c r="A1734" t="s">
        <v>1715</v>
      </c>
      <c r="B1734" t="str">
        <f>_xlfn.XLOOKUP(D1734,'2026 FMR'!I:I,'2026 FMR'!Q:Q)</f>
        <v>NE-501</v>
      </c>
      <c r="C1734" t="s">
        <v>1792</v>
      </c>
      <c r="D1734">
        <v>31153</v>
      </c>
      <c r="E1734">
        <f>_xlfn.XLOOKUP(D1734,'ACS data'!E:E,'ACS data'!N:N)</f>
        <v>2566</v>
      </c>
      <c r="F1734">
        <f>_xlfn.XLOOKUP(D1734,'2026 FMR'!I:I,'2026 FMR'!M:M)</f>
        <v>1148</v>
      </c>
      <c r="G1734">
        <f>_xlfn.XLOOKUP(D1734,'2026 FMR'!I:I,'2026 FMR'!J:J)</f>
        <v>191272</v>
      </c>
      <c r="H1734">
        <f>_xlfn.XLOOKUP(D1734,'2026 FMR'!I:I,'2026 FMR'!R:R)</f>
        <v>0.5</v>
      </c>
    </row>
    <row r="1735" spans="1:8" x14ac:dyDescent="0.35">
      <c r="A1735" t="s">
        <v>1715</v>
      </c>
      <c r="B1735" t="str">
        <f>_xlfn.XLOOKUP(D1735,'2026 FMR'!I:I,'2026 FMR'!Q:Q)</f>
        <v>NE-500</v>
      </c>
      <c r="C1735" t="s">
        <v>1793</v>
      </c>
      <c r="D1735">
        <v>31155</v>
      </c>
      <c r="E1735">
        <f>_xlfn.XLOOKUP(D1735,'ACS data'!E:E,'ACS data'!N:N)</f>
        <v>245</v>
      </c>
      <c r="F1735">
        <f>_xlfn.XLOOKUP(D1735,'2026 FMR'!I:I,'2026 FMR'!M:M)</f>
        <v>956</v>
      </c>
      <c r="G1735">
        <f>_xlfn.XLOOKUP(D1735,'2026 FMR'!I:I,'2026 FMR'!J:J)</f>
        <v>22374</v>
      </c>
      <c r="H1735">
        <f>_xlfn.XLOOKUP(D1735,'2026 FMR'!I:I,'2026 FMR'!R:R)</f>
        <v>0.5</v>
      </c>
    </row>
    <row r="1736" spans="1:8" x14ac:dyDescent="0.35">
      <c r="A1736" t="s">
        <v>1715</v>
      </c>
      <c r="B1736" t="str">
        <f>_xlfn.XLOOKUP(D1736,'2026 FMR'!I:I,'2026 FMR'!Q:Q)</f>
        <v>NE-500</v>
      </c>
      <c r="C1736" t="s">
        <v>1794</v>
      </c>
      <c r="D1736">
        <v>31157</v>
      </c>
      <c r="E1736">
        <f>_xlfn.XLOOKUP(D1736,'ACS data'!E:E,'ACS data'!N:N)</f>
        <v>844</v>
      </c>
      <c r="F1736">
        <f>_xlfn.XLOOKUP(D1736,'2026 FMR'!I:I,'2026 FMR'!M:M)</f>
        <v>758</v>
      </c>
      <c r="G1736">
        <f>_xlfn.XLOOKUP(D1736,'2026 FMR'!I:I,'2026 FMR'!J:J)</f>
        <v>36048</v>
      </c>
      <c r="H1736">
        <f>_xlfn.XLOOKUP(D1736,'2026 FMR'!I:I,'2026 FMR'!R:R)</f>
        <v>0.5</v>
      </c>
    </row>
    <row r="1737" spans="1:8" x14ac:dyDescent="0.35">
      <c r="A1737" t="s">
        <v>1715</v>
      </c>
      <c r="B1737" t="str">
        <f>_xlfn.XLOOKUP(D1737,'2026 FMR'!I:I,'2026 FMR'!Q:Q)</f>
        <v>NE-500</v>
      </c>
      <c r="C1737" t="s">
        <v>1795</v>
      </c>
      <c r="D1737">
        <v>31159</v>
      </c>
      <c r="E1737">
        <f>_xlfn.XLOOKUP(D1737,'ACS data'!E:E,'ACS data'!N:N)</f>
        <v>346</v>
      </c>
      <c r="F1737">
        <f>_xlfn.XLOOKUP(D1737,'2026 FMR'!I:I,'2026 FMR'!M:M)</f>
        <v>756</v>
      </c>
      <c r="G1737">
        <f>_xlfn.XLOOKUP(D1737,'2026 FMR'!I:I,'2026 FMR'!J:J)</f>
        <v>17644</v>
      </c>
      <c r="H1737">
        <f>_xlfn.XLOOKUP(D1737,'2026 FMR'!I:I,'2026 FMR'!R:R)</f>
        <v>0.5</v>
      </c>
    </row>
    <row r="1738" spans="1:8" x14ac:dyDescent="0.35">
      <c r="A1738" t="s">
        <v>1715</v>
      </c>
      <c r="B1738" t="str">
        <f>_xlfn.XLOOKUP(D1738,'2026 FMR'!I:I,'2026 FMR'!Q:Q)</f>
        <v>NE-500</v>
      </c>
      <c r="C1738" t="s">
        <v>1796</v>
      </c>
      <c r="D1738">
        <v>31161</v>
      </c>
      <c r="E1738">
        <f>_xlfn.XLOOKUP(D1738,'ACS data'!E:E,'ACS data'!N:N)</f>
        <v>123</v>
      </c>
      <c r="F1738">
        <f>_xlfn.XLOOKUP(D1738,'2026 FMR'!I:I,'2026 FMR'!M:M)</f>
        <v>732</v>
      </c>
      <c r="G1738">
        <f>_xlfn.XLOOKUP(D1738,'2026 FMR'!I:I,'2026 FMR'!J:J)</f>
        <v>5102</v>
      </c>
      <c r="H1738">
        <f>_xlfn.XLOOKUP(D1738,'2026 FMR'!I:I,'2026 FMR'!R:R)</f>
        <v>0.5</v>
      </c>
    </row>
    <row r="1739" spans="1:8" x14ac:dyDescent="0.35">
      <c r="A1739" t="s">
        <v>1715</v>
      </c>
      <c r="B1739" t="str">
        <f>_xlfn.XLOOKUP(D1739,'2026 FMR'!I:I,'2026 FMR'!Q:Q)</f>
        <v>NE-500</v>
      </c>
      <c r="C1739" t="s">
        <v>1797</v>
      </c>
      <c r="D1739">
        <v>31163</v>
      </c>
      <c r="E1739">
        <f>_xlfn.XLOOKUP(D1739,'ACS data'!E:E,'ACS data'!N:N)</f>
        <v>30</v>
      </c>
      <c r="F1739">
        <f>_xlfn.XLOOKUP(D1739,'2026 FMR'!I:I,'2026 FMR'!M:M)</f>
        <v>732</v>
      </c>
      <c r="G1739">
        <f>_xlfn.XLOOKUP(D1739,'2026 FMR'!I:I,'2026 FMR'!J:J)</f>
        <v>2970</v>
      </c>
      <c r="H1739">
        <f>_xlfn.XLOOKUP(D1739,'2026 FMR'!I:I,'2026 FMR'!R:R)</f>
        <v>0.5</v>
      </c>
    </row>
    <row r="1740" spans="1:8" x14ac:dyDescent="0.35">
      <c r="A1740" t="s">
        <v>1715</v>
      </c>
      <c r="B1740" t="str">
        <f>_xlfn.XLOOKUP(D1740,'2026 FMR'!I:I,'2026 FMR'!Q:Q)</f>
        <v>NE-500</v>
      </c>
      <c r="C1740" t="s">
        <v>1798</v>
      </c>
      <c r="D1740">
        <v>31165</v>
      </c>
      <c r="E1740">
        <f>_xlfn.XLOOKUP(D1740,'ACS data'!E:E,'ACS data'!N:N)</f>
        <v>58</v>
      </c>
      <c r="F1740">
        <f>_xlfn.XLOOKUP(D1740,'2026 FMR'!I:I,'2026 FMR'!M:M)</f>
        <v>732</v>
      </c>
      <c r="G1740">
        <f>_xlfn.XLOOKUP(D1740,'2026 FMR'!I:I,'2026 FMR'!J:J)</f>
        <v>1162</v>
      </c>
      <c r="H1740">
        <f>_xlfn.XLOOKUP(D1740,'2026 FMR'!I:I,'2026 FMR'!R:R)</f>
        <v>0.5</v>
      </c>
    </row>
    <row r="1741" spans="1:8" x14ac:dyDescent="0.35">
      <c r="A1741" t="s">
        <v>1715</v>
      </c>
      <c r="B1741" t="str">
        <f>_xlfn.XLOOKUP(D1741,'2026 FMR'!I:I,'2026 FMR'!Q:Q)</f>
        <v>NE-500</v>
      </c>
      <c r="C1741" t="s">
        <v>1799</v>
      </c>
      <c r="D1741">
        <v>31167</v>
      </c>
      <c r="E1741">
        <f>_xlfn.XLOOKUP(D1741,'ACS data'!E:E,'ACS data'!N:N)</f>
        <v>42</v>
      </c>
      <c r="F1741">
        <f>_xlfn.XLOOKUP(D1741,'2026 FMR'!I:I,'2026 FMR'!M:M)</f>
        <v>849</v>
      </c>
      <c r="G1741">
        <f>_xlfn.XLOOKUP(D1741,'2026 FMR'!I:I,'2026 FMR'!J:J)</f>
        <v>5828</v>
      </c>
      <c r="H1741">
        <f>_xlfn.XLOOKUP(D1741,'2026 FMR'!I:I,'2026 FMR'!R:R)</f>
        <v>0.5</v>
      </c>
    </row>
    <row r="1742" spans="1:8" x14ac:dyDescent="0.35">
      <c r="A1742" t="s">
        <v>1715</v>
      </c>
      <c r="B1742" t="str">
        <f>_xlfn.XLOOKUP(D1742,'2026 FMR'!I:I,'2026 FMR'!Q:Q)</f>
        <v>NE-500</v>
      </c>
      <c r="C1742" t="s">
        <v>1800</v>
      </c>
      <c r="D1742">
        <v>31169</v>
      </c>
      <c r="E1742">
        <f>_xlfn.XLOOKUP(D1742,'ACS data'!E:E,'ACS data'!N:N)</f>
        <v>79</v>
      </c>
      <c r="F1742">
        <f>_xlfn.XLOOKUP(D1742,'2026 FMR'!I:I,'2026 FMR'!M:M)</f>
        <v>732</v>
      </c>
      <c r="G1742">
        <f>_xlfn.XLOOKUP(D1742,'2026 FMR'!I:I,'2026 FMR'!J:J)</f>
        <v>5006</v>
      </c>
      <c r="H1742">
        <f>_xlfn.XLOOKUP(D1742,'2026 FMR'!I:I,'2026 FMR'!R:R)</f>
        <v>0.5</v>
      </c>
    </row>
    <row r="1743" spans="1:8" x14ac:dyDescent="0.35">
      <c r="A1743" t="s">
        <v>1715</v>
      </c>
      <c r="B1743" t="str">
        <f>_xlfn.XLOOKUP(D1743,'2026 FMR'!I:I,'2026 FMR'!Q:Q)</f>
        <v>NE-500</v>
      </c>
      <c r="C1743" t="s">
        <v>1801</v>
      </c>
      <c r="D1743">
        <v>31171</v>
      </c>
      <c r="E1743">
        <f>_xlfn.XLOOKUP(D1743,'ACS data'!E:E,'ACS data'!N:N)</f>
        <v>4</v>
      </c>
      <c r="F1743">
        <f>_xlfn.XLOOKUP(D1743,'2026 FMR'!I:I,'2026 FMR'!M:M)</f>
        <v>732</v>
      </c>
      <c r="G1743">
        <f>_xlfn.XLOOKUP(D1743,'2026 FMR'!I:I,'2026 FMR'!J:J)</f>
        <v>592</v>
      </c>
      <c r="H1743">
        <f>_xlfn.XLOOKUP(D1743,'2026 FMR'!I:I,'2026 FMR'!R:R)</f>
        <v>0.5</v>
      </c>
    </row>
    <row r="1744" spans="1:8" x14ac:dyDescent="0.35">
      <c r="A1744" t="s">
        <v>1715</v>
      </c>
      <c r="B1744" t="str">
        <f>_xlfn.XLOOKUP(D1744,'2026 FMR'!I:I,'2026 FMR'!Q:Q)</f>
        <v>NE-500</v>
      </c>
      <c r="C1744" t="s">
        <v>1802</v>
      </c>
      <c r="D1744">
        <v>31173</v>
      </c>
      <c r="E1744">
        <f>_xlfn.XLOOKUP(D1744,'ACS data'!E:E,'ACS data'!N:N)</f>
        <v>320</v>
      </c>
      <c r="F1744">
        <f>_xlfn.XLOOKUP(D1744,'2026 FMR'!I:I,'2026 FMR'!M:M)</f>
        <v>799</v>
      </c>
      <c r="G1744">
        <f>_xlfn.XLOOKUP(D1744,'2026 FMR'!I:I,'2026 FMR'!J:J)</f>
        <v>6716</v>
      </c>
      <c r="H1744">
        <f>_xlfn.XLOOKUP(D1744,'2026 FMR'!I:I,'2026 FMR'!R:R)</f>
        <v>0.5</v>
      </c>
    </row>
    <row r="1745" spans="1:8" x14ac:dyDescent="0.35">
      <c r="A1745" t="s">
        <v>1715</v>
      </c>
      <c r="B1745" t="str">
        <f>_xlfn.XLOOKUP(D1745,'2026 FMR'!I:I,'2026 FMR'!Q:Q)</f>
        <v>NE-500</v>
      </c>
      <c r="C1745" t="s">
        <v>1803</v>
      </c>
      <c r="D1745">
        <v>31175</v>
      </c>
      <c r="E1745">
        <f>_xlfn.XLOOKUP(D1745,'ACS data'!E:E,'ACS data'!N:N)</f>
        <v>39</v>
      </c>
      <c r="F1745">
        <f>_xlfn.XLOOKUP(D1745,'2026 FMR'!I:I,'2026 FMR'!M:M)</f>
        <v>732</v>
      </c>
      <c r="G1745">
        <f>_xlfn.XLOOKUP(D1745,'2026 FMR'!I:I,'2026 FMR'!J:J)</f>
        <v>4053</v>
      </c>
      <c r="H1745">
        <f>_xlfn.XLOOKUP(D1745,'2026 FMR'!I:I,'2026 FMR'!R:R)</f>
        <v>0.5</v>
      </c>
    </row>
    <row r="1746" spans="1:8" x14ac:dyDescent="0.35">
      <c r="A1746" t="s">
        <v>1715</v>
      </c>
      <c r="B1746" t="str">
        <f>_xlfn.XLOOKUP(D1746,'2026 FMR'!I:I,'2026 FMR'!Q:Q)</f>
        <v>NE-500</v>
      </c>
      <c r="C1746" t="s">
        <v>1804</v>
      </c>
      <c r="D1746">
        <v>31177</v>
      </c>
      <c r="E1746">
        <f>_xlfn.XLOOKUP(D1746,'ACS data'!E:E,'ACS data'!N:N)</f>
        <v>310</v>
      </c>
      <c r="F1746">
        <f>_xlfn.XLOOKUP(D1746,'2026 FMR'!I:I,'2026 FMR'!M:M)</f>
        <v>1148</v>
      </c>
      <c r="G1746">
        <f>_xlfn.XLOOKUP(D1746,'2026 FMR'!I:I,'2026 FMR'!J:J)</f>
        <v>20884</v>
      </c>
      <c r="H1746">
        <f>_xlfn.XLOOKUP(D1746,'2026 FMR'!I:I,'2026 FMR'!R:R)</f>
        <v>0.5</v>
      </c>
    </row>
    <row r="1747" spans="1:8" x14ac:dyDescent="0.35">
      <c r="A1747" t="s">
        <v>1715</v>
      </c>
      <c r="B1747" t="str">
        <f>_xlfn.XLOOKUP(D1747,'2026 FMR'!I:I,'2026 FMR'!Q:Q)</f>
        <v>NE-500</v>
      </c>
      <c r="C1747" t="s">
        <v>1805</v>
      </c>
      <c r="D1747">
        <v>31179</v>
      </c>
      <c r="E1747">
        <f>_xlfn.XLOOKUP(D1747,'ACS data'!E:E,'ACS data'!N:N)</f>
        <v>480</v>
      </c>
      <c r="F1747">
        <f>_xlfn.XLOOKUP(D1747,'2026 FMR'!I:I,'2026 FMR'!M:M)</f>
        <v>732</v>
      </c>
      <c r="G1747">
        <f>_xlfn.XLOOKUP(D1747,'2026 FMR'!I:I,'2026 FMR'!J:J)</f>
        <v>9701</v>
      </c>
      <c r="H1747">
        <f>_xlfn.XLOOKUP(D1747,'2026 FMR'!I:I,'2026 FMR'!R:R)</f>
        <v>0.5</v>
      </c>
    </row>
    <row r="1748" spans="1:8" x14ac:dyDescent="0.35">
      <c r="A1748" t="s">
        <v>1715</v>
      </c>
      <c r="B1748" t="str">
        <f>_xlfn.XLOOKUP(D1748,'2026 FMR'!I:I,'2026 FMR'!Q:Q)</f>
        <v>NE-500</v>
      </c>
      <c r="C1748" t="s">
        <v>1806</v>
      </c>
      <c r="D1748">
        <v>31181</v>
      </c>
      <c r="E1748">
        <f>_xlfn.XLOOKUP(D1748,'ACS data'!E:E,'ACS data'!N:N)</f>
        <v>81</v>
      </c>
      <c r="F1748">
        <f>_xlfn.XLOOKUP(D1748,'2026 FMR'!I:I,'2026 FMR'!M:M)</f>
        <v>732</v>
      </c>
      <c r="G1748">
        <f>_xlfn.XLOOKUP(D1748,'2026 FMR'!I:I,'2026 FMR'!J:J)</f>
        <v>3410</v>
      </c>
      <c r="H1748">
        <f>_xlfn.XLOOKUP(D1748,'2026 FMR'!I:I,'2026 FMR'!R:R)</f>
        <v>0.5</v>
      </c>
    </row>
    <row r="1749" spans="1:8" x14ac:dyDescent="0.35">
      <c r="A1749" t="s">
        <v>1715</v>
      </c>
      <c r="B1749" t="str">
        <f>_xlfn.XLOOKUP(D1749,'2026 FMR'!I:I,'2026 FMR'!Q:Q)</f>
        <v>NE-500</v>
      </c>
      <c r="C1749" t="s">
        <v>1807</v>
      </c>
      <c r="D1749">
        <v>31183</v>
      </c>
      <c r="E1749">
        <f>_xlfn.XLOOKUP(D1749,'ACS data'!E:E,'ACS data'!N:N)</f>
        <v>0</v>
      </c>
      <c r="F1749">
        <f>_xlfn.XLOOKUP(D1749,'2026 FMR'!I:I,'2026 FMR'!M:M)</f>
        <v>732</v>
      </c>
      <c r="G1749">
        <f>_xlfn.XLOOKUP(D1749,'2026 FMR'!I:I,'2026 FMR'!J:J)</f>
        <v>771</v>
      </c>
      <c r="H1749">
        <f>_xlfn.XLOOKUP(D1749,'2026 FMR'!I:I,'2026 FMR'!R:R)</f>
        <v>0.5</v>
      </c>
    </row>
    <row r="1750" spans="1:8" x14ac:dyDescent="0.35">
      <c r="A1750" t="s">
        <v>1715</v>
      </c>
      <c r="B1750" t="str">
        <f>_xlfn.XLOOKUP(D1750,'2026 FMR'!I:I,'2026 FMR'!Q:Q)</f>
        <v>NE-500</v>
      </c>
      <c r="C1750" t="s">
        <v>1808</v>
      </c>
      <c r="D1750">
        <v>31185</v>
      </c>
      <c r="E1750">
        <f>_xlfn.XLOOKUP(D1750,'ACS data'!E:E,'ACS data'!N:N)</f>
        <v>228</v>
      </c>
      <c r="F1750">
        <f>_xlfn.XLOOKUP(D1750,'2026 FMR'!I:I,'2026 FMR'!M:M)</f>
        <v>766</v>
      </c>
      <c r="G1750">
        <f>_xlfn.XLOOKUP(D1750,'2026 FMR'!I:I,'2026 FMR'!J:J)</f>
        <v>14212</v>
      </c>
      <c r="H1750">
        <f>_xlfn.XLOOKUP(D1750,'2026 FMR'!I:I,'2026 FMR'!R:R)</f>
        <v>0.5</v>
      </c>
    </row>
    <row r="1751" spans="1:8" x14ac:dyDescent="0.35">
      <c r="A1751" t="s">
        <v>1809</v>
      </c>
      <c r="B1751" t="str">
        <f>_xlfn.XLOOKUP(D1751,'2026 FMR'!I:I,'2026 FMR'!Q:Q)</f>
        <v>NV-502</v>
      </c>
      <c r="C1751" t="s">
        <v>1810</v>
      </c>
      <c r="D1751">
        <v>32001</v>
      </c>
      <c r="E1751">
        <f>_xlfn.XLOOKUP(D1751,'ACS data'!E:E,'ACS data'!N:N)</f>
        <v>379</v>
      </c>
      <c r="F1751">
        <f>_xlfn.XLOOKUP(D1751,'2026 FMR'!I:I,'2026 FMR'!M:M)</f>
        <v>1083</v>
      </c>
      <c r="G1751">
        <f>_xlfn.XLOOKUP(D1751,'2026 FMR'!I:I,'2026 FMR'!J:J)</f>
        <v>25409</v>
      </c>
      <c r="H1751">
        <f>_xlfn.XLOOKUP(D1751,'2026 FMR'!I:I,'2026 FMR'!R:R)</f>
        <v>1</v>
      </c>
    </row>
    <row r="1752" spans="1:8" x14ac:dyDescent="0.35">
      <c r="A1752" t="s">
        <v>1809</v>
      </c>
      <c r="B1752" t="str">
        <f>_xlfn.XLOOKUP(D1752,'2026 FMR'!I:I,'2026 FMR'!Q:Q)</f>
        <v>NV-500</v>
      </c>
      <c r="C1752" t="s">
        <v>1811</v>
      </c>
      <c r="D1752">
        <v>32003</v>
      </c>
      <c r="E1752">
        <f>_xlfn.XLOOKUP(D1752,'ACS data'!E:E,'ACS data'!N:N)</f>
        <v>54135</v>
      </c>
      <c r="F1752">
        <f>_xlfn.XLOOKUP(D1752,'2026 FMR'!I:I,'2026 FMR'!M:M)</f>
        <v>1478</v>
      </c>
      <c r="G1752">
        <f>_xlfn.XLOOKUP(D1752,'2026 FMR'!I:I,'2026 FMR'!J:J)</f>
        <v>2265926</v>
      </c>
      <c r="H1752">
        <f>_xlfn.XLOOKUP(D1752,'2026 FMR'!I:I,'2026 FMR'!R:R)</f>
        <v>0.5</v>
      </c>
    </row>
    <row r="1753" spans="1:8" x14ac:dyDescent="0.35">
      <c r="A1753" t="s">
        <v>1809</v>
      </c>
      <c r="B1753" t="str">
        <f>_xlfn.XLOOKUP(D1753,'2026 FMR'!I:I,'2026 FMR'!Q:Q)</f>
        <v>NV-502</v>
      </c>
      <c r="C1753" t="s">
        <v>1812</v>
      </c>
      <c r="D1753">
        <v>32005</v>
      </c>
      <c r="E1753">
        <f>_xlfn.XLOOKUP(D1753,'ACS data'!E:E,'ACS data'!N:N)</f>
        <v>777</v>
      </c>
      <c r="F1753">
        <f>_xlfn.XLOOKUP(D1753,'2026 FMR'!I:I,'2026 FMR'!M:M)</f>
        <v>1291</v>
      </c>
      <c r="G1753">
        <f>_xlfn.XLOOKUP(D1753,'2026 FMR'!I:I,'2026 FMR'!J:J)</f>
        <v>49476</v>
      </c>
      <c r="H1753">
        <f>_xlfn.XLOOKUP(D1753,'2026 FMR'!I:I,'2026 FMR'!R:R)</f>
        <v>1</v>
      </c>
    </row>
    <row r="1754" spans="1:8" x14ac:dyDescent="0.35">
      <c r="A1754" t="s">
        <v>1809</v>
      </c>
      <c r="B1754" t="str">
        <f>_xlfn.XLOOKUP(D1754,'2026 FMR'!I:I,'2026 FMR'!Q:Q)</f>
        <v>NV-502</v>
      </c>
      <c r="C1754" t="s">
        <v>1813</v>
      </c>
      <c r="D1754">
        <v>32007</v>
      </c>
      <c r="E1754">
        <f>_xlfn.XLOOKUP(D1754,'ACS data'!E:E,'ACS data'!N:N)</f>
        <v>1345</v>
      </c>
      <c r="F1754">
        <f>_xlfn.XLOOKUP(D1754,'2026 FMR'!I:I,'2026 FMR'!M:M)</f>
        <v>1166</v>
      </c>
      <c r="G1754">
        <f>_xlfn.XLOOKUP(D1754,'2026 FMR'!I:I,'2026 FMR'!J:J)</f>
        <v>53600</v>
      </c>
      <c r="H1754">
        <f>_xlfn.XLOOKUP(D1754,'2026 FMR'!I:I,'2026 FMR'!R:R)</f>
        <v>1</v>
      </c>
    </row>
    <row r="1755" spans="1:8" x14ac:dyDescent="0.35">
      <c r="A1755" t="s">
        <v>1809</v>
      </c>
      <c r="B1755" t="str">
        <f>_xlfn.XLOOKUP(D1755,'2026 FMR'!I:I,'2026 FMR'!Q:Q)</f>
        <v>NV-502</v>
      </c>
      <c r="C1755" t="s">
        <v>1814</v>
      </c>
      <c r="D1755">
        <v>32009</v>
      </c>
      <c r="E1755">
        <f>_xlfn.XLOOKUP(D1755,'ACS data'!E:E,'ACS data'!N:N)</f>
        <v>0</v>
      </c>
      <c r="F1755">
        <f>_xlfn.XLOOKUP(D1755,'2026 FMR'!I:I,'2026 FMR'!M:M)</f>
        <v>1122</v>
      </c>
      <c r="G1755">
        <f>_xlfn.XLOOKUP(D1755,'2026 FMR'!I:I,'2026 FMR'!J:J)</f>
        <v>980</v>
      </c>
      <c r="H1755">
        <f>_xlfn.XLOOKUP(D1755,'2026 FMR'!I:I,'2026 FMR'!R:R)</f>
        <v>1</v>
      </c>
    </row>
    <row r="1756" spans="1:8" x14ac:dyDescent="0.35">
      <c r="A1756" t="s">
        <v>1809</v>
      </c>
      <c r="B1756" t="str">
        <f>_xlfn.XLOOKUP(D1756,'2026 FMR'!I:I,'2026 FMR'!Q:Q)</f>
        <v>NV-502</v>
      </c>
      <c r="C1756" t="s">
        <v>1815</v>
      </c>
      <c r="D1756">
        <v>32011</v>
      </c>
      <c r="E1756">
        <f>_xlfn.XLOOKUP(D1756,'ACS data'!E:E,'ACS data'!N:N)</f>
        <v>104</v>
      </c>
      <c r="F1756">
        <f>_xlfn.XLOOKUP(D1756,'2026 FMR'!I:I,'2026 FMR'!M:M)</f>
        <v>1062</v>
      </c>
      <c r="G1756">
        <f>_xlfn.XLOOKUP(D1756,'2026 FMR'!I:I,'2026 FMR'!J:J)</f>
        <v>1622</v>
      </c>
      <c r="H1756">
        <f>_xlfn.XLOOKUP(D1756,'2026 FMR'!I:I,'2026 FMR'!R:R)</f>
        <v>1</v>
      </c>
    </row>
    <row r="1757" spans="1:8" x14ac:dyDescent="0.35">
      <c r="A1757" t="s">
        <v>1809</v>
      </c>
      <c r="B1757" t="str">
        <f>_xlfn.XLOOKUP(D1757,'2026 FMR'!I:I,'2026 FMR'!Q:Q)</f>
        <v>NV-502</v>
      </c>
      <c r="C1757" t="s">
        <v>1816</v>
      </c>
      <c r="D1757">
        <v>32013</v>
      </c>
      <c r="E1757">
        <f>_xlfn.XLOOKUP(D1757,'ACS data'!E:E,'ACS data'!N:N)</f>
        <v>570</v>
      </c>
      <c r="F1757">
        <f>_xlfn.XLOOKUP(D1757,'2026 FMR'!I:I,'2026 FMR'!M:M)</f>
        <v>1000</v>
      </c>
      <c r="G1757">
        <f>_xlfn.XLOOKUP(D1757,'2026 FMR'!I:I,'2026 FMR'!J:J)</f>
        <v>17266</v>
      </c>
      <c r="H1757">
        <f>_xlfn.XLOOKUP(D1757,'2026 FMR'!I:I,'2026 FMR'!R:R)</f>
        <v>1</v>
      </c>
    </row>
    <row r="1758" spans="1:8" x14ac:dyDescent="0.35">
      <c r="A1758" t="s">
        <v>1809</v>
      </c>
      <c r="B1758" t="str">
        <f>_xlfn.XLOOKUP(D1758,'2026 FMR'!I:I,'2026 FMR'!Q:Q)</f>
        <v>NV-502</v>
      </c>
      <c r="C1758" t="s">
        <v>1817</v>
      </c>
      <c r="D1758">
        <v>32015</v>
      </c>
      <c r="E1758">
        <f>_xlfn.XLOOKUP(D1758,'ACS data'!E:E,'ACS data'!N:N)</f>
        <v>61</v>
      </c>
      <c r="F1758">
        <f>_xlfn.XLOOKUP(D1758,'2026 FMR'!I:I,'2026 FMR'!M:M)</f>
        <v>942</v>
      </c>
      <c r="G1758">
        <f>_xlfn.XLOOKUP(D1758,'2026 FMR'!I:I,'2026 FMR'!J:J)</f>
        <v>5728</v>
      </c>
      <c r="H1758">
        <f>_xlfn.XLOOKUP(D1758,'2026 FMR'!I:I,'2026 FMR'!R:R)</f>
        <v>1</v>
      </c>
    </row>
    <row r="1759" spans="1:8" x14ac:dyDescent="0.35">
      <c r="A1759" t="s">
        <v>1809</v>
      </c>
      <c r="B1759" t="str">
        <f>_xlfn.XLOOKUP(D1759,'2026 FMR'!I:I,'2026 FMR'!Q:Q)</f>
        <v>NV-502</v>
      </c>
      <c r="C1759" t="s">
        <v>1818</v>
      </c>
      <c r="D1759">
        <v>32017</v>
      </c>
      <c r="E1759">
        <f>_xlfn.XLOOKUP(D1759,'ACS data'!E:E,'ACS data'!N:N)</f>
        <v>22</v>
      </c>
      <c r="F1759">
        <f>_xlfn.XLOOKUP(D1759,'2026 FMR'!I:I,'2026 FMR'!M:M)</f>
        <v>948</v>
      </c>
      <c r="G1759">
        <f>_xlfn.XLOOKUP(D1759,'2026 FMR'!I:I,'2026 FMR'!J:J)</f>
        <v>4507</v>
      </c>
      <c r="H1759">
        <f>_xlfn.XLOOKUP(D1759,'2026 FMR'!I:I,'2026 FMR'!R:R)</f>
        <v>1</v>
      </c>
    </row>
    <row r="1760" spans="1:8" x14ac:dyDescent="0.35">
      <c r="A1760" t="s">
        <v>1809</v>
      </c>
      <c r="B1760" t="str">
        <f>_xlfn.XLOOKUP(D1760,'2026 FMR'!I:I,'2026 FMR'!Q:Q)</f>
        <v>NV-502</v>
      </c>
      <c r="C1760" t="s">
        <v>1819</v>
      </c>
      <c r="D1760">
        <v>32019</v>
      </c>
      <c r="E1760">
        <f>_xlfn.XLOOKUP(D1760,'ACS data'!E:E,'ACS data'!N:N)</f>
        <v>736</v>
      </c>
      <c r="F1760">
        <f>_xlfn.XLOOKUP(D1760,'2026 FMR'!I:I,'2026 FMR'!M:M)</f>
        <v>1076</v>
      </c>
      <c r="G1760">
        <f>_xlfn.XLOOKUP(D1760,'2026 FMR'!I:I,'2026 FMR'!J:J)</f>
        <v>59435</v>
      </c>
      <c r="H1760">
        <f>_xlfn.XLOOKUP(D1760,'2026 FMR'!I:I,'2026 FMR'!R:R)</f>
        <v>1</v>
      </c>
    </row>
    <row r="1761" spans="1:8" x14ac:dyDescent="0.35">
      <c r="A1761" t="s">
        <v>1809</v>
      </c>
      <c r="B1761" t="str">
        <f>_xlfn.XLOOKUP(D1761,'2026 FMR'!I:I,'2026 FMR'!Q:Q)</f>
        <v>NV-502</v>
      </c>
      <c r="C1761" t="s">
        <v>1820</v>
      </c>
      <c r="D1761">
        <v>32021</v>
      </c>
      <c r="E1761">
        <f>_xlfn.XLOOKUP(D1761,'ACS data'!E:E,'ACS data'!N:N)</f>
        <v>58</v>
      </c>
      <c r="F1761">
        <f>_xlfn.XLOOKUP(D1761,'2026 FMR'!I:I,'2026 FMR'!M:M)</f>
        <v>1062</v>
      </c>
      <c r="G1761">
        <f>_xlfn.XLOOKUP(D1761,'2026 FMR'!I:I,'2026 FMR'!J:J)</f>
        <v>4568</v>
      </c>
      <c r="H1761">
        <f>_xlfn.XLOOKUP(D1761,'2026 FMR'!I:I,'2026 FMR'!R:R)</f>
        <v>1</v>
      </c>
    </row>
    <row r="1762" spans="1:8" x14ac:dyDescent="0.35">
      <c r="A1762" t="s">
        <v>1809</v>
      </c>
      <c r="B1762" t="str">
        <f>_xlfn.XLOOKUP(D1762,'2026 FMR'!I:I,'2026 FMR'!Q:Q)</f>
        <v>NV-502</v>
      </c>
      <c r="C1762" t="s">
        <v>1821</v>
      </c>
      <c r="D1762">
        <v>32023</v>
      </c>
      <c r="E1762">
        <f>_xlfn.XLOOKUP(D1762,'ACS data'!E:E,'ACS data'!N:N)</f>
        <v>1241</v>
      </c>
      <c r="F1762">
        <f>_xlfn.XLOOKUP(D1762,'2026 FMR'!I:I,'2026 FMR'!M:M)</f>
        <v>1000</v>
      </c>
      <c r="G1762">
        <f>_xlfn.XLOOKUP(D1762,'2026 FMR'!I:I,'2026 FMR'!J:J)</f>
        <v>51698</v>
      </c>
      <c r="H1762">
        <f>_xlfn.XLOOKUP(D1762,'2026 FMR'!I:I,'2026 FMR'!R:R)</f>
        <v>1</v>
      </c>
    </row>
    <row r="1763" spans="1:8" x14ac:dyDescent="0.35">
      <c r="A1763" t="s">
        <v>1809</v>
      </c>
      <c r="B1763" t="str">
        <f>_xlfn.XLOOKUP(D1763,'2026 FMR'!I:I,'2026 FMR'!Q:Q)</f>
        <v>NV-502</v>
      </c>
      <c r="C1763" t="s">
        <v>1822</v>
      </c>
      <c r="D1763">
        <v>32027</v>
      </c>
      <c r="E1763">
        <f>_xlfn.XLOOKUP(D1763,'ACS data'!E:E,'ACS data'!N:N)</f>
        <v>30</v>
      </c>
      <c r="F1763">
        <f>_xlfn.XLOOKUP(D1763,'2026 FMR'!I:I,'2026 FMR'!M:M)</f>
        <v>878</v>
      </c>
      <c r="G1763">
        <f>_xlfn.XLOOKUP(D1763,'2026 FMR'!I:I,'2026 FMR'!J:J)</f>
        <v>6587</v>
      </c>
      <c r="H1763">
        <f>_xlfn.XLOOKUP(D1763,'2026 FMR'!I:I,'2026 FMR'!R:R)</f>
        <v>1</v>
      </c>
    </row>
    <row r="1764" spans="1:8" x14ac:dyDescent="0.35">
      <c r="A1764" t="s">
        <v>1809</v>
      </c>
      <c r="B1764" t="str">
        <f>_xlfn.XLOOKUP(D1764,'2026 FMR'!I:I,'2026 FMR'!Q:Q)</f>
        <v>NV-502</v>
      </c>
      <c r="C1764" t="s">
        <v>1823</v>
      </c>
      <c r="D1764">
        <v>32029</v>
      </c>
      <c r="E1764">
        <f>_xlfn.XLOOKUP(D1764,'ACS data'!E:E,'ACS data'!N:N)</f>
        <v>59</v>
      </c>
      <c r="F1764">
        <f>_xlfn.XLOOKUP(D1764,'2026 FMR'!I:I,'2026 FMR'!M:M)</f>
        <v>1489</v>
      </c>
      <c r="G1764">
        <f>_xlfn.XLOOKUP(D1764,'2026 FMR'!I:I,'2026 FMR'!J:J)</f>
        <v>4095</v>
      </c>
      <c r="H1764">
        <f>_xlfn.XLOOKUP(D1764,'2026 FMR'!I:I,'2026 FMR'!R:R)</f>
        <v>1</v>
      </c>
    </row>
    <row r="1765" spans="1:8" x14ac:dyDescent="0.35">
      <c r="A1765" t="s">
        <v>1809</v>
      </c>
      <c r="B1765" t="str">
        <f>_xlfn.XLOOKUP(D1765,'2026 FMR'!I:I,'2026 FMR'!Q:Q)</f>
        <v>NV-501</v>
      </c>
      <c r="C1765" t="s">
        <v>1824</v>
      </c>
      <c r="D1765">
        <v>32031</v>
      </c>
      <c r="E1765">
        <f>_xlfn.XLOOKUP(D1765,'ACS data'!E:E,'ACS data'!N:N)</f>
        <v>13128</v>
      </c>
      <c r="F1765">
        <f>_xlfn.XLOOKUP(D1765,'2026 FMR'!I:I,'2026 FMR'!M:M)</f>
        <v>1489</v>
      </c>
      <c r="G1765">
        <f>_xlfn.XLOOKUP(D1765,'2026 FMR'!I:I,'2026 FMR'!J:J)</f>
        <v>486674</v>
      </c>
      <c r="H1765">
        <f>_xlfn.XLOOKUP(D1765,'2026 FMR'!I:I,'2026 FMR'!R:R)</f>
        <v>1</v>
      </c>
    </row>
    <row r="1766" spans="1:8" x14ac:dyDescent="0.35">
      <c r="A1766" t="s">
        <v>1809</v>
      </c>
      <c r="B1766" t="str">
        <f>_xlfn.XLOOKUP(D1766,'2026 FMR'!I:I,'2026 FMR'!Q:Q)</f>
        <v>NV-502</v>
      </c>
      <c r="C1766" t="s">
        <v>1825</v>
      </c>
      <c r="D1766">
        <v>32033</v>
      </c>
      <c r="E1766">
        <f>_xlfn.XLOOKUP(D1766,'ACS data'!E:E,'ACS data'!N:N)</f>
        <v>55</v>
      </c>
      <c r="F1766">
        <f>_xlfn.XLOOKUP(D1766,'2026 FMR'!I:I,'2026 FMR'!M:M)</f>
        <v>1002</v>
      </c>
      <c r="G1766">
        <f>_xlfn.XLOOKUP(D1766,'2026 FMR'!I:I,'2026 FMR'!J:J)</f>
        <v>8997</v>
      </c>
      <c r="H1766">
        <f>_xlfn.XLOOKUP(D1766,'2026 FMR'!I:I,'2026 FMR'!R:R)</f>
        <v>1</v>
      </c>
    </row>
    <row r="1767" spans="1:8" x14ac:dyDescent="0.35">
      <c r="A1767" t="s">
        <v>1809</v>
      </c>
      <c r="B1767" t="str">
        <f>_xlfn.XLOOKUP(D1767,'2026 FMR'!I:I,'2026 FMR'!Q:Q)</f>
        <v>Unclaimed</v>
      </c>
      <c r="C1767" t="s">
        <v>1826</v>
      </c>
      <c r="D1767">
        <v>32510</v>
      </c>
      <c r="E1767">
        <f>_xlfn.XLOOKUP(D1767,'ACS data'!E:E,'ACS data'!N:N)</f>
        <v>1017</v>
      </c>
      <c r="F1767">
        <f>_xlfn.XLOOKUP(D1767,'2026 FMR'!I:I,'2026 FMR'!M:M)</f>
        <v>1212</v>
      </c>
      <c r="G1767">
        <f>_xlfn.XLOOKUP(D1767,'2026 FMR'!I:I,'2026 FMR'!J:J)</f>
        <v>58249</v>
      </c>
      <c r="H1767">
        <f>_xlfn.XLOOKUP(D1767,'2026 FMR'!I:I,'2026 FMR'!R:R)</f>
        <v>1</v>
      </c>
    </row>
    <row r="1768" spans="1:8" x14ac:dyDescent="0.35">
      <c r="A1768" t="s">
        <v>1827</v>
      </c>
      <c r="B1768" t="str">
        <f>_xlfn.XLOOKUP(D1768,'2026 FMR'!I:I,'2026 FMR'!Q:Q)</f>
        <v>NH-500</v>
      </c>
      <c r="C1768" t="s">
        <v>1828</v>
      </c>
      <c r="D1768">
        <v>33001</v>
      </c>
      <c r="E1768">
        <f>_xlfn.XLOOKUP(D1768,'ACS data'!E:E,'ACS data'!N:N)</f>
        <v>881</v>
      </c>
      <c r="F1768">
        <f>_xlfn.XLOOKUP(D1768,'2026 FMR'!I:I,'2026 FMR'!M:M)</f>
        <v>1425</v>
      </c>
      <c r="G1768">
        <f>_xlfn.XLOOKUP(D1768,'2026 FMR'!I:I,'2026 FMR'!J:J)</f>
        <v>64300</v>
      </c>
      <c r="H1768">
        <f>_xlfn.XLOOKUP(D1768,'2026 FMR'!I:I,'2026 FMR'!R:R)</f>
        <v>0.5</v>
      </c>
    </row>
    <row r="1769" spans="1:8" x14ac:dyDescent="0.35">
      <c r="A1769" t="s">
        <v>1827</v>
      </c>
      <c r="B1769" t="str">
        <f>_xlfn.XLOOKUP(D1769,'2026 FMR'!I:I,'2026 FMR'!Q:Q)</f>
        <v>NH-500</v>
      </c>
      <c r="C1769" t="s">
        <v>1829</v>
      </c>
      <c r="D1769">
        <v>33003</v>
      </c>
      <c r="E1769">
        <f>_xlfn.XLOOKUP(D1769,'ACS data'!E:E,'ACS data'!N:N)</f>
        <v>450</v>
      </c>
      <c r="F1769">
        <f>_xlfn.XLOOKUP(D1769,'2026 FMR'!I:I,'2026 FMR'!M:M)</f>
        <v>1343</v>
      </c>
      <c r="G1769">
        <f>_xlfn.XLOOKUP(D1769,'2026 FMR'!I:I,'2026 FMR'!J:J)</f>
        <v>51259</v>
      </c>
      <c r="H1769">
        <f>_xlfn.XLOOKUP(D1769,'2026 FMR'!I:I,'2026 FMR'!R:R)</f>
        <v>0.5</v>
      </c>
    </row>
    <row r="1770" spans="1:8" x14ac:dyDescent="0.35">
      <c r="A1770" t="s">
        <v>1827</v>
      </c>
      <c r="B1770" t="str">
        <f>_xlfn.XLOOKUP(D1770,'2026 FMR'!I:I,'2026 FMR'!Q:Q)</f>
        <v>NH-500</v>
      </c>
      <c r="C1770" t="s">
        <v>1830</v>
      </c>
      <c r="D1770">
        <v>33005</v>
      </c>
      <c r="E1770">
        <f>_xlfn.XLOOKUP(D1770,'ACS data'!E:E,'ACS data'!N:N)</f>
        <v>1256</v>
      </c>
      <c r="F1770">
        <f>_xlfn.XLOOKUP(D1770,'2026 FMR'!I:I,'2026 FMR'!M:M)</f>
        <v>1468</v>
      </c>
      <c r="G1770">
        <f>_xlfn.XLOOKUP(D1770,'2026 FMR'!I:I,'2026 FMR'!J:J)</f>
        <v>76945</v>
      </c>
      <c r="H1770">
        <f>_xlfn.XLOOKUP(D1770,'2026 FMR'!I:I,'2026 FMR'!R:R)</f>
        <v>0.5</v>
      </c>
    </row>
    <row r="1771" spans="1:8" x14ac:dyDescent="0.35">
      <c r="A1771" t="s">
        <v>1827</v>
      </c>
      <c r="B1771" t="str">
        <f>_xlfn.XLOOKUP(D1771,'2026 FMR'!I:I,'2026 FMR'!Q:Q)</f>
        <v>NH-500</v>
      </c>
      <c r="C1771" t="s">
        <v>1831</v>
      </c>
      <c r="D1771">
        <v>33007</v>
      </c>
      <c r="E1771">
        <f>_xlfn.XLOOKUP(D1771,'ACS data'!E:E,'ACS data'!N:N)</f>
        <v>604</v>
      </c>
      <c r="F1771">
        <f>_xlfn.XLOOKUP(D1771,'2026 FMR'!I:I,'2026 FMR'!M:M)</f>
        <v>994</v>
      </c>
      <c r="G1771">
        <f>_xlfn.XLOOKUP(D1771,'2026 FMR'!I:I,'2026 FMR'!J:J)</f>
        <v>31386</v>
      </c>
      <c r="H1771">
        <f>_xlfn.XLOOKUP(D1771,'2026 FMR'!I:I,'2026 FMR'!R:R)</f>
        <v>0.5</v>
      </c>
    </row>
    <row r="1772" spans="1:8" x14ac:dyDescent="0.35">
      <c r="A1772" t="s">
        <v>1827</v>
      </c>
      <c r="B1772" t="str">
        <f>_xlfn.XLOOKUP(D1772,'2026 FMR'!I:I,'2026 FMR'!Q:Q)</f>
        <v>NH-500</v>
      </c>
      <c r="C1772" t="s">
        <v>1832</v>
      </c>
      <c r="D1772">
        <v>33009</v>
      </c>
      <c r="E1772">
        <f>_xlfn.XLOOKUP(D1772,'ACS data'!E:E,'ACS data'!N:N)</f>
        <v>1778</v>
      </c>
      <c r="F1772">
        <f>_xlfn.XLOOKUP(D1772,'2026 FMR'!I:I,'2026 FMR'!M:M)</f>
        <v>1455</v>
      </c>
      <c r="G1772">
        <f>_xlfn.XLOOKUP(D1772,'2026 FMR'!I:I,'2026 FMR'!J:J)</f>
        <v>91759</v>
      </c>
      <c r="H1772">
        <f>_xlfn.XLOOKUP(D1772,'2026 FMR'!I:I,'2026 FMR'!R:R)</f>
        <v>0.5</v>
      </c>
    </row>
    <row r="1773" spans="1:8" x14ac:dyDescent="0.35">
      <c r="A1773" t="s">
        <v>1827</v>
      </c>
      <c r="B1773" t="str">
        <f>_xlfn.XLOOKUP(D1773,'2026 FMR'!I:I,'2026 FMR'!Q:Q)</f>
        <v>NH-500</v>
      </c>
      <c r="C1773" t="s">
        <v>1833</v>
      </c>
      <c r="D1773">
        <v>33011</v>
      </c>
      <c r="E1773">
        <f>_xlfn.XLOOKUP(D1773,'ACS data'!E:E,'ACS data'!N:N)</f>
        <v>4944</v>
      </c>
      <c r="F1773">
        <f>_xlfn.XLOOKUP(D1773,'2026 FMR'!I:I,'2026 FMR'!M:M)</f>
        <v>1673</v>
      </c>
      <c r="G1773">
        <f>_xlfn.XLOOKUP(D1773,'2026 FMR'!I:I,'2026 FMR'!J:J)</f>
        <v>424732</v>
      </c>
      <c r="H1773">
        <f>_xlfn.XLOOKUP(D1773,'2026 FMR'!I:I,'2026 FMR'!R:R)</f>
        <v>0.5</v>
      </c>
    </row>
    <row r="1774" spans="1:8" x14ac:dyDescent="0.35">
      <c r="A1774" t="s">
        <v>1827</v>
      </c>
      <c r="B1774" t="str">
        <f>_xlfn.XLOOKUP(D1774,'2026 FMR'!I:I,'2026 FMR'!Q:Q)</f>
        <v>NH-500</v>
      </c>
      <c r="C1774" t="s">
        <v>1834</v>
      </c>
      <c r="D1774">
        <v>33013</v>
      </c>
      <c r="E1774">
        <f>_xlfn.XLOOKUP(D1774,'ACS data'!E:E,'ACS data'!N:N)</f>
        <v>1928</v>
      </c>
      <c r="F1774">
        <f>_xlfn.XLOOKUP(D1774,'2026 FMR'!I:I,'2026 FMR'!M:M)</f>
        <v>1504</v>
      </c>
      <c r="G1774">
        <f>_xlfn.XLOOKUP(D1774,'2026 FMR'!I:I,'2026 FMR'!J:J)</f>
        <v>155018</v>
      </c>
      <c r="H1774">
        <f>_xlfn.XLOOKUP(D1774,'2026 FMR'!I:I,'2026 FMR'!R:R)</f>
        <v>0.5</v>
      </c>
    </row>
    <row r="1775" spans="1:8" x14ac:dyDescent="0.35">
      <c r="A1775" t="s">
        <v>1827</v>
      </c>
      <c r="B1775" t="str">
        <f>_xlfn.XLOOKUP(D1775,'2026 FMR'!I:I,'2026 FMR'!Q:Q)</f>
        <v>NH-500</v>
      </c>
      <c r="C1775" t="s">
        <v>1835</v>
      </c>
      <c r="D1775">
        <v>33015</v>
      </c>
      <c r="E1775">
        <f>_xlfn.XLOOKUP(D1775,'ACS data'!E:E,'ACS data'!N:N)</f>
        <v>2539</v>
      </c>
      <c r="F1775">
        <f>_xlfn.XLOOKUP(D1775,'2026 FMR'!I:I,'2026 FMR'!M:M)</f>
        <v>2476</v>
      </c>
      <c r="G1775">
        <f>_xlfn.XLOOKUP(D1775,'2026 FMR'!I:I,'2026 FMR'!J:J)</f>
        <v>317163</v>
      </c>
      <c r="H1775">
        <f>_xlfn.XLOOKUP(D1775,'2026 FMR'!I:I,'2026 FMR'!R:R)</f>
        <v>0.5</v>
      </c>
    </row>
    <row r="1776" spans="1:8" x14ac:dyDescent="0.35">
      <c r="A1776" t="s">
        <v>1827</v>
      </c>
      <c r="B1776" t="str">
        <f>_xlfn.XLOOKUP(D1776,'2026 FMR'!I:I,'2026 FMR'!Q:Q)</f>
        <v>NH-500</v>
      </c>
      <c r="C1776" t="s">
        <v>1836</v>
      </c>
      <c r="D1776">
        <v>33017</v>
      </c>
      <c r="E1776">
        <f>_xlfn.XLOOKUP(D1776,'ACS data'!E:E,'ACS data'!N:N)</f>
        <v>3190</v>
      </c>
      <c r="F1776">
        <f>_xlfn.XLOOKUP(D1776,'2026 FMR'!I:I,'2026 FMR'!M:M)</f>
        <v>1677</v>
      </c>
      <c r="G1776">
        <f>_xlfn.XLOOKUP(D1776,'2026 FMR'!I:I,'2026 FMR'!J:J)</f>
        <v>131743</v>
      </c>
      <c r="H1776">
        <f>_xlfn.XLOOKUP(D1776,'2026 FMR'!I:I,'2026 FMR'!R:R)</f>
        <v>0.5</v>
      </c>
    </row>
    <row r="1777" spans="1:8" x14ac:dyDescent="0.35">
      <c r="A1777" t="s">
        <v>1827</v>
      </c>
      <c r="B1777" t="str">
        <f>_xlfn.XLOOKUP(D1777,'2026 FMR'!I:I,'2026 FMR'!Q:Q)</f>
        <v>NH-500</v>
      </c>
      <c r="C1777" t="s">
        <v>1837</v>
      </c>
      <c r="D1777">
        <v>33019</v>
      </c>
      <c r="E1777">
        <f>_xlfn.XLOOKUP(D1777,'ACS data'!E:E,'ACS data'!N:N)</f>
        <v>464</v>
      </c>
      <c r="F1777">
        <f>_xlfn.XLOOKUP(D1777,'2026 FMR'!I:I,'2026 FMR'!M:M)</f>
        <v>1332</v>
      </c>
      <c r="G1777">
        <f>_xlfn.XLOOKUP(D1777,'2026 FMR'!I:I,'2026 FMR'!J:J)</f>
        <v>43529</v>
      </c>
      <c r="H1777">
        <f>_xlfn.XLOOKUP(D1777,'2026 FMR'!I:I,'2026 FMR'!R:R)</f>
        <v>0.5</v>
      </c>
    </row>
    <row r="1778" spans="1:8" x14ac:dyDescent="0.35">
      <c r="A1778" t="s">
        <v>1838</v>
      </c>
      <c r="B1778" t="str">
        <f>_xlfn.XLOOKUP(D1778,'2026 FMR'!I:I,'2026 FMR'!Q:Q)</f>
        <v>NJ-500</v>
      </c>
      <c r="C1778" t="s">
        <v>1839</v>
      </c>
      <c r="D1778">
        <v>34001</v>
      </c>
      <c r="E1778">
        <f>_xlfn.XLOOKUP(D1778,'ACS data'!E:E,'ACS data'!N:N)</f>
        <v>6914</v>
      </c>
      <c r="F1778">
        <f>_xlfn.XLOOKUP(D1778,'2026 FMR'!I:I,'2026 FMR'!M:M)</f>
        <v>1537</v>
      </c>
      <c r="G1778">
        <f>_xlfn.XLOOKUP(D1778,'2026 FMR'!I:I,'2026 FMR'!J:J)</f>
        <v>274339</v>
      </c>
      <c r="H1778">
        <f>_xlfn.XLOOKUP(D1778,'2026 FMR'!I:I,'2026 FMR'!R:R)</f>
        <v>1</v>
      </c>
    </row>
    <row r="1779" spans="1:8" x14ac:dyDescent="0.35">
      <c r="A1779" t="s">
        <v>1838</v>
      </c>
      <c r="B1779" t="str">
        <f>_xlfn.XLOOKUP(D1779,'2026 FMR'!I:I,'2026 FMR'!Q:Q)</f>
        <v>NJ-501</v>
      </c>
      <c r="C1779" t="s">
        <v>1840</v>
      </c>
      <c r="D1779">
        <v>34003</v>
      </c>
      <c r="E1779">
        <f>_xlfn.XLOOKUP(D1779,'ACS data'!E:E,'ACS data'!N:N)</f>
        <v>11630</v>
      </c>
      <c r="F1779">
        <f>_xlfn.XLOOKUP(D1779,'2026 FMR'!I:I,'2026 FMR'!M:M)</f>
        <v>2024</v>
      </c>
      <c r="G1779">
        <f>_xlfn.XLOOKUP(D1779,'2026 FMR'!I:I,'2026 FMR'!J:J)</f>
        <v>953243</v>
      </c>
      <c r="H1779">
        <f>_xlfn.XLOOKUP(D1779,'2026 FMR'!I:I,'2026 FMR'!R:R)</f>
        <v>1</v>
      </c>
    </row>
    <row r="1780" spans="1:8" x14ac:dyDescent="0.35">
      <c r="A1780" t="s">
        <v>1838</v>
      </c>
      <c r="B1780" t="str">
        <f>_xlfn.XLOOKUP(D1780,'2026 FMR'!I:I,'2026 FMR'!Q:Q)</f>
        <v>NJ-502</v>
      </c>
      <c r="C1780" t="s">
        <v>1841</v>
      </c>
      <c r="D1780">
        <v>34005</v>
      </c>
      <c r="E1780">
        <f>_xlfn.XLOOKUP(D1780,'ACS data'!E:E,'ACS data'!N:N)</f>
        <v>5682</v>
      </c>
      <c r="F1780">
        <f>_xlfn.XLOOKUP(D1780,'2026 FMR'!I:I,'2026 FMR'!M:M)</f>
        <v>1520</v>
      </c>
      <c r="G1780">
        <f>_xlfn.XLOOKUP(D1780,'2026 FMR'!I:I,'2026 FMR'!J:J)</f>
        <v>461853</v>
      </c>
      <c r="H1780">
        <f>_xlfn.XLOOKUP(D1780,'2026 FMR'!I:I,'2026 FMR'!R:R)</f>
        <v>1</v>
      </c>
    </row>
    <row r="1781" spans="1:8" x14ac:dyDescent="0.35">
      <c r="A1781" t="s">
        <v>1838</v>
      </c>
      <c r="B1781" t="str">
        <f>_xlfn.XLOOKUP(D1781,'2026 FMR'!I:I,'2026 FMR'!Q:Q)</f>
        <v>NJ-503</v>
      </c>
      <c r="C1781" t="s">
        <v>1842</v>
      </c>
      <c r="D1781">
        <v>34007</v>
      </c>
      <c r="E1781">
        <f>_xlfn.XLOOKUP(D1781,'ACS data'!E:E,'ACS data'!N:N)</f>
        <v>13417</v>
      </c>
      <c r="F1781">
        <f>_xlfn.XLOOKUP(D1781,'2026 FMR'!I:I,'2026 FMR'!M:M)</f>
        <v>1520</v>
      </c>
      <c r="G1781">
        <f>_xlfn.XLOOKUP(D1781,'2026 FMR'!I:I,'2026 FMR'!J:J)</f>
        <v>522581</v>
      </c>
      <c r="H1781">
        <f>_xlfn.XLOOKUP(D1781,'2026 FMR'!I:I,'2026 FMR'!R:R)</f>
        <v>1</v>
      </c>
    </row>
    <row r="1782" spans="1:8" x14ac:dyDescent="0.35">
      <c r="A1782" t="s">
        <v>1838</v>
      </c>
      <c r="B1782" t="str">
        <f>_xlfn.XLOOKUP(D1782,'2026 FMR'!I:I,'2026 FMR'!Q:Q)</f>
        <v>NJ-503</v>
      </c>
      <c r="C1782" t="s">
        <v>1843</v>
      </c>
      <c r="D1782">
        <v>34009</v>
      </c>
      <c r="E1782">
        <f>_xlfn.XLOOKUP(D1782,'ACS data'!E:E,'ACS data'!N:N)</f>
        <v>1589</v>
      </c>
      <c r="F1782">
        <f>_xlfn.XLOOKUP(D1782,'2026 FMR'!I:I,'2026 FMR'!M:M)</f>
        <v>1366</v>
      </c>
      <c r="G1782">
        <f>_xlfn.XLOOKUP(D1782,'2026 FMR'!I:I,'2026 FMR'!J:J)</f>
        <v>95456</v>
      </c>
      <c r="H1782">
        <f>_xlfn.XLOOKUP(D1782,'2026 FMR'!I:I,'2026 FMR'!R:R)</f>
        <v>1</v>
      </c>
    </row>
    <row r="1783" spans="1:8" x14ac:dyDescent="0.35">
      <c r="A1783" t="s">
        <v>1838</v>
      </c>
      <c r="B1783" t="str">
        <f>_xlfn.XLOOKUP(D1783,'2026 FMR'!I:I,'2026 FMR'!Q:Q)</f>
        <v>NJ-503</v>
      </c>
      <c r="C1783" t="s">
        <v>1844</v>
      </c>
      <c r="D1783">
        <v>34011</v>
      </c>
      <c r="E1783">
        <f>_xlfn.XLOOKUP(D1783,'ACS data'!E:E,'ACS data'!N:N)</f>
        <v>4484</v>
      </c>
      <c r="F1783">
        <f>_xlfn.XLOOKUP(D1783,'2026 FMR'!I:I,'2026 FMR'!M:M)</f>
        <v>1375</v>
      </c>
      <c r="G1783">
        <f>_xlfn.XLOOKUP(D1783,'2026 FMR'!I:I,'2026 FMR'!J:J)</f>
        <v>153588</v>
      </c>
      <c r="H1783">
        <f>_xlfn.XLOOKUP(D1783,'2026 FMR'!I:I,'2026 FMR'!R:R)</f>
        <v>1</v>
      </c>
    </row>
    <row r="1784" spans="1:8" x14ac:dyDescent="0.35">
      <c r="A1784" t="s">
        <v>1838</v>
      </c>
      <c r="B1784" t="str">
        <f>_xlfn.XLOOKUP(D1784,'2026 FMR'!I:I,'2026 FMR'!Q:Q)</f>
        <v>NJ-504</v>
      </c>
      <c r="C1784" t="s">
        <v>1845</v>
      </c>
      <c r="D1784">
        <v>34013</v>
      </c>
      <c r="E1784">
        <f>_xlfn.XLOOKUP(D1784,'ACS data'!E:E,'ACS data'!N:N)</f>
        <v>25831</v>
      </c>
      <c r="F1784">
        <f>_xlfn.XLOOKUP(D1784,'2026 FMR'!I:I,'2026 FMR'!M:M)</f>
        <v>1822</v>
      </c>
      <c r="G1784">
        <f>_xlfn.XLOOKUP(D1784,'2026 FMR'!I:I,'2026 FMR'!J:J)</f>
        <v>853374</v>
      </c>
      <c r="H1784">
        <f>_xlfn.XLOOKUP(D1784,'2026 FMR'!I:I,'2026 FMR'!R:R)</f>
        <v>1</v>
      </c>
    </row>
    <row r="1785" spans="1:8" x14ac:dyDescent="0.35">
      <c r="A1785" t="s">
        <v>1838</v>
      </c>
      <c r="B1785" t="str">
        <f>_xlfn.XLOOKUP(D1785,'2026 FMR'!I:I,'2026 FMR'!Q:Q)</f>
        <v>NJ-503</v>
      </c>
      <c r="C1785" t="s">
        <v>1846</v>
      </c>
      <c r="D1785">
        <v>34015</v>
      </c>
      <c r="E1785">
        <f>_xlfn.XLOOKUP(D1785,'ACS data'!E:E,'ACS data'!N:N)</f>
        <v>4623</v>
      </c>
      <c r="F1785">
        <f>_xlfn.XLOOKUP(D1785,'2026 FMR'!I:I,'2026 FMR'!M:M)</f>
        <v>1520</v>
      </c>
      <c r="G1785">
        <f>_xlfn.XLOOKUP(D1785,'2026 FMR'!I:I,'2026 FMR'!J:J)</f>
        <v>302621</v>
      </c>
      <c r="H1785">
        <f>_xlfn.XLOOKUP(D1785,'2026 FMR'!I:I,'2026 FMR'!R:R)</f>
        <v>1</v>
      </c>
    </row>
    <row r="1786" spans="1:8" x14ac:dyDescent="0.35">
      <c r="A1786" t="s">
        <v>1838</v>
      </c>
      <c r="B1786" t="str">
        <f>_xlfn.XLOOKUP(D1786,'2026 FMR'!I:I,'2026 FMR'!Q:Q)</f>
        <v>NJ-506</v>
      </c>
      <c r="C1786" t="s">
        <v>1847</v>
      </c>
      <c r="D1786">
        <v>34017</v>
      </c>
      <c r="E1786">
        <f>_xlfn.XLOOKUP(D1786,'ACS data'!E:E,'ACS data'!N:N)</f>
        <v>21753</v>
      </c>
      <c r="F1786">
        <f>_xlfn.XLOOKUP(D1786,'2026 FMR'!I:I,'2026 FMR'!M:M)</f>
        <v>2458</v>
      </c>
      <c r="G1786">
        <f>_xlfn.XLOOKUP(D1786,'2026 FMR'!I:I,'2026 FMR'!J:J)</f>
        <v>712029</v>
      </c>
      <c r="H1786">
        <f>_xlfn.XLOOKUP(D1786,'2026 FMR'!I:I,'2026 FMR'!R:R)</f>
        <v>1</v>
      </c>
    </row>
    <row r="1787" spans="1:8" x14ac:dyDescent="0.35">
      <c r="A1787" t="s">
        <v>1838</v>
      </c>
      <c r="B1787" t="str">
        <f>_xlfn.XLOOKUP(D1787,'2026 FMR'!I:I,'2026 FMR'!Q:Q)</f>
        <v>NJ-516</v>
      </c>
      <c r="C1787" t="s">
        <v>1848</v>
      </c>
      <c r="D1787">
        <v>34019</v>
      </c>
      <c r="E1787">
        <f>_xlfn.XLOOKUP(D1787,'ACS data'!E:E,'ACS data'!N:N)</f>
        <v>860</v>
      </c>
      <c r="F1787">
        <f>_xlfn.XLOOKUP(D1787,'2026 FMR'!I:I,'2026 FMR'!M:M)</f>
        <v>1978</v>
      </c>
      <c r="G1787">
        <f>_xlfn.XLOOKUP(D1787,'2026 FMR'!I:I,'2026 FMR'!J:J)</f>
        <v>129099</v>
      </c>
      <c r="H1787">
        <f>_xlfn.XLOOKUP(D1787,'2026 FMR'!I:I,'2026 FMR'!R:R)</f>
        <v>1</v>
      </c>
    </row>
    <row r="1788" spans="1:8" x14ac:dyDescent="0.35">
      <c r="A1788" t="s">
        <v>1838</v>
      </c>
      <c r="B1788" t="str">
        <f>_xlfn.XLOOKUP(D1788,'2026 FMR'!I:I,'2026 FMR'!Q:Q)</f>
        <v>NJ-514</v>
      </c>
      <c r="C1788" t="s">
        <v>1849</v>
      </c>
      <c r="D1788">
        <v>34021</v>
      </c>
      <c r="E1788">
        <f>_xlfn.XLOOKUP(D1788,'ACS data'!E:E,'ACS data'!N:N)</f>
        <v>7555</v>
      </c>
      <c r="F1788">
        <f>_xlfn.XLOOKUP(D1788,'2026 FMR'!I:I,'2026 FMR'!M:M)</f>
        <v>1545</v>
      </c>
      <c r="G1788">
        <f>_xlfn.XLOOKUP(D1788,'2026 FMR'!I:I,'2026 FMR'!J:J)</f>
        <v>383732</v>
      </c>
      <c r="H1788">
        <f>_xlfn.XLOOKUP(D1788,'2026 FMR'!I:I,'2026 FMR'!R:R)</f>
        <v>1</v>
      </c>
    </row>
    <row r="1789" spans="1:8" x14ac:dyDescent="0.35">
      <c r="A1789" t="s">
        <v>1838</v>
      </c>
      <c r="B1789" t="str">
        <f>_xlfn.XLOOKUP(D1789,'2026 FMR'!I:I,'2026 FMR'!Q:Q)</f>
        <v>NJ-507</v>
      </c>
      <c r="C1789" t="s">
        <v>1850</v>
      </c>
      <c r="D1789">
        <v>34023</v>
      </c>
      <c r="E1789">
        <f>_xlfn.XLOOKUP(D1789,'ACS data'!E:E,'ACS data'!N:N)</f>
        <v>16386</v>
      </c>
      <c r="F1789">
        <f>_xlfn.XLOOKUP(D1789,'2026 FMR'!I:I,'2026 FMR'!M:M)</f>
        <v>1978</v>
      </c>
      <c r="G1789">
        <f>_xlfn.XLOOKUP(D1789,'2026 FMR'!I:I,'2026 FMR'!J:J)</f>
        <v>860147</v>
      </c>
      <c r="H1789">
        <f>_xlfn.XLOOKUP(D1789,'2026 FMR'!I:I,'2026 FMR'!R:R)</f>
        <v>1</v>
      </c>
    </row>
    <row r="1790" spans="1:8" x14ac:dyDescent="0.35">
      <c r="A1790" t="s">
        <v>1838</v>
      </c>
      <c r="B1790" t="str">
        <f>_xlfn.XLOOKUP(D1790,'2026 FMR'!I:I,'2026 FMR'!Q:Q)</f>
        <v>NJ-508</v>
      </c>
      <c r="C1790" t="s">
        <v>1851</v>
      </c>
      <c r="D1790">
        <v>34025</v>
      </c>
      <c r="E1790">
        <f>_xlfn.XLOOKUP(D1790,'ACS data'!E:E,'ACS data'!N:N)</f>
        <v>7618</v>
      </c>
      <c r="F1790">
        <f>_xlfn.XLOOKUP(D1790,'2026 FMR'!I:I,'2026 FMR'!M:M)</f>
        <v>1889</v>
      </c>
      <c r="G1790">
        <f>_xlfn.XLOOKUP(D1790,'2026 FMR'!I:I,'2026 FMR'!J:J)</f>
        <v>643064</v>
      </c>
      <c r="H1790">
        <f>_xlfn.XLOOKUP(D1790,'2026 FMR'!I:I,'2026 FMR'!R:R)</f>
        <v>1</v>
      </c>
    </row>
    <row r="1791" spans="1:8" x14ac:dyDescent="0.35">
      <c r="A1791" t="s">
        <v>1838</v>
      </c>
      <c r="B1791" t="str">
        <f>_xlfn.XLOOKUP(D1791,'2026 FMR'!I:I,'2026 FMR'!Q:Q)</f>
        <v>NJ-509</v>
      </c>
      <c r="C1791" t="s">
        <v>1852</v>
      </c>
      <c r="D1791">
        <v>34027</v>
      </c>
      <c r="E1791">
        <f>_xlfn.XLOOKUP(D1791,'ACS data'!E:E,'ACS data'!N:N)</f>
        <v>3991</v>
      </c>
      <c r="F1791">
        <f>_xlfn.XLOOKUP(D1791,'2026 FMR'!I:I,'2026 FMR'!M:M)</f>
        <v>1822</v>
      </c>
      <c r="G1791">
        <f>_xlfn.XLOOKUP(D1791,'2026 FMR'!I:I,'2026 FMR'!J:J)</f>
        <v>508816</v>
      </c>
      <c r="H1791">
        <f>_xlfn.XLOOKUP(D1791,'2026 FMR'!I:I,'2026 FMR'!R:R)</f>
        <v>1</v>
      </c>
    </row>
    <row r="1792" spans="1:8" x14ac:dyDescent="0.35">
      <c r="A1792" t="s">
        <v>1838</v>
      </c>
      <c r="B1792" t="str">
        <f>_xlfn.XLOOKUP(D1792,'2026 FMR'!I:I,'2026 FMR'!Q:Q)</f>
        <v>NJ-510</v>
      </c>
      <c r="C1792" t="s">
        <v>1853</v>
      </c>
      <c r="D1792">
        <v>34029</v>
      </c>
      <c r="E1792">
        <f>_xlfn.XLOOKUP(D1792,'ACS data'!E:E,'ACS data'!N:N)</f>
        <v>12651</v>
      </c>
      <c r="F1792">
        <f>_xlfn.XLOOKUP(D1792,'2026 FMR'!I:I,'2026 FMR'!M:M)</f>
        <v>1889</v>
      </c>
      <c r="G1792">
        <f>_xlfn.XLOOKUP(D1792,'2026 FMR'!I:I,'2026 FMR'!J:J)</f>
        <v>638691</v>
      </c>
      <c r="H1792">
        <f>_xlfn.XLOOKUP(D1792,'2026 FMR'!I:I,'2026 FMR'!R:R)</f>
        <v>1</v>
      </c>
    </row>
    <row r="1793" spans="1:8" x14ac:dyDescent="0.35">
      <c r="A1793" t="s">
        <v>1838</v>
      </c>
      <c r="B1793" t="str">
        <f>_xlfn.XLOOKUP(D1793,'2026 FMR'!I:I,'2026 FMR'!Q:Q)</f>
        <v>NJ-511</v>
      </c>
      <c r="C1793" t="s">
        <v>1854</v>
      </c>
      <c r="D1793">
        <v>34031</v>
      </c>
      <c r="E1793">
        <f>_xlfn.XLOOKUP(D1793,'ACS data'!E:E,'ACS data'!N:N)</f>
        <v>14268</v>
      </c>
      <c r="F1793">
        <f>_xlfn.XLOOKUP(D1793,'2026 FMR'!I:I,'2026 FMR'!M:M)</f>
        <v>2024</v>
      </c>
      <c r="G1793">
        <f>_xlfn.XLOOKUP(D1793,'2026 FMR'!I:I,'2026 FMR'!J:J)</f>
        <v>519986</v>
      </c>
      <c r="H1793">
        <f>_xlfn.XLOOKUP(D1793,'2026 FMR'!I:I,'2026 FMR'!R:R)</f>
        <v>1</v>
      </c>
    </row>
    <row r="1794" spans="1:8" x14ac:dyDescent="0.35">
      <c r="A1794" t="s">
        <v>1838</v>
      </c>
      <c r="B1794" t="str">
        <f>_xlfn.XLOOKUP(D1794,'2026 FMR'!I:I,'2026 FMR'!Q:Q)</f>
        <v>NJ-512</v>
      </c>
      <c r="C1794" t="s">
        <v>1855</v>
      </c>
      <c r="D1794">
        <v>34033</v>
      </c>
      <c r="E1794">
        <f>_xlfn.XLOOKUP(D1794,'ACS data'!E:E,'ACS data'!N:N)</f>
        <v>1705</v>
      </c>
      <c r="F1794">
        <f>_xlfn.XLOOKUP(D1794,'2026 FMR'!I:I,'2026 FMR'!M:M)</f>
        <v>1520</v>
      </c>
      <c r="G1794">
        <f>_xlfn.XLOOKUP(D1794,'2026 FMR'!I:I,'2026 FMR'!J:J)</f>
        <v>64840</v>
      </c>
      <c r="H1794">
        <f>_xlfn.XLOOKUP(D1794,'2026 FMR'!I:I,'2026 FMR'!R:R)</f>
        <v>1</v>
      </c>
    </row>
    <row r="1795" spans="1:8" x14ac:dyDescent="0.35">
      <c r="A1795" t="s">
        <v>1838</v>
      </c>
      <c r="B1795" t="str">
        <f>_xlfn.XLOOKUP(D1795,'2026 FMR'!I:I,'2026 FMR'!Q:Q)</f>
        <v>NJ-513</v>
      </c>
      <c r="C1795" t="s">
        <v>1856</v>
      </c>
      <c r="D1795">
        <v>34035</v>
      </c>
      <c r="E1795">
        <f>_xlfn.XLOOKUP(D1795,'ACS data'!E:E,'ACS data'!N:N)</f>
        <v>4365</v>
      </c>
      <c r="F1795">
        <f>_xlfn.XLOOKUP(D1795,'2026 FMR'!I:I,'2026 FMR'!M:M)</f>
        <v>1978</v>
      </c>
      <c r="G1795">
        <f>_xlfn.XLOOKUP(D1795,'2026 FMR'!I:I,'2026 FMR'!J:J)</f>
        <v>344978</v>
      </c>
      <c r="H1795">
        <f>_xlfn.XLOOKUP(D1795,'2026 FMR'!I:I,'2026 FMR'!R:R)</f>
        <v>1</v>
      </c>
    </row>
    <row r="1796" spans="1:8" x14ac:dyDescent="0.35">
      <c r="A1796" t="s">
        <v>1838</v>
      </c>
      <c r="B1796" t="str">
        <f>_xlfn.XLOOKUP(D1796,'2026 FMR'!I:I,'2026 FMR'!Q:Q)</f>
        <v>NJ-516</v>
      </c>
      <c r="C1796" t="s">
        <v>1857</v>
      </c>
      <c r="D1796">
        <v>34037</v>
      </c>
      <c r="E1796">
        <f>_xlfn.XLOOKUP(D1796,'ACS data'!E:E,'ACS data'!N:N)</f>
        <v>1159</v>
      </c>
      <c r="F1796">
        <f>_xlfn.XLOOKUP(D1796,'2026 FMR'!I:I,'2026 FMR'!M:M)</f>
        <v>1822</v>
      </c>
      <c r="G1796">
        <f>_xlfn.XLOOKUP(D1796,'2026 FMR'!I:I,'2026 FMR'!J:J)</f>
        <v>144808</v>
      </c>
      <c r="H1796">
        <f>_xlfn.XLOOKUP(D1796,'2026 FMR'!I:I,'2026 FMR'!R:R)</f>
        <v>1</v>
      </c>
    </row>
    <row r="1797" spans="1:8" x14ac:dyDescent="0.35">
      <c r="A1797" t="s">
        <v>1838</v>
      </c>
      <c r="B1797" t="str">
        <f>_xlfn.XLOOKUP(D1797,'2026 FMR'!I:I,'2026 FMR'!Q:Q)</f>
        <v>NJ-515</v>
      </c>
      <c r="C1797" t="s">
        <v>1858</v>
      </c>
      <c r="D1797">
        <v>34039</v>
      </c>
      <c r="E1797">
        <f>_xlfn.XLOOKUP(D1797,'ACS data'!E:E,'ACS data'!N:N)</f>
        <v>8747</v>
      </c>
      <c r="F1797">
        <f>_xlfn.XLOOKUP(D1797,'2026 FMR'!I:I,'2026 FMR'!M:M)</f>
        <v>1822</v>
      </c>
      <c r="G1797">
        <f>_xlfn.XLOOKUP(D1797,'2026 FMR'!I:I,'2026 FMR'!J:J)</f>
        <v>572079</v>
      </c>
      <c r="H1797">
        <f>_xlfn.XLOOKUP(D1797,'2026 FMR'!I:I,'2026 FMR'!R:R)</f>
        <v>1</v>
      </c>
    </row>
    <row r="1798" spans="1:8" x14ac:dyDescent="0.35">
      <c r="A1798" t="s">
        <v>1838</v>
      </c>
      <c r="B1798" t="str">
        <f>_xlfn.XLOOKUP(D1798,'2026 FMR'!I:I,'2026 FMR'!Q:Q)</f>
        <v>NJ-516</v>
      </c>
      <c r="C1798" t="s">
        <v>1859</v>
      </c>
      <c r="D1798">
        <v>34041</v>
      </c>
      <c r="E1798">
        <f>_xlfn.XLOOKUP(D1798,'ACS data'!E:E,'ACS data'!N:N)</f>
        <v>1584</v>
      </c>
      <c r="F1798">
        <f>_xlfn.XLOOKUP(D1798,'2026 FMR'!I:I,'2026 FMR'!M:M)</f>
        <v>1527</v>
      </c>
      <c r="G1798">
        <f>_xlfn.XLOOKUP(D1798,'2026 FMR'!I:I,'2026 FMR'!J:J)</f>
        <v>109739</v>
      </c>
      <c r="H1798">
        <f>_xlfn.XLOOKUP(D1798,'2026 FMR'!I:I,'2026 FMR'!R:R)</f>
        <v>1</v>
      </c>
    </row>
    <row r="1799" spans="1:8" x14ac:dyDescent="0.35">
      <c r="A1799" t="s">
        <v>1860</v>
      </c>
      <c r="B1799" t="str">
        <f>_xlfn.XLOOKUP(D1799,'2026 FMR'!I:I,'2026 FMR'!Q:Q)</f>
        <v>NM-501</v>
      </c>
      <c r="C1799" t="s">
        <v>1861</v>
      </c>
      <c r="D1799">
        <v>35001</v>
      </c>
      <c r="E1799">
        <f>_xlfn.XLOOKUP(D1799,'ACS data'!E:E,'ACS data'!N:N)</f>
        <v>22064</v>
      </c>
      <c r="F1799">
        <f>_xlfn.XLOOKUP(D1799,'2026 FMR'!I:I,'2026 FMR'!M:M)</f>
        <v>1185</v>
      </c>
      <c r="G1799">
        <f>_xlfn.XLOOKUP(D1799,'2026 FMR'!I:I,'2026 FMR'!J:J)</f>
        <v>674692</v>
      </c>
      <c r="H1799">
        <f>_xlfn.XLOOKUP(D1799,'2026 FMR'!I:I,'2026 FMR'!R:R)</f>
        <v>0.5</v>
      </c>
    </row>
    <row r="1800" spans="1:8" x14ac:dyDescent="0.35">
      <c r="A1800" t="s">
        <v>1860</v>
      </c>
      <c r="B1800" t="str">
        <f>_xlfn.XLOOKUP(D1800,'2026 FMR'!I:I,'2026 FMR'!Q:Q)</f>
        <v>NM-501</v>
      </c>
      <c r="C1800" t="s">
        <v>1862</v>
      </c>
      <c r="D1800">
        <v>35003</v>
      </c>
      <c r="E1800">
        <f>_xlfn.XLOOKUP(D1800,'ACS data'!E:E,'ACS data'!N:N)</f>
        <v>241</v>
      </c>
      <c r="F1800">
        <f>_xlfn.XLOOKUP(D1800,'2026 FMR'!I:I,'2026 FMR'!M:M)</f>
        <v>853</v>
      </c>
      <c r="G1800">
        <f>_xlfn.XLOOKUP(D1800,'2026 FMR'!I:I,'2026 FMR'!J:J)</f>
        <v>3635</v>
      </c>
      <c r="H1800">
        <f>_xlfn.XLOOKUP(D1800,'2026 FMR'!I:I,'2026 FMR'!R:R)</f>
        <v>0.5</v>
      </c>
    </row>
    <row r="1801" spans="1:8" x14ac:dyDescent="0.35">
      <c r="A1801" t="s">
        <v>1860</v>
      </c>
      <c r="B1801" t="str">
        <f>_xlfn.XLOOKUP(D1801,'2026 FMR'!I:I,'2026 FMR'!Q:Q)</f>
        <v>NM-501</v>
      </c>
      <c r="C1801" t="s">
        <v>1863</v>
      </c>
      <c r="D1801">
        <v>35005</v>
      </c>
      <c r="E1801">
        <f>_xlfn.XLOOKUP(D1801,'ACS data'!E:E,'ACS data'!N:N)</f>
        <v>2840</v>
      </c>
      <c r="F1801">
        <f>_xlfn.XLOOKUP(D1801,'2026 FMR'!I:I,'2026 FMR'!M:M)</f>
        <v>887</v>
      </c>
      <c r="G1801">
        <f>_xlfn.XLOOKUP(D1801,'2026 FMR'!I:I,'2026 FMR'!J:J)</f>
        <v>64701</v>
      </c>
      <c r="H1801">
        <f>_xlfn.XLOOKUP(D1801,'2026 FMR'!I:I,'2026 FMR'!R:R)</f>
        <v>0.5</v>
      </c>
    </row>
    <row r="1802" spans="1:8" x14ac:dyDescent="0.35">
      <c r="A1802" t="s">
        <v>1860</v>
      </c>
      <c r="B1802" t="str">
        <f>_xlfn.XLOOKUP(D1802,'2026 FMR'!I:I,'2026 FMR'!Q:Q)</f>
        <v>NM-501</v>
      </c>
      <c r="C1802" t="s">
        <v>1864</v>
      </c>
      <c r="D1802">
        <v>35006</v>
      </c>
      <c r="E1802">
        <f>_xlfn.XLOOKUP(D1802,'ACS data'!E:E,'ACS data'!N:N)</f>
        <v>1427</v>
      </c>
      <c r="F1802">
        <f>_xlfn.XLOOKUP(D1802,'2026 FMR'!I:I,'2026 FMR'!M:M)</f>
        <v>823</v>
      </c>
      <c r="G1802">
        <f>_xlfn.XLOOKUP(D1802,'2026 FMR'!I:I,'2026 FMR'!J:J)</f>
        <v>27211</v>
      </c>
      <c r="H1802">
        <f>_xlfn.XLOOKUP(D1802,'2026 FMR'!I:I,'2026 FMR'!R:R)</f>
        <v>0.5</v>
      </c>
    </row>
    <row r="1803" spans="1:8" x14ac:dyDescent="0.35">
      <c r="A1803" t="s">
        <v>1860</v>
      </c>
      <c r="B1803" t="str">
        <f>_xlfn.XLOOKUP(D1803,'2026 FMR'!I:I,'2026 FMR'!Q:Q)</f>
        <v>NM-501</v>
      </c>
      <c r="C1803" t="s">
        <v>1865</v>
      </c>
      <c r="D1803">
        <v>35007</v>
      </c>
      <c r="E1803">
        <f>_xlfn.XLOOKUP(D1803,'ACS data'!E:E,'ACS data'!N:N)</f>
        <v>354</v>
      </c>
      <c r="F1803">
        <f>_xlfn.XLOOKUP(D1803,'2026 FMR'!I:I,'2026 FMR'!M:M)</f>
        <v>888</v>
      </c>
      <c r="G1803">
        <f>_xlfn.XLOOKUP(D1803,'2026 FMR'!I:I,'2026 FMR'!J:J)</f>
        <v>12370</v>
      </c>
      <c r="H1803">
        <f>_xlfn.XLOOKUP(D1803,'2026 FMR'!I:I,'2026 FMR'!R:R)</f>
        <v>0.5</v>
      </c>
    </row>
    <row r="1804" spans="1:8" x14ac:dyDescent="0.35">
      <c r="A1804" t="s">
        <v>1860</v>
      </c>
      <c r="B1804" t="str">
        <f>_xlfn.XLOOKUP(D1804,'2026 FMR'!I:I,'2026 FMR'!Q:Q)</f>
        <v>NM-501</v>
      </c>
      <c r="C1804" t="s">
        <v>1866</v>
      </c>
      <c r="D1804">
        <v>35009</v>
      </c>
      <c r="E1804">
        <f>_xlfn.XLOOKUP(D1804,'ACS data'!E:E,'ACS data'!N:N)</f>
        <v>2345</v>
      </c>
      <c r="F1804">
        <f>_xlfn.XLOOKUP(D1804,'2026 FMR'!I:I,'2026 FMR'!M:M)</f>
        <v>892</v>
      </c>
      <c r="G1804">
        <f>_xlfn.XLOOKUP(D1804,'2026 FMR'!I:I,'2026 FMR'!J:J)</f>
        <v>48327</v>
      </c>
      <c r="H1804">
        <f>_xlfn.XLOOKUP(D1804,'2026 FMR'!I:I,'2026 FMR'!R:R)</f>
        <v>0.5</v>
      </c>
    </row>
    <row r="1805" spans="1:8" x14ac:dyDescent="0.35">
      <c r="A1805" t="s">
        <v>1860</v>
      </c>
      <c r="B1805" t="str">
        <f>_xlfn.XLOOKUP(D1805,'2026 FMR'!I:I,'2026 FMR'!Q:Q)</f>
        <v>NM-501</v>
      </c>
      <c r="C1805" t="s">
        <v>1867</v>
      </c>
      <c r="D1805">
        <v>35011</v>
      </c>
      <c r="E1805">
        <f>_xlfn.XLOOKUP(D1805,'ACS data'!E:E,'ACS data'!N:N)</f>
        <v>58</v>
      </c>
      <c r="F1805">
        <f>_xlfn.XLOOKUP(D1805,'2026 FMR'!I:I,'2026 FMR'!M:M)</f>
        <v>798</v>
      </c>
      <c r="G1805">
        <f>_xlfn.XLOOKUP(D1805,'2026 FMR'!I:I,'2026 FMR'!J:J)</f>
        <v>1695</v>
      </c>
      <c r="H1805">
        <f>_xlfn.XLOOKUP(D1805,'2026 FMR'!I:I,'2026 FMR'!R:R)</f>
        <v>0.5</v>
      </c>
    </row>
    <row r="1806" spans="1:8" x14ac:dyDescent="0.35">
      <c r="A1806" t="s">
        <v>1860</v>
      </c>
      <c r="B1806" t="str">
        <f>_xlfn.XLOOKUP(D1806,'2026 FMR'!I:I,'2026 FMR'!Q:Q)</f>
        <v>NM-501</v>
      </c>
      <c r="C1806" t="s">
        <v>1868</v>
      </c>
      <c r="D1806">
        <v>35013</v>
      </c>
      <c r="E1806">
        <f>_xlfn.XLOOKUP(D1806,'ACS data'!E:E,'ACS data'!N:N)</f>
        <v>14912</v>
      </c>
      <c r="F1806">
        <f>_xlfn.XLOOKUP(D1806,'2026 FMR'!I:I,'2026 FMR'!M:M)</f>
        <v>951</v>
      </c>
      <c r="G1806">
        <f>_xlfn.XLOOKUP(D1806,'2026 FMR'!I:I,'2026 FMR'!J:J)</f>
        <v>219870</v>
      </c>
      <c r="H1806">
        <f>_xlfn.XLOOKUP(D1806,'2026 FMR'!I:I,'2026 FMR'!R:R)</f>
        <v>0.5</v>
      </c>
    </row>
    <row r="1807" spans="1:8" x14ac:dyDescent="0.35">
      <c r="A1807" t="s">
        <v>1860</v>
      </c>
      <c r="B1807" t="str">
        <f>_xlfn.XLOOKUP(D1807,'2026 FMR'!I:I,'2026 FMR'!Q:Q)</f>
        <v>NM-501</v>
      </c>
      <c r="C1807" t="s">
        <v>1869</v>
      </c>
      <c r="D1807">
        <v>35015</v>
      </c>
      <c r="E1807">
        <f>_xlfn.XLOOKUP(D1807,'ACS data'!E:E,'ACS data'!N:N)</f>
        <v>1411</v>
      </c>
      <c r="F1807">
        <f>_xlfn.XLOOKUP(D1807,'2026 FMR'!I:I,'2026 FMR'!M:M)</f>
        <v>1084</v>
      </c>
      <c r="G1807">
        <f>_xlfn.XLOOKUP(D1807,'2026 FMR'!I:I,'2026 FMR'!J:J)</f>
        <v>61264</v>
      </c>
      <c r="H1807">
        <f>_xlfn.XLOOKUP(D1807,'2026 FMR'!I:I,'2026 FMR'!R:R)</f>
        <v>0.5</v>
      </c>
    </row>
    <row r="1808" spans="1:8" x14ac:dyDescent="0.35">
      <c r="A1808" t="s">
        <v>1860</v>
      </c>
      <c r="B1808" t="str">
        <f>_xlfn.XLOOKUP(D1808,'2026 FMR'!I:I,'2026 FMR'!Q:Q)</f>
        <v>NM-501</v>
      </c>
      <c r="C1808" t="s">
        <v>1870</v>
      </c>
      <c r="D1808">
        <v>35017</v>
      </c>
      <c r="E1808">
        <f>_xlfn.XLOOKUP(D1808,'ACS data'!E:E,'ACS data'!N:N)</f>
        <v>869</v>
      </c>
      <c r="F1808">
        <f>_xlfn.XLOOKUP(D1808,'2026 FMR'!I:I,'2026 FMR'!M:M)</f>
        <v>801</v>
      </c>
      <c r="G1808">
        <f>_xlfn.XLOOKUP(D1808,'2026 FMR'!I:I,'2026 FMR'!J:J)</f>
        <v>28006</v>
      </c>
      <c r="H1808">
        <f>_xlfn.XLOOKUP(D1808,'2026 FMR'!I:I,'2026 FMR'!R:R)</f>
        <v>0.5</v>
      </c>
    </row>
    <row r="1809" spans="1:8" x14ac:dyDescent="0.35">
      <c r="A1809" t="s">
        <v>1860</v>
      </c>
      <c r="B1809" t="str">
        <f>_xlfn.XLOOKUP(D1809,'2026 FMR'!I:I,'2026 FMR'!Q:Q)</f>
        <v>NM-501</v>
      </c>
      <c r="C1809" t="s">
        <v>1871</v>
      </c>
      <c r="D1809">
        <v>35019</v>
      </c>
      <c r="E1809">
        <f>_xlfn.XLOOKUP(D1809,'ACS data'!E:E,'ACS data'!N:N)</f>
        <v>214</v>
      </c>
      <c r="F1809">
        <f>_xlfn.XLOOKUP(D1809,'2026 FMR'!I:I,'2026 FMR'!M:M)</f>
        <v>791</v>
      </c>
      <c r="G1809">
        <f>_xlfn.XLOOKUP(D1809,'2026 FMR'!I:I,'2026 FMR'!J:J)</f>
        <v>4413</v>
      </c>
      <c r="H1809">
        <f>_xlfn.XLOOKUP(D1809,'2026 FMR'!I:I,'2026 FMR'!R:R)</f>
        <v>0.5</v>
      </c>
    </row>
    <row r="1810" spans="1:8" x14ac:dyDescent="0.35">
      <c r="A1810" t="s">
        <v>1860</v>
      </c>
      <c r="B1810" t="str">
        <f>_xlfn.XLOOKUP(D1810,'2026 FMR'!I:I,'2026 FMR'!Q:Q)</f>
        <v>NM-501</v>
      </c>
      <c r="C1810" t="s">
        <v>1872</v>
      </c>
      <c r="D1810">
        <v>35021</v>
      </c>
      <c r="E1810">
        <f>_xlfn.XLOOKUP(D1810,'ACS data'!E:E,'ACS data'!N:N)</f>
        <v>18</v>
      </c>
      <c r="F1810">
        <f>_xlfn.XLOOKUP(D1810,'2026 FMR'!I:I,'2026 FMR'!M:M)</f>
        <v>853</v>
      </c>
      <c r="G1810">
        <f>_xlfn.XLOOKUP(D1810,'2026 FMR'!I:I,'2026 FMR'!J:J)</f>
        <v>671</v>
      </c>
      <c r="H1810">
        <f>_xlfn.XLOOKUP(D1810,'2026 FMR'!I:I,'2026 FMR'!R:R)</f>
        <v>0.5</v>
      </c>
    </row>
    <row r="1811" spans="1:8" x14ac:dyDescent="0.35">
      <c r="A1811" t="s">
        <v>1860</v>
      </c>
      <c r="B1811" t="str">
        <f>_xlfn.XLOOKUP(D1811,'2026 FMR'!I:I,'2026 FMR'!Q:Q)</f>
        <v>NM-501</v>
      </c>
      <c r="C1811" t="s">
        <v>1873</v>
      </c>
      <c r="D1811">
        <v>35023</v>
      </c>
      <c r="E1811">
        <f>_xlfn.XLOOKUP(D1811,'ACS data'!E:E,'ACS data'!N:N)</f>
        <v>189</v>
      </c>
      <c r="F1811">
        <f>_xlfn.XLOOKUP(D1811,'2026 FMR'!I:I,'2026 FMR'!M:M)</f>
        <v>798</v>
      </c>
      <c r="G1811">
        <f>_xlfn.XLOOKUP(D1811,'2026 FMR'!I:I,'2026 FMR'!J:J)</f>
        <v>4160</v>
      </c>
      <c r="H1811">
        <f>_xlfn.XLOOKUP(D1811,'2026 FMR'!I:I,'2026 FMR'!R:R)</f>
        <v>0.5</v>
      </c>
    </row>
    <row r="1812" spans="1:8" x14ac:dyDescent="0.35">
      <c r="A1812" t="s">
        <v>1860</v>
      </c>
      <c r="B1812" t="str">
        <f>_xlfn.XLOOKUP(D1812,'2026 FMR'!I:I,'2026 FMR'!Q:Q)</f>
        <v>NM-501</v>
      </c>
      <c r="C1812" t="s">
        <v>1874</v>
      </c>
      <c r="D1812">
        <v>35025</v>
      </c>
      <c r="E1812">
        <f>_xlfn.XLOOKUP(D1812,'ACS data'!E:E,'ACS data'!N:N)</f>
        <v>2465</v>
      </c>
      <c r="F1812">
        <f>_xlfn.XLOOKUP(D1812,'2026 FMR'!I:I,'2026 FMR'!M:M)</f>
        <v>1068</v>
      </c>
      <c r="G1812">
        <f>_xlfn.XLOOKUP(D1812,'2026 FMR'!I:I,'2026 FMR'!J:J)</f>
        <v>73103</v>
      </c>
      <c r="H1812">
        <f>_xlfn.XLOOKUP(D1812,'2026 FMR'!I:I,'2026 FMR'!R:R)</f>
        <v>0.5</v>
      </c>
    </row>
    <row r="1813" spans="1:8" x14ac:dyDescent="0.35">
      <c r="A1813" t="s">
        <v>1860</v>
      </c>
      <c r="B1813" t="str">
        <f>_xlfn.XLOOKUP(D1813,'2026 FMR'!I:I,'2026 FMR'!Q:Q)</f>
        <v>NM-501</v>
      </c>
      <c r="C1813" t="s">
        <v>1875</v>
      </c>
      <c r="D1813">
        <v>35027</v>
      </c>
      <c r="E1813">
        <f>_xlfn.XLOOKUP(D1813,'ACS data'!E:E,'ACS data'!N:N)</f>
        <v>396</v>
      </c>
      <c r="F1813">
        <f>_xlfn.XLOOKUP(D1813,'2026 FMR'!I:I,'2026 FMR'!M:M)</f>
        <v>820</v>
      </c>
      <c r="G1813">
        <f>_xlfn.XLOOKUP(D1813,'2026 FMR'!I:I,'2026 FMR'!J:J)</f>
        <v>20222</v>
      </c>
      <c r="H1813">
        <f>_xlfn.XLOOKUP(D1813,'2026 FMR'!I:I,'2026 FMR'!R:R)</f>
        <v>0.5</v>
      </c>
    </row>
    <row r="1814" spans="1:8" x14ac:dyDescent="0.35">
      <c r="A1814" t="s">
        <v>1860</v>
      </c>
      <c r="B1814" t="str">
        <f>_xlfn.XLOOKUP(D1814,'2026 FMR'!I:I,'2026 FMR'!Q:Q)</f>
        <v>NM-501</v>
      </c>
      <c r="C1814" t="s">
        <v>1876</v>
      </c>
      <c r="D1814">
        <v>35028</v>
      </c>
      <c r="E1814">
        <f>_xlfn.XLOOKUP(D1814,'ACS data'!E:E,'ACS data'!N:N)</f>
        <v>153</v>
      </c>
      <c r="F1814">
        <f>_xlfn.XLOOKUP(D1814,'2026 FMR'!I:I,'2026 FMR'!M:M)</f>
        <v>1326</v>
      </c>
      <c r="G1814">
        <f>_xlfn.XLOOKUP(D1814,'2026 FMR'!I:I,'2026 FMR'!J:J)</f>
        <v>19253</v>
      </c>
      <c r="H1814">
        <f>_xlfn.XLOOKUP(D1814,'2026 FMR'!I:I,'2026 FMR'!R:R)</f>
        <v>0.5</v>
      </c>
    </row>
    <row r="1815" spans="1:8" x14ac:dyDescent="0.35">
      <c r="A1815" t="s">
        <v>1860</v>
      </c>
      <c r="B1815" t="str">
        <f>_xlfn.XLOOKUP(D1815,'2026 FMR'!I:I,'2026 FMR'!Q:Q)</f>
        <v>NM-501</v>
      </c>
      <c r="C1815" t="s">
        <v>1877</v>
      </c>
      <c r="D1815">
        <v>35029</v>
      </c>
      <c r="E1815">
        <f>_xlfn.XLOOKUP(D1815,'ACS data'!E:E,'ACS data'!N:N)</f>
        <v>1716</v>
      </c>
      <c r="F1815">
        <f>_xlfn.XLOOKUP(D1815,'2026 FMR'!I:I,'2026 FMR'!M:M)</f>
        <v>783</v>
      </c>
      <c r="G1815">
        <f>_xlfn.XLOOKUP(D1815,'2026 FMR'!I:I,'2026 FMR'!J:J)</f>
        <v>25393</v>
      </c>
      <c r="H1815">
        <f>_xlfn.XLOOKUP(D1815,'2026 FMR'!I:I,'2026 FMR'!R:R)</f>
        <v>0.5</v>
      </c>
    </row>
    <row r="1816" spans="1:8" x14ac:dyDescent="0.35">
      <c r="A1816" t="s">
        <v>1860</v>
      </c>
      <c r="B1816" t="str">
        <f>_xlfn.XLOOKUP(D1816,'2026 FMR'!I:I,'2026 FMR'!Q:Q)</f>
        <v>NM-501</v>
      </c>
      <c r="C1816" t="s">
        <v>1878</v>
      </c>
      <c r="D1816">
        <v>35031</v>
      </c>
      <c r="E1816">
        <f>_xlfn.XLOOKUP(D1816,'ACS data'!E:E,'ACS data'!N:N)</f>
        <v>5578</v>
      </c>
      <c r="F1816">
        <f>_xlfn.XLOOKUP(D1816,'2026 FMR'!I:I,'2026 FMR'!M:M)</f>
        <v>894</v>
      </c>
      <c r="G1816">
        <f>_xlfn.XLOOKUP(D1816,'2026 FMR'!I:I,'2026 FMR'!J:J)</f>
        <v>72073</v>
      </c>
      <c r="H1816">
        <f>_xlfn.XLOOKUP(D1816,'2026 FMR'!I:I,'2026 FMR'!R:R)</f>
        <v>0.5</v>
      </c>
    </row>
    <row r="1817" spans="1:8" x14ac:dyDescent="0.35">
      <c r="A1817" t="s">
        <v>1860</v>
      </c>
      <c r="B1817" t="str">
        <f>_xlfn.XLOOKUP(D1817,'2026 FMR'!I:I,'2026 FMR'!Q:Q)</f>
        <v>NM-501</v>
      </c>
      <c r="C1817" t="s">
        <v>1879</v>
      </c>
      <c r="D1817">
        <v>35033</v>
      </c>
      <c r="E1817">
        <f>_xlfn.XLOOKUP(D1817,'ACS data'!E:E,'ACS data'!N:N)</f>
        <v>67</v>
      </c>
      <c r="F1817">
        <f>_xlfn.XLOOKUP(D1817,'2026 FMR'!I:I,'2026 FMR'!M:M)</f>
        <v>798</v>
      </c>
      <c r="G1817">
        <f>_xlfn.XLOOKUP(D1817,'2026 FMR'!I:I,'2026 FMR'!J:J)</f>
        <v>4208</v>
      </c>
      <c r="H1817">
        <f>_xlfn.XLOOKUP(D1817,'2026 FMR'!I:I,'2026 FMR'!R:R)</f>
        <v>0.5</v>
      </c>
    </row>
    <row r="1818" spans="1:8" x14ac:dyDescent="0.35">
      <c r="A1818" t="s">
        <v>1860</v>
      </c>
      <c r="B1818" t="str">
        <f>_xlfn.XLOOKUP(D1818,'2026 FMR'!I:I,'2026 FMR'!Q:Q)</f>
        <v>NM-501</v>
      </c>
      <c r="C1818" t="s">
        <v>1880</v>
      </c>
      <c r="D1818">
        <v>35035</v>
      </c>
      <c r="E1818">
        <f>_xlfn.XLOOKUP(D1818,'ACS data'!E:E,'ACS data'!N:N)</f>
        <v>2535</v>
      </c>
      <c r="F1818">
        <f>_xlfn.XLOOKUP(D1818,'2026 FMR'!I:I,'2026 FMR'!M:M)</f>
        <v>792</v>
      </c>
      <c r="G1818">
        <f>_xlfn.XLOOKUP(D1818,'2026 FMR'!I:I,'2026 FMR'!J:J)</f>
        <v>67850</v>
      </c>
      <c r="H1818">
        <f>_xlfn.XLOOKUP(D1818,'2026 FMR'!I:I,'2026 FMR'!R:R)</f>
        <v>0.5</v>
      </c>
    </row>
    <row r="1819" spans="1:8" x14ac:dyDescent="0.35">
      <c r="A1819" t="s">
        <v>1860</v>
      </c>
      <c r="B1819" t="str">
        <f>_xlfn.XLOOKUP(D1819,'2026 FMR'!I:I,'2026 FMR'!Q:Q)</f>
        <v>NM-501</v>
      </c>
      <c r="C1819" t="s">
        <v>1881</v>
      </c>
      <c r="D1819">
        <v>35037</v>
      </c>
      <c r="E1819">
        <f>_xlfn.XLOOKUP(D1819,'ACS data'!E:E,'ACS data'!N:N)</f>
        <v>489</v>
      </c>
      <c r="F1819">
        <f>_xlfn.XLOOKUP(D1819,'2026 FMR'!I:I,'2026 FMR'!M:M)</f>
        <v>742</v>
      </c>
      <c r="G1819">
        <f>_xlfn.XLOOKUP(D1819,'2026 FMR'!I:I,'2026 FMR'!J:J)</f>
        <v>8641</v>
      </c>
      <c r="H1819">
        <f>_xlfn.XLOOKUP(D1819,'2026 FMR'!I:I,'2026 FMR'!R:R)</f>
        <v>0.5</v>
      </c>
    </row>
    <row r="1820" spans="1:8" x14ac:dyDescent="0.35">
      <c r="A1820" t="s">
        <v>1860</v>
      </c>
      <c r="B1820" t="str">
        <f>_xlfn.XLOOKUP(D1820,'2026 FMR'!I:I,'2026 FMR'!Q:Q)</f>
        <v>NM-501</v>
      </c>
      <c r="C1820" t="s">
        <v>1882</v>
      </c>
      <c r="D1820">
        <v>35039</v>
      </c>
      <c r="E1820">
        <f>_xlfn.XLOOKUP(D1820,'ACS data'!E:E,'ACS data'!N:N)</f>
        <v>1458</v>
      </c>
      <c r="F1820">
        <f>_xlfn.XLOOKUP(D1820,'2026 FMR'!I:I,'2026 FMR'!M:M)</f>
        <v>742</v>
      </c>
      <c r="G1820">
        <f>_xlfn.XLOOKUP(D1820,'2026 FMR'!I:I,'2026 FMR'!J:J)</f>
        <v>40285</v>
      </c>
      <c r="H1820">
        <f>_xlfn.XLOOKUP(D1820,'2026 FMR'!I:I,'2026 FMR'!R:R)</f>
        <v>0.5</v>
      </c>
    </row>
    <row r="1821" spans="1:8" x14ac:dyDescent="0.35">
      <c r="A1821" t="s">
        <v>1860</v>
      </c>
      <c r="B1821" t="str">
        <f>_xlfn.XLOOKUP(D1821,'2026 FMR'!I:I,'2026 FMR'!Q:Q)</f>
        <v>NM-501</v>
      </c>
      <c r="C1821" t="s">
        <v>1883</v>
      </c>
      <c r="D1821">
        <v>35041</v>
      </c>
      <c r="E1821">
        <f>_xlfn.XLOOKUP(D1821,'ACS data'!E:E,'ACS data'!N:N)</f>
        <v>624</v>
      </c>
      <c r="F1821">
        <f>_xlfn.XLOOKUP(D1821,'2026 FMR'!I:I,'2026 FMR'!M:M)</f>
        <v>772</v>
      </c>
      <c r="G1821">
        <f>_xlfn.XLOOKUP(D1821,'2026 FMR'!I:I,'2026 FMR'!J:J)</f>
        <v>19142</v>
      </c>
      <c r="H1821">
        <f>_xlfn.XLOOKUP(D1821,'2026 FMR'!I:I,'2026 FMR'!R:R)</f>
        <v>0.5</v>
      </c>
    </row>
    <row r="1822" spans="1:8" x14ac:dyDescent="0.35">
      <c r="A1822" t="s">
        <v>1860</v>
      </c>
      <c r="B1822" t="str">
        <f>_xlfn.XLOOKUP(D1822,'2026 FMR'!I:I,'2026 FMR'!Q:Q)</f>
        <v>NM-501</v>
      </c>
      <c r="C1822" t="s">
        <v>1884</v>
      </c>
      <c r="D1822">
        <v>35043</v>
      </c>
      <c r="E1822">
        <f>_xlfn.XLOOKUP(D1822,'ACS data'!E:E,'ACS data'!N:N)</f>
        <v>2792</v>
      </c>
      <c r="F1822">
        <f>_xlfn.XLOOKUP(D1822,'2026 FMR'!I:I,'2026 FMR'!M:M)</f>
        <v>1185</v>
      </c>
      <c r="G1822">
        <f>_xlfn.XLOOKUP(D1822,'2026 FMR'!I:I,'2026 FMR'!J:J)</f>
        <v>149460</v>
      </c>
      <c r="H1822">
        <f>_xlfn.XLOOKUP(D1822,'2026 FMR'!I:I,'2026 FMR'!R:R)</f>
        <v>0.5</v>
      </c>
    </row>
    <row r="1823" spans="1:8" x14ac:dyDescent="0.35">
      <c r="A1823" t="s">
        <v>1860</v>
      </c>
      <c r="B1823" t="str">
        <f>_xlfn.XLOOKUP(D1823,'2026 FMR'!I:I,'2026 FMR'!Q:Q)</f>
        <v>NM-501</v>
      </c>
      <c r="C1823" t="s">
        <v>1885</v>
      </c>
      <c r="D1823">
        <v>35045</v>
      </c>
      <c r="E1823">
        <f>_xlfn.XLOOKUP(D1823,'ACS data'!E:E,'ACS data'!N:N)</f>
        <v>5983</v>
      </c>
      <c r="F1823">
        <f>_xlfn.XLOOKUP(D1823,'2026 FMR'!I:I,'2026 FMR'!M:M)</f>
        <v>885</v>
      </c>
      <c r="G1823">
        <f>_xlfn.XLOOKUP(D1823,'2026 FMR'!I:I,'2026 FMR'!J:J)</f>
        <v>121798</v>
      </c>
      <c r="H1823">
        <f>_xlfn.XLOOKUP(D1823,'2026 FMR'!I:I,'2026 FMR'!R:R)</f>
        <v>0.5</v>
      </c>
    </row>
    <row r="1824" spans="1:8" x14ac:dyDescent="0.35">
      <c r="A1824" t="s">
        <v>1860</v>
      </c>
      <c r="B1824" t="str">
        <f>_xlfn.XLOOKUP(D1824,'2026 FMR'!I:I,'2026 FMR'!Q:Q)</f>
        <v>NM-501</v>
      </c>
      <c r="C1824" t="s">
        <v>1886</v>
      </c>
      <c r="D1824">
        <v>35047</v>
      </c>
      <c r="E1824">
        <f>_xlfn.XLOOKUP(D1824,'ACS data'!E:E,'ACS data'!N:N)</f>
        <v>1340</v>
      </c>
      <c r="F1824">
        <f>_xlfn.XLOOKUP(D1824,'2026 FMR'!I:I,'2026 FMR'!M:M)</f>
        <v>920</v>
      </c>
      <c r="G1824">
        <f>_xlfn.XLOOKUP(D1824,'2026 FMR'!I:I,'2026 FMR'!J:J)</f>
        <v>27215</v>
      </c>
      <c r="H1824">
        <f>_xlfn.XLOOKUP(D1824,'2026 FMR'!I:I,'2026 FMR'!R:R)</f>
        <v>0.5</v>
      </c>
    </row>
    <row r="1825" spans="1:8" x14ac:dyDescent="0.35">
      <c r="A1825" t="s">
        <v>1860</v>
      </c>
      <c r="B1825" t="str">
        <f>_xlfn.XLOOKUP(D1825,'2026 FMR'!I:I,'2026 FMR'!Q:Q)</f>
        <v>NM-501</v>
      </c>
      <c r="C1825" t="s">
        <v>1887</v>
      </c>
      <c r="D1825">
        <v>35049</v>
      </c>
      <c r="E1825">
        <f>_xlfn.XLOOKUP(D1825,'ACS data'!E:E,'ACS data'!N:N)</f>
        <v>3357</v>
      </c>
      <c r="F1825">
        <f>_xlfn.XLOOKUP(D1825,'2026 FMR'!I:I,'2026 FMR'!M:M)</f>
        <v>1390</v>
      </c>
      <c r="G1825">
        <f>_xlfn.XLOOKUP(D1825,'2026 FMR'!I:I,'2026 FMR'!J:J)</f>
        <v>154481</v>
      </c>
      <c r="H1825">
        <f>_xlfn.XLOOKUP(D1825,'2026 FMR'!I:I,'2026 FMR'!R:R)</f>
        <v>0.5</v>
      </c>
    </row>
    <row r="1826" spans="1:8" x14ac:dyDescent="0.35">
      <c r="A1826" t="s">
        <v>1860</v>
      </c>
      <c r="B1826" t="str">
        <f>_xlfn.XLOOKUP(D1826,'2026 FMR'!I:I,'2026 FMR'!Q:Q)</f>
        <v>NM-501</v>
      </c>
      <c r="C1826" t="s">
        <v>1888</v>
      </c>
      <c r="D1826">
        <v>35051</v>
      </c>
      <c r="E1826">
        <f>_xlfn.XLOOKUP(D1826,'ACS data'!E:E,'ACS data'!N:N)</f>
        <v>227</v>
      </c>
      <c r="F1826">
        <f>_xlfn.XLOOKUP(D1826,'2026 FMR'!I:I,'2026 FMR'!M:M)</f>
        <v>765</v>
      </c>
      <c r="G1826">
        <f>_xlfn.XLOOKUP(D1826,'2026 FMR'!I:I,'2026 FMR'!J:J)</f>
        <v>11506</v>
      </c>
      <c r="H1826">
        <f>_xlfn.XLOOKUP(D1826,'2026 FMR'!I:I,'2026 FMR'!R:R)</f>
        <v>0.5</v>
      </c>
    </row>
    <row r="1827" spans="1:8" x14ac:dyDescent="0.35">
      <c r="A1827" t="s">
        <v>1860</v>
      </c>
      <c r="B1827" t="str">
        <f>_xlfn.XLOOKUP(D1827,'2026 FMR'!I:I,'2026 FMR'!Q:Q)</f>
        <v>NM-501</v>
      </c>
      <c r="C1827" t="s">
        <v>1889</v>
      </c>
      <c r="D1827">
        <v>35053</v>
      </c>
      <c r="E1827">
        <f>_xlfn.XLOOKUP(D1827,'ACS data'!E:E,'ACS data'!N:N)</f>
        <v>1034</v>
      </c>
      <c r="F1827">
        <f>_xlfn.XLOOKUP(D1827,'2026 FMR'!I:I,'2026 FMR'!M:M)</f>
        <v>888</v>
      </c>
      <c r="G1827">
        <f>_xlfn.XLOOKUP(D1827,'2026 FMR'!I:I,'2026 FMR'!J:J)</f>
        <v>16453</v>
      </c>
      <c r="H1827">
        <f>_xlfn.XLOOKUP(D1827,'2026 FMR'!I:I,'2026 FMR'!R:R)</f>
        <v>0.5</v>
      </c>
    </row>
    <row r="1828" spans="1:8" x14ac:dyDescent="0.35">
      <c r="A1828" t="s">
        <v>1860</v>
      </c>
      <c r="B1828" t="str">
        <f>_xlfn.XLOOKUP(D1828,'2026 FMR'!I:I,'2026 FMR'!Q:Q)</f>
        <v>NM-501</v>
      </c>
      <c r="C1828" t="s">
        <v>1890</v>
      </c>
      <c r="D1828">
        <v>35055</v>
      </c>
      <c r="E1828">
        <f>_xlfn.XLOOKUP(D1828,'ACS data'!E:E,'ACS data'!N:N)</f>
        <v>736</v>
      </c>
      <c r="F1828">
        <f>_xlfn.XLOOKUP(D1828,'2026 FMR'!I:I,'2026 FMR'!M:M)</f>
        <v>1072</v>
      </c>
      <c r="G1828">
        <f>_xlfn.XLOOKUP(D1828,'2026 FMR'!I:I,'2026 FMR'!J:J)</f>
        <v>34475</v>
      </c>
      <c r="H1828">
        <f>_xlfn.XLOOKUP(D1828,'2026 FMR'!I:I,'2026 FMR'!R:R)</f>
        <v>0.5</v>
      </c>
    </row>
    <row r="1829" spans="1:8" x14ac:dyDescent="0.35">
      <c r="A1829" t="s">
        <v>1860</v>
      </c>
      <c r="B1829" t="str">
        <f>_xlfn.XLOOKUP(D1829,'2026 FMR'!I:I,'2026 FMR'!Q:Q)</f>
        <v>NM-501</v>
      </c>
      <c r="C1829" t="s">
        <v>1891</v>
      </c>
      <c r="D1829">
        <v>35057</v>
      </c>
      <c r="E1829">
        <f>_xlfn.XLOOKUP(D1829,'ACS data'!E:E,'ACS data'!N:N)</f>
        <v>612</v>
      </c>
      <c r="F1829">
        <f>_xlfn.XLOOKUP(D1829,'2026 FMR'!I:I,'2026 FMR'!M:M)</f>
        <v>1185</v>
      </c>
      <c r="G1829">
        <f>_xlfn.XLOOKUP(D1829,'2026 FMR'!I:I,'2026 FMR'!J:J)</f>
        <v>15203</v>
      </c>
      <c r="H1829">
        <f>_xlfn.XLOOKUP(D1829,'2026 FMR'!I:I,'2026 FMR'!R:R)</f>
        <v>0.5</v>
      </c>
    </row>
    <row r="1830" spans="1:8" x14ac:dyDescent="0.35">
      <c r="A1830" t="s">
        <v>1860</v>
      </c>
      <c r="B1830" t="str">
        <f>_xlfn.XLOOKUP(D1830,'2026 FMR'!I:I,'2026 FMR'!Q:Q)</f>
        <v>NM-501</v>
      </c>
      <c r="C1830" t="s">
        <v>1892</v>
      </c>
      <c r="D1830">
        <v>35059</v>
      </c>
      <c r="E1830">
        <f>_xlfn.XLOOKUP(D1830,'ACS data'!E:E,'ACS data'!N:N)</f>
        <v>83</v>
      </c>
      <c r="F1830">
        <f>_xlfn.XLOOKUP(D1830,'2026 FMR'!I:I,'2026 FMR'!M:M)</f>
        <v>770</v>
      </c>
      <c r="G1830">
        <f>_xlfn.XLOOKUP(D1830,'2026 FMR'!I:I,'2026 FMR'!J:J)</f>
        <v>4074</v>
      </c>
      <c r="H1830">
        <f>_xlfn.XLOOKUP(D1830,'2026 FMR'!I:I,'2026 FMR'!R:R)</f>
        <v>0.5</v>
      </c>
    </row>
    <row r="1831" spans="1:8" x14ac:dyDescent="0.35">
      <c r="A1831" t="s">
        <v>1860</v>
      </c>
      <c r="B1831" t="str">
        <f>_xlfn.XLOOKUP(D1831,'2026 FMR'!I:I,'2026 FMR'!Q:Q)</f>
        <v>NM-501</v>
      </c>
      <c r="C1831" t="s">
        <v>1893</v>
      </c>
      <c r="D1831">
        <v>35061</v>
      </c>
      <c r="E1831">
        <f>_xlfn.XLOOKUP(D1831,'ACS data'!E:E,'ACS data'!N:N)</f>
        <v>2628</v>
      </c>
      <c r="F1831">
        <f>_xlfn.XLOOKUP(D1831,'2026 FMR'!I:I,'2026 FMR'!M:M)</f>
        <v>1185</v>
      </c>
      <c r="G1831">
        <f>_xlfn.XLOOKUP(D1831,'2026 FMR'!I:I,'2026 FMR'!J:J)</f>
        <v>76613</v>
      </c>
      <c r="H1831">
        <f>_xlfn.XLOOKUP(D1831,'2026 FMR'!I:I,'2026 FMR'!R:R)</f>
        <v>0.5</v>
      </c>
    </row>
    <row r="1832" spans="1:8" x14ac:dyDescent="0.35">
      <c r="A1832" t="s">
        <v>1894</v>
      </c>
      <c r="B1832" t="str">
        <f>_xlfn.XLOOKUP(D1832,'2026 FMR'!I:I,'2026 FMR'!Q:Q)</f>
        <v>NY-503</v>
      </c>
      <c r="C1832" t="s">
        <v>1895</v>
      </c>
      <c r="D1832">
        <v>36001</v>
      </c>
      <c r="E1832">
        <f>_xlfn.XLOOKUP(D1832,'ACS data'!E:E,'ACS data'!N:N)</f>
        <v>10808</v>
      </c>
      <c r="F1832">
        <f>_xlfn.XLOOKUP(D1832,'2026 FMR'!I:I,'2026 FMR'!M:M)</f>
        <v>1417</v>
      </c>
      <c r="G1832">
        <f>_xlfn.XLOOKUP(D1832,'2026 FMR'!I:I,'2026 FMR'!J:J)</f>
        <v>315041</v>
      </c>
      <c r="H1832">
        <f>_xlfn.XLOOKUP(D1832,'2026 FMR'!I:I,'2026 FMR'!R:R)</f>
        <v>1</v>
      </c>
    </row>
    <row r="1833" spans="1:8" x14ac:dyDescent="0.35">
      <c r="A1833" t="s">
        <v>1894</v>
      </c>
      <c r="B1833" t="str">
        <f>_xlfn.XLOOKUP(D1833,'2026 FMR'!I:I,'2026 FMR'!Q:Q)</f>
        <v>NY-501</v>
      </c>
      <c r="C1833" t="s">
        <v>1896</v>
      </c>
      <c r="D1833">
        <v>36003</v>
      </c>
      <c r="E1833">
        <f>_xlfn.XLOOKUP(D1833,'ACS data'!E:E,'ACS data'!N:N)</f>
        <v>1729</v>
      </c>
      <c r="F1833">
        <f>_xlfn.XLOOKUP(D1833,'2026 FMR'!I:I,'2026 FMR'!M:M)</f>
        <v>754</v>
      </c>
      <c r="G1833">
        <f>_xlfn.XLOOKUP(D1833,'2026 FMR'!I:I,'2026 FMR'!J:J)</f>
        <v>47222</v>
      </c>
      <c r="H1833">
        <f>_xlfn.XLOOKUP(D1833,'2026 FMR'!I:I,'2026 FMR'!R:R)</f>
        <v>1</v>
      </c>
    </row>
    <row r="1834" spans="1:8" x14ac:dyDescent="0.35">
      <c r="A1834" t="s">
        <v>1894</v>
      </c>
      <c r="B1834" t="str">
        <f>_xlfn.XLOOKUP(D1834,'2026 FMR'!I:I,'2026 FMR'!Q:Q)</f>
        <v>NY-600</v>
      </c>
      <c r="C1834" t="s">
        <v>1897</v>
      </c>
      <c r="D1834">
        <v>36005</v>
      </c>
      <c r="E1834">
        <f>_xlfn.XLOOKUP(D1834,'ACS data'!E:E,'ACS data'!N:N)</f>
        <v>74278</v>
      </c>
      <c r="F1834">
        <f>_xlfn.XLOOKUP(D1834,'2026 FMR'!I:I,'2026 FMR'!M:M)</f>
        <v>2655</v>
      </c>
      <c r="G1834">
        <f>_xlfn.XLOOKUP(D1834,'2026 FMR'!I:I,'2026 FMR'!J:J)</f>
        <v>1443229</v>
      </c>
      <c r="H1834">
        <f>_xlfn.XLOOKUP(D1834,'2026 FMR'!I:I,'2026 FMR'!R:R)</f>
        <v>0.5</v>
      </c>
    </row>
    <row r="1835" spans="1:8" x14ac:dyDescent="0.35">
      <c r="A1835" t="s">
        <v>1894</v>
      </c>
      <c r="B1835" t="str">
        <f>_xlfn.XLOOKUP(D1835,'2026 FMR'!I:I,'2026 FMR'!Q:Q)</f>
        <v>NY-511</v>
      </c>
      <c r="C1835" t="s">
        <v>1898</v>
      </c>
      <c r="D1835">
        <v>36007</v>
      </c>
      <c r="E1835">
        <f>_xlfn.XLOOKUP(D1835,'ACS data'!E:E,'ACS data'!N:N)</f>
        <v>12834</v>
      </c>
      <c r="F1835">
        <f>_xlfn.XLOOKUP(D1835,'2026 FMR'!I:I,'2026 FMR'!M:M)</f>
        <v>868</v>
      </c>
      <c r="G1835">
        <f>_xlfn.XLOOKUP(D1835,'2026 FMR'!I:I,'2026 FMR'!J:J)</f>
        <v>198365</v>
      </c>
      <c r="H1835">
        <f>_xlfn.XLOOKUP(D1835,'2026 FMR'!I:I,'2026 FMR'!R:R)</f>
        <v>1</v>
      </c>
    </row>
    <row r="1836" spans="1:8" x14ac:dyDescent="0.35">
      <c r="A1836" t="s">
        <v>1894</v>
      </c>
      <c r="B1836" t="str">
        <f>_xlfn.XLOOKUP(D1836,'2026 FMR'!I:I,'2026 FMR'!Q:Q)</f>
        <v>NY-525</v>
      </c>
      <c r="C1836" t="s">
        <v>1899</v>
      </c>
      <c r="D1836">
        <v>36009</v>
      </c>
      <c r="E1836">
        <f>_xlfn.XLOOKUP(D1836,'ACS data'!E:E,'ACS data'!N:N)</f>
        <v>2261</v>
      </c>
      <c r="F1836">
        <f>_xlfn.XLOOKUP(D1836,'2026 FMR'!I:I,'2026 FMR'!M:M)</f>
        <v>783</v>
      </c>
      <c r="G1836">
        <f>_xlfn.XLOOKUP(D1836,'2026 FMR'!I:I,'2026 FMR'!J:J)</f>
        <v>77000</v>
      </c>
      <c r="H1836">
        <f>_xlfn.XLOOKUP(D1836,'2026 FMR'!I:I,'2026 FMR'!R:R)</f>
        <v>1</v>
      </c>
    </row>
    <row r="1837" spans="1:8" x14ac:dyDescent="0.35">
      <c r="A1837" t="s">
        <v>1894</v>
      </c>
      <c r="B1837" t="str">
        <f>_xlfn.XLOOKUP(D1837,'2026 FMR'!I:I,'2026 FMR'!Q:Q)</f>
        <v>NY-505</v>
      </c>
      <c r="C1837" t="s">
        <v>1900</v>
      </c>
      <c r="D1837">
        <v>36011</v>
      </c>
      <c r="E1837">
        <f>_xlfn.XLOOKUP(D1837,'ACS data'!E:E,'ACS data'!N:N)</f>
        <v>1578</v>
      </c>
      <c r="F1837">
        <f>_xlfn.XLOOKUP(D1837,'2026 FMR'!I:I,'2026 FMR'!M:M)</f>
        <v>889</v>
      </c>
      <c r="G1837">
        <f>_xlfn.XLOOKUP(D1837,'2026 FMR'!I:I,'2026 FMR'!J:J)</f>
        <v>76171</v>
      </c>
      <c r="H1837">
        <f>_xlfn.XLOOKUP(D1837,'2026 FMR'!I:I,'2026 FMR'!R:R)</f>
        <v>0.5</v>
      </c>
    </row>
    <row r="1838" spans="1:8" x14ac:dyDescent="0.35">
      <c r="A1838" t="s">
        <v>1894</v>
      </c>
      <c r="B1838" t="str">
        <f>_xlfn.XLOOKUP(D1838,'2026 FMR'!I:I,'2026 FMR'!Q:Q)</f>
        <v>NY-514</v>
      </c>
      <c r="C1838" t="s">
        <v>1901</v>
      </c>
      <c r="D1838">
        <v>36013</v>
      </c>
      <c r="E1838">
        <f>_xlfn.XLOOKUP(D1838,'ACS data'!E:E,'ACS data'!N:N)</f>
        <v>4326</v>
      </c>
      <c r="F1838">
        <f>_xlfn.XLOOKUP(D1838,'2026 FMR'!I:I,'2026 FMR'!M:M)</f>
        <v>754</v>
      </c>
      <c r="G1838">
        <f>_xlfn.XLOOKUP(D1838,'2026 FMR'!I:I,'2026 FMR'!J:J)</f>
        <v>127440</v>
      </c>
      <c r="H1838">
        <f>_xlfn.XLOOKUP(D1838,'2026 FMR'!I:I,'2026 FMR'!R:R)</f>
        <v>1</v>
      </c>
    </row>
    <row r="1839" spans="1:8" x14ac:dyDescent="0.35">
      <c r="A1839" t="s">
        <v>1894</v>
      </c>
      <c r="B1839" t="str">
        <f>_xlfn.XLOOKUP(D1839,'2026 FMR'!I:I,'2026 FMR'!Q:Q)</f>
        <v>NY-501</v>
      </c>
      <c r="C1839" t="s">
        <v>1902</v>
      </c>
      <c r="D1839">
        <v>36015</v>
      </c>
      <c r="E1839">
        <f>_xlfn.XLOOKUP(D1839,'ACS data'!E:E,'ACS data'!N:N)</f>
        <v>2180</v>
      </c>
      <c r="F1839">
        <f>_xlfn.XLOOKUP(D1839,'2026 FMR'!I:I,'2026 FMR'!M:M)</f>
        <v>978</v>
      </c>
      <c r="G1839">
        <f>_xlfn.XLOOKUP(D1839,'2026 FMR'!I:I,'2026 FMR'!J:J)</f>
        <v>83584</v>
      </c>
      <c r="H1839">
        <f>_xlfn.XLOOKUP(D1839,'2026 FMR'!I:I,'2026 FMR'!R:R)</f>
        <v>1</v>
      </c>
    </row>
    <row r="1840" spans="1:8" x14ac:dyDescent="0.35">
      <c r="A1840" t="s">
        <v>1894</v>
      </c>
      <c r="B1840" t="str">
        <f>_xlfn.XLOOKUP(D1840,'2026 FMR'!I:I,'2026 FMR'!Q:Q)</f>
        <v>NY-511</v>
      </c>
      <c r="C1840" t="s">
        <v>1903</v>
      </c>
      <c r="D1840">
        <v>36017</v>
      </c>
      <c r="E1840">
        <f>_xlfn.XLOOKUP(D1840,'ACS data'!E:E,'ACS data'!N:N)</f>
        <v>961</v>
      </c>
      <c r="F1840">
        <f>_xlfn.XLOOKUP(D1840,'2026 FMR'!I:I,'2026 FMR'!M:M)</f>
        <v>855</v>
      </c>
      <c r="G1840">
        <f>_xlfn.XLOOKUP(D1840,'2026 FMR'!I:I,'2026 FMR'!J:J)</f>
        <v>47096</v>
      </c>
      <c r="H1840">
        <f>_xlfn.XLOOKUP(D1840,'2026 FMR'!I:I,'2026 FMR'!R:R)</f>
        <v>1</v>
      </c>
    </row>
    <row r="1841" spans="1:8" x14ac:dyDescent="0.35">
      <c r="A1841" t="s">
        <v>1894</v>
      </c>
      <c r="B1841" t="str">
        <f>_xlfn.XLOOKUP(D1841,'2026 FMR'!I:I,'2026 FMR'!Q:Q)</f>
        <v>NY-525</v>
      </c>
      <c r="C1841" t="s">
        <v>1904</v>
      </c>
      <c r="D1841">
        <v>36019</v>
      </c>
      <c r="E1841">
        <f>_xlfn.XLOOKUP(D1841,'ACS data'!E:E,'ACS data'!N:N)</f>
        <v>3017</v>
      </c>
      <c r="F1841">
        <f>_xlfn.XLOOKUP(D1841,'2026 FMR'!I:I,'2026 FMR'!M:M)</f>
        <v>980</v>
      </c>
      <c r="G1841">
        <f>_xlfn.XLOOKUP(D1841,'2026 FMR'!I:I,'2026 FMR'!J:J)</f>
        <v>79839</v>
      </c>
      <c r="H1841">
        <f>_xlfn.XLOOKUP(D1841,'2026 FMR'!I:I,'2026 FMR'!R:R)</f>
        <v>1</v>
      </c>
    </row>
    <row r="1842" spans="1:8" x14ac:dyDescent="0.35">
      <c r="A1842" t="s">
        <v>1894</v>
      </c>
      <c r="B1842" t="str">
        <f>_xlfn.XLOOKUP(D1842,'2026 FMR'!I:I,'2026 FMR'!Q:Q)</f>
        <v>NY-519</v>
      </c>
      <c r="C1842" t="s">
        <v>1905</v>
      </c>
      <c r="D1842">
        <v>36021</v>
      </c>
      <c r="E1842">
        <f>_xlfn.XLOOKUP(D1842,'ACS data'!E:E,'ACS data'!N:N)</f>
        <v>1305</v>
      </c>
      <c r="F1842">
        <f>_xlfn.XLOOKUP(D1842,'2026 FMR'!I:I,'2026 FMR'!M:M)</f>
        <v>1263</v>
      </c>
      <c r="G1842">
        <f>_xlfn.XLOOKUP(D1842,'2026 FMR'!I:I,'2026 FMR'!J:J)</f>
        <v>61469</v>
      </c>
      <c r="H1842">
        <f>_xlfn.XLOOKUP(D1842,'2026 FMR'!I:I,'2026 FMR'!R:R)</f>
        <v>1</v>
      </c>
    </row>
    <row r="1843" spans="1:8" x14ac:dyDescent="0.35">
      <c r="A1843" t="s">
        <v>1894</v>
      </c>
      <c r="B1843" t="str">
        <f>_xlfn.XLOOKUP(D1843,'2026 FMR'!I:I,'2026 FMR'!Q:Q)</f>
        <v>NY-511</v>
      </c>
      <c r="C1843" t="s">
        <v>1906</v>
      </c>
      <c r="D1843">
        <v>36023</v>
      </c>
      <c r="E1843">
        <f>_xlfn.XLOOKUP(D1843,'ACS data'!E:E,'ACS data'!N:N)</f>
        <v>1606</v>
      </c>
      <c r="F1843">
        <f>_xlfn.XLOOKUP(D1843,'2026 FMR'!I:I,'2026 FMR'!M:M)</f>
        <v>960</v>
      </c>
      <c r="G1843">
        <f>_xlfn.XLOOKUP(D1843,'2026 FMR'!I:I,'2026 FMR'!J:J)</f>
        <v>46755</v>
      </c>
      <c r="H1843">
        <f>_xlfn.XLOOKUP(D1843,'2026 FMR'!I:I,'2026 FMR'!R:R)</f>
        <v>1</v>
      </c>
    </row>
    <row r="1844" spans="1:8" x14ac:dyDescent="0.35">
      <c r="A1844" t="s">
        <v>1894</v>
      </c>
      <c r="B1844" t="str">
        <f>_xlfn.XLOOKUP(D1844,'2026 FMR'!I:I,'2026 FMR'!Q:Q)</f>
        <v>NY-511</v>
      </c>
      <c r="C1844" t="s">
        <v>1907</v>
      </c>
      <c r="D1844">
        <v>36025</v>
      </c>
      <c r="E1844">
        <f>_xlfn.XLOOKUP(D1844,'ACS data'!E:E,'ACS data'!N:N)</f>
        <v>1166</v>
      </c>
      <c r="F1844">
        <f>_xlfn.XLOOKUP(D1844,'2026 FMR'!I:I,'2026 FMR'!M:M)</f>
        <v>884</v>
      </c>
      <c r="G1844">
        <f>_xlfn.XLOOKUP(D1844,'2026 FMR'!I:I,'2026 FMR'!J:J)</f>
        <v>44637</v>
      </c>
      <c r="H1844">
        <f>_xlfn.XLOOKUP(D1844,'2026 FMR'!I:I,'2026 FMR'!R:R)</f>
        <v>1</v>
      </c>
    </row>
    <row r="1845" spans="1:8" x14ac:dyDescent="0.35">
      <c r="A1845" t="s">
        <v>1894</v>
      </c>
      <c r="B1845" t="str">
        <f>_xlfn.XLOOKUP(D1845,'2026 FMR'!I:I,'2026 FMR'!Q:Q)</f>
        <v>NY-601</v>
      </c>
      <c r="C1845" t="s">
        <v>1908</v>
      </c>
      <c r="D1845">
        <v>36027</v>
      </c>
      <c r="E1845">
        <f>_xlfn.XLOOKUP(D1845,'ACS data'!E:E,'ACS data'!N:N)</f>
        <v>4787</v>
      </c>
      <c r="F1845">
        <f>_xlfn.XLOOKUP(D1845,'2026 FMR'!I:I,'2026 FMR'!M:M)</f>
        <v>1549</v>
      </c>
      <c r="G1845">
        <f>_xlfn.XLOOKUP(D1845,'2026 FMR'!I:I,'2026 FMR'!J:J)</f>
        <v>296467</v>
      </c>
      <c r="H1845">
        <f>_xlfn.XLOOKUP(D1845,'2026 FMR'!I:I,'2026 FMR'!R:R)</f>
        <v>0.5</v>
      </c>
    </row>
    <row r="1846" spans="1:8" x14ac:dyDescent="0.35">
      <c r="A1846" t="s">
        <v>1894</v>
      </c>
      <c r="B1846" t="str">
        <f>_xlfn.XLOOKUP(D1846,'2026 FMR'!I:I,'2026 FMR'!Q:Q)</f>
        <v>NY-508</v>
      </c>
      <c r="C1846" t="s">
        <v>1909</v>
      </c>
      <c r="D1846">
        <v>36029</v>
      </c>
      <c r="E1846">
        <f>_xlfn.XLOOKUP(D1846,'ACS data'!E:E,'ACS data'!N:N)</f>
        <v>27430</v>
      </c>
      <c r="F1846">
        <f>_xlfn.XLOOKUP(D1846,'2026 FMR'!I:I,'2026 FMR'!M:M)</f>
        <v>1139</v>
      </c>
      <c r="G1846">
        <f>_xlfn.XLOOKUP(D1846,'2026 FMR'!I:I,'2026 FMR'!J:J)</f>
        <v>951232</v>
      </c>
      <c r="H1846">
        <f>_xlfn.XLOOKUP(D1846,'2026 FMR'!I:I,'2026 FMR'!R:R)</f>
        <v>0.5</v>
      </c>
    </row>
    <row r="1847" spans="1:8" x14ac:dyDescent="0.35">
      <c r="A1847" t="s">
        <v>1894</v>
      </c>
      <c r="B1847" t="str">
        <f>_xlfn.XLOOKUP(D1847,'2026 FMR'!I:I,'2026 FMR'!Q:Q)</f>
        <v>NY-520</v>
      </c>
      <c r="C1847" t="s">
        <v>1910</v>
      </c>
      <c r="D1847">
        <v>36031</v>
      </c>
      <c r="E1847">
        <f>_xlfn.XLOOKUP(D1847,'ACS data'!E:E,'ACS data'!N:N)</f>
        <v>515</v>
      </c>
      <c r="F1847">
        <f>_xlfn.XLOOKUP(D1847,'2026 FMR'!I:I,'2026 FMR'!M:M)</f>
        <v>903</v>
      </c>
      <c r="G1847">
        <f>_xlfn.XLOOKUP(D1847,'2026 FMR'!I:I,'2026 FMR'!J:J)</f>
        <v>37314</v>
      </c>
      <c r="H1847">
        <f>_xlfn.XLOOKUP(D1847,'2026 FMR'!I:I,'2026 FMR'!R:R)</f>
        <v>1</v>
      </c>
    </row>
    <row r="1848" spans="1:8" x14ac:dyDescent="0.35">
      <c r="A1848" t="s">
        <v>1894</v>
      </c>
      <c r="B1848" t="str">
        <f>_xlfn.XLOOKUP(D1848,'2026 FMR'!I:I,'2026 FMR'!Q:Q)</f>
        <v>NY-520</v>
      </c>
      <c r="C1848" t="s">
        <v>1911</v>
      </c>
      <c r="D1848">
        <v>36033</v>
      </c>
      <c r="E1848">
        <f>_xlfn.XLOOKUP(D1848,'ACS data'!E:E,'ACS data'!N:N)</f>
        <v>1334</v>
      </c>
      <c r="F1848">
        <f>_xlfn.XLOOKUP(D1848,'2026 FMR'!I:I,'2026 FMR'!M:M)</f>
        <v>862</v>
      </c>
      <c r="G1848">
        <f>_xlfn.XLOOKUP(D1848,'2026 FMR'!I:I,'2026 FMR'!J:J)</f>
        <v>47459</v>
      </c>
      <c r="H1848">
        <f>_xlfn.XLOOKUP(D1848,'2026 FMR'!I:I,'2026 FMR'!R:R)</f>
        <v>1</v>
      </c>
    </row>
    <row r="1849" spans="1:8" x14ac:dyDescent="0.35">
      <c r="A1849" t="s">
        <v>1894</v>
      </c>
      <c r="B1849" t="str">
        <f>_xlfn.XLOOKUP(D1849,'2026 FMR'!I:I,'2026 FMR'!Q:Q)</f>
        <v>NY-525</v>
      </c>
      <c r="C1849" t="s">
        <v>1912</v>
      </c>
      <c r="D1849">
        <v>36035</v>
      </c>
      <c r="E1849">
        <f>_xlfn.XLOOKUP(D1849,'ACS data'!E:E,'ACS data'!N:N)</f>
        <v>1615</v>
      </c>
      <c r="F1849">
        <f>_xlfn.XLOOKUP(D1849,'2026 FMR'!I:I,'2026 FMR'!M:M)</f>
        <v>828</v>
      </c>
      <c r="G1849">
        <f>_xlfn.XLOOKUP(D1849,'2026 FMR'!I:I,'2026 FMR'!J:J)</f>
        <v>53280</v>
      </c>
      <c r="H1849">
        <f>_xlfn.XLOOKUP(D1849,'2026 FMR'!I:I,'2026 FMR'!R:R)</f>
        <v>1</v>
      </c>
    </row>
    <row r="1850" spans="1:8" x14ac:dyDescent="0.35">
      <c r="A1850" t="s">
        <v>1894</v>
      </c>
      <c r="B1850" t="str">
        <f>_xlfn.XLOOKUP(D1850,'2026 FMR'!I:I,'2026 FMR'!Q:Q)</f>
        <v>NY-508</v>
      </c>
      <c r="C1850" t="s">
        <v>1913</v>
      </c>
      <c r="D1850">
        <v>36037</v>
      </c>
      <c r="E1850">
        <f>_xlfn.XLOOKUP(D1850,'ACS data'!E:E,'ACS data'!N:N)</f>
        <v>885</v>
      </c>
      <c r="F1850">
        <f>_xlfn.XLOOKUP(D1850,'2026 FMR'!I:I,'2026 FMR'!M:M)</f>
        <v>953</v>
      </c>
      <c r="G1850">
        <f>_xlfn.XLOOKUP(D1850,'2026 FMR'!I:I,'2026 FMR'!J:J)</f>
        <v>58204</v>
      </c>
      <c r="H1850">
        <f>_xlfn.XLOOKUP(D1850,'2026 FMR'!I:I,'2026 FMR'!R:R)</f>
        <v>0.5</v>
      </c>
    </row>
    <row r="1851" spans="1:8" x14ac:dyDescent="0.35">
      <c r="A1851" t="s">
        <v>1894</v>
      </c>
      <c r="B1851" t="str">
        <f>_xlfn.XLOOKUP(D1851,'2026 FMR'!I:I,'2026 FMR'!Q:Q)</f>
        <v>NY-519</v>
      </c>
      <c r="C1851" t="s">
        <v>1914</v>
      </c>
      <c r="D1851">
        <v>36039</v>
      </c>
      <c r="E1851">
        <f>_xlfn.XLOOKUP(D1851,'ACS data'!E:E,'ACS data'!N:N)</f>
        <v>603</v>
      </c>
      <c r="F1851">
        <f>_xlfn.XLOOKUP(D1851,'2026 FMR'!I:I,'2026 FMR'!M:M)</f>
        <v>1118</v>
      </c>
      <c r="G1851">
        <f>_xlfn.XLOOKUP(D1851,'2026 FMR'!I:I,'2026 FMR'!J:J)</f>
        <v>48067</v>
      </c>
      <c r="H1851">
        <f>_xlfn.XLOOKUP(D1851,'2026 FMR'!I:I,'2026 FMR'!R:R)</f>
        <v>1</v>
      </c>
    </row>
    <row r="1852" spans="1:8" x14ac:dyDescent="0.35">
      <c r="A1852" t="s">
        <v>1894</v>
      </c>
      <c r="B1852" t="str">
        <f>_xlfn.XLOOKUP(D1852,'2026 FMR'!I:I,'2026 FMR'!Q:Q)</f>
        <v>NY-523</v>
      </c>
      <c r="C1852" t="s">
        <v>1915</v>
      </c>
      <c r="D1852">
        <v>36041</v>
      </c>
      <c r="E1852">
        <f>_xlfn.XLOOKUP(D1852,'ACS data'!E:E,'ACS data'!N:N)</f>
        <v>36</v>
      </c>
      <c r="F1852">
        <f>_xlfn.XLOOKUP(D1852,'2026 FMR'!I:I,'2026 FMR'!M:M)</f>
        <v>1089</v>
      </c>
      <c r="G1852">
        <f>_xlfn.XLOOKUP(D1852,'2026 FMR'!I:I,'2026 FMR'!J:J)</f>
        <v>5090</v>
      </c>
      <c r="H1852">
        <f>_xlfn.XLOOKUP(D1852,'2026 FMR'!I:I,'2026 FMR'!R:R)</f>
        <v>1</v>
      </c>
    </row>
    <row r="1853" spans="1:8" x14ac:dyDescent="0.35">
      <c r="A1853" t="s">
        <v>1894</v>
      </c>
      <c r="B1853" t="str">
        <f>_xlfn.XLOOKUP(D1853,'2026 FMR'!I:I,'2026 FMR'!Q:Q)</f>
        <v>NY-525</v>
      </c>
      <c r="C1853" t="s">
        <v>1916</v>
      </c>
      <c r="D1853">
        <v>36043</v>
      </c>
      <c r="E1853">
        <f>_xlfn.XLOOKUP(D1853,'ACS data'!E:E,'ACS data'!N:N)</f>
        <v>1458</v>
      </c>
      <c r="F1853">
        <f>_xlfn.XLOOKUP(D1853,'2026 FMR'!I:I,'2026 FMR'!M:M)</f>
        <v>926</v>
      </c>
      <c r="G1853">
        <f>_xlfn.XLOOKUP(D1853,'2026 FMR'!I:I,'2026 FMR'!J:J)</f>
        <v>60293</v>
      </c>
      <c r="H1853">
        <f>_xlfn.XLOOKUP(D1853,'2026 FMR'!I:I,'2026 FMR'!R:R)</f>
        <v>1</v>
      </c>
    </row>
    <row r="1854" spans="1:8" x14ac:dyDescent="0.35">
      <c r="A1854" t="s">
        <v>1894</v>
      </c>
      <c r="B1854" t="str">
        <f>_xlfn.XLOOKUP(D1854,'2026 FMR'!I:I,'2026 FMR'!Q:Q)</f>
        <v>NY-522</v>
      </c>
      <c r="C1854" t="s">
        <v>1917</v>
      </c>
      <c r="D1854">
        <v>36045</v>
      </c>
      <c r="E1854">
        <f>_xlfn.XLOOKUP(D1854,'ACS data'!E:E,'ACS data'!N:N)</f>
        <v>2791</v>
      </c>
      <c r="F1854">
        <f>_xlfn.XLOOKUP(D1854,'2026 FMR'!I:I,'2026 FMR'!M:M)</f>
        <v>1071</v>
      </c>
      <c r="G1854">
        <f>_xlfn.XLOOKUP(D1854,'2026 FMR'!I:I,'2026 FMR'!J:J)</f>
        <v>117445</v>
      </c>
      <c r="H1854">
        <f>_xlfn.XLOOKUP(D1854,'2026 FMR'!I:I,'2026 FMR'!R:R)</f>
        <v>1</v>
      </c>
    </row>
    <row r="1855" spans="1:8" x14ac:dyDescent="0.35">
      <c r="A1855" t="s">
        <v>1894</v>
      </c>
      <c r="B1855" t="str">
        <f>_xlfn.XLOOKUP(D1855,'2026 FMR'!I:I,'2026 FMR'!Q:Q)</f>
        <v>NY-600</v>
      </c>
      <c r="C1855" t="s">
        <v>1918</v>
      </c>
      <c r="D1855">
        <v>36047</v>
      </c>
      <c r="E1855">
        <f>_xlfn.XLOOKUP(D1855,'ACS data'!E:E,'ACS data'!N:N)</f>
        <v>97505</v>
      </c>
      <c r="F1855">
        <f>_xlfn.XLOOKUP(D1855,'2026 FMR'!I:I,'2026 FMR'!M:M)</f>
        <v>2655</v>
      </c>
      <c r="G1855">
        <f>_xlfn.XLOOKUP(D1855,'2026 FMR'!I:I,'2026 FMR'!J:J)</f>
        <v>2679620</v>
      </c>
      <c r="H1855">
        <f>_xlfn.XLOOKUP(D1855,'2026 FMR'!I:I,'2026 FMR'!R:R)</f>
        <v>0.5</v>
      </c>
    </row>
    <row r="1856" spans="1:8" x14ac:dyDescent="0.35">
      <c r="A1856" t="s">
        <v>1894</v>
      </c>
      <c r="B1856" t="str">
        <f>_xlfn.XLOOKUP(D1856,'2026 FMR'!I:I,'2026 FMR'!Q:Q)</f>
        <v>NY-522</v>
      </c>
      <c r="C1856" t="s">
        <v>1919</v>
      </c>
      <c r="D1856">
        <v>36049</v>
      </c>
      <c r="E1856">
        <f>_xlfn.XLOOKUP(D1856,'ACS data'!E:E,'ACS data'!N:N)</f>
        <v>702</v>
      </c>
      <c r="F1856">
        <f>_xlfn.XLOOKUP(D1856,'2026 FMR'!I:I,'2026 FMR'!M:M)</f>
        <v>839</v>
      </c>
      <c r="G1856">
        <f>_xlfn.XLOOKUP(D1856,'2026 FMR'!I:I,'2026 FMR'!J:J)</f>
        <v>26690</v>
      </c>
      <c r="H1856">
        <f>_xlfn.XLOOKUP(D1856,'2026 FMR'!I:I,'2026 FMR'!R:R)</f>
        <v>1</v>
      </c>
    </row>
    <row r="1857" spans="1:8" x14ac:dyDescent="0.35">
      <c r="A1857" t="s">
        <v>1894</v>
      </c>
      <c r="B1857" t="str">
        <f>_xlfn.XLOOKUP(D1857,'2026 FMR'!I:I,'2026 FMR'!Q:Q)</f>
        <v>NY-501</v>
      </c>
      <c r="C1857" t="s">
        <v>1920</v>
      </c>
      <c r="D1857">
        <v>36051</v>
      </c>
      <c r="E1857">
        <f>_xlfn.XLOOKUP(D1857,'ACS data'!E:E,'ACS data'!N:N)</f>
        <v>1905</v>
      </c>
      <c r="F1857">
        <f>_xlfn.XLOOKUP(D1857,'2026 FMR'!I:I,'2026 FMR'!M:M)</f>
        <v>1256</v>
      </c>
      <c r="G1857">
        <f>_xlfn.XLOOKUP(D1857,'2026 FMR'!I:I,'2026 FMR'!J:J)</f>
        <v>61980</v>
      </c>
      <c r="H1857">
        <f>_xlfn.XLOOKUP(D1857,'2026 FMR'!I:I,'2026 FMR'!R:R)</f>
        <v>1</v>
      </c>
    </row>
    <row r="1858" spans="1:8" x14ac:dyDescent="0.35">
      <c r="A1858" t="s">
        <v>1894</v>
      </c>
      <c r="B1858" t="str">
        <f>_xlfn.XLOOKUP(D1858,'2026 FMR'!I:I,'2026 FMR'!Q:Q)</f>
        <v>NY-518</v>
      </c>
      <c r="C1858" t="s">
        <v>1921</v>
      </c>
      <c r="D1858">
        <v>36053</v>
      </c>
      <c r="E1858">
        <f>_xlfn.XLOOKUP(D1858,'ACS data'!E:E,'ACS data'!N:N)</f>
        <v>1120</v>
      </c>
      <c r="F1858">
        <f>_xlfn.XLOOKUP(D1858,'2026 FMR'!I:I,'2026 FMR'!M:M)</f>
        <v>1123</v>
      </c>
      <c r="G1858">
        <f>_xlfn.XLOOKUP(D1858,'2026 FMR'!I:I,'2026 FMR'!J:J)</f>
        <v>68020</v>
      </c>
      <c r="H1858">
        <f>_xlfn.XLOOKUP(D1858,'2026 FMR'!I:I,'2026 FMR'!R:R)</f>
        <v>1</v>
      </c>
    </row>
    <row r="1859" spans="1:8" x14ac:dyDescent="0.35">
      <c r="A1859" t="s">
        <v>1894</v>
      </c>
      <c r="B1859" t="str">
        <f>_xlfn.XLOOKUP(D1859,'2026 FMR'!I:I,'2026 FMR'!Q:Q)</f>
        <v>NY-500</v>
      </c>
      <c r="C1859" t="s">
        <v>1922</v>
      </c>
      <c r="D1859">
        <v>36055</v>
      </c>
      <c r="E1859">
        <f>_xlfn.XLOOKUP(D1859,'ACS data'!E:E,'ACS data'!N:N)</f>
        <v>21579</v>
      </c>
      <c r="F1859">
        <f>_xlfn.XLOOKUP(D1859,'2026 FMR'!I:I,'2026 FMR'!M:M)</f>
        <v>1256</v>
      </c>
      <c r="G1859">
        <f>_xlfn.XLOOKUP(D1859,'2026 FMR'!I:I,'2026 FMR'!J:J)</f>
        <v>756406</v>
      </c>
      <c r="H1859">
        <f>_xlfn.XLOOKUP(D1859,'2026 FMR'!I:I,'2026 FMR'!R:R)</f>
        <v>1</v>
      </c>
    </row>
    <row r="1860" spans="1:8" x14ac:dyDescent="0.35">
      <c r="A1860" t="s">
        <v>1894</v>
      </c>
      <c r="B1860" t="str">
        <f>_xlfn.XLOOKUP(D1860,'2026 FMR'!I:I,'2026 FMR'!Q:Q)</f>
        <v>NY-525</v>
      </c>
      <c r="C1860" t="s">
        <v>1923</v>
      </c>
      <c r="D1860">
        <v>36057</v>
      </c>
      <c r="E1860">
        <f>_xlfn.XLOOKUP(D1860,'ACS data'!E:E,'ACS data'!N:N)</f>
        <v>1294</v>
      </c>
      <c r="F1860">
        <f>_xlfn.XLOOKUP(D1860,'2026 FMR'!I:I,'2026 FMR'!M:M)</f>
        <v>899</v>
      </c>
      <c r="G1860">
        <f>_xlfn.XLOOKUP(D1860,'2026 FMR'!I:I,'2026 FMR'!J:J)</f>
        <v>49624</v>
      </c>
      <c r="H1860">
        <f>_xlfn.XLOOKUP(D1860,'2026 FMR'!I:I,'2026 FMR'!R:R)</f>
        <v>1</v>
      </c>
    </row>
    <row r="1861" spans="1:8" x14ac:dyDescent="0.35">
      <c r="A1861" t="s">
        <v>1894</v>
      </c>
      <c r="B1861" t="str">
        <f>_xlfn.XLOOKUP(D1861,'2026 FMR'!I:I,'2026 FMR'!Q:Q)</f>
        <v>NY-603</v>
      </c>
      <c r="C1861" t="s">
        <v>1924</v>
      </c>
      <c r="D1861">
        <v>36059</v>
      </c>
      <c r="E1861">
        <f>_xlfn.XLOOKUP(D1861,'ACS data'!E:E,'ACS data'!N:N)</f>
        <v>13635</v>
      </c>
      <c r="F1861">
        <f>_xlfn.XLOOKUP(D1861,'2026 FMR'!I:I,'2026 FMR'!M:M)</f>
        <v>2379</v>
      </c>
      <c r="G1861">
        <f>_xlfn.XLOOKUP(D1861,'2026 FMR'!I:I,'2026 FMR'!J:J)</f>
        <v>1389160</v>
      </c>
      <c r="H1861">
        <f>_xlfn.XLOOKUP(D1861,'2026 FMR'!I:I,'2026 FMR'!R:R)</f>
        <v>1</v>
      </c>
    </row>
    <row r="1862" spans="1:8" x14ac:dyDescent="0.35">
      <c r="A1862" t="s">
        <v>1894</v>
      </c>
      <c r="B1862" t="str">
        <f>_xlfn.XLOOKUP(D1862,'2026 FMR'!I:I,'2026 FMR'!Q:Q)</f>
        <v>NY-600</v>
      </c>
      <c r="C1862" t="s">
        <v>1925</v>
      </c>
      <c r="D1862">
        <v>36061</v>
      </c>
      <c r="E1862">
        <f>_xlfn.XLOOKUP(D1862,'ACS data'!E:E,'ACS data'!N:N)</f>
        <v>44729</v>
      </c>
      <c r="F1862">
        <f>_xlfn.XLOOKUP(D1862,'2026 FMR'!I:I,'2026 FMR'!M:M)</f>
        <v>2655</v>
      </c>
      <c r="G1862">
        <f>_xlfn.XLOOKUP(D1862,'2026 FMR'!I:I,'2026 FMR'!J:J)</f>
        <v>1645867</v>
      </c>
      <c r="H1862">
        <f>_xlfn.XLOOKUP(D1862,'2026 FMR'!I:I,'2026 FMR'!R:R)</f>
        <v>0.5</v>
      </c>
    </row>
    <row r="1863" spans="1:8" x14ac:dyDescent="0.35">
      <c r="A1863" t="s">
        <v>1894</v>
      </c>
      <c r="B1863" t="str">
        <f>_xlfn.XLOOKUP(D1863,'2026 FMR'!I:I,'2026 FMR'!Q:Q)</f>
        <v>NY-508</v>
      </c>
      <c r="C1863" t="s">
        <v>1926</v>
      </c>
      <c r="D1863">
        <v>36063</v>
      </c>
      <c r="E1863">
        <f>_xlfn.XLOOKUP(D1863,'ACS data'!E:E,'ACS data'!N:N)</f>
        <v>4356</v>
      </c>
      <c r="F1863">
        <f>_xlfn.XLOOKUP(D1863,'2026 FMR'!I:I,'2026 FMR'!M:M)</f>
        <v>1139</v>
      </c>
      <c r="G1863">
        <f>_xlfn.XLOOKUP(D1863,'2026 FMR'!I:I,'2026 FMR'!J:J)</f>
        <v>212230</v>
      </c>
      <c r="H1863">
        <f>_xlfn.XLOOKUP(D1863,'2026 FMR'!I:I,'2026 FMR'!R:R)</f>
        <v>0.5</v>
      </c>
    </row>
    <row r="1864" spans="1:8" x14ac:dyDescent="0.35">
      <c r="A1864" t="s">
        <v>1894</v>
      </c>
      <c r="B1864" t="str">
        <f>_xlfn.XLOOKUP(D1864,'2026 FMR'!I:I,'2026 FMR'!Q:Q)</f>
        <v>NY-518</v>
      </c>
      <c r="C1864" t="s">
        <v>1927</v>
      </c>
      <c r="D1864">
        <v>36065</v>
      </c>
      <c r="E1864">
        <f>_xlfn.XLOOKUP(D1864,'ACS data'!E:E,'ACS data'!N:N)</f>
        <v>6322</v>
      </c>
      <c r="F1864">
        <f>_xlfn.XLOOKUP(D1864,'2026 FMR'!I:I,'2026 FMR'!M:M)</f>
        <v>926</v>
      </c>
      <c r="G1864">
        <f>_xlfn.XLOOKUP(D1864,'2026 FMR'!I:I,'2026 FMR'!J:J)</f>
        <v>231055</v>
      </c>
      <c r="H1864">
        <f>_xlfn.XLOOKUP(D1864,'2026 FMR'!I:I,'2026 FMR'!R:R)</f>
        <v>1</v>
      </c>
    </row>
    <row r="1865" spans="1:8" x14ac:dyDescent="0.35">
      <c r="A1865" t="s">
        <v>1894</v>
      </c>
      <c r="B1865" t="str">
        <f>_xlfn.XLOOKUP(D1865,'2026 FMR'!I:I,'2026 FMR'!Q:Q)</f>
        <v>NY-505</v>
      </c>
      <c r="C1865" t="s">
        <v>1928</v>
      </c>
      <c r="D1865">
        <v>36067</v>
      </c>
      <c r="E1865">
        <f>_xlfn.XLOOKUP(D1865,'ACS data'!E:E,'ACS data'!N:N)</f>
        <v>13698</v>
      </c>
      <c r="F1865">
        <f>_xlfn.XLOOKUP(D1865,'2026 FMR'!I:I,'2026 FMR'!M:M)</f>
        <v>1123</v>
      </c>
      <c r="G1865">
        <f>_xlfn.XLOOKUP(D1865,'2026 FMR'!I:I,'2026 FMR'!J:J)</f>
        <v>472637</v>
      </c>
      <c r="H1865">
        <f>_xlfn.XLOOKUP(D1865,'2026 FMR'!I:I,'2026 FMR'!R:R)</f>
        <v>0.5</v>
      </c>
    </row>
    <row r="1866" spans="1:8" x14ac:dyDescent="0.35">
      <c r="A1866" t="s">
        <v>1894</v>
      </c>
      <c r="B1866" t="str">
        <f>_xlfn.XLOOKUP(D1866,'2026 FMR'!I:I,'2026 FMR'!Q:Q)</f>
        <v>NY-513</v>
      </c>
      <c r="C1866" t="s">
        <v>1929</v>
      </c>
      <c r="D1866">
        <v>36069</v>
      </c>
      <c r="E1866">
        <f>_xlfn.XLOOKUP(D1866,'ACS data'!E:E,'ACS data'!N:N)</f>
        <v>1950</v>
      </c>
      <c r="F1866">
        <f>_xlfn.XLOOKUP(D1866,'2026 FMR'!I:I,'2026 FMR'!M:M)</f>
        <v>1256</v>
      </c>
      <c r="G1866">
        <f>_xlfn.XLOOKUP(D1866,'2026 FMR'!I:I,'2026 FMR'!J:J)</f>
        <v>112288</v>
      </c>
      <c r="H1866">
        <f>_xlfn.XLOOKUP(D1866,'2026 FMR'!I:I,'2026 FMR'!R:R)</f>
        <v>1</v>
      </c>
    </row>
    <row r="1867" spans="1:8" x14ac:dyDescent="0.35">
      <c r="A1867" t="s">
        <v>1894</v>
      </c>
      <c r="B1867" t="str">
        <f>_xlfn.XLOOKUP(D1867,'2026 FMR'!I:I,'2026 FMR'!Q:Q)</f>
        <v>NY-602</v>
      </c>
      <c r="C1867" t="s">
        <v>1930</v>
      </c>
      <c r="D1867">
        <v>36071</v>
      </c>
      <c r="E1867">
        <f>_xlfn.XLOOKUP(D1867,'ACS data'!E:E,'ACS data'!N:N)</f>
        <v>11786</v>
      </c>
      <c r="F1867">
        <f>_xlfn.XLOOKUP(D1867,'2026 FMR'!I:I,'2026 FMR'!M:M)</f>
        <v>1549</v>
      </c>
      <c r="G1867">
        <f>_xlfn.XLOOKUP(D1867,'2026 FMR'!I:I,'2026 FMR'!J:J)</f>
        <v>401237</v>
      </c>
      <c r="H1867">
        <f>_xlfn.XLOOKUP(D1867,'2026 FMR'!I:I,'2026 FMR'!R:R)</f>
        <v>1</v>
      </c>
    </row>
    <row r="1868" spans="1:8" x14ac:dyDescent="0.35">
      <c r="A1868" t="s">
        <v>1894</v>
      </c>
      <c r="B1868" t="str">
        <f>_xlfn.XLOOKUP(D1868,'2026 FMR'!I:I,'2026 FMR'!Q:Q)</f>
        <v>NY-508</v>
      </c>
      <c r="C1868" t="s">
        <v>1931</v>
      </c>
      <c r="D1868">
        <v>36073</v>
      </c>
      <c r="E1868">
        <f>_xlfn.XLOOKUP(D1868,'ACS data'!E:E,'ACS data'!N:N)</f>
        <v>1023</v>
      </c>
      <c r="F1868">
        <f>_xlfn.XLOOKUP(D1868,'2026 FMR'!I:I,'2026 FMR'!M:M)</f>
        <v>1256</v>
      </c>
      <c r="G1868">
        <f>_xlfn.XLOOKUP(D1868,'2026 FMR'!I:I,'2026 FMR'!J:J)</f>
        <v>40148</v>
      </c>
      <c r="H1868">
        <f>_xlfn.XLOOKUP(D1868,'2026 FMR'!I:I,'2026 FMR'!R:R)</f>
        <v>0.5</v>
      </c>
    </row>
    <row r="1869" spans="1:8" x14ac:dyDescent="0.35">
      <c r="A1869" t="s">
        <v>1894</v>
      </c>
      <c r="B1869" t="str">
        <f>_xlfn.XLOOKUP(D1869,'2026 FMR'!I:I,'2026 FMR'!Q:Q)</f>
        <v>NY-505</v>
      </c>
      <c r="C1869" t="s">
        <v>1932</v>
      </c>
      <c r="D1869">
        <v>36075</v>
      </c>
      <c r="E1869">
        <f>_xlfn.XLOOKUP(D1869,'ACS data'!E:E,'ACS data'!N:N)</f>
        <v>4131</v>
      </c>
      <c r="F1869">
        <f>_xlfn.XLOOKUP(D1869,'2026 FMR'!I:I,'2026 FMR'!M:M)</f>
        <v>1123</v>
      </c>
      <c r="G1869">
        <f>_xlfn.XLOOKUP(D1869,'2026 FMR'!I:I,'2026 FMR'!J:J)</f>
        <v>118037</v>
      </c>
      <c r="H1869">
        <f>_xlfn.XLOOKUP(D1869,'2026 FMR'!I:I,'2026 FMR'!R:R)</f>
        <v>0.5</v>
      </c>
    </row>
    <row r="1870" spans="1:8" x14ac:dyDescent="0.35">
      <c r="A1870" t="s">
        <v>1894</v>
      </c>
      <c r="B1870" t="str">
        <f>_xlfn.XLOOKUP(D1870,'2026 FMR'!I:I,'2026 FMR'!Q:Q)</f>
        <v>NY-511</v>
      </c>
      <c r="C1870" t="s">
        <v>1933</v>
      </c>
      <c r="D1870">
        <v>36077</v>
      </c>
      <c r="E1870">
        <f>_xlfn.XLOOKUP(D1870,'ACS data'!E:E,'ACS data'!N:N)</f>
        <v>2373</v>
      </c>
      <c r="F1870">
        <f>_xlfn.XLOOKUP(D1870,'2026 FMR'!I:I,'2026 FMR'!M:M)</f>
        <v>965</v>
      </c>
      <c r="G1870">
        <f>_xlfn.XLOOKUP(D1870,'2026 FMR'!I:I,'2026 FMR'!J:J)</f>
        <v>59678</v>
      </c>
      <c r="H1870">
        <f>_xlfn.XLOOKUP(D1870,'2026 FMR'!I:I,'2026 FMR'!R:R)</f>
        <v>1</v>
      </c>
    </row>
    <row r="1871" spans="1:8" x14ac:dyDescent="0.35">
      <c r="A1871" t="s">
        <v>1894</v>
      </c>
      <c r="B1871" t="str">
        <f>_xlfn.XLOOKUP(D1871,'2026 FMR'!I:I,'2026 FMR'!Q:Q)</f>
        <v>NY-525</v>
      </c>
      <c r="C1871" t="s">
        <v>1934</v>
      </c>
      <c r="D1871">
        <v>36079</v>
      </c>
      <c r="E1871">
        <f>_xlfn.XLOOKUP(D1871,'ACS data'!E:E,'ACS data'!N:N)</f>
        <v>955</v>
      </c>
      <c r="F1871">
        <f>_xlfn.XLOOKUP(D1871,'2026 FMR'!I:I,'2026 FMR'!M:M)</f>
        <v>2655</v>
      </c>
      <c r="G1871">
        <f>_xlfn.XLOOKUP(D1871,'2026 FMR'!I:I,'2026 FMR'!J:J)</f>
        <v>97942</v>
      </c>
      <c r="H1871">
        <f>_xlfn.XLOOKUP(D1871,'2026 FMR'!I:I,'2026 FMR'!R:R)</f>
        <v>1</v>
      </c>
    </row>
    <row r="1872" spans="1:8" x14ac:dyDescent="0.35">
      <c r="A1872" t="s">
        <v>1894</v>
      </c>
      <c r="B1872" t="str">
        <f>_xlfn.XLOOKUP(D1872,'2026 FMR'!I:I,'2026 FMR'!Q:Q)</f>
        <v>NY-600</v>
      </c>
      <c r="C1872" t="s">
        <v>1935</v>
      </c>
      <c r="D1872">
        <v>36081</v>
      </c>
      <c r="E1872">
        <f>_xlfn.XLOOKUP(D1872,'ACS data'!E:E,'ACS data'!N:N)</f>
        <v>47013</v>
      </c>
      <c r="F1872">
        <f>_xlfn.XLOOKUP(D1872,'2026 FMR'!I:I,'2026 FMR'!M:M)</f>
        <v>2655</v>
      </c>
      <c r="G1872">
        <f>_xlfn.XLOOKUP(D1872,'2026 FMR'!I:I,'2026 FMR'!J:J)</f>
        <v>2360826</v>
      </c>
      <c r="H1872">
        <f>_xlfn.XLOOKUP(D1872,'2026 FMR'!I:I,'2026 FMR'!R:R)</f>
        <v>0.5</v>
      </c>
    </row>
    <row r="1873" spans="1:8" x14ac:dyDescent="0.35">
      <c r="A1873" t="s">
        <v>1894</v>
      </c>
      <c r="B1873" t="str">
        <f>_xlfn.XLOOKUP(D1873,'2026 FMR'!I:I,'2026 FMR'!Q:Q)</f>
        <v>NY-512</v>
      </c>
      <c r="C1873" t="s">
        <v>1936</v>
      </c>
      <c r="D1873">
        <v>36083</v>
      </c>
      <c r="E1873">
        <f>_xlfn.XLOOKUP(D1873,'ACS data'!E:E,'ACS data'!N:N)</f>
        <v>4045</v>
      </c>
      <c r="F1873">
        <f>_xlfn.XLOOKUP(D1873,'2026 FMR'!I:I,'2026 FMR'!M:M)</f>
        <v>1417</v>
      </c>
      <c r="G1873">
        <f>_xlfn.XLOOKUP(D1873,'2026 FMR'!I:I,'2026 FMR'!J:J)</f>
        <v>160943</v>
      </c>
      <c r="H1873">
        <f>_xlfn.XLOOKUP(D1873,'2026 FMR'!I:I,'2026 FMR'!R:R)</f>
        <v>1</v>
      </c>
    </row>
    <row r="1874" spans="1:8" x14ac:dyDescent="0.35">
      <c r="A1874" t="s">
        <v>1894</v>
      </c>
      <c r="B1874" t="str">
        <f>_xlfn.XLOOKUP(D1874,'2026 FMR'!I:I,'2026 FMR'!Q:Q)</f>
        <v>NY-600</v>
      </c>
      <c r="C1874" t="s">
        <v>1937</v>
      </c>
      <c r="D1874">
        <v>36085</v>
      </c>
      <c r="E1874">
        <f>_xlfn.XLOOKUP(D1874,'ACS data'!E:E,'ACS data'!N:N)</f>
        <v>10606</v>
      </c>
      <c r="F1874">
        <f>_xlfn.XLOOKUP(D1874,'2026 FMR'!I:I,'2026 FMR'!M:M)</f>
        <v>2655</v>
      </c>
      <c r="G1874">
        <f>_xlfn.XLOOKUP(D1874,'2026 FMR'!I:I,'2026 FMR'!J:J)</f>
        <v>492925</v>
      </c>
      <c r="H1874">
        <f>_xlfn.XLOOKUP(D1874,'2026 FMR'!I:I,'2026 FMR'!R:R)</f>
        <v>0.5</v>
      </c>
    </row>
    <row r="1875" spans="1:8" x14ac:dyDescent="0.35">
      <c r="A1875" t="s">
        <v>1894</v>
      </c>
      <c r="B1875" t="str">
        <f>_xlfn.XLOOKUP(D1875,'2026 FMR'!I:I,'2026 FMR'!Q:Q)</f>
        <v>NY-606</v>
      </c>
      <c r="C1875" t="s">
        <v>1938</v>
      </c>
      <c r="D1875">
        <v>36087</v>
      </c>
      <c r="E1875">
        <f>_xlfn.XLOOKUP(D1875,'ACS data'!E:E,'ACS data'!N:N)</f>
        <v>11865</v>
      </c>
      <c r="F1875">
        <f>_xlfn.XLOOKUP(D1875,'2026 FMR'!I:I,'2026 FMR'!M:M)</f>
        <v>2655</v>
      </c>
      <c r="G1875">
        <f>_xlfn.XLOOKUP(D1875,'2026 FMR'!I:I,'2026 FMR'!J:J)</f>
        <v>337326</v>
      </c>
      <c r="H1875">
        <f>_xlfn.XLOOKUP(D1875,'2026 FMR'!I:I,'2026 FMR'!R:R)</f>
        <v>1</v>
      </c>
    </row>
    <row r="1876" spans="1:8" x14ac:dyDescent="0.35">
      <c r="A1876" t="s">
        <v>1894</v>
      </c>
      <c r="B1876" t="str">
        <f>_xlfn.XLOOKUP(D1876,'2026 FMR'!I:I,'2026 FMR'!Q:Q)</f>
        <v>NY-522</v>
      </c>
      <c r="C1876" t="s">
        <v>1939</v>
      </c>
      <c r="D1876">
        <v>36089</v>
      </c>
      <c r="E1876">
        <f>_xlfn.XLOOKUP(D1876,'ACS data'!E:E,'ACS data'!N:N)</f>
        <v>3662</v>
      </c>
      <c r="F1876">
        <f>_xlfn.XLOOKUP(D1876,'2026 FMR'!I:I,'2026 FMR'!M:M)</f>
        <v>816</v>
      </c>
      <c r="G1876">
        <f>_xlfn.XLOOKUP(D1876,'2026 FMR'!I:I,'2026 FMR'!J:J)</f>
        <v>108670</v>
      </c>
      <c r="H1876">
        <f>_xlfn.XLOOKUP(D1876,'2026 FMR'!I:I,'2026 FMR'!R:R)</f>
        <v>1</v>
      </c>
    </row>
    <row r="1877" spans="1:8" x14ac:dyDescent="0.35">
      <c r="A1877" t="s">
        <v>1894</v>
      </c>
      <c r="B1877" t="str">
        <f>_xlfn.XLOOKUP(D1877,'2026 FMR'!I:I,'2026 FMR'!Q:Q)</f>
        <v>NY-523</v>
      </c>
      <c r="C1877" t="s">
        <v>1940</v>
      </c>
      <c r="D1877">
        <v>36091</v>
      </c>
      <c r="E1877">
        <f>_xlfn.XLOOKUP(D1877,'ACS data'!E:E,'ACS data'!N:N)</f>
        <v>2905</v>
      </c>
      <c r="F1877">
        <f>_xlfn.XLOOKUP(D1877,'2026 FMR'!I:I,'2026 FMR'!M:M)</f>
        <v>1417</v>
      </c>
      <c r="G1877">
        <f>_xlfn.XLOOKUP(D1877,'2026 FMR'!I:I,'2026 FMR'!J:J)</f>
        <v>236328</v>
      </c>
      <c r="H1877">
        <f>_xlfn.XLOOKUP(D1877,'2026 FMR'!I:I,'2026 FMR'!R:R)</f>
        <v>1</v>
      </c>
    </row>
    <row r="1878" spans="1:8" x14ac:dyDescent="0.35">
      <c r="A1878" t="s">
        <v>1894</v>
      </c>
      <c r="B1878" t="str">
        <f>_xlfn.XLOOKUP(D1878,'2026 FMR'!I:I,'2026 FMR'!Q:Q)</f>
        <v>NY-507</v>
      </c>
      <c r="C1878" t="s">
        <v>1941</v>
      </c>
      <c r="D1878">
        <v>36093</v>
      </c>
      <c r="E1878">
        <f>_xlfn.XLOOKUP(D1878,'ACS data'!E:E,'ACS data'!N:N)</f>
        <v>4644</v>
      </c>
      <c r="F1878">
        <f>_xlfn.XLOOKUP(D1878,'2026 FMR'!I:I,'2026 FMR'!M:M)</f>
        <v>1417</v>
      </c>
      <c r="G1878">
        <f>_xlfn.XLOOKUP(D1878,'2026 FMR'!I:I,'2026 FMR'!J:J)</f>
        <v>159447</v>
      </c>
      <c r="H1878">
        <f>_xlfn.XLOOKUP(D1878,'2026 FMR'!I:I,'2026 FMR'!R:R)</f>
        <v>1</v>
      </c>
    </row>
    <row r="1879" spans="1:8" x14ac:dyDescent="0.35">
      <c r="A1879" t="s">
        <v>1894</v>
      </c>
      <c r="B1879" t="str">
        <f>_xlfn.XLOOKUP(D1879,'2026 FMR'!I:I,'2026 FMR'!Q:Q)</f>
        <v>NY-525</v>
      </c>
      <c r="C1879" t="s">
        <v>1942</v>
      </c>
      <c r="D1879">
        <v>36095</v>
      </c>
      <c r="E1879">
        <f>_xlfn.XLOOKUP(D1879,'ACS data'!E:E,'ACS data'!N:N)</f>
        <v>564</v>
      </c>
      <c r="F1879">
        <f>_xlfn.XLOOKUP(D1879,'2026 FMR'!I:I,'2026 FMR'!M:M)</f>
        <v>1417</v>
      </c>
      <c r="G1879">
        <f>_xlfn.XLOOKUP(D1879,'2026 FMR'!I:I,'2026 FMR'!J:J)</f>
        <v>29970</v>
      </c>
      <c r="H1879">
        <f>_xlfn.XLOOKUP(D1879,'2026 FMR'!I:I,'2026 FMR'!R:R)</f>
        <v>1</v>
      </c>
    </row>
    <row r="1880" spans="1:8" x14ac:dyDescent="0.35">
      <c r="A1880" t="s">
        <v>1894</v>
      </c>
      <c r="B1880" t="str">
        <f>_xlfn.XLOOKUP(D1880,'2026 FMR'!I:I,'2026 FMR'!Q:Q)</f>
        <v>NY-501</v>
      </c>
      <c r="C1880" t="s">
        <v>1943</v>
      </c>
      <c r="D1880">
        <v>36097</v>
      </c>
      <c r="E1880">
        <f>_xlfn.XLOOKUP(D1880,'ACS data'!E:E,'ACS data'!N:N)</f>
        <v>541</v>
      </c>
      <c r="F1880">
        <f>_xlfn.XLOOKUP(D1880,'2026 FMR'!I:I,'2026 FMR'!M:M)</f>
        <v>875</v>
      </c>
      <c r="G1880">
        <f>_xlfn.XLOOKUP(D1880,'2026 FMR'!I:I,'2026 FMR'!J:J)</f>
        <v>17855</v>
      </c>
      <c r="H1880">
        <f>_xlfn.XLOOKUP(D1880,'2026 FMR'!I:I,'2026 FMR'!R:R)</f>
        <v>1</v>
      </c>
    </row>
    <row r="1881" spans="1:8" x14ac:dyDescent="0.35">
      <c r="A1881" t="s">
        <v>1894</v>
      </c>
      <c r="B1881" t="str">
        <f>_xlfn.XLOOKUP(D1881,'2026 FMR'!I:I,'2026 FMR'!Q:Q)</f>
        <v>NY-513</v>
      </c>
      <c r="C1881" t="s">
        <v>1944</v>
      </c>
      <c r="D1881">
        <v>36099</v>
      </c>
      <c r="E1881">
        <f>_xlfn.XLOOKUP(D1881,'ACS data'!E:E,'ACS data'!N:N)</f>
        <v>937</v>
      </c>
      <c r="F1881">
        <f>_xlfn.XLOOKUP(D1881,'2026 FMR'!I:I,'2026 FMR'!M:M)</f>
        <v>921</v>
      </c>
      <c r="G1881">
        <f>_xlfn.XLOOKUP(D1881,'2026 FMR'!I:I,'2026 FMR'!J:J)</f>
        <v>33651</v>
      </c>
      <c r="H1881">
        <f>_xlfn.XLOOKUP(D1881,'2026 FMR'!I:I,'2026 FMR'!R:R)</f>
        <v>1</v>
      </c>
    </row>
    <row r="1882" spans="1:8" x14ac:dyDescent="0.35">
      <c r="A1882" t="s">
        <v>1894</v>
      </c>
      <c r="B1882" t="str">
        <f>_xlfn.XLOOKUP(D1882,'2026 FMR'!I:I,'2026 FMR'!Q:Q)</f>
        <v>NY-501</v>
      </c>
      <c r="C1882" t="s">
        <v>1945</v>
      </c>
      <c r="D1882">
        <v>36101</v>
      </c>
      <c r="E1882">
        <f>_xlfn.XLOOKUP(D1882,'ACS data'!E:E,'ACS data'!N:N)</f>
        <v>2206</v>
      </c>
      <c r="F1882">
        <f>_xlfn.XLOOKUP(D1882,'2026 FMR'!I:I,'2026 FMR'!M:M)</f>
        <v>871</v>
      </c>
      <c r="G1882">
        <f>_xlfn.XLOOKUP(D1882,'2026 FMR'!I:I,'2026 FMR'!J:J)</f>
        <v>93584</v>
      </c>
      <c r="H1882">
        <f>_xlfn.XLOOKUP(D1882,'2026 FMR'!I:I,'2026 FMR'!R:R)</f>
        <v>1</v>
      </c>
    </row>
    <row r="1883" spans="1:8" x14ac:dyDescent="0.35">
      <c r="A1883" t="s">
        <v>1894</v>
      </c>
      <c r="B1883" t="str">
        <f>_xlfn.XLOOKUP(D1883,'2026 FMR'!I:I,'2026 FMR'!Q:Q)</f>
        <v>NY-603</v>
      </c>
      <c r="C1883" t="s">
        <v>1946</v>
      </c>
      <c r="D1883">
        <v>36103</v>
      </c>
      <c r="E1883">
        <f>_xlfn.XLOOKUP(D1883,'ACS data'!E:E,'ACS data'!N:N)</f>
        <v>18248</v>
      </c>
      <c r="F1883">
        <f>_xlfn.XLOOKUP(D1883,'2026 FMR'!I:I,'2026 FMR'!M:M)</f>
        <v>2379</v>
      </c>
      <c r="G1883">
        <f>_xlfn.XLOOKUP(D1883,'2026 FMR'!I:I,'2026 FMR'!J:J)</f>
        <v>1524486</v>
      </c>
      <c r="H1883">
        <f>_xlfn.XLOOKUP(D1883,'2026 FMR'!I:I,'2026 FMR'!R:R)</f>
        <v>1</v>
      </c>
    </row>
    <row r="1884" spans="1:8" x14ac:dyDescent="0.35">
      <c r="A1884" t="s">
        <v>1894</v>
      </c>
      <c r="B1884" t="str">
        <f>_xlfn.XLOOKUP(D1884,'2026 FMR'!I:I,'2026 FMR'!Q:Q)</f>
        <v>NY-525</v>
      </c>
      <c r="C1884" t="s">
        <v>1947</v>
      </c>
      <c r="D1884">
        <v>36105</v>
      </c>
      <c r="E1884">
        <f>_xlfn.XLOOKUP(D1884,'ACS data'!E:E,'ACS data'!N:N)</f>
        <v>2209</v>
      </c>
      <c r="F1884">
        <f>_xlfn.XLOOKUP(D1884,'2026 FMR'!I:I,'2026 FMR'!M:M)</f>
        <v>1070</v>
      </c>
      <c r="G1884">
        <f>_xlfn.XLOOKUP(D1884,'2026 FMR'!I:I,'2026 FMR'!J:J)</f>
        <v>78725</v>
      </c>
      <c r="H1884">
        <f>_xlfn.XLOOKUP(D1884,'2026 FMR'!I:I,'2026 FMR'!R:R)</f>
        <v>1</v>
      </c>
    </row>
    <row r="1885" spans="1:8" x14ac:dyDescent="0.35">
      <c r="A1885" t="s">
        <v>1894</v>
      </c>
      <c r="B1885" t="str">
        <f>_xlfn.XLOOKUP(D1885,'2026 FMR'!I:I,'2026 FMR'!Q:Q)</f>
        <v>NY-511</v>
      </c>
      <c r="C1885" t="s">
        <v>1948</v>
      </c>
      <c r="D1885">
        <v>36107</v>
      </c>
      <c r="E1885">
        <f>_xlfn.XLOOKUP(D1885,'ACS data'!E:E,'ACS data'!N:N)</f>
        <v>1320</v>
      </c>
      <c r="F1885">
        <f>_xlfn.XLOOKUP(D1885,'2026 FMR'!I:I,'2026 FMR'!M:M)</f>
        <v>868</v>
      </c>
      <c r="G1885">
        <f>_xlfn.XLOOKUP(D1885,'2026 FMR'!I:I,'2026 FMR'!J:J)</f>
        <v>48344</v>
      </c>
      <c r="H1885">
        <f>_xlfn.XLOOKUP(D1885,'2026 FMR'!I:I,'2026 FMR'!R:R)</f>
        <v>1</v>
      </c>
    </row>
    <row r="1886" spans="1:8" x14ac:dyDescent="0.35">
      <c r="A1886" t="s">
        <v>1894</v>
      </c>
      <c r="B1886" t="str">
        <f>_xlfn.XLOOKUP(D1886,'2026 FMR'!I:I,'2026 FMR'!Q:Q)</f>
        <v>NY-510</v>
      </c>
      <c r="C1886" t="s">
        <v>1949</v>
      </c>
      <c r="D1886">
        <v>36109</v>
      </c>
      <c r="E1886">
        <f>_xlfn.XLOOKUP(D1886,'ACS data'!E:E,'ACS data'!N:N)</f>
        <v>6979</v>
      </c>
      <c r="F1886">
        <f>_xlfn.XLOOKUP(D1886,'2026 FMR'!I:I,'2026 FMR'!M:M)</f>
        <v>1466</v>
      </c>
      <c r="G1886">
        <f>_xlfn.XLOOKUP(D1886,'2026 FMR'!I:I,'2026 FMR'!J:J)</f>
        <v>102555</v>
      </c>
      <c r="H1886">
        <f>_xlfn.XLOOKUP(D1886,'2026 FMR'!I:I,'2026 FMR'!R:R)</f>
        <v>0.5</v>
      </c>
    </row>
    <row r="1887" spans="1:8" x14ac:dyDescent="0.35">
      <c r="A1887" t="s">
        <v>1894</v>
      </c>
      <c r="B1887" t="str">
        <f>_xlfn.XLOOKUP(D1887,'2026 FMR'!I:I,'2026 FMR'!Q:Q)</f>
        <v>NY-608</v>
      </c>
      <c r="C1887" t="s">
        <v>1950</v>
      </c>
      <c r="D1887">
        <v>36111</v>
      </c>
      <c r="E1887">
        <f>_xlfn.XLOOKUP(D1887,'ACS data'!E:E,'ACS data'!N:N)</f>
        <v>5337</v>
      </c>
      <c r="F1887">
        <f>_xlfn.XLOOKUP(D1887,'2026 FMR'!I:I,'2026 FMR'!M:M)</f>
        <v>1386</v>
      </c>
      <c r="G1887">
        <f>_xlfn.XLOOKUP(D1887,'2026 FMR'!I:I,'2026 FMR'!J:J)</f>
        <v>182153</v>
      </c>
      <c r="H1887">
        <f>_xlfn.XLOOKUP(D1887,'2026 FMR'!I:I,'2026 FMR'!R:R)</f>
        <v>1</v>
      </c>
    </row>
    <row r="1888" spans="1:8" x14ac:dyDescent="0.35">
      <c r="A1888" t="s">
        <v>1894</v>
      </c>
      <c r="B1888" t="str">
        <f>_xlfn.XLOOKUP(D1888,'2026 FMR'!I:I,'2026 FMR'!Q:Q)</f>
        <v>NY-523</v>
      </c>
      <c r="C1888" t="s">
        <v>1951</v>
      </c>
      <c r="D1888">
        <v>36113</v>
      </c>
      <c r="E1888">
        <f>_xlfn.XLOOKUP(D1888,'ACS data'!E:E,'ACS data'!N:N)</f>
        <v>1100</v>
      </c>
      <c r="F1888">
        <f>_xlfn.XLOOKUP(D1888,'2026 FMR'!I:I,'2026 FMR'!M:M)</f>
        <v>1066</v>
      </c>
      <c r="G1888">
        <f>_xlfn.XLOOKUP(D1888,'2026 FMR'!I:I,'2026 FMR'!J:J)</f>
        <v>65684</v>
      </c>
      <c r="H1888">
        <f>_xlfn.XLOOKUP(D1888,'2026 FMR'!I:I,'2026 FMR'!R:R)</f>
        <v>1</v>
      </c>
    </row>
    <row r="1889" spans="1:8" x14ac:dyDescent="0.35">
      <c r="A1889" t="s">
        <v>1894</v>
      </c>
      <c r="B1889" t="str">
        <f>_xlfn.XLOOKUP(D1889,'2026 FMR'!I:I,'2026 FMR'!Q:Q)</f>
        <v>NY-523</v>
      </c>
      <c r="C1889" t="s">
        <v>1952</v>
      </c>
      <c r="D1889">
        <v>36115</v>
      </c>
      <c r="E1889">
        <f>_xlfn.XLOOKUP(D1889,'ACS data'!E:E,'ACS data'!N:N)</f>
        <v>869</v>
      </c>
      <c r="F1889">
        <f>_xlfn.XLOOKUP(D1889,'2026 FMR'!I:I,'2026 FMR'!M:M)</f>
        <v>1066</v>
      </c>
      <c r="G1889">
        <f>_xlfn.XLOOKUP(D1889,'2026 FMR'!I:I,'2026 FMR'!J:J)</f>
        <v>61310</v>
      </c>
      <c r="H1889">
        <f>_xlfn.XLOOKUP(D1889,'2026 FMR'!I:I,'2026 FMR'!R:R)</f>
        <v>1</v>
      </c>
    </row>
    <row r="1890" spans="1:8" x14ac:dyDescent="0.35">
      <c r="A1890" t="s">
        <v>1894</v>
      </c>
      <c r="B1890" t="str">
        <f>_xlfn.XLOOKUP(D1890,'2026 FMR'!I:I,'2026 FMR'!Q:Q)</f>
        <v>NY-513</v>
      </c>
      <c r="C1890" t="s">
        <v>1953</v>
      </c>
      <c r="D1890">
        <v>36117</v>
      </c>
      <c r="E1890">
        <f>_xlfn.XLOOKUP(D1890,'ACS data'!E:E,'ACS data'!N:N)</f>
        <v>1632</v>
      </c>
      <c r="F1890">
        <f>_xlfn.XLOOKUP(D1890,'2026 FMR'!I:I,'2026 FMR'!M:M)</f>
        <v>1256</v>
      </c>
      <c r="G1890">
        <f>_xlfn.XLOOKUP(D1890,'2026 FMR'!I:I,'2026 FMR'!J:J)</f>
        <v>91324</v>
      </c>
      <c r="H1890">
        <f>_xlfn.XLOOKUP(D1890,'2026 FMR'!I:I,'2026 FMR'!R:R)</f>
        <v>1</v>
      </c>
    </row>
    <row r="1891" spans="1:8" x14ac:dyDescent="0.35">
      <c r="A1891" t="s">
        <v>1894</v>
      </c>
      <c r="B1891" t="str">
        <f>_xlfn.XLOOKUP(D1891,'2026 FMR'!I:I,'2026 FMR'!Q:Q)</f>
        <v>NY-604</v>
      </c>
      <c r="C1891" t="s">
        <v>1954</v>
      </c>
      <c r="D1891">
        <v>36119</v>
      </c>
      <c r="E1891">
        <f>_xlfn.XLOOKUP(D1891,'ACS data'!E:E,'ACS data'!N:N)</f>
        <v>17314</v>
      </c>
      <c r="F1891">
        <f>_xlfn.XLOOKUP(D1891,'2026 FMR'!I:I,'2026 FMR'!M:M)</f>
        <v>2655</v>
      </c>
      <c r="G1891">
        <f>_xlfn.XLOOKUP(D1891,'2026 FMR'!I:I,'2026 FMR'!J:J)</f>
        <v>997904</v>
      </c>
      <c r="H1891">
        <f>_xlfn.XLOOKUP(D1891,'2026 FMR'!I:I,'2026 FMR'!R:R)</f>
        <v>1</v>
      </c>
    </row>
    <row r="1892" spans="1:8" x14ac:dyDescent="0.35">
      <c r="A1892" t="s">
        <v>1894</v>
      </c>
      <c r="B1892" t="str">
        <f>_xlfn.XLOOKUP(D1892,'2026 FMR'!I:I,'2026 FMR'!Q:Q)</f>
        <v>NY-508</v>
      </c>
      <c r="C1892" t="s">
        <v>1955</v>
      </c>
      <c r="D1892">
        <v>36121</v>
      </c>
      <c r="E1892">
        <f>_xlfn.XLOOKUP(D1892,'ACS data'!E:E,'ACS data'!N:N)</f>
        <v>615</v>
      </c>
      <c r="F1892">
        <f>_xlfn.XLOOKUP(D1892,'2026 FMR'!I:I,'2026 FMR'!M:M)</f>
        <v>844</v>
      </c>
      <c r="G1892">
        <f>_xlfn.XLOOKUP(D1892,'2026 FMR'!I:I,'2026 FMR'!J:J)</f>
        <v>40338</v>
      </c>
      <c r="H1892">
        <f>_xlfn.XLOOKUP(D1892,'2026 FMR'!I:I,'2026 FMR'!R:R)</f>
        <v>0.5</v>
      </c>
    </row>
    <row r="1893" spans="1:8" x14ac:dyDescent="0.35">
      <c r="A1893" t="s">
        <v>1894</v>
      </c>
      <c r="B1893" t="str">
        <f>_xlfn.XLOOKUP(D1893,'2026 FMR'!I:I,'2026 FMR'!Q:Q)</f>
        <v>NY-513</v>
      </c>
      <c r="C1893" t="s">
        <v>1956</v>
      </c>
      <c r="D1893">
        <v>36123</v>
      </c>
      <c r="E1893">
        <f>_xlfn.XLOOKUP(D1893,'ACS data'!E:E,'ACS data'!N:N)</f>
        <v>554</v>
      </c>
      <c r="F1893">
        <f>_xlfn.XLOOKUP(D1893,'2026 FMR'!I:I,'2026 FMR'!M:M)</f>
        <v>836</v>
      </c>
      <c r="G1893">
        <f>_xlfn.XLOOKUP(D1893,'2026 FMR'!I:I,'2026 FMR'!J:J)</f>
        <v>24713</v>
      </c>
      <c r="H1893">
        <f>_xlfn.XLOOKUP(D1893,'2026 FMR'!I:I,'2026 FMR'!R:R)</f>
        <v>1</v>
      </c>
    </row>
    <row r="1894" spans="1:8" x14ac:dyDescent="0.35">
      <c r="A1894" t="s">
        <v>1957</v>
      </c>
      <c r="B1894" t="str">
        <f>_xlfn.XLOOKUP(D1894,'2026 FMR'!I:I,'2026 FMR'!Q:Q)</f>
        <v>NC-503</v>
      </c>
      <c r="C1894" t="s">
        <v>1958</v>
      </c>
      <c r="D1894">
        <v>37001</v>
      </c>
      <c r="E1894">
        <f>_xlfn.XLOOKUP(D1894,'ACS data'!E:E,'ACS data'!N:N)</f>
        <v>5546</v>
      </c>
      <c r="F1894">
        <f>_xlfn.XLOOKUP(D1894,'2026 FMR'!I:I,'2026 FMR'!M:M)</f>
        <v>1230</v>
      </c>
      <c r="G1894">
        <f>_xlfn.XLOOKUP(D1894,'2026 FMR'!I:I,'2026 FMR'!J:J)</f>
        <v>171779</v>
      </c>
      <c r="H1894">
        <f>_xlfn.XLOOKUP(D1894,'2026 FMR'!I:I,'2026 FMR'!R:R)</f>
        <v>1</v>
      </c>
    </row>
    <row r="1895" spans="1:8" x14ac:dyDescent="0.35">
      <c r="A1895" t="s">
        <v>1957</v>
      </c>
      <c r="B1895" t="str">
        <f>_xlfn.XLOOKUP(D1895,'2026 FMR'!I:I,'2026 FMR'!Q:Q)</f>
        <v>NC-503</v>
      </c>
      <c r="C1895" t="s">
        <v>1959</v>
      </c>
      <c r="D1895">
        <v>37003</v>
      </c>
      <c r="E1895">
        <f>_xlfn.XLOOKUP(D1895,'ACS data'!E:E,'ACS data'!N:N)</f>
        <v>825</v>
      </c>
      <c r="F1895">
        <f>_xlfn.XLOOKUP(D1895,'2026 FMR'!I:I,'2026 FMR'!M:M)</f>
        <v>908</v>
      </c>
      <c r="G1895">
        <f>_xlfn.XLOOKUP(D1895,'2026 FMR'!I:I,'2026 FMR'!J:J)</f>
        <v>36505</v>
      </c>
      <c r="H1895">
        <f>_xlfn.XLOOKUP(D1895,'2026 FMR'!I:I,'2026 FMR'!R:R)</f>
        <v>1</v>
      </c>
    </row>
    <row r="1896" spans="1:8" x14ac:dyDescent="0.35">
      <c r="A1896" t="s">
        <v>1957</v>
      </c>
      <c r="B1896" t="str">
        <f>_xlfn.XLOOKUP(D1896,'2026 FMR'!I:I,'2026 FMR'!Q:Q)</f>
        <v>NC-516</v>
      </c>
      <c r="C1896" t="s">
        <v>1960</v>
      </c>
      <c r="D1896">
        <v>37005</v>
      </c>
      <c r="E1896">
        <f>_xlfn.XLOOKUP(D1896,'ACS data'!E:E,'ACS data'!N:N)</f>
        <v>299</v>
      </c>
      <c r="F1896">
        <f>_xlfn.XLOOKUP(D1896,'2026 FMR'!I:I,'2026 FMR'!M:M)</f>
        <v>745</v>
      </c>
      <c r="G1896">
        <f>_xlfn.XLOOKUP(D1896,'2026 FMR'!I:I,'2026 FMR'!J:J)</f>
        <v>10989</v>
      </c>
      <c r="H1896">
        <f>_xlfn.XLOOKUP(D1896,'2026 FMR'!I:I,'2026 FMR'!R:R)</f>
        <v>1</v>
      </c>
    </row>
    <row r="1897" spans="1:8" x14ac:dyDescent="0.35">
      <c r="A1897" t="s">
        <v>1957</v>
      </c>
      <c r="B1897" t="str">
        <f>_xlfn.XLOOKUP(D1897,'2026 FMR'!I:I,'2026 FMR'!Q:Q)</f>
        <v>NC-503</v>
      </c>
      <c r="C1897" t="s">
        <v>1961</v>
      </c>
      <c r="D1897">
        <v>37007</v>
      </c>
      <c r="E1897">
        <f>_xlfn.XLOOKUP(D1897,'ACS data'!E:E,'ACS data'!N:N)</f>
        <v>724</v>
      </c>
      <c r="F1897">
        <f>_xlfn.XLOOKUP(D1897,'2026 FMR'!I:I,'2026 FMR'!M:M)</f>
        <v>867</v>
      </c>
      <c r="G1897">
        <f>_xlfn.XLOOKUP(D1897,'2026 FMR'!I:I,'2026 FMR'!J:J)</f>
        <v>22200</v>
      </c>
      <c r="H1897">
        <f>_xlfn.XLOOKUP(D1897,'2026 FMR'!I:I,'2026 FMR'!R:R)</f>
        <v>1</v>
      </c>
    </row>
    <row r="1898" spans="1:8" x14ac:dyDescent="0.35">
      <c r="A1898" t="s">
        <v>1957</v>
      </c>
      <c r="B1898" t="str">
        <f>_xlfn.XLOOKUP(D1898,'2026 FMR'!I:I,'2026 FMR'!Q:Q)</f>
        <v>NC-516</v>
      </c>
      <c r="C1898" t="s">
        <v>1962</v>
      </c>
      <c r="D1898">
        <v>37009</v>
      </c>
      <c r="E1898">
        <f>_xlfn.XLOOKUP(D1898,'ACS data'!E:E,'ACS data'!N:N)</f>
        <v>722</v>
      </c>
      <c r="F1898">
        <f>_xlfn.XLOOKUP(D1898,'2026 FMR'!I:I,'2026 FMR'!M:M)</f>
        <v>705</v>
      </c>
      <c r="G1898">
        <f>_xlfn.XLOOKUP(D1898,'2026 FMR'!I:I,'2026 FMR'!J:J)</f>
        <v>26759</v>
      </c>
      <c r="H1898">
        <f>_xlfn.XLOOKUP(D1898,'2026 FMR'!I:I,'2026 FMR'!R:R)</f>
        <v>1</v>
      </c>
    </row>
    <row r="1899" spans="1:8" x14ac:dyDescent="0.35">
      <c r="A1899" t="s">
        <v>1957</v>
      </c>
      <c r="B1899" t="str">
        <f>_xlfn.XLOOKUP(D1899,'2026 FMR'!I:I,'2026 FMR'!Q:Q)</f>
        <v>NC-516</v>
      </c>
      <c r="C1899" t="s">
        <v>1963</v>
      </c>
      <c r="D1899">
        <v>37011</v>
      </c>
      <c r="E1899">
        <f>_xlfn.XLOOKUP(D1899,'ACS data'!E:E,'ACS data'!N:N)</f>
        <v>229</v>
      </c>
      <c r="F1899">
        <f>_xlfn.XLOOKUP(D1899,'2026 FMR'!I:I,'2026 FMR'!M:M)</f>
        <v>766</v>
      </c>
      <c r="G1899">
        <f>_xlfn.XLOOKUP(D1899,'2026 FMR'!I:I,'2026 FMR'!J:J)</f>
        <v>17679</v>
      </c>
      <c r="H1899">
        <f>_xlfn.XLOOKUP(D1899,'2026 FMR'!I:I,'2026 FMR'!R:R)</f>
        <v>1</v>
      </c>
    </row>
    <row r="1900" spans="1:8" x14ac:dyDescent="0.35">
      <c r="A1900" t="s">
        <v>1957</v>
      </c>
      <c r="B1900" t="str">
        <f>_xlfn.XLOOKUP(D1900,'2026 FMR'!I:I,'2026 FMR'!Q:Q)</f>
        <v>NC-503</v>
      </c>
      <c r="C1900" t="s">
        <v>1964</v>
      </c>
      <c r="D1900">
        <v>37013</v>
      </c>
      <c r="E1900">
        <f>_xlfn.XLOOKUP(D1900,'ACS data'!E:E,'ACS data'!N:N)</f>
        <v>1359</v>
      </c>
      <c r="F1900">
        <f>_xlfn.XLOOKUP(D1900,'2026 FMR'!I:I,'2026 FMR'!M:M)</f>
        <v>737</v>
      </c>
      <c r="G1900">
        <f>_xlfn.XLOOKUP(D1900,'2026 FMR'!I:I,'2026 FMR'!J:J)</f>
        <v>44711</v>
      </c>
      <c r="H1900">
        <f>_xlfn.XLOOKUP(D1900,'2026 FMR'!I:I,'2026 FMR'!R:R)</f>
        <v>1</v>
      </c>
    </row>
    <row r="1901" spans="1:8" x14ac:dyDescent="0.35">
      <c r="A1901" t="s">
        <v>1957</v>
      </c>
      <c r="B1901" t="str">
        <f>_xlfn.XLOOKUP(D1901,'2026 FMR'!I:I,'2026 FMR'!Q:Q)</f>
        <v>NC-503</v>
      </c>
      <c r="C1901" t="s">
        <v>1965</v>
      </c>
      <c r="D1901">
        <v>37015</v>
      </c>
      <c r="E1901">
        <f>_xlfn.XLOOKUP(D1901,'ACS data'!E:E,'ACS data'!N:N)</f>
        <v>626</v>
      </c>
      <c r="F1901">
        <f>_xlfn.XLOOKUP(D1901,'2026 FMR'!I:I,'2026 FMR'!M:M)</f>
        <v>796</v>
      </c>
      <c r="G1901">
        <f>_xlfn.XLOOKUP(D1901,'2026 FMR'!I:I,'2026 FMR'!J:J)</f>
        <v>17818</v>
      </c>
      <c r="H1901">
        <f>_xlfn.XLOOKUP(D1901,'2026 FMR'!I:I,'2026 FMR'!R:R)</f>
        <v>1</v>
      </c>
    </row>
    <row r="1902" spans="1:8" x14ac:dyDescent="0.35">
      <c r="A1902" t="s">
        <v>1957</v>
      </c>
      <c r="B1902" t="str">
        <f>_xlfn.XLOOKUP(D1902,'2026 FMR'!I:I,'2026 FMR'!Q:Q)</f>
        <v>NC-503</v>
      </c>
      <c r="C1902" t="s">
        <v>1966</v>
      </c>
      <c r="D1902">
        <v>37017</v>
      </c>
      <c r="E1902">
        <f>_xlfn.XLOOKUP(D1902,'ACS data'!E:E,'ACS data'!N:N)</f>
        <v>1512</v>
      </c>
      <c r="F1902">
        <f>_xlfn.XLOOKUP(D1902,'2026 FMR'!I:I,'2026 FMR'!M:M)</f>
        <v>705</v>
      </c>
      <c r="G1902">
        <f>_xlfn.XLOOKUP(D1902,'2026 FMR'!I:I,'2026 FMR'!J:J)</f>
        <v>29807</v>
      </c>
      <c r="H1902">
        <f>_xlfn.XLOOKUP(D1902,'2026 FMR'!I:I,'2026 FMR'!R:R)</f>
        <v>1</v>
      </c>
    </row>
    <row r="1903" spans="1:8" x14ac:dyDescent="0.35">
      <c r="A1903" t="s">
        <v>1957</v>
      </c>
      <c r="B1903" t="str">
        <f>_xlfn.XLOOKUP(D1903,'2026 FMR'!I:I,'2026 FMR'!Q:Q)</f>
        <v>NC-506</v>
      </c>
      <c r="C1903" t="s">
        <v>1967</v>
      </c>
      <c r="D1903">
        <v>37019</v>
      </c>
      <c r="E1903">
        <f>_xlfn.XLOOKUP(D1903,'ACS data'!E:E,'ACS data'!N:N)</f>
        <v>2366</v>
      </c>
      <c r="F1903">
        <f>_xlfn.XLOOKUP(D1903,'2026 FMR'!I:I,'2026 FMR'!M:M)</f>
        <v>1301</v>
      </c>
      <c r="G1903">
        <f>_xlfn.XLOOKUP(D1903,'2026 FMR'!I:I,'2026 FMR'!J:J)</f>
        <v>139721</v>
      </c>
      <c r="H1903">
        <f>_xlfn.XLOOKUP(D1903,'2026 FMR'!I:I,'2026 FMR'!R:R)</f>
        <v>1</v>
      </c>
    </row>
    <row r="1904" spans="1:8" x14ac:dyDescent="0.35">
      <c r="A1904" t="s">
        <v>1957</v>
      </c>
      <c r="B1904" t="str">
        <f>_xlfn.XLOOKUP(D1904,'2026 FMR'!I:I,'2026 FMR'!Q:Q)</f>
        <v>NC-501</v>
      </c>
      <c r="C1904" t="s">
        <v>1968</v>
      </c>
      <c r="D1904">
        <v>37021</v>
      </c>
      <c r="E1904">
        <f>_xlfn.XLOOKUP(D1904,'ACS data'!E:E,'ACS data'!N:N)</f>
        <v>5364</v>
      </c>
      <c r="F1904">
        <f>_xlfn.XLOOKUP(D1904,'2026 FMR'!I:I,'2026 FMR'!M:M)</f>
        <v>1429</v>
      </c>
      <c r="G1904">
        <f>_xlfn.XLOOKUP(D1904,'2026 FMR'!I:I,'2026 FMR'!J:J)</f>
        <v>269449</v>
      </c>
      <c r="H1904">
        <f>_xlfn.XLOOKUP(D1904,'2026 FMR'!I:I,'2026 FMR'!R:R)</f>
        <v>1</v>
      </c>
    </row>
    <row r="1905" spans="1:8" x14ac:dyDescent="0.35">
      <c r="A1905" t="s">
        <v>1957</v>
      </c>
      <c r="B1905" t="str">
        <f>_xlfn.XLOOKUP(D1905,'2026 FMR'!I:I,'2026 FMR'!Q:Q)</f>
        <v>NC-503</v>
      </c>
      <c r="C1905" t="s">
        <v>1969</v>
      </c>
      <c r="D1905">
        <v>37023</v>
      </c>
      <c r="E1905">
        <f>_xlfn.XLOOKUP(D1905,'ACS data'!E:E,'ACS data'!N:N)</f>
        <v>2702</v>
      </c>
      <c r="F1905">
        <f>_xlfn.XLOOKUP(D1905,'2026 FMR'!I:I,'2026 FMR'!M:M)</f>
        <v>908</v>
      </c>
      <c r="G1905">
        <f>_xlfn.XLOOKUP(D1905,'2026 FMR'!I:I,'2026 FMR'!J:J)</f>
        <v>87799</v>
      </c>
      <c r="H1905">
        <f>_xlfn.XLOOKUP(D1905,'2026 FMR'!I:I,'2026 FMR'!R:R)</f>
        <v>1</v>
      </c>
    </row>
    <row r="1906" spans="1:8" x14ac:dyDescent="0.35">
      <c r="A1906" t="s">
        <v>1957</v>
      </c>
      <c r="B1906" t="str">
        <f>_xlfn.XLOOKUP(D1906,'2026 FMR'!I:I,'2026 FMR'!Q:Q)</f>
        <v>NC-503</v>
      </c>
      <c r="C1906" t="s">
        <v>1970</v>
      </c>
      <c r="D1906">
        <v>37025</v>
      </c>
      <c r="E1906">
        <f>_xlfn.XLOOKUP(D1906,'ACS data'!E:E,'ACS data'!N:N)</f>
        <v>5342</v>
      </c>
      <c r="F1906">
        <f>_xlfn.XLOOKUP(D1906,'2026 FMR'!I:I,'2026 FMR'!M:M)</f>
        <v>1538</v>
      </c>
      <c r="G1906">
        <f>_xlfn.XLOOKUP(D1906,'2026 FMR'!I:I,'2026 FMR'!J:J)</f>
        <v>226396</v>
      </c>
      <c r="H1906">
        <f>_xlfn.XLOOKUP(D1906,'2026 FMR'!I:I,'2026 FMR'!R:R)</f>
        <v>1</v>
      </c>
    </row>
    <row r="1907" spans="1:8" x14ac:dyDescent="0.35">
      <c r="A1907" t="s">
        <v>1957</v>
      </c>
      <c r="B1907" t="str">
        <f>_xlfn.XLOOKUP(D1907,'2026 FMR'!I:I,'2026 FMR'!Q:Q)</f>
        <v>NC-503</v>
      </c>
      <c r="C1907" t="s">
        <v>1971</v>
      </c>
      <c r="D1907">
        <v>37027</v>
      </c>
      <c r="E1907">
        <f>_xlfn.XLOOKUP(D1907,'ACS data'!E:E,'ACS data'!N:N)</f>
        <v>1697</v>
      </c>
      <c r="F1907">
        <f>_xlfn.XLOOKUP(D1907,'2026 FMR'!I:I,'2026 FMR'!M:M)</f>
        <v>908</v>
      </c>
      <c r="G1907">
        <f>_xlfn.XLOOKUP(D1907,'2026 FMR'!I:I,'2026 FMR'!J:J)</f>
        <v>80716</v>
      </c>
      <c r="H1907">
        <f>_xlfn.XLOOKUP(D1907,'2026 FMR'!I:I,'2026 FMR'!R:R)</f>
        <v>1</v>
      </c>
    </row>
    <row r="1908" spans="1:8" x14ac:dyDescent="0.35">
      <c r="A1908" t="s">
        <v>1957</v>
      </c>
      <c r="B1908" t="str">
        <f>_xlfn.XLOOKUP(D1908,'2026 FMR'!I:I,'2026 FMR'!Q:Q)</f>
        <v>NC-503</v>
      </c>
      <c r="C1908" t="s">
        <v>1972</v>
      </c>
      <c r="D1908">
        <v>37029</v>
      </c>
      <c r="E1908">
        <f>_xlfn.XLOOKUP(D1908,'ACS data'!E:E,'ACS data'!N:N)</f>
        <v>36</v>
      </c>
      <c r="F1908">
        <f>_xlfn.XLOOKUP(D1908,'2026 FMR'!I:I,'2026 FMR'!M:M)</f>
        <v>1139</v>
      </c>
      <c r="G1908">
        <f>_xlfn.XLOOKUP(D1908,'2026 FMR'!I:I,'2026 FMR'!J:J)</f>
        <v>10547</v>
      </c>
      <c r="H1908">
        <f>_xlfn.XLOOKUP(D1908,'2026 FMR'!I:I,'2026 FMR'!R:R)</f>
        <v>1</v>
      </c>
    </row>
    <row r="1909" spans="1:8" x14ac:dyDescent="0.35">
      <c r="A1909" t="s">
        <v>1957</v>
      </c>
      <c r="B1909" t="str">
        <f>_xlfn.XLOOKUP(D1909,'2026 FMR'!I:I,'2026 FMR'!Q:Q)</f>
        <v>NC-503</v>
      </c>
      <c r="C1909" t="s">
        <v>1973</v>
      </c>
      <c r="D1909">
        <v>37031</v>
      </c>
      <c r="E1909">
        <f>_xlfn.XLOOKUP(D1909,'ACS data'!E:E,'ACS data'!N:N)</f>
        <v>934</v>
      </c>
      <c r="F1909">
        <f>_xlfn.XLOOKUP(D1909,'2026 FMR'!I:I,'2026 FMR'!M:M)</f>
        <v>913</v>
      </c>
      <c r="G1909">
        <f>_xlfn.XLOOKUP(D1909,'2026 FMR'!I:I,'2026 FMR'!J:J)</f>
        <v>68353</v>
      </c>
      <c r="H1909">
        <f>_xlfn.XLOOKUP(D1909,'2026 FMR'!I:I,'2026 FMR'!R:R)</f>
        <v>1</v>
      </c>
    </row>
    <row r="1910" spans="1:8" x14ac:dyDescent="0.35">
      <c r="A1910" t="s">
        <v>1957</v>
      </c>
      <c r="B1910" t="str">
        <f>_xlfn.XLOOKUP(D1910,'2026 FMR'!I:I,'2026 FMR'!Q:Q)</f>
        <v>NC-503</v>
      </c>
      <c r="C1910" t="s">
        <v>1974</v>
      </c>
      <c r="D1910">
        <v>37033</v>
      </c>
      <c r="E1910">
        <f>_xlfn.XLOOKUP(D1910,'ACS data'!E:E,'ACS data'!N:N)</f>
        <v>470</v>
      </c>
      <c r="F1910">
        <f>_xlfn.XLOOKUP(D1910,'2026 FMR'!I:I,'2026 FMR'!M:M)</f>
        <v>748</v>
      </c>
      <c r="G1910">
        <f>_xlfn.XLOOKUP(D1910,'2026 FMR'!I:I,'2026 FMR'!J:J)</f>
        <v>22747</v>
      </c>
      <c r="H1910">
        <f>_xlfn.XLOOKUP(D1910,'2026 FMR'!I:I,'2026 FMR'!R:R)</f>
        <v>1</v>
      </c>
    </row>
    <row r="1911" spans="1:8" x14ac:dyDescent="0.35">
      <c r="A1911" t="s">
        <v>1957</v>
      </c>
      <c r="B1911" t="str">
        <f>_xlfn.XLOOKUP(D1911,'2026 FMR'!I:I,'2026 FMR'!Q:Q)</f>
        <v>NC-503</v>
      </c>
      <c r="C1911" t="s">
        <v>1975</v>
      </c>
      <c r="D1911">
        <v>37035</v>
      </c>
      <c r="E1911">
        <f>_xlfn.XLOOKUP(D1911,'ACS data'!E:E,'ACS data'!N:N)</f>
        <v>4201</v>
      </c>
      <c r="F1911">
        <f>_xlfn.XLOOKUP(D1911,'2026 FMR'!I:I,'2026 FMR'!M:M)</f>
        <v>908</v>
      </c>
      <c r="G1911">
        <f>_xlfn.XLOOKUP(D1911,'2026 FMR'!I:I,'2026 FMR'!J:J)</f>
        <v>161011</v>
      </c>
      <c r="H1911">
        <f>_xlfn.XLOOKUP(D1911,'2026 FMR'!I:I,'2026 FMR'!R:R)</f>
        <v>1</v>
      </c>
    </row>
    <row r="1912" spans="1:8" x14ac:dyDescent="0.35">
      <c r="A1912" t="s">
        <v>1957</v>
      </c>
      <c r="B1912" t="str">
        <f>_xlfn.XLOOKUP(D1912,'2026 FMR'!I:I,'2026 FMR'!Q:Q)</f>
        <v>NC-503</v>
      </c>
      <c r="C1912" t="s">
        <v>1976</v>
      </c>
      <c r="D1912">
        <v>37037</v>
      </c>
      <c r="E1912">
        <f>_xlfn.XLOOKUP(D1912,'ACS data'!E:E,'ACS data'!N:N)</f>
        <v>1862</v>
      </c>
      <c r="F1912">
        <f>_xlfn.XLOOKUP(D1912,'2026 FMR'!I:I,'2026 FMR'!M:M)</f>
        <v>1507</v>
      </c>
      <c r="G1912">
        <f>_xlfn.XLOOKUP(D1912,'2026 FMR'!I:I,'2026 FMR'!J:J)</f>
        <v>76754</v>
      </c>
      <c r="H1912">
        <f>_xlfn.XLOOKUP(D1912,'2026 FMR'!I:I,'2026 FMR'!R:R)</f>
        <v>1</v>
      </c>
    </row>
    <row r="1913" spans="1:8" x14ac:dyDescent="0.35">
      <c r="A1913" t="s">
        <v>1957</v>
      </c>
      <c r="B1913" t="str">
        <f>_xlfn.XLOOKUP(D1913,'2026 FMR'!I:I,'2026 FMR'!Q:Q)</f>
        <v>NC-503</v>
      </c>
      <c r="C1913" t="s">
        <v>1977</v>
      </c>
      <c r="D1913">
        <v>37039</v>
      </c>
      <c r="E1913">
        <f>_xlfn.XLOOKUP(D1913,'ACS data'!E:E,'ACS data'!N:N)</f>
        <v>687</v>
      </c>
      <c r="F1913">
        <f>_xlfn.XLOOKUP(D1913,'2026 FMR'!I:I,'2026 FMR'!M:M)</f>
        <v>713</v>
      </c>
      <c r="G1913">
        <f>_xlfn.XLOOKUP(D1913,'2026 FMR'!I:I,'2026 FMR'!J:J)</f>
        <v>28868</v>
      </c>
      <c r="H1913">
        <f>_xlfn.XLOOKUP(D1913,'2026 FMR'!I:I,'2026 FMR'!R:R)</f>
        <v>1</v>
      </c>
    </row>
    <row r="1914" spans="1:8" x14ac:dyDescent="0.35">
      <c r="A1914" t="s">
        <v>1957</v>
      </c>
      <c r="B1914" t="str">
        <f>_xlfn.XLOOKUP(D1914,'2026 FMR'!I:I,'2026 FMR'!Q:Q)</f>
        <v>NC-503</v>
      </c>
      <c r="C1914" t="s">
        <v>1978</v>
      </c>
      <c r="D1914">
        <v>37041</v>
      </c>
      <c r="E1914">
        <f>_xlfn.XLOOKUP(D1914,'ACS data'!E:E,'ACS data'!N:N)</f>
        <v>561</v>
      </c>
      <c r="F1914">
        <f>_xlfn.XLOOKUP(D1914,'2026 FMR'!I:I,'2026 FMR'!M:M)</f>
        <v>930</v>
      </c>
      <c r="G1914">
        <f>_xlfn.XLOOKUP(D1914,'2026 FMR'!I:I,'2026 FMR'!J:J)</f>
        <v>13835</v>
      </c>
      <c r="H1914">
        <f>_xlfn.XLOOKUP(D1914,'2026 FMR'!I:I,'2026 FMR'!R:R)</f>
        <v>1</v>
      </c>
    </row>
    <row r="1915" spans="1:8" x14ac:dyDescent="0.35">
      <c r="A1915" t="s">
        <v>1957</v>
      </c>
      <c r="B1915" t="str">
        <f>_xlfn.XLOOKUP(D1915,'2026 FMR'!I:I,'2026 FMR'!Q:Q)</f>
        <v>NC-503</v>
      </c>
      <c r="C1915" t="s">
        <v>1979</v>
      </c>
      <c r="D1915">
        <v>37043</v>
      </c>
      <c r="E1915">
        <f>_xlfn.XLOOKUP(D1915,'ACS data'!E:E,'ACS data'!N:N)</f>
        <v>121</v>
      </c>
      <c r="F1915">
        <f>_xlfn.XLOOKUP(D1915,'2026 FMR'!I:I,'2026 FMR'!M:M)</f>
        <v>948</v>
      </c>
      <c r="G1915">
        <f>_xlfn.XLOOKUP(D1915,'2026 FMR'!I:I,'2026 FMR'!J:J)</f>
        <v>11186</v>
      </c>
      <c r="H1915">
        <f>_xlfn.XLOOKUP(D1915,'2026 FMR'!I:I,'2026 FMR'!R:R)</f>
        <v>1</v>
      </c>
    </row>
    <row r="1916" spans="1:8" x14ac:dyDescent="0.35">
      <c r="A1916" t="s">
        <v>1957</v>
      </c>
      <c r="B1916" t="str">
        <f>_xlfn.XLOOKUP(D1916,'2026 FMR'!I:I,'2026 FMR'!Q:Q)</f>
        <v>NC-509</v>
      </c>
      <c r="C1916" t="s">
        <v>1980</v>
      </c>
      <c r="D1916">
        <v>37045</v>
      </c>
      <c r="E1916">
        <f>_xlfn.XLOOKUP(D1916,'ACS data'!E:E,'ACS data'!N:N)</f>
        <v>2812</v>
      </c>
      <c r="F1916">
        <f>_xlfn.XLOOKUP(D1916,'2026 FMR'!I:I,'2026 FMR'!M:M)</f>
        <v>763</v>
      </c>
      <c r="G1916">
        <f>_xlfn.XLOOKUP(D1916,'2026 FMR'!I:I,'2026 FMR'!J:J)</f>
        <v>99527</v>
      </c>
      <c r="H1916">
        <f>_xlfn.XLOOKUP(D1916,'2026 FMR'!I:I,'2026 FMR'!R:R)</f>
        <v>1</v>
      </c>
    </row>
    <row r="1917" spans="1:8" x14ac:dyDescent="0.35">
      <c r="A1917" t="s">
        <v>1957</v>
      </c>
      <c r="B1917" t="str">
        <f>_xlfn.XLOOKUP(D1917,'2026 FMR'!I:I,'2026 FMR'!Q:Q)</f>
        <v>NC-503</v>
      </c>
      <c r="C1917" t="s">
        <v>1981</v>
      </c>
      <c r="D1917">
        <v>37047</v>
      </c>
      <c r="E1917">
        <f>_xlfn.XLOOKUP(D1917,'ACS data'!E:E,'ACS data'!N:N)</f>
        <v>1788</v>
      </c>
      <c r="F1917">
        <f>_xlfn.XLOOKUP(D1917,'2026 FMR'!I:I,'2026 FMR'!M:M)</f>
        <v>722</v>
      </c>
      <c r="G1917">
        <f>_xlfn.XLOOKUP(D1917,'2026 FMR'!I:I,'2026 FMR'!J:J)</f>
        <v>50827</v>
      </c>
      <c r="H1917">
        <f>_xlfn.XLOOKUP(D1917,'2026 FMR'!I:I,'2026 FMR'!R:R)</f>
        <v>1</v>
      </c>
    </row>
    <row r="1918" spans="1:8" x14ac:dyDescent="0.35">
      <c r="A1918" t="s">
        <v>1957</v>
      </c>
      <c r="B1918" t="str">
        <f>_xlfn.XLOOKUP(D1918,'2026 FMR'!I:I,'2026 FMR'!Q:Q)</f>
        <v>NC-503</v>
      </c>
      <c r="C1918" t="s">
        <v>1982</v>
      </c>
      <c r="D1918">
        <v>37049</v>
      </c>
      <c r="E1918">
        <f>_xlfn.XLOOKUP(D1918,'ACS data'!E:E,'ACS data'!N:N)</f>
        <v>2363</v>
      </c>
      <c r="F1918">
        <f>_xlfn.XLOOKUP(D1918,'2026 FMR'!I:I,'2026 FMR'!M:M)</f>
        <v>902</v>
      </c>
      <c r="G1918">
        <f>_xlfn.XLOOKUP(D1918,'2026 FMR'!I:I,'2026 FMR'!J:J)</f>
        <v>101098</v>
      </c>
      <c r="H1918">
        <f>_xlfn.XLOOKUP(D1918,'2026 FMR'!I:I,'2026 FMR'!R:R)</f>
        <v>1</v>
      </c>
    </row>
    <row r="1919" spans="1:8" x14ac:dyDescent="0.35">
      <c r="A1919" t="s">
        <v>1957</v>
      </c>
      <c r="B1919" t="str">
        <f>_xlfn.XLOOKUP(D1919,'2026 FMR'!I:I,'2026 FMR'!Q:Q)</f>
        <v>NC-511</v>
      </c>
      <c r="C1919" t="s">
        <v>1983</v>
      </c>
      <c r="D1919">
        <v>37051</v>
      </c>
      <c r="E1919">
        <f>_xlfn.XLOOKUP(D1919,'ACS data'!E:E,'ACS data'!N:N)</f>
        <v>11333</v>
      </c>
      <c r="F1919">
        <f>_xlfn.XLOOKUP(D1919,'2026 FMR'!I:I,'2026 FMR'!M:M)</f>
        <v>1113</v>
      </c>
      <c r="G1919">
        <f>_xlfn.XLOOKUP(D1919,'2026 FMR'!I:I,'2026 FMR'!J:J)</f>
        <v>335207</v>
      </c>
      <c r="H1919">
        <f>_xlfn.XLOOKUP(D1919,'2026 FMR'!I:I,'2026 FMR'!R:R)</f>
        <v>1</v>
      </c>
    </row>
    <row r="1920" spans="1:8" x14ac:dyDescent="0.35">
      <c r="A1920" t="s">
        <v>1957</v>
      </c>
      <c r="B1920" t="str">
        <f>_xlfn.XLOOKUP(D1920,'2026 FMR'!I:I,'2026 FMR'!Q:Q)</f>
        <v>NC-503</v>
      </c>
      <c r="C1920" t="s">
        <v>1984</v>
      </c>
      <c r="D1920">
        <v>37053</v>
      </c>
      <c r="E1920">
        <f>_xlfn.XLOOKUP(D1920,'ACS data'!E:E,'ACS data'!N:N)</f>
        <v>306</v>
      </c>
      <c r="F1920">
        <f>_xlfn.XLOOKUP(D1920,'2026 FMR'!I:I,'2026 FMR'!M:M)</f>
        <v>1512</v>
      </c>
      <c r="G1920">
        <f>_xlfn.XLOOKUP(D1920,'2026 FMR'!I:I,'2026 FMR'!J:J)</f>
        <v>28616</v>
      </c>
      <c r="H1920">
        <f>_xlfn.XLOOKUP(D1920,'2026 FMR'!I:I,'2026 FMR'!R:R)</f>
        <v>1</v>
      </c>
    </row>
    <row r="1921" spans="1:8" x14ac:dyDescent="0.35">
      <c r="A1921" t="s">
        <v>1957</v>
      </c>
      <c r="B1921" t="str">
        <f>_xlfn.XLOOKUP(D1921,'2026 FMR'!I:I,'2026 FMR'!Q:Q)</f>
        <v>NC-503</v>
      </c>
      <c r="C1921" t="s">
        <v>1985</v>
      </c>
      <c r="D1921">
        <v>37055</v>
      </c>
      <c r="E1921">
        <f>_xlfn.XLOOKUP(D1921,'ACS data'!E:E,'ACS data'!N:N)</f>
        <v>614</v>
      </c>
      <c r="F1921">
        <f>_xlfn.XLOOKUP(D1921,'2026 FMR'!I:I,'2026 FMR'!M:M)</f>
        <v>1305</v>
      </c>
      <c r="G1921">
        <f>_xlfn.XLOOKUP(D1921,'2026 FMR'!I:I,'2026 FMR'!J:J)</f>
        <v>37160</v>
      </c>
      <c r="H1921">
        <f>_xlfn.XLOOKUP(D1921,'2026 FMR'!I:I,'2026 FMR'!R:R)</f>
        <v>1</v>
      </c>
    </row>
    <row r="1922" spans="1:8" x14ac:dyDescent="0.35">
      <c r="A1922" t="s">
        <v>1957</v>
      </c>
      <c r="B1922" t="str">
        <f>_xlfn.XLOOKUP(D1922,'2026 FMR'!I:I,'2026 FMR'!Q:Q)</f>
        <v>NC-503</v>
      </c>
      <c r="C1922" t="s">
        <v>1986</v>
      </c>
      <c r="D1922">
        <v>37057</v>
      </c>
      <c r="E1922">
        <f>_xlfn.XLOOKUP(D1922,'ACS data'!E:E,'ACS data'!N:N)</f>
        <v>4708</v>
      </c>
      <c r="F1922">
        <f>_xlfn.XLOOKUP(D1922,'2026 FMR'!I:I,'2026 FMR'!M:M)</f>
        <v>876</v>
      </c>
      <c r="G1922">
        <f>_xlfn.XLOOKUP(D1922,'2026 FMR'!I:I,'2026 FMR'!J:J)</f>
        <v>169498</v>
      </c>
      <c r="H1922">
        <f>_xlfn.XLOOKUP(D1922,'2026 FMR'!I:I,'2026 FMR'!R:R)</f>
        <v>1</v>
      </c>
    </row>
    <row r="1923" spans="1:8" x14ac:dyDescent="0.35">
      <c r="A1923" t="s">
        <v>1957</v>
      </c>
      <c r="B1923" t="str">
        <f>_xlfn.XLOOKUP(D1923,'2026 FMR'!I:I,'2026 FMR'!Q:Q)</f>
        <v>NC-503</v>
      </c>
      <c r="C1923" t="s">
        <v>1987</v>
      </c>
      <c r="D1923">
        <v>37059</v>
      </c>
      <c r="E1923">
        <f>_xlfn.XLOOKUP(D1923,'ACS data'!E:E,'ACS data'!N:N)</f>
        <v>584</v>
      </c>
      <c r="F1923">
        <f>_xlfn.XLOOKUP(D1923,'2026 FMR'!I:I,'2026 FMR'!M:M)</f>
        <v>1082</v>
      </c>
      <c r="G1923">
        <f>_xlfn.XLOOKUP(D1923,'2026 FMR'!I:I,'2026 FMR'!J:J)</f>
        <v>43030</v>
      </c>
      <c r="H1923">
        <f>_xlfn.XLOOKUP(D1923,'2026 FMR'!I:I,'2026 FMR'!R:R)</f>
        <v>1</v>
      </c>
    </row>
    <row r="1924" spans="1:8" x14ac:dyDescent="0.35">
      <c r="A1924" t="s">
        <v>1957</v>
      </c>
      <c r="B1924" t="str">
        <f>_xlfn.XLOOKUP(D1924,'2026 FMR'!I:I,'2026 FMR'!Q:Q)</f>
        <v>NC-503</v>
      </c>
      <c r="C1924" t="s">
        <v>1988</v>
      </c>
      <c r="D1924">
        <v>37061</v>
      </c>
      <c r="E1924">
        <f>_xlfn.XLOOKUP(D1924,'ACS data'!E:E,'ACS data'!N:N)</f>
        <v>2048</v>
      </c>
      <c r="F1924">
        <f>_xlfn.XLOOKUP(D1924,'2026 FMR'!I:I,'2026 FMR'!M:M)</f>
        <v>747</v>
      </c>
      <c r="G1924">
        <f>_xlfn.XLOOKUP(D1924,'2026 FMR'!I:I,'2026 FMR'!J:J)</f>
        <v>49312</v>
      </c>
      <c r="H1924">
        <f>_xlfn.XLOOKUP(D1924,'2026 FMR'!I:I,'2026 FMR'!R:R)</f>
        <v>1</v>
      </c>
    </row>
    <row r="1925" spans="1:8" x14ac:dyDescent="0.35">
      <c r="A1925" t="s">
        <v>1957</v>
      </c>
      <c r="B1925" t="str">
        <f>_xlfn.XLOOKUP(D1925,'2026 FMR'!I:I,'2026 FMR'!Q:Q)</f>
        <v>NC-502</v>
      </c>
      <c r="C1925" t="s">
        <v>1989</v>
      </c>
      <c r="D1925">
        <v>37063</v>
      </c>
      <c r="E1925">
        <f>_xlfn.XLOOKUP(D1925,'ACS data'!E:E,'ACS data'!N:N)</f>
        <v>10088</v>
      </c>
      <c r="F1925">
        <f>_xlfn.XLOOKUP(D1925,'2026 FMR'!I:I,'2026 FMR'!M:M)</f>
        <v>1507</v>
      </c>
      <c r="G1925">
        <f>_xlfn.XLOOKUP(D1925,'2026 FMR'!I:I,'2026 FMR'!J:J)</f>
        <v>325101</v>
      </c>
      <c r="H1925">
        <f>_xlfn.XLOOKUP(D1925,'2026 FMR'!I:I,'2026 FMR'!R:R)</f>
        <v>1</v>
      </c>
    </row>
    <row r="1926" spans="1:8" x14ac:dyDescent="0.35">
      <c r="A1926" t="s">
        <v>1957</v>
      </c>
      <c r="B1926" t="str">
        <f>_xlfn.XLOOKUP(D1926,'2026 FMR'!I:I,'2026 FMR'!Q:Q)</f>
        <v>NC-503</v>
      </c>
      <c r="C1926" t="s">
        <v>1990</v>
      </c>
      <c r="D1926">
        <v>37065</v>
      </c>
      <c r="E1926">
        <f>_xlfn.XLOOKUP(D1926,'ACS data'!E:E,'ACS data'!N:N)</f>
        <v>1720</v>
      </c>
      <c r="F1926">
        <f>_xlfn.XLOOKUP(D1926,'2026 FMR'!I:I,'2026 FMR'!M:M)</f>
        <v>918</v>
      </c>
      <c r="G1926">
        <f>_xlfn.XLOOKUP(D1926,'2026 FMR'!I:I,'2026 FMR'!J:J)</f>
        <v>49067</v>
      </c>
      <c r="H1926">
        <f>_xlfn.XLOOKUP(D1926,'2026 FMR'!I:I,'2026 FMR'!R:R)</f>
        <v>1</v>
      </c>
    </row>
    <row r="1927" spans="1:8" x14ac:dyDescent="0.35">
      <c r="A1927" t="s">
        <v>1957</v>
      </c>
      <c r="B1927" t="str">
        <f>_xlfn.XLOOKUP(D1927,'2026 FMR'!I:I,'2026 FMR'!Q:Q)</f>
        <v>NC-500</v>
      </c>
      <c r="C1927" t="s">
        <v>1991</v>
      </c>
      <c r="D1927">
        <v>37067</v>
      </c>
      <c r="E1927">
        <f>_xlfn.XLOOKUP(D1927,'ACS data'!E:E,'ACS data'!N:N)</f>
        <v>13043</v>
      </c>
      <c r="F1927">
        <f>_xlfn.XLOOKUP(D1927,'2026 FMR'!I:I,'2026 FMR'!M:M)</f>
        <v>1082</v>
      </c>
      <c r="G1927">
        <f>_xlfn.XLOOKUP(D1927,'2026 FMR'!I:I,'2026 FMR'!J:J)</f>
        <v>383739</v>
      </c>
      <c r="H1927">
        <f>_xlfn.XLOOKUP(D1927,'2026 FMR'!I:I,'2026 FMR'!R:R)</f>
        <v>1</v>
      </c>
    </row>
    <row r="1928" spans="1:8" x14ac:dyDescent="0.35">
      <c r="A1928" t="s">
        <v>1957</v>
      </c>
      <c r="B1928" t="str">
        <f>_xlfn.XLOOKUP(D1928,'2026 FMR'!I:I,'2026 FMR'!Q:Q)</f>
        <v>NC-503</v>
      </c>
      <c r="C1928" t="s">
        <v>1992</v>
      </c>
      <c r="D1928">
        <v>37069</v>
      </c>
      <c r="E1928">
        <f>_xlfn.XLOOKUP(D1928,'ACS data'!E:E,'ACS data'!N:N)</f>
        <v>1437</v>
      </c>
      <c r="F1928">
        <f>_xlfn.XLOOKUP(D1928,'2026 FMR'!I:I,'2026 FMR'!M:M)</f>
        <v>1596</v>
      </c>
      <c r="G1928">
        <f>_xlfn.XLOOKUP(D1928,'2026 FMR'!I:I,'2026 FMR'!J:J)</f>
        <v>69680</v>
      </c>
      <c r="H1928">
        <f>_xlfn.XLOOKUP(D1928,'2026 FMR'!I:I,'2026 FMR'!R:R)</f>
        <v>1</v>
      </c>
    </row>
    <row r="1929" spans="1:8" x14ac:dyDescent="0.35">
      <c r="A1929" t="s">
        <v>1957</v>
      </c>
      <c r="B1929" t="str">
        <f>_xlfn.XLOOKUP(D1929,'2026 FMR'!I:I,'2026 FMR'!Q:Q)</f>
        <v>NC-509</v>
      </c>
      <c r="C1929" t="s">
        <v>1993</v>
      </c>
      <c r="D1929">
        <v>37071</v>
      </c>
      <c r="E1929">
        <f>_xlfn.XLOOKUP(D1929,'ACS data'!E:E,'ACS data'!N:N)</f>
        <v>5053</v>
      </c>
      <c r="F1929">
        <f>_xlfn.XLOOKUP(D1929,'2026 FMR'!I:I,'2026 FMR'!M:M)</f>
        <v>1538</v>
      </c>
      <c r="G1929">
        <f>_xlfn.XLOOKUP(D1929,'2026 FMR'!I:I,'2026 FMR'!J:J)</f>
        <v>228972</v>
      </c>
      <c r="H1929">
        <f>_xlfn.XLOOKUP(D1929,'2026 FMR'!I:I,'2026 FMR'!R:R)</f>
        <v>1</v>
      </c>
    </row>
    <row r="1930" spans="1:8" x14ac:dyDescent="0.35">
      <c r="A1930" t="s">
        <v>1957</v>
      </c>
      <c r="B1930" t="str">
        <f>_xlfn.XLOOKUP(D1930,'2026 FMR'!I:I,'2026 FMR'!Q:Q)</f>
        <v>NC-503</v>
      </c>
      <c r="C1930" t="s">
        <v>1994</v>
      </c>
      <c r="D1930">
        <v>37073</v>
      </c>
      <c r="E1930">
        <f>_xlfn.XLOOKUP(D1930,'ACS data'!E:E,'ACS data'!N:N)</f>
        <v>391</v>
      </c>
      <c r="F1930">
        <f>_xlfn.XLOOKUP(D1930,'2026 FMR'!I:I,'2026 FMR'!M:M)</f>
        <v>1513</v>
      </c>
      <c r="G1930">
        <f>_xlfn.XLOOKUP(D1930,'2026 FMR'!I:I,'2026 FMR'!J:J)</f>
        <v>10509</v>
      </c>
      <c r="H1930">
        <f>_xlfn.XLOOKUP(D1930,'2026 FMR'!I:I,'2026 FMR'!R:R)</f>
        <v>1</v>
      </c>
    </row>
    <row r="1931" spans="1:8" x14ac:dyDescent="0.35">
      <c r="A1931" t="s">
        <v>1957</v>
      </c>
      <c r="B1931" t="str">
        <f>_xlfn.XLOOKUP(D1931,'2026 FMR'!I:I,'2026 FMR'!Q:Q)</f>
        <v>NC-503</v>
      </c>
      <c r="C1931" t="s">
        <v>1995</v>
      </c>
      <c r="D1931">
        <v>37075</v>
      </c>
      <c r="E1931">
        <f>_xlfn.XLOOKUP(D1931,'ACS data'!E:E,'ACS data'!N:N)</f>
        <v>115</v>
      </c>
      <c r="F1931">
        <f>_xlfn.XLOOKUP(D1931,'2026 FMR'!I:I,'2026 FMR'!M:M)</f>
        <v>844</v>
      </c>
      <c r="G1931">
        <f>_xlfn.XLOOKUP(D1931,'2026 FMR'!I:I,'2026 FMR'!J:J)</f>
        <v>8047</v>
      </c>
      <c r="H1931">
        <f>_xlfn.XLOOKUP(D1931,'2026 FMR'!I:I,'2026 FMR'!R:R)</f>
        <v>1</v>
      </c>
    </row>
    <row r="1932" spans="1:8" x14ac:dyDescent="0.35">
      <c r="A1932" t="s">
        <v>1957</v>
      </c>
      <c r="B1932" t="str">
        <f>_xlfn.XLOOKUP(D1932,'2026 FMR'!I:I,'2026 FMR'!Q:Q)</f>
        <v>NC-503</v>
      </c>
      <c r="C1932" t="s">
        <v>1996</v>
      </c>
      <c r="D1932">
        <v>37077</v>
      </c>
      <c r="E1932">
        <f>_xlfn.XLOOKUP(D1932,'ACS data'!E:E,'ACS data'!N:N)</f>
        <v>1671</v>
      </c>
      <c r="F1932">
        <f>_xlfn.XLOOKUP(D1932,'2026 FMR'!I:I,'2026 FMR'!M:M)</f>
        <v>1084</v>
      </c>
      <c r="G1932">
        <f>_xlfn.XLOOKUP(D1932,'2026 FMR'!I:I,'2026 FMR'!J:J)</f>
        <v>61161</v>
      </c>
      <c r="H1932">
        <f>_xlfn.XLOOKUP(D1932,'2026 FMR'!I:I,'2026 FMR'!R:R)</f>
        <v>1</v>
      </c>
    </row>
    <row r="1933" spans="1:8" x14ac:dyDescent="0.35">
      <c r="A1933" t="s">
        <v>1957</v>
      </c>
      <c r="B1933" t="str">
        <f>_xlfn.XLOOKUP(D1933,'2026 FMR'!I:I,'2026 FMR'!Q:Q)</f>
        <v>NC-503</v>
      </c>
      <c r="C1933" t="s">
        <v>1997</v>
      </c>
      <c r="D1933">
        <v>37079</v>
      </c>
      <c r="E1933">
        <f>_xlfn.XLOOKUP(D1933,'ACS data'!E:E,'ACS data'!N:N)</f>
        <v>870</v>
      </c>
      <c r="F1933">
        <f>_xlfn.XLOOKUP(D1933,'2026 FMR'!I:I,'2026 FMR'!M:M)</f>
        <v>823</v>
      </c>
      <c r="G1933">
        <f>_xlfn.XLOOKUP(D1933,'2026 FMR'!I:I,'2026 FMR'!J:J)</f>
        <v>20407</v>
      </c>
      <c r="H1933">
        <f>_xlfn.XLOOKUP(D1933,'2026 FMR'!I:I,'2026 FMR'!R:R)</f>
        <v>1</v>
      </c>
    </row>
    <row r="1934" spans="1:8" x14ac:dyDescent="0.35">
      <c r="A1934" t="s">
        <v>1957</v>
      </c>
      <c r="B1934" t="str">
        <f>_xlfn.XLOOKUP(D1934,'2026 FMR'!I:I,'2026 FMR'!Q:Q)</f>
        <v>NC-504</v>
      </c>
      <c r="C1934" t="s">
        <v>1998</v>
      </c>
      <c r="D1934">
        <v>37081</v>
      </c>
      <c r="E1934">
        <f>_xlfn.XLOOKUP(D1934,'ACS data'!E:E,'ACS data'!N:N)</f>
        <v>18960</v>
      </c>
      <c r="F1934">
        <f>_xlfn.XLOOKUP(D1934,'2026 FMR'!I:I,'2026 FMR'!M:M)</f>
        <v>1213</v>
      </c>
      <c r="G1934">
        <f>_xlfn.XLOOKUP(D1934,'2026 FMR'!I:I,'2026 FMR'!J:J)</f>
        <v>539557</v>
      </c>
      <c r="H1934">
        <f>_xlfn.XLOOKUP(D1934,'2026 FMR'!I:I,'2026 FMR'!R:R)</f>
        <v>1</v>
      </c>
    </row>
    <row r="1935" spans="1:8" x14ac:dyDescent="0.35">
      <c r="A1935" t="s">
        <v>1957</v>
      </c>
      <c r="B1935" t="str">
        <f>_xlfn.XLOOKUP(D1935,'2026 FMR'!I:I,'2026 FMR'!Q:Q)</f>
        <v>NC-503</v>
      </c>
      <c r="C1935" t="s">
        <v>1999</v>
      </c>
      <c r="D1935">
        <v>37083</v>
      </c>
      <c r="E1935">
        <f>_xlfn.XLOOKUP(D1935,'ACS data'!E:E,'ACS data'!N:N)</f>
        <v>1766</v>
      </c>
      <c r="F1935">
        <f>_xlfn.XLOOKUP(D1935,'2026 FMR'!I:I,'2026 FMR'!M:M)</f>
        <v>742</v>
      </c>
      <c r="G1935">
        <f>_xlfn.XLOOKUP(D1935,'2026 FMR'!I:I,'2026 FMR'!J:J)</f>
        <v>48772</v>
      </c>
      <c r="H1935">
        <f>_xlfn.XLOOKUP(D1935,'2026 FMR'!I:I,'2026 FMR'!R:R)</f>
        <v>1</v>
      </c>
    </row>
    <row r="1936" spans="1:8" x14ac:dyDescent="0.35">
      <c r="A1936" t="s">
        <v>1957</v>
      </c>
      <c r="B1936" t="str">
        <f>_xlfn.XLOOKUP(D1936,'2026 FMR'!I:I,'2026 FMR'!Q:Q)</f>
        <v>NC-503</v>
      </c>
      <c r="C1936" t="s">
        <v>2000</v>
      </c>
      <c r="D1936">
        <v>37085</v>
      </c>
      <c r="E1936">
        <f>_xlfn.XLOOKUP(D1936,'ACS data'!E:E,'ACS data'!N:N)</f>
        <v>3954</v>
      </c>
      <c r="F1936">
        <f>_xlfn.XLOOKUP(D1936,'2026 FMR'!I:I,'2026 FMR'!M:M)</f>
        <v>810</v>
      </c>
      <c r="G1936">
        <f>_xlfn.XLOOKUP(D1936,'2026 FMR'!I:I,'2026 FMR'!J:J)</f>
        <v>134718</v>
      </c>
      <c r="H1936">
        <f>_xlfn.XLOOKUP(D1936,'2026 FMR'!I:I,'2026 FMR'!R:R)</f>
        <v>1</v>
      </c>
    </row>
    <row r="1937" spans="1:8" x14ac:dyDescent="0.35">
      <c r="A1937" t="s">
        <v>1957</v>
      </c>
      <c r="B1937" t="str">
        <f>_xlfn.XLOOKUP(D1937,'2026 FMR'!I:I,'2026 FMR'!Q:Q)</f>
        <v>NC-503</v>
      </c>
      <c r="C1937" t="s">
        <v>2001</v>
      </c>
      <c r="D1937">
        <v>37087</v>
      </c>
      <c r="E1937">
        <f>_xlfn.XLOOKUP(D1937,'ACS data'!E:E,'ACS data'!N:N)</f>
        <v>898</v>
      </c>
      <c r="F1937">
        <f>_xlfn.XLOOKUP(D1937,'2026 FMR'!I:I,'2026 FMR'!M:M)</f>
        <v>1122</v>
      </c>
      <c r="G1937">
        <f>_xlfn.XLOOKUP(D1937,'2026 FMR'!I:I,'2026 FMR'!J:J)</f>
        <v>62152</v>
      </c>
      <c r="H1937">
        <f>_xlfn.XLOOKUP(D1937,'2026 FMR'!I:I,'2026 FMR'!R:R)</f>
        <v>1</v>
      </c>
    </row>
    <row r="1938" spans="1:8" x14ac:dyDescent="0.35">
      <c r="A1938" t="s">
        <v>1957</v>
      </c>
      <c r="B1938" t="str">
        <f>_xlfn.XLOOKUP(D1938,'2026 FMR'!I:I,'2026 FMR'!Q:Q)</f>
        <v>NC-503</v>
      </c>
      <c r="C1938" t="s">
        <v>2002</v>
      </c>
      <c r="D1938">
        <v>37089</v>
      </c>
      <c r="E1938">
        <f>_xlfn.XLOOKUP(D1938,'ACS data'!E:E,'ACS data'!N:N)</f>
        <v>2505</v>
      </c>
      <c r="F1938">
        <f>_xlfn.XLOOKUP(D1938,'2026 FMR'!I:I,'2026 FMR'!M:M)</f>
        <v>1429</v>
      </c>
      <c r="G1938">
        <f>_xlfn.XLOOKUP(D1938,'2026 FMR'!I:I,'2026 FMR'!J:J)</f>
        <v>116469</v>
      </c>
      <c r="H1938">
        <f>_xlfn.XLOOKUP(D1938,'2026 FMR'!I:I,'2026 FMR'!R:R)</f>
        <v>1</v>
      </c>
    </row>
    <row r="1939" spans="1:8" x14ac:dyDescent="0.35">
      <c r="A1939" t="s">
        <v>1957</v>
      </c>
      <c r="B1939" t="str">
        <f>_xlfn.XLOOKUP(D1939,'2026 FMR'!I:I,'2026 FMR'!Q:Q)</f>
        <v>NC-503</v>
      </c>
      <c r="C1939" t="s">
        <v>2003</v>
      </c>
      <c r="D1939">
        <v>37091</v>
      </c>
      <c r="E1939">
        <f>_xlfn.XLOOKUP(D1939,'ACS data'!E:E,'ACS data'!N:N)</f>
        <v>890</v>
      </c>
      <c r="F1939">
        <f>_xlfn.XLOOKUP(D1939,'2026 FMR'!I:I,'2026 FMR'!M:M)</f>
        <v>705</v>
      </c>
      <c r="G1939">
        <f>_xlfn.XLOOKUP(D1939,'2026 FMR'!I:I,'2026 FMR'!J:J)</f>
        <v>21633</v>
      </c>
      <c r="H1939">
        <f>_xlfn.XLOOKUP(D1939,'2026 FMR'!I:I,'2026 FMR'!R:R)</f>
        <v>1</v>
      </c>
    </row>
    <row r="1940" spans="1:8" x14ac:dyDescent="0.35">
      <c r="A1940" t="s">
        <v>1957</v>
      </c>
      <c r="B1940" t="str">
        <f>_xlfn.XLOOKUP(D1940,'2026 FMR'!I:I,'2026 FMR'!Q:Q)</f>
        <v>NC-503</v>
      </c>
      <c r="C1940" t="s">
        <v>2004</v>
      </c>
      <c r="D1940">
        <v>37093</v>
      </c>
      <c r="E1940">
        <f>_xlfn.XLOOKUP(D1940,'ACS data'!E:E,'ACS data'!N:N)</f>
        <v>1648</v>
      </c>
      <c r="F1940">
        <f>_xlfn.XLOOKUP(D1940,'2026 FMR'!I:I,'2026 FMR'!M:M)</f>
        <v>761</v>
      </c>
      <c r="G1940">
        <f>_xlfn.XLOOKUP(D1940,'2026 FMR'!I:I,'2026 FMR'!J:J)</f>
        <v>52612</v>
      </c>
      <c r="H1940">
        <f>_xlfn.XLOOKUP(D1940,'2026 FMR'!I:I,'2026 FMR'!R:R)</f>
        <v>1</v>
      </c>
    </row>
    <row r="1941" spans="1:8" x14ac:dyDescent="0.35">
      <c r="A1941" t="s">
        <v>1957</v>
      </c>
      <c r="B1941" t="str">
        <f>_xlfn.XLOOKUP(D1941,'2026 FMR'!I:I,'2026 FMR'!Q:Q)</f>
        <v>NC-503</v>
      </c>
      <c r="C1941" t="s">
        <v>2005</v>
      </c>
      <c r="D1941">
        <v>37095</v>
      </c>
      <c r="E1941">
        <f>_xlfn.XLOOKUP(D1941,'ACS data'!E:E,'ACS data'!N:N)</f>
        <v>196</v>
      </c>
      <c r="F1941">
        <f>_xlfn.XLOOKUP(D1941,'2026 FMR'!I:I,'2026 FMR'!M:M)</f>
        <v>756</v>
      </c>
      <c r="G1941">
        <f>_xlfn.XLOOKUP(D1941,'2026 FMR'!I:I,'2026 FMR'!J:J)</f>
        <v>4636</v>
      </c>
      <c r="H1941">
        <f>_xlfn.XLOOKUP(D1941,'2026 FMR'!I:I,'2026 FMR'!R:R)</f>
        <v>1</v>
      </c>
    </row>
    <row r="1942" spans="1:8" x14ac:dyDescent="0.35">
      <c r="A1942" t="s">
        <v>1957</v>
      </c>
      <c r="B1942" t="str">
        <f>_xlfn.XLOOKUP(D1942,'2026 FMR'!I:I,'2026 FMR'!Q:Q)</f>
        <v>NC-503</v>
      </c>
      <c r="C1942" t="s">
        <v>2006</v>
      </c>
      <c r="D1942">
        <v>37097</v>
      </c>
      <c r="E1942">
        <f>_xlfn.XLOOKUP(D1942,'ACS data'!E:E,'ACS data'!N:N)</f>
        <v>2967</v>
      </c>
      <c r="F1942">
        <f>_xlfn.XLOOKUP(D1942,'2026 FMR'!I:I,'2026 FMR'!M:M)</f>
        <v>1222</v>
      </c>
      <c r="G1942">
        <f>_xlfn.XLOOKUP(D1942,'2026 FMR'!I:I,'2026 FMR'!J:J)</f>
        <v>187839</v>
      </c>
      <c r="H1942">
        <f>_xlfn.XLOOKUP(D1942,'2026 FMR'!I:I,'2026 FMR'!R:R)</f>
        <v>1</v>
      </c>
    </row>
    <row r="1943" spans="1:8" x14ac:dyDescent="0.35">
      <c r="A1943" t="s">
        <v>1957</v>
      </c>
      <c r="B1943" t="str">
        <f>_xlfn.XLOOKUP(D1943,'2026 FMR'!I:I,'2026 FMR'!Q:Q)</f>
        <v>NC-503</v>
      </c>
      <c r="C1943" t="s">
        <v>2007</v>
      </c>
      <c r="D1943">
        <v>37099</v>
      </c>
      <c r="E1943">
        <f>_xlfn.XLOOKUP(D1943,'ACS data'!E:E,'ACS data'!N:N)</f>
        <v>2615</v>
      </c>
      <c r="F1943">
        <f>_xlfn.XLOOKUP(D1943,'2026 FMR'!I:I,'2026 FMR'!M:M)</f>
        <v>879</v>
      </c>
      <c r="G1943">
        <f>_xlfn.XLOOKUP(D1943,'2026 FMR'!I:I,'2026 FMR'!J:J)</f>
        <v>42388</v>
      </c>
      <c r="H1943">
        <f>_xlfn.XLOOKUP(D1943,'2026 FMR'!I:I,'2026 FMR'!R:R)</f>
        <v>1</v>
      </c>
    </row>
    <row r="1944" spans="1:8" x14ac:dyDescent="0.35">
      <c r="A1944" t="s">
        <v>1957</v>
      </c>
      <c r="B1944" t="str">
        <f>_xlfn.XLOOKUP(D1944,'2026 FMR'!I:I,'2026 FMR'!Q:Q)</f>
        <v>NC-503</v>
      </c>
      <c r="C1944" t="s">
        <v>2008</v>
      </c>
      <c r="D1944">
        <v>37101</v>
      </c>
      <c r="E1944">
        <f>_xlfn.XLOOKUP(D1944,'ACS data'!E:E,'ACS data'!N:N)</f>
        <v>5625</v>
      </c>
      <c r="F1944">
        <f>_xlfn.XLOOKUP(D1944,'2026 FMR'!I:I,'2026 FMR'!M:M)</f>
        <v>1596</v>
      </c>
      <c r="G1944">
        <f>_xlfn.XLOOKUP(D1944,'2026 FMR'!I:I,'2026 FMR'!J:J)</f>
        <v>219042</v>
      </c>
      <c r="H1944">
        <f>_xlfn.XLOOKUP(D1944,'2026 FMR'!I:I,'2026 FMR'!R:R)</f>
        <v>1</v>
      </c>
    </row>
    <row r="1945" spans="1:8" x14ac:dyDescent="0.35">
      <c r="A1945" t="s">
        <v>1957</v>
      </c>
      <c r="B1945" t="str">
        <f>_xlfn.XLOOKUP(D1945,'2026 FMR'!I:I,'2026 FMR'!Q:Q)</f>
        <v>NC-503</v>
      </c>
      <c r="C1945" t="s">
        <v>2009</v>
      </c>
      <c r="D1945">
        <v>37103</v>
      </c>
      <c r="E1945">
        <f>_xlfn.XLOOKUP(D1945,'ACS data'!E:E,'ACS data'!N:N)</f>
        <v>318</v>
      </c>
      <c r="F1945">
        <f>_xlfn.XLOOKUP(D1945,'2026 FMR'!I:I,'2026 FMR'!M:M)</f>
        <v>752</v>
      </c>
      <c r="G1945">
        <f>_xlfn.XLOOKUP(D1945,'2026 FMR'!I:I,'2026 FMR'!J:J)</f>
        <v>9263</v>
      </c>
      <c r="H1945">
        <f>_xlfn.XLOOKUP(D1945,'2026 FMR'!I:I,'2026 FMR'!R:R)</f>
        <v>1</v>
      </c>
    </row>
    <row r="1946" spans="1:8" x14ac:dyDescent="0.35">
      <c r="A1946" t="s">
        <v>1957</v>
      </c>
      <c r="B1946" t="str">
        <f>_xlfn.XLOOKUP(D1946,'2026 FMR'!I:I,'2026 FMR'!Q:Q)</f>
        <v>NC-503</v>
      </c>
      <c r="C1946" t="s">
        <v>2010</v>
      </c>
      <c r="D1946">
        <v>37105</v>
      </c>
      <c r="E1946">
        <f>_xlfn.XLOOKUP(D1946,'ACS data'!E:E,'ACS data'!N:N)</f>
        <v>2384</v>
      </c>
      <c r="F1946">
        <f>_xlfn.XLOOKUP(D1946,'2026 FMR'!I:I,'2026 FMR'!M:M)</f>
        <v>880</v>
      </c>
      <c r="G1946">
        <f>_xlfn.XLOOKUP(D1946,'2026 FMR'!I:I,'2026 FMR'!J:J)</f>
        <v>63560</v>
      </c>
      <c r="H1946">
        <f>_xlfn.XLOOKUP(D1946,'2026 FMR'!I:I,'2026 FMR'!R:R)</f>
        <v>1</v>
      </c>
    </row>
    <row r="1947" spans="1:8" x14ac:dyDescent="0.35">
      <c r="A1947" t="s">
        <v>1957</v>
      </c>
      <c r="B1947" t="str">
        <f>_xlfn.XLOOKUP(D1947,'2026 FMR'!I:I,'2026 FMR'!Q:Q)</f>
        <v>NC-503</v>
      </c>
      <c r="C1947" t="s">
        <v>2011</v>
      </c>
      <c r="D1947">
        <v>37107</v>
      </c>
      <c r="E1947">
        <f>_xlfn.XLOOKUP(D1947,'ACS data'!E:E,'ACS data'!N:N)</f>
        <v>2388</v>
      </c>
      <c r="F1947">
        <f>_xlfn.XLOOKUP(D1947,'2026 FMR'!I:I,'2026 FMR'!M:M)</f>
        <v>732</v>
      </c>
      <c r="G1947">
        <f>_xlfn.XLOOKUP(D1947,'2026 FMR'!I:I,'2026 FMR'!J:J)</f>
        <v>55071</v>
      </c>
      <c r="H1947">
        <f>_xlfn.XLOOKUP(D1947,'2026 FMR'!I:I,'2026 FMR'!R:R)</f>
        <v>1</v>
      </c>
    </row>
    <row r="1948" spans="1:8" x14ac:dyDescent="0.35">
      <c r="A1948" t="s">
        <v>1957</v>
      </c>
      <c r="B1948" t="str">
        <f>_xlfn.XLOOKUP(D1948,'2026 FMR'!I:I,'2026 FMR'!Q:Q)</f>
        <v>NC-509</v>
      </c>
      <c r="C1948" t="s">
        <v>2012</v>
      </c>
      <c r="D1948">
        <v>37109</v>
      </c>
      <c r="E1948">
        <f>_xlfn.XLOOKUP(D1948,'ACS data'!E:E,'ACS data'!N:N)</f>
        <v>1264</v>
      </c>
      <c r="F1948">
        <f>_xlfn.XLOOKUP(D1948,'2026 FMR'!I:I,'2026 FMR'!M:M)</f>
        <v>953</v>
      </c>
      <c r="G1948">
        <f>_xlfn.XLOOKUP(D1948,'2026 FMR'!I:I,'2026 FMR'!J:J)</f>
        <v>87933</v>
      </c>
      <c r="H1948">
        <f>_xlfn.XLOOKUP(D1948,'2026 FMR'!I:I,'2026 FMR'!R:R)</f>
        <v>1</v>
      </c>
    </row>
    <row r="1949" spans="1:8" x14ac:dyDescent="0.35">
      <c r="A1949" t="s">
        <v>1957</v>
      </c>
      <c r="B1949" t="str">
        <f>_xlfn.XLOOKUP(D1949,'2026 FMR'!I:I,'2026 FMR'!Q:Q)</f>
        <v>NC-503</v>
      </c>
      <c r="C1949" t="s">
        <v>2013</v>
      </c>
      <c r="D1949">
        <v>37111</v>
      </c>
      <c r="E1949">
        <f>_xlfn.XLOOKUP(D1949,'ACS data'!E:E,'ACS data'!N:N)</f>
        <v>1121</v>
      </c>
      <c r="F1949">
        <f>_xlfn.XLOOKUP(D1949,'2026 FMR'!I:I,'2026 FMR'!M:M)</f>
        <v>790</v>
      </c>
      <c r="G1949">
        <f>_xlfn.XLOOKUP(D1949,'2026 FMR'!I:I,'2026 FMR'!J:J)</f>
        <v>44629</v>
      </c>
      <c r="H1949">
        <f>_xlfn.XLOOKUP(D1949,'2026 FMR'!I:I,'2026 FMR'!R:R)</f>
        <v>1</v>
      </c>
    </row>
    <row r="1950" spans="1:8" x14ac:dyDescent="0.35">
      <c r="A1950" t="s">
        <v>1957</v>
      </c>
      <c r="B1950" t="str">
        <f>_xlfn.XLOOKUP(D1950,'2026 FMR'!I:I,'2026 FMR'!Q:Q)</f>
        <v>NC-503</v>
      </c>
      <c r="C1950" t="s">
        <v>2014</v>
      </c>
      <c r="D1950">
        <v>37113</v>
      </c>
      <c r="E1950">
        <f>_xlfn.XLOOKUP(D1950,'ACS data'!E:E,'ACS data'!N:N)</f>
        <v>868</v>
      </c>
      <c r="F1950">
        <f>_xlfn.XLOOKUP(D1950,'2026 FMR'!I:I,'2026 FMR'!M:M)</f>
        <v>830</v>
      </c>
      <c r="G1950">
        <f>_xlfn.XLOOKUP(D1950,'2026 FMR'!I:I,'2026 FMR'!J:J)</f>
        <v>37088</v>
      </c>
      <c r="H1950">
        <f>_xlfn.XLOOKUP(D1950,'2026 FMR'!I:I,'2026 FMR'!R:R)</f>
        <v>1</v>
      </c>
    </row>
    <row r="1951" spans="1:8" x14ac:dyDescent="0.35">
      <c r="A1951" t="s">
        <v>1957</v>
      </c>
      <c r="B1951" t="str">
        <f>_xlfn.XLOOKUP(D1951,'2026 FMR'!I:I,'2026 FMR'!Q:Q)</f>
        <v>NC-503</v>
      </c>
      <c r="C1951" t="s">
        <v>2015</v>
      </c>
      <c r="D1951">
        <v>37115</v>
      </c>
      <c r="E1951">
        <f>_xlfn.XLOOKUP(D1951,'ACS data'!E:E,'ACS data'!N:N)</f>
        <v>348</v>
      </c>
      <c r="F1951">
        <f>_xlfn.XLOOKUP(D1951,'2026 FMR'!I:I,'2026 FMR'!M:M)</f>
        <v>1429</v>
      </c>
      <c r="G1951">
        <f>_xlfn.XLOOKUP(D1951,'2026 FMR'!I:I,'2026 FMR'!J:J)</f>
        <v>21414</v>
      </c>
      <c r="H1951">
        <f>_xlfn.XLOOKUP(D1951,'2026 FMR'!I:I,'2026 FMR'!R:R)</f>
        <v>1</v>
      </c>
    </row>
    <row r="1952" spans="1:8" x14ac:dyDescent="0.35">
      <c r="A1952" t="s">
        <v>1957</v>
      </c>
      <c r="B1952" t="str">
        <f>_xlfn.XLOOKUP(D1952,'2026 FMR'!I:I,'2026 FMR'!Q:Q)</f>
        <v>NC-503</v>
      </c>
      <c r="C1952" t="s">
        <v>2016</v>
      </c>
      <c r="D1952">
        <v>37117</v>
      </c>
      <c r="E1952">
        <f>_xlfn.XLOOKUP(D1952,'ACS data'!E:E,'ACS data'!N:N)</f>
        <v>942</v>
      </c>
      <c r="F1952">
        <f>_xlfn.XLOOKUP(D1952,'2026 FMR'!I:I,'2026 FMR'!M:M)</f>
        <v>705</v>
      </c>
      <c r="G1952">
        <f>_xlfn.XLOOKUP(D1952,'2026 FMR'!I:I,'2026 FMR'!J:J)</f>
        <v>21992</v>
      </c>
      <c r="H1952">
        <f>_xlfn.XLOOKUP(D1952,'2026 FMR'!I:I,'2026 FMR'!R:R)</f>
        <v>1</v>
      </c>
    </row>
    <row r="1953" spans="1:8" x14ac:dyDescent="0.35">
      <c r="A1953" t="s">
        <v>1957</v>
      </c>
      <c r="B1953" t="str">
        <f>_xlfn.XLOOKUP(D1953,'2026 FMR'!I:I,'2026 FMR'!Q:Q)</f>
        <v>NC-505</v>
      </c>
      <c r="C1953" t="s">
        <v>2017</v>
      </c>
      <c r="D1953">
        <v>37119</v>
      </c>
      <c r="E1953">
        <f>_xlfn.XLOOKUP(D1953,'ACS data'!E:E,'ACS data'!N:N)</f>
        <v>28866</v>
      </c>
      <c r="F1953">
        <f>_xlfn.XLOOKUP(D1953,'2026 FMR'!I:I,'2026 FMR'!M:M)</f>
        <v>1538</v>
      </c>
      <c r="G1953">
        <f>_xlfn.XLOOKUP(D1953,'2026 FMR'!I:I,'2026 FMR'!J:J)</f>
        <v>1115403</v>
      </c>
      <c r="H1953">
        <f>_xlfn.XLOOKUP(D1953,'2026 FMR'!I:I,'2026 FMR'!R:R)</f>
        <v>1</v>
      </c>
    </row>
    <row r="1954" spans="1:8" x14ac:dyDescent="0.35">
      <c r="A1954" t="s">
        <v>1957</v>
      </c>
      <c r="B1954" t="str">
        <f>_xlfn.XLOOKUP(D1954,'2026 FMR'!I:I,'2026 FMR'!Q:Q)</f>
        <v>NC-516</v>
      </c>
      <c r="C1954" t="s">
        <v>2018</v>
      </c>
      <c r="D1954">
        <v>37121</v>
      </c>
      <c r="E1954">
        <f>_xlfn.XLOOKUP(D1954,'ACS data'!E:E,'ACS data'!N:N)</f>
        <v>142</v>
      </c>
      <c r="F1954">
        <f>_xlfn.XLOOKUP(D1954,'2026 FMR'!I:I,'2026 FMR'!M:M)</f>
        <v>705</v>
      </c>
      <c r="G1954">
        <f>_xlfn.XLOOKUP(D1954,'2026 FMR'!I:I,'2026 FMR'!J:J)</f>
        <v>14989</v>
      </c>
      <c r="H1954">
        <f>_xlfn.XLOOKUP(D1954,'2026 FMR'!I:I,'2026 FMR'!R:R)</f>
        <v>1</v>
      </c>
    </row>
    <row r="1955" spans="1:8" x14ac:dyDescent="0.35">
      <c r="A1955" t="s">
        <v>1957</v>
      </c>
      <c r="B1955" t="str">
        <f>_xlfn.XLOOKUP(D1955,'2026 FMR'!I:I,'2026 FMR'!Q:Q)</f>
        <v>NC-503</v>
      </c>
      <c r="C1955" t="s">
        <v>2019</v>
      </c>
      <c r="D1955">
        <v>37123</v>
      </c>
      <c r="E1955">
        <f>_xlfn.XLOOKUP(D1955,'ACS data'!E:E,'ACS data'!N:N)</f>
        <v>551</v>
      </c>
      <c r="F1955">
        <f>_xlfn.XLOOKUP(D1955,'2026 FMR'!I:I,'2026 FMR'!M:M)</f>
        <v>794</v>
      </c>
      <c r="G1955">
        <f>_xlfn.XLOOKUP(D1955,'2026 FMR'!I:I,'2026 FMR'!J:J)</f>
        <v>25839</v>
      </c>
      <c r="H1955">
        <f>_xlfn.XLOOKUP(D1955,'2026 FMR'!I:I,'2026 FMR'!R:R)</f>
        <v>1</v>
      </c>
    </row>
    <row r="1956" spans="1:8" x14ac:dyDescent="0.35">
      <c r="A1956" t="s">
        <v>1957</v>
      </c>
      <c r="B1956" t="str">
        <f>_xlfn.XLOOKUP(D1956,'2026 FMR'!I:I,'2026 FMR'!Q:Q)</f>
        <v>NC-503</v>
      </c>
      <c r="C1956" t="s">
        <v>2020</v>
      </c>
      <c r="D1956">
        <v>37125</v>
      </c>
      <c r="E1956">
        <f>_xlfn.XLOOKUP(D1956,'ACS data'!E:E,'ACS data'!N:N)</f>
        <v>2011</v>
      </c>
      <c r="F1956">
        <f>_xlfn.XLOOKUP(D1956,'2026 FMR'!I:I,'2026 FMR'!M:M)</f>
        <v>1239</v>
      </c>
      <c r="G1956">
        <f>_xlfn.XLOOKUP(D1956,'2026 FMR'!I:I,'2026 FMR'!J:J)</f>
        <v>100759</v>
      </c>
      <c r="H1956">
        <f>_xlfn.XLOOKUP(D1956,'2026 FMR'!I:I,'2026 FMR'!R:R)</f>
        <v>1</v>
      </c>
    </row>
    <row r="1957" spans="1:8" x14ac:dyDescent="0.35">
      <c r="A1957" t="s">
        <v>1957</v>
      </c>
      <c r="B1957" t="str">
        <f>_xlfn.XLOOKUP(D1957,'2026 FMR'!I:I,'2026 FMR'!Q:Q)</f>
        <v>NC-503</v>
      </c>
      <c r="C1957" t="s">
        <v>2021</v>
      </c>
      <c r="D1957">
        <v>37127</v>
      </c>
      <c r="E1957">
        <f>_xlfn.XLOOKUP(D1957,'ACS data'!E:E,'ACS data'!N:N)</f>
        <v>1570</v>
      </c>
      <c r="F1957">
        <f>_xlfn.XLOOKUP(D1957,'2026 FMR'!I:I,'2026 FMR'!M:M)</f>
        <v>918</v>
      </c>
      <c r="G1957">
        <f>_xlfn.XLOOKUP(D1957,'2026 FMR'!I:I,'2026 FMR'!J:J)</f>
        <v>95015</v>
      </c>
      <c r="H1957">
        <f>_xlfn.XLOOKUP(D1957,'2026 FMR'!I:I,'2026 FMR'!R:R)</f>
        <v>1</v>
      </c>
    </row>
    <row r="1958" spans="1:8" x14ac:dyDescent="0.35">
      <c r="A1958" t="s">
        <v>1957</v>
      </c>
      <c r="B1958" t="str">
        <f>_xlfn.XLOOKUP(D1958,'2026 FMR'!I:I,'2026 FMR'!Q:Q)</f>
        <v>NC-506</v>
      </c>
      <c r="C1958" t="s">
        <v>2022</v>
      </c>
      <c r="D1958">
        <v>37129</v>
      </c>
      <c r="E1958">
        <f>_xlfn.XLOOKUP(D1958,'ACS data'!E:E,'ACS data'!N:N)</f>
        <v>9015</v>
      </c>
      <c r="F1958">
        <f>_xlfn.XLOOKUP(D1958,'2026 FMR'!I:I,'2026 FMR'!M:M)</f>
        <v>1513</v>
      </c>
      <c r="G1958">
        <f>_xlfn.XLOOKUP(D1958,'2026 FMR'!I:I,'2026 FMR'!J:J)</f>
        <v>228134</v>
      </c>
      <c r="H1958">
        <f>_xlfn.XLOOKUP(D1958,'2026 FMR'!I:I,'2026 FMR'!R:R)</f>
        <v>1</v>
      </c>
    </row>
    <row r="1959" spans="1:8" x14ac:dyDescent="0.35">
      <c r="A1959" t="s">
        <v>1957</v>
      </c>
      <c r="B1959" t="str">
        <f>_xlfn.XLOOKUP(D1959,'2026 FMR'!I:I,'2026 FMR'!Q:Q)</f>
        <v>NC-503</v>
      </c>
      <c r="C1959" t="s">
        <v>2023</v>
      </c>
      <c r="D1959">
        <v>37131</v>
      </c>
      <c r="E1959">
        <f>_xlfn.XLOOKUP(D1959,'ACS data'!E:E,'ACS data'!N:N)</f>
        <v>543</v>
      </c>
      <c r="F1959">
        <f>_xlfn.XLOOKUP(D1959,'2026 FMR'!I:I,'2026 FMR'!M:M)</f>
        <v>741</v>
      </c>
      <c r="G1959">
        <f>_xlfn.XLOOKUP(D1959,'2026 FMR'!I:I,'2026 FMR'!J:J)</f>
        <v>17528</v>
      </c>
      <c r="H1959">
        <f>_xlfn.XLOOKUP(D1959,'2026 FMR'!I:I,'2026 FMR'!R:R)</f>
        <v>1</v>
      </c>
    </row>
    <row r="1960" spans="1:8" x14ac:dyDescent="0.35">
      <c r="A1960" t="s">
        <v>1957</v>
      </c>
      <c r="B1960" t="str">
        <f>_xlfn.XLOOKUP(D1960,'2026 FMR'!I:I,'2026 FMR'!Q:Q)</f>
        <v>NC-503</v>
      </c>
      <c r="C1960" t="s">
        <v>2024</v>
      </c>
      <c r="D1960">
        <v>37133</v>
      </c>
      <c r="E1960">
        <f>_xlfn.XLOOKUP(D1960,'ACS data'!E:E,'ACS data'!N:N)</f>
        <v>5331</v>
      </c>
      <c r="F1960">
        <f>_xlfn.XLOOKUP(D1960,'2026 FMR'!I:I,'2026 FMR'!M:M)</f>
        <v>935</v>
      </c>
      <c r="G1960">
        <f>_xlfn.XLOOKUP(D1960,'2026 FMR'!I:I,'2026 FMR'!J:J)</f>
        <v>203686</v>
      </c>
      <c r="H1960">
        <f>_xlfn.XLOOKUP(D1960,'2026 FMR'!I:I,'2026 FMR'!R:R)</f>
        <v>1</v>
      </c>
    </row>
    <row r="1961" spans="1:8" x14ac:dyDescent="0.35">
      <c r="A1961" t="s">
        <v>1957</v>
      </c>
      <c r="B1961" t="str">
        <f>_xlfn.XLOOKUP(D1961,'2026 FMR'!I:I,'2026 FMR'!Q:Q)</f>
        <v>NC-513</v>
      </c>
      <c r="C1961" t="s">
        <v>2025</v>
      </c>
      <c r="D1961">
        <v>37135</v>
      </c>
      <c r="E1961">
        <f>_xlfn.XLOOKUP(D1961,'ACS data'!E:E,'ACS data'!N:N)</f>
        <v>7701</v>
      </c>
      <c r="F1961">
        <f>_xlfn.XLOOKUP(D1961,'2026 FMR'!I:I,'2026 FMR'!M:M)</f>
        <v>1507</v>
      </c>
      <c r="G1961">
        <f>_xlfn.XLOOKUP(D1961,'2026 FMR'!I:I,'2026 FMR'!J:J)</f>
        <v>145919</v>
      </c>
      <c r="H1961">
        <f>_xlfn.XLOOKUP(D1961,'2026 FMR'!I:I,'2026 FMR'!R:R)</f>
        <v>1</v>
      </c>
    </row>
    <row r="1962" spans="1:8" x14ac:dyDescent="0.35">
      <c r="A1962" t="s">
        <v>1957</v>
      </c>
      <c r="B1962" t="str">
        <f>_xlfn.XLOOKUP(D1962,'2026 FMR'!I:I,'2026 FMR'!Q:Q)</f>
        <v>NC-503</v>
      </c>
      <c r="C1962" t="s">
        <v>2026</v>
      </c>
      <c r="D1962">
        <v>37137</v>
      </c>
      <c r="E1962">
        <f>_xlfn.XLOOKUP(D1962,'ACS data'!E:E,'ACS data'!N:N)</f>
        <v>209</v>
      </c>
      <c r="F1962">
        <f>_xlfn.XLOOKUP(D1962,'2026 FMR'!I:I,'2026 FMR'!M:M)</f>
        <v>866</v>
      </c>
      <c r="G1962">
        <f>_xlfn.XLOOKUP(D1962,'2026 FMR'!I:I,'2026 FMR'!J:J)</f>
        <v>12317</v>
      </c>
      <c r="H1962">
        <f>_xlfn.XLOOKUP(D1962,'2026 FMR'!I:I,'2026 FMR'!R:R)</f>
        <v>1</v>
      </c>
    </row>
    <row r="1963" spans="1:8" x14ac:dyDescent="0.35">
      <c r="A1963" t="s">
        <v>1957</v>
      </c>
      <c r="B1963" t="str">
        <f>_xlfn.XLOOKUP(D1963,'2026 FMR'!I:I,'2026 FMR'!Q:Q)</f>
        <v>NC-503</v>
      </c>
      <c r="C1963" t="s">
        <v>2027</v>
      </c>
      <c r="D1963">
        <v>37139</v>
      </c>
      <c r="E1963">
        <f>_xlfn.XLOOKUP(D1963,'ACS data'!E:E,'ACS data'!N:N)</f>
        <v>814</v>
      </c>
      <c r="F1963">
        <f>_xlfn.XLOOKUP(D1963,'2026 FMR'!I:I,'2026 FMR'!M:M)</f>
        <v>927</v>
      </c>
      <c r="G1963">
        <f>_xlfn.XLOOKUP(D1963,'2026 FMR'!I:I,'2026 FMR'!J:J)</f>
        <v>40454</v>
      </c>
      <c r="H1963">
        <f>_xlfn.XLOOKUP(D1963,'2026 FMR'!I:I,'2026 FMR'!R:R)</f>
        <v>1</v>
      </c>
    </row>
    <row r="1964" spans="1:8" x14ac:dyDescent="0.35">
      <c r="A1964" t="s">
        <v>1957</v>
      </c>
      <c r="B1964" t="str">
        <f>_xlfn.XLOOKUP(D1964,'2026 FMR'!I:I,'2026 FMR'!Q:Q)</f>
        <v>NC-506</v>
      </c>
      <c r="C1964" t="s">
        <v>2028</v>
      </c>
      <c r="D1964">
        <v>37141</v>
      </c>
      <c r="E1964">
        <f>_xlfn.XLOOKUP(D1964,'ACS data'!E:E,'ACS data'!N:N)</f>
        <v>1281</v>
      </c>
      <c r="F1964">
        <f>_xlfn.XLOOKUP(D1964,'2026 FMR'!I:I,'2026 FMR'!M:M)</f>
        <v>1064</v>
      </c>
      <c r="G1964">
        <f>_xlfn.XLOOKUP(D1964,'2026 FMR'!I:I,'2026 FMR'!J:J)</f>
        <v>61592</v>
      </c>
      <c r="H1964">
        <f>_xlfn.XLOOKUP(D1964,'2026 FMR'!I:I,'2026 FMR'!R:R)</f>
        <v>1</v>
      </c>
    </row>
    <row r="1965" spans="1:8" x14ac:dyDescent="0.35">
      <c r="A1965" t="s">
        <v>1957</v>
      </c>
      <c r="B1965" t="str">
        <f>_xlfn.XLOOKUP(D1965,'2026 FMR'!I:I,'2026 FMR'!Q:Q)</f>
        <v>NC-503</v>
      </c>
      <c r="C1965" t="s">
        <v>2029</v>
      </c>
      <c r="D1965">
        <v>37143</v>
      </c>
      <c r="E1965">
        <f>_xlfn.XLOOKUP(D1965,'ACS data'!E:E,'ACS data'!N:N)</f>
        <v>374</v>
      </c>
      <c r="F1965">
        <f>_xlfn.XLOOKUP(D1965,'2026 FMR'!I:I,'2026 FMR'!M:M)</f>
        <v>804</v>
      </c>
      <c r="G1965">
        <f>_xlfn.XLOOKUP(D1965,'2026 FMR'!I:I,'2026 FMR'!J:J)</f>
        <v>13053</v>
      </c>
      <c r="H1965">
        <f>_xlfn.XLOOKUP(D1965,'2026 FMR'!I:I,'2026 FMR'!R:R)</f>
        <v>1</v>
      </c>
    </row>
    <row r="1966" spans="1:8" x14ac:dyDescent="0.35">
      <c r="A1966" t="s">
        <v>1957</v>
      </c>
      <c r="B1966" t="str">
        <f>_xlfn.XLOOKUP(D1966,'2026 FMR'!I:I,'2026 FMR'!Q:Q)</f>
        <v>NC-503</v>
      </c>
      <c r="C1966" t="s">
        <v>2030</v>
      </c>
      <c r="D1966">
        <v>37145</v>
      </c>
      <c r="E1966">
        <f>_xlfn.XLOOKUP(D1966,'ACS data'!E:E,'ACS data'!N:N)</f>
        <v>1368</v>
      </c>
      <c r="F1966">
        <f>_xlfn.XLOOKUP(D1966,'2026 FMR'!I:I,'2026 FMR'!M:M)</f>
        <v>744</v>
      </c>
      <c r="G1966">
        <f>_xlfn.XLOOKUP(D1966,'2026 FMR'!I:I,'2026 FMR'!J:J)</f>
        <v>39131</v>
      </c>
      <c r="H1966">
        <f>_xlfn.XLOOKUP(D1966,'2026 FMR'!I:I,'2026 FMR'!R:R)</f>
        <v>1</v>
      </c>
    </row>
    <row r="1967" spans="1:8" x14ac:dyDescent="0.35">
      <c r="A1967" t="s">
        <v>1957</v>
      </c>
      <c r="B1967" t="str">
        <f>_xlfn.XLOOKUP(D1967,'2026 FMR'!I:I,'2026 FMR'!Q:Q)</f>
        <v>NC-503</v>
      </c>
      <c r="C1967" t="s">
        <v>2031</v>
      </c>
      <c r="D1967">
        <v>37147</v>
      </c>
      <c r="E1967">
        <f>_xlfn.XLOOKUP(D1967,'ACS data'!E:E,'ACS data'!N:N)</f>
        <v>12939</v>
      </c>
      <c r="F1967">
        <f>_xlfn.XLOOKUP(D1967,'2026 FMR'!I:I,'2026 FMR'!M:M)</f>
        <v>896</v>
      </c>
      <c r="G1967">
        <f>_xlfn.XLOOKUP(D1967,'2026 FMR'!I:I,'2026 FMR'!J:J)</f>
        <v>171196</v>
      </c>
      <c r="H1967">
        <f>_xlfn.XLOOKUP(D1967,'2026 FMR'!I:I,'2026 FMR'!R:R)</f>
        <v>1</v>
      </c>
    </row>
    <row r="1968" spans="1:8" x14ac:dyDescent="0.35">
      <c r="A1968" t="s">
        <v>1957</v>
      </c>
      <c r="B1968" t="str">
        <f>_xlfn.XLOOKUP(D1968,'2026 FMR'!I:I,'2026 FMR'!Q:Q)</f>
        <v>NC-503</v>
      </c>
      <c r="C1968" t="s">
        <v>2032</v>
      </c>
      <c r="D1968">
        <v>37149</v>
      </c>
      <c r="E1968">
        <f>_xlfn.XLOOKUP(D1968,'ACS data'!E:E,'ACS data'!N:N)</f>
        <v>310</v>
      </c>
      <c r="F1968">
        <f>_xlfn.XLOOKUP(D1968,'2026 FMR'!I:I,'2026 FMR'!M:M)</f>
        <v>829</v>
      </c>
      <c r="G1968">
        <f>_xlfn.XLOOKUP(D1968,'2026 FMR'!I:I,'2026 FMR'!J:J)</f>
        <v>19538</v>
      </c>
      <c r="H1968">
        <f>_xlfn.XLOOKUP(D1968,'2026 FMR'!I:I,'2026 FMR'!R:R)</f>
        <v>1</v>
      </c>
    </row>
    <row r="1969" spans="1:8" x14ac:dyDescent="0.35">
      <c r="A1969" t="s">
        <v>1957</v>
      </c>
      <c r="B1969" t="str">
        <f>_xlfn.XLOOKUP(D1969,'2026 FMR'!I:I,'2026 FMR'!Q:Q)</f>
        <v>NC-503</v>
      </c>
      <c r="C1969" t="s">
        <v>2033</v>
      </c>
      <c r="D1969">
        <v>37151</v>
      </c>
      <c r="E1969">
        <f>_xlfn.XLOOKUP(D1969,'ACS data'!E:E,'ACS data'!N:N)</f>
        <v>3762</v>
      </c>
      <c r="F1969">
        <f>_xlfn.XLOOKUP(D1969,'2026 FMR'!I:I,'2026 FMR'!M:M)</f>
        <v>1213</v>
      </c>
      <c r="G1969">
        <f>_xlfn.XLOOKUP(D1969,'2026 FMR'!I:I,'2026 FMR'!J:J)</f>
        <v>144403</v>
      </c>
      <c r="H1969">
        <f>_xlfn.XLOOKUP(D1969,'2026 FMR'!I:I,'2026 FMR'!R:R)</f>
        <v>1</v>
      </c>
    </row>
    <row r="1970" spans="1:8" x14ac:dyDescent="0.35">
      <c r="A1970" t="s">
        <v>1957</v>
      </c>
      <c r="B1970" t="str">
        <f>_xlfn.XLOOKUP(D1970,'2026 FMR'!I:I,'2026 FMR'!Q:Q)</f>
        <v>NC-503</v>
      </c>
      <c r="C1970" t="s">
        <v>2034</v>
      </c>
      <c r="D1970">
        <v>37153</v>
      </c>
      <c r="E1970">
        <f>_xlfn.XLOOKUP(D1970,'ACS data'!E:E,'ACS data'!N:N)</f>
        <v>2073</v>
      </c>
      <c r="F1970">
        <f>_xlfn.XLOOKUP(D1970,'2026 FMR'!I:I,'2026 FMR'!M:M)</f>
        <v>814</v>
      </c>
      <c r="G1970">
        <f>_xlfn.XLOOKUP(D1970,'2026 FMR'!I:I,'2026 FMR'!J:J)</f>
        <v>43149</v>
      </c>
      <c r="H1970">
        <f>_xlfn.XLOOKUP(D1970,'2026 FMR'!I:I,'2026 FMR'!R:R)</f>
        <v>1</v>
      </c>
    </row>
    <row r="1971" spans="1:8" x14ac:dyDescent="0.35">
      <c r="A1971" t="s">
        <v>1957</v>
      </c>
      <c r="B1971" t="str">
        <f>_xlfn.XLOOKUP(D1971,'2026 FMR'!I:I,'2026 FMR'!Q:Q)</f>
        <v>NC-503</v>
      </c>
      <c r="C1971" t="s">
        <v>2035</v>
      </c>
      <c r="D1971">
        <v>37155</v>
      </c>
      <c r="E1971">
        <f>_xlfn.XLOOKUP(D1971,'ACS data'!E:E,'ACS data'!N:N)</f>
        <v>7052</v>
      </c>
      <c r="F1971">
        <f>_xlfn.XLOOKUP(D1971,'2026 FMR'!I:I,'2026 FMR'!M:M)</f>
        <v>748</v>
      </c>
      <c r="G1971">
        <f>_xlfn.XLOOKUP(D1971,'2026 FMR'!I:I,'2026 FMR'!J:J)</f>
        <v>117573</v>
      </c>
      <c r="H1971">
        <f>_xlfn.XLOOKUP(D1971,'2026 FMR'!I:I,'2026 FMR'!R:R)</f>
        <v>1</v>
      </c>
    </row>
    <row r="1972" spans="1:8" x14ac:dyDescent="0.35">
      <c r="A1972" t="s">
        <v>1957</v>
      </c>
      <c r="B1972" t="str">
        <f>_xlfn.XLOOKUP(D1972,'2026 FMR'!I:I,'2026 FMR'!Q:Q)</f>
        <v>NC-503</v>
      </c>
      <c r="C1972" t="s">
        <v>2036</v>
      </c>
      <c r="D1972">
        <v>37157</v>
      </c>
      <c r="E1972">
        <f>_xlfn.XLOOKUP(D1972,'ACS data'!E:E,'ACS data'!N:N)</f>
        <v>2732</v>
      </c>
      <c r="F1972">
        <f>_xlfn.XLOOKUP(D1972,'2026 FMR'!I:I,'2026 FMR'!M:M)</f>
        <v>793</v>
      </c>
      <c r="G1972">
        <f>_xlfn.XLOOKUP(D1972,'2026 FMR'!I:I,'2026 FMR'!J:J)</f>
        <v>91209</v>
      </c>
      <c r="H1972">
        <f>_xlfn.XLOOKUP(D1972,'2026 FMR'!I:I,'2026 FMR'!R:R)</f>
        <v>1</v>
      </c>
    </row>
    <row r="1973" spans="1:8" x14ac:dyDescent="0.35">
      <c r="A1973" t="s">
        <v>1957</v>
      </c>
      <c r="B1973" t="str">
        <f>_xlfn.XLOOKUP(D1973,'2026 FMR'!I:I,'2026 FMR'!Q:Q)</f>
        <v>NC-503</v>
      </c>
      <c r="C1973" t="s">
        <v>2037</v>
      </c>
      <c r="D1973">
        <v>37159</v>
      </c>
      <c r="E1973">
        <f>_xlfn.XLOOKUP(D1973,'ACS data'!E:E,'ACS data'!N:N)</f>
        <v>3984</v>
      </c>
      <c r="F1973">
        <f>_xlfn.XLOOKUP(D1973,'2026 FMR'!I:I,'2026 FMR'!M:M)</f>
        <v>958</v>
      </c>
      <c r="G1973">
        <f>_xlfn.XLOOKUP(D1973,'2026 FMR'!I:I,'2026 FMR'!J:J)</f>
        <v>147067</v>
      </c>
      <c r="H1973">
        <f>_xlfn.XLOOKUP(D1973,'2026 FMR'!I:I,'2026 FMR'!R:R)</f>
        <v>1</v>
      </c>
    </row>
    <row r="1974" spans="1:8" x14ac:dyDescent="0.35">
      <c r="A1974" t="s">
        <v>1957</v>
      </c>
      <c r="B1974" t="str">
        <f>_xlfn.XLOOKUP(D1974,'2026 FMR'!I:I,'2026 FMR'!Q:Q)</f>
        <v>NC-503</v>
      </c>
      <c r="C1974" t="s">
        <v>2038</v>
      </c>
      <c r="D1974">
        <v>37161</v>
      </c>
      <c r="E1974">
        <f>_xlfn.XLOOKUP(D1974,'ACS data'!E:E,'ACS data'!N:N)</f>
        <v>1641</v>
      </c>
      <c r="F1974">
        <f>_xlfn.XLOOKUP(D1974,'2026 FMR'!I:I,'2026 FMR'!M:M)</f>
        <v>806</v>
      </c>
      <c r="G1974">
        <f>_xlfn.XLOOKUP(D1974,'2026 FMR'!I:I,'2026 FMR'!J:J)</f>
        <v>64680</v>
      </c>
      <c r="H1974">
        <f>_xlfn.XLOOKUP(D1974,'2026 FMR'!I:I,'2026 FMR'!R:R)</f>
        <v>1</v>
      </c>
    </row>
    <row r="1975" spans="1:8" x14ac:dyDescent="0.35">
      <c r="A1975" t="s">
        <v>1957</v>
      </c>
      <c r="B1975" t="str">
        <f>_xlfn.XLOOKUP(D1975,'2026 FMR'!I:I,'2026 FMR'!Q:Q)</f>
        <v>NC-503</v>
      </c>
      <c r="C1975" t="s">
        <v>2039</v>
      </c>
      <c r="D1975">
        <v>37163</v>
      </c>
      <c r="E1975">
        <f>_xlfn.XLOOKUP(D1975,'ACS data'!E:E,'ACS data'!N:N)</f>
        <v>2944</v>
      </c>
      <c r="F1975">
        <f>_xlfn.XLOOKUP(D1975,'2026 FMR'!I:I,'2026 FMR'!M:M)</f>
        <v>806</v>
      </c>
      <c r="G1975">
        <f>_xlfn.XLOOKUP(D1975,'2026 FMR'!I:I,'2026 FMR'!J:J)</f>
        <v>59317</v>
      </c>
      <c r="H1975">
        <f>_xlfn.XLOOKUP(D1975,'2026 FMR'!I:I,'2026 FMR'!R:R)</f>
        <v>1</v>
      </c>
    </row>
    <row r="1976" spans="1:8" x14ac:dyDescent="0.35">
      <c r="A1976" t="s">
        <v>1957</v>
      </c>
      <c r="B1976" t="str">
        <f>_xlfn.XLOOKUP(D1976,'2026 FMR'!I:I,'2026 FMR'!Q:Q)</f>
        <v>NC-503</v>
      </c>
      <c r="C1976" t="s">
        <v>2040</v>
      </c>
      <c r="D1976">
        <v>37165</v>
      </c>
      <c r="E1976">
        <f>_xlfn.XLOOKUP(D1976,'ACS data'!E:E,'ACS data'!N:N)</f>
        <v>1779</v>
      </c>
      <c r="F1976">
        <f>_xlfn.XLOOKUP(D1976,'2026 FMR'!I:I,'2026 FMR'!M:M)</f>
        <v>755</v>
      </c>
      <c r="G1976">
        <f>_xlfn.XLOOKUP(D1976,'2026 FMR'!I:I,'2026 FMR'!J:J)</f>
        <v>34222</v>
      </c>
      <c r="H1976">
        <f>_xlfn.XLOOKUP(D1976,'2026 FMR'!I:I,'2026 FMR'!R:R)</f>
        <v>1</v>
      </c>
    </row>
    <row r="1977" spans="1:8" x14ac:dyDescent="0.35">
      <c r="A1977" t="s">
        <v>1957</v>
      </c>
      <c r="B1977" t="str">
        <f>_xlfn.XLOOKUP(D1977,'2026 FMR'!I:I,'2026 FMR'!Q:Q)</f>
        <v>NC-503</v>
      </c>
      <c r="C1977" t="s">
        <v>2041</v>
      </c>
      <c r="D1977">
        <v>37167</v>
      </c>
      <c r="E1977">
        <f>_xlfn.XLOOKUP(D1977,'ACS data'!E:E,'ACS data'!N:N)</f>
        <v>1532</v>
      </c>
      <c r="F1977">
        <f>_xlfn.XLOOKUP(D1977,'2026 FMR'!I:I,'2026 FMR'!M:M)</f>
        <v>705</v>
      </c>
      <c r="G1977">
        <f>_xlfn.XLOOKUP(D1977,'2026 FMR'!I:I,'2026 FMR'!J:J)</f>
        <v>62723</v>
      </c>
      <c r="H1977">
        <f>_xlfn.XLOOKUP(D1977,'2026 FMR'!I:I,'2026 FMR'!R:R)</f>
        <v>1</v>
      </c>
    </row>
    <row r="1978" spans="1:8" x14ac:dyDescent="0.35">
      <c r="A1978" t="s">
        <v>1957</v>
      </c>
      <c r="B1978" t="str">
        <f>_xlfn.XLOOKUP(D1978,'2026 FMR'!I:I,'2026 FMR'!Q:Q)</f>
        <v>NC-503</v>
      </c>
      <c r="C1978" t="s">
        <v>2042</v>
      </c>
      <c r="D1978">
        <v>37169</v>
      </c>
      <c r="E1978">
        <f>_xlfn.XLOOKUP(D1978,'ACS data'!E:E,'ACS data'!N:N)</f>
        <v>742</v>
      </c>
      <c r="F1978">
        <f>_xlfn.XLOOKUP(D1978,'2026 FMR'!I:I,'2026 FMR'!M:M)</f>
        <v>1082</v>
      </c>
      <c r="G1978">
        <f>_xlfn.XLOOKUP(D1978,'2026 FMR'!I:I,'2026 FMR'!J:J)</f>
        <v>44696</v>
      </c>
      <c r="H1978">
        <f>_xlfn.XLOOKUP(D1978,'2026 FMR'!I:I,'2026 FMR'!R:R)</f>
        <v>1</v>
      </c>
    </row>
    <row r="1979" spans="1:8" x14ac:dyDescent="0.35">
      <c r="A1979" t="s">
        <v>1957</v>
      </c>
      <c r="B1979" t="str">
        <f>_xlfn.XLOOKUP(D1979,'2026 FMR'!I:I,'2026 FMR'!Q:Q)</f>
        <v>NC-503</v>
      </c>
      <c r="C1979" t="s">
        <v>2043</v>
      </c>
      <c r="D1979">
        <v>37171</v>
      </c>
      <c r="E1979">
        <f>_xlfn.XLOOKUP(D1979,'ACS data'!E:E,'ACS data'!N:N)</f>
        <v>1884</v>
      </c>
      <c r="F1979">
        <f>_xlfn.XLOOKUP(D1979,'2026 FMR'!I:I,'2026 FMR'!M:M)</f>
        <v>705</v>
      </c>
      <c r="G1979">
        <f>_xlfn.XLOOKUP(D1979,'2026 FMR'!I:I,'2026 FMR'!J:J)</f>
        <v>71429</v>
      </c>
      <c r="H1979">
        <f>_xlfn.XLOOKUP(D1979,'2026 FMR'!I:I,'2026 FMR'!R:R)</f>
        <v>1</v>
      </c>
    </row>
    <row r="1980" spans="1:8" x14ac:dyDescent="0.35">
      <c r="A1980" t="s">
        <v>1957</v>
      </c>
      <c r="B1980" t="str">
        <f>_xlfn.XLOOKUP(D1980,'2026 FMR'!I:I,'2026 FMR'!Q:Q)</f>
        <v>NC-503</v>
      </c>
      <c r="C1980" t="s">
        <v>2044</v>
      </c>
      <c r="D1980">
        <v>37173</v>
      </c>
      <c r="E1980">
        <f>_xlfn.XLOOKUP(D1980,'ACS data'!E:E,'ACS data'!N:N)</f>
        <v>522</v>
      </c>
      <c r="F1980">
        <f>_xlfn.XLOOKUP(D1980,'2026 FMR'!I:I,'2026 FMR'!M:M)</f>
        <v>813</v>
      </c>
      <c r="G1980">
        <f>_xlfn.XLOOKUP(D1980,'2026 FMR'!I:I,'2026 FMR'!J:J)</f>
        <v>14130</v>
      </c>
      <c r="H1980">
        <f>_xlfn.XLOOKUP(D1980,'2026 FMR'!I:I,'2026 FMR'!R:R)</f>
        <v>1</v>
      </c>
    </row>
    <row r="1981" spans="1:8" x14ac:dyDescent="0.35">
      <c r="A1981" t="s">
        <v>1957</v>
      </c>
      <c r="B1981" t="str">
        <f>_xlfn.XLOOKUP(D1981,'2026 FMR'!I:I,'2026 FMR'!Q:Q)</f>
        <v>NC-503</v>
      </c>
      <c r="C1981" t="s">
        <v>2045</v>
      </c>
      <c r="D1981">
        <v>37175</v>
      </c>
      <c r="E1981">
        <f>_xlfn.XLOOKUP(D1981,'ACS data'!E:E,'ACS data'!N:N)</f>
        <v>854</v>
      </c>
      <c r="F1981">
        <f>_xlfn.XLOOKUP(D1981,'2026 FMR'!I:I,'2026 FMR'!M:M)</f>
        <v>887</v>
      </c>
      <c r="G1981">
        <f>_xlfn.XLOOKUP(D1981,'2026 FMR'!I:I,'2026 FMR'!J:J)</f>
        <v>33131</v>
      </c>
      <c r="H1981">
        <f>_xlfn.XLOOKUP(D1981,'2026 FMR'!I:I,'2026 FMR'!R:R)</f>
        <v>1</v>
      </c>
    </row>
    <row r="1982" spans="1:8" x14ac:dyDescent="0.35">
      <c r="A1982" t="s">
        <v>1957</v>
      </c>
      <c r="B1982" t="str">
        <f>_xlfn.XLOOKUP(D1982,'2026 FMR'!I:I,'2026 FMR'!Q:Q)</f>
        <v>NC-503</v>
      </c>
      <c r="C1982" t="s">
        <v>2046</v>
      </c>
      <c r="D1982">
        <v>37177</v>
      </c>
      <c r="E1982">
        <f>_xlfn.XLOOKUP(D1982,'ACS data'!E:E,'ACS data'!N:N)</f>
        <v>146</v>
      </c>
      <c r="F1982">
        <f>_xlfn.XLOOKUP(D1982,'2026 FMR'!I:I,'2026 FMR'!M:M)</f>
        <v>744</v>
      </c>
      <c r="G1982">
        <f>_xlfn.XLOOKUP(D1982,'2026 FMR'!I:I,'2026 FMR'!J:J)</f>
        <v>3389</v>
      </c>
      <c r="H1982">
        <f>_xlfn.XLOOKUP(D1982,'2026 FMR'!I:I,'2026 FMR'!R:R)</f>
        <v>1</v>
      </c>
    </row>
    <row r="1983" spans="1:8" x14ac:dyDescent="0.35">
      <c r="A1983" t="s">
        <v>1957</v>
      </c>
      <c r="B1983" t="str">
        <f>_xlfn.XLOOKUP(D1983,'2026 FMR'!I:I,'2026 FMR'!Q:Q)</f>
        <v>NC-503</v>
      </c>
      <c r="C1983" t="s">
        <v>2047</v>
      </c>
      <c r="D1983">
        <v>37179</v>
      </c>
      <c r="E1983">
        <f>_xlfn.XLOOKUP(D1983,'ACS data'!E:E,'ACS data'!N:N)</f>
        <v>4221</v>
      </c>
      <c r="F1983">
        <f>_xlfn.XLOOKUP(D1983,'2026 FMR'!I:I,'2026 FMR'!M:M)</f>
        <v>1538</v>
      </c>
      <c r="G1983">
        <f>_xlfn.XLOOKUP(D1983,'2026 FMR'!I:I,'2026 FMR'!J:J)</f>
        <v>240109</v>
      </c>
      <c r="H1983">
        <f>_xlfn.XLOOKUP(D1983,'2026 FMR'!I:I,'2026 FMR'!R:R)</f>
        <v>1</v>
      </c>
    </row>
    <row r="1984" spans="1:8" x14ac:dyDescent="0.35">
      <c r="A1984" t="s">
        <v>1957</v>
      </c>
      <c r="B1984" t="str">
        <f>_xlfn.XLOOKUP(D1984,'2026 FMR'!I:I,'2026 FMR'!Q:Q)</f>
        <v>NC-503</v>
      </c>
      <c r="C1984" t="s">
        <v>2048</v>
      </c>
      <c r="D1984">
        <v>37181</v>
      </c>
      <c r="E1984">
        <f>_xlfn.XLOOKUP(D1984,'ACS data'!E:E,'ACS data'!N:N)</f>
        <v>1505</v>
      </c>
      <c r="F1984">
        <f>_xlfn.XLOOKUP(D1984,'2026 FMR'!I:I,'2026 FMR'!M:M)</f>
        <v>743</v>
      </c>
      <c r="G1984">
        <f>_xlfn.XLOOKUP(D1984,'2026 FMR'!I:I,'2026 FMR'!J:J)</f>
        <v>42492</v>
      </c>
      <c r="H1984">
        <f>_xlfn.XLOOKUP(D1984,'2026 FMR'!I:I,'2026 FMR'!R:R)</f>
        <v>1</v>
      </c>
    </row>
    <row r="1985" spans="1:8" x14ac:dyDescent="0.35">
      <c r="A1985" t="s">
        <v>1957</v>
      </c>
      <c r="B1985" t="str">
        <f>_xlfn.XLOOKUP(D1985,'2026 FMR'!I:I,'2026 FMR'!Q:Q)</f>
        <v>NC-507</v>
      </c>
      <c r="C1985" t="s">
        <v>2049</v>
      </c>
      <c r="D1985">
        <v>37183</v>
      </c>
      <c r="E1985">
        <f>_xlfn.XLOOKUP(D1985,'ACS data'!E:E,'ACS data'!N:N)</f>
        <v>24268</v>
      </c>
      <c r="F1985">
        <f>_xlfn.XLOOKUP(D1985,'2026 FMR'!I:I,'2026 FMR'!M:M)</f>
        <v>1596</v>
      </c>
      <c r="G1985">
        <f>_xlfn.XLOOKUP(D1985,'2026 FMR'!I:I,'2026 FMR'!J:J)</f>
        <v>1132103</v>
      </c>
      <c r="H1985">
        <f>_xlfn.XLOOKUP(D1985,'2026 FMR'!I:I,'2026 FMR'!R:R)</f>
        <v>1</v>
      </c>
    </row>
    <row r="1986" spans="1:8" x14ac:dyDescent="0.35">
      <c r="A1986" t="s">
        <v>1957</v>
      </c>
      <c r="B1986" t="str">
        <f>_xlfn.XLOOKUP(D1986,'2026 FMR'!I:I,'2026 FMR'!Q:Q)</f>
        <v>NC-503</v>
      </c>
      <c r="C1986" t="s">
        <v>2050</v>
      </c>
      <c r="D1986">
        <v>37185</v>
      </c>
      <c r="E1986">
        <f>_xlfn.XLOOKUP(D1986,'ACS data'!E:E,'ACS data'!N:N)</f>
        <v>899</v>
      </c>
      <c r="F1986">
        <f>_xlfn.XLOOKUP(D1986,'2026 FMR'!I:I,'2026 FMR'!M:M)</f>
        <v>705</v>
      </c>
      <c r="G1986">
        <f>_xlfn.XLOOKUP(D1986,'2026 FMR'!I:I,'2026 FMR'!J:J)</f>
        <v>18803</v>
      </c>
      <c r="H1986">
        <f>_xlfn.XLOOKUP(D1986,'2026 FMR'!I:I,'2026 FMR'!R:R)</f>
        <v>1</v>
      </c>
    </row>
    <row r="1987" spans="1:8" x14ac:dyDescent="0.35">
      <c r="A1987" t="s">
        <v>1957</v>
      </c>
      <c r="B1987" t="str">
        <f>_xlfn.XLOOKUP(D1987,'2026 FMR'!I:I,'2026 FMR'!Q:Q)</f>
        <v>NC-503</v>
      </c>
      <c r="C1987" t="s">
        <v>2051</v>
      </c>
      <c r="D1987">
        <v>37187</v>
      </c>
      <c r="E1987">
        <f>_xlfn.XLOOKUP(D1987,'ACS data'!E:E,'ACS data'!N:N)</f>
        <v>570</v>
      </c>
      <c r="F1987">
        <f>_xlfn.XLOOKUP(D1987,'2026 FMR'!I:I,'2026 FMR'!M:M)</f>
        <v>744</v>
      </c>
      <c r="G1987">
        <f>_xlfn.XLOOKUP(D1987,'2026 FMR'!I:I,'2026 FMR'!J:J)</f>
        <v>11051</v>
      </c>
      <c r="H1987">
        <f>_xlfn.XLOOKUP(D1987,'2026 FMR'!I:I,'2026 FMR'!R:R)</f>
        <v>1</v>
      </c>
    </row>
    <row r="1988" spans="1:8" x14ac:dyDescent="0.35">
      <c r="A1988" t="s">
        <v>1957</v>
      </c>
      <c r="B1988" t="str">
        <f>_xlfn.XLOOKUP(D1988,'2026 FMR'!I:I,'2026 FMR'!Q:Q)</f>
        <v>NC-516</v>
      </c>
      <c r="C1988" t="s">
        <v>2052</v>
      </c>
      <c r="D1988">
        <v>37189</v>
      </c>
      <c r="E1988">
        <f>_xlfn.XLOOKUP(D1988,'ACS data'!E:E,'ACS data'!N:N)</f>
        <v>7823</v>
      </c>
      <c r="F1988">
        <f>_xlfn.XLOOKUP(D1988,'2026 FMR'!I:I,'2026 FMR'!M:M)</f>
        <v>988</v>
      </c>
      <c r="G1988">
        <f>_xlfn.XLOOKUP(D1988,'2026 FMR'!I:I,'2026 FMR'!J:J)</f>
        <v>54540</v>
      </c>
      <c r="H1988">
        <f>_xlfn.XLOOKUP(D1988,'2026 FMR'!I:I,'2026 FMR'!R:R)</f>
        <v>1</v>
      </c>
    </row>
    <row r="1989" spans="1:8" x14ac:dyDescent="0.35">
      <c r="A1989" t="s">
        <v>1957</v>
      </c>
      <c r="B1989" t="str">
        <f>_xlfn.XLOOKUP(D1989,'2026 FMR'!I:I,'2026 FMR'!Q:Q)</f>
        <v>NC-503</v>
      </c>
      <c r="C1989" t="s">
        <v>2053</v>
      </c>
      <c r="D1989">
        <v>37191</v>
      </c>
      <c r="E1989">
        <f>_xlfn.XLOOKUP(D1989,'ACS data'!E:E,'ACS data'!N:N)</f>
        <v>3900</v>
      </c>
      <c r="F1989">
        <f>_xlfn.XLOOKUP(D1989,'2026 FMR'!I:I,'2026 FMR'!M:M)</f>
        <v>948</v>
      </c>
      <c r="G1989">
        <f>_xlfn.XLOOKUP(D1989,'2026 FMR'!I:I,'2026 FMR'!J:J)</f>
        <v>117480</v>
      </c>
      <c r="H1989">
        <f>_xlfn.XLOOKUP(D1989,'2026 FMR'!I:I,'2026 FMR'!R:R)</f>
        <v>1</v>
      </c>
    </row>
    <row r="1990" spans="1:8" x14ac:dyDescent="0.35">
      <c r="A1990" t="s">
        <v>1957</v>
      </c>
      <c r="B1990" t="str">
        <f>_xlfn.XLOOKUP(D1990,'2026 FMR'!I:I,'2026 FMR'!Q:Q)</f>
        <v>NC-516</v>
      </c>
      <c r="C1990" t="s">
        <v>2054</v>
      </c>
      <c r="D1990">
        <v>37193</v>
      </c>
      <c r="E1990">
        <f>_xlfn.XLOOKUP(D1990,'ACS data'!E:E,'ACS data'!N:N)</f>
        <v>2041</v>
      </c>
      <c r="F1990">
        <f>_xlfn.XLOOKUP(D1990,'2026 FMR'!I:I,'2026 FMR'!M:M)</f>
        <v>793</v>
      </c>
      <c r="G1990">
        <f>_xlfn.XLOOKUP(D1990,'2026 FMR'!I:I,'2026 FMR'!J:J)</f>
        <v>66125</v>
      </c>
      <c r="H1990">
        <f>_xlfn.XLOOKUP(D1990,'2026 FMR'!I:I,'2026 FMR'!R:R)</f>
        <v>1</v>
      </c>
    </row>
    <row r="1991" spans="1:8" x14ac:dyDescent="0.35">
      <c r="A1991" t="s">
        <v>1957</v>
      </c>
      <c r="B1991" t="str">
        <f>_xlfn.XLOOKUP(D1991,'2026 FMR'!I:I,'2026 FMR'!Q:Q)</f>
        <v>NC-503</v>
      </c>
      <c r="C1991" t="s">
        <v>2055</v>
      </c>
      <c r="D1991">
        <v>37195</v>
      </c>
      <c r="E1991">
        <f>_xlfn.XLOOKUP(D1991,'ACS data'!E:E,'ACS data'!N:N)</f>
        <v>3210</v>
      </c>
      <c r="F1991">
        <f>_xlfn.XLOOKUP(D1991,'2026 FMR'!I:I,'2026 FMR'!M:M)</f>
        <v>794</v>
      </c>
      <c r="G1991">
        <f>_xlfn.XLOOKUP(D1991,'2026 FMR'!I:I,'2026 FMR'!J:J)</f>
        <v>78667</v>
      </c>
      <c r="H1991">
        <f>_xlfn.XLOOKUP(D1991,'2026 FMR'!I:I,'2026 FMR'!R:R)</f>
        <v>1</v>
      </c>
    </row>
    <row r="1992" spans="1:8" x14ac:dyDescent="0.35">
      <c r="A1992" t="s">
        <v>1957</v>
      </c>
      <c r="B1992" t="str">
        <f>_xlfn.XLOOKUP(D1992,'2026 FMR'!I:I,'2026 FMR'!Q:Q)</f>
        <v>NC-503</v>
      </c>
      <c r="C1992" t="s">
        <v>2056</v>
      </c>
      <c r="D1992">
        <v>37197</v>
      </c>
      <c r="E1992">
        <f>_xlfn.XLOOKUP(D1992,'ACS data'!E:E,'ACS data'!N:N)</f>
        <v>876</v>
      </c>
      <c r="F1992">
        <f>_xlfn.XLOOKUP(D1992,'2026 FMR'!I:I,'2026 FMR'!M:M)</f>
        <v>1082</v>
      </c>
      <c r="G1992">
        <f>_xlfn.XLOOKUP(D1992,'2026 FMR'!I:I,'2026 FMR'!J:J)</f>
        <v>37280</v>
      </c>
      <c r="H1992">
        <f>_xlfn.XLOOKUP(D1992,'2026 FMR'!I:I,'2026 FMR'!R:R)</f>
        <v>1</v>
      </c>
    </row>
    <row r="1993" spans="1:8" x14ac:dyDescent="0.35">
      <c r="A1993" t="s">
        <v>1957</v>
      </c>
      <c r="B1993" t="str">
        <f>_xlfn.XLOOKUP(D1993,'2026 FMR'!I:I,'2026 FMR'!Q:Q)</f>
        <v>NC-516</v>
      </c>
      <c r="C1993" t="s">
        <v>2057</v>
      </c>
      <c r="D1993">
        <v>37199</v>
      </c>
      <c r="E1993">
        <f>_xlfn.XLOOKUP(D1993,'ACS data'!E:E,'ACS data'!N:N)</f>
        <v>461</v>
      </c>
      <c r="F1993">
        <f>_xlfn.XLOOKUP(D1993,'2026 FMR'!I:I,'2026 FMR'!M:M)</f>
        <v>713</v>
      </c>
      <c r="G1993">
        <f>_xlfn.XLOOKUP(D1993,'2026 FMR'!I:I,'2026 FMR'!J:J)</f>
        <v>18538</v>
      </c>
      <c r="H1993">
        <f>_xlfn.XLOOKUP(D1993,'2026 FMR'!I:I,'2026 FMR'!R:R)</f>
        <v>1</v>
      </c>
    </row>
    <row r="1994" spans="1:8" x14ac:dyDescent="0.35">
      <c r="A1994" t="s">
        <v>2058</v>
      </c>
      <c r="B1994" t="str">
        <f>_xlfn.XLOOKUP(D1994,'2026 FMR'!I:I,'2026 FMR'!Q:Q)</f>
        <v>ND-500</v>
      </c>
      <c r="C1994" t="s">
        <v>2059</v>
      </c>
      <c r="D1994">
        <v>38001</v>
      </c>
      <c r="E1994">
        <f>_xlfn.XLOOKUP(D1994,'ACS data'!E:E,'ACS data'!N:N)</f>
        <v>49</v>
      </c>
      <c r="F1994">
        <f>_xlfn.XLOOKUP(D1994,'2026 FMR'!I:I,'2026 FMR'!M:M)</f>
        <v>702</v>
      </c>
      <c r="G1994">
        <f>_xlfn.XLOOKUP(D1994,'2026 FMR'!I:I,'2026 FMR'!J:J)</f>
        <v>2190</v>
      </c>
      <c r="H1994">
        <f>_xlfn.XLOOKUP(D1994,'2026 FMR'!I:I,'2026 FMR'!R:R)</f>
        <v>0.5</v>
      </c>
    </row>
    <row r="1995" spans="1:8" x14ac:dyDescent="0.35">
      <c r="A1995" t="s">
        <v>2058</v>
      </c>
      <c r="B1995" t="str">
        <f>_xlfn.XLOOKUP(D1995,'2026 FMR'!I:I,'2026 FMR'!Q:Q)</f>
        <v>ND-500</v>
      </c>
      <c r="C1995" t="s">
        <v>2060</v>
      </c>
      <c r="D1995">
        <v>38003</v>
      </c>
      <c r="E1995">
        <f>_xlfn.XLOOKUP(D1995,'ACS data'!E:E,'ACS data'!N:N)</f>
        <v>250</v>
      </c>
      <c r="F1995">
        <f>_xlfn.XLOOKUP(D1995,'2026 FMR'!I:I,'2026 FMR'!M:M)</f>
        <v>722</v>
      </c>
      <c r="G1995">
        <f>_xlfn.XLOOKUP(D1995,'2026 FMR'!I:I,'2026 FMR'!J:J)</f>
        <v>10826</v>
      </c>
      <c r="H1995">
        <f>_xlfn.XLOOKUP(D1995,'2026 FMR'!I:I,'2026 FMR'!R:R)</f>
        <v>0.5</v>
      </c>
    </row>
    <row r="1996" spans="1:8" x14ac:dyDescent="0.35">
      <c r="A1996" t="s">
        <v>2058</v>
      </c>
      <c r="B1996" t="str">
        <f>_xlfn.XLOOKUP(D1996,'2026 FMR'!I:I,'2026 FMR'!Q:Q)</f>
        <v>ND-500</v>
      </c>
      <c r="C1996" t="s">
        <v>2061</v>
      </c>
      <c r="D1996">
        <v>38005</v>
      </c>
      <c r="E1996">
        <f>_xlfn.XLOOKUP(D1996,'ACS data'!E:E,'ACS data'!N:N)</f>
        <v>313</v>
      </c>
      <c r="F1996">
        <f>_xlfn.XLOOKUP(D1996,'2026 FMR'!I:I,'2026 FMR'!M:M)</f>
        <v>769</v>
      </c>
      <c r="G1996">
        <f>_xlfn.XLOOKUP(D1996,'2026 FMR'!I:I,'2026 FMR'!J:J)</f>
        <v>5960</v>
      </c>
      <c r="H1996">
        <f>_xlfn.XLOOKUP(D1996,'2026 FMR'!I:I,'2026 FMR'!R:R)</f>
        <v>0.5</v>
      </c>
    </row>
    <row r="1997" spans="1:8" x14ac:dyDescent="0.35">
      <c r="A1997" t="s">
        <v>2058</v>
      </c>
      <c r="B1997" t="str">
        <f>_xlfn.XLOOKUP(D1997,'2026 FMR'!I:I,'2026 FMR'!Q:Q)</f>
        <v>ND-500</v>
      </c>
      <c r="C1997" t="s">
        <v>2062</v>
      </c>
      <c r="D1997">
        <v>38007</v>
      </c>
      <c r="E1997">
        <f>_xlfn.XLOOKUP(D1997,'ACS data'!E:E,'ACS data'!N:N)</f>
        <v>20</v>
      </c>
      <c r="F1997">
        <f>_xlfn.XLOOKUP(D1997,'2026 FMR'!I:I,'2026 FMR'!M:M)</f>
        <v>702</v>
      </c>
      <c r="G1997">
        <f>_xlfn.XLOOKUP(D1997,'2026 FMR'!I:I,'2026 FMR'!J:J)</f>
        <v>839</v>
      </c>
      <c r="H1997">
        <f>_xlfn.XLOOKUP(D1997,'2026 FMR'!I:I,'2026 FMR'!R:R)</f>
        <v>0.5</v>
      </c>
    </row>
    <row r="1998" spans="1:8" x14ac:dyDescent="0.35">
      <c r="A1998" t="s">
        <v>2058</v>
      </c>
      <c r="B1998" t="str">
        <f>_xlfn.XLOOKUP(D1998,'2026 FMR'!I:I,'2026 FMR'!Q:Q)</f>
        <v>ND-500</v>
      </c>
      <c r="C1998" t="s">
        <v>2063</v>
      </c>
      <c r="D1998">
        <v>38009</v>
      </c>
      <c r="E1998">
        <f>_xlfn.XLOOKUP(D1998,'ACS data'!E:E,'ACS data'!N:N)</f>
        <v>132</v>
      </c>
      <c r="F1998">
        <f>_xlfn.XLOOKUP(D1998,'2026 FMR'!I:I,'2026 FMR'!M:M)</f>
        <v>796</v>
      </c>
      <c r="G1998">
        <f>_xlfn.XLOOKUP(D1998,'2026 FMR'!I:I,'2026 FMR'!J:J)</f>
        <v>6411</v>
      </c>
      <c r="H1998">
        <f>_xlfn.XLOOKUP(D1998,'2026 FMR'!I:I,'2026 FMR'!R:R)</f>
        <v>0.5</v>
      </c>
    </row>
    <row r="1999" spans="1:8" x14ac:dyDescent="0.35">
      <c r="A1999" t="s">
        <v>2058</v>
      </c>
      <c r="B1999" t="str">
        <f>_xlfn.XLOOKUP(D1999,'2026 FMR'!I:I,'2026 FMR'!Q:Q)</f>
        <v>ND-500</v>
      </c>
      <c r="C1999" t="s">
        <v>2064</v>
      </c>
      <c r="D1999">
        <v>38011</v>
      </c>
      <c r="E1999">
        <f>_xlfn.XLOOKUP(D1999,'ACS data'!E:E,'ACS data'!N:N)</f>
        <v>75</v>
      </c>
      <c r="F1999">
        <f>_xlfn.XLOOKUP(D1999,'2026 FMR'!I:I,'2026 FMR'!M:M)</f>
        <v>796</v>
      </c>
      <c r="G1999">
        <f>_xlfn.XLOOKUP(D1999,'2026 FMR'!I:I,'2026 FMR'!J:J)</f>
        <v>2975</v>
      </c>
      <c r="H1999">
        <f>_xlfn.XLOOKUP(D1999,'2026 FMR'!I:I,'2026 FMR'!R:R)</f>
        <v>0.5</v>
      </c>
    </row>
    <row r="2000" spans="1:8" x14ac:dyDescent="0.35">
      <c r="A2000" t="s">
        <v>2058</v>
      </c>
      <c r="B2000" t="str">
        <f>_xlfn.XLOOKUP(D2000,'2026 FMR'!I:I,'2026 FMR'!Q:Q)</f>
        <v>ND-500</v>
      </c>
      <c r="C2000" t="s">
        <v>2065</v>
      </c>
      <c r="D2000">
        <v>38013</v>
      </c>
      <c r="E2000">
        <f>_xlfn.XLOOKUP(D2000,'ACS data'!E:E,'ACS data'!N:N)</f>
        <v>26</v>
      </c>
      <c r="F2000">
        <f>_xlfn.XLOOKUP(D2000,'2026 FMR'!I:I,'2026 FMR'!M:M)</f>
        <v>665</v>
      </c>
      <c r="G2000">
        <f>_xlfn.XLOOKUP(D2000,'2026 FMR'!I:I,'2026 FMR'!J:J)</f>
        <v>2184</v>
      </c>
      <c r="H2000">
        <f>_xlfn.XLOOKUP(D2000,'2026 FMR'!I:I,'2026 FMR'!R:R)</f>
        <v>0.5</v>
      </c>
    </row>
    <row r="2001" spans="1:8" x14ac:dyDescent="0.35">
      <c r="A2001" t="s">
        <v>2058</v>
      </c>
      <c r="B2001" t="str">
        <f>_xlfn.XLOOKUP(D2001,'2026 FMR'!I:I,'2026 FMR'!Q:Q)</f>
        <v>ND-500</v>
      </c>
      <c r="C2001" t="s">
        <v>2066</v>
      </c>
      <c r="D2001">
        <v>38015</v>
      </c>
      <c r="E2001">
        <f>_xlfn.XLOOKUP(D2001,'ACS data'!E:E,'ACS data'!N:N)</f>
        <v>2425</v>
      </c>
      <c r="F2001">
        <f>_xlfn.XLOOKUP(D2001,'2026 FMR'!I:I,'2026 FMR'!M:M)</f>
        <v>1030</v>
      </c>
      <c r="G2001">
        <f>_xlfn.XLOOKUP(D2001,'2026 FMR'!I:I,'2026 FMR'!J:J)</f>
        <v>98443</v>
      </c>
      <c r="H2001">
        <f>_xlfn.XLOOKUP(D2001,'2026 FMR'!I:I,'2026 FMR'!R:R)</f>
        <v>0.5</v>
      </c>
    </row>
    <row r="2002" spans="1:8" x14ac:dyDescent="0.35">
      <c r="A2002" t="s">
        <v>2058</v>
      </c>
      <c r="B2002" t="str">
        <f>_xlfn.XLOOKUP(D2002,'2026 FMR'!I:I,'2026 FMR'!Q:Q)</f>
        <v>ND-500</v>
      </c>
      <c r="C2002" t="s">
        <v>2067</v>
      </c>
      <c r="D2002">
        <v>38017</v>
      </c>
      <c r="E2002">
        <f>_xlfn.XLOOKUP(D2002,'ACS data'!E:E,'ACS data'!N:N)</f>
        <v>8158</v>
      </c>
      <c r="F2002">
        <f>_xlfn.XLOOKUP(D2002,'2026 FMR'!I:I,'2026 FMR'!M:M)</f>
        <v>917</v>
      </c>
      <c r="G2002">
        <f>_xlfn.XLOOKUP(D2002,'2026 FMR'!I:I,'2026 FMR'!J:J)</f>
        <v>186328</v>
      </c>
      <c r="H2002">
        <f>_xlfn.XLOOKUP(D2002,'2026 FMR'!I:I,'2026 FMR'!R:R)</f>
        <v>0.5</v>
      </c>
    </row>
    <row r="2003" spans="1:8" x14ac:dyDescent="0.35">
      <c r="A2003" t="s">
        <v>2058</v>
      </c>
      <c r="B2003" t="str">
        <f>_xlfn.XLOOKUP(D2003,'2026 FMR'!I:I,'2026 FMR'!Q:Q)</f>
        <v>ND-500</v>
      </c>
      <c r="C2003" t="s">
        <v>2068</v>
      </c>
      <c r="D2003">
        <v>38019</v>
      </c>
      <c r="E2003">
        <f>_xlfn.XLOOKUP(D2003,'ACS data'!E:E,'ACS data'!N:N)</f>
        <v>22</v>
      </c>
      <c r="F2003">
        <f>_xlfn.XLOOKUP(D2003,'2026 FMR'!I:I,'2026 FMR'!M:M)</f>
        <v>702</v>
      </c>
      <c r="G2003">
        <f>_xlfn.XLOOKUP(D2003,'2026 FMR'!I:I,'2026 FMR'!J:J)</f>
        <v>3691</v>
      </c>
      <c r="H2003">
        <f>_xlfn.XLOOKUP(D2003,'2026 FMR'!I:I,'2026 FMR'!R:R)</f>
        <v>0.5</v>
      </c>
    </row>
    <row r="2004" spans="1:8" x14ac:dyDescent="0.35">
      <c r="A2004" t="s">
        <v>2058</v>
      </c>
      <c r="B2004" t="str">
        <f>_xlfn.XLOOKUP(D2004,'2026 FMR'!I:I,'2026 FMR'!Q:Q)</f>
        <v>ND-500</v>
      </c>
      <c r="C2004" t="s">
        <v>2069</v>
      </c>
      <c r="D2004">
        <v>38021</v>
      </c>
      <c r="E2004">
        <f>_xlfn.XLOOKUP(D2004,'ACS data'!E:E,'ACS data'!N:N)</f>
        <v>125</v>
      </c>
      <c r="F2004">
        <f>_xlfn.XLOOKUP(D2004,'2026 FMR'!I:I,'2026 FMR'!M:M)</f>
        <v>730</v>
      </c>
      <c r="G2004">
        <f>_xlfn.XLOOKUP(D2004,'2026 FMR'!I:I,'2026 FMR'!J:J)</f>
        <v>5003</v>
      </c>
      <c r="H2004">
        <f>_xlfn.XLOOKUP(D2004,'2026 FMR'!I:I,'2026 FMR'!R:R)</f>
        <v>0.5</v>
      </c>
    </row>
    <row r="2005" spans="1:8" x14ac:dyDescent="0.35">
      <c r="A2005" t="s">
        <v>2058</v>
      </c>
      <c r="B2005" t="str">
        <f>_xlfn.XLOOKUP(D2005,'2026 FMR'!I:I,'2026 FMR'!Q:Q)</f>
        <v>ND-500</v>
      </c>
      <c r="C2005" t="s">
        <v>2070</v>
      </c>
      <c r="D2005">
        <v>38023</v>
      </c>
      <c r="E2005">
        <f>_xlfn.XLOOKUP(D2005,'ACS data'!E:E,'ACS data'!N:N)</f>
        <v>22</v>
      </c>
      <c r="F2005">
        <f>_xlfn.XLOOKUP(D2005,'2026 FMR'!I:I,'2026 FMR'!M:M)</f>
        <v>1233</v>
      </c>
      <c r="G2005">
        <f>_xlfn.XLOOKUP(D2005,'2026 FMR'!I:I,'2026 FMR'!J:J)</f>
        <v>2195</v>
      </c>
      <c r="H2005">
        <f>_xlfn.XLOOKUP(D2005,'2026 FMR'!I:I,'2026 FMR'!R:R)</f>
        <v>0.5</v>
      </c>
    </row>
    <row r="2006" spans="1:8" x14ac:dyDescent="0.35">
      <c r="A2006" t="s">
        <v>2058</v>
      </c>
      <c r="B2006" t="str">
        <f>_xlfn.XLOOKUP(D2006,'2026 FMR'!I:I,'2026 FMR'!Q:Q)</f>
        <v>ND-500</v>
      </c>
      <c r="C2006" t="s">
        <v>2071</v>
      </c>
      <c r="D2006">
        <v>38025</v>
      </c>
      <c r="E2006">
        <f>_xlfn.XLOOKUP(D2006,'ACS data'!E:E,'ACS data'!N:N)</f>
        <v>56</v>
      </c>
      <c r="F2006">
        <f>_xlfn.XLOOKUP(D2006,'2026 FMR'!I:I,'2026 FMR'!M:M)</f>
        <v>754</v>
      </c>
      <c r="G2006">
        <f>_xlfn.XLOOKUP(D2006,'2026 FMR'!I:I,'2026 FMR'!J:J)</f>
        <v>4049</v>
      </c>
      <c r="H2006">
        <f>_xlfn.XLOOKUP(D2006,'2026 FMR'!I:I,'2026 FMR'!R:R)</f>
        <v>0.5</v>
      </c>
    </row>
    <row r="2007" spans="1:8" x14ac:dyDescent="0.35">
      <c r="A2007" t="s">
        <v>2058</v>
      </c>
      <c r="B2007" t="str">
        <f>_xlfn.XLOOKUP(D2007,'2026 FMR'!I:I,'2026 FMR'!Q:Q)</f>
        <v>ND-500</v>
      </c>
      <c r="C2007" t="s">
        <v>2072</v>
      </c>
      <c r="D2007">
        <v>38027</v>
      </c>
      <c r="E2007">
        <f>_xlfn.XLOOKUP(D2007,'ACS data'!E:E,'ACS data'!N:N)</f>
        <v>38</v>
      </c>
      <c r="F2007">
        <f>_xlfn.XLOOKUP(D2007,'2026 FMR'!I:I,'2026 FMR'!M:M)</f>
        <v>665</v>
      </c>
      <c r="G2007">
        <f>_xlfn.XLOOKUP(D2007,'2026 FMR'!I:I,'2026 FMR'!J:J)</f>
        <v>2345</v>
      </c>
      <c r="H2007">
        <f>_xlfn.XLOOKUP(D2007,'2026 FMR'!I:I,'2026 FMR'!R:R)</f>
        <v>0.5</v>
      </c>
    </row>
    <row r="2008" spans="1:8" x14ac:dyDescent="0.35">
      <c r="A2008" t="s">
        <v>2058</v>
      </c>
      <c r="B2008" t="str">
        <f>_xlfn.XLOOKUP(D2008,'2026 FMR'!I:I,'2026 FMR'!Q:Q)</f>
        <v>ND-500</v>
      </c>
      <c r="C2008" t="s">
        <v>2073</v>
      </c>
      <c r="D2008">
        <v>38029</v>
      </c>
      <c r="E2008">
        <f>_xlfn.XLOOKUP(D2008,'ACS data'!E:E,'ACS data'!N:N)</f>
        <v>25</v>
      </c>
      <c r="F2008">
        <f>_xlfn.XLOOKUP(D2008,'2026 FMR'!I:I,'2026 FMR'!M:M)</f>
        <v>683</v>
      </c>
      <c r="G2008">
        <f>_xlfn.XLOOKUP(D2008,'2026 FMR'!I:I,'2026 FMR'!J:J)</f>
        <v>3297</v>
      </c>
      <c r="H2008">
        <f>_xlfn.XLOOKUP(D2008,'2026 FMR'!I:I,'2026 FMR'!R:R)</f>
        <v>0.5</v>
      </c>
    </row>
    <row r="2009" spans="1:8" x14ac:dyDescent="0.35">
      <c r="A2009" t="s">
        <v>2058</v>
      </c>
      <c r="B2009" t="str">
        <f>_xlfn.XLOOKUP(D2009,'2026 FMR'!I:I,'2026 FMR'!Q:Q)</f>
        <v>ND-500</v>
      </c>
      <c r="C2009" t="s">
        <v>2074</v>
      </c>
      <c r="D2009">
        <v>38031</v>
      </c>
      <c r="E2009">
        <f>_xlfn.XLOOKUP(D2009,'ACS data'!E:E,'ACS data'!N:N)</f>
        <v>33</v>
      </c>
      <c r="F2009">
        <f>_xlfn.XLOOKUP(D2009,'2026 FMR'!I:I,'2026 FMR'!M:M)</f>
        <v>755</v>
      </c>
      <c r="G2009">
        <f>_xlfn.XLOOKUP(D2009,'2026 FMR'!I:I,'2026 FMR'!J:J)</f>
        <v>3388</v>
      </c>
      <c r="H2009">
        <f>_xlfn.XLOOKUP(D2009,'2026 FMR'!I:I,'2026 FMR'!R:R)</f>
        <v>0.5</v>
      </c>
    </row>
    <row r="2010" spans="1:8" x14ac:dyDescent="0.35">
      <c r="A2010" t="s">
        <v>2058</v>
      </c>
      <c r="B2010" t="str">
        <f>_xlfn.XLOOKUP(D2010,'2026 FMR'!I:I,'2026 FMR'!Q:Q)</f>
        <v>ND-500</v>
      </c>
      <c r="C2010" t="s">
        <v>2075</v>
      </c>
      <c r="D2010">
        <v>38033</v>
      </c>
      <c r="E2010">
        <f>_xlfn.XLOOKUP(D2010,'ACS data'!E:E,'ACS data'!N:N)</f>
        <v>83</v>
      </c>
      <c r="F2010">
        <f>_xlfn.XLOOKUP(D2010,'2026 FMR'!I:I,'2026 FMR'!M:M)</f>
        <v>826</v>
      </c>
      <c r="G2010">
        <f>_xlfn.XLOOKUP(D2010,'2026 FMR'!I:I,'2026 FMR'!J:J)</f>
        <v>1734</v>
      </c>
      <c r="H2010">
        <f>_xlfn.XLOOKUP(D2010,'2026 FMR'!I:I,'2026 FMR'!R:R)</f>
        <v>0.5</v>
      </c>
    </row>
    <row r="2011" spans="1:8" x14ac:dyDescent="0.35">
      <c r="A2011" t="s">
        <v>2058</v>
      </c>
      <c r="B2011" t="str">
        <f>_xlfn.XLOOKUP(D2011,'2026 FMR'!I:I,'2026 FMR'!Q:Q)</f>
        <v>ND-500</v>
      </c>
      <c r="C2011" t="s">
        <v>2076</v>
      </c>
      <c r="D2011">
        <v>38035</v>
      </c>
      <c r="E2011">
        <f>_xlfn.XLOOKUP(D2011,'ACS data'!E:E,'ACS data'!N:N)</f>
        <v>4918</v>
      </c>
      <c r="F2011">
        <f>_xlfn.XLOOKUP(D2011,'2026 FMR'!I:I,'2026 FMR'!M:M)</f>
        <v>868</v>
      </c>
      <c r="G2011">
        <f>_xlfn.XLOOKUP(D2011,'2026 FMR'!I:I,'2026 FMR'!J:J)</f>
        <v>72927</v>
      </c>
      <c r="H2011">
        <f>_xlfn.XLOOKUP(D2011,'2026 FMR'!I:I,'2026 FMR'!R:R)</f>
        <v>0.5</v>
      </c>
    </row>
    <row r="2012" spans="1:8" x14ac:dyDescent="0.35">
      <c r="A2012" t="s">
        <v>2058</v>
      </c>
      <c r="B2012" t="str">
        <f>_xlfn.XLOOKUP(D2012,'2026 FMR'!I:I,'2026 FMR'!Q:Q)</f>
        <v>ND-500</v>
      </c>
      <c r="C2012" t="s">
        <v>2077</v>
      </c>
      <c r="D2012">
        <v>38037</v>
      </c>
      <c r="E2012">
        <f>_xlfn.XLOOKUP(D2012,'ACS data'!E:E,'ACS data'!N:N)</f>
        <v>24</v>
      </c>
      <c r="F2012">
        <f>_xlfn.XLOOKUP(D2012,'2026 FMR'!I:I,'2026 FMR'!M:M)</f>
        <v>683</v>
      </c>
      <c r="G2012">
        <f>_xlfn.XLOOKUP(D2012,'2026 FMR'!I:I,'2026 FMR'!J:J)</f>
        <v>2320</v>
      </c>
      <c r="H2012">
        <f>_xlfn.XLOOKUP(D2012,'2026 FMR'!I:I,'2026 FMR'!R:R)</f>
        <v>0.5</v>
      </c>
    </row>
    <row r="2013" spans="1:8" x14ac:dyDescent="0.35">
      <c r="A2013" t="s">
        <v>2058</v>
      </c>
      <c r="B2013" t="str">
        <f>_xlfn.XLOOKUP(D2013,'2026 FMR'!I:I,'2026 FMR'!Q:Q)</f>
        <v>ND-500</v>
      </c>
      <c r="C2013" t="s">
        <v>2078</v>
      </c>
      <c r="D2013">
        <v>38039</v>
      </c>
      <c r="E2013">
        <f>_xlfn.XLOOKUP(D2013,'ACS data'!E:E,'ACS data'!N:N)</f>
        <v>16</v>
      </c>
      <c r="F2013">
        <f>_xlfn.XLOOKUP(D2013,'2026 FMR'!I:I,'2026 FMR'!M:M)</f>
        <v>665</v>
      </c>
      <c r="G2013">
        <f>_xlfn.XLOOKUP(D2013,'2026 FMR'!I:I,'2026 FMR'!J:J)</f>
        <v>2309</v>
      </c>
      <c r="H2013">
        <f>_xlfn.XLOOKUP(D2013,'2026 FMR'!I:I,'2026 FMR'!R:R)</f>
        <v>0.5</v>
      </c>
    </row>
    <row r="2014" spans="1:8" x14ac:dyDescent="0.35">
      <c r="A2014" t="s">
        <v>2058</v>
      </c>
      <c r="B2014" t="str">
        <f>_xlfn.XLOOKUP(D2014,'2026 FMR'!I:I,'2026 FMR'!Q:Q)</f>
        <v>ND-500</v>
      </c>
      <c r="C2014" t="s">
        <v>2079</v>
      </c>
      <c r="D2014">
        <v>38041</v>
      </c>
      <c r="E2014">
        <f>_xlfn.XLOOKUP(D2014,'ACS data'!E:E,'ACS data'!N:N)</f>
        <v>47</v>
      </c>
      <c r="F2014">
        <f>_xlfn.XLOOKUP(D2014,'2026 FMR'!I:I,'2026 FMR'!M:M)</f>
        <v>745</v>
      </c>
      <c r="G2014">
        <f>_xlfn.XLOOKUP(D2014,'2026 FMR'!I:I,'2026 FMR'!J:J)</f>
        <v>2477</v>
      </c>
      <c r="H2014">
        <f>_xlfn.XLOOKUP(D2014,'2026 FMR'!I:I,'2026 FMR'!R:R)</f>
        <v>0.5</v>
      </c>
    </row>
    <row r="2015" spans="1:8" x14ac:dyDescent="0.35">
      <c r="A2015" t="s">
        <v>2058</v>
      </c>
      <c r="B2015" t="str">
        <f>_xlfn.XLOOKUP(D2015,'2026 FMR'!I:I,'2026 FMR'!Q:Q)</f>
        <v>ND-500</v>
      </c>
      <c r="C2015" t="s">
        <v>2080</v>
      </c>
      <c r="D2015">
        <v>38043</v>
      </c>
      <c r="E2015">
        <f>_xlfn.XLOOKUP(D2015,'ACS data'!E:E,'ACS data'!N:N)</f>
        <v>32</v>
      </c>
      <c r="F2015">
        <f>_xlfn.XLOOKUP(D2015,'2026 FMR'!I:I,'2026 FMR'!M:M)</f>
        <v>729</v>
      </c>
      <c r="G2015">
        <f>_xlfn.XLOOKUP(D2015,'2026 FMR'!I:I,'2026 FMR'!J:J)</f>
        <v>2391</v>
      </c>
      <c r="H2015">
        <f>_xlfn.XLOOKUP(D2015,'2026 FMR'!I:I,'2026 FMR'!R:R)</f>
        <v>0.5</v>
      </c>
    </row>
    <row r="2016" spans="1:8" x14ac:dyDescent="0.35">
      <c r="A2016" t="s">
        <v>2058</v>
      </c>
      <c r="B2016" t="str">
        <f>_xlfn.XLOOKUP(D2016,'2026 FMR'!I:I,'2026 FMR'!Q:Q)</f>
        <v>ND-500</v>
      </c>
      <c r="C2016" t="s">
        <v>2081</v>
      </c>
      <c r="D2016">
        <v>38045</v>
      </c>
      <c r="E2016">
        <f>_xlfn.XLOOKUP(D2016,'ACS data'!E:E,'ACS data'!N:N)</f>
        <v>99</v>
      </c>
      <c r="F2016">
        <f>_xlfn.XLOOKUP(D2016,'2026 FMR'!I:I,'2026 FMR'!M:M)</f>
        <v>704</v>
      </c>
      <c r="G2016">
        <f>_xlfn.XLOOKUP(D2016,'2026 FMR'!I:I,'2026 FMR'!J:J)</f>
        <v>4135</v>
      </c>
      <c r="H2016">
        <f>_xlfn.XLOOKUP(D2016,'2026 FMR'!I:I,'2026 FMR'!R:R)</f>
        <v>0.5</v>
      </c>
    </row>
    <row r="2017" spans="1:8" x14ac:dyDescent="0.35">
      <c r="A2017" t="s">
        <v>2058</v>
      </c>
      <c r="B2017" t="str">
        <f>_xlfn.XLOOKUP(D2017,'2026 FMR'!I:I,'2026 FMR'!Q:Q)</f>
        <v>ND-500</v>
      </c>
      <c r="C2017" t="s">
        <v>2082</v>
      </c>
      <c r="D2017">
        <v>38047</v>
      </c>
      <c r="E2017">
        <f>_xlfn.XLOOKUP(D2017,'ACS data'!E:E,'ACS data'!N:N)</f>
        <v>37</v>
      </c>
      <c r="F2017">
        <f>_xlfn.XLOOKUP(D2017,'2026 FMR'!I:I,'2026 FMR'!M:M)</f>
        <v>815</v>
      </c>
      <c r="G2017">
        <f>_xlfn.XLOOKUP(D2017,'2026 FMR'!I:I,'2026 FMR'!J:J)</f>
        <v>1849</v>
      </c>
      <c r="H2017">
        <f>_xlfn.XLOOKUP(D2017,'2026 FMR'!I:I,'2026 FMR'!R:R)</f>
        <v>0.5</v>
      </c>
    </row>
    <row r="2018" spans="1:8" x14ac:dyDescent="0.35">
      <c r="A2018" t="s">
        <v>2058</v>
      </c>
      <c r="B2018" t="str">
        <f>_xlfn.XLOOKUP(D2018,'2026 FMR'!I:I,'2026 FMR'!Q:Q)</f>
        <v>ND-500</v>
      </c>
      <c r="C2018" t="s">
        <v>2083</v>
      </c>
      <c r="D2018">
        <v>38049</v>
      </c>
      <c r="E2018">
        <f>_xlfn.XLOOKUP(D2018,'ACS data'!E:E,'ACS data'!N:N)</f>
        <v>103</v>
      </c>
      <c r="F2018">
        <f>_xlfn.XLOOKUP(D2018,'2026 FMR'!I:I,'2026 FMR'!M:M)</f>
        <v>839</v>
      </c>
      <c r="G2018">
        <f>_xlfn.XLOOKUP(D2018,'2026 FMR'!I:I,'2026 FMR'!J:J)</f>
        <v>5326</v>
      </c>
      <c r="H2018">
        <f>_xlfn.XLOOKUP(D2018,'2026 FMR'!I:I,'2026 FMR'!R:R)</f>
        <v>0.5</v>
      </c>
    </row>
    <row r="2019" spans="1:8" x14ac:dyDescent="0.35">
      <c r="A2019" t="s">
        <v>2058</v>
      </c>
      <c r="B2019" t="str">
        <f>_xlfn.XLOOKUP(D2019,'2026 FMR'!I:I,'2026 FMR'!Q:Q)</f>
        <v>ND-500</v>
      </c>
      <c r="C2019" t="s">
        <v>2084</v>
      </c>
      <c r="D2019">
        <v>38051</v>
      </c>
      <c r="E2019">
        <f>_xlfn.XLOOKUP(D2019,'ACS data'!E:E,'ACS data'!N:N)</f>
        <v>15</v>
      </c>
      <c r="F2019">
        <f>_xlfn.XLOOKUP(D2019,'2026 FMR'!I:I,'2026 FMR'!M:M)</f>
        <v>787</v>
      </c>
      <c r="G2019">
        <f>_xlfn.XLOOKUP(D2019,'2026 FMR'!I:I,'2026 FMR'!J:J)</f>
        <v>2529</v>
      </c>
      <c r="H2019">
        <f>_xlfn.XLOOKUP(D2019,'2026 FMR'!I:I,'2026 FMR'!R:R)</f>
        <v>0.5</v>
      </c>
    </row>
    <row r="2020" spans="1:8" x14ac:dyDescent="0.35">
      <c r="A2020" t="s">
        <v>2058</v>
      </c>
      <c r="B2020" t="str">
        <f>_xlfn.XLOOKUP(D2020,'2026 FMR'!I:I,'2026 FMR'!Q:Q)</f>
        <v>ND-500</v>
      </c>
      <c r="C2020" t="s">
        <v>2085</v>
      </c>
      <c r="D2020">
        <v>38053</v>
      </c>
      <c r="E2020">
        <f>_xlfn.XLOOKUP(D2020,'ACS data'!E:E,'ACS data'!N:N)</f>
        <v>334</v>
      </c>
      <c r="F2020">
        <f>_xlfn.XLOOKUP(D2020,'2026 FMR'!I:I,'2026 FMR'!M:M)</f>
        <v>1124</v>
      </c>
      <c r="G2020">
        <f>_xlfn.XLOOKUP(D2020,'2026 FMR'!I:I,'2026 FMR'!J:J)</f>
        <v>14081</v>
      </c>
      <c r="H2020">
        <f>_xlfn.XLOOKUP(D2020,'2026 FMR'!I:I,'2026 FMR'!R:R)</f>
        <v>0.5</v>
      </c>
    </row>
    <row r="2021" spans="1:8" x14ac:dyDescent="0.35">
      <c r="A2021" t="s">
        <v>2058</v>
      </c>
      <c r="B2021" t="str">
        <f>_xlfn.XLOOKUP(D2021,'2026 FMR'!I:I,'2026 FMR'!Q:Q)</f>
        <v>ND-500</v>
      </c>
      <c r="C2021" t="s">
        <v>2086</v>
      </c>
      <c r="D2021">
        <v>38055</v>
      </c>
      <c r="E2021">
        <f>_xlfn.XLOOKUP(D2021,'ACS data'!E:E,'ACS data'!N:N)</f>
        <v>105</v>
      </c>
      <c r="F2021">
        <f>_xlfn.XLOOKUP(D2021,'2026 FMR'!I:I,'2026 FMR'!M:M)</f>
        <v>796</v>
      </c>
      <c r="G2021">
        <f>_xlfn.XLOOKUP(D2021,'2026 FMR'!I:I,'2026 FMR'!J:J)</f>
        <v>9781</v>
      </c>
      <c r="H2021">
        <f>_xlfn.XLOOKUP(D2021,'2026 FMR'!I:I,'2026 FMR'!R:R)</f>
        <v>0.5</v>
      </c>
    </row>
    <row r="2022" spans="1:8" x14ac:dyDescent="0.35">
      <c r="A2022" t="s">
        <v>2058</v>
      </c>
      <c r="B2022" t="str">
        <f>_xlfn.XLOOKUP(D2022,'2026 FMR'!I:I,'2026 FMR'!Q:Q)</f>
        <v>ND-500</v>
      </c>
      <c r="C2022" t="s">
        <v>2087</v>
      </c>
      <c r="D2022">
        <v>38057</v>
      </c>
      <c r="E2022">
        <f>_xlfn.XLOOKUP(D2022,'ACS data'!E:E,'ACS data'!N:N)</f>
        <v>312</v>
      </c>
      <c r="F2022">
        <f>_xlfn.XLOOKUP(D2022,'2026 FMR'!I:I,'2026 FMR'!M:M)</f>
        <v>881</v>
      </c>
      <c r="G2022">
        <f>_xlfn.XLOOKUP(D2022,'2026 FMR'!I:I,'2026 FMR'!J:J)</f>
        <v>8366</v>
      </c>
      <c r="H2022">
        <f>_xlfn.XLOOKUP(D2022,'2026 FMR'!I:I,'2026 FMR'!R:R)</f>
        <v>0.5</v>
      </c>
    </row>
    <row r="2023" spans="1:8" x14ac:dyDescent="0.35">
      <c r="A2023" t="s">
        <v>2058</v>
      </c>
      <c r="B2023" t="str">
        <f>_xlfn.XLOOKUP(D2023,'2026 FMR'!I:I,'2026 FMR'!Q:Q)</f>
        <v>ND-500</v>
      </c>
      <c r="C2023" t="s">
        <v>2088</v>
      </c>
      <c r="D2023">
        <v>38059</v>
      </c>
      <c r="E2023">
        <f>_xlfn.XLOOKUP(D2023,'ACS data'!E:E,'ACS data'!N:N)</f>
        <v>707</v>
      </c>
      <c r="F2023">
        <f>_xlfn.XLOOKUP(D2023,'2026 FMR'!I:I,'2026 FMR'!M:M)</f>
        <v>1030</v>
      </c>
      <c r="G2023">
        <f>_xlfn.XLOOKUP(D2023,'2026 FMR'!I:I,'2026 FMR'!J:J)</f>
        <v>33192</v>
      </c>
      <c r="H2023">
        <f>_xlfn.XLOOKUP(D2023,'2026 FMR'!I:I,'2026 FMR'!R:R)</f>
        <v>0.5</v>
      </c>
    </row>
    <row r="2024" spans="1:8" x14ac:dyDescent="0.35">
      <c r="A2024" t="s">
        <v>2058</v>
      </c>
      <c r="B2024" t="str">
        <f>_xlfn.XLOOKUP(D2024,'2026 FMR'!I:I,'2026 FMR'!Q:Q)</f>
        <v>ND-500</v>
      </c>
      <c r="C2024" t="s">
        <v>2089</v>
      </c>
      <c r="D2024">
        <v>38061</v>
      </c>
      <c r="E2024">
        <f>_xlfn.XLOOKUP(D2024,'ACS data'!E:E,'ACS data'!N:N)</f>
        <v>312</v>
      </c>
      <c r="F2024">
        <f>_xlfn.XLOOKUP(D2024,'2026 FMR'!I:I,'2026 FMR'!M:M)</f>
        <v>850</v>
      </c>
      <c r="G2024">
        <f>_xlfn.XLOOKUP(D2024,'2026 FMR'!I:I,'2026 FMR'!J:J)</f>
        <v>9648</v>
      </c>
      <c r="H2024">
        <f>_xlfn.XLOOKUP(D2024,'2026 FMR'!I:I,'2026 FMR'!R:R)</f>
        <v>0.5</v>
      </c>
    </row>
    <row r="2025" spans="1:8" x14ac:dyDescent="0.35">
      <c r="A2025" t="s">
        <v>2058</v>
      </c>
      <c r="B2025" t="str">
        <f>_xlfn.XLOOKUP(D2025,'2026 FMR'!I:I,'2026 FMR'!Q:Q)</f>
        <v>ND-500</v>
      </c>
      <c r="C2025" t="s">
        <v>2090</v>
      </c>
      <c r="D2025">
        <v>38063</v>
      </c>
      <c r="E2025">
        <f>_xlfn.XLOOKUP(D2025,'ACS data'!E:E,'ACS data'!N:N)</f>
        <v>76</v>
      </c>
      <c r="F2025">
        <f>_xlfn.XLOOKUP(D2025,'2026 FMR'!I:I,'2026 FMR'!M:M)</f>
        <v>745</v>
      </c>
      <c r="G2025">
        <f>_xlfn.XLOOKUP(D2025,'2026 FMR'!I:I,'2026 FMR'!J:J)</f>
        <v>3025</v>
      </c>
      <c r="H2025">
        <f>_xlfn.XLOOKUP(D2025,'2026 FMR'!I:I,'2026 FMR'!R:R)</f>
        <v>0.5</v>
      </c>
    </row>
    <row r="2026" spans="1:8" x14ac:dyDescent="0.35">
      <c r="A2026" t="s">
        <v>2058</v>
      </c>
      <c r="B2026" t="str">
        <f>_xlfn.XLOOKUP(D2026,'2026 FMR'!I:I,'2026 FMR'!Q:Q)</f>
        <v>ND-500</v>
      </c>
      <c r="C2026" t="s">
        <v>2091</v>
      </c>
      <c r="D2026">
        <v>38065</v>
      </c>
      <c r="E2026">
        <f>_xlfn.XLOOKUP(D2026,'ACS data'!E:E,'ACS data'!N:N)</f>
        <v>0</v>
      </c>
      <c r="F2026">
        <f>_xlfn.XLOOKUP(D2026,'2026 FMR'!I:I,'2026 FMR'!M:M)</f>
        <v>1030</v>
      </c>
      <c r="G2026">
        <f>_xlfn.XLOOKUP(D2026,'2026 FMR'!I:I,'2026 FMR'!J:J)</f>
        <v>1832</v>
      </c>
      <c r="H2026">
        <f>_xlfn.XLOOKUP(D2026,'2026 FMR'!I:I,'2026 FMR'!R:R)</f>
        <v>0.5</v>
      </c>
    </row>
    <row r="2027" spans="1:8" x14ac:dyDescent="0.35">
      <c r="A2027" t="s">
        <v>2058</v>
      </c>
      <c r="B2027" t="str">
        <f>_xlfn.XLOOKUP(D2027,'2026 FMR'!I:I,'2026 FMR'!Q:Q)</f>
        <v>ND-500</v>
      </c>
      <c r="C2027" t="s">
        <v>2092</v>
      </c>
      <c r="D2027">
        <v>38067</v>
      </c>
      <c r="E2027">
        <f>_xlfn.XLOOKUP(D2027,'ACS data'!E:E,'ACS data'!N:N)</f>
        <v>83</v>
      </c>
      <c r="F2027">
        <f>_xlfn.XLOOKUP(D2027,'2026 FMR'!I:I,'2026 FMR'!M:M)</f>
        <v>791</v>
      </c>
      <c r="G2027">
        <f>_xlfn.XLOOKUP(D2027,'2026 FMR'!I:I,'2026 FMR'!J:J)</f>
        <v>6853</v>
      </c>
      <c r="H2027">
        <f>_xlfn.XLOOKUP(D2027,'2026 FMR'!I:I,'2026 FMR'!R:R)</f>
        <v>0.5</v>
      </c>
    </row>
    <row r="2028" spans="1:8" x14ac:dyDescent="0.35">
      <c r="A2028" t="s">
        <v>2058</v>
      </c>
      <c r="B2028" t="str">
        <f>_xlfn.XLOOKUP(D2028,'2026 FMR'!I:I,'2026 FMR'!Q:Q)</f>
        <v>ND-500</v>
      </c>
      <c r="C2028" t="s">
        <v>2093</v>
      </c>
      <c r="D2028">
        <v>38069</v>
      </c>
      <c r="E2028">
        <f>_xlfn.XLOOKUP(D2028,'ACS data'!E:E,'ACS data'!N:N)</f>
        <v>135</v>
      </c>
      <c r="F2028">
        <f>_xlfn.XLOOKUP(D2028,'2026 FMR'!I:I,'2026 FMR'!M:M)</f>
        <v>755</v>
      </c>
      <c r="G2028">
        <f>_xlfn.XLOOKUP(D2028,'2026 FMR'!I:I,'2026 FMR'!J:J)</f>
        <v>3999</v>
      </c>
      <c r="H2028">
        <f>_xlfn.XLOOKUP(D2028,'2026 FMR'!I:I,'2026 FMR'!R:R)</f>
        <v>0.5</v>
      </c>
    </row>
    <row r="2029" spans="1:8" x14ac:dyDescent="0.35">
      <c r="A2029" t="s">
        <v>2058</v>
      </c>
      <c r="B2029" t="str">
        <f>_xlfn.XLOOKUP(D2029,'2026 FMR'!I:I,'2026 FMR'!Q:Q)</f>
        <v>ND-500</v>
      </c>
      <c r="C2029" t="s">
        <v>2094</v>
      </c>
      <c r="D2029">
        <v>38071</v>
      </c>
      <c r="E2029">
        <f>_xlfn.XLOOKUP(D2029,'ACS data'!E:E,'ACS data'!N:N)</f>
        <v>103</v>
      </c>
      <c r="F2029">
        <f>_xlfn.XLOOKUP(D2029,'2026 FMR'!I:I,'2026 FMR'!M:M)</f>
        <v>719</v>
      </c>
      <c r="G2029">
        <f>_xlfn.XLOOKUP(D2029,'2026 FMR'!I:I,'2026 FMR'!J:J)</f>
        <v>11613</v>
      </c>
      <c r="H2029">
        <f>_xlfn.XLOOKUP(D2029,'2026 FMR'!I:I,'2026 FMR'!R:R)</f>
        <v>0.5</v>
      </c>
    </row>
    <row r="2030" spans="1:8" x14ac:dyDescent="0.35">
      <c r="A2030" t="s">
        <v>2058</v>
      </c>
      <c r="B2030" t="str">
        <f>_xlfn.XLOOKUP(D2030,'2026 FMR'!I:I,'2026 FMR'!Q:Q)</f>
        <v>ND-500</v>
      </c>
      <c r="C2030" t="s">
        <v>2095</v>
      </c>
      <c r="D2030">
        <v>38073</v>
      </c>
      <c r="E2030">
        <f>_xlfn.XLOOKUP(D2030,'ACS data'!E:E,'ACS data'!N:N)</f>
        <v>130</v>
      </c>
      <c r="F2030">
        <f>_xlfn.XLOOKUP(D2030,'2026 FMR'!I:I,'2026 FMR'!M:M)</f>
        <v>715</v>
      </c>
      <c r="G2030">
        <f>_xlfn.XLOOKUP(D2030,'2026 FMR'!I:I,'2026 FMR'!J:J)</f>
        <v>5663</v>
      </c>
      <c r="H2030">
        <f>_xlfn.XLOOKUP(D2030,'2026 FMR'!I:I,'2026 FMR'!R:R)</f>
        <v>0.5</v>
      </c>
    </row>
    <row r="2031" spans="1:8" x14ac:dyDescent="0.35">
      <c r="A2031" t="s">
        <v>2058</v>
      </c>
      <c r="B2031" t="str">
        <f>_xlfn.XLOOKUP(D2031,'2026 FMR'!I:I,'2026 FMR'!Q:Q)</f>
        <v>ND-500</v>
      </c>
      <c r="C2031" t="s">
        <v>2096</v>
      </c>
      <c r="D2031">
        <v>38075</v>
      </c>
      <c r="E2031">
        <f>_xlfn.XLOOKUP(D2031,'ACS data'!E:E,'ACS data'!N:N)</f>
        <v>15</v>
      </c>
      <c r="F2031">
        <f>_xlfn.XLOOKUP(D2031,'2026 FMR'!I:I,'2026 FMR'!M:M)</f>
        <v>824</v>
      </c>
      <c r="G2031">
        <f>_xlfn.XLOOKUP(D2031,'2026 FMR'!I:I,'2026 FMR'!J:J)</f>
        <v>2282</v>
      </c>
      <c r="H2031">
        <f>_xlfn.XLOOKUP(D2031,'2026 FMR'!I:I,'2026 FMR'!R:R)</f>
        <v>0.5</v>
      </c>
    </row>
    <row r="2032" spans="1:8" x14ac:dyDescent="0.35">
      <c r="A2032" t="s">
        <v>2058</v>
      </c>
      <c r="B2032" t="str">
        <f>_xlfn.XLOOKUP(D2032,'2026 FMR'!I:I,'2026 FMR'!Q:Q)</f>
        <v>ND-500</v>
      </c>
      <c r="C2032" t="s">
        <v>2097</v>
      </c>
      <c r="D2032">
        <v>38077</v>
      </c>
      <c r="E2032">
        <f>_xlfn.XLOOKUP(D2032,'ACS data'!E:E,'ACS data'!N:N)</f>
        <v>554</v>
      </c>
      <c r="F2032">
        <f>_xlfn.XLOOKUP(D2032,'2026 FMR'!I:I,'2026 FMR'!M:M)</f>
        <v>665</v>
      </c>
      <c r="G2032">
        <f>_xlfn.XLOOKUP(D2032,'2026 FMR'!I:I,'2026 FMR'!J:J)</f>
        <v>16548</v>
      </c>
      <c r="H2032">
        <f>_xlfn.XLOOKUP(D2032,'2026 FMR'!I:I,'2026 FMR'!R:R)</f>
        <v>0.5</v>
      </c>
    </row>
    <row r="2033" spans="1:8" x14ac:dyDescent="0.35">
      <c r="A2033" t="s">
        <v>2058</v>
      </c>
      <c r="B2033" t="str">
        <f>_xlfn.XLOOKUP(D2033,'2026 FMR'!I:I,'2026 FMR'!Q:Q)</f>
        <v>ND-500</v>
      </c>
      <c r="C2033" t="s">
        <v>2098</v>
      </c>
      <c r="D2033">
        <v>38079</v>
      </c>
      <c r="E2033">
        <f>_xlfn.XLOOKUP(D2033,'ACS data'!E:E,'ACS data'!N:N)</f>
        <v>600</v>
      </c>
      <c r="F2033">
        <f>_xlfn.XLOOKUP(D2033,'2026 FMR'!I:I,'2026 FMR'!M:M)</f>
        <v>727</v>
      </c>
      <c r="G2033">
        <f>_xlfn.XLOOKUP(D2033,'2026 FMR'!I:I,'2026 FMR'!J:J)</f>
        <v>12292</v>
      </c>
      <c r="H2033">
        <f>_xlfn.XLOOKUP(D2033,'2026 FMR'!I:I,'2026 FMR'!R:R)</f>
        <v>0.5</v>
      </c>
    </row>
    <row r="2034" spans="1:8" x14ac:dyDescent="0.35">
      <c r="A2034" t="s">
        <v>2058</v>
      </c>
      <c r="B2034" t="str">
        <f>_xlfn.XLOOKUP(D2034,'2026 FMR'!I:I,'2026 FMR'!Q:Q)</f>
        <v>ND-500</v>
      </c>
      <c r="C2034" t="s">
        <v>2099</v>
      </c>
      <c r="D2034">
        <v>38081</v>
      </c>
      <c r="E2034">
        <f>_xlfn.XLOOKUP(D2034,'ACS data'!E:E,'ACS data'!N:N)</f>
        <v>48</v>
      </c>
      <c r="F2034">
        <f>_xlfn.XLOOKUP(D2034,'2026 FMR'!I:I,'2026 FMR'!M:M)</f>
        <v>816</v>
      </c>
      <c r="G2034">
        <f>_xlfn.XLOOKUP(D2034,'2026 FMR'!I:I,'2026 FMR'!J:J)</f>
        <v>3828</v>
      </c>
      <c r="H2034">
        <f>_xlfn.XLOOKUP(D2034,'2026 FMR'!I:I,'2026 FMR'!R:R)</f>
        <v>0.5</v>
      </c>
    </row>
    <row r="2035" spans="1:8" x14ac:dyDescent="0.35">
      <c r="A2035" t="s">
        <v>2058</v>
      </c>
      <c r="B2035" t="str">
        <f>_xlfn.XLOOKUP(D2035,'2026 FMR'!I:I,'2026 FMR'!Q:Q)</f>
        <v>ND-500</v>
      </c>
      <c r="C2035" t="s">
        <v>2100</v>
      </c>
      <c r="D2035">
        <v>38083</v>
      </c>
      <c r="E2035">
        <f>_xlfn.XLOOKUP(D2035,'ACS data'!E:E,'ACS data'!N:N)</f>
        <v>26</v>
      </c>
      <c r="F2035">
        <f>_xlfn.XLOOKUP(D2035,'2026 FMR'!I:I,'2026 FMR'!M:M)</f>
        <v>743</v>
      </c>
      <c r="G2035">
        <f>_xlfn.XLOOKUP(D2035,'2026 FMR'!I:I,'2026 FMR'!J:J)</f>
        <v>1338</v>
      </c>
      <c r="H2035">
        <f>_xlfn.XLOOKUP(D2035,'2026 FMR'!I:I,'2026 FMR'!R:R)</f>
        <v>0.5</v>
      </c>
    </row>
    <row r="2036" spans="1:8" x14ac:dyDescent="0.35">
      <c r="A2036" t="s">
        <v>2058</v>
      </c>
      <c r="B2036" t="str">
        <f>_xlfn.XLOOKUP(D2036,'2026 FMR'!I:I,'2026 FMR'!Q:Q)</f>
        <v>ND-500</v>
      </c>
      <c r="C2036" t="s">
        <v>2101</v>
      </c>
      <c r="D2036">
        <v>38085</v>
      </c>
      <c r="E2036">
        <f>_xlfn.XLOOKUP(D2036,'ACS data'!E:E,'ACS data'!N:N)</f>
        <v>359</v>
      </c>
      <c r="F2036">
        <f>_xlfn.XLOOKUP(D2036,'2026 FMR'!I:I,'2026 FMR'!M:M)</f>
        <v>733</v>
      </c>
      <c r="G2036">
        <f>_xlfn.XLOOKUP(D2036,'2026 FMR'!I:I,'2026 FMR'!J:J)</f>
        <v>3896</v>
      </c>
      <c r="H2036">
        <f>_xlfn.XLOOKUP(D2036,'2026 FMR'!I:I,'2026 FMR'!R:R)</f>
        <v>0.5</v>
      </c>
    </row>
    <row r="2037" spans="1:8" x14ac:dyDescent="0.35">
      <c r="A2037" t="s">
        <v>2058</v>
      </c>
      <c r="B2037" t="str">
        <f>_xlfn.XLOOKUP(D2037,'2026 FMR'!I:I,'2026 FMR'!Q:Q)</f>
        <v>ND-500</v>
      </c>
      <c r="C2037" t="s">
        <v>2102</v>
      </c>
      <c r="D2037">
        <v>38087</v>
      </c>
      <c r="E2037">
        <f>_xlfn.XLOOKUP(D2037,'ACS data'!E:E,'ACS data'!N:N)</f>
        <v>1</v>
      </c>
      <c r="F2037">
        <f>_xlfn.XLOOKUP(D2037,'2026 FMR'!I:I,'2026 FMR'!M:M)</f>
        <v>743</v>
      </c>
      <c r="G2037">
        <f>_xlfn.XLOOKUP(D2037,'2026 FMR'!I:I,'2026 FMR'!J:J)</f>
        <v>837</v>
      </c>
      <c r="H2037">
        <f>_xlfn.XLOOKUP(D2037,'2026 FMR'!I:I,'2026 FMR'!R:R)</f>
        <v>0.5</v>
      </c>
    </row>
    <row r="2038" spans="1:8" x14ac:dyDescent="0.35">
      <c r="A2038" t="s">
        <v>2058</v>
      </c>
      <c r="B2038" t="str">
        <f>_xlfn.XLOOKUP(D2038,'2026 FMR'!I:I,'2026 FMR'!Q:Q)</f>
        <v>ND-500</v>
      </c>
      <c r="C2038" t="s">
        <v>2103</v>
      </c>
      <c r="D2038">
        <v>38089</v>
      </c>
      <c r="E2038">
        <f>_xlfn.XLOOKUP(D2038,'ACS data'!E:E,'ACS data'!N:N)</f>
        <v>1060</v>
      </c>
      <c r="F2038">
        <f>_xlfn.XLOOKUP(D2038,'2026 FMR'!I:I,'2026 FMR'!M:M)</f>
        <v>874</v>
      </c>
      <c r="G2038">
        <f>_xlfn.XLOOKUP(D2038,'2026 FMR'!I:I,'2026 FMR'!J:J)</f>
        <v>32989</v>
      </c>
      <c r="H2038">
        <f>_xlfn.XLOOKUP(D2038,'2026 FMR'!I:I,'2026 FMR'!R:R)</f>
        <v>0.5</v>
      </c>
    </row>
    <row r="2039" spans="1:8" x14ac:dyDescent="0.35">
      <c r="A2039" t="s">
        <v>2058</v>
      </c>
      <c r="B2039" t="str">
        <f>_xlfn.XLOOKUP(D2039,'2026 FMR'!I:I,'2026 FMR'!Q:Q)</f>
        <v>ND-500</v>
      </c>
      <c r="C2039" t="s">
        <v>2104</v>
      </c>
      <c r="D2039">
        <v>38091</v>
      </c>
      <c r="E2039">
        <f>_xlfn.XLOOKUP(D2039,'ACS data'!E:E,'ACS data'!N:N)</f>
        <v>46</v>
      </c>
      <c r="F2039">
        <f>_xlfn.XLOOKUP(D2039,'2026 FMR'!I:I,'2026 FMR'!M:M)</f>
        <v>702</v>
      </c>
      <c r="G2039">
        <f>_xlfn.XLOOKUP(D2039,'2026 FMR'!I:I,'2026 FMR'!J:J)</f>
        <v>1774</v>
      </c>
      <c r="H2039">
        <f>_xlfn.XLOOKUP(D2039,'2026 FMR'!I:I,'2026 FMR'!R:R)</f>
        <v>0.5</v>
      </c>
    </row>
    <row r="2040" spans="1:8" x14ac:dyDescent="0.35">
      <c r="A2040" t="s">
        <v>2058</v>
      </c>
      <c r="B2040" t="str">
        <f>_xlfn.XLOOKUP(D2040,'2026 FMR'!I:I,'2026 FMR'!Q:Q)</f>
        <v>ND-500</v>
      </c>
      <c r="C2040" t="s">
        <v>2105</v>
      </c>
      <c r="D2040">
        <v>38093</v>
      </c>
      <c r="E2040">
        <f>_xlfn.XLOOKUP(D2040,'ACS data'!E:E,'ACS data'!N:N)</f>
        <v>380</v>
      </c>
      <c r="F2040">
        <f>_xlfn.XLOOKUP(D2040,'2026 FMR'!I:I,'2026 FMR'!M:M)</f>
        <v>680</v>
      </c>
      <c r="G2040">
        <f>_xlfn.XLOOKUP(D2040,'2026 FMR'!I:I,'2026 FMR'!J:J)</f>
        <v>21609</v>
      </c>
      <c r="H2040">
        <f>_xlfn.XLOOKUP(D2040,'2026 FMR'!I:I,'2026 FMR'!R:R)</f>
        <v>0.5</v>
      </c>
    </row>
    <row r="2041" spans="1:8" x14ac:dyDescent="0.35">
      <c r="A2041" t="s">
        <v>2058</v>
      </c>
      <c r="B2041" t="str">
        <f>_xlfn.XLOOKUP(D2041,'2026 FMR'!I:I,'2026 FMR'!Q:Q)</f>
        <v>ND-500</v>
      </c>
      <c r="C2041" t="s">
        <v>2106</v>
      </c>
      <c r="D2041">
        <v>38095</v>
      </c>
      <c r="E2041">
        <f>_xlfn.XLOOKUP(D2041,'ACS data'!E:E,'ACS data'!N:N)</f>
        <v>15</v>
      </c>
      <c r="F2041">
        <f>_xlfn.XLOOKUP(D2041,'2026 FMR'!I:I,'2026 FMR'!M:M)</f>
        <v>702</v>
      </c>
      <c r="G2041">
        <f>_xlfn.XLOOKUP(D2041,'2026 FMR'!I:I,'2026 FMR'!J:J)</f>
        <v>2152</v>
      </c>
      <c r="H2041">
        <f>_xlfn.XLOOKUP(D2041,'2026 FMR'!I:I,'2026 FMR'!R:R)</f>
        <v>0.5</v>
      </c>
    </row>
    <row r="2042" spans="1:8" x14ac:dyDescent="0.35">
      <c r="A2042" t="s">
        <v>2058</v>
      </c>
      <c r="B2042" t="str">
        <f>_xlfn.XLOOKUP(D2042,'2026 FMR'!I:I,'2026 FMR'!Q:Q)</f>
        <v>ND-500</v>
      </c>
      <c r="C2042" t="s">
        <v>2107</v>
      </c>
      <c r="D2042">
        <v>38097</v>
      </c>
      <c r="E2042">
        <f>_xlfn.XLOOKUP(D2042,'ACS data'!E:E,'ACS data'!N:N)</f>
        <v>149</v>
      </c>
      <c r="F2042">
        <f>_xlfn.XLOOKUP(D2042,'2026 FMR'!I:I,'2026 FMR'!M:M)</f>
        <v>690</v>
      </c>
      <c r="G2042">
        <f>_xlfn.XLOOKUP(D2042,'2026 FMR'!I:I,'2026 FMR'!J:J)</f>
        <v>8004</v>
      </c>
      <c r="H2042">
        <f>_xlfn.XLOOKUP(D2042,'2026 FMR'!I:I,'2026 FMR'!R:R)</f>
        <v>0.5</v>
      </c>
    </row>
    <row r="2043" spans="1:8" x14ac:dyDescent="0.35">
      <c r="A2043" t="s">
        <v>2058</v>
      </c>
      <c r="B2043" t="str">
        <f>_xlfn.XLOOKUP(D2043,'2026 FMR'!I:I,'2026 FMR'!Q:Q)</f>
        <v>ND-500</v>
      </c>
      <c r="C2043" t="s">
        <v>2108</v>
      </c>
      <c r="D2043">
        <v>38099</v>
      </c>
      <c r="E2043">
        <f>_xlfn.XLOOKUP(D2043,'ACS data'!E:E,'ACS data'!N:N)</f>
        <v>221</v>
      </c>
      <c r="F2043">
        <f>_xlfn.XLOOKUP(D2043,'2026 FMR'!I:I,'2026 FMR'!M:M)</f>
        <v>680</v>
      </c>
      <c r="G2043">
        <f>_xlfn.XLOOKUP(D2043,'2026 FMR'!I:I,'2026 FMR'!J:J)</f>
        <v>10553</v>
      </c>
      <c r="H2043">
        <f>_xlfn.XLOOKUP(D2043,'2026 FMR'!I:I,'2026 FMR'!R:R)</f>
        <v>0.5</v>
      </c>
    </row>
    <row r="2044" spans="1:8" x14ac:dyDescent="0.35">
      <c r="A2044" t="s">
        <v>2058</v>
      </c>
      <c r="B2044" t="str">
        <f>_xlfn.XLOOKUP(D2044,'2026 FMR'!I:I,'2026 FMR'!Q:Q)</f>
        <v>ND-500</v>
      </c>
      <c r="C2044" t="s">
        <v>2109</v>
      </c>
      <c r="D2044">
        <v>38101</v>
      </c>
      <c r="E2044">
        <f>_xlfn.XLOOKUP(D2044,'ACS data'!E:E,'ACS data'!N:N)</f>
        <v>1465</v>
      </c>
      <c r="F2044">
        <f>_xlfn.XLOOKUP(D2044,'2026 FMR'!I:I,'2026 FMR'!M:M)</f>
        <v>960</v>
      </c>
      <c r="G2044">
        <f>_xlfn.XLOOKUP(D2044,'2026 FMR'!I:I,'2026 FMR'!J:J)</f>
        <v>69532</v>
      </c>
      <c r="H2044">
        <f>_xlfn.XLOOKUP(D2044,'2026 FMR'!I:I,'2026 FMR'!R:R)</f>
        <v>0.5</v>
      </c>
    </row>
    <row r="2045" spans="1:8" x14ac:dyDescent="0.35">
      <c r="A2045" t="s">
        <v>2058</v>
      </c>
      <c r="B2045" t="str">
        <f>_xlfn.XLOOKUP(D2045,'2026 FMR'!I:I,'2026 FMR'!Q:Q)</f>
        <v>ND-500</v>
      </c>
      <c r="C2045" t="s">
        <v>2110</v>
      </c>
      <c r="D2045">
        <v>38103</v>
      </c>
      <c r="E2045">
        <f>_xlfn.XLOOKUP(D2045,'ACS data'!E:E,'ACS data'!N:N)</f>
        <v>47</v>
      </c>
      <c r="F2045">
        <f>_xlfn.XLOOKUP(D2045,'2026 FMR'!I:I,'2026 FMR'!M:M)</f>
        <v>796</v>
      </c>
      <c r="G2045">
        <f>_xlfn.XLOOKUP(D2045,'2026 FMR'!I:I,'2026 FMR'!J:J)</f>
        <v>3990</v>
      </c>
      <c r="H2045">
        <f>_xlfn.XLOOKUP(D2045,'2026 FMR'!I:I,'2026 FMR'!R:R)</f>
        <v>0.5</v>
      </c>
    </row>
    <row r="2046" spans="1:8" x14ac:dyDescent="0.35">
      <c r="A2046" t="s">
        <v>2058</v>
      </c>
      <c r="B2046" t="str">
        <f>_xlfn.XLOOKUP(D2046,'2026 FMR'!I:I,'2026 FMR'!Q:Q)</f>
        <v>ND-500</v>
      </c>
      <c r="C2046" t="s">
        <v>2111</v>
      </c>
      <c r="D2046">
        <v>38105</v>
      </c>
      <c r="E2046">
        <f>_xlfn.XLOOKUP(D2046,'ACS data'!E:E,'ACS data'!N:N)</f>
        <v>389</v>
      </c>
      <c r="F2046">
        <f>_xlfn.XLOOKUP(D2046,'2026 FMR'!I:I,'2026 FMR'!M:M)</f>
        <v>1068</v>
      </c>
      <c r="G2046">
        <f>_xlfn.XLOOKUP(D2046,'2026 FMR'!I:I,'2026 FMR'!J:J)</f>
        <v>39076</v>
      </c>
      <c r="H2046">
        <f>_xlfn.XLOOKUP(D2046,'2026 FMR'!I:I,'2026 FMR'!R:R)</f>
        <v>0.5</v>
      </c>
    </row>
    <row r="2047" spans="1:8" x14ac:dyDescent="0.35">
      <c r="A2047" t="s">
        <v>2112</v>
      </c>
      <c r="B2047" t="str">
        <f>_xlfn.XLOOKUP(D2047,'2026 FMR'!I:I,'2026 FMR'!Q:Q)</f>
        <v>OH-507</v>
      </c>
      <c r="C2047" t="s">
        <v>2113</v>
      </c>
      <c r="D2047">
        <v>39001</v>
      </c>
      <c r="E2047">
        <f>_xlfn.XLOOKUP(D2047,'ACS data'!E:E,'ACS data'!N:N)</f>
        <v>923</v>
      </c>
      <c r="F2047">
        <f>_xlfn.XLOOKUP(D2047,'2026 FMR'!I:I,'2026 FMR'!M:M)</f>
        <v>785</v>
      </c>
      <c r="G2047">
        <f>_xlfn.XLOOKUP(D2047,'2026 FMR'!I:I,'2026 FMR'!J:J)</f>
        <v>27509</v>
      </c>
      <c r="H2047">
        <f>_xlfn.XLOOKUP(D2047,'2026 FMR'!I:I,'2026 FMR'!R:R)</f>
        <v>0.5</v>
      </c>
    </row>
    <row r="2048" spans="1:8" x14ac:dyDescent="0.35">
      <c r="A2048" t="s">
        <v>2112</v>
      </c>
      <c r="B2048" t="str">
        <f>_xlfn.XLOOKUP(D2048,'2026 FMR'!I:I,'2026 FMR'!Q:Q)</f>
        <v>OH-507</v>
      </c>
      <c r="C2048" t="s">
        <v>2114</v>
      </c>
      <c r="D2048">
        <v>39003</v>
      </c>
      <c r="E2048">
        <f>_xlfn.XLOOKUP(D2048,'ACS data'!E:E,'ACS data'!N:N)</f>
        <v>3007</v>
      </c>
      <c r="F2048">
        <f>_xlfn.XLOOKUP(D2048,'2026 FMR'!I:I,'2026 FMR'!M:M)</f>
        <v>844</v>
      </c>
      <c r="G2048">
        <f>_xlfn.XLOOKUP(D2048,'2026 FMR'!I:I,'2026 FMR'!J:J)</f>
        <v>102087</v>
      </c>
      <c r="H2048">
        <f>_xlfn.XLOOKUP(D2048,'2026 FMR'!I:I,'2026 FMR'!R:R)</f>
        <v>0.5</v>
      </c>
    </row>
    <row r="2049" spans="1:8" x14ac:dyDescent="0.35">
      <c r="A2049" t="s">
        <v>2112</v>
      </c>
      <c r="B2049" t="str">
        <f>_xlfn.XLOOKUP(D2049,'2026 FMR'!I:I,'2026 FMR'!Q:Q)</f>
        <v>OH-507</v>
      </c>
      <c r="C2049" t="s">
        <v>2115</v>
      </c>
      <c r="D2049">
        <v>39005</v>
      </c>
      <c r="E2049">
        <f>_xlfn.XLOOKUP(D2049,'ACS data'!E:E,'ACS data'!N:N)</f>
        <v>1748</v>
      </c>
      <c r="F2049">
        <f>_xlfn.XLOOKUP(D2049,'2026 FMR'!I:I,'2026 FMR'!M:M)</f>
        <v>779</v>
      </c>
      <c r="G2049">
        <f>_xlfn.XLOOKUP(D2049,'2026 FMR'!I:I,'2026 FMR'!J:J)</f>
        <v>52522</v>
      </c>
      <c r="H2049">
        <f>_xlfn.XLOOKUP(D2049,'2026 FMR'!I:I,'2026 FMR'!R:R)</f>
        <v>0.5</v>
      </c>
    </row>
    <row r="2050" spans="1:8" x14ac:dyDescent="0.35">
      <c r="A2050" t="s">
        <v>2112</v>
      </c>
      <c r="B2050" t="str">
        <f>_xlfn.XLOOKUP(D2050,'2026 FMR'!I:I,'2026 FMR'!Q:Q)</f>
        <v>OH-507</v>
      </c>
      <c r="C2050" t="s">
        <v>2116</v>
      </c>
      <c r="D2050">
        <v>39007</v>
      </c>
      <c r="E2050">
        <f>_xlfn.XLOOKUP(D2050,'ACS data'!E:E,'ACS data'!N:N)</f>
        <v>3241</v>
      </c>
      <c r="F2050">
        <f>_xlfn.XLOOKUP(D2050,'2026 FMR'!I:I,'2026 FMR'!M:M)</f>
        <v>840</v>
      </c>
      <c r="G2050">
        <f>_xlfn.XLOOKUP(D2050,'2026 FMR'!I:I,'2026 FMR'!J:J)</f>
        <v>97666</v>
      </c>
      <c r="H2050">
        <f>_xlfn.XLOOKUP(D2050,'2026 FMR'!I:I,'2026 FMR'!R:R)</f>
        <v>0.5</v>
      </c>
    </row>
    <row r="2051" spans="1:8" x14ac:dyDescent="0.35">
      <c r="A2051" t="s">
        <v>2112</v>
      </c>
      <c r="B2051" t="str">
        <f>_xlfn.XLOOKUP(D2051,'2026 FMR'!I:I,'2026 FMR'!Q:Q)</f>
        <v>OH-507</v>
      </c>
      <c r="C2051" t="s">
        <v>2117</v>
      </c>
      <c r="D2051">
        <v>39009</v>
      </c>
      <c r="E2051">
        <f>_xlfn.XLOOKUP(D2051,'ACS data'!E:E,'ACS data'!N:N)</f>
        <v>5600</v>
      </c>
      <c r="F2051">
        <f>_xlfn.XLOOKUP(D2051,'2026 FMR'!I:I,'2026 FMR'!M:M)</f>
        <v>907</v>
      </c>
      <c r="G2051">
        <f>_xlfn.XLOOKUP(D2051,'2026 FMR'!I:I,'2026 FMR'!J:J)</f>
        <v>61276</v>
      </c>
      <c r="H2051">
        <f>_xlfn.XLOOKUP(D2051,'2026 FMR'!I:I,'2026 FMR'!R:R)</f>
        <v>0.5</v>
      </c>
    </row>
    <row r="2052" spans="1:8" x14ac:dyDescent="0.35">
      <c r="A2052" t="s">
        <v>2112</v>
      </c>
      <c r="B2052" t="str">
        <f>_xlfn.XLOOKUP(D2052,'2026 FMR'!I:I,'2026 FMR'!Q:Q)</f>
        <v>OH-507</v>
      </c>
      <c r="C2052" t="s">
        <v>2118</v>
      </c>
      <c r="D2052">
        <v>39011</v>
      </c>
      <c r="E2052">
        <f>_xlfn.XLOOKUP(D2052,'ACS data'!E:E,'ACS data'!N:N)</f>
        <v>664</v>
      </c>
      <c r="F2052">
        <f>_xlfn.XLOOKUP(D2052,'2026 FMR'!I:I,'2026 FMR'!M:M)</f>
        <v>762</v>
      </c>
      <c r="G2052">
        <f>_xlfn.XLOOKUP(D2052,'2026 FMR'!I:I,'2026 FMR'!J:J)</f>
        <v>46263</v>
      </c>
      <c r="H2052">
        <f>_xlfn.XLOOKUP(D2052,'2026 FMR'!I:I,'2026 FMR'!R:R)</f>
        <v>0.5</v>
      </c>
    </row>
    <row r="2053" spans="1:8" x14ac:dyDescent="0.35">
      <c r="A2053" t="s">
        <v>2112</v>
      </c>
      <c r="B2053" t="str">
        <f>_xlfn.XLOOKUP(D2053,'2026 FMR'!I:I,'2026 FMR'!Q:Q)</f>
        <v>OH-507</v>
      </c>
      <c r="C2053" t="s">
        <v>2119</v>
      </c>
      <c r="D2053">
        <v>39013</v>
      </c>
      <c r="E2053">
        <f>_xlfn.XLOOKUP(D2053,'ACS data'!E:E,'ACS data'!N:N)</f>
        <v>2053</v>
      </c>
      <c r="F2053">
        <f>_xlfn.XLOOKUP(D2053,'2026 FMR'!I:I,'2026 FMR'!M:M)</f>
        <v>816</v>
      </c>
      <c r="G2053">
        <f>_xlfn.XLOOKUP(D2053,'2026 FMR'!I:I,'2026 FMR'!J:J)</f>
        <v>66554</v>
      </c>
      <c r="H2053">
        <f>_xlfn.XLOOKUP(D2053,'2026 FMR'!I:I,'2026 FMR'!R:R)</f>
        <v>0.5</v>
      </c>
    </row>
    <row r="2054" spans="1:8" x14ac:dyDescent="0.35">
      <c r="A2054" t="s">
        <v>2112</v>
      </c>
      <c r="B2054" t="str">
        <f>_xlfn.XLOOKUP(D2054,'2026 FMR'!I:I,'2026 FMR'!Q:Q)</f>
        <v>OH-507</v>
      </c>
      <c r="C2054" t="s">
        <v>2120</v>
      </c>
      <c r="D2054">
        <v>39015</v>
      </c>
      <c r="E2054">
        <f>_xlfn.XLOOKUP(D2054,'ACS data'!E:E,'ACS data'!N:N)</f>
        <v>1322</v>
      </c>
      <c r="F2054">
        <f>_xlfn.XLOOKUP(D2054,'2026 FMR'!I:I,'2026 FMR'!M:M)</f>
        <v>802</v>
      </c>
      <c r="G2054">
        <f>_xlfn.XLOOKUP(D2054,'2026 FMR'!I:I,'2026 FMR'!J:J)</f>
        <v>43715</v>
      </c>
      <c r="H2054">
        <f>_xlfn.XLOOKUP(D2054,'2026 FMR'!I:I,'2026 FMR'!R:R)</f>
        <v>0.5</v>
      </c>
    </row>
    <row r="2055" spans="1:8" x14ac:dyDescent="0.35">
      <c r="A2055" t="s">
        <v>2112</v>
      </c>
      <c r="B2055" t="str">
        <f>_xlfn.XLOOKUP(D2055,'2026 FMR'!I:I,'2026 FMR'!Q:Q)</f>
        <v>OH-507</v>
      </c>
      <c r="C2055" t="s">
        <v>2121</v>
      </c>
      <c r="D2055">
        <v>39017</v>
      </c>
      <c r="E2055">
        <f>_xlfn.XLOOKUP(D2055,'ACS data'!E:E,'ACS data'!N:N)</f>
        <v>13537</v>
      </c>
      <c r="F2055">
        <f>_xlfn.XLOOKUP(D2055,'2026 FMR'!I:I,'2026 FMR'!M:M)</f>
        <v>1051</v>
      </c>
      <c r="G2055">
        <f>_xlfn.XLOOKUP(D2055,'2026 FMR'!I:I,'2026 FMR'!J:J)</f>
        <v>388327</v>
      </c>
      <c r="H2055">
        <f>_xlfn.XLOOKUP(D2055,'2026 FMR'!I:I,'2026 FMR'!R:R)</f>
        <v>0.5</v>
      </c>
    </row>
    <row r="2056" spans="1:8" x14ac:dyDescent="0.35">
      <c r="A2056" t="s">
        <v>2112</v>
      </c>
      <c r="B2056" t="str">
        <f>_xlfn.XLOOKUP(D2056,'2026 FMR'!I:I,'2026 FMR'!Q:Q)</f>
        <v>OH-507</v>
      </c>
      <c r="C2056" t="s">
        <v>2122</v>
      </c>
      <c r="D2056">
        <v>39019</v>
      </c>
      <c r="E2056">
        <f>_xlfn.XLOOKUP(D2056,'ACS data'!E:E,'ACS data'!N:N)</f>
        <v>555</v>
      </c>
      <c r="F2056">
        <f>_xlfn.XLOOKUP(D2056,'2026 FMR'!I:I,'2026 FMR'!M:M)</f>
        <v>846</v>
      </c>
      <c r="G2056">
        <f>_xlfn.XLOOKUP(D2056,'2026 FMR'!I:I,'2026 FMR'!J:J)</f>
        <v>26761</v>
      </c>
      <c r="H2056">
        <f>_xlfn.XLOOKUP(D2056,'2026 FMR'!I:I,'2026 FMR'!R:R)</f>
        <v>0.5</v>
      </c>
    </row>
    <row r="2057" spans="1:8" x14ac:dyDescent="0.35">
      <c r="A2057" t="s">
        <v>2112</v>
      </c>
      <c r="B2057" t="str">
        <f>_xlfn.XLOOKUP(D2057,'2026 FMR'!I:I,'2026 FMR'!Q:Q)</f>
        <v>OH-507</v>
      </c>
      <c r="C2057" t="s">
        <v>2123</v>
      </c>
      <c r="D2057">
        <v>39021</v>
      </c>
      <c r="E2057">
        <f>_xlfn.XLOOKUP(D2057,'ACS data'!E:E,'ACS data'!N:N)</f>
        <v>602</v>
      </c>
      <c r="F2057">
        <f>_xlfn.XLOOKUP(D2057,'2026 FMR'!I:I,'2026 FMR'!M:M)</f>
        <v>818</v>
      </c>
      <c r="G2057">
        <f>_xlfn.XLOOKUP(D2057,'2026 FMR'!I:I,'2026 FMR'!J:J)</f>
        <v>38715</v>
      </c>
      <c r="H2057">
        <f>_xlfn.XLOOKUP(D2057,'2026 FMR'!I:I,'2026 FMR'!R:R)</f>
        <v>0.5</v>
      </c>
    </row>
    <row r="2058" spans="1:8" x14ac:dyDescent="0.35">
      <c r="A2058" t="s">
        <v>2112</v>
      </c>
      <c r="B2058" t="str">
        <f>_xlfn.XLOOKUP(D2058,'2026 FMR'!I:I,'2026 FMR'!Q:Q)</f>
        <v>OH-507</v>
      </c>
      <c r="C2058" t="s">
        <v>2124</v>
      </c>
      <c r="D2058">
        <v>39023</v>
      </c>
      <c r="E2058">
        <f>_xlfn.XLOOKUP(D2058,'ACS data'!E:E,'ACS data'!N:N)</f>
        <v>4260</v>
      </c>
      <c r="F2058">
        <f>_xlfn.XLOOKUP(D2058,'2026 FMR'!I:I,'2026 FMR'!M:M)</f>
        <v>843</v>
      </c>
      <c r="G2058">
        <f>_xlfn.XLOOKUP(D2058,'2026 FMR'!I:I,'2026 FMR'!J:J)</f>
        <v>135877</v>
      </c>
      <c r="H2058">
        <f>_xlfn.XLOOKUP(D2058,'2026 FMR'!I:I,'2026 FMR'!R:R)</f>
        <v>0.5</v>
      </c>
    </row>
    <row r="2059" spans="1:8" x14ac:dyDescent="0.35">
      <c r="A2059" t="s">
        <v>2112</v>
      </c>
      <c r="B2059" t="str">
        <f>_xlfn.XLOOKUP(D2059,'2026 FMR'!I:I,'2026 FMR'!Q:Q)</f>
        <v>OH-507</v>
      </c>
      <c r="C2059" t="s">
        <v>2125</v>
      </c>
      <c r="D2059">
        <v>39025</v>
      </c>
      <c r="E2059">
        <f>_xlfn.XLOOKUP(D2059,'ACS data'!E:E,'ACS data'!N:N)</f>
        <v>3903</v>
      </c>
      <c r="F2059">
        <f>_xlfn.XLOOKUP(D2059,'2026 FMR'!I:I,'2026 FMR'!M:M)</f>
        <v>1051</v>
      </c>
      <c r="G2059">
        <f>_xlfn.XLOOKUP(D2059,'2026 FMR'!I:I,'2026 FMR'!J:J)</f>
        <v>208851</v>
      </c>
      <c r="H2059">
        <f>_xlfn.XLOOKUP(D2059,'2026 FMR'!I:I,'2026 FMR'!R:R)</f>
        <v>0.5</v>
      </c>
    </row>
    <row r="2060" spans="1:8" x14ac:dyDescent="0.35">
      <c r="A2060" t="s">
        <v>2112</v>
      </c>
      <c r="B2060" t="str">
        <f>_xlfn.XLOOKUP(D2060,'2026 FMR'!I:I,'2026 FMR'!Q:Q)</f>
        <v>OH-507</v>
      </c>
      <c r="C2060" t="s">
        <v>2126</v>
      </c>
      <c r="D2060">
        <v>39027</v>
      </c>
      <c r="E2060">
        <f>_xlfn.XLOOKUP(D2060,'ACS data'!E:E,'ACS data'!N:N)</f>
        <v>1167</v>
      </c>
      <c r="F2060">
        <f>_xlfn.XLOOKUP(D2060,'2026 FMR'!I:I,'2026 FMR'!M:M)</f>
        <v>838</v>
      </c>
      <c r="G2060">
        <f>_xlfn.XLOOKUP(D2060,'2026 FMR'!I:I,'2026 FMR'!J:J)</f>
        <v>42077</v>
      </c>
      <c r="H2060">
        <f>_xlfn.XLOOKUP(D2060,'2026 FMR'!I:I,'2026 FMR'!R:R)</f>
        <v>0.5</v>
      </c>
    </row>
    <row r="2061" spans="1:8" x14ac:dyDescent="0.35">
      <c r="A2061" t="s">
        <v>2112</v>
      </c>
      <c r="B2061" t="str">
        <f>_xlfn.XLOOKUP(D2061,'2026 FMR'!I:I,'2026 FMR'!Q:Q)</f>
        <v>OH-507</v>
      </c>
      <c r="C2061" t="s">
        <v>2127</v>
      </c>
      <c r="D2061">
        <v>39029</v>
      </c>
      <c r="E2061">
        <f>_xlfn.XLOOKUP(D2061,'ACS data'!E:E,'ACS data'!N:N)</f>
        <v>2621</v>
      </c>
      <c r="F2061">
        <f>_xlfn.XLOOKUP(D2061,'2026 FMR'!I:I,'2026 FMR'!M:M)</f>
        <v>779</v>
      </c>
      <c r="G2061">
        <f>_xlfn.XLOOKUP(D2061,'2026 FMR'!I:I,'2026 FMR'!J:J)</f>
        <v>101723</v>
      </c>
      <c r="H2061">
        <f>_xlfn.XLOOKUP(D2061,'2026 FMR'!I:I,'2026 FMR'!R:R)</f>
        <v>0.5</v>
      </c>
    </row>
    <row r="2062" spans="1:8" x14ac:dyDescent="0.35">
      <c r="A2062" t="s">
        <v>2112</v>
      </c>
      <c r="B2062" t="str">
        <f>_xlfn.XLOOKUP(D2062,'2026 FMR'!I:I,'2026 FMR'!Q:Q)</f>
        <v>OH-507</v>
      </c>
      <c r="C2062" t="s">
        <v>2128</v>
      </c>
      <c r="D2062">
        <v>39031</v>
      </c>
      <c r="E2062">
        <f>_xlfn.XLOOKUP(D2062,'ACS data'!E:E,'ACS data'!N:N)</f>
        <v>1473</v>
      </c>
      <c r="F2062">
        <f>_xlfn.XLOOKUP(D2062,'2026 FMR'!I:I,'2026 FMR'!M:M)</f>
        <v>824</v>
      </c>
      <c r="G2062">
        <f>_xlfn.XLOOKUP(D2062,'2026 FMR'!I:I,'2026 FMR'!J:J)</f>
        <v>36629</v>
      </c>
      <c r="H2062">
        <f>_xlfn.XLOOKUP(D2062,'2026 FMR'!I:I,'2026 FMR'!R:R)</f>
        <v>0.5</v>
      </c>
    </row>
    <row r="2063" spans="1:8" x14ac:dyDescent="0.35">
      <c r="A2063" t="s">
        <v>2112</v>
      </c>
      <c r="B2063" t="str">
        <f>_xlfn.XLOOKUP(D2063,'2026 FMR'!I:I,'2026 FMR'!Q:Q)</f>
        <v>OH-507</v>
      </c>
      <c r="C2063" t="s">
        <v>2129</v>
      </c>
      <c r="D2063">
        <v>39033</v>
      </c>
      <c r="E2063">
        <f>_xlfn.XLOOKUP(D2063,'ACS data'!E:E,'ACS data'!N:N)</f>
        <v>1187</v>
      </c>
      <c r="F2063">
        <f>_xlfn.XLOOKUP(D2063,'2026 FMR'!I:I,'2026 FMR'!M:M)</f>
        <v>811</v>
      </c>
      <c r="G2063">
        <f>_xlfn.XLOOKUP(D2063,'2026 FMR'!I:I,'2026 FMR'!J:J)</f>
        <v>41861</v>
      </c>
      <c r="H2063">
        <f>_xlfn.XLOOKUP(D2063,'2026 FMR'!I:I,'2026 FMR'!R:R)</f>
        <v>0.5</v>
      </c>
    </row>
    <row r="2064" spans="1:8" x14ac:dyDescent="0.35">
      <c r="A2064" t="s">
        <v>2112</v>
      </c>
      <c r="B2064" t="str">
        <f>_xlfn.XLOOKUP(D2064,'2026 FMR'!I:I,'2026 FMR'!Q:Q)</f>
        <v>OH-502</v>
      </c>
      <c r="C2064" t="s">
        <v>2130</v>
      </c>
      <c r="D2064">
        <v>39035</v>
      </c>
      <c r="E2064">
        <f>_xlfn.XLOOKUP(D2064,'ACS data'!E:E,'ACS data'!N:N)</f>
        <v>37638</v>
      </c>
      <c r="F2064">
        <f>_xlfn.XLOOKUP(D2064,'2026 FMR'!I:I,'2026 FMR'!M:M)</f>
        <v>1058</v>
      </c>
      <c r="G2064">
        <f>_xlfn.XLOOKUP(D2064,'2026 FMR'!I:I,'2026 FMR'!J:J)</f>
        <v>1256620</v>
      </c>
      <c r="H2064">
        <f>_xlfn.XLOOKUP(D2064,'2026 FMR'!I:I,'2026 FMR'!R:R)</f>
        <v>0.5</v>
      </c>
    </row>
    <row r="2065" spans="1:8" x14ac:dyDescent="0.35">
      <c r="A2065" t="s">
        <v>2112</v>
      </c>
      <c r="B2065" t="str">
        <f>_xlfn.XLOOKUP(D2065,'2026 FMR'!I:I,'2026 FMR'!Q:Q)</f>
        <v>OH-507</v>
      </c>
      <c r="C2065" t="s">
        <v>2131</v>
      </c>
      <c r="D2065">
        <v>39037</v>
      </c>
      <c r="E2065">
        <f>_xlfn.XLOOKUP(D2065,'ACS data'!E:E,'ACS data'!N:N)</f>
        <v>948</v>
      </c>
      <c r="F2065">
        <f>_xlfn.XLOOKUP(D2065,'2026 FMR'!I:I,'2026 FMR'!M:M)</f>
        <v>806</v>
      </c>
      <c r="G2065">
        <f>_xlfn.XLOOKUP(D2065,'2026 FMR'!I:I,'2026 FMR'!J:J)</f>
        <v>51751</v>
      </c>
      <c r="H2065">
        <f>_xlfn.XLOOKUP(D2065,'2026 FMR'!I:I,'2026 FMR'!R:R)</f>
        <v>0.5</v>
      </c>
    </row>
    <row r="2066" spans="1:8" x14ac:dyDescent="0.35">
      <c r="A2066" t="s">
        <v>2112</v>
      </c>
      <c r="B2066" t="str">
        <f>_xlfn.XLOOKUP(D2066,'2026 FMR'!I:I,'2026 FMR'!Q:Q)</f>
        <v>OH-507</v>
      </c>
      <c r="C2066" t="s">
        <v>2132</v>
      </c>
      <c r="D2066">
        <v>39039</v>
      </c>
      <c r="E2066">
        <f>_xlfn.XLOOKUP(D2066,'ACS data'!E:E,'ACS data'!N:N)</f>
        <v>741</v>
      </c>
      <c r="F2066">
        <f>_xlfn.XLOOKUP(D2066,'2026 FMR'!I:I,'2026 FMR'!M:M)</f>
        <v>799</v>
      </c>
      <c r="G2066">
        <f>_xlfn.XLOOKUP(D2066,'2026 FMR'!I:I,'2026 FMR'!J:J)</f>
        <v>38300</v>
      </c>
      <c r="H2066">
        <f>_xlfn.XLOOKUP(D2066,'2026 FMR'!I:I,'2026 FMR'!R:R)</f>
        <v>0.5</v>
      </c>
    </row>
    <row r="2067" spans="1:8" x14ac:dyDescent="0.35">
      <c r="A2067" t="s">
        <v>2112</v>
      </c>
      <c r="B2067" t="str">
        <f>_xlfn.XLOOKUP(D2067,'2026 FMR'!I:I,'2026 FMR'!Q:Q)</f>
        <v>OH-507</v>
      </c>
      <c r="C2067" t="s">
        <v>2133</v>
      </c>
      <c r="D2067">
        <v>39041</v>
      </c>
      <c r="E2067">
        <f>_xlfn.XLOOKUP(D2067,'ACS data'!E:E,'ACS data'!N:N)</f>
        <v>2778</v>
      </c>
      <c r="F2067">
        <f>_xlfn.XLOOKUP(D2067,'2026 FMR'!I:I,'2026 FMR'!M:M)</f>
        <v>1194</v>
      </c>
      <c r="G2067">
        <f>_xlfn.XLOOKUP(D2067,'2026 FMR'!I:I,'2026 FMR'!J:J)</f>
        <v>216074</v>
      </c>
      <c r="H2067">
        <f>_xlfn.XLOOKUP(D2067,'2026 FMR'!I:I,'2026 FMR'!R:R)</f>
        <v>0.5</v>
      </c>
    </row>
    <row r="2068" spans="1:8" x14ac:dyDescent="0.35">
      <c r="A2068" t="s">
        <v>2112</v>
      </c>
      <c r="B2068" t="str">
        <f>_xlfn.XLOOKUP(D2068,'2026 FMR'!I:I,'2026 FMR'!Q:Q)</f>
        <v>OH-507</v>
      </c>
      <c r="C2068" t="s">
        <v>2134</v>
      </c>
      <c r="D2068">
        <v>39043</v>
      </c>
      <c r="E2068">
        <f>_xlfn.XLOOKUP(D2068,'ACS data'!E:E,'ACS data'!N:N)</f>
        <v>1648</v>
      </c>
      <c r="F2068">
        <f>_xlfn.XLOOKUP(D2068,'2026 FMR'!I:I,'2026 FMR'!M:M)</f>
        <v>886</v>
      </c>
      <c r="G2068">
        <f>_xlfn.XLOOKUP(D2068,'2026 FMR'!I:I,'2026 FMR'!J:J)</f>
        <v>75299</v>
      </c>
      <c r="H2068">
        <f>_xlfn.XLOOKUP(D2068,'2026 FMR'!I:I,'2026 FMR'!R:R)</f>
        <v>0.5</v>
      </c>
    </row>
    <row r="2069" spans="1:8" x14ac:dyDescent="0.35">
      <c r="A2069" t="s">
        <v>2112</v>
      </c>
      <c r="B2069" t="str">
        <f>_xlfn.XLOOKUP(D2069,'2026 FMR'!I:I,'2026 FMR'!Q:Q)</f>
        <v>OH-507</v>
      </c>
      <c r="C2069" t="s">
        <v>2135</v>
      </c>
      <c r="D2069">
        <v>39045</v>
      </c>
      <c r="E2069">
        <f>_xlfn.XLOOKUP(D2069,'ACS data'!E:E,'ACS data'!N:N)</f>
        <v>2885</v>
      </c>
      <c r="F2069">
        <f>_xlfn.XLOOKUP(D2069,'2026 FMR'!I:I,'2026 FMR'!M:M)</f>
        <v>1194</v>
      </c>
      <c r="G2069">
        <f>_xlfn.XLOOKUP(D2069,'2026 FMR'!I:I,'2026 FMR'!J:J)</f>
        <v>159371</v>
      </c>
      <c r="H2069">
        <f>_xlfn.XLOOKUP(D2069,'2026 FMR'!I:I,'2026 FMR'!R:R)</f>
        <v>0.5</v>
      </c>
    </row>
    <row r="2070" spans="1:8" x14ac:dyDescent="0.35">
      <c r="A2070" t="s">
        <v>2112</v>
      </c>
      <c r="B2070" t="str">
        <f>_xlfn.XLOOKUP(D2070,'2026 FMR'!I:I,'2026 FMR'!Q:Q)</f>
        <v>OH-507</v>
      </c>
      <c r="C2070" t="s">
        <v>2136</v>
      </c>
      <c r="D2070">
        <v>39047</v>
      </c>
      <c r="E2070">
        <f>_xlfn.XLOOKUP(D2070,'ACS data'!E:E,'ACS data'!N:N)</f>
        <v>650</v>
      </c>
      <c r="F2070">
        <f>_xlfn.XLOOKUP(D2070,'2026 FMR'!I:I,'2026 FMR'!M:M)</f>
        <v>836</v>
      </c>
      <c r="G2070">
        <f>_xlfn.XLOOKUP(D2070,'2026 FMR'!I:I,'2026 FMR'!J:J)</f>
        <v>28901</v>
      </c>
      <c r="H2070">
        <f>_xlfn.XLOOKUP(D2070,'2026 FMR'!I:I,'2026 FMR'!R:R)</f>
        <v>0.5</v>
      </c>
    </row>
    <row r="2071" spans="1:8" x14ac:dyDescent="0.35">
      <c r="A2071" t="s">
        <v>2112</v>
      </c>
      <c r="B2071" t="str">
        <f>_xlfn.XLOOKUP(D2071,'2026 FMR'!I:I,'2026 FMR'!Q:Q)</f>
        <v>OH-503</v>
      </c>
      <c r="C2071" t="s">
        <v>2137</v>
      </c>
      <c r="D2071">
        <v>39049</v>
      </c>
      <c r="E2071">
        <f>_xlfn.XLOOKUP(D2071,'ACS data'!E:E,'ACS data'!N:N)</f>
        <v>47845</v>
      </c>
      <c r="F2071">
        <f>_xlfn.XLOOKUP(D2071,'2026 FMR'!I:I,'2026 FMR'!M:M)</f>
        <v>1194</v>
      </c>
      <c r="G2071">
        <f>_xlfn.XLOOKUP(D2071,'2026 FMR'!I:I,'2026 FMR'!J:J)</f>
        <v>1318149</v>
      </c>
      <c r="H2071">
        <f>_xlfn.XLOOKUP(D2071,'2026 FMR'!I:I,'2026 FMR'!R:R)</f>
        <v>0.5</v>
      </c>
    </row>
    <row r="2072" spans="1:8" x14ac:dyDescent="0.35">
      <c r="A2072" t="s">
        <v>2112</v>
      </c>
      <c r="B2072" t="str">
        <f>_xlfn.XLOOKUP(D2072,'2026 FMR'!I:I,'2026 FMR'!Q:Q)</f>
        <v>OH-507</v>
      </c>
      <c r="C2072" t="s">
        <v>2138</v>
      </c>
      <c r="D2072">
        <v>39051</v>
      </c>
      <c r="E2072">
        <f>_xlfn.XLOOKUP(D2072,'ACS data'!E:E,'ACS data'!N:N)</f>
        <v>595</v>
      </c>
      <c r="F2072">
        <f>_xlfn.XLOOKUP(D2072,'2026 FMR'!I:I,'2026 FMR'!M:M)</f>
        <v>820</v>
      </c>
      <c r="G2072">
        <f>_xlfn.XLOOKUP(D2072,'2026 FMR'!I:I,'2026 FMR'!J:J)</f>
        <v>42602</v>
      </c>
      <c r="H2072">
        <f>_xlfn.XLOOKUP(D2072,'2026 FMR'!I:I,'2026 FMR'!R:R)</f>
        <v>0.5</v>
      </c>
    </row>
    <row r="2073" spans="1:8" x14ac:dyDescent="0.35">
      <c r="A2073" t="s">
        <v>2112</v>
      </c>
      <c r="B2073" t="str">
        <f>_xlfn.XLOOKUP(D2073,'2026 FMR'!I:I,'2026 FMR'!Q:Q)</f>
        <v>OH-507</v>
      </c>
      <c r="C2073" t="s">
        <v>2139</v>
      </c>
      <c r="D2073">
        <v>39053</v>
      </c>
      <c r="E2073">
        <f>_xlfn.XLOOKUP(D2073,'ACS data'!E:E,'ACS data'!N:N)</f>
        <v>757</v>
      </c>
      <c r="F2073">
        <f>_xlfn.XLOOKUP(D2073,'2026 FMR'!I:I,'2026 FMR'!M:M)</f>
        <v>871</v>
      </c>
      <c r="G2073">
        <f>_xlfn.XLOOKUP(D2073,'2026 FMR'!I:I,'2026 FMR'!J:J)</f>
        <v>29276</v>
      </c>
      <c r="H2073">
        <f>_xlfn.XLOOKUP(D2073,'2026 FMR'!I:I,'2026 FMR'!R:R)</f>
        <v>0.5</v>
      </c>
    </row>
    <row r="2074" spans="1:8" x14ac:dyDescent="0.35">
      <c r="A2074" t="s">
        <v>2112</v>
      </c>
      <c r="B2074" t="str">
        <f>_xlfn.XLOOKUP(D2074,'2026 FMR'!I:I,'2026 FMR'!Q:Q)</f>
        <v>OH-507</v>
      </c>
      <c r="C2074" t="s">
        <v>2140</v>
      </c>
      <c r="D2074">
        <v>39055</v>
      </c>
      <c r="E2074">
        <f>_xlfn.XLOOKUP(D2074,'ACS data'!E:E,'ACS data'!N:N)</f>
        <v>951</v>
      </c>
      <c r="F2074">
        <f>_xlfn.XLOOKUP(D2074,'2026 FMR'!I:I,'2026 FMR'!M:M)</f>
        <v>1058</v>
      </c>
      <c r="G2074">
        <f>_xlfn.XLOOKUP(D2074,'2026 FMR'!I:I,'2026 FMR'!J:J)</f>
        <v>95455</v>
      </c>
      <c r="H2074">
        <f>_xlfn.XLOOKUP(D2074,'2026 FMR'!I:I,'2026 FMR'!R:R)</f>
        <v>0.5</v>
      </c>
    </row>
    <row r="2075" spans="1:8" x14ac:dyDescent="0.35">
      <c r="A2075" t="s">
        <v>2112</v>
      </c>
      <c r="B2075" t="str">
        <f>_xlfn.XLOOKUP(D2075,'2026 FMR'!I:I,'2026 FMR'!Q:Q)</f>
        <v>OH-507</v>
      </c>
      <c r="C2075" t="s">
        <v>2141</v>
      </c>
      <c r="D2075">
        <v>39057</v>
      </c>
      <c r="E2075">
        <f>_xlfn.XLOOKUP(D2075,'ACS data'!E:E,'ACS data'!N:N)</f>
        <v>5073</v>
      </c>
      <c r="F2075">
        <f>_xlfn.XLOOKUP(D2075,'2026 FMR'!I:I,'2026 FMR'!M:M)</f>
        <v>1009</v>
      </c>
      <c r="G2075">
        <f>_xlfn.XLOOKUP(D2075,'2026 FMR'!I:I,'2026 FMR'!J:J)</f>
        <v>167567</v>
      </c>
      <c r="H2075">
        <f>_xlfn.XLOOKUP(D2075,'2026 FMR'!I:I,'2026 FMR'!R:R)</f>
        <v>0.5</v>
      </c>
    </row>
    <row r="2076" spans="1:8" x14ac:dyDescent="0.35">
      <c r="A2076" t="s">
        <v>2112</v>
      </c>
      <c r="B2076" t="str">
        <f>_xlfn.XLOOKUP(D2076,'2026 FMR'!I:I,'2026 FMR'!Q:Q)</f>
        <v>OH-507</v>
      </c>
      <c r="C2076" t="s">
        <v>2142</v>
      </c>
      <c r="D2076">
        <v>39059</v>
      </c>
      <c r="E2076">
        <f>_xlfn.XLOOKUP(D2076,'ACS data'!E:E,'ACS data'!N:N)</f>
        <v>929</v>
      </c>
      <c r="F2076">
        <f>_xlfn.XLOOKUP(D2076,'2026 FMR'!I:I,'2026 FMR'!M:M)</f>
        <v>742</v>
      </c>
      <c r="G2076">
        <f>_xlfn.XLOOKUP(D2076,'2026 FMR'!I:I,'2026 FMR'!J:J)</f>
        <v>38409</v>
      </c>
      <c r="H2076">
        <f>_xlfn.XLOOKUP(D2076,'2026 FMR'!I:I,'2026 FMR'!R:R)</f>
        <v>0.5</v>
      </c>
    </row>
    <row r="2077" spans="1:8" x14ac:dyDescent="0.35">
      <c r="A2077" t="s">
        <v>2112</v>
      </c>
      <c r="B2077" t="str">
        <f>_xlfn.XLOOKUP(D2077,'2026 FMR'!I:I,'2026 FMR'!Q:Q)</f>
        <v>OH-500</v>
      </c>
      <c r="C2077" t="s">
        <v>2143</v>
      </c>
      <c r="D2077">
        <v>39061</v>
      </c>
      <c r="E2077">
        <f>_xlfn.XLOOKUP(D2077,'ACS data'!E:E,'ACS data'!N:N)</f>
        <v>32006</v>
      </c>
      <c r="F2077">
        <f>_xlfn.XLOOKUP(D2077,'2026 FMR'!I:I,'2026 FMR'!M:M)</f>
        <v>1051</v>
      </c>
      <c r="G2077">
        <f>_xlfn.XLOOKUP(D2077,'2026 FMR'!I:I,'2026 FMR'!J:J)</f>
        <v>827671</v>
      </c>
      <c r="H2077">
        <f>_xlfn.XLOOKUP(D2077,'2026 FMR'!I:I,'2026 FMR'!R:R)</f>
        <v>0.5</v>
      </c>
    </row>
    <row r="2078" spans="1:8" x14ac:dyDescent="0.35">
      <c r="A2078" t="s">
        <v>2112</v>
      </c>
      <c r="B2078" t="str">
        <f>_xlfn.XLOOKUP(D2078,'2026 FMR'!I:I,'2026 FMR'!Q:Q)</f>
        <v>OH-507</v>
      </c>
      <c r="C2078" t="s">
        <v>2144</v>
      </c>
      <c r="D2078">
        <v>39063</v>
      </c>
      <c r="E2078">
        <f>_xlfn.XLOOKUP(D2078,'ACS data'!E:E,'ACS data'!N:N)</f>
        <v>2024</v>
      </c>
      <c r="F2078">
        <f>_xlfn.XLOOKUP(D2078,'2026 FMR'!I:I,'2026 FMR'!M:M)</f>
        <v>859</v>
      </c>
      <c r="G2078">
        <f>_xlfn.XLOOKUP(D2078,'2026 FMR'!I:I,'2026 FMR'!J:J)</f>
        <v>75072</v>
      </c>
      <c r="H2078">
        <f>_xlfn.XLOOKUP(D2078,'2026 FMR'!I:I,'2026 FMR'!R:R)</f>
        <v>0.5</v>
      </c>
    </row>
    <row r="2079" spans="1:8" x14ac:dyDescent="0.35">
      <c r="A2079" t="s">
        <v>2112</v>
      </c>
      <c r="B2079" t="str">
        <f>_xlfn.XLOOKUP(D2079,'2026 FMR'!I:I,'2026 FMR'!Q:Q)</f>
        <v>OH-507</v>
      </c>
      <c r="C2079" t="s">
        <v>2145</v>
      </c>
      <c r="D2079">
        <v>39065</v>
      </c>
      <c r="E2079">
        <f>_xlfn.XLOOKUP(D2079,'ACS data'!E:E,'ACS data'!N:N)</f>
        <v>1174</v>
      </c>
      <c r="F2079">
        <f>_xlfn.XLOOKUP(D2079,'2026 FMR'!I:I,'2026 FMR'!M:M)</f>
        <v>811</v>
      </c>
      <c r="G2079">
        <f>_xlfn.XLOOKUP(D2079,'2026 FMR'!I:I,'2026 FMR'!J:J)</f>
        <v>30622</v>
      </c>
      <c r="H2079">
        <f>_xlfn.XLOOKUP(D2079,'2026 FMR'!I:I,'2026 FMR'!R:R)</f>
        <v>0.5</v>
      </c>
    </row>
    <row r="2080" spans="1:8" x14ac:dyDescent="0.35">
      <c r="A2080" t="s">
        <v>2112</v>
      </c>
      <c r="B2080" t="str">
        <f>_xlfn.XLOOKUP(D2080,'2026 FMR'!I:I,'2026 FMR'!Q:Q)</f>
        <v>OH-507</v>
      </c>
      <c r="C2080" t="s">
        <v>2146</v>
      </c>
      <c r="D2080">
        <v>39067</v>
      </c>
      <c r="E2080">
        <f>_xlfn.XLOOKUP(D2080,'ACS data'!E:E,'ACS data'!N:N)</f>
        <v>271</v>
      </c>
      <c r="F2080">
        <f>_xlfn.XLOOKUP(D2080,'2026 FMR'!I:I,'2026 FMR'!M:M)</f>
        <v>749</v>
      </c>
      <c r="G2080">
        <f>_xlfn.XLOOKUP(D2080,'2026 FMR'!I:I,'2026 FMR'!J:J)</f>
        <v>14528</v>
      </c>
      <c r="H2080">
        <f>_xlfn.XLOOKUP(D2080,'2026 FMR'!I:I,'2026 FMR'!R:R)</f>
        <v>0.5</v>
      </c>
    </row>
    <row r="2081" spans="1:8" x14ac:dyDescent="0.35">
      <c r="A2081" t="s">
        <v>2112</v>
      </c>
      <c r="B2081" t="str">
        <f>_xlfn.XLOOKUP(D2081,'2026 FMR'!I:I,'2026 FMR'!Q:Q)</f>
        <v>OH-507</v>
      </c>
      <c r="C2081" t="s">
        <v>2147</v>
      </c>
      <c r="D2081">
        <v>39069</v>
      </c>
      <c r="E2081">
        <f>_xlfn.XLOOKUP(D2081,'ACS data'!E:E,'ACS data'!N:N)</f>
        <v>536</v>
      </c>
      <c r="F2081">
        <f>_xlfn.XLOOKUP(D2081,'2026 FMR'!I:I,'2026 FMR'!M:M)</f>
        <v>766</v>
      </c>
      <c r="G2081">
        <f>_xlfn.XLOOKUP(D2081,'2026 FMR'!I:I,'2026 FMR'!J:J)</f>
        <v>27601</v>
      </c>
      <c r="H2081">
        <f>_xlfn.XLOOKUP(D2081,'2026 FMR'!I:I,'2026 FMR'!R:R)</f>
        <v>0.5</v>
      </c>
    </row>
    <row r="2082" spans="1:8" x14ac:dyDescent="0.35">
      <c r="A2082" t="s">
        <v>2112</v>
      </c>
      <c r="B2082" t="str">
        <f>_xlfn.XLOOKUP(D2082,'2026 FMR'!I:I,'2026 FMR'!Q:Q)</f>
        <v>OH-507</v>
      </c>
      <c r="C2082" t="s">
        <v>2148</v>
      </c>
      <c r="D2082">
        <v>39071</v>
      </c>
      <c r="E2082">
        <f>_xlfn.XLOOKUP(D2082,'ACS data'!E:E,'ACS data'!N:N)</f>
        <v>1173</v>
      </c>
      <c r="F2082">
        <f>_xlfn.XLOOKUP(D2082,'2026 FMR'!I:I,'2026 FMR'!M:M)</f>
        <v>845</v>
      </c>
      <c r="G2082">
        <f>_xlfn.XLOOKUP(D2082,'2026 FMR'!I:I,'2026 FMR'!J:J)</f>
        <v>43285</v>
      </c>
      <c r="H2082">
        <f>_xlfn.XLOOKUP(D2082,'2026 FMR'!I:I,'2026 FMR'!R:R)</f>
        <v>0.5</v>
      </c>
    </row>
    <row r="2083" spans="1:8" x14ac:dyDescent="0.35">
      <c r="A2083" t="s">
        <v>2112</v>
      </c>
      <c r="B2083" t="str">
        <f>_xlfn.XLOOKUP(D2083,'2026 FMR'!I:I,'2026 FMR'!Q:Q)</f>
        <v>OH-507</v>
      </c>
      <c r="C2083" t="s">
        <v>2149</v>
      </c>
      <c r="D2083">
        <v>39073</v>
      </c>
      <c r="E2083">
        <f>_xlfn.XLOOKUP(D2083,'ACS data'!E:E,'ACS data'!N:N)</f>
        <v>736</v>
      </c>
      <c r="F2083">
        <f>_xlfn.XLOOKUP(D2083,'2026 FMR'!I:I,'2026 FMR'!M:M)</f>
        <v>742</v>
      </c>
      <c r="G2083">
        <f>_xlfn.XLOOKUP(D2083,'2026 FMR'!I:I,'2026 FMR'!J:J)</f>
        <v>28104</v>
      </c>
      <c r="H2083">
        <f>_xlfn.XLOOKUP(D2083,'2026 FMR'!I:I,'2026 FMR'!R:R)</f>
        <v>0.5</v>
      </c>
    </row>
    <row r="2084" spans="1:8" x14ac:dyDescent="0.35">
      <c r="A2084" t="s">
        <v>2112</v>
      </c>
      <c r="B2084" t="str">
        <f>_xlfn.XLOOKUP(D2084,'2026 FMR'!I:I,'2026 FMR'!Q:Q)</f>
        <v>OH-507</v>
      </c>
      <c r="C2084" t="s">
        <v>2150</v>
      </c>
      <c r="D2084">
        <v>39075</v>
      </c>
      <c r="E2084">
        <f>_xlfn.XLOOKUP(D2084,'ACS data'!E:E,'ACS data'!N:N)</f>
        <v>559</v>
      </c>
      <c r="F2084">
        <f>_xlfn.XLOOKUP(D2084,'2026 FMR'!I:I,'2026 FMR'!M:M)</f>
        <v>742</v>
      </c>
      <c r="G2084">
        <f>_xlfn.XLOOKUP(D2084,'2026 FMR'!I:I,'2026 FMR'!J:J)</f>
        <v>44273</v>
      </c>
      <c r="H2084">
        <f>_xlfn.XLOOKUP(D2084,'2026 FMR'!I:I,'2026 FMR'!R:R)</f>
        <v>0.5</v>
      </c>
    </row>
    <row r="2085" spans="1:8" x14ac:dyDescent="0.35">
      <c r="A2085" t="s">
        <v>2112</v>
      </c>
      <c r="B2085" t="str">
        <f>_xlfn.XLOOKUP(D2085,'2026 FMR'!I:I,'2026 FMR'!Q:Q)</f>
        <v>OH-507</v>
      </c>
      <c r="C2085" t="s">
        <v>2151</v>
      </c>
      <c r="D2085">
        <v>39077</v>
      </c>
      <c r="E2085">
        <f>_xlfn.XLOOKUP(D2085,'ACS data'!E:E,'ACS data'!N:N)</f>
        <v>1544</v>
      </c>
      <c r="F2085">
        <f>_xlfn.XLOOKUP(D2085,'2026 FMR'!I:I,'2026 FMR'!M:M)</f>
        <v>742</v>
      </c>
      <c r="G2085">
        <f>_xlfn.XLOOKUP(D2085,'2026 FMR'!I:I,'2026 FMR'!J:J)</f>
        <v>58518</v>
      </c>
      <c r="H2085">
        <f>_xlfn.XLOOKUP(D2085,'2026 FMR'!I:I,'2026 FMR'!R:R)</f>
        <v>0.5</v>
      </c>
    </row>
    <row r="2086" spans="1:8" x14ac:dyDescent="0.35">
      <c r="A2086" t="s">
        <v>2112</v>
      </c>
      <c r="B2086" t="str">
        <f>_xlfn.XLOOKUP(D2086,'2026 FMR'!I:I,'2026 FMR'!Q:Q)</f>
        <v>OH-507</v>
      </c>
      <c r="C2086" t="s">
        <v>2152</v>
      </c>
      <c r="D2086">
        <v>39079</v>
      </c>
      <c r="E2086">
        <f>_xlfn.XLOOKUP(D2086,'ACS data'!E:E,'ACS data'!N:N)</f>
        <v>983</v>
      </c>
      <c r="F2086">
        <f>_xlfn.XLOOKUP(D2086,'2026 FMR'!I:I,'2026 FMR'!M:M)</f>
        <v>762</v>
      </c>
      <c r="G2086">
        <f>_xlfn.XLOOKUP(D2086,'2026 FMR'!I:I,'2026 FMR'!J:J)</f>
        <v>32563</v>
      </c>
      <c r="H2086">
        <f>_xlfn.XLOOKUP(D2086,'2026 FMR'!I:I,'2026 FMR'!R:R)</f>
        <v>0.5</v>
      </c>
    </row>
    <row r="2087" spans="1:8" x14ac:dyDescent="0.35">
      <c r="A2087" t="s">
        <v>2112</v>
      </c>
      <c r="B2087" t="str">
        <f>_xlfn.XLOOKUP(D2087,'2026 FMR'!I:I,'2026 FMR'!Q:Q)</f>
        <v>OH-507</v>
      </c>
      <c r="C2087" t="s">
        <v>2153</v>
      </c>
      <c r="D2087">
        <v>39081</v>
      </c>
      <c r="E2087">
        <f>_xlfn.XLOOKUP(D2087,'ACS data'!E:E,'ACS data'!N:N)</f>
        <v>2209</v>
      </c>
      <c r="F2087">
        <f>_xlfn.XLOOKUP(D2087,'2026 FMR'!I:I,'2026 FMR'!M:M)</f>
        <v>757</v>
      </c>
      <c r="G2087">
        <f>_xlfn.XLOOKUP(D2087,'2026 FMR'!I:I,'2026 FMR'!J:J)</f>
        <v>65280</v>
      </c>
      <c r="H2087">
        <f>_xlfn.XLOOKUP(D2087,'2026 FMR'!I:I,'2026 FMR'!R:R)</f>
        <v>0.5</v>
      </c>
    </row>
    <row r="2088" spans="1:8" x14ac:dyDescent="0.35">
      <c r="A2088" t="s">
        <v>2112</v>
      </c>
      <c r="B2088" t="str">
        <f>_xlfn.XLOOKUP(D2088,'2026 FMR'!I:I,'2026 FMR'!Q:Q)</f>
        <v>OH-507</v>
      </c>
      <c r="C2088" t="s">
        <v>2154</v>
      </c>
      <c r="D2088">
        <v>39083</v>
      </c>
      <c r="E2088">
        <f>_xlfn.XLOOKUP(D2088,'ACS data'!E:E,'ACS data'!N:N)</f>
        <v>1361</v>
      </c>
      <c r="F2088">
        <f>_xlfn.XLOOKUP(D2088,'2026 FMR'!I:I,'2026 FMR'!M:M)</f>
        <v>862</v>
      </c>
      <c r="G2088">
        <f>_xlfn.XLOOKUP(D2088,'2026 FMR'!I:I,'2026 FMR'!J:J)</f>
        <v>62657</v>
      </c>
      <c r="H2088">
        <f>_xlfn.XLOOKUP(D2088,'2026 FMR'!I:I,'2026 FMR'!R:R)</f>
        <v>0.5</v>
      </c>
    </row>
    <row r="2089" spans="1:8" x14ac:dyDescent="0.35">
      <c r="A2089" t="s">
        <v>2112</v>
      </c>
      <c r="B2089" t="str">
        <f>_xlfn.XLOOKUP(D2089,'2026 FMR'!I:I,'2026 FMR'!Q:Q)</f>
        <v>OH-507</v>
      </c>
      <c r="C2089" t="s">
        <v>2155</v>
      </c>
      <c r="D2089">
        <v>39085</v>
      </c>
      <c r="E2089">
        <f>_xlfn.XLOOKUP(D2089,'ACS data'!E:E,'ACS data'!N:N)</f>
        <v>3991</v>
      </c>
      <c r="F2089">
        <f>_xlfn.XLOOKUP(D2089,'2026 FMR'!I:I,'2026 FMR'!M:M)</f>
        <v>1058</v>
      </c>
      <c r="G2089">
        <f>_xlfn.XLOOKUP(D2089,'2026 FMR'!I:I,'2026 FMR'!J:J)</f>
        <v>232236</v>
      </c>
      <c r="H2089">
        <f>_xlfn.XLOOKUP(D2089,'2026 FMR'!I:I,'2026 FMR'!R:R)</f>
        <v>0.5</v>
      </c>
    </row>
    <row r="2090" spans="1:8" x14ac:dyDescent="0.35">
      <c r="A2090" t="s">
        <v>2112</v>
      </c>
      <c r="B2090" t="str">
        <f>_xlfn.XLOOKUP(D2090,'2026 FMR'!I:I,'2026 FMR'!Q:Q)</f>
        <v>OH-507</v>
      </c>
      <c r="C2090" t="s">
        <v>2156</v>
      </c>
      <c r="D2090">
        <v>39087</v>
      </c>
      <c r="E2090">
        <f>_xlfn.XLOOKUP(D2090,'ACS data'!E:E,'ACS data'!N:N)</f>
        <v>1542</v>
      </c>
      <c r="F2090">
        <f>_xlfn.XLOOKUP(D2090,'2026 FMR'!I:I,'2026 FMR'!M:M)</f>
        <v>853</v>
      </c>
      <c r="G2090">
        <f>_xlfn.XLOOKUP(D2090,'2026 FMR'!I:I,'2026 FMR'!J:J)</f>
        <v>57994</v>
      </c>
      <c r="H2090">
        <f>_xlfn.XLOOKUP(D2090,'2026 FMR'!I:I,'2026 FMR'!R:R)</f>
        <v>0.5</v>
      </c>
    </row>
    <row r="2091" spans="1:8" x14ac:dyDescent="0.35">
      <c r="A2091" t="s">
        <v>2112</v>
      </c>
      <c r="B2091" t="str">
        <f>_xlfn.XLOOKUP(D2091,'2026 FMR'!I:I,'2026 FMR'!Q:Q)</f>
        <v>OH-507</v>
      </c>
      <c r="C2091" t="s">
        <v>2157</v>
      </c>
      <c r="D2091">
        <v>39089</v>
      </c>
      <c r="E2091">
        <f>_xlfn.XLOOKUP(D2091,'ACS data'!E:E,'ACS data'!N:N)</f>
        <v>4017</v>
      </c>
      <c r="F2091">
        <f>_xlfn.XLOOKUP(D2091,'2026 FMR'!I:I,'2026 FMR'!M:M)</f>
        <v>1194</v>
      </c>
      <c r="G2091">
        <f>_xlfn.XLOOKUP(D2091,'2026 FMR'!I:I,'2026 FMR'!J:J)</f>
        <v>178844</v>
      </c>
      <c r="H2091">
        <f>_xlfn.XLOOKUP(D2091,'2026 FMR'!I:I,'2026 FMR'!R:R)</f>
        <v>0.5</v>
      </c>
    </row>
    <row r="2092" spans="1:8" x14ac:dyDescent="0.35">
      <c r="A2092" t="s">
        <v>2112</v>
      </c>
      <c r="B2092" t="str">
        <f>_xlfn.XLOOKUP(D2092,'2026 FMR'!I:I,'2026 FMR'!Q:Q)</f>
        <v>OH-507</v>
      </c>
      <c r="C2092" t="s">
        <v>2158</v>
      </c>
      <c r="D2092">
        <v>39091</v>
      </c>
      <c r="E2092">
        <f>_xlfn.XLOOKUP(D2092,'ACS data'!E:E,'ACS data'!N:N)</f>
        <v>1042</v>
      </c>
      <c r="F2092">
        <f>_xlfn.XLOOKUP(D2092,'2026 FMR'!I:I,'2026 FMR'!M:M)</f>
        <v>783</v>
      </c>
      <c r="G2092">
        <f>_xlfn.XLOOKUP(D2092,'2026 FMR'!I:I,'2026 FMR'!J:J)</f>
        <v>46098</v>
      </c>
      <c r="H2092">
        <f>_xlfn.XLOOKUP(D2092,'2026 FMR'!I:I,'2026 FMR'!R:R)</f>
        <v>0.5</v>
      </c>
    </row>
    <row r="2093" spans="1:8" x14ac:dyDescent="0.35">
      <c r="A2093" t="s">
        <v>2112</v>
      </c>
      <c r="B2093" t="str">
        <f>_xlfn.XLOOKUP(D2093,'2026 FMR'!I:I,'2026 FMR'!Q:Q)</f>
        <v>OH-507</v>
      </c>
      <c r="C2093" t="s">
        <v>2159</v>
      </c>
      <c r="D2093">
        <v>39093</v>
      </c>
      <c r="E2093">
        <f>_xlfn.XLOOKUP(D2093,'ACS data'!E:E,'ACS data'!N:N)</f>
        <v>7291</v>
      </c>
      <c r="F2093">
        <f>_xlfn.XLOOKUP(D2093,'2026 FMR'!I:I,'2026 FMR'!M:M)</f>
        <v>1058</v>
      </c>
      <c r="G2093">
        <f>_xlfn.XLOOKUP(D2093,'2026 FMR'!I:I,'2026 FMR'!J:J)</f>
        <v>313101</v>
      </c>
      <c r="H2093">
        <f>_xlfn.XLOOKUP(D2093,'2026 FMR'!I:I,'2026 FMR'!R:R)</f>
        <v>0.5</v>
      </c>
    </row>
    <row r="2094" spans="1:8" x14ac:dyDescent="0.35">
      <c r="A2094" t="s">
        <v>2112</v>
      </c>
      <c r="B2094" t="str">
        <f>_xlfn.XLOOKUP(D2094,'2026 FMR'!I:I,'2026 FMR'!Q:Q)</f>
        <v>OH-501</v>
      </c>
      <c r="C2094" t="s">
        <v>2160</v>
      </c>
      <c r="D2094">
        <v>39095</v>
      </c>
      <c r="E2094">
        <f>_xlfn.XLOOKUP(D2094,'ACS data'!E:E,'ACS data'!N:N)</f>
        <v>15722</v>
      </c>
      <c r="F2094">
        <f>_xlfn.XLOOKUP(D2094,'2026 FMR'!I:I,'2026 FMR'!M:M)</f>
        <v>820</v>
      </c>
      <c r="G2094">
        <f>_xlfn.XLOOKUP(D2094,'2026 FMR'!I:I,'2026 FMR'!J:J)</f>
        <v>430014</v>
      </c>
      <c r="H2094">
        <f>_xlfn.XLOOKUP(D2094,'2026 FMR'!I:I,'2026 FMR'!R:R)</f>
        <v>1</v>
      </c>
    </row>
    <row r="2095" spans="1:8" x14ac:dyDescent="0.35">
      <c r="A2095" t="s">
        <v>2112</v>
      </c>
      <c r="B2095" t="str">
        <f>_xlfn.XLOOKUP(D2095,'2026 FMR'!I:I,'2026 FMR'!Q:Q)</f>
        <v>OH-507</v>
      </c>
      <c r="C2095" t="s">
        <v>2161</v>
      </c>
      <c r="D2095">
        <v>39097</v>
      </c>
      <c r="E2095">
        <f>_xlfn.XLOOKUP(D2095,'ACS data'!E:E,'ACS data'!N:N)</f>
        <v>648</v>
      </c>
      <c r="F2095">
        <f>_xlfn.XLOOKUP(D2095,'2026 FMR'!I:I,'2026 FMR'!M:M)</f>
        <v>1194</v>
      </c>
      <c r="G2095">
        <f>_xlfn.XLOOKUP(D2095,'2026 FMR'!I:I,'2026 FMR'!J:J)</f>
        <v>43961</v>
      </c>
      <c r="H2095">
        <f>_xlfn.XLOOKUP(D2095,'2026 FMR'!I:I,'2026 FMR'!R:R)</f>
        <v>0.5</v>
      </c>
    </row>
    <row r="2096" spans="1:8" x14ac:dyDescent="0.35">
      <c r="A2096" t="s">
        <v>2112</v>
      </c>
      <c r="B2096" t="str">
        <f>_xlfn.XLOOKUP(D2096,'2026 FMR'!I:I,'2026 FMR'!Q:Q)</f>
        <v>OH-504</v>
      </c>
      <c r="C2096" t="s">
        <v>2162</v>
      </c>
      <c r="D2096">
        <v>39099</v>
      </c>
      <c r="E2096">
        <f>_xlfn.XLOOKUP(D2096,'ACS data'!E:E,'ACS data'!N:N)</f>
        <v>8396</v>
      </c>
      <c r="F2096">
        <f>_xlfn.XLOOKUP(D2096,'2026 FMR'!I:I,'2026 FMR'!M:M)</f>
        <v>771</v>
      </c>
      <c r="G2096">
        <f>_xlfn.XLOOKUP(D2096,'2026 FMR'!I:I,'2026 FMR'!J:J)</f>
        <v>227979</v>
      </c>
      <c r="H2096">
        <f>_xlfn.XLOOKUP(D2096,'2026 FMR'!I:I,'2026 FMR'!R:R)</f>
        <v>1</v>
      </c>
    </row>
    <row r="2097" spans="1:8" x14ac:dyDescent="0.35">
      <c r="A2097" t="s">
        <v>2112</v>
      </c>
      <c r="B2097" t="str">
        <f>_xlfn.XLOOKUP(D2097,'2026 FMR'!I:I,'2026 FMR'!Q:Q)</f>
        <v>OH-507</v>
      </c>
      <c r="C2097" t="s">
        <v>2163</v>
      </c>
      <c r="D2097">
        <v>39101</v>
      </c>
      <c r="E2097">
        <f>_xlfn.XLOOKUP(D2097,'ACS data'!E:E,'ACS data'!N:N)</f>
        <v>1959</v>
      </c>
      <c r="F2097">
        <f>_xlfn.XLOOKUP(D2097,'2026 FMR'!I:I,'2026 FMR'!M:M)</f>
        <v>811</v>
      </c>
      <c r="G2097">
        <f>_xlfn.XLOOKUP(D2097,'2026 FMR'!I:I,'2026 FMR'!J:J)</f>
        <v>65366</v>
      </c>
      <c r="H2097">
        <f>_xlfn.XLOOKUP(D2097,'2026 FMR'!I:I,'2026 FMR'!R:R)</f>
        <v>0.5</v>
      </c>
    </row>
    <row r="2098" spans="1:8" x14ac:dyDescent="0.35">
      <c r="A2098" t="s">
        <v>2112</v>
      </c>
      <c r="B2098" t="str">
        <f>_xlfn.XLOOKUP(D2098,'2026 FMR'!I:I,'2026 FMR'!Q:Q)</f>
        <v>OH-507</v>
      </c>
      <c r="C2098" t="s">
        <v>2164</v>
      </c>
      <c r="D2098">
        <v>39103</v>
      </c>
      <c r="E2098">
        <f>_xlfn.XLOOKUP(D2098,'ACS data'!E:E,'ACS data'!N:N)</f>
        <v>2039</v>
      </c>
      <c r="F2098">
        <f>_xlfn.XLOOKUP(D2098,'2026 FMR'!I:I,'2026 FMR'!M:M)</f>
        <v>1058</v>
      </c>
      <c r="G2098">
        <f>_xlfn.XLOOKUP(D2098,'2026 FMR'!I:I,'2026 FMR'!J:J)</f>
        <v>182347</v>
      </c>
      <c r="H2098">
        <f>_xlfn.XLOOKUP(D2098,'2026 FMR'!I:I,'2026 FMR'!R:R)</f>
        <v>0.5</v>
      </c>
    </row>
    <row r="2099" spans="1:8" x14ac:dyDescent="0.35">
      <c r="A2099" t="s">
        <v>2112</v>
      </c>
      <c r="B2099" t="str">
        <f>_xlfn.XLOOKUP(D2099,'2026 FMR'!I:I,'2026 FMR'!Q:Q)</f>
        <v>OH-507</v>
      </c>
      <c r="C2099" t="s">
        <v>2165</v>
      </c>
      <c r="D2099">
        <v>39105</v>
      </c>
      <c r="E2099">
        <f>_xlfn.XLOOKUP(D2099,'ACS data'!E:E,'ACS data'!N:N)</f>
        <v>807</v>
      </c>
      <c r="F2099">
        <f>_xlfn.XLOOKUP(D2099,'2026 FMR'!I:I,'2026 FMR'!M:M)</f>
        <v>758</v>
      </c>
      <c r="G2099">
        <f>_xlfn.XLOOKUP(D2099,'2026 FMR'!I:I,'2026 FMR'!J:J)</f>
        <v>22242</v>
      </c>
      <c r="H2099">
        <f>_xlfn.XLOOKUP(D2099,'2026 FMR'!I:I,'2026 FMR'!R:R)</f>
        <v>0.5</v>
      </c>
    </row>
    <row r="2100" spans="1:8" x14ac:dyDescent="0.35">
      <c r="A2100" t="s">
        <v>2112</v>
      </c>
      <c r="B2100" t="str">
        <f>_xlfn.XLOOKUP(D2100,'2026 FMR'!I:I,'2026 FMR'!Q:Q)</f>
        <v>OH-507</v>
      </c>
      <c r="C2100" t="s">
        <v>2166</v>
      </c>
      <c r="D2100">
        <v>39107</v>
      </c>
      <c r="E2100">
        <f>_xlfn.XLOOKUP(D2100,'ACS data'!E:E,'ACS data'!N:N)</f>
        <v>423</v>
      </c>
      <c r="F2100">
        <f>_xlfn.XLOOKUP(D2100,'2026 FMR'!I:I,'2026 FMR'!M:M)</f>
        <v>788</v>
      </c>
      <c r="G2100">
        <f>_xlfn.XLOOKUP(D2100,'2026 FMR'!I:I,'2026 FMR'!J:J)</f>
        <v>42321</v>
      </c>
      <c r="H2100">
        <f>_xlfn.XLOOKUP(D2100,'2026 FMR'!I:I,'2026 FMR'!R:R)</f>
        <v>0.5</v>
      </c>
    </row>
    <row r="2101" spans="1:8" x14ac:dyDescent="0.35">
      <c r="A2101" t="s">
        <v>2112</v>
      </c>
      <c r="B2101" t="str">
        <f>_xlfn.XLOOKUP(D2101,'2026 FMR'!I:I,'2026 FMR'!Q:Q)</f>
        <v>OH-507</v>
      </c>
      <c r="C2101" t="s">
        <v>2167</v>
      </c>
      <c r="D2101">
        <v>39109</v>
      </c>
      <c r="E2101">
        <f>_xlfn.XLOOKUP(D2101,'ACS data'!E:E,'ACS data'!N:N)</f>
        <v>1857</v>
      </c>
      <c r="F2101">
        <f>_xlfn.XLOOKUP(D2101,'2026 FMR'!I:I,'2026 FMR'!M:M)</f>
        <v>1009</v>
      </c>
      <c r="G2101">
        <f>_xlfn.XLOOKUP(D2101,'2026 FMR'!I:I,'2026 FMR'!J:J)</f>
        <v>108818</v>
      </c>
      <c r="H2101">
        <f>_xlfn.XLOOKUP(D2101,'2026 FMR'!I:I,'2026 FMR'!R:R)</f>
        <v>0.5</v>
      </c>
    </row>
    <row r="2102" spans="1:8" x14ac:dyDescent="0.35">
      <c r="A2102" t="s">
        <v>2112</v>
      </c>
      <c r="B2102" t="str">
        <f>_xlfn.XLOOKUP(D2102,'2026 FMR'!I:I,'2026 FMR'!Q:Q)</f>
        <v>OH-507</v>
      </c>
      <c r="C2102" t="s">
        <v>2168</v>
      </c>
      <c r="D2102">
        <v>39111</v>
      </c>
      <c r="E2102">
        <f>_xlfn.XLOOKUP(D2102,'ACS data'!E:E,'ACS data'!N:N)</f>
        <v>402</v>
      </c>
      <c r="F2102">
        <f>_xlfn.XLOOKUP(D2102,'2026 FMR'!I:I,'2026 FMR'!M:M)</f>
        <v>742</v>
      </c>
      <c r="G2102">
        <f>_xlfn.XLOOKUP(D2102,'2026 FMR'!I:I,'2026 FMR'!J:J)</f>
        <v>13401</v>
      </c>
      <c r="H2102">
        <f>_xlfn.XLOOKUP(D2102,'2026 FMR'!I:I,'2026 FMR'!R:R)</f>
        <v>0.5</v>
      </c>
    </row>
    <row r="2103" spans="1:8" x14ac:dyDescent="0.35">
      <c r="A2103" t="s">
        <v>2112</v>
      </c>
      <c r="B2103" t="str">
        <f>_xlfn.XLOOKUP(D2103,'2026 FMR'!I:I,'2026 FMR'!Q:Q)</f>
        <v>OH-505</v>
      </c>
      <c r="C2103" t="s">
        <v>2169</v>
      </c>
      <c r="D2103">
        <v>39113</v>
      </c>
      <c r="E2103">
        <f>_xlfn.XLOOKUP(D2103,'ACS data'!E:E,'ACS data'!N:N)</f>
        <v>15983</v>
      </c>
      <c r="F2103">
        <f>_xlfn.XLOOKUP(D2103,'2026 FMR'!I:I,'2026 FMR'!M:M)</f>
        <v>1009</v>
      </c>
      <c r="G2103">
        <f>_xlfn.XLOOKUP(D2103,'2026 FMR'!I:I,'2026 FMR'!J:J)</f>
        <v>536121</v>
      </c>
      <c r="H2103">
        <f>_xlfn.XLOOKUP(D2103,'2026 FMR'!I:I,'2026 FMR'!R:R)</f>
        <v>0.5</v>
      </c>
    </row>
    <row r="2104" spans="1:8" x14ac:dyDescent="0.35">
      <c r="A2104" t="s">
        <v>2112</v>
      </c>
      <c r="B2104" t="str">
        <f>_xlfn.XLOOKUP(D2104,'2026 FMR'!I:I,'2026 FMR'!Q:Q)</f>
        <v>OH-507</v>
      </c>
      <c r="C2104" t="s">
        <v>2170</v>
      </c>
      <c r="D2104">
        <v>39115</v>
      </c>
      <c r="E2104">
        <f>_xlfn.XLOOKUP(D2104,'ACS data'!E:E,'ACS data'!N:N)</f>
        <v>245</v>
      </c>
      <c r="F2104">
        <f>_xlfn.XLOOKUP(D2104,'2026 FMR'!I:I,'2026 FMR'!M:M)</f>
        <v>875</v>
      </c>
      <c r="G2104">
        <f>_xlfn.XLOOKUP(D2104,'2026 FMR'!I:I,'2026 FMR'!J:J)</f>
        <v>13851</v>
      </c>
      <c r="H2104">
        <f>_xlfn.XLOOKUP(D2104,'2026 FMR'!I:I,'2026 FMR'!R:R)</f>
        <v>0.5</v>
      </c>
    </row>
    <row r="2105" spans="1:8" x14ac:dyDescent="0.35">
      <c r="A2105" t="s">
        <v>2112</v>
      </c>
      <c r="B2105" t="str">
        <f>_xlfn.XLOOKUP(D2105,'2026 FMR'!I:I,'2026 FMR'!Q:Q)</f>
        <v>OH-507</v>
      </c>
      <c r="C2105" t="s">
        <v>2171</v>
      </c>
      <c r="D2105">
        <v>39117</v>
      </c>
      <c r="E2105">
        <f>_xlfn.XLOOKUP(D2105,'ACS data'!E:E,'ACS data'!N:N)</f>
        <v>726</v>
      </c>
      <c r="F2105">
        <f>_xlfn.XLOOKUP(D2105,'2026 FMR'!I:I,'2026 FMR'!M:M)</f>
        <v>1194</v>
      </c>
      <c r="G2105">
        <f>_xlfn.XLOOKUP(D2105,'2026 FMR'!I:I,'2026 FMR'!J:J)</f>
        <v>35049</v>
      </c>
      <c r="H2105">
        <f>_xlfn.XLOOKUP(D2105,'2026 FMR'!I:I,'2026 FMR'!R:R)</f>
        <v>0.5</v>
      </c>
    </row>
    <row r="2106" spans="1:8" x14ac:dyDescent="0.35">
      <c r="A2106" t="s">
        <v>2112</v>
      </c>
      <c r="B2106" t="str">
        <f>_xlfn.XLOOKUP(D2106,'2026 FMR'!I:I,'2026 FMR'!Q:Q)</f>
        <v>OH-507</v>
      </c>
      <c r="C2106" t="s">
        <v>2172</v>
      </c>
      <c r="D2106">
        <v>39119</v>
      </c>
      <c r="E2106">
        <f>_xlfn.XLOOKUP(D2106,'ACS data'!E:E,'ACS data'!N:N)</f>
        <v>2451</v>
      </c>
      <c r="F2106">
        <f>_xlfn.XLOOKUP(D2106,'2026 FMR'!I:I,'2026 FMR'!M:M)</f>
        <v>820</v>
      </c>
      <c r="G2106">
        <f>_xlfn.XLOOKUP(D2106,'2026 FMR'!I:I,'2026 FMR'!J:J)</f>
        <v>86393</v>
      </c>
      <c r="H2106">
        <f>_xlfn.XLOOKUP(D2106,'2026 FMR'!I:I,'2026 FMR'!R:R)</f>
        <v>0.5</v>
      </c>
    </row>
    <row r="2107" spans="1:8" x14ac:dyDescent="0.35">
      <c r="A2107" t="s">
        <v>2112</v>
      </c>
      <c r="B2107" t="str">
        <f>_xlfn.XLOOKUP(D2107,'2026 FMR'!I:I,'2026 FMR'!Q:Q)</f>
        <v>OH-507</v>
      </c>
      <c r="C2107" t="s">
        <v>2173</v>
      </c>
      <c r="D2107">
        <v>39121</v>
      </c>
      <c r="E2107">
        <f>_xlfn.XLOOKUP(D2107,'ACS data'!E:E,'ACS data'!N:N)</f>
        <v>117</v>
      </c>
      <c r="F2107">
        <f>_xlfn.XLOOKUP(D2107,'2026 FMR'!I:I,'2026 FMR'!M:M)</f>
        <v>749</v>
      </c>
      <c r="G2107">
        <f>_xlfn.XLOOKUP(D2107,'2026 FMR'!I:I,'2026 FMR'!J:J)</f>
        <v>14216</v>
      </c>
      <c r="H2107">
        <f>_xlfn.XLOOKUP(D2107,'2026 FMR'!I:I,'2026 FMR'!R:R)</f>
        <v>0.5</v>
      </c>
    </row>
    <row r="2108" spans="1:8" x14ac:dyDescent="0.35">
      <c r="A2108" t="s">
        <v>2112</v>
      </c>
      <c r="B2108" t="str">
        <f>_xlfn.XLOOKUP(D2108,'2026 FMR'!I:I,'2026 FMR'!Q:Q)</f>
        <v>OH-507</v>
      </c>
      <c r="C2108" t="s">
        <v>2174</v>
      </c>
      <c r="D2108">
        <v>39123</v>
      </c>
      <c r="E2108">
        <f>_xlfn.XLOOKUP(D2108,'ACS data'!E:E,'ACS data'!N:N)</f>
        <v>561</v>
      </c>
      <c r="F2108">
        <f>_xlfn.XLOOKUP(D2108,'2026 FMR'!I:I,'2026 FMR'!M:M)</f>
        <v>843</v>
      </c>
      <c r="G2108">
        <f>_xlfn.XLOOKUP(D2108,'2026 FMR'!I:I,'2026 FMR'!J:J)</f>
        <v>40367</v>
      </c>
      <c r="H2108">
        <f>_xlfn.XLOOKUP(D2108,'2026 FMR'!I:I,'2026 FMR'!R:R)</f>
        <v>0.5</v>
      </c>
    </row>
    <row r="2109" spans="1:8" x14ac:dyDescent="0.35">
      <c r="A2109" t="s">
        <v>2112</v>
      </c>
      <c r="B2109" t="str">
        <f>_xlfn.XLOOKUP(D2109,'2026 FMR'!I:I,'2026 FMR'!Q:Q)</f>
        <v>OH-507</v>
      </c>
      <c r="C2109" t="s">
        <v>2175</v>
      </c>
      <c r="D2109">
        <v>39125</v>
      </c>
      <c r="E2109">
        <f>_xlfn.XLOOKUP(D2109,'ACS data'!E:E,'ACS data'!N:N)</f>
        <v>381</v>
      </c>
      <c r="F2109">
        <f>_xlfn.XLOOKUP(D2109,'2026 FMR'!I:I,'2026 FMR'!M:M)</f>
        <v>780</v>
      </c>
      <c r="G2109">
        <f>_xlfn.XLOOKUP(D2109,'2026 FMR'!I:I,'2026 FMR'!J:J)</f>
        <v>18827</v>
      </c>
      <c r="H2109">
        <f>_xlfn.XLOOKUP(D2109,'2026 FMR'!I:I,'2026 FMR'!R:R)</f>
        <v>0.5</v>
      </c>
    </row>
    <row r="2110" spans="1:8" x14ac:dyDescent="0.35">
      <c r="A2110" t="s">
        <v>2112</v>
      </c>
      <c r="B2110" t="str">
        <f>_xlfn.XLOOKUP(D2110,'2026 FMR'!I:I,'2026 FMR'!Q:Q)</f>
        <v>OH-507</v>
      </c>
      <c r="C2110" t="s">
        <v>2176</v>
      </c>
      <c r="D2110">
        <v>39127</v>
      </c>
      <c r="E2110">
        <f>_xlfn.XLOOKUP(D2110,'ACS data'!E:E,'ACS data'!N:N)</f>
        <v>914</v>
      </c>
      <c r="F2110">
        <f>_xlfn.XLOOKUP(D2110,'2026 FMR'!I:I,'2026 FMR'!M:M)</f>
        <v>790</v>
      </c>
      <c r="G2110">
        <f>_xlfn.XLOOKUP(D2110,'2026 FMR'!I:I,'2026 FMR'!J:J)</f>
        <v>35451</v>
      </c>
      <c r="H2110">
        <f>_xlfn.XLOOKUP(D2110,'2026 FMR'!I:I,'2026 FMR'!R:R)</f>
        <v>0.5</v>
      </c>
    </row>
    <row r="2111" spans="1:8" x14ac:dyDescent="0.35">
      <c r="A2111" t="s">
        <v>2112</v>
      </c>
      <c r="B2111" t="str">
        <f>_xlfn.XLOOKUP(D2111,'2026 FMR'!I:I,'2026 FMR'!Q:Q)</f>
        <v>OH-507</v>
      </c>
      <c r="C2111" t="s">
        <v>2177</v>
      </c>
      <c r="D2111">
        <v>39129</v>
      </c>
      <c r="E2111">
        <f>_xlfn.XLOOKUP(D2111,'ACS data'!E:E,'ACS data'!N:N)</f>
        <v>1201</v>
      </c>
      <c r="F2111">
        <f>_xlfn.XLOOKUP(D2111,'2026 FMR'!I:I,'2026 FMR'!M:M)</f>
        <v>1194</v>
      </c>
      <c r="G2111">
        <f>_xlfn.XLOOKUP(D2111,'2026 FMR'!I:I,'2026 FMR'!J:J)</f>
        <v>58809</v>
      </c>
      <c r="H2111">
        <f>_xlfn.XLOOKUP(D2111,'2026 FMR'!I:I,'2026 FMR'!R:R)</f>
        <v>0.5</v>
      </c>
    </row>
    <row r="2112" spans="1:8" x14ac:dyDescent="0.35">
      <c r="A2112" t="s">
        <v>2112</v>
      </c>
      <c r="B2112" t="str">
        <f>_xlfn.XLOOKUP(D2112,'2026 FMR'!I:I,'2026 FMR'!Q:Q)</f>
        <v>OH-507</v>
      </c>
      <c r="C2112" t="s">
        <v>2178</v>
      </c>
      <c r="D2112">
        <v>39131</v>
      </c>
      <c r="E2112">
        <f>_xlfn.XLOOKUP(D2112,'ACS data'!E:E,'ACS data'!N:N)</f>
        <v>916</v>
      </c>
      <c r="F2112">
        <f>_xlfn.XLOOKUP(D2112,'2026 FMR'!I:I,'2026 FMR'!M:M)</f>
        <v>744</v>
      </c>
      <c r="G2112">
        <f>_xlfn.XLOOKUP(D2112,'2026 FMR'!I:I,'2026 FMR'!J:J)</f>
        <v>27151</v>
      </c>
      <c r="H2112">
        <f>_xlfn.XLOOKUP(D2112,'2026 FMR'!I:I,'2026 FMR'!R:R)</f>
        <v>0.5</v>
      </c>
    </row>
    <row r="2113" spans="1:8" x14ac:dyDescent="0.35">
      <c r="A2113" t="s">
        <v>2112</v>
      </c>
      <c r="B2113" t="str">
        <f>_xlfn.XLOOKUP(D2113,'2026 FMR'!I:I,'2026 FMR'!Q:Q)</f>
        <v>OH-507</v>
      </c>
      <c r="C2113" t="s">
        <v>2179</v>
      </c>
      <c r="D2113">
        <v>39133</v>
      </c>
      <c r="E2113">
        <f>_xlfn.XLOOKUP(D2113,'ACS data'!E:E,'ACS data'!N:N)</f>
        <v>5684</v>
      </c>
      <c r="F2113">
        <f>_xlfn.XLOOKUP(D2113,'2026 FMR'!I:I,'2026 FMR'!M:M)</f>
        <v>985</v>
      </c>
      <c r="G2113">
        <f>_xlfn.XLOOKUP(D2113,'2026 FMR'!I:I,'2026 FMR'!J:J)</f>
        <v>161217</v>
      </c>
      <c r="H2113">
        <f>_xlfn.XLOOKUP(D2113,'2026 FMR'!I:I,'2026 FMR'!R:R)</f>
        <v>0.5</v>
      </c>
    </row>
    <row r="2114" spans="1:8" x14ac:dyDescent="0.35">
      <c r="A2114" t="s">
        <v>2112</v>
      </c>
      <c r="B2114" t="str">
        <f>_xlfn.XLOOKUP(D2114,'2026 FMR'!I:I,'2026 FMR'!Q:Q)</f>
        <v>OH-507</v>
      </c>
      <c r="C2114" t="s">
        <v>2180</v>
      </c>
      <c r="D2114">
        <v>39135</v>
      </c>
      <c r="E2114">
        <f>_xlfn.XLOOKUP(D2114,'ACS data'!E:E,'ACS data'!N:N)</f>
        <v>817</v>
      </c>
      <c r="F2114">
        <f>_xlfn.XLOOKUP(D2114,'2026 FMR'!I:I,'2026 FMR'!M:M)</f>
        <v>742</v>
      </c>
      <c r="G2114">
        <f>_xlfn.XLOOKUP(D2114,'2026 FMR'!I:I,'2026 FMR'!J:J)</f>
        <v>40929</v>
      </c>
      <c r="H2114">
        <f>_xlfn.XLOOKUP(D2114,'2026 FMR'!I:I,'2026 FMR'!R:R)</f>
        <v>0.5</v>
      </c>
    </row>
    <row r="2115" spans="1:8" x14ac:dyDescent="0.35">
      <c r="A2115" t="s">
        <v>2112</v>
      </c>
      <c r="B2115" t="str">
        <f>_xlfn.XLOOKUP(D2115,'2026 FMR'!I:I,'2026 FMR'!Q:Q)</f>
        <v>OH-507</v>
      </c>
      <c r="C2115" t="s">
        <v>2181</v>
      </c>
      <c r="D2115">
        <v>39137</v>
      </c>
      <c r="E2115">
        <f>_xlfn.XLOOKUP(D2115,'ACS data'!E:E,'ACS data'!N:N)</f>
        <v>304</v>
      </c>
      <c r="F2115">
        <f>_xlfn.XLOOKUP(D2115,'2026 FMR'!I:I,'2026 FMR'!M:M)</f>
        <v>808</v>
      </c>
      <c r="G2115">
        <f>_xlfn.XLOOKUP(D2115,'2026 FMR'!I:I,'2026 FMR'!J:J)</f>
        <v>34400</v>
      </c>
      <c r="H2115">
        <f>_xlfn.XLOOKUP(D2115,'2026 FMR'!I:I,'2026 FMR'!R:R)</f>
        <v>0.5</v>
      </c>
    </row>
    <row r="2116" spans="1:8" x14ac:dyDescent="0.35">
      <c r="A2116" t="s">
        <v>2112</v>
      </c>
      <c r="B2116" t="str">
        <f>_xlfn.XLOOKUP(D2116,'2026 FMR'!I:I,'2026 FMR'!Q:Q)</f>
        <v>OH-507</v>
      </c>
      <c r="C2116" t="s">
        <v>2182</v>
      </c>
      <c r="D2116">
        <v>39139</v>
      </c>
      <c r="E2116">
        <f>_xlfn.XLOOKUP(D2116,'ACS data'!E:E,'ACS data'!N:N)</f>
        <v>3163</v>
      </c>
      <c r="F2116">
        <f>_xlfn.XLOOKUP(D2116,'2026 FMR'!I:I,'2026 FMR'!M:M)</f>
        <v>773</v>
      </c>
      <c r="G2116">
        <f>_xlfn.XLOOKUP(D2116,'2026 FMR'!I:I,'2026 FMR'!J:J)</f>
        <v>125008</v>
      </c>
      <c r="H2116">
        <f>_xlfn.XLOOKUP(D2116,'2026 FMR'!I:I,'2026 FMR'!R:R)</f>
        <v>0.5</v>
      </c>
    </row>
    <row r="2117" spans="1:8" x14ac:dyDescent="0.35">
      <c r="A2117" t="s">
        <v>2112</v>
      </c>
      <c r="B2117" t="str">
        <f>_xlfn.XLOOKUP(D2117,'2026 FMR'!I:I,'2026 FMR'!Q:Q)</f>
        <v>OH-507</v>
      </c>
      <c r="C2117" t="s">
        <v>2183</v>
      </c>
      <c r="D2117">
        <v>39141</v>
      </c>
      <c r="E2117">
        <f>_xlfn.XLOOKUP(D2117,'ACS data'!E:E,'ACS data'!N:N)</f>
        <v>2370</v>
      </c>
      <c r="F2117">
        <f>_xlfn.XLOOKUP(D2117,'2026 FMR'!I:I,'2026 FMR'!M:M)</f>
        <v>882</v>
      </c>
      <c r="G2117">
        <f>_xlfn.XLOOKUP(D2117,'2026 FMR'!I:I,'2026 FMR'!J:J)</f>
        <v>76957</v>
      </c>
      <c r="H2117">
        <f>_xlfn.XLOOKUP(D2117,'2026 FMR'!I:I,'2026 FMR'!R:R)</f>
        <v>0.5</v>
      </c>
    </row>
    <row r="2118" spans="1:8" x14ac:dyDescent="0.35">
      <c r="A2118" t="s">
        <v>2112</v>
      </c>
      <c r="B2118" t="str">
        <f>_xlfn.XLOOKUP(D2118,'2026 FMR'!I:I,'2026 FMR'!Q:Q)</f>
        <v>OH-507</v>
      </c>
      <c r="C2118" t="s">
        <v>2184</v>
      </c>
      <c r="D2118">
        <v>39143</v>
      </c>
      <c r="E2118">
        <f>_xlfn.XLOOKUP(D2118,'ACS data'!E:E,'ACS data'!N:N)</f>
        <v>1313</v>
      </c>
      <c r="F2118">
        <f>_xlfn.XLOOKUP(D2118,'2026 FMR'!I:I,'2026 FMR'!M:M)</f>
        <v>799</v>
      </c>
      <c r="G2118">
        <f>_xlfn.XLOOKUP(D2118,'2026 FMR'!I:I,'2026 FMR'!J:J)</f>
        <v>58885</v>
      </c>
      <c r="H2118">
        <f>_xlfn.XLOOKUP(D2118,'2026 FMR'!I:I,'2026 FMR'!R:R)</f>
        <v>0.5</v>
      </c>
    </row>
    <row r="2119" spans="1:8" x14ac:dyDescent="0.35">
      <c r="A2119" t="s">
        <v>2112</v>
      </c>
      <c r="B2119" t="str">
        <f>_xlfn.XLOOKUP(D2119,'2026 FMR'!I:I,'2026 FMR'!Q:Q)</f>
        <v>OH-507</v>
      </c>
      <c r="C2119" t="s">
        <v>2185</v>
      </c>
      <c r="D2119">
        <v>39145</v>
      </c>
      <c r="E2119">
        <f>_xlfn.XLOOKUP(D2119,'ACS data'!E:E,'ACS data'!N:N)</f>
        <v>2713</v>
      </c>
      <c r="F2119">
        <f>_xlfn.XLOOKUP(D2119,'2026 FMR'!I:I,'2026 FMR'!M:M)</f>
        <v>808</v>
      </c>
      <c r="G2119">
        <f>_xlfn.XLOOKUP(D2119,'2026 FMR'!I:I,'2026 FMR'!J:J)</f>
        <v>73716</v>
      </c>
      <c r="H2119">
        <f>_xlfn.XLOOKUP(D2119,'2026 FMR'!I:I,'2026 FMR'!R:R)</f>
        <v>0.5</v>
      </c>
    </row>
    <row r="2120" spans="1:8" x14ac:dyDescent="0.35">
      <c r="A2120" t="s">
        <v>2112</v>
      </c>
      <c r="B2120" t="str">
        <f>_xlfn.XLOOKUP(D2120,'2026 FMR'!I:I,'2026 FMR'!Q:Q)</f>
        <v>OH-507</v>
      </c>
      <c r="C2120" t="s">
        <v>2186</v>
      </c>
      <c r="D2120">
        <v>39147</v>
      </c>
      <c r="E2120">
        <f>_xlfn.XLOOKUP(D2120,'ACS data'!E:E,'ACS data'!N:N)</f>
        <v>1536</v>
      </c>
      <c r="F2120">
        <f>_xlfn.XLOOKUP(D2120,'2026 FMR'!I:I,'2026 FMR'!M:M)</f>
        <v>767</v>
      </c>
      <c r="G2120">
        <f>_xlfn.XLOOKUP(D2120,'2026 FMR'!I:I,'2026 FMR'!J:J)</f>
        <v>55062</v>
      </c>
      <c r="H2120">
        <f>_xlfn.XLOOKUP(D2120,'2026 FMR'!I:I,'2026 FMR'!R:R)</f>
        <v>0.5</v>
      </c>
    </row>
    <row r="2121" spans="1:8" x14ac:dyDescent="0.35">
      <c r="A2121" t="s">
        <v>2112</v>
      </c>
      <c r="B2121" t="str">
        <f>_xlfn.XLOOKUP(D2121,'2026 FMR'!I:I,'2026 FMR'!Q:Q)</f>
        <v>OH-507</v>
      </c>
      <c r="C2121" t="s">
        <v>2187</v>
      </c>
      <c r="D2121">
        <v>39149</v>
      </c>
      <c r="E2121">
        <f>_xlfn.XLOOKUP(D2121,'ACS data'!E:E,'ACS data'!N:N)</f>
        <v>966</v>
      </c>
      <c r="F2121">
        <f>_xlfn.XLOOKUP(D2121,'2026 FMR'!I:I,'2026 FMR'!M:M)</f>
        <v>787</v>
      </c>
      <c r="G2121">
        <f>_xlfn.XLOOKUP(D2121,'2026 FMR'!I:I,'2026 FMR'!J:J)</f>
        <v>48145</v>
      </c>
      <c r="H2121">
        <f>_xlfn.XLOOKUP(D2121,'2026 FMR'!I:I,'2026 FMR'!R:R)</f>
        <v>0.5</v>
      </c>
    </row>
    <row r="2122" spans="1:8" x14ac:dyDescent="0.35">
      <c r="A2122" t="s">
        <v>2112</v>
      </c>
      <c r="B2122" t="str">
        <f>_xlfn.XLOOKUP(D2122,'2026 FMR'!I:I,'2026 FMR'!Q:Q)</f>
        <v>OH-508</v>
      </c>
      <c r="C2122" t="s">
        <v>2188</v>
      </c>
      <c r="D2122">
        <v>39151</v>
      </c>
      <c r="E2122">
        <f>_xlfn.XLOOKUP(D2122,'ACS data'!E:E,'ACS data'!N:N)</f>
        <v>8949</v>
      </c>
      <c r="F2122">
        <f>_xlfn.XLOOKUP(D2122,'2026 FMR'!I:I,'2026 FMR'!M:M)</f>
        <v>846</v>
      </c>
      <c r="G2122">
        <f>_xlfn.XLOOKUP(D2122,'2026 FMR'!I:I,'2026 FMR'!J:J)</f>
        <v>374199</v>
      </c>
      <c r="H2122">
        <f>_xlfn.XLOOKUP(D2122,'2026 FMR'!I:I,'2026 FMR'!R:R)</f>
        <v>1</v>
      </c>
    </row>
    <row r="2123" spans="1:8" x14ac:dyDescent="0.35">
      <c r="A2123" t="s">
        <v>2112</v>
      </c>
      <c r="B2123" t="str">
        <f>_xlfn.XLOOKUP(D2123,'2026 FMR'!I:I,'2026 FMR'!Q:Q)</f>
        <v>OH-506</v>
      </c>
      <c r="C2123" t="s">
        <v>2189</v>
      </c>
      <c r="D2123">
        <v>39153</v>
      </c>
      <c r="E2123">
        <f>_xlfn.XLOOKUP(D2123,'ACS data'!E:E,'ACS data'!N:N)</f>
        <v>13507</v>
      </c>
      <c r="F2123">
        <f>_xlfn.XLOOKUP(D2123,'2026 FMR'!I:I,'2026 FMR'!M:M)</f>
        <v>985</v>
      </c>
      <c r="G2123">
        <f>_xlfn.XLOOKUP(D2123,'2026 FMR'!I:I,'2026 FMR'!J:J)</f>
        <v>539361</v>
      </c>
      <c r="H2123">
        <f>_xlfn.XLOOKUP(D2123,'2026 FMR'!I:I,'2026 FMR'!R:R)</f>
        <v>0.5</v>
      </c>
    </row>
    <row r="2124" spans="1:8" x14ac:dyDescent="0.35">
      <c r="A2124" t="s">
        <v>2112</v>
      </c>
      <c r="B2124" t="str">
        <f>_xlfn.XLOOKUP(D2124,'2026 FMR'!I:I,'2026 FMR'!Q:Q)</f>
        <v>OH-507</v>
      </c>
      <c r="C2124" t="s">
        <v>2190</v>
      </c>
      <c r="D2124">
        <v>39155</v>
      </c>
      <c r="E2124">
        <f>_xlfn.XLOOKUP(D2124,'ACS data'!E:E,'ACS data'!N:N)</f>
        <v>6194</v>
      </c>
      <c r="F2124">
        <f>_xlfn.XLOOKUP(D2124,'2026 FMR'!I:I,'2026 FMR'!M:M)</f>
        <v>771</v>
      </c>
      <c r="G2124">
        <f>_xlfn.XLOOKUP(D2124,'2026 FMR'!I:I,'2026 FMR'!J:J)</f>
        <v>201749</v>
      </c>
      <c r="H2124">
        <f>_xlfn.XLOOKUP(D2124,'2026 FMR'!I:I,'2026 FMR'!R:R)</f>
        <v>0.5</v>
      </c>
    </row>
    <row r="2125" spans="1:8" x14ac:dyDescent="0.35">
      <c r="A2125" t="s">
        <v>2112</v>
      </c>
      <c r="B2125" t="str">
        <f>_xlfn.XLOOKUP(D2125,'2026 FMR'!I:I,'2026 FMR'!Q:Q)</f>
        <v>OH-507</v>
      </c>
      <c r="C2125" t="s">
        <v>2191</v>
      </c>
      <c r="D2125">
        <v>39157</v>
      </c>
      <c r="E2125">
        <f>_xlfn.XLOOKUP(D2125,'ACS data'!E:E,'ACS data'!N:N)</f>
        <v>2127</v>
      </c>
      <c r="F2125">
        <f>_xlfn.XLOOKUP(D2125,'2026 FMR'!I:I,'2026 FMR'!M:M)</f>
        <v>780</v>
      </c>
      <c r="G2125">
        <f>_xlfn.XLOOKUP(D2125,'2026 FMR'!I:I,'2026 FMR'!J:J)</f>
        <v>92840</v>
      </c>
      <c r="H2125">
        <f>_xlfn.XLOOKUP(D2125,'2026 FMR'!I:I,'2026 FMR'!R:R)</f>
        <v>0.5</v>
      </c>
    </row>
    <row r="2126" spans="1:8" x14ac:dyDescent="0.35">
      <c r="A2126" t="s">
        <v>2112</v>
      </c>
      <c r="B2126" t="str">
        <f>_xlfn.XLOOKUP(D2126,'2026 FMR'!I:I,'2026 FMR'!Q:Q)</f>
        <v>OH-507</v>
      </c>
      <c r="C2126" t="s">
        <v>2192</v>
      </c>
      <c r="D2126">
        <v>39159</v>
      </c>
      <c r="E2126">
        <f>_xlfn.XLOOKUP(D2126,'ACS data'!E:E,'ACS data'!N:N)</f>
        <v>871</v>
      </c>
      <c r="F2126">
        <f>_xlfn.XLOOKUP(D2126,'2026 FMR'!I:I,'2026 FMR'!M:M)</f>
        <v>1125</v>
      </c>
      <c r="G2126">
        <f>_xlfn.XLOOKUP(D2126,'2026 FMR'!I:I,'2026 FMR'!J:J)</f>
        <v>63411</v>
      </c>
      <c r="H2126">
        <f>_xlfn.XLOOKUP(D2126,'2026 FMR'!I:I,'2026 FMR'!R:R)</f>
        <v>0.5</v>
      </c>
    </row>
    <row r="2127" spans="1:8" x14ac:dyDescent="0.35">
      <c r="A2127" t="s">
        <v>2112</v>
      </c>
      <c r="B2127" t="str">
        <f>_xlfn.XLOOKUP(D2127,'2026 FMR'!I:I,'2026 FMR'!Q:Q)</f>
        <v>OH-507</v>
      </c>
      <c r="C2127" t="s">
        <v>2193</v>
      </c>
      <c r="D2127">
        <v>39161</v>
      </c>
      <c r="E2127">
        <f>_xlfn.XLOOKUP(D2127,'ACS data'!E:E,'ACS data'!N:N)</f>
        <v>393</v>
      </c>
      <c r="F2127">
        <f>_xlfn.XLOOKUP(D2127,'2026 FMR'!I:I,'2026 FMR'!M:M)</f>
        <v>762</v>
      </c>
      <c r="G2127">
        <f>_xlfn.XLOOKUP(D2127,'2026 FMR'!I:I,'2026 FMR'!J:J)</f>
        <v>28833</v>
      </c>
      <c r="H2127">
        <f>_xlfn.XLOOKUP(D2127,'2026 FMR'!I:I,'2026 FMR'!R:R)</f>
        <v>0.5</v>
      </c>
    </row>
    <row r="2128" spans="1:8" x14ac:dyDescent="0.35">
      <c r="A2128" t="s">
        <v>2112</v>
      </c>
      <c r="B2128" t="str">
        <f>_xlfn.XLOOKUP(D2128,'2026 FMR'!I:I,'2026 FMR'!Q:Q)</f>
        <v>OH-507</v>
      </c>
      <c r="C2128" t="s">
        <v>2194</v>
      </c>
      <c r="D2128">
        <v>39163</v>
      </c>
      <c r="E2128">
        <f>_xlfn.XLOOKUP(D2128,'ACS data'!E:E,'ACS data'!N:N)</f>
        <v>264</v>
      </c>
      <c r="F2128">
        <f>_xlfn.XLOOKUP(D2128,'2026 FMR'!I:I,'2026 FMR'!M:M)</f>
        <v>792</v>
      </c>
      <c r="G2128">
        <f>_xlfn.XLOOKUP(D2128,'2026 FMR'!I:I,'2026 FMR'!J:J)</f>
        <v>12790</v>
      </c>
      <c r="H2128">
        <f>_xlfn.XLOOKUP(D2128,'2026 FMR'!I:I,'2026 FMR'!R:R)</f>
        <v>0.5</v>
      </c>
    </row>
    <row r="2129" spans="1:8" x14ac:dyDescent="0.35">
      <c r="A2129" t="s">
        <v>2112</v>
      </c>
      <c r="B2129" t="str">
        <f>_xlfn.XLOOKUP(D2129,'2026 FMR'!I:I,'2026 FMR'!Q:Q)</f>
        <v>OH-507</v>
      </c>
      <c r="C2129" t="s">
        <v>2195</v>
      </c>
      <c r="D2129">
        <v>39165</v>
      </c>
      <c r="E2129">
        <f>_xlfn.XLOOKUP(D2129,'ACS data'!E:E,'ACS data'!N:N)</f>
        <v>3013</v>
      </c>
      <c r="F2129">
        <f>_xlfn.XLOOKUP(D2129,'2026 FMR'!I:I,'2026 FMR'!M:M)</f>
        <v>1051</v>
      </c>
      <c r="G2129">
        <f>_xlfn.XLOOKUP(D2129,'2026 FMR'!I:I,'2026 FMR'!J:J)</f>
        <v>243189</v>
      </c>
      <c r="H2129">
        <f>_xlfn.XLOOKUP(D2129,'2026 FMR'!I:I,'2026 FMR'!R:R)</f>
        <v>0.5</v>
      </c>
    </row>
    <row r="2130" spans="1:8" x14ac:dyDescent="0.35">
      <c r="A2130" t="s">
        <v>2112</v>
      </c>
      <c r="B2130" t="str">
        <f>_xlfn.XLOOKUP(D2130,'2026 FMR'!I:I,'2026 FMR'!Q:Q)</f>
        <v>OH-507</v>
      </c>
      <c r="C2130" t="s">
        <v>2196</v>
      </c>
      <c r="D2130">
        <v>39167</v>
      </c>
      <c r="E2130">
        <f>_xlfn.XLOOKUP(D2130,'ACS data'!E:E,'ACS data'!N:N)</f>
        <v>1451</v>
      </c>
      <c r="F2130">
        <f>_xlfn.XLOOKUP(D2130,'2026 FMR'!I:I,'2026 FMR'!M:M)</f>
        <v>760</v>
      </c>
      <c r="G2130">
        <f>_xlfn.XLOOKUP(D2130,'2026 FMR'!I:I,'2026 FMR'!J:J)</f>
        <v>59639</v>
      </c>
      <c r="H2130">
        <f>_xlfn.XLOOKUP(D2130,'2026 FMR'!I:I,'2026 FMR'!R:R)</f>
        <v>0.5</v>
      </c>
    </row>
    <row r="2131" spans="1:8" x14ac:dyDescent="0.35">
      <c r="A2131" t="s">
        <v>2112</v>
      </c>
      <c r="B2131" t="str">
        <f>_xlfn.XLOOKUP(D2131,'2026 FMR'!I:I,'2026 FMR'!Q:Q)</f>
        <v>OH-507</v>
      </c>
      <c r="C2131" t="s">
        <v>2197</v>
      </c>
      <c r="D2131">
        <v>39169</v>
      </c>
      <c r="E2131">
        <f>_xlfn.XLOOKUP(D2131,'ACS data'!E:E,'ACS data'!N:N)</f>
        <v>1684</v>
      </c>
      <c r="F2131">
        <f>_xlfn.XLOOKUP(D2131,'2026 FMR'!I:I,'2026 FMR'!M:M)</f>
        <v>816</v>
      </c>
      <c r="G2131">
        <f>_xlfn.XLOOKUP(D2131,'2026 FMR'!I:I,'2026 FMR'!J:J)</f>
        <v>116680</v>
      </c>
      <c r="H2131">
        <f>_xlfn.XLOOKUP(D2131,'2026 FMR'!I:I,'2026 FMR'!R:R)</f>
        <v>0.5</v>
      </c>
    </row>
    <row r="2132" spans="1:8" x14ac:dyDescent="0.35">
      <c r="A2132" t="s">
        <v>2112</v>
      </c>
      <c r="B2132" t="str">
        <f>_xlfn.XLOOKUP(D2132,'2026 FMR'!I:I,'2026 FMR'!Q:Q)</f>
        <v>OH-507</v>
      </c>
      <c r="C2132" t="s">
        <v>2198</v>
      </c>
      <c r="D2132">
        <v>39171</v>
      </c>
      <c r="E2132">
        <f>_xlfn.XLOOKUP(D2132,'ACS data'!E:E,'ACS data'!N:N)</f>
        <v>817</v>
      </c>
      <c r="F2132">
        <f>_xlfn.XLOOKUP(D2132,'2026 FMR'!I:I,'2026 FMR'!M:M)</f>
        <v>761</v>
      </c>
      <c r="G2132">
        <f>_xlfn.XLOOKUP(D2132,'2026 FMR'!I:I,'2026 FMR'!J:J)</f>
        <v>36973</v>
      </c>
      <c r="H2132">
        <f>_xlfn.XLOOKUP(D2132,'2026 FMR'!I:I,'2026 FMR'!R:R)</f>
        <v>0.5</v>
      </c>
    </row>
    <row r="2133" spans="1:8" x14ac:dyDescent="0.35">
      <c r="A2133" t="s">
        <v>2112</v>
      </c>
      <c r="B2133" t="str">
        <f>_xlfn.XLOOKUP(D2133,'2026 FMR'!I:I,'2026 FMR'!Q:Q)</f>
        <v>OH-507</v>
      </c>
      <c r="C2133" t="s">
        <v>2199</v>
      </c>
      <c r="D2133">
        <v>39173</v>
      </c>
      <c r="E2133">
        <f>_xlfn.XLOOKUP(D2133,'ACS data'!E:E,'ACS data'!N:N)</f>
        <v>6518</v>
      </c>
      <c r="F2133">
        <f>_xlfn.XLOOKUP(D2133,'2026 FMR'!I:I,'2026 FMR'!M:M)</f>
        <v>820</v>
      </c>
      <c r="G2133">
        <f>_xlfn.XLOOKUP(D2133,'2026 FMR'!I:I,'2026 FMR'!J:J)</f>
        <v>131564</v>
      </c>
      <c r="H2133">
        <f>_xlfn.XLOOKUP(D2133,'2026 FMR'!I:I,'2026 FMR'!R:R)</f>
        <v>0.5</v>
      </c>
    </row>
    <row r="2134" spans="1:8" x14ac:dyDescent="0.35">
      <c r="A2134" t="s">
        <v>2112</v>
      </c>
      <c r="B2134" t="str">
        <f>_xlfn.XLOOKUP(D2134,'2026 FMR'!I:I,'2026 FMR'!Q:Q)</f>
        <v>OH-507</v>
      </c>
      <c r="C2134" t="s">
        <v>2200</v>
      </c>
      <c r="D2134">
        <v>39175</v>
      </c>
      <c r="E2134">
        <f>_xlfn.XLOOKUP(D2134,'ACS data'!E:E,'ACS data'!N:N)</f>
        <v>308</v>
      </c>
      <c r="F2134">
        <f>_xlfn.XLOOKUP(D2134,'2026 FMR'!I:I,'2026 FMR'!M:M)</f>
        <v>800</v>
      </c>
      <c r="G2134">
        <f>_xlfn.XLOOKUP(D2134,'2026 FMR'!I:I,'2026 FMR'!J:J)</f>
        <v>21818</v>
      </c>
      <c r="H2134">
        <f>_xlfn.XLOOKUP(D2134,'2026 FMR'!I:I,'2026 FMR'!R:R)</f>
        <v>0.5</v>
      </c>
    </row>
    <row r="2135" spans="1:8" x14ac:dyDescent="0.35">
      <c r="A2135" t="s">
        <v>2201</v>
      </c>
      <c r="B2135" t="str">
        <f>_xlfn.XLOOKUP(D2135,'2026 FMR'!I:I,'2026 FMR'!Q:Q)</f>
        <v>OK-505</v>
      </c>
      <c r="C2135" t="s">
        <v>2202</v>
      </c>
      <c r="D2135">
        <v>40001</v>
      </c>
      <c r="E2135">
        <f>_xlfn.XLOOKUP(D2135,'ACS data'!E:E,'ACS data'!N:N)</f>
        <v>796</v>
      </c>
      <c r="F2135">
        <f>_xlfn.XLOOKUP(D2135,'2026 FMR'!I:I,'2026 FMR'!M:M)</f>
        <v>714</v>
      </c>
      <c r="G2135">
        <f>_xlfn.XLOOKUP(D2135,'2026 FMR'!I:I,'2026 FMR'!J:J)</f>
        <v>19726</v>
      </c>
      <c r="H2135">
        <f>_xlfn.XLOOKUP(D2135,'2026 FMR'!I:I,'2026 FMR'!R:R)</f>
        <v>1</v>
      </c>
    </row>
    <row r="2136" spans="1:8" x14ac:dyDescent="0.35">
      <c r="A2136" t="s">
        <v>2201</v>
      </c>
      <c r="B2136" t="str">
        <f>_xlfn.XLOOKUP(D2136,'2026 FMR'!I:I,'2026 FMR'!Q:Q)</f>
        <v>OK-503</v>
      </c>
      <c r="C2136" t="s">
        <v>2203</v>
      </c>
      <c r="D2136">
        <v>40003</v>
      </c>
      <c r="E2136">
        <f>_xlfn.XLOOKUP(D2136,'ACS data'!E:E,'ACS data'!N:N)</f>
        <v>99</v>
      </c>
      <c r="F2136">
        <f>_xlfn.XLOOKUP(D2136,'2026 FMR'!I:I,'2026 FMR'!M:M)</f>
        <v>714</v>
      </c>
      <c r="G2136">
        <f>_xlfn.XLOOKUP(D2136,'2026 FMR'!I:I,'2026 FMR'!J:J)</f>
        <v>5683</v>
      </c>
      <c r="H2136">
        <f>_xlfn.XLOOKUP(D2136,'2026 FMR'!I:I,'2026 FMR'!R:R)</f>
        <v>1</v>
      </c>
    </row>
    <row r="2137" spans="1:8" x14ac:dyDescent="0.35">
      <c r="A2137" t="s">
        <v>2201</v>
      </c>
      <c r="B2137" t="str">
        <f>_xlfn.XLOOKUP(D2137,'2026 FMR'!I:I,'2026 FMR'!Q:Q)</f>
        <v>OK-507</v>
      </c>
      <c r="C2137" t="s">
        <v>2204</v>
      </c>
      <c r="D2137">
        <v>40005</v>
      </c>
      <c r="E2137">
        <f>_xlfn.XLOOKUP(D2137,'ACS data'!E:E,'ACS data'!N:N)</f>
        <v>502</v>
      </c>
      <c r="F2137">
        <f>_xlfn.XLOOKUP(D2137,'2026 FMR'!I:I,'2026 FMR'!M:M)</f>
        <v>744</v>
      </c>
      <c r="G2137">
        <f>_xlfn.XLOOKUP(D2137,'2026 FMR'!I:I,'2026 FMR'!J:J)</f>
        <v>14117</v>
      </c>
      <c r="H2137">
        <f>_xlfn.XLOOKUP(D2137,'2026 FMR'!I:I,'2026 FMR'!R:R)</f>
        <v>1</v>
      </c>
    </row>
    <row r="2138" spans="1:8" x14ac:dyDescent="0.35">
      <c r="A2138" t="s">
        <v>2201</v>
      </c>
      <c r="B2138" t="str">
        <f>_xlfn.XLOOKUP(D2138,'2026 FMR'!I:I,'2026 FMR'!Q:Q)</f>
        <v>OK-503</v>
      </c>
      <c r="C2138" t="s">
        <v>2205</v>
      </c>
      <c r="D2138">
        <v>40007</v>
      </c>
      <c r="E2138">
        <f>_xlfn.XLOOKUP(D2138,'ACS data'!E:E,'ACS data'!N:N)</f>
        <v>112</v>
      </c>
      <c r="F2138">
        <f>_xlfn.XLOOKUP(D2138,'2026 FMR'!I:I,'2026 FMR'!M:M)</f>
        <v>732</v>
      </c>
      <c r="G2138">
        <f>_xlfn.XLOOKUP(D2138,'2026 FMR'!I:I,'2026 FMR'!J:J)</f>
        <v>5071</v>
      </c>
      <c r="H2138">
        <f>_xlfn.XLOOKUP(D2138,'2026 FMR'!I:I,'2026 FMR'!R:R)</f>
        <v>1</v>
      </c>
    </row>
    <row r="2139" spans="1:8" x14ac:dyDescent="0.35">
      <c r="A2139" t="s">
        <v>2201</v>
      </c>
      <c r="B2139" t="str">
        <f>_xlfn.XLOOKUP(D2139,'2026 FMR'!I:I,'2026 FMR'!Q:Q)</f>
        <v>OK-506</v>
      </c>
      <c r="C2139" t="s">
        <v>2206</v>
      </c>
      <c r="D2139">
        <v>40009</v>
      </c>
      <c r="E2139">
        <f>_xlfn.XLOOKUP(D2139,'ACS data'!E:E,'ACS data'!N:N)</f>
        <v>1318</v>
      </c>
      <c r="F2139">
        <f>_xlfn.XLOOKUP(D2139,'2026 FMR'!I:I,'2026 FMR'!M:M)</f>
        <v>799</v>
      </c>
      <c r="G2139">
        <f>_xlfn.XLOOKUP(D2139,'2026 FMR'!I:I,'2026 FMR'!J:J)</f>
        <v>22295</v>
      </c>
      <c r="H2139">
        <f>_xlfn.XLOOKUP(D2139,'2026 FMR'!I:I,'2026 FMR'!R:R)</f>
        <v>1</v>
      </c>
    </row>
    <row r="2140" spans="1:8" x14ac:dyDescent="0.35">
      <c r="A2140" t="s">
        <v>2201</v>
      </c>
      <c r="B2140" t="str">
        <f>_xlfn.XLOOKUP(D2140,'2026 FMR'!I:I,'2026 FMR'!Q:Q)</f>
        <v>OK-503</v>
      </c>
      <c r="C2140" t="s">
        <v>2207</v>
      </c>
      <c r="D2140">
        <v>40011</v>
      </c>
      <c r="E2140">
        <f>_xlfn.XLOOKUP(D2140,'ACS data'!E:E,'ACS data'!N:N)</f>
        <v>291</v>
      </c>
      <c r="F2140">
        <f>_xlfn.XLOOKUP(D2140,'2026 FMR'!I:I,'2026 FMR'!M:M)</f>
        <v>746</v>
      </c>
      <c r="G2140">
        <f>_xlfn.XLOOKUP(D2140,'2026 FMR'!I:I,'2026 FMR'!J:J)</f>
        <v>8661</v>
      </c>
      <c r="H2140">
        <f>_xlfn.XLOOKUP(D2140,'2026 FMR'!I:I,'2026 FMR'!R:R)</f>
        <v>1</v>
      </c>
    </row>
    <row r="2141" spans="1:8" x14ac:dyDescent="0.35">
      <c r="A2141" t="s">
        <v>2201</v>
      </c>
      <c r="B2141" t="str">
        <f>_xlfn.XLOOKUP(D2141,'2026 FMR'!I:I,'2026 FMR'!Q:Q)</f>
        <v>OK-507</v>
      </c>
      <c r="C2141" t="s">
        <v>2208</v>
      </c>
      <c r="D2141">
        <v>40013</v>
      </c>
      <c r="E2141">
        <f>_xlfn.XLOOKUP(D2141,'ACS data'!E:E,'ACS data'!N:N)</f>
        <v>1903</v>
      </c>
      <c r="F2141">
        <f>_xlfn.XLOOKUP(D2141,'2026 FMR'!I:I,'2026 FMR'!M:M)</f>
        <v>762</v>
      </c>
      <c r="G2141">
        <f>_xlfn.XLOOKUP(D2141,'2026 FMR'!I:I,'2026 FMR'!J:J)</f>
        <v>46528</v>
      </c>
      <c r="H2141">
        <f>_xlfn.XLOOKUP(D2141,'2026 FMR'!I:I,'2026 FMR'!R:R)</f>
        <v>1</v>
      </c>
    </row>
    <row r="2142" spans="1:8" x14ac:dyDescent="0.35">
      <c r="A2142" t="s">
        <v>2201</v>
      </c>
      <c r="B2142" t="str">
        <f>_xlfn.XLOOKUP(D2142,'2026 FMR'!I:I,'2026 FMR'!Q:Q)</f>
        <v>OK-506</v>
      </c>
      <c r="C2142" t="s">
        <v>2209</v>
      </c>
      <c r="D2142">
        <v>40015</v>
      </c>
      <c r="E2142">
        <f>_xlfn.XLOOKUP(D2142,'ACS data'!E:E,'ACS data'!N:N)</f>
        <v>1019</v>
      </c>
      <c r="F2142">
        <f>_xlfn.XLOOKUP(D2142,'2026 FMR'!I:I,'2026 FMR'!M:M)</f>
        <v>734</v>
      </c>
      <c r="G2142">
        <f>_xlfn.XLOOKUP(D2142,'2026 FMR'!I:I,'2026 FMR'!J:J)</f>
        <v>26910</v>
      </c>
      <c r="H2142">
        <f>_xlfn.XLOOKUP(D2142,'2026 FMR'!I:I,'2026 FMR'!R:R)</f>
        <v>1</v>
      </c>
    </row>
    <row r="2143" spans="1:8" x14ac:dyDescent="0.35">
      <c r="A2143" t="s">
        <v>2201</v>
      </c>
      <c r="B2143" t="str">
        <f>_xlfn.XLOOKUP(D2143,'2026 FMR'!I:I,'2026 FMR'!Q:Q)</f>
        <v>OK-503</v>
      </c>
      <c r="C2143" t="s">
        <v>2210</v>
      </c>
      <c r="D2143">
        <v>40017</v>
      </c>
      <c r="E2143">
        <f>_xlfn.XLOOKUP(D2143,'ACS data'!E:E,'ACS data'!N:N)</f>
        <v>3070</v>
      </c>
      <c r="F2143">
        <f>_xlfn.XLOOKUP(D2143,'2026 FMR'!I:I,'2026 FMR'!M:M)</f>
        <v>1017</v>
      </c>
      <c r="G2143">
        <f>_xlfn.XLOOKUP(D2143,'2026 FMR'!I:I,'2026 FMR'!J:J)</f>
        <v>156681</v>
      </c>
      <c r="H2143">
        <f>_xlfn.XLOOKUP(D2143,'2026 FMR'!I:I,'2026 FMR'!R:R)</f>
        <v>1</v>
      </c>
    </row>
    <row r="2144" spans="1:8" x14ac:dyDescent="0.35">
      <c r="A2144" t="s">
        <v>2201</v>
      </c>
      <c r="B2144" t="str">
        <f>_xlfn.XLOOKUP(D2144,'2026 FMR'!I:I,'2026 FMR'!Q:Q)</f>
        <v>OK-507</v>
      </c>
      <c r="C2144" t="s">
        <v>2211</v>
      </c>
      <c r="D2144">
        <v>40019</v>
      </c>
      <c r="E2144">
        <f>_xlfn.XLOOKUP(D2144,'ACS data'!E:E,'ACS data'!N:N)</f>
        <v>1606</v>
      </c>
      <c r="F2144">
        <f>_xlfn.XLOOKUP(D2144,'2026 FMR'!I:I,'2026 FMR'!M:M)</f>
        <v>803</v>
      </c>
      <c r="G2144">
        <f>_xlfn.XLOOKUP(D2144,'2026 FMR'!I:I,'2026 FMR'!J:J)</f>
        <v>48202</v>
      </c>
      <c r="H2144">
        <f>_xlfn.XLOOKUP(D2144,'2026 FMR'!I:I,'2026 FMR'!R:R)</f>
        <v>1</v>
      </c>
    </row>
    <row r="2145" spans="1:8" x14ac:dyDescent="0.35">
      <c r="A2145" t="s">
        <v>2201</v>
      </c>
      <c r="B2145" t="str">
        <f>_xlfn.XLOOKUP(D2145,'2026 FMR'!I:I,'2026 FMR'!Q:Q)</f>
        <v>OK-505</v>
      </c>
      <c r="C2145" t="s">
        <v>2212</v>
      </c>
      <c r="D2145">
        <v>40021</v>
      </c>
      <c r="E2145">
        <f>_xlfn.XLOOKUP(D2145,'ACS data'!E:E,'ACS data'!N:N)</f>
        <v>2408</v>
      </c>
      <c r="F2145">
        <f>_xlfn.XLOOKUP(D2145,'2026 FMR'!I:I,'2026 FMR'!M:M)</f>
        <v>769</v>
      </c>
      <c r="G2145">
        <f>_xlfn.XLOOKUP(D2145,'2026 FMR'!I:I,'2026 FMR'!J:J)</f>
        <v>47412</v>
      </c>
      <c r="H2145">
        <f>_xlfn.XLOOKUP(D2145,'2026 FMR'!I:I,'2026 FMR'!R:R)</f>
        <v>1</v>
      </c>
    </row>
    <row r="2146" spans="1:8" x14ac:dyDescent="0.35">
      <c r="A2146" t="s">
        <v>2201</v>
      </c>
      <c r="B2146" t="str">
        <f>_xlfn.XLOOKUP(D2146,'2026 FMR'!I:I,'2026 FMR'!Q:Q)</f>
        <v>OK-507</v>
      </c>
      <c r="C2146" t="s">
        <v>2213</v>
      </c>
      <c r="D2146">
        <v>40023</v>
      </c>
      <c r="E2146">
        <f>_xlfn.XLOOKUP(D2146,'ACS data'!E:E,'ACS data'!N:N)</f>
        <v>654</v>
      </c>
      <c r="F2146">
        <f>_xlfn.XLOOKUP(D2146,'2026 FMR'!I:I,'2026 FMR'!M:M)</f>
        <v>714</v>
      </c>
      <c r="G2146">
        <f>_xlfn.XLOOKUP(D2146,'2026 FMR'!I:I,'2026 FMR'!J:J)</f>
        <v>14285</v>
      </c>
      <c r="H2146">
        <f>_xlfn.XLOOKUP(D2146,'2026 FMR'!I:I,'2026 FMR'!R:R)</f>
        <v>1</v>
      </c>
    </row>
    <row r="2147" spans="1:8" x14ac:dyDescent="0.35">
      <c r="A2147" t="s">
        <v>2201</v>
      </c>
      <c r="B2147" t="str">
        <f>_xlfn.XLOOKUP(D2147,'2026 FMR'!I:I,'2026 FMR'!Q:Q)</f>
        <v>OK-503</v>
      </c>
      <c r="C2147" t="s">
        <v>2214</v>
      </c>
      <c r="D2147">
        <v>40025</v>
      </c>
      <c r="E2147">
        <f>_xlfn.XLOOKUP(D2147,'ACS data'!E:E,'ACS data'!N:N)</f>
        <v>8</v>
      </c>
      <c r="F2147">
        <f>_xlfn.XLOOKUP(D2147,'2026 FMR'!I:I,'2026 FMR'!M:M)</f>
        <v>732</v>
      </c>
      <c r="G2147">
        <f>_xlfn.XLOOKUP(D2147,'2026 FMR'!I:I,'2026 FMR'!J:J)</f>
        <v>2272</v>
      </c>
      <c r="H2147">
        <f>_xlfn.XLOOKUP(D2147,'2026 FMR'!I:I,'2026 FMR'!R:R)</f>
        <v>1</v>
      </c>
    </row>
    <row r="2148" spans="1:8" x14ac:dyDescent="0.35">
      <c r="A2148" t="s">
        <v>2201</v>
      </c>
      <c r="B2148" t="str">
        <f>_xlfn.XLOOKUP(D2148,'2026 FMR'!I:I,'2026 FMR'!Q:Q)</f>
        <v>OK-504</v>
      </c>
      <c r="C2148" t="s">
        <v>2215</v>
      </c>
      <c r="D2148">
        <v>40027</v>
      </c>
      <c r="E2148">
        <f>_xlfn.XLOOKUP(D2148,'ACS data'!E:E,'ACS data'!N:N)</f>
        <v>14571</v>
      </c>
      <c r="F2148">
        <f>_xlfn.XLOOKUP(D2148,'2026 FMR'!I:I,'2026 FMR'!M:M)</f>
        <v>1017</v>
      </c>
      <c r="G2148">
        <f>_xlfn.XLOOKUP(D2148,'2026 FMR'!I:I,'2026 FMR'!J:J)</f>
        <v>295060</v>
      </c>
      <c r="H2148">
        <f>_xlfn.XLOOKUP(D2148,'2026 FMR'!I:I,'2026 FMR'!R:R)</f>
        <v>1</v>
      </c>
    </row>
    <row r="2149" spans="1:8" x14ac:dyDescent="0.35">
      <c r="A2149" t="s">
        <v>2201</v>
      </c>
      <c r="B2149" t="str">
        <f>_xlfn.XLOOKUP(D2149,'2026 FMR'!I:I,'2026 FMR'!Q:Q)</f>
        <v>OK-507</v>
      </c>
      <c r="C2149" t="s">
        <v>2216</v>
      </c>
      <c r="D2149">
        <v>40029</v>
      </c>
      <c r="E2149">
        <f>_xlfn.XLOOKUP(D2149,'ACS data'!E:E,'ACS data'!N:N)</f>
        <v>263</v>
      </c>
      <c r="F2149">
        <f>_xlfn.XLOOKUP(D2149,'2026 FMR'!I:I,'2026 FMR'!M:M)</f>
        <v>714</v>
      </c>
      <c r="G2149">
        <f>_xlfn.XLOOKUP(D2149,'2026 FMR'!I:I,'2026 FMR'!J:J)</f>
        <v>5287</v>
      </c>
      <c r="H2149">
        <f>_xlfn.XLOOKUP(D2149,'2026 FMR'!I:I,'2026 FMR'!R:R)</f>
        <v>1</v>
      </c>
    </row>
    <row r="2150" spans="1:8" x14ac:dyDescent="0.35">
      <c r="A2150" t="s">
        <v>2201</v>
      </c>
      <c r="B2150" t="str">
        <f>_xlfn.XLOOKUP(D2150,'2026 FMR'!I:I,'2026 FMR'!Q:Q)</f>
        <v>OK-506</v>
      </c>
      <c r="C2150" t="s">
        <v>2217</v>
      </c>
      <c r="D2150">
        <v>40031</v>
      </c>
      <c r="E2150">
        <f>_xlfn.XLOOKUP(D2150,'ACS data'!E:E,'ACS data'!N:N)</f>
        <v>3836</v>
      </c>
      <c r="F2150">
        <f>_xlfn.XLOOKUP(D2150,'2026 FMR'!I:I,'2026 FMR'!M:M)</f>
        <v>784</v>
      </c>
      <c r="G2150">
        <f>_xlfn.XLOOKUP(D2150,'2026 FMR'!I:I,'2026 FMR'!J:J)</f>
        <v>121777</v>
      </c>
      <c r="H2150">
        <f>_xlfn.XLOOKUP(D2150,'2026 FMR'!I:I,'2026 FMR'!R:R)</f>
        <v>1</v>
      </c>
    </row>
    <row r="2151" spans="1:8" x14ac:dyDescent="0.35">
      <c r="A2151" t="s">
        <v>2201</v>
      </c>
      <c r="B2151" t="str">
        <f>_xlfn.XLOOKUP(D2151,'2026 FMR'!I:I,'2026 FMR'!Q:Q)</f>
        <v>OK-506</v>
      </c>
      <c r="C2151" t="s">
        <v>2218</v>
      </c>
      <c r="D2151">
        <v>40033</v>
      </c>
      <c r="E2151">
        <f>_xlfn.XLOOKUP(D2151,'ACS data'!E:E,'ACS data'!N:N)</f>
        <v>209</v>
      </c>
      <c r="F2151">
        <f>_xlfn.XLOOKUP(D2151,'2026 FMR'!I:I,'2026 FMR'!M:M)</f>
        <v>733</v>
      </c>
      <c r="G2151">
        <f>_xlfn.XLOOKUP(D2151,'2026 FMR'!I:I,'2026 FMR'!J:J)</f>
        <v>5537</v>
      </c>
      <c r="H2151">
        <f>_xlfn.XLOOKUP(D2151,'2026 FMR'!I:I,'2026 FMR'!R:R)</f>
        <v>1</v>
      </c>
    </row>
    <row r="2152" spans="1:8" x14ac:dyDescent="0.35">
      <c r="A2152" t="s">
        <v>2201</v>
      </c>
      <c r="B2152" t="str">
        <f>_xlfn.XLOOKUP(D2152,'2026 FMR'!I:I,'2026 FMR'!Q:Q)</f>
        <v>OK-505</v>
      </c>
      <c r="C2152" t="s">
        <v>2219</v>
      </c>
      <c r="D2152">
        <v>40035</v>
      </c>
      <c r="E2152">
        <f>_xlfn.XLOOKUP(D2152,'ACS data'!E:E,'ACS data'!N:N)</f>
        <v>455</v>
      </c>
      <c r="F2152">
        <f>_xlfn.XLOOKUP(D2152,'2026 FMR'!I:I,'2026 FMR'!M:M)</f>
        <v>755</v>
      </c>
      <c r="G2152">
        <f>_xlfn.XLOOKUP(D2152,'2026 FMR'!I:I,'2026 FMR'!J:J)</f>
        <v>14144</v>
      </c>
      <c r="H2152">
        <f>_xlfn.XLOOKUP(D2152,'2026 FMR'!I:I,'2026 FMR'!R:R)</f>
        <v>1</v>
      </c>
    </row>
    <row r="2153" spans="1:8" x14ac:dyDescent="0.35">
      <c r="A2153" t="s">
        <v>2201</v>
      </c>
      <c r="B2153" t="str">
        <f>_xlfn.XLOOKUP(D2153,'2026 FMR'!I:I,'2026 FMR'!Q:Q)</f>
        <v>OK-500</v>
      </c>
      <c r="C2153" t="s">
        <v>2220</v>
      </c>
      <c r="D2153">
        <v>40037</v>
      </c>
      <c r="E2153">
        <f>_xlfn.XLOOKUP(D2153,'ACS data'!E:E,'ACS data'!N:N)</f>
        <v>1982</v>
      </c>
      <c r="F2153">
        <f>_xlfn.XLOOKUP(D2153,'2026 FMR'!I:I,'2026 FMR'!M:M)</f>
        <v>987</v>
      </c>
      <c r="G2153">
        <f>_xlfn.XLOOKUP(D2153,'2026 FMR'!I:I,'2026 FMR'!J:J)</f>
        <v>72076</v>
      </c>
      <c r="H2153">
        <f>_xlfn.XLOOKUP(D2153,'2026 FMR'!I:I,'2026 FMR'!R:R)</f>
        <v>1</v>
      </c>
    </row>
    <row r="2154" spans="1:8" x14ac:dyDescent="0.35">
      <c r="A2154" t="s">
        <v>2201</v>
      </c>
      <c r="B2154" t="str">
        <f>_xlfn.XLOOKUP(D2154,'2026 FMR'!I:I,'2026 FMR'!Q:Q)</f>
        <v>OK-503</v>
      </c>
      <c r="C2154" t="s">
        <v>2221</v>
      </c>
      <c r="D2154">
        <v>40039</v>
      </c>
      <c r="E2154">
        <f>_xlfn.XLOOKUP(D2154,'ACS data'!E:E,'ACS data'!N:N)</f>
        <v>1925</v>
      </c>
      <c r="F2154">
        <f>_xlfn.XLOOKUP(D2154,'2026 FMR'!I:I,'2026 FMR'!M:M)</f>
        <v>732</v>
      </c>
      <c r="G2154">
        <f>_xlfn.XLOOKUP(D2154,'2026 FMR'!I:I,'2026 FMR'!J:J)</f>
        <v>28391</v>
      </c>
      <c r="H2154">
        <f>_xlfn.XLOOKUP(D2154,'2026 FMR'!I:I,'2026 FMR'!R:R)</f>
        <v>1</v>
      </c>
    </row>
    <row r="2155" spans="1:8" x14ac:dyDescent="0.35">
      <c r="A2155" t="s">
        <v>2201</v>
      </c>
      <c r="B2155" t="str">
        <f>_xlfn.XLOOKUP(D2155,'2026 FMR'!I:I,'2026 FMR'!Q:Q)</f>
        <v>OK-505</v>
      </c>
      <c r="C2155" t="s">
        <v>2222</v>
      </c>
      <c r="D2155">
        <v>40041</v>
      </c>
      <c r="E2155">
        <f>_xlfn.XLOOKUP(D2155,'ACS data'!E:E,'ACS data'!N:N)</f>
        <v>1315</v>
      </c>
      <c r="F2155">
        <f>_xlfn.XLOOKUP(D2155,'2026 FMR'!I:I,'2026 FMR'!M:M)</f>
        <v>722</v>
      </c>
      <c r="G2155">
        <f>_xlfn.XLOOKUP(D2155,'2026 FMR'!I:I,'2026 FMR'!J:J)</f>
        <v>40791</v>
      </c>
      <c r="H2155">
        <f>_xlfn.XLOOKUP(D2155,'2026 FMR'!I:I,'2026 FMR'!R:R)</f>
        <v>1</v>
      </c>
    </row>
    <row r="2156" spans="1:8" x14ac:dyDescent="0.35">
      <c r="A2156" t="s">
        <v>2201</v>
      </c>
      <c r="B2156" t="str">
        <f>_xlfn.XLOOKUP(D2156,'2026 FMR'!I:I,'2026 FMR'!Q:Q)</f>
        <v>OK-503</v>
      </c>
      <c r="C2156" t="s">
        <v>2223</v>
      </c>
      <c r="D2156">
        <v>40043</v>
      </c>
      <c r="E2156">
        <f>_xlfn.XLOOKUP(D2156,'ACS data'!E:E,'ACS data'!N:N)</f>
        <v>162</v>
      </c>
      <c r="F2156">
        <f>_xlfn.XLOOKUP(D2156,'2026 FMR'!I:I,'2026 FMR'!M:M)</f>
        <v>728</v>
      </c>
      <c r="G2156">
        <f>_xlfn.XLOOKUP(D2156,'2026 FMR'!I:I,'2026 FMR'!J:J)</f>
        <v>4504</v>
      </c>
      <c r="H2156">
        <f>_xlfn.XLOOKUP(D2156,'2026 FMR'!I:I,'2026 FMR'!R:R)</f>
        <v>1</v>
      </c>
    </row>
    <row r="2157" spans="1:8" x14ac:dyDescent="0.35">
      <c r="A2157" t="s">
        <v>2201</v>
      </c>
      <c r="B2157" t="str">
        <f>_xlfn.XLOOKUP(D2157,'2026 FMR'!I:I,'2026 FMR'!Q:Q)</f>
        <v>OK-503</v>
      </c>
      <c r="C2157" t="s">
        <v>2224</v>
      </c>
      <c r="D2157">
        <v>40045</v>
      </c>
      <c r="E2157">
        <f>_xlfn.XLOOKUP(D2157,'ACS data'!E:E,'ACS data'!N:N)</f>
        <v>100</v>
      </c>
      <c r="F2157">
        <f>_xlfn.XLOOKUP(D2157,'2026 FMR'!I:I,'2026 FMR'!M:M)</f>
        <v>855</v>
      </c>
      <c r="G2157">
        <f>_xlfn.XLOOKUP(D2157,'2026 FMR'!I:I,'2026 FMR'!J:J)</f>
        <v>3755</v>
      </c>
      <c r="H2157">
        <f>_xlfn.XLOOKUP(D2157,'2026 FMR'!I:I,'2026 FMR'!R:R)</f>
        <v>1</v>
      </c>
    </row>
    <row r="2158" spans="1:8" x14ac:dyDescent="0.35">
      <c r="A2158" t="s">
        <v>2201</v>
      </c>
      <c r="B2158" t="str">
        <f>_xlfn.XLOOKUP(D2158,'2026 FMR'!I:I,'2026 FMR'!Q:Q)</f>
        <v>OK-500</v>
      </c>
      <c r="C2158" t="s">
        <v>2225</v>
      </c>
      <c r="D2158">
        <v>40047</v>
      </c>
      <c r="E2158">
        <f>_xlfn.XLOOKUP(D2158,'ACS data'!E:E,'ACS data'!N:N)</f>
        <v>1274</v>
      </c>
      <c r="F2158">
        <f>_xlfn.XLOOKUP(D2158,'2026 FMR'!I:I,'2026 FMR'!M:M)</f>
        <v>799</v>
      </c>
      <c r="G2158">
        <f>_xlfn.XLOOKUP(D2158,'2026 FMR'!I:I,'2026 FMR'!J:J)</f>
        <v>62456</v>
      </c>
      <c r="H2158">
        <f>_xlfn.XLOOKUP(D2158,'2026 FMR'!I:I,'2026 FMR'!R:R)</f>
        <v>1</v>
      </c>
    </row>
    <row r="2159" spans="1:8" x14ac:dyDescent="0.35">
      <c r="A2159" t="s">
        <v>2201</v>
      </c>
      <c r="B2159" t="str">
        <f>_xlfn.XLOOKUP(D2159,'2026 FMR'!I:I,'2026 FMR'!Q:Q)</f>
        <v>OK-506</v>
      </c>
      <c r="C2159" t="s">
        <v>2226</v>
      </c>
      <c r="D2159">
        <v>40049</v>
      </c>
      <c r="E2159">
        <f>_xlfn.XLOOKUP(D2159,'ACS data'!E:E,'ACS data'!N:N)</f>
        <v>678</v>
      </c>
      <c r="F2159">
        <f>_xlfn.XLOOKUP(D2159,'2026 FMR'!I:I,'2026 FMR'!M:M)</f>
        <v>714</v>
      </c>
      <c r="G2159">
        <f>_xlfn.XLOOKUP(D2159,'2026 FMR'!I:I,'2026 FMR'!J:J)</f>
        <v>25806</v>
      </c>
      <c r="H2159">
        <f>_xlfn.XLOOKUP(D2159,'2026 FMR'!I:I,'2026 FMR'!R:R)</f>
        <v>1</v>
      </c>
    </row>
    <row r="2160" spans="1:8" x14ac:dyDescent="0.35">
      <c r="A2160" t="s">
        <v>2201</v>
      </c>
      <c r="B2160" t="str">
        <f>_xlfn.XLOOKUP(D2160,'2026 FMR'!I:I,'2026 FMR'!Q:Q)</f>
        <v>OK-506</v>
      </c>
      <c r="C2160" t="s">
        <v>2227</v>
      </c>
      <c r="D2160">
        <v>40051</v>
      </c>
      <c r="E2160">
        <f>_xlfn.XLOOKUP(D2160,'ACS data'!E:E,'ACS data'!N:N)</f>
        <v>1564</v>
      </c>
      <c r="F2160">
        <f>_xlfn.XLOOKUP(D2160,'2026 FMR'!I:I,'2026 FMR'!M:M)</f>
        <v>765</v>
      </c>
      <c r="G2160">
        <f>_xlfn.XLOOKUP(D2160,'2026 FMR'!I:I,'2026 FMR'!J:J)</f>
        <v>55314</v>
      </c>
      <c r="H2160">
        <f>_xlfn.XLOOKUP(D2160,'2026 FMR'!I:I,'2026 FMR'!R:R)</f>
        <v>1</v>
      </c>
    </row>
    <row r="2161" spans="1:8" x14ac:dyDescent="0.35">
      <c r="A2161" t="s">
        <v>2201</v>
      </c>
      <c r="B2161" t="str">
        <f>_xlfn.XLOOKUP(D2161,'2026 FMR'!I:I,'2026 FMR'!Q:Q)</f>
        <v>OK-500</v>
      </c>
      <c r="C2161" t="s">
        <v>2228</v>
      </c>
      <c r="D2161">
        <v>40053</v>
      </c>
      <c r="E2161">
        <f>_xlfn.XLOOKUP(D2161,'ACS data'!E:E,'ACS data'!N:N)</f>
        <v>78</v>
      </c>
      <c r="F2161">
        <f>_xlfn.XLOOKUP(D2161,'2026 FMR'!I:I,'2026 FMR'!M:M)</f>
        <v>714</v>
      </c>
      <c r="G2161">
        <f>_xlfn.XLOOKUP(D2161,'2026 FMR'!I:I,'2026 FMR'!J:J)</f>
        <v>4152</v>
      </c>
      <c r="H2161">
        <f>_xlfn.XLOOKUP(D2161,'2026 FMR'!I:I,'2026 FMR'!R:R)</f>
        <v>1</v>
      </c>
    </row>
    <row r="2162" spans="1:8" x14ac:dyDescent="0.35">
      <c r="A2162" t="s">
        <v>2201</v>
      </c>
      <c r="B2162" t="str">
        <f>_xlfn.XLOOKUP(D2162,'2026 FMR'!I:I,'2026 FMR'!Q:Q)</f>
        <v>OK-506</v>
      </c>
      <c r="C2162" t="s">
        <v>2229</v>
      </c>
      <c r="D2162">
        <v>40055</v>
      </c>
      <c r="E2162">
        <f>_xlfn.XLOOKUP(D2162,'ACS data'!E:E,'ACS data'!N:N)</f>
        <v>76</v>
      </c>
      <c r="F2162">
        <f>_xlfn.XLOOKUP(D2162,'2026 FMR'!I:I,'2026 FMR'!M:M)</f>
        <v>732</v>
      </c>
      <c r="G2162">
        <f>_xlfn.XLOOKUP(D2162,'2026 FMR'!I:I,'2026 FMR'!J:J)</f>
        <v>5531</v>
      </c>
      <c r="H2162">
        <f>_xlfn.XLOOKUP(D2162,'2026 FMR'!I:I,'2026 FMR'!R:R)</f>
        <v>1</v>
      </c>
    </row>
    <row r="2163" spans="1:8" x14ac:dyDescent="0.35">
      <c r="A2163" t="s">
        <v>2201</v>
      </c>
      <c r="B2163" t="str">
        <f>_xlfn.XLOOKUP(D2163,'2026 FMR'!I:I,'2026 FMR'!Q:Q)</f>
        <v>OK-506</v>
      </c>
      <c r="C2163" t="s">
        <v>2230</v>
      </c>
      <c r="D2163">
        <v>40057</v>
      </c>
      <c r="E2163">
        <f>_xlfn.XLOOKUP(D2163,'ACS data'!E:E,'ACS data'!N:N)</f>
        <v>95</v>
      </c>
      <c r="F2163">
        <f>_xlfn.XLOOKUP(D2163,'2026 FMR'!I:I,'2026 FMR'!M:M)</f>
        <v>732</v>
      </c>
      <c r="G2163">
        <f>_xlfn.XLOOKUP(D2163,'2026 FMR'!I:I,'2026 FMR'!J:J)</f>
        <v>2499</v>
      </c>
      <c r="H2163">
        <f>_xlfn.XLOOKUP(D2163,'2026 FMR'!I:I,'2026 FMR'!R:R)</f>
        <v>1</v>
      </c>
    </row>
    <row r="2164" spans="1:8" x14ac:dyDescent="0.35">
      <c r="A2164" t="s">
        <v>2201</v>
      </c>
      <c r="B2164" t="str">
        <f>_xlfn.XLOOKUP(D2164,'2026 FMR'!I:I,'2026 FMR'!Q:Q)</f>
        <v>OK-503</v>
      </c>
      <c r="C2164" t="s">
        <v>2231</v>
      </c>
      <c r="D2164">
        <v>40059</v>
      </c>
      <c r="E2164">
        <f>_xlfn.XLOOKUP(D2164,'ACS data'!E:E,'ACS data'!N:N)</f>
        <v>58</v>
      </c>
      <c r="F2164">
        <f>_xlfn.XLOOKUP(D2164,'2026 FMR'!I:I,'2026 FMR'!M:M)</f>
        <v>732</v>
      </c>
      <c r="G2164">
        <f>_xlfn.XLOOKUP(D2164,'2026 FMR'!I:I,'2026 FMR'!J:J)</f>
        <v>3272</v>
      </c>
      <c r="H2164">
        <f>_xlfn.XLOOKUP(D2164,'2026 FMR'!I:I,'2026 FMR'!R:R)</f>
        <v>1</v>
      </c>
    </row>
    <row r="2165" spans="1:8" x14ac:dyDescent="0.35">
      <c r="A2165" t="s">
        <v>2201</v>
      </c>
      <c r="B2165" t="str">
        <f>_xlfn.XLOOKUP(D2165,'2026 FMR'!I:I,'2026 FMR'!Q:Q)</f>
        <v>OK-507</v>
      </c>
      <c r="C2165" t="s">
        <v>2232</v>
      </c>
      <c r="D2165">
        <v>40061</v>
      </c>
      <c r="E2165">
        <f>_xlfn.XLOOKUP(D2165,'ACS data'!E:E,'ACS data'!N:N)</f>
        <v>419</v>
      </c>
      <c r="F2165">
        <f>_xlfn.XLOOKUP(D2165,'2026 FMR'!I:I,'2026 FMR'!M:M)</f>
        <v>714</v>
      </c>
      <c r="G2165">
        <f>_xlfn.XLOOKUP(D2165,'2026 FMR'!I:I,'2026 FMR'!J:J)</f>
        <v>11651</v>
      </c>
      <c r="H2165">
        <f>_xlfn.XLOOKUP(D2165,'2026 FMR'!I:I,'2026 FMR'!R:R)</f>
        <v>1</v>
      </c>
    </row>
    <row r="2166" spans="1:8" x14ac:dyDescent="0.35">
      <c r="A2166" t="s">
        <v>2201</v>
      </c>
      <c r="B2166" t="str">
        <f>_xlfn.XLOOKUP(D2166,'2026 FMR'!I:I,'2026 FMR'!Q:Q)</f>
        <v>OK-507</v>
      </c>
      <c r="C2166" t="s">
        <v>2233</v>
      </c>
      <c r="D2166">
        <v>40063</v>
      </c>
      <c r="E2166">
        <f>_xlfn.XLOOKUP(D2166,'ACS data'!E:E,'ACS data'!N:N)</f>
        <v>510</v>
      </c>
      <c r="F2166">
        <f>_xlfn.XLOOKUP(D2166,'2026 FMR'!I:I,'2026 FMR'!M:M)</f>
        <v>714</v>
      </c>
      <c r="G2166">
        <f>_xlfn.XLOOKUP(D2166,'2026 FMR'!I:I,'2026 FMR'!J:J)</f>
        <v>13409</v>
      </c>
      <c r="H2166">
        <f>_xlfn.XLOOKUP(D2166,'2026 FMR'!I:I,'2026 FMR'!R:R)</f>
        <v>1</v>
      </c>
    </row>
    <row r="2167" spans="1:8" x14ac:dyDescent="0.35">
      <c r="A2167" t="s">
        <v>2201</v>
      </c>
      <c r="B2167" t="str">
        <f>_xlfn.XLOOKUP(D2167,'2026 FMR'!I:I,'2026 FMR'!Q:Q)</f>
        <v>OK-506</v>
      </c>
      <c r="C2167" t="s">
        <v>2234</v>
      </c>
      <c r="D2167">
        <v>40065</v>
      </c>
      <c r="E2167">
        <f>_xlfn.XLOOKUP(D2167,'ACS data'!E:E,'ACS data'!N:N)</f>
        <v>834</v>
      </c>
      <c r="F2167">
        <f>_xlfn.XLOOKUP(D2167,'2026 FMR'!I:I,'2026 FMR'!M:M)</f>
        <v>714</v>
      </c>
      <c r="G2167">
        <f>_xlfn.XLOOKUP(D2167,'2026 FMR'!I:I,'2026 FMR'!J:J)</f>
        <v>24776</v>
      </c>
      <c r="H2167">
        <f>_xlfn.XLOOKUP(D2167,'2026 FMR'!I:I,'2026 FMR'!R:R)</f>
        <v>1</v>
      </c>
    </row>
    <row r="2168" spans="1:8" x14ac:dyDescent="0.35">
      <c r="A2168" t="s">
        <v>2201</v>
      </c>
      <c r="B2168" t="str">
        <f>_xlfn.XLOOKUP(D2168,'2026 FMR'!I:I,'2026 FMR'!Q:Q)</f>
        <v>OK-506</v>
      </c>
      <c r="C2168" t="s">
        <v>2235</v>
      </c>
      <c r="D2168">
        <v>40067</v>
      </c>
      <c r="E2168">
        <f>_xlfn.XLOOKUP(D2168,'ACS data'!E:E,'ACS data'!N:N)</f>
        <v>256</v>
      </c>
      <c r="F2168">
        <f>_xlfn.XLOOKUP(D2168,'2026 FMR'!I:I,'2026 FMR'!M:M)</f>
        <v>714</v>
      </c>
      <c r="G2168">
        <f>_xlfn.XLOOKUP(D2168,'2026 FMR'!I:I,'2026 FMR'!J:J)</f>
        <v>5420</v>
      </c>
      <c r="H2168">
        <f>_xlfn.XLOOKUP(D2168,'2026 FMR'!I:I,'2026 FMR'!R:R)</f>
        <v>1</v>
      </c>
    </row>
    <row r="2169" spans="1:8" x14ac:dyDescent="0.35">
      <c r="A2169" t="s">
        <v>2201</v>
      </c>
      <c r="B2169" t="str">
        <f>_xlfn.XLOOKUP(D2169,'2026 FMR'!I:I,'2026 FMR'!Q:Q)</f>
        <v>OK-507</v>
      </c>
      <c r="C2169" t="s">
        <v>2236</v>
      </c>
      <c r="D2169">
        <v>40069</v>
      </c>
      <c r="E2169">
        <f>_xlfn.XLOOKUP(D2169,'ACS data'!E:E,'ACS data'!N:N)</f>
        <v>442</v>
      </c>
      <c r="F2169">
        <f>_xlfn.XLOOKUP(D2169,'2026 FMR'!I:I,'2026 FMR'!M:M)</f>
        <v>801</v>
      </c>
      <c r="G2169">
        <f>_xlfn.XLOOKUP(D2169,'2026 FMR'!I:I,'2026 FMR'!J:J)</f>
        <v>10410</v>
      </c>
      <c r="H2169">
        <f>_xlfn.XLOOKUP(D2169,'2026 FMR'!I:I,'2026 FMR'!R:R)</f>
        <v>1</v>
      </c>
    </row>
    <row r="2170" spans="1:8" x14ac:dyDescent="0.35">
      <c r="A2170" t="s">
        <v>2201</v>
      </c>
      <c r="B2170" t="str">
        <f>_xlfn.XLOOKUP(D2170,'2026 FMR'!I:I,'2026 FMR'!Q:Q)</f>
        <v>OK-500</v>
      </c>
      <c r="C2170" t="s">
        <v>2237</v>
      </c>
      <c r="D2170">
        <v>40071</v>
      </c>
      <c r="E2170">
        <f>_xlfn.XLOOKUP(D2170,'ACS data'!E:E,'ACS data'!N:N)</f>
        <v>1178</v>
      </c>
      <c r="F2170">
        <f>_xlfn.XLOOKUP(D2170,'2026 FMR'!I:I,'2026 FMR'!M:M)</f>
        <v>714</v>
      </c>
      <c r="G2170">
        <f>_xlfn.XLOOKUP(D2170,'2026 FMR'!I:I,'2026 FMR'!J:J)</f>
        <v>43859</v>
      </c>
      <c r="H2170">
        <f>_xlfn.XLOOKUP(D2170,'2026 FMR'!I:I,'2026 FMR'!R:R)</f>
        <v>1</v>
      </c>
    </row>
    <row r="2171" spans="1:8" x14ac:dyDescent="0.35">
      <c r="A2171" t="s">
        <v>2201</v>
      </c>
      <c r="B2171" t="str">
        <f>_xlfn.XLOOKUP(D2171,'2026 FMR'!I:I,'2026 FMR'!Q:Q)</f>
        <v>OK-503</v>
      </c>
      <c r="C2171" t="s">
        <v>2238</v>
      </c>
      <c r="D2171">
        <v>40073</v>
      </c>
      <c r="E2171">
        <f>_xlfn.XLOOKUP(D2171,'ACS data'!E:E,'ACS data'!N:N)</f>
        <v>418</v>
      </c>
      <c r="F2171">
        <f>_xlfn.XLOOKUP(D2171,'2026 FMR'!I:I,'2026 FMR'!M:M)</f>
        <v>825</v>
      </c>
      <c r="G2171">
        <f>_xlfn.XLOOKUP(D2171,'2026 FMR'!I:I,'2026 FMR'!J:J)</f>
        <v>15290</v>
      </c>
      <c r="H2171">
        <f>_xlfn.XLOOKUP(D2171,'2026 FMR'!I:I,'2026 FMR'!R:R)</f>
        <v>1</v>
      </c>
    </row>
    <row r="2172" spans="1:8" x14ac:dyDescent="0.35">
      <c r="A2172" t="s">
        <v>2201</v>
      </c>
      <c r="B2172" t="str">
        <f>_xlfn.XLOOKUP(D2172,'2026 FMR'!I:I,'2026 FMR'!Q:Q)</f>
        <v>OK-506</v>
      </c>
      <c r="C2172" t="s">
        <v>2239</v>
      </c>
      <c r="D2172">
        <v>40075</v>
      </c>
      <c r="E2172">
        <f>_xlfn.XLOOKUP(D2172,'ACS data'!E:E,'ACS data'!N:N)</f>
        <v>312</v>
      </c>
      <c r="F2172">
        <f>_xlfn.XLOOKUP(D2172,'2026 FMR'!I:I,'2026 FMR'!M:M)</f>
        <v>761</v>
      </c>
      <c r="G2172">
        <f>_xlfn.XLOOKUP(D2172,'2026 FMR'!I:I,'2026 FMR'!J:J)</f>
        <v>8446</v>
      </c>
      <c r="H2172">
        <f>_xlfn.XLOOKUP(D2172,'2026 FMR'!I:I,'2026 FMR'!R:R)</f>
        <v>1</v>
      </c>
    </row>
    <row r="2173" spans="1:8" x14ac:dyDescent="0.35">
      <c r="A2173" t="s">
        <v>2201</v>
      </c>
      <c r="B2173" t="str">
        <f>_xlfn.XLOOKUP(D2173,'2026 FMR'!I:I,'2026 FMR'!Q:Q)</f>
        <v>OK-507</v>
      </c>
      <c r="C2173" t="s">
        <v>2240</v>
      </c>
      <c r="D2173">
        <v>40077</v>
      </c>
      <c r="E2173">
        <f>_xlfn.XLOOKUP(D2173,'ACS data'!E:E,'ACS data'!N:N)</f>
        <v>364</v>
      </c>
      <c r="F2173">
        <f>_xlfn.XLOOKUP(D2173,'2026 FMR'!I:I,'2026 FMR'!M:M)</f>
        <v>714</v>
      </c>
      <c r="G2173">
        <f>_xlfn.XLOOKUP(D2173,'2026 FMR'!I:I,'2026 FMR'!J:J)</f>
        <v>9537</v>
      </c>
      <c r="H2173">
        <f>_xlfn.XLOOKUP(D2173,'2026 FMR'!I:I,'2026 FMR'!R:R)</f>
        <v>1</v>
      </c>
    </row>
    <row r="2174" spans="1:8" x14ac:dyDescent="0.35">
      <c r="A2174" t="s">
        <v>2201</v>
      </c>
      <c r="B2174" t="str">
        <f>_xlfn.XLOOKUP(D2174,'2026 FMR'!I:I,'2026 FMR'!Q:Q)</f>
        <v>OK-507</v>
      </c>
      <c r="C2174" t="s">
        <v>2241</v>
      </c>
      <c r="D2174">
        <v>40079</v>
      </c>
      <c r="E2174">
        <f>_xlfn.XLOOKUP(D2174,'ACS data'!E:E,'ACS data'!N:N)</f>
        <v>1608</v>
      </c>
      <c r="F2174">
        <f>_xlfn.XLOOKUP(D2174,'2026 FMR'!I:I,'2026 FMR'!M:M)</f>
        <v>741</v>
      </c>
      <c r="G2174">
        <f>_xlfn.XLOOKUP(D2174,'2026 FMR'!I:I,'2026 FMR'!J:J)</f>
        <v>48525</v>
      </c>
      <c r="H2174">
        <f>_xlfn.XLOOKUP(D2174,'2026 FMR'!I:I,'2026 FMR'!R:R)</f>
        <v>1</v>
      </c>
    </row>
    <row r="2175" spans="1:8" x14ac:dyDescent="0.35">
      <c r="A2175" t="s">
        <v>2201</v>
      </c>
      <c r="B2175" t="str">
        <f>_xlfn.XLOOKUP(D2175,'2026 FMR'!I:I,'2026 FMR'!Q:Q)</f>
        <v>OK-503</v>
      </c>
      <c r="C2175" t="s">
        <v>2242</v>
      </c>
      <c r="D2175">
        <v>40081</v>
      </c>
      <c r="E2175">
        <f>_xlfn.XLOOKUP(D2175,'ACS data'!E:E,'ACS data'!N:N)</f>
        <v>1177</v>
      </c>
      <c r="F2175">
        <f>_xlfn.XLOOKUP(D2175,'2026 FMR'!I:I,'2026 FMR'!M:M)</f>
        <v>814</v>
      </c>
      <c r="G2175">
        <f>_xlfn.XLOOKUP(D2175,'2026 FMR'!I:I,'2026 FMR'!J:J)</f>
        <v>33734</v>
      </c>
      <c r="H2175">
        <f>_xlfn.XLOOKUP(D2175,'2026 FMR'!I:I,'2026 FMR'!R:R)</f>
        <v>1</v>
      </c>
    </row>
    <row r="2176" spans="1:8" x14ac:dyDescent="0.35">
      <c r="A2176" t="s">
        <v>2201</v>
      </c>
      <c r="B2176" t="str">
        <f>_xlfn.XLOOKUP(D2176,'2026 FMR'!I:I,'2026 FMR'!Q:Q)</f>
        <v>Unclaimed</v>
      </c>
      <c r="C2176" t="s">
        <v>2243</v>
      </c>
      <c r="D2176">
        <v>40083</v>
      </c>
      <c r="E2176">
        <f>_xlfn.XLOOKUP(D2176,'ACS data'!E:E,'ACS data'!N:N)</f>
        <v>1965</v>
      </c>
      <c r="F2176">
        <f>_xlfn.XLOOKUP(D2176,'2026 FMR'!I:I,'2026 FMR'!M:M)</f>
        <v>1017</v>
      </c>
      <c r="G2176">
        <f>_xlfn.XLOOKUP(D2176,'2026 FMR'!I:I,'2026 FMR'!J:J)</f>
        <v>49919</v>
      </c>
      <c r="H2176">
        <f>_xlfn.XLOOKUP(D2176,'2026 FMR'!I:I,'2026 FMR'!R:R)</f>
        <v>1</v>
      </c>
    </row>
    <row r="2177" spans="1:8" x14ac:dyDescent="0.35">
      <c r="A2177" t="s">
        <v>2201</v>
      </c>
      <c r="B2177" t="str">
        <f>_xlfn.XLOOKUP(D2177,'2026 FMR'!I:I,'2026 FMR'!Q:Q)</f>
        <v>OK-507</v>
      </c>
      <c r="C2177" t="s">
        <v>2244</v>
      </c>
      <c r="D2177">
        <v>40085</v>
      </c>
      <c r="E2177">
        <f>_xlfn.XLOOKUP(D2177,'ACS data'!E:E,'ACS data'!N:N)</f>
        <v>308</v>
      </c>
      <c r="F2177">
        <f>_xlfn.XLOOKUP(D2177,'2026 FMR'!I:I,'2026 FMR'!M:M)</f>
        <v>880</v>
      </c>
      <c r="G2177">
        <f>_xlfn.XLOOKUP(D2177,'2026 FMR'!I:I,'2026 FMR'!J:J)</f>
        <v>10158</v>
      </c>
      <c r="H2177">
        <f>_xlfn.XLOOKUP(D2177,'2026 FMR'!I:I,'2026 FMR'!R:R)</f>
        <v>1</v>
      </c>
    </row>
    <row r="2178" spans="1:8" x14ac:dyDescent="0.35">
      <c r="A2178" t="s">
        <v>2201</v>
      </c>
      <c r="B2178" t="str">
        <f>_xlfn.XLOOKUP(D2178,'2026 FMR'!I:I,'2026 FMR'!Q:Q)</f>
        <v>OK-506</v>
      </c>
      <c r="C2178" t="s">
        <v>2245</v>
      </c>
      <c r="D2178">
        <v>40087</v>
      </c>
      <c r="E2178">
        <f>_xlfn.XLOOKUP(D2178,'ACS data'!E:E,'ACS data'!N:N)</f>
        <v>698</v>
      </c>
      <c r="F2178">
        <f>_xlfn.XLOOKUP(D2178,'2026 FMR'!I:I,'2026 FMR'!M:M)</f>
        <v>1017</v>
      </c>
      <c r="G2178">
        <f>_xlfn.XLOOKUP(D2178,'2026 FMR'!I:I,'2026 FMR'!J:J)</f>
        <v>42393</v>
      </c>
      <c r="H2178">
        <f>_xlfn.XLOOKUP(D2178,'2026 FMR'!I:I,'2026 FMR'!R:R)</f>
        <v>1</v>
      </c>
    </row>
    <row r="2179" spans="1:8" x14ac:dyDescent="0.35">
      <c r="A2179" t="s">
        <v>2201</v>
      </c>
      <c r="B2179" t="str">
        <f>_xlfn.XLOOKUP(D2179,'2026 FMR'!I:I,'2026 FMR'!Q:Q)</f>
        <v>OK-507</v>
      </c>
      <c r="C2179" t="s">
        <v>2246</v>
      </c>
      <c r="D2179">
        <v>40089</v>
      </c>
      <c r="E2179">
        <f>_xlfn.XLOOKUP(D2179,'ACS data'!E:E,'ACS data'!N:N)</f>
        <v>1189</v>
      </c>
      <c r="F2179">
        <f>_xlfn.XLOOKUP(D2179,'2026 FMR'!I:I,'2026 FMR'!M:M)</f>
        <v>747</v>
      </c>
      <c r="G2179">
        <f>_xlfn.XLOOKUP(D2179,'2026 FMR'!I:I,'2026 FMR'!J:J)</f>
        <v>31003</v>
      </c>
      <c r="H2179">
        <f>_xlfn.XLOOKUP(D2179,'2026 FMR'!I:I,'2026 FMR'!R:R)</f>
        <v>1</v>
      </c>
    </row>
    <row r="2180" spans="1:8" x14ac:dyDescent="0.35">
      <c r="A2180" t="s">
        <v>2201</v>
      </c>
      <c r="B2180" t="str">
        <f>_xlfn.XLOOKUP(D2180,'2026 FMR'!I:I,'2026 FMR'!Q:Q)</f>
        <v>OK-507</v>
      </c>
      <c r="C2180" t="s">
        <v>2247</v>
      </c>
      <c r="D2180">
        <v>40091</v>
      </c>
      <c r="E2180">
        <f>_xlfn.XLOOKUP(D2180,'ACS data'!E:E,'ACS data'!N:N)</f>
        <v>432</v>
      </c>
      <c r="F2180">
        <f>_xlfn.XLOOKUP(D2180,'2026 FMR'!I:I,'2026 FMR'!M:M)</f>
        <v>759</v>
      </c>
      <c r="G2180">
        <f>_xlfn.XLOOKUP(D2180,'2026 FMR'!I:I,'2026 FMR'!J:J)</f>
        <v>19159</v>
      </c>
      <c r="H2180">
        <f>_xlfn.XLOOKUP(D2180,'2026 FMR'!I:I,'2026 FMR'!R:R)</f>
        <v>1</v>
      </c>
    </row>
    <row r="2181" spans="1:8" x14ac:dyDescent="0.35">
      <c r="A2181" t="s">
        <v>2201</v>
      </c>
      <c r="B2181" t="str">
        <f>_xlfn.XLOOKUP(D2181,'2026 FMR'!I:I,'2026 FMR'!Q:Q)</f>
        <v>OK-503</v>
      </c>
      <c r="C2181" t="s">
        <v>2248</v>
      </c>
      <c r="D2181">
        <v>40093</v>
      </c>
      <c r="E2181">
        <f>_xlfn.XLOOKUP(D2181,'ACS data'!E:E,'ACS data'!N:N)</f>
        <v>146</v>
      </c>
      <c r="F2181">
        <f>_xlfn.XLOOKUP(D2181,'2026 FMR'!I:I,'2026 FMR'!M:M)</f>
        <v>714</v>
      </c>
      <c r="G2181">
        <f>_xlfn.XLOOKUP(D2181,'2026 FMR'!I:I,'2026 FMR'!J:J)</f>
        <v>7678</v>
      </c>
      <c r="H2181">
        <f>_xlfn.XLOOKUP(D2181,'2026 FMR'!I:I,'2026 FMR'!R:R)</f>
        <v>1</v>
      </c>
    </row>
    <row r="2182" spans="1:8" x14ac:dyDescent="0.35">
      <c r="A2182" t="s">
        <v>2201</v>
      </c>
      <c r="B2182" t="str">
        <f>_xlfn.XLOOKUP(D2182,'2026 FMR'!I:I,'2026 FMR'!Q:Q)</f>
        <v>OK-507</v>
      </c>
      <c r="C2182" t="s">
        <v>2249</v>
      </c>
      <c r="D2182">
        <v>40095</v>
      </c>
      <c r="E2182">
        <f>_xlfn.XLOOKUP(D2182,'ACS data'!E:E,'ACS data'!N:N)</f>
        <v>425</v>
      </c>
      <c r="F2182">
        <f>_xlfn.XLOOKUP(D2182,'2026 FMR'!I:I,'2026 FMR'!M:M)</f>
        <v>772</v>
      </c>
      <c r="G2182">
        <f>_xlfn.XLOOKUP(D2182,'2026 FMR'!I:I,'2026 FMR'!J:J)</f>
        <v>15494</v>
      </c>
      <c r="H2182">
        <f>_xlfn.XLOOKUP(D2182,'2026 FMR'!I:I,'2026 FMR'!R:R)</f>
        <v>1</v>
      </c>
    </row>
    <row r="2183" spans="1:8" x14ac:dyDescent="0.35">
      <c r="A2183" t="s">
        <v>2201</v>
      </c>
      <c r="B2183" t="str">
        <f>_xlfn.XLOOKUP(D2183,'2026 FMR'!I:I,'2026 FMR'!Q:Q)</f>
        <v>OK-505</v>
      </c>
      <c r="C2183" t="s">
        <v>2250</v>
      </c>
      <c r="D2183">
        <v>40097</v>
      </c>
      <c r="E2183">
        <f>_xlfn.XLOOKUP(D2183,'ACS data'!E:E,'ACS data'!N:N)</f>
        <v>1379</v>
      </c>
      <c r="F2183">
        <f>_xlfn.XLOOKUP(D2183,'2026 FMR'!I:I,'2026 FMR'!M:M)</f>
        <v>736</v>
      </c>
      <c r="G2183">
        <f>_xlfn.XLOOKUP(D2183,'2026 FMR'!I:I,'2026 FMR'!J:J)</f>
        <v>39324</v>
      </c>
      <c r="H2183">
        <f>_xlfn.XLOOKUP(D2183,'2026 FMR'!I:I,'2026 FMR'!R:R)</f>
        <v>1</v>
      </c>
    </row>
    <row r="2184" spans="1:8" x14ac:dyDescent="0.35">
      <c r="A2184" t="s">
        <v>2201</v>
      </c>
      <c r="B2184" t="str">
        <f>_xlfn.XLOOKUP(D2184,'2026 FMR'!I:I,'2026 FMR'!Q:Q)</f>
        <v>OK-507</v>
      </c>
      <c r="C2184" t="s">
        <v>2251</v>
      </c>
      <c r="D2184">
        <v>40099</v>
      </c>
      <c r="E2184">
        <f>_xlfn.XLOOKUP(D2184,'ACS data'!E:E,'ACS data'!N:N)</f>
        <v>364</v>
      </c>
      <c r="F2184">
        <f>_xlfn.XLOOKUP(D2184,'2026 FMR'!I:I,'2026 FMR'!M:M)</f>
        <v>758</v>
      </c>
      <c r="G2184">
        <f>_xlfn.XLOOKUP(D2184,'2026 FMR'!I:I,'2026 FMR'!J:J)</f>
        <v>13837</v>
      </c>
      <c r="H2184">
        <f>_xlfn.XLOOKUP(D2184,'2026 FMR'!I:I,'2026 FMR'!R:R)</f>
        <v>1</v>
      </c>
    </row>
    <row r="2185" spans="1:8" x14ac:dyDescent="0.35">
      <c r="A2185" t="s">
        <v>2201</v>
      </c>
      <c r="B2185" t="str">
        <f>_xlfn.XLOOKUP(D2185,'2026 FMR'!I:I,'2026 FMR'!Q:Q)</f>
        <v>OK-507</v>
      </c>
      <c r="C2185" t="s">
        <v>2252</v>
      </c>
      <c r="D2185">
        <v>40101</v>
      </c>
      <c r="E2185">
        <f>_xlfn.XLOOKUP(D2185,'ACS data'!E:E,'ACS data'!N:N)</f>
        <v>2684</v>
      </c>
      <c r="F2185">
        <f>_xlfn.XLOOKUP(D2185,'2026 FMR'!I:I,'2026 FMR'!M:M)</f>
        <v>722</v>
      </c>
      <c r="G2185">
        <f>_xlfn.XLOOKUP(D2185,'2026 FMR'!I:I,'2026 FMR'!J:J)</f>
        <v>66606</v>
      </c>
      <c r="H2185">
        <f>_xlfn.XLOOKUP(D2185,'2026 FMR'!I:I,'2026 FMR'!R:R)</f>
        <v>1</v>
      </c>
    </row>
    <row r="2186" spans="1:8" x14ac:dyDescent="0.35">
      <c r="A2186" t="s">
        <v>2201</v>
      </c>
      <c r="B2186" t="str">
        <f>_xlfn.XLOOKUP(D2186,'2026 FMR'!I:I,'2026 FMR'!Q:Q)</f>
        <v>OK-500</v>
      </c>
      <c r="C2186" t="s">
        <v>2253</v>
      </c>
      <c r="D2186">
        <v>40103</v>
      </c>
      <c r="E2186">
        <f>_xlfn.XLOOKUP(D2186,'ACS data'!E:E,'ACS data'!N:N)</f>
        <v>205</v>
      </c>
      <c r="F2186">
        <f>_xlfn.XLOOKUP(D2186,'2026 FMR'!I:I,'2026 FMR'!M:M)</f>
        <v>765</v>
      </c>
      <c r="G2186">
        <f>_xlfn.XLOOKUP(D2186,'2026 FMR'!I:I,'2026 FMR'!J:J)</f>
        <v>10981</v>
      </c>
      <c r="H2186">
        <f>_xlfn.XLOOKUP(D2186,'2026 FMR'!I:I,'2026 FMR'!R:R)</f>
        <v>1</v>
      </c>
    </row>
    <row r="2187" spans="1:8" x14ac:dyDescent="0.35">
      <c r="A2187" t="s">
        <v>2201</v>
      </c>
      <c r="B2187" t="str">
        <f>_xlfn.XLOOKUP(D2187,'2026 FMR'!I:I,'2026 FMR'!Q:Q)</f>
        <v>OK-505</v>
      </c>
      <c r="C2187" t="s">
        <v>2254</v>
      </c>
      <c r="D2187">
        <v>40105</v>
      </c>
      <c r="E2187">
        <f>_xlfn.XLOOKUP(D2187,'ACS data'!E:E,'ACS data'!N:N)</f>
        <v>276</v>
      </c>
      <c r="F2187">
        <f>_xlfn.XLOOKUP(D2187,'2026 FMR'!I:I,'2026 FMR'!M:M)</f>
        <v>714</v>
      </c>
      <c r="G2187">
        <f>_xlfn.XLOOKUP(D2187,'2026 FMR'!I:I,'2026 FMR'!J:J)</f>
        <v>9460</v>
      </c>
      <c r="H2187">
        <f>_xlfn.XLOOKUP(D2187,'2026 FMR'!I:I,'2026 FMR'!R:R)</f>
        <v>1</v>
      </c>
    </row>
    <row r="2188" spans="1:8" x14ac:dyDescent="0.35">
      <c r="A2188" t="s">
        <v>2201</v>
      </c>
      <c r="B2188" t="str">
        <f>_xlfn.XLOOKUP(D2188,'2026 FMR'!I:I,'2026 FMR'!Q:Q)</f>
        <v>OK-507</v>
      </c>
      <c r="C2188" t="s">
        <v>2255</v>
      </c>
      <c r="D2188">
        <v>40107</v>
      </c>
      <c r="E2188">
        <f>_xlfn.XLOOKUP(D2188,'ACS data'!E:E,'ACS data'!N:N)</f>
        <v>489</v>
      </c>
      <c r="F2188">
        <f>_xlfn.XLOOKUP(D2188,'2026 FMR'!I:I,'2026 FMR'!M:M)</f>
        <v>738</v>
      </c>
      <c r="G2188">
        <f>_xlfn.XLOOKUP(D2188,'2026 FMR'!I:I,'2026 FMR'!J:J)</f>
        <v>11349</v>
      </c>
      <c r="H2188">
        <f>_xlfn.XLOOKUP(D2188,'2026 FMR'!I:I,'2026 FMR'!R:R)</f>
        <v>1</v>
      </c>
    </row>
    <row r="2189" spans="1:8" x14ac:dyDescent="0.35">
      <c r="A2189" t="s">
        <v>2201</v>
      </c>
      <c r="B2189" t="str">
        <f>_xlfn.XLOOKUP(D2189,'2026 FMR'!I:I,'2026 FMR'!Q:Q)</f>
        <v>OK-503</v>
      </c>
      <c r="C2189" t="s">
        <v>2256</v>
      </c>
      <c r="D2189">
        <v>40109</v>
      </c>
      <c r="E2189">
        <f>_xlfn.XLOOKUP(D2189,'ACS data'!E:E,'ACS data'!N:N)</f>
        <v>28319</v>
      </c>
      <c r="F2189">
        <f>_xlfn.XLOOKUP(D2189,'2026 FMR'!I:I,'2026 FMR'!M:M)</f>
        <v>1017</v>
      </c>
      <c r="G2189">
        <f>_xlfn.XLOOKUP(D2189,'2026 FMR'!I:I,'2026 FMR'!J:J)</f>
        <v>795822</v>
      </c>
      <c r="H2189">
        <f>_xlfn.XLOOKUP(D2189,'2026 FMR'!I:I,'2026 FMR'!R:R)</f>
        <v>1</v>
      </c>
    </row>
    <row r="2190" spans="1:8" x14ac:dyDescent="0.35">
      <c r="A2190" t="s">
        <v>2201</v>
      </c>
      <c r="B2190" t="str">
        <f>_xlfn.XLOOKUP(D2190,'2026 FMR'!I:I,'2026 FMR'!Q:Q)</f>
        <v>OK-507</v>
      </c>
      <c r="C2190" t="s">
        <v>2257</v>
      </c>
      <c r="D2190">
        <v>40111</v>
      </c>
      <c r="E2190">
        <f>_xlfn.XLOOKUP(D2190,'ACS data'!E:E,'ACS data'!N:N)</f>
        <v>1266</v>
      </c>
      <c r="F2190">
        <f>_xlfn.XLOOKUP(D2190,'2026 FMR'!I:I,'2026 FMR'!M:M)</f>
        <v>766</v>
      </c>
      <c r="G2190">
        <f>_xlfn.XLOOKUP(D2190,'2026 FMR'!I:I,'2026 FMR'!J:J)</f>
        <v>36900</v>
      </c>
      <c r="H2190">
        <f>_xlfn.XLOOKUP(D2190,'2026 FMR'!I:I,'2026 FMR'!R:R)</f>
        <v>1</v>
      </c>
    </row>
    <row r="2191" spans="1:8" x14ac:dyDescent="0.35">
      <c r="A2191" t="s">
        <v>2201</v>
      </c>
      <c r="B2191" t="str">
        <f>_xlfn.XLOOKUP(D2191,'2026 FMR'!I:I,'2026 FMR'!Q:Q)</f>
        <v>OK-500</v>
      </c>
      <c r="C2191" t="s">
        <v>2258</v>
      </c>
      <c r="D2191">
        <v>40113</v>
      </c>
      <c r="E2191">
        <f>_xlfn.XLOOKUP(D2191,'ACS data'!E:E,'ACS data'!N:N)</f>
        <v>999</v>
      </c>
      <c r="F2191">
        <f>_xlfn.XLOOKUP(D2191,'2026 FMR'!I:I,'2026 FMR'!M:M)</f>
        <v>987</v>
      </c>
      <c r="G2191">
        <f>_xlfn.XLOOKUP(D2191,'2026 FMR'!I:I,'2026 FMR'!J:J)</f>
        <v>46004</v>
      </c>
      <c r="H2191">
        <f>_xlfn.XLOOKUP(D2191,'2026 FMR'!I:I,'2026 FMR'!R:R)</f>
        <v>1</v>
      </c>
    </row>
    <row r="2192" spans="1:8" x14ac:dyDescent="0.35">
      <c r="A2192" t="s">
        <v>2201</v>
      </c>
      <c r="B2192" t="str">
        <f>_xlfn.XLOOKUP(D2192,'2026 FMR'!I:I,'2026 FMR'!Q:Q)</f>
        <v>OK-505</v>
      </c>
      <c r="C2192" t="s">
        <v>2259</v>
      </c>
      <c r="D2192">
        <v>40115</v>
      </c>
      <c r="E2192">
        <f>_xlfn.XLOOKUP(D2192,'ACS data'!E:E,'ACS data'!N:N)</f>
        <v>1247</v>
      </c>
      <c r="F2192">
        <f>_xlfn.XLOOKUP(D2192,'2026 FMR'!I:I,'2026 FMR'!M:M)</f>
        <v>714</v>
      </c>
      <c r="G2192">
        <f>_xlfn.XLOOKUP(D2192,'2026 FMR'!I:I,'2026 FMR'!J:J)</f>
        <v>30472</v>
      </c>
      <c r="H2192">
        <f>_xlfn.XLOOKUP(D2192,'2026 FMR'!I:I,'2026 FMR'!R:R)</f>
        <v>1</v>
      </c>
    </row>
    <row r="2193" spans="1:8" x14ac:dyDescent="0.35">
      <c r="A2193" t="s">
        <v>2201</v>
      </c>
      <c r="B2193" t="str">
        <f>_xlfn.XLOOKUP(D2193,'2026 FMR'!I:I,'2026 FMR'!Q:Q)</f>
        <v>OK-500</v>
      </c>
      <c r="C2193" t="s">
        <v>2260</v>
      </c>
      <c r="D2193">
        <v>40117</v>
      </c>
      <c r="E2193">
        <f>_xlfn.XLOOKUP(D2193,'ACS data'!E:E,'ACS data'!N:N)</f>
        <v>485</v>
      </c>
      <c r="F2193">
        <f>_xlfn.XLOOKUP(D2193,'2026 FMR'!I:I,'2026 FMR'!M:M)</f>
        <v>818</v>
      </c>
      <c r="G2193">
        <f>_xlfn.XLOOKUP(D2193,'2026 FMR'!I:I,'2026 FMR'!J:J)</f>
        <v>15682</v>
      </c>
      <c r="H2193">
        <f>_xlfn.XLOOKUP(D2193,'2026 FMR'!I:I,'2026 FMR'!R:R)</f>
        <v>1</v>
      </c>
    </row>
    <row r="2194" spans="1:8" x14ac:dyDescent="0.35">
      <c r="A2194" t="s">
        <v>2201</v>
      </c>
      <c r="B2194" t="str">
        <f>_xlfn.XLOOKUP(D2194,'2026 FMR'!I:I,'2026 FMR'!Q:Q)</f>
        <v>OK-500</v>
      </c>
      <c r="C2194" t="s">
        <v>2261</v>
      </c>
      <c r="D2194">
        <v>40119</v>
      </c>
      <c r="E2194">
        <f>_xlfn.XLOOKUP(D2194,'ACS data'!E:E,'ACS data'!N:N)</f>
        <v>9009</v>
      </c>
      <c r="F2194">
        <f>_xlfn.XLOOKUP(D2194,'2026 FMR'!I:I,'2026 FMR'!M:M)</f>
        <v>847</v>
      </c>
      <c r="G2194">
        <f>_xlfn.XLOOKUP(D2194,'2026 FMR'!I:I,'2026 FMR'!J:J)</f>
        <v>82058</v>
      </c>
      <c r="H2194">
        <f>_xlfn.XLOOKUP(D2194,'2026 FMR'!I:I,'2026 FMR'!R:R)</f>
        <v>1</v>
      </c>
    </row>
    <row r="2195" spans="1:8" x14ac:dyDescent="0.35">
      <c r="A2195" t="s">
        <v>2201</v>
      </c>
      <c r="B2195" t="str">
        <f>_xlfn.XLOOKUP(D2195,'2026 FMR'!I:I,'2026 FMR'!Q:Q)</f>
        <v>OK-507</v>
      </c>
      <c r="C2195" t="s">
        <v>2262</v>
      </c>
      <c r="D2195">
        <v>40121</v>
      </c>
      <c r="E2195">
        <f>_xlfn.XLOOKUP(D2195,'ACS data'!E:E,'ACS data'!N:N)</f>
        <v>1627</v>
      </c>
      <c r="F2195">
        <f>_xlfn.XLOOKUP(D2195,'2026 FMR'!I:I,'2026 FMR'!M:M)</f>
        <v>787</v>
      </c>
      <c r="G2195">
        <f>_xlfn.XLOOKUP(D2195,'2026 FMR'!I:I,'2026 FMR'!J:J)</f>
        <v>43758</v>
      </c>
      <c r="H2195">
        <f>_xlfn.XLOOKUP(D2195,'2026 FMR'!I:I,'2026 FMR'!R:R)</f>
        <v>1</v>
      </c>
    </row>
    <row r="2196" spans="1:8" x14ac:dyDescent="0.35">
      <c r="A2196" t="s">
        <v>2201</v>
      </c>
      <c r="B2196" t="str">
        <f>_xlfn.XLOOKUP(D2196,'2026 FMR'!I:I,'2026 FMR'!Q:Q)</f>
        <v>OK-507</v>
      </c>
      <c r="C2196" t="s">
        <v>2263</v>
      </c>
      <c r="D2196">
        <v>40123</v>
      </c>
      <c r="E2196">
        <f>_xlfn.XLOOKUP(D2196,'ACS data'!E:E,'ACS data'!N:N)</f>
        <v>952</v>
      </c>
      <c r="F2196">
        <f>_xlfn.XLOOKUP(D2196,'2026 FMR'!I:I,'2026 FMR'!M:M)</f>
        <v>758</v>
      </c>
      <c r="G2196">
        <f>_xlfn.XLOOKUP(D2196,'2026 FMR'!I:I,'2026 FMR'!J:J)</f>
        <v>38116</v>
      </c>
      <c r="H2196">
        <f>_xlfn.XLOOKUP(D2196,'2026 FMR'!I:I,'2026 FMR'!R:R)</f>
        <v>1</v>
      </c>
    </row>
    <row r="2197" spans="1:8" x14ac:dyDescent="0.35">
      <c r="A2197" t="s">
        <v>2201</v>
      </c>
      <c r="B2197" t="str">
        <f>_xlfn.XLOOKUP(D2197,'2026 FMR'!I:I,'2026 FMR'!Q:Q)</f>
        <v>Unclaimed</v>
      </c>
      <c r="C2197" t="s">
        <v>2264</v>
      </c>
      <c r="D2197">
        <v>40125</v>
      </c>
      <c r="E2197">
        <f>_xlfn.XLOOKUP(D2197,'ACS data'!E:E,'ACS data'!N:N)</f>
        <v>2188</v>
      </c>
      <c r="F2197">
        <f>_xlfn.XLOOKUP(D2197,'2026 FMR'!I:I,'2026 FMR'!M:M)</f>
        <v>714</v>
      </c>
      <c r="G2197">
        <f>_xlfn.XLOOKUP(D2197,'2026 FMR'!I:I,'2026 FMR'!J:J)</f>
        <v>72734</v>
      </c>
      <c r="H2197">
        <f>_xlfn.XLOOKUP(D2197,'2026 FMR'!I:I,'2026 FMR'!R:R)</f>
        <v>1</v>
      </c>
    </row>
    <row r="2198" spans="1:8" x14ac:dyDescent="0.35">
      <c r="A2198" t="s">
        <v>2201</v>
      </c>
      <c r="B2198" t="str">
        <f>_xlfn.XLOOKUP(D2198,'2026 FMR'!I:I,'2026 FMR'!Q:Q)</f>
        <v>OK-507</v>
      </c>
      <c r="C2198" t="s">
        <v>2265</v>
      </c>
      <c r="D2198">
        <v>40127</v>
      </c>
      <c r="E2198">
        <f>_xlfn.XLOOKUP(D2198,'ACS data'!E:E,'ACS data'!N:N)</f>
        <v>505</v>
      </c>
      <c r="F2198">
        <f>_xlfn.XLOOKUP(D2198,'2026 FMR'!I:I,'2026 FMR'!M:M)</f>
        <v>750</v>
      </c>
      <c r="G2198">
        <f>_xlfn.XLOOKUP(D2198,'2026 FMR'!I:I,'2026 FMR'!J:J)</f>
        <v>10845</v>
      </c>
      <c r="H2198">
        <f>_xlfn.XLOOKUP(D2198,'2026 FMR'!I:I,'2026 FMR'!R:R)</f>
        <v>1</v>
      </c>
    </row>
    <row r="2199" spans="1:8" x14ac:dyDescent="0.35">
      <c r="A2199" t="s">
        <v>2201</v>
      </c>
      <c r="B2199" t="str">
        <f>_xlfn.XLOOKUP(D2199,'2026 FMR'!I:I,'2026 FMR'!Q:Q)</f>
        <v>OK-506</v>
      </c>
      <c r="C2199" t="s">
        <v>2266</v>
      </c>
      <c r="D2199">
        <v>40129</v>
      </c>
      <c r="E2199">
        <f>_xlfn.XLOOKUP(D2199,'ACS data'!E:E,'ACS data'!N:N)</f>
        <v>90</v>
      </c>
      <c r="F2199">
        <f>_xlfn.XLOOKUP(D2199,'2026 FMR'!I:I,'2026 FMR'!M:M)</f>
        <v>732</v>
      </c>
      <c r="G2199">
        <f>_xlfn.XLOOKUP(D2199,'2026 FMR'!I:I,'2026 FMR'!J:J)</f>
        <v>3423</v>
      </c>
      <c r="H2199">
        <f>_xlfn.XLOOKUP(D2199,'2026 FMR'!I:I,'2026 FMR'!R:R)</f>
        <v>1</v>
      </c>
    </row>
    <row r="2200" spans="1:8" x14ac:dyDescent="0.35">
      <c r="A2200" t="s">
        <v>2201</v>
      </c>
      <c r="B2200" t="str">
        <f>_xlfn.XLOOKUP(D2200,'2026 FMR'!I:I,'2026 FMR'!Q:Q)</f>
        <v>OK-505</v>
      </c>
      <c r="C2200" t="s">
        <v>2267</v>
      </c>
      <c r="D2200">
        <v>40131</v>
      </c>
      <c r="E2200">
        <f>_xlfn.XLOOKUP(D2200,'ACS data'!E:E,'ACS data'!N:N)</f>
        <v>1755</v>
      </c>
      <c r="F2200">
        <f>_xlfn.XLOOKUP(D2200,'2026 FMR'!I:I,'2026 FMR'!M:M)</f>
        <v>987</v>
      </c>
      <c r="G2200">
        <f>_xlfn.XLOOKUP(D2200,'2026 FMR'!I:I,'2026 FMR'!J:J)</f>
        <v>95870</v>
      </c>
      <c r="H2200">
        <f>_xlfn.XLOOKUP(D2200,'2026 FMR'!I:I,'2026 FMR'!R:R)</f>
        <v>1</v>
      </c>
    </row>
    <row r="2201" spans="1:8" x14ac:dyDescent="0.35">
      <c r="A2201" t="s">
        <v>2201</v>
      </c>
      <c r="B2201" t="str">
        <f>_xlfn.XLOOKUP(D2201,'2026 FMR'!I:I,'2026 FMR'!Q:Q)</f>
        <v>OK-503</v>
      </c>
      <c r="C2201" t="s">
        <v>2268</v>
      </c>
      <c r="D2201">
        <v>40133</v>
      </c>
      <c r="E2201">
        <f>_xlfn.XLOOKUP(D2201,'ACS data'!E:E,'ACS data'!N:N)</f>
        <v>895</v>
      </c>
      <c r="F2201">
        <f>_xlfn.XLOOKUP(D2201,'2026 FMR'!I:I,'2026 FMR'!M:M)</f>
        <v>734</v>
      </c>
      <c r="G2201">
        <f>_xlfn.XLOOKUP(D2201,'2026 FMR'!I:I,'2026 FMR'!J:J)</f>
        <v>23592</v>
      </c>
      <c r="H2201">
        <f>_xlfn.XLOOKUP(D2201,'2026 FMR'!I:I,'2026 FMR'!R:R)</f>
        <v>1</v>
      </c>
    </row>
    <row r="2202" spans="1:8" x14ac:dyDescent="0.35">
      <c r="A2202" t="s">
        <v>2201</v>
      </c>
      <c r="B2202" t="str">
        <f>_xlfn.XLOOKUP(D2202,'2026 FMR'!I:I,'2026 FMR'!Q:Q)</f>
        <v>OK-505</v>
      </c>
      <c r="C2202" t="s">
        <v>2269</v>
      </c>
      <c r="D2202">
        <v>40135</v>
      </c>
      <c r="E2202">
        <f>_xlfn.XLOOKUP(D2202,'ACS data'!E:E,'ACS data'!N:N)</f>
        <v>1616</v>
      </c>
      <c r="F2202">
        <f>_xlfn.XLOOKUP(D2202,'2026 FMR'!I:I,'2026 FMR'!M:M)</f>
        <v>714</v>
      </c>
      <c r="G2202">
        <f>_xlfn.XLOOKUP(D2202,'2026 FMR'!I:I,'2026 FMR'!J:J)</f>
        <v>39538</v>
      </c>
      <c r="H2202">
        <f>_xlfn.XLOOKUP(D2202,'2026 FMR'!I:I,'2026 FMR'!R:R)</f>
        <v>1</v>
      </c>
    </row>
    <row r="2203" spans="1:8" x14ac:dyDescent="0.35">
      <c r="A2203" t="s">
        <v>2201</v>
      </c>
      <c r="B2203" t="str">
        <f>_xlfn.XLOOKUP(D2203,'2026 FMR'!I:I,'2026 FMR'!Q:Q)</f>
        <v>OK-506</v>
      </c>
      <c r="C2203" t="s">
        <v>2270</v>
      </c>
      <c r="D2203">
        <v>40137</v>
      </c>
      <c r="E2203">
        <f>_xlfn.XLOOKUP(D2203,'ACS data'!E:E,'ACS data'!N:N)</f>
        <v>1596</v>
      </c>
      <c r="F2203">
        <f>_xlfn.XLOOKUP(D2203,'2026 FMR'!I:I,'2026 FMR'!M:M)</f>
        <v>779</v>
      </c>
      <c r="G2203">
        <f>_xlfn.XLOOKUP(D2203,'2026 FMR'!I:I,'2026 FMR'!J:J)</f>
        <v>43140</v>
      </c>
      <c r="H2203">
        <f>_xlfn.XLOOKUP(D2203,'2026 FMR'!I:I,'2026 FMR'!R:R)</f>
        <v>1</v>
      </c>
    </row>
    <row r="2204" spans="1:8" x14ac:dyDescent="0.35">
      <c r="A2204" t="s">
        <v>2201</v>
      </c>
      <c r="B2204" t="str">
        <f>_xlfn.XLOOKUP(D2204,'2026 FMR'!I:I,'2026 FMR'!Q:Q)</f>
        <v>OK-503</v>
      </c>
      <c r="C2204" t="s">
        <v>2271</v>
      </c>
      <c r="D2204">
        <v>40139</v>
      </c>
      <c r="E2204">
        <f>_xlfn.XLOOKUP(D2204,'ACS data'!E:E,'ACS data'!N:N)</f>
        <v>894</v>
      </c>
      <c r="F2204">
        <f>_xlfn.XLOOKUP(D2204,'2026 FMR'!I:I,'2026 FMR'!M:M)</f>
        <v>897</v>
      </c>
      <c r="G2204">
        <f>_xlfn.XLOOKUP(D2204,'2026 FMR'!I:I,'2026 FMR'!J:J)</f>
        <v>21144</v>
      </c>
      <c r="H2204">
        <f>_xlfn.XLOOKUP(D2204,'2026 FMR'!I:I,'2026 FMR'!R:R)</f>
        <v>1</v>
      </c>
    </row>
    <row r="2205" spans="1:8" x14ac:dyDescent="0.35">
      <c r="A2205" t="s">
        <v>2201</v>
      </c>
      <c r="B2205" t="str">
        <f>_xlfn.XLOOKUP(D2205,'2026 FMR'!I:I,'2026 FMR'!Q:Q)</f>
        <v>OK-506</v>
      </c>
      <c r="C2205" t="s">
        <v>2272</v>
      </c>
      <c r="D2205">
        <v>40141</v>
      </c>
      <c r="E2205">
        <f>_xlfn.XLOOKUP(D2205,'ACS data'!E:E,'ACS data'!N:N)</f>
        <v>225</v>
      </c>
      <c r="F2205">
        <f>_xlfn.XLOOKUP(D2205,'2026 FMR'!I:I,'2026 FMR'!M:M)</f>
        <v>855</v>
      </c>
      <c r="G2205">
        <f>_xlfn.XLOOKUP(D2205,'2026 FMR'!I:I,'2026 FMR'!J:J)</f>
        <v>7013</v>
      </c>
      <c r="H2205">
        <f>_xlfn.XLOOKUP(D2205,'2026 FMR'!I:I,'2026 FMR'!R:R)</f>
        <v>1</v>
      </c>
    </row>
    <row r="2206" spans="1:8" x14ac:dyDescent="0.35">
      <c r="A2206" t="s">
        <v>2201</v>
      </c>
      <c r="B2206" t="str">
        <f>_xlfn.XLOOKUP(D2206,'2026 FMR'!I:I,'2026 FMR'!Q:Q)</f>
        <v>OK-501</v>
      </c>
      <c r="C2206" t="s">
        <v>2273</v>
      </c>
      <c r="D2206">
        <v>40143</v>
      </c>
      <c r="E2206">
        <f>_xlfn.XLOOKUP(D2206,'ACS data'!E:E,'ACS data'!N:N)</f>
        <v>21582</v>
      </c>
      <c r="F2206">
        <f>_xlfn.XLOOKUP(D2206,'2026 FMR'!I:I,'2026 FMR'!M:M)</f>
        <v>987</v>
      </c>
      <c r="G2206">
        <f>_xlfn.XLOOKUP(D2206,'2026 FMR'!I:I,'2026 FMR'!J:J)</f>
        <v>668923</v>
      </c>
      <c r="H2206">
        <f>_xlfn.XLOOKUP(D2206,'2026 FMR'!I:I,'2026 FMR'!R:R)</f>
        <v>0.5</v>
      </c>
    </row>
    <row r="2207" spans="1:8" x14ac:dyDescent="0.35">
      <c r="A2207" t="s">
        <v>2201</v>
      </c>
      <c r="B2207" t="str">
        <f>_xlfn.XLOOKUP(D2207,'2026 FMR'!I:I,'2026 FMR'!Q:Q)</f>
        <v>OK-505</v>
      </c>
      <c r="C2207" t="s">
        <v>2274</v>
      </c>
      <c r="D2207">
        <v>40145</v>
      </c>
      <c r="E2207">
        <f>_xlfn.XLOOKUP(D2207,'ACS data'!E:E,'ACS data'!N:N)</f>
        <v>1804</v>
      </c>
      <c r="F2207">
        <f>_xlfn.XLOOKUP(D2207,'2026 FMR'!I:I,'2026 FMR'!M:M)</f>
        <v>987</v>
      </c>
      <c r="G2207">
        <f>_xlfn.XLOOKUP(D2207,'2026 FMR'!I:I,'2026 FMR'!J:J)</f>
        <v>82269</v>
      </c>
      <c r="H2207">
        <f>_xlfn.XLOOKUP(D2207,'2026 FMR'!I:I,'2026 FMR'!R:R)</f>
        <v>1</v>
      </c>
    </row>
    <row r="2208" spans="1:8" x14ac:dyDescent="0.35">
      <c r="A2208" t="s">
        <v>2201</v>
      </c>
      <c r="B2208" t="str">
        <f>_xlfn.XLOOKUP(D2208,'2026 FMR'!I:I,'2026 FMR'!Q:Q)</f>
        <v>OK-505</v>
      </c>
      <c r="C2208" t="s">
        <v>2275</v>
      </c>
      <c r="D2208">
        <v>40147</v>
      </c>
      <c r="E2208">
        <f>_xlfn.XLOOKUP(D2208,'ACS data'!E:E,'ACS data'!N:N)</f>
        <v>1533</v>
      </c>
      <c r="F2208">
        <f>_xlfn.XLOOKUP(D2208,'2026 FMR'!I:I,'2026 FMR'!M:M)</f>
        <v>801</v>
      </c>
      <c r="G2208">
        <f>_xlfn.XLOOKUP(D2208,'2026 FMR'!I:I,'2026 FMR'!J:J)</f>
        <v>52579</v>
      </c>
      <c r="H2208">
        <f>_xlfn.XLOOKUP(D2208,'2026 FMR'!I:I,'2026 FMR'!R:R)</f>
        <v>1</v>
      </c>
    </row>
    <row r="2209" spans="1:8" x14ac:dyDescent="0.35">
      <c r="A2209" t="s">
        <v>2201</v>
      </c>
      <c r="B2209" t="str">
        <f>_xlfn.XLOOKUP(D2209,'2026 FMR'!I:I,'2026 FMR'!Q:Q)</f>
        <v>OK-506</v>
      </c>
      <c r="C2209" t="s">
        <v>2276</v>
      </c>
      <c r="D2209">
        <v>40149</v>
      </c>
      <c r="E2209">
        <f>_xlfn.XLOOKUP(D2209,'ACS data'!E:E,'ACS data'!N:N)</f>
        <v>205</v>
      </c>
      <c r="F2209">
        <f>_xlfn.XLOOKUP(D2209,'2026 FMR'!I:I,'2026 FMR'!M:M)</f>
        <v>855</v>
      </c>
      <c r="G2209">
        <f>_xlfn.XLOOKUP(D2209,'2026 FMR'!I:I,'2026 FMR'!J:J)</f>
        <v>10930</v>
      </c>
      <c r="H2209">
        <f>_xlfn.XLOOKUP(D2209,'2026 FMR'!I:I,'2026 FMR'!R:R)</f>
        <v>1</v>
      </c>
    </row>
    <row r="2210" spans="1:8" x14ac:dyDescent="0.35">
      <c r="A2210" t="s">
        <v>2201</v>
      </c>
      <c r="B2210" t="str">
        <f>_xlfn.XLOOKUP(D2210,'2026 FMR'!I:I,'2026 FMR'!Q:Q)</f>
        <v>OK-503</v>
      </c>
      <c r="C2210" t="s">
        <v>2277</v>
      </c>
      <c r="D2210">
        <v>40151</v>
      </c>
      <c r="E2210">
        <f>_xlfn.XLOOKUP(D2210,'ACS data'!E:E,'ACS data'!N:N)</f>
        <v>796</v>
      </c>
      <c r="F2210">
        <f>_xlfn.XLOOKUP(D2210,'2026 FMR'!I:I,'2026 FMR'!M:M)</f>
        <v>831</v>
      </c>
      <c r="G2210">
        <f>_xlfn.XLOOKUP(D2210,'2026 FMR'!I:I,'2026 FMR'!J:J)</f>
        <v>8661</v>
      </c>
      <c r="H2210">
        <f>_xlfn.XLOOKUP(D2210,'2026 FMR'!I:I,'2026 FMR'!R:R)</f>
        <v>1</v>
      </c>
    </row>
    <row r="2211" spans="1:8" x14ac:dyDescent="0.35">
      <c r="A2211" t="s">
        <v>2201</v>
      </c>
      <c r="B2211" t="str">
        <f>_xlfn.XLOOKUP(D2211,'2026 FMR'!I:I,'2026 FMR'!Q:Q)</f>
        <v>OK-503</v>
      </c>
      <c r="C2211" t="s">
        <v>2278</v>
      </c>
      <c r="D2211">
        <v>40153</v>
      </c>
      <c r="E2211">
        <f>_xlfn.XLOOKUP(D2211,'ACS data'!E:E,'ACS data'!N:N)</f>
        <v>384</v>
      </c>
      <c r="F2211">
        <f>_xlfn.XLOOKUP(D2211,'2026 FMR'!I:I,'2026 FMR'!M:M)</f>
        <v>809</v>
      </c>
      <c r="G2211">
        <f>_xlfn.XLOOKUP(D2211,'2026 FMR'!I:I,'2026 FMR'!J:J)</f>
        <v>20411</v>
      </c>
      <c r="H2211">
        <f>_xlfn.XLOOKUP(D2211,'2026 FMR'!I:I,'2026 FMR'!R:R)</f>
        <v>1</v>
      </c>
    </row>
    <row r="2212" spans="1:8" x14ac:dyDescent="0.35">
      <c r="A2212" t="s">
        <v>2279</v>
      </c>
      <c r="B2212" t="str">
        <f>_xlfn.XLOOKUP(D2212,'2026 FMR'!I:I,'2026 FMR'!Q:Q)</f>
        <v>OR-505</v>
      </c>
      <c r="C2212" t="s">
        <v>2280</v>
      </c>
      <c r="D2212">
        <v>41001</v>
      </c>
      <c r="E2212">
        <f>_xlfn.XLOOKUP(D2212,'ACS data'!E:E,'ACS data'!N:N)</f>
        <v>241</v>
      </c>
      <c r="F2212">
        <f>_xlfn.XLOOKUP(D2212,'2026 FMR'!I:I,'2026 FMR'!M:M)</f>
        <v>898</v>
      </c>
      <c r="G2212">
        <f>_xlfn.XLOOKUP(D2212,'2026 FMR'!I:I,'2026 FMR'!J:J)</f>
        <v>16685</v>
      </c>
      <c r="H2212">
        <f>_xlfn.XLOOKUP(D2212,'2026 FMR'!I:I,'2026 FMR'!R:R)</f>
        <v>1</v>
      </c>
    </row>
    <row r="2213" spans="1:8" x14ac:dyDescent="0.35">
      <c r="A2213" t="s">
        <v>2279</v>
      </c>
      <c r="B2213" t="str">
        <f>_xlfn.XLOOKUP(D2213,'2026 FMR'!I:I,'2026 FMR'!Q:Q)</f>
        <v>OR-505</v>
      </c>
      <c r="C2213" t="s">
        <v>2281</v>
      </c>
      <c r="D2213">
        <v>41003</v>
      </c>
      <c r="E2213">
        <f>_xlfn.XLOOKUP(D2213,'ACS data'!E:E,'ACS data'!N:N)</f>
        <v>9127</v>
      </c>
      <c r="F2213">
        <f>_xlfn.XLOOKUP(D2213,'2026 FMR'!I:I,'2026 FMR'!M:M)</f>
        <v>1290</v>
      </c>
      <c r="G2213">
        <f>_xlfn.XLOOKUP(D2213,'2026 FMR'!I:I,'2026 FMR'!J:J)</f>
        <v>95615</v>
      </c>
      <c r="H2213">
        <f>_xlfn.XLOOKUP(D2213,'2026 FMR'!I:I,'2026 FMR'!R:R)</f>
        <v>1</v>
      </c>
    </row>
    <row r="2214" spans="1:8" x14ac:dyDescent="0.35">
      <c r="A2214" t="s">
        <v>2279</v>
      </c>
      <c r="B2214" t="str">
        <f>_xlfn.XLOOKUP(D2214,'2026 FMR'!I:I,'2026 FMR'!Q:Q)</f>
        <v>OR-507</v>
      </c>
      <c r="C2214" t="s">
        <v>2282</v>
      </c>
      <c r="D2214">
        <v>41005</v>
      </c>
      <c r="E2214">
        <f>_xlfn.XLOOKUP(D2214,'ACS data'!E:E,'ACS data'!N:N)</f>
        <v>5442</v>
      </c>
      <c r="F2214">
        <f>_xlfn.XLOOKUP(D2214,'2026 FMR'!I:I,'2026 FMR'!M:M)</f>
        <v>1677</v>
      </c>
      <c r="G2214">
        <f>_xlfn.XLOOKUP(D2214,'2026 FMR'!I:I,'2026 FMR'!J:J)</f>
        <v>420925</v>
      </c>
      <c r="H2214">
        <f>_xlfn.XLOOKUP(D2214,'2026 FMR'!I:I,'2026 FMR'!R:R)</f>
        <v>0.5</v>
      </c>
    </row>
    <row r="2215" spans="1:8" x14ac:dyDescent="0.35">
      <c r="A2215" t="s">
        <v>2279</v>
      </c>
      <c r="B2215" t="str">
        <f>_xlfn.XLOOKUP(D2215,'2026 FMR'!I:I,'2026 FMR'!Q:Q)</f>
        <v>OR-505</v>
      </c>
      <c r="C2215" t="s">
        <v>2283</v>
      </c>
      <c r="D2215">
        <v>41007</v>
      </c>
      <c r="E2215">
        <f>_xlfn.XLOOKUP(D2215,'ACS data'!E:E,'ACS data'!N:N)</f>
        <v>909</v>
      </c>
      <c r="F2215">
        <f>_xlfn.XLOOKUP(D2215,'2026 FMR'!I:I,'2026 FMR'!M:M)</f>
        <v>1110</v>
      </c>
      <c r="G2215">
        <f>_xlfn.XLOOKUP(D2215,'2026 FMR'!I:I,'2026 FMR'!J:J)</f>
        <v>41190</v>
      </c>
      <c r="H2215">
        <f>_xlfn.XLOOKUP(D2215,'2026 FMR'!I:I,'2026 FMR'!R:R)</f>
        <v>1</v>
      </c>
    </row>
    <row r="2216" spans="1:8" x14ac:dyDescent="0.35">
      <c r="A2216" t="s">
        <v>2279</v>
      </c>
      <c r="B2216" t="str">
        <f>_xlfn.XLOOKUP(D2216,'2026 FMR'!I:I,'2026 FMR'!Q:Q)</f>
        <v>OR-505</v>
      </c>
      <c r="C2216" t="s">
        <v>2284</v>
      </c>
      <c r="D2216">
        <v>41009</v>
      </c>
      <c r="E2216">
        <f>_xlfn.XLOOKUP(D2216,'ACS data'!E:E,'ACS data'!N:N)</f>
        <v>1143</v>
      </c>
      <c r="F2216">
        <f>_xlfn.XLOOKUP(D2216,'2026 FMR'!I:I,'2026 FMR'!M:M)</f>
        <v>1677</v>
      </c>
      <c r="G2216">
        <f>_xlfn.XLOOKUP(D2216,'2026 FMR'!I:I,'2026 FMR'!J:J)</f>
        <v>52865</v>
      </c>
      <c r="H2216">
        <f>_xlfn.XLOOKUP(D2216,'2026 FMR'!I:I,'2026 FMR'!R:R)</f>
        <v>1</v>
      </c>
    </row>
    <row r="2217" spans="1:8" x14ac:dyDescent="0.35">
      <c r="A2217" t="s">
        <v>2279</v>
      </c>
      <c r="B2217" t="str">
        <f>_xlfn.XLOOKUP(D2217,'2026 FMR'!I:I,'2026 FMR'!Q:Q)</f>
        <v>OR-505</v>
      </c>
      <c r="C2217" t="s">
        <v>2285</v>
      </c>
      <c r="D2217">
        <v>41011</v>
      </c>
      <c r="E2217">
        <f>_xlfn.XLOOKUP(D2217,'ACS data'!E:E,'ACS data'!N:N)</f>
        <v>1319</v>
      </c>
      <c r="F2217">
        <f>_xlfn.XLOOKUP(D2217,'2026 FMR'!I:I,'2026 FMR'!M:M)</f>
        <v>982</v>
      </c>
      <c r="G2217">
        <f>_xlfn.XLOOKUP(D2217,'2026 FMR'!I:I,'2026 FMR'!J:J)</f>
        <v>64908</v>
      </c>
      <c r="H2217">
        <f>_xlfn.XLOOKUP(D2217,'2026 FMR'!I:I,'2026 FMR'!R:R)</f>
        <v>1</v>
      </c>
    </row>
    <row r="2218" spans="1:8" x14ac:dyDescent="0.35">
      <c r="A2218" t="s">
        <v>2279</v>
      </c>
      <c r="B2218" t="str">
        <f>_xlfn.XLOOKUP(D2218,'2026 FMR'!I:I,'2026 FMR'!Q:Q)</f>
        <v>OR-503</v>
      </c>
      <c r="C2218" t="s">
        <v>2286</v>
      </c>
      <c r="D2218">
        <v>41013</v>
      </c>
      <c r="E2218">
        <f>_xlfn.XLOOKUP(D2218,'ACS data'!E:E,'ACS data'!N:N)</f>
        <v>342</v>
      </c>
      <c r="F2218">
        <f>_xlfn.XLOOKUP(D2218,'2026 FMR'!I:I,'2026 FMR'!M:M)</f>
        <v>1056</v>
      </c>
      <c r="G2218">
        <f>_xlfn.XLOOKUP(D2218,'2026 FMR'!I:I,'2026 FMR'!J:J)</f>
        <v>24987</v>
      </c>
      <c r="H2218">
        <f>_xlfn.XLOOKUP(D2218,'2026 FMR'!I:I,'2026 FMR'!R:R)</f>
        <v>0.5</v>
      </c>
    </row>
    <row r="2219" spans="1:8" x14ac:dyDescent="0.35">
      <c r="A2219" t="s">
        <v>2279</v>
      </c>
      <c r="B2219" t="str">
        <f>_xlfn.XLOOKUP(D2219,'2026 FMR'!I:I,'2026 FMR'!Q:Q)</f>
        <v>OR-505</v>
      </c>
      <c r="C2219" t="s">
        <v>2287</v>
      </c>
      <c r="D2219">
        <v>41015</v>
      </c>
      <c r="E2219">
        <f>_xlfn.XLOOKUP(D2219,'ACS data'!E:E,'ACS data'!N:N)</f>
        <v>334</v>
      </c>
      <c r="F2219">
        <f>_xlfn.XLOOKUP(D2219,'2026 FMR'!I:I,'2026 FMR'!M:M)</f>
        <v>1067</v>
      </c>
      <c r="G2219">
        <f>_xlfn.XLOOKUP(D2219,'2026 FMR'!I:I,'2026 FMR'!J:J)</f>
        <v>23404</v>
      </c>
      <c r="H2219">
        <f>_xlfn.XLOOKUP(D2219,'2026 FMR'!I:I,'2026 FMR'!R:R)</f>
        <v>1</v>
      </c>
    </row>
    <row r="2220" spans="1:8" x14ac:dyDescent="0.35">
      <c r="A2220" t="s">
        <v>2279</v>
      </c>
      <c r="B2220" t="str">
        <f>_xlfn.XLOOKUP(D2220,'2026 FMR'!I:I,'2026 FMR'!Q:Q)</f>
        <v>OR-503</v>
      </c>
      <c r="C2220" t="s">
        <v>2288</v>
      </c>
      <c r="D2220">
        <v>41017</v>
      </c>
      <c r="E2220">
        <f>_xlfn.XLOOKUP(D2220,'ACS data'!E:E,'ACS data'!N:N)</f>
        <v>3885</v>
      </c>
      <c r="F2220">
        <f>_xlfn.XLOOKUP(D2220,'2026 FMR'!I:I,'2026 FMR'!M:M)</f>
        <v>1371</v>
      </c>
      <c r="G2220">
        <f>_xlfn.XLOOKUP(D2220,'2026 FMR'!I:I,'2026 FMR'!J:J)</f>
        <v>199352</v>
      </c>
      <c r="H2220">
        <f>_xlfn.XLOOKUP(D2220,'2026 FMR'!I:I,'2026 FMR'!R:R)</f>
        <v>0.5</v>
      </c>
    </row>
    <row r="2221" spans="1:8" x14ac:dyDescent="0.35">
      <c r="A2221" t="s">
        <v>2279</v>
      </c>
      <c r="B2221" t="str">
        <f>_xlfn.XLOOKUP(D2221,'2026 FMR'!I:I,'2026 FMR'!Q:Q)</f>
        <v>OR-505</v>
      </c>
      <c r="C2221" t="s">
        <v>2289</v>
      </c>
      <c r="D2221">
        <v>41019</v>
      </c>
      <c r="E2221">
        <f>_xlfn.XLOOKUP(D2221,'ACS data'!E:E,'ACS data'!N:N)</f>
        <v>3399</v>
      </c>
      <c r="F2221">
        <f>_xlfn.XLOOKUP(D2221,'2026 FMR'!I:I,'2026 FMR'!M:M)</f>
        <v>969</v>
      </c>
      <c r="G2221">
        <f>_xlfn.XLOOKUP(D2221,'2026 FMR'!I:I,'2026 FMR'!J:J)</f>
        <v>111322</v>
      </c>
      <c r="H2221">
        <f>_xlfn.XLOOKUP(D2221,'2026 FMR'!I:I,'2026 FMR'!R:R)</f>
        <v>1</v>
      </c>
    </row>
    <row r="2222" spans="1:8" x14ac:dyDescent="0.35">
      <c r="A2222" t="s">
        <v>2279</v>
      </c>
      <c r="B2222" t="str">
        <f>_xlfn.XLOOKUP(D2222,'2026 FMR'!I:I,'2026 FMR'!Q:Q)</f>
        <v>OR-505</v>
      </c>
      <c r="C2222" t="s">
        <v>2290</v>
      </c>
      <c r="D2222">
        <v>41021</v>
      </c>
      <c r="E2222">
        <f>_xlfn.XLOOKUP(D2222,'ACS data'!E:E,'ACS data'!N:N)</f>
        <v>64</v>
      </c>
      <c r="F2222">
        <f>_xlfn.XLOOKUP(D2222,'2026 FMR'!I:I,'2026 FMR'!M:M)</f>
        <v>799</v>
      </c>
      <c r="G2222">
        <f>_xlfn.XLOOKUP(D2222,'2026 FMR'!I:I,'2026 FMR'!J:J)</f>
        <v>1983</v>
      </c>
      <c r="H2222">
        <f>_xlfn.XLOOKUP(D2222,'2026 FMR'!I:I,'2026 FMR'!R:R)</f>
        <v>1</v>
      </c>
    </row>
    <row r="2223" spans="1:8" x14ac:dyDescent="0.35">
      <c r="A2223" t="s">
        <v>2279</v>
      </c>
      <c r="B2223" t="str">
        <f>_xlfn.XLOOKUP(D2223,'2026 FMR'!I:I,'2026 FMR'!Q:Q)</f>
        <v>OR-505</v>
      </c>
      <c r="C2223" t="s">
        <v>2291</v>
      </c>
      <c r="D2223">
        <v>41023</v>
      </c>
      <c r="E2223">
        <f>_xlfn.XLOOKUP(D2223,'ACS data'!E:E,'ACS data'!N:N)</f>
        <v>164</v>
      </c>
      <c r="F2223">
        <f>_xlfn.XLOOKUP(D2223,'2026 FMR'!I:I,'2026 FMR'!M:M)</f>
        <v>985</v>
      </c>
      <c r="G2223">
        <f>_xlfn.XLOOKUP(D2223,'2026 FMR'!I:I,'2026 FMR'!J:J)</f>
        <v>7237</v>
      </c>
      <c r="H2223">
        <f>_xlfn.XLOOKUP(D2223,'2026 FMR'!I:I,'2026 FMR'!R:R)</f>
        <v>1</v>
      </c>
    </row>
    <row r="2224" spans="1:8" x14ac:dyDescent="0.35">
      <c r="A2224" t="s">
        <v>2279</v>
      </c>
      <c r="B2224" t="str">
        <f>_xlfn.XLOOKUP(D2224,'2026 FMR'!I:I,'2026 FMR'!Q:Q)</f>
        <v>OR-505</v>
      </c>
      <c r="C2224" t="s">
        <v>2292</v>
      </c>
      <c r="D2224">
        <v>41025</v>
      </c>
      <c r="E2224">
        <f>_xlfn.XLOOKUP(D2224,'ACS data'!E:E,'ACS data'!N:N)</f>
        <v>150</v>
      </c>
      <c r="F2224">
        <f>_xlfn.XLOOKUP(D2224,'2026 FMR'!I:I,'2026 FMR'!M:M)</f>
        <v>768</v>
      </c>
      <c r="G2224">
        <f>_xlfn.XLOOKUP(D2224,'2026 FMR'!I:I,'2026 FMR'!J:J)</f>
        <v>7496</v>
      </c>
      <c r="H2224">
        <f>_xlfn.XLOOKUP(D2224,'2026 FMR'!I:I,'2026 FMR'!R:R)</f>
        <v>1</v>
      </c>
    </row>
    <row r="2225" spans="1:8" x14ac:dyDescent="0.35">
      <c r="A2225" t="s">
        <v>2279</v>
      </c>
      <c r="B2225" t="str">
        <f>_xlfn.XLOOKUP(D2225,'2026 FMR'!I:I,'2026 FMR'!Q:Q)</f>
        <v>OR-505</v>
      </c>
      <c r="C2225" t="s">
        <v>2293</v>
      </c>
      <c r="D2225">
        <v>41027</v>
      </c>
      <c r="E2225">
        <f>_xlfn.XLOOKUP(D2225,'ACS data'!E:E,'ACS data'!N:N)</f>
        <v>176</v>
      </c>
      <c r="F2225">
        <f>_xlfn.XLOOKUP(D2225,'2026 FMR'!I:I,'2026 FMR'!M:M)</f>
        <v>1436</v>
      </c>
      <c r="G2225">
        <f>_xlfn.XLOOKUP(D2225,'2026 FMR'!I:I,'2026 FMR'!J:J)</f>
        <v>23965</v>
      </c>
      <c r="H2225">
        <f>_xlfn.XLOOKUP(D2225,'2026 FMR'!I:I,'2026 FMR'!R:R)</f>
        <v>1</v>
      </c>
    </row>
    <row r="2226" spans="1:8" x14ac:dyDescent="0.35">
      <c r="A2226" t="s">
        <v>2279</v>
      </c>
      <c r="B2226" t="str">
        <f>_xlfn.XLOOKUP(D2226,'2026 FMR'!I:I,'2026 FMR'!Q:Q)</f>
        <v>OR-502</v>
      </c>
      <c r="C2226" t="s">
        <v>2294</v>
      </c>
      <c r="D2226">
        <v>41029</v>
      </c>
      <c r="E2226">
        <f>_xlfn.XLOOKUP(D2226,'ACS data'!E:E,'ACS data'!N:N)</f>
        <v>5356</v>
      </c>
      <c r="F2226">
        <f>_xlfn.XLOOKUP(D2226,'2026 FMR'!I:I,'2026 FMR'!M:M)</f>
        <v>1229</v>
      </c>
      <c r="G2226">
        <f>_xlfn.XLOOKUP(D2226,'2026 FMR'!I:I,'2026 FMR'!J:J)</f>
        <v>222604</v>
      </c>
      <c r="H2226">
        <f>_xlfn.XLOOKUP(D2226,'2026 FMR'!I:I,'2026 FMR'!R:R)</f>
        <v>1</v>
      </c>
    </row>
    <row r="2227" spans="1:8" x14ac:dyDescent="0.35">
      <c r="A2227" t="s">
        <v>2279</v>
      </c>
      <c r="B2227" t="str">
        <f>_xlfn.XLOOKUP(D2227,'2026 FMR'!I:I,'2026 FMR'!Q:Q)</f>
        <v>OR-503</v>
      </c>
      <c r="C2227" t="s">
        <v>2295</v>
      </c>
      <c r="D2227">
        <v>41031</v>
      </c>
      <c r="E2227">
        <f>_xlfn.XLOOKUP(D2227,'ACS data'!E:E,'ACS data'!N:N)</f>
        <v>482</v>
      </c>
      <c r="F2227">
        <f>_xlfn.XLOOKUP(D2227,'2026 FMR'!I:I,'2026 FMR'!M:M)</f>
        <v>945</v>
      </c>
      <c r="G2227">
        <f>_xlfn.XLOOKUP(D2227,'2026 FMR'!I:I,'2026 FMR'!J:J)</f>
        <v>24659</v>
      </c>
      <c r="H2227">
        <f>_xlfn.XLOOKUP(D2227,'2026 FMR'!I:I,'2026 FMR'!R:R)</f>
        <v>0.5</v>
      </c>
    </row>
    <row r="2228" spans="1:8" x14ac:dyDescent="0.35">
      <c r="A2228" t="s">
        <v>2279</v>
      </c>
      <c r="B2228" t="str">
        <f>_xlfn.XLOOKUP(D2228,'2026 FMR'!I:I,'2026 FMR'!Q:Q)</f>
        <v>OR-505</v>
      </c>
      <c r="C2228" t="s">
        <v>2296</v>
      </c>
      <c r="D2228">
        <v>41033</v>
      </c>
      <c r="E2228">
        <f>_xlfn.XLOOKUP(D2228,'ACS data'!E:E,'ACS data'!N:N)</f>
        <v>1641</v>
      </c>
      <c r="F2228">
        <f>_xlfn.XLOOKUP(D2228,'2026 FMR'!I:I,'2026 FMR'!M:M)</f>
        <v>1039</v>
      </c>
      <c r="G2228">
        <f>_xlfn.XLOOKUP(D2228,'2026 FMR'!I:I,'2026 FMR'!J:J)</f>
        <v>87994</v>
      </c>
      <c r="H2228">
        <f>_xlfn.XLOOKUP(D2228,'2026 FMR'!I:I,'2026 FMR'!R:R)</f>
        <v>1</v>
      </c>
    </row>
    <row r="2229" spans="1:8" x14ac:dyDescent="0.35">
      <c r="A2229" t="s">
        <v>2279</v>
      </c>
      <c r="B2229" t="str">
        <f>_xlfn.XLOOKUP(D2229,'2026 FMR'!I:I,'2026 FMR'!Q:Q)</f>
        <v>OR-505</v>
      </c>
      <c r="C2229" t="s">
        <v>2297</v>
      </c>
      <c r="D2229">
        <v>41035</v>
      </c>
      <c r="E2229">
        <f>_xlfn.XLOOKUP(D2229,'ACS data'!E:E,'ACS data'!N:N)</f>
        <v>2221</v>
      </c>
      <c r="F2229">
        <f>_xlfn.XLOOKUP(D2229,'2026 FMR'!I:I,'2026 FMR'!M:M)</f>
        <v>958</v>
      </c>
      <c r="G2229">
        <f>_xlfn.XLOOKUP(D2229,'2026 FMR'!I:I,'2026 FMR'!J:J)</f>
        <v>69506</v>
      </c>
      <c r="H2229">
        <f>_xlfn.XLOOKUP(D2229,'2026 FMR'!I:I,'2026 FMR'!R:R)</f>
        <v>1</v>
      </c>
    </row>
    <row r="2230" spans="1:8" x14ac:dyDescent="0.35">
      <c r="A2230" t="s">
        <v>2279</v>
      </c>
      <c r="B2230" t="str">
        <f>_xlfn.XLOOKUP(D2230,'2026 FMR'!I:I,'2026 FMR'!Q:Q)</f>
        <v>OR-505</v>
      </c>
      <c r="C2230" t="s">
        <v>2298</v>
      </c>
      <c r="D2230">
        <v>41037</v>
      </c>
      <c r="E2230">
        <f>_xlfn.XLOOKUP(D2230,'ACS data'!E:E,'ACS data'!N:N)</f>
        <v>333</v>
      </c>
      <c r="F2230">
        <f>_xlfn.XLOOKUP(D2230,'2026 FMR'!I:I,'2026 FMR'!M:M)</f>
        <v>929</v>
      </c>
      <c r="G2230">
        <f>_xlfn.XLOOKUP(D2230,'2026 FMR'!I:I,'2026 FMR'!J:J)</f>
        <v>8201</v>
      </c>
      <c r="H2230">
        <f>_xlfn.XLOOKUP(D2230,'2026 FMR'!I:I,'2026 FMR'!R:R)</f>
        <v>1</v>
      </c>
    </row>
    <row r="2231" spans="1:8" x14ac:dyDescent="0.35">
      <c r="A2231" t="s">
        <v>2279</v>
      </c>
      <c r="B2231" t="str">
        <f>_xlfn.XLOOKUP(D2231,'2026 FMR'!I:I,'2026 FMR'!Q:Q)</f>
        <v>OR-500</v>
      </c>
      <c r="C2231" t="s">
        <v>2299</v>
      </c>
      <c r="D2231">
        <v>41039</v>
      </c>
      <c r="E2231">
        <f>_xlfn.XLOOKUP(D2231,'ACS data'!E:E,'ACS data'!N:N)</f>
        <v>18967</v>
      </c>
      <c r="F2231">
        <f>_xlfn.XLOOKUP(D2231,'2026 FMR'!I:I,'2026 FMR'!M:M)</f>
        <v>1286</v>
      </c>
      <c r="G2231">
        <f>_xlfn.XLOOKUP(D2231,'2026 FMR'!I:I,'2026 FMR'!J:J)</f>
        <v>382218</v>
      </c>
      <c r="H2231">
        <f>_xlfn.XLOOKUP(D2231,'2026 FMR'!I:I,'2026 FMR'!R:R)</f>
        <v>0.5</v>
      </c>
    </row>
    <row r="2232" spans="1:8" x14ac:dyDescent="0.35">
      <c r="A2232" t="s">
        <v>2279</v>
      </c>
      <c r="B2232" t="str">
        <f>_xlfn.XLOOKUP(D2232,'2026 FMR'!I:I,'2026 FMR'!Q:Q)</f>
        <v>OR-505</v>
      </c>
      <c r="C2232" t="s">
        <v>2300</v>
      </c>
      <c r="D2232">
        <v>41041</v>
      </c>
      <c r="E2232">
        <f>_xlfn.XLOOKUP(D2232,'ACS data'!E:E,'ACS data'!N:N)</f>
        <v>985</v>
      </c>
      <c r="F2232">
        <f>_xlfn.XLOOKUP(D2232,'2026 FMR'!I:I,'2026 FMR'!M:M)</f>
        <v>1128</v>
      </c>
      <c r="G2232">
        <f>_xlfn.XLOOKUP(D2232,'2026 FMR'!I:I,'2026 FMR'!J:J)</f>
        <v>50334</v>
      </c>
      <c r="H2232">
        <f>_xlfn.XLOOKUP(D2232,'2026 FMR'!I:I,'2026 FMR'!R:R)</f>
        <v>1</v>
      </c>
    </row>
    <row r="2233" spans="1:8" x14ac:dyDescent="0.35">
      <c r="A2233" t="s">
        <v>2279</v>
      </c>
      <c r="B2233" t="str">
        <f>_xlfn.XLOOKUP(D2233,'2026 FMR'!I:I,'2026 FMR'!Q:Q)</f>
        <v>OR-505</v>
      </c>
      <c r="C2233" t="s">
        <v>2301</v>
      </c>
      <c r="D2233">
        <v>41043</v>
      </c>
      <c r="E2233">
        <f>_xlfn.XLOOKUP(D2233,'ACS data'!E:E,'ACS data'!N:N)</f>
        <v>3101</v>
      </c>
      <c r="F2233">
        <f>_xlfn.XLOOKUP(D2233,'2026 FMR'!I:I,'2026 FMR'!M:M)</f>
        <v>1236</v>
      </c>
      <c r="G2233">
        <f>_xlfn.XLOOKUP(D2233,'2026 FMR'!I:I,'2026 FMR'!J:J)</f>
        <v>128598</v>
      </c>
      <c r="H2233">
        <f>_xlfn.XLOOKUP(D2233,'2026 FMR'!I:I,'2026 FMR'!R:R)</f>
        <v>1</v>
      </c>
    </row>
    <row r="2234" spans="1:8" x14ac:dyDescent="0.35">
      <c r="A2234" t="s">
        <v>2279</v>
      </c>
      <c r="B2234" t="str">
        <f>_xlfn.XLOOKUP(D2234,'2026 FMR'!I:I,'2026 FMR'!Q:Q)</f>
        <v>OR-505</v>
      </c>
      <c r="C2234" t="s">
        <v>2302</v>
      </c>
      <c r="D2234">
        <v>41045</v>
      </c>
      <c r="E2234">
        <f>_xlfn.XLOOKUP(D2234,'ACS data'!E:E,'ACS data'!N:N)</f>
        <v>977</v>
      </c>
      <c r="F2234">
        <f>_xlfn.XLOOKUP(D2234,'2026 FMR'!I:I,'2026 FMR'!M:M)</f>
        <v>942</v>
      </c>
      <c r="G2234">
        <f>_xlfn.XLOOKUP(D2234,'2026 FMR'!I:I,'2026 FMR'!J:J)</f>
        <v>31538</v>
      </c>
      <c r="H2234">
        <f>_xlfn.XLOOKUP(D2234,'2026 FMR'!I:I,'2026 FMR'!R:R)</f>
        <v>1</v>
      </c>
    </row>
    <row r="2235" spans="1:8" x14ac:dyDescent="0.35">
      <c r="A2235" t="s">
        <v>2279</v>
      </c>
      <c r="B2235" t="str">
        <f>_xlfn.XLOOKUP(D2235,'2026 FMR'!I:I,'2026 FMR'!Q:Q)</f>
        <v>OR-504</v>
      </c>
      <c r="C2235" t="s">
        <v>2303</v>
      </c>
      <c r="D2235">
        <v>41047</v>
      </c>
      <c r="E2235">
        <f>_xlfn.XLOOKUP(D2235,'ACS data'!E:E,'ACS data'!N:N)</f>
        <v>10568</v>
      </c>
      <c r="F2235">
        <f>_xlfn.XLOOKUP(D2235,'2026 FMR'!I:I,'2026 FMR'!M:M)</f>
        <v>1201</v>
      </c>
      <c r="G2235">
        <f>_xlfn.XLOOKUP(D2235,'2026 FMR'!I:I,'2026 FMR'!J:J)</f>
        <v>345815</v>
      </c>
      <c r="H2235">
        <f>_xlfn.XLOOKUP(D2235,'2026 FMR'!I:I,'2026 FMR'!R:R)</f>
        <v>0.5</v>
      </c>
    </row>
    <row r="2236" spans="1:8" x14ac:dyDescent="0.35">
      <c r="A2236" t="s">
        <v>2279</v>
      </c>
      <c r="B2236" t="str">
        <f>_xlfn.XLOOKUP(D2236,'2026 FMR'!I:I,'2026 FMR'!Q:Q)</f>
        <v>OR-505</v>
      </c>
      <c r="C2236" t="s">
        <v>2304</v>
      </c>
      <c r="D2236">
        <v>41049</v>
      </c>
      <c r="E2236">
        <f>_xlfn.XLOOKUP(D2236,'ACS data'!E:E,'ACS data'!N:N)</f>
        <v>444</v>
      </c>
      <c r="F2236">
        <f>_xlfn.XLOOKUP(D2236,'2026 FMR'!I:I,'2026 FMR'!M:M)</f>
        <v>831</v>
      </c>
      <c r="G2236">
        <f>_xlfn.XLOOKUP(D2236,'2026 FMR'!I:I,'2026 FMR'!J:J)</f>
        <v>12140</v>
      </c>
      <c r="H2236">
        <f>_xlfn.XLOOKUP(D2236,'2026 FMR'!I:I,'2026 FMR'!R:R)</f>
        <v>1</v>
      </c>
    </row>
    <row r="2237" spans="1:8" x14ac:dyDescent="0.35">
      <c r="A2237" t="s">
        <v>2279</v>
      </c>
      <c r="B2237" t="str">
        <f>_xlfn.XLOOKUP(D2237,'2026 FMR'!I:I,'2026 FMR'!Q:Q)</f>
        <v>OR-501</v>
      </c>
      <c r="C2237" t="s">
        <v>2305</v>
      </c>
      <c r="D2237">
        <v>41051</v>
      </c>
      <c r="E2237">
        <f>_xlfn.XLOOKUP(D2237,'ACS data'!E:E,'ACS data'!N:N)</f>
        <v>20003</v>
      </c>
      <c r="F2237">
        <f>_xlfn.XLOOKUP(D2237,'2026 FMR'!I:I,'2026 FMR'!M:M)</f>
        <v>1677</v>
      </c>
      <c r="G2237">
        <f>_xlfn.XLOOKUP(D2237,'2026 FMR'!I:I,'2026 FMR'!J:J)</f>
        <v>808098</v>
      </c>
      <c r="H2237">
        <f>_xlfn.XLOOKUP(D2237,'2026 FMR'!I:I,'2026 FMR'!R:R)</f>
        <v>1</v>
      </c>
    </row>
    <row r="2238" spans="1:8" x14ac:dyDescent="0.35">
      <c r="A2238" t="s">
        <v>2279</v>
      </c>
      <c r="B2238" t="str">
        <f>_xlfn.XLOOKUP(D2238,'2026 FMR'!I:I,'2026 FMR'!Q:Q)</f>
        <v>OR-504</v>
      </c>
      <c r="C2238" t="s">
        <v>2306</v>
      </c>
      <c r="D2238">
        <v>41053</v>
      </c>
      <c r="E2238">
        <f>_xlfn.XLOOKUP(D2238,'ACS data'!E:E,'ACS data'!N:N)</f>
        <v>2881</v>
      </c>
      <c r="F2238">
        <f>_xlfn.XLOOKUP(D2238,'2026 FMR'!I:I,'2026 FMR'!M:M)</f>
        <v>1201</v>
      </c>
      <c r="G2238">
        <f>_xlfn.XLOOKUP(D2238,'2026 FMR'!I:I,'2026 FMR'!J:J)</f>
        <v>87600</v>
      </c>
      <c r="H2238">
        <f>_xlfn.XLOOKUP(D2238,'2026 FMR'!I:I,'2026 FMR'!R:R)</f>
        <v>0.5</v>
      </c>
    </row>
    <row r="2239" spans="1:8" x14ac:dyDescent="0.35">
      <c r="A2239" t="s">
        <v>2279</v>
      </c>
      <c r="B2239" t="str">
        <f>_xlfn.XLOOKUP(D2239,'2026 FMR'!I:I,'2026 FMR'!Q:Q)</f>
        <v>OR-505</v>
      </c>
      <c r="C2239" t="s">
        <v>2307</v>
      </c>
      <c r="D2239">
        <v>41055</v>
      </c>
      <c r="E2239">
        <f>_xlfn.XLOOKUP(D2239,'ACS data'!E:E,'ACS data'!N:N)</f>
        <v>98</v>
      </c>
      <c r="F2239">
        <f>_xlfn.XLOOKUP(D2239,'2026 FMR'!I:I,'2026 FMR'!M:M)</f>
        <v>1026</v>
      </c>
      <c r="G2239">
        <f>_xlfn.XLOOKUP(D2239,'2026 FMR'!I:I,'2026 FMR'!J:J)</f>
        <v>1900</v>
      </c>
      <c r="H2239">
        <f>_xlfn.XLOOKUP(D2239,'2026 FMR'!I:I,'2026 FMR'!R:R)</f>
        <v>1</v>
      </c>
    </row>
    <row r="2240" spans="1:8" x14ac:dyDescent="0.35">
      <c r="A2240" t="s">
        <v>2279</v>
      </c>
      <c r="B2240" t="str">
        <f>_xlfn.XLOOKUP(D2240,'2026 FMR'!I:I,'2026 FMR'!Q:Q)</f>
        <v>OR-505</v>
      </c>
      <c r="C2240" t="s">
        <v>2308</v>
      </c>
      <c r="D2240">
        <v>41057</v>
      </c>
      <c r="E2240">
        <f>_xlfn.XLOOKUP(D2240,'ACS data'!E:E,'ACS data'!N:N)</f>
        <v>429</v>
      </c>
      <c r="F2240">
        <f>_xlfn.XLOOKUP(D2240,'2026 FMR'!I:I,'2026 FMR'!M:M)</f>
        <v>1136</v>
      </c>
      <c r="G2240">
        <f>_xlfn.XLOOKUP(D2240,'2026 FMR'!I:I,'2026 FMR'!J:J)</f>
        <v>27345</v>
      </c>
      <c r="H2240">
        <f>_xlfn.XLOOKUP(D2240,'2026 FMR'!I:I,'2026 FMR'!R:R)</f>
        <v>1</v>
      </c>
    </row>
    <row r="2241" spans="1:8" x14ac:dyDescent="0.35">
      <c r="A2241" t="s">
        <v>2279</v>
      </c>
      <c r="B2241" t="str">
        <f>_xlfn.XLOOKUP(D2241,'2026 FMR'!I:I,'2026 FMR'!Q:Q)</f>
        <v>OR-505</v>
      </c>
      <c r="C2241" t="s">
        <v>2309</v>
      </c>
      <c r="D2241">
        <v>41059</v>
      </c>
      <c r="E2241">
        <f>_xlfn.XLOOKUP(D2241,'ACS data'!E:E,'ACS data'!N:N)</f>
        <v>2376</v>
      </c>
      <c r="F2241">
        <f>_xlfn.XLOOKUP(D2241,'2026 FMR'!I:I,'2026 FMR'!M:M)</f>
        <v>946</v>
      </c>
      <c r="G2241">
        <f>_xlfn.XLOOKUP(D2241,'2026 FMR'!I:I,'2026 FMR'!J:J)</f>
        <v>79904</v>
      </c>
      <c r="H2241">
        <f>_xlfn.XLOOKUP(D2241,'2026 FMR'!I:I,'2026 FMR'!R:R)</f>
        <v>1</v>
      </c>
    </row>
    <row r="2242" spans="1:8" x14ac:dyDescent="0.35">
      <c r="A2242" t="s">
        <v>2279</v>
      </c>
      <c r="B2242" t="str">
        <f>_xlfn.XLOOKUP(D2242,'2026 FMR'!I:I,'2026 FMR'!Q:Q)</f>
        <v>OR-505</v>
      </c>
      <c r="C2242" t="s">
        <v>2310</v>
      </c>
      <c r="D2242">
        <v>41061</v>
      </c>
      <c r="E2242">
        <f>_xlfn.XLOOKUP(D2242,'ACS data'!E:E,'ACS data'!N:N)</f>
        <v>1141</v>
      </c>
      <c r="F2242">
        <f>_xlfn.XLOOKUP(D2242,'2026 FMR'!I:I,'2026 FMR'!M:M)</f>
        <v>980</v>
      </c>
      <c r="G2242">
        <f>_xlfn.XLOOKUP(D2242,'2026 FMR'!I:I,'2026 FMR'!J:J)</f>
        <v>26286</v>
      </c>
      <c r="H2242">
        <f>_xlfn.XLOOKUP(D2242,'2026 FMR'!I:I,'2026 FMR'!R:R)</f>
        <v>1</v>
      </c>
    </row>
    <row r="2243" spans="1:8" x14ac:dyDescent="0.35">
      <c r="A2243" t="s">
        <v>2279</v>
      </c>
      <c r="B2243" t="str">
        <f>_xlfn.XLOOKUP(D2243,'2026 FMR'!I:I,'2026 FMR'!Q:Q)</f>
        <v>OR-505</v>
      </c>
      <c r="C2243" t="s">
        <v>2311</v>
      </c>
      <c r="D2243">
        <v>41063</v>
      </c>
      <c r="E2243">
        <f>_xlfn.XLOOKUP(D2243,'ACS data'!E:E,'ACS data'!N:N)</f>
        <v>72</v>
      </c>
      <c r="F2243">
        <f>_xlfn.XLOOKUP(D2243,'2026 FMR'!I:I,'2026 FMR'!M:M)</f>
        <v>942</v>
      </c>
      <c r="G2243">
        <f>_xlfn.XLOOKUP(D2243,'2026 FMR'!I:I,'2026 FMR'!J:J)</f>
        <v>7439</v>
      </c>
      <c r="H2243">
        <f>_xlfn.XLOOKUP(D2243,'2026 FMR'!I:I,'2026 FMR'!R:R)</f>
        <v>1</v>
      </c>
    </row>
    <row r="2244" spans="1:8" x14ac:dyDescent="0.35">
      <c r="A2244" t="s">
        <v>2279</v>
      </c>
      <c r="B2244" t="str">
        <f>_xlfn.XLOOKUP(D2244,'2026 FMR'!I:I,'2026 FMR'!Q:Q)</f>
        <v>OR-505</v>
      </c>
      <c r="C2244" t="s">
        <v>2312</v>
      </c>
      <c r="D2244">
        <v>41065</v>
      </c>
      <c r="E2244">
        <f>_xlfn.XLOOKUP(D2244,'ACS data'!E:E,'ACS data'!N:N)</f>
        <v>437</v>
      </c>
      <c r="F2244">
        <f>_xlfn.XLOOKUP(D2244,'2026 FMR'!I:I,'2026 FMR'!M:M)</f>
        <v>1289</v>
      </c>
      <c r="G2244">
        <f>_xlfn.XLOOKUP(D2244,'2026 FMR'!I:I,'2026 FMR'!J:J)</f>
        <v>26639</v>
      </c>
      <c r="H2244">
        <f>_xlfn.XLOOKUP(D2244,'2026 FMR'!I:I,'2026 FMR'!R:R)</f>
        <v>1</v>
      </c>
    </row>
    <row r="2245" spans="1:8" x14ac:dyDescent="0.35">
      <c r="A2245" t="s">
        <v>2279</v>
      </c>
      <c r="B2245" t="str">
        <f>_xlfn.XLOOKUP(D2245,'2026 FMR'!I:I,'2026 FMR'!Q:Q)</f>
        <v>OR-506</v>
      </c>
      <c r="C2245" t="s">
        <v>2313</v>
      </c>
      <c r="D2245">
        <v>41067</v>
      </c>
      <c r="E2245">
        <f>_xlfn.XLOOKUP(D2245,'ACS data'!E:E,'ACS data'!N:N)</f>
        <v>11417</v>
      </c>
      <c r="F2245">
        <f>_xlfn.XLOOKUP(D2245,'2026 FMR'!I:I,'2026 FMR'!M:M)</f>
        <v>1677</v>
      </c>
      <c r="G2245">
        <f>_xlfn.XLOOKUP(D2245,'2026 FMR'!I:I,'2026 FMR'!J:J)</f>
        <v>599541</v>
      </c>
      <c r="H2245">
        <f>_xlfn.XLOOKUP(D2245,'2026 FMR'!I:I,'2026 FMR'!R:R)</f>
        <v>1</v>
      </c>
    </row>
    <row r="2246" spans="1:8" x14ac:dyDescent="0.35">
      <c r="A2246" t="s">
        <v>2279</v>
      </c>
      <c r="B2246" t="str">
        <f>_xlfn.XLOOKUP(D2246,'2026 FMR'!I:I,'2026 FMR'!Q:Q)</f>
        <v>OR-505</v>
      </c>
      <c r="C2246" t="s">
        <v>2314</v>
      </c>
      <c r="D2246">
        <v>41069</v>
      </c>
      <c r="E2246">
        <f>_xlfn.XLOOKUP(D2246,'ACS data'!E:E,'ACS data'!N:N)</f>
        <v>11</v>
      </c>
      <c r="F2246">
        <f>_xlfn.XLOOKUP(D2246,'2026 FMR'!I:I,'2026 FMR'!M:M)</f>
        <v>770</v>
      </c>
      <c r="G2246">
        <f>_xlfn.XLOOKUP(D2246,'2026 FMR'!I:I,'2026 FMR'!J:J)</f>
        <v>1407</v>
      </c>
      <c r="H2246">
        <f>_xlfn.XLOOKUP(D2246,'2026 FMR'!I:I,'2026 FMR'!R:R)</f>
        <v>1</v>
      </c>
    </row>
    <row r="2247" spans="1:8" x14ac:dyDescent="0.35">
      <c r="A2247" t="s">
        <v>2279</v>
      </c>
      <c r="B2247" t="str">
        <f>_xlfn.XLOOKUP(D2247,'2026 FMR'!I:I,'2026 FMR'!Q:Q)</f>
        <v>OR-505</v>
      </c>
      <c r="C2247" t="s">
        <v>2315</v>
      </c>
      <c r="D2247">
        <v>41071</v>
      </c>
      <c r="E2247">
        <f>_xlfn.XLOOKUP(D2247,'ACS data'!E:E,'ACS data'!N:N)</f>
        <v>1731</v>
      </c>
      <c r="F2247">
        <f>_xlfn.XLOOKUP(D2247,'2026 FMR'!I:I,'2026 FMR'!M:M)</f>
        <v>1677</v>
      </c>
      <c r="G2247">
        <f>_xlfn.XLOOKUP(D2247,'2026 FMR'!I:I,'2026 FMR'!J:J)</f>
        <v>107674</v>
      </c>
      <c r="H2247">
        <f>_xlfn.XLOOKUP(D2247,'2026 FMR'!I:I,'2026 FMR'!R:R)</f>
        <v>1</v>
      </c>
    </row>
    <row r="2248" spans="1:8" x14ac:dyDescent="0.35">
      <c r="A2248" t="s">
        <v>2316</v>
      </c>
      <c r="B2248" t="str">
        <f>_xlfn.XLOOKUP(D2248,'2026 FMR'!I:I,'2026 FMR'!Q:Q)</f>
        <v>PA-509</v>
      </c>
      <c r="C2248" t="s">
        <v>2317</v>
      </c>
      <c r="D2248">
        <v>42001</v>
      </c>
      <c r="E2248">
        <f>_xlfn.XLOOKUP(D2248,'ACS data'!E:E,'ACS data'!N:N)</f>
        <v>1763</v>
      </c>
      <c r="F2248">
        <f>_xlfn.XLOOKUP(D2248,'2026 FMR'!I:I,'2026 FMR'!M:M)</f>
        <v>1099</v>
      </c>
      <c r="G2248">
        <f>_xlfn.XLOOKUP(D2248,'2026 FMR'!I:I,'2026 FMR'!J:J)</f>
        <v>104604</v>
      </c>
      <c r="H2248">
        <f>_xlfn.XLOOKUP(D2248,'2026 FMR'!I:I,'2026 FMR'!R:R)</f>
        <v>1</v>
      </c>
    </row>
    <row r="2249" spans="1:8" x14ac:dyDescent="0.35">
      <c r="A2249" t="s">
        <v>2316</v>
      </c>
      <c r="B2249" t="str">
        <f>_xlfn.XLOOKUP(D2249,'2026 FMR'!I:I,'2026 FMR'!Q:Q)</f>
        <v>PA-600</v>
      </c>
      <c r="C2249" t="s">
        <v>2318</v>
      </c>
      <c r="D2249">
        <v>42003</v>
      </c>
      <c r="E2249">
        <f>_xlfn.XLOOKUP(D2249,'ACS data'!E:E,'ACS data'!N:N)</f>
        <v>31691</v>
      </c>
      <c r="F2249">
        <f>_xlfn.XLOOKUP(D2249,'2026 FMR'!I:I,'2026 FMR'!M:M)</f>
        <v>1077</v>
      </c>
      <c r="G2249">
        <f>_xlfn.XLOOKUP(D2249,'2026 FMR'!I:I,'2026 FMR'!J:J)</f>
        <v>1245310</v>
      </c>
      <c r="H2249">
        <f>_xlfn.XLOOKUP(D2249,'2026 FMR'!I:I,'2026 FMR'!R:R)</f>
        <v>0.5</v>
      </c>
    </row>
    <row r="2250" spans="1:8" x14ac:dyDescent="0.35">
      <c r="A2250" t="s">
        <v>2316</v>
      </c>
      <c r="B2250" t="str">
        <f>_xlfn.XLOOKUP(D2250,'2026 FMR'!I:I,'2026 FMR'!Q:Q)</f>
        <v>PA-601</v>
      </c>
      <c r="C2250" t="s">
        <v>2319</v>
      </c>
      <c r="D2250">
        <v>42005</v>
      </c>
      <c r="E2250">
        <f>_xlfn.XLOOKUP(D2250,'ACS data'!E:E,'ACS data'!N:N)</f>
        <v>1019</v>
      </c>
      <c r="F2250">
        <f>_xlfn.XLOOKUP(D2250,'2026 FMR'!I:I,'2026 FMR'!M:M)</f>
        <v>767</v>
      </c>
      <c r="G2250">
        <f>_xlfn.XLOOKUP(D2250,'2026 FMR'!I:I,'2026 FMR'!J:J)</f>
        <v>65538</v>
      </c>
      <c r="H2250">
        <f>_xlfn.XLOOKUP(D2250,'2026 FMR'!I:I,'2026 FMR'!R:R)</f>
        <v>0.5</v>
      </c>
    </row>
    <row r="2251" spans="1:8" x14ac:dyDescent="0.35">
      <c r="A2251" t="s">
        <v>2316</v>
      </c>
      <c r="B2251" t="str">
        <f>_xlfn.XLOOKUP(D2251,'2026 FMR'!I:I,'2026 FMR'!Q:Q)</f>
        <v>PA-603</v>
      </c>
      <c r="C2251" t="s">
        <v>2320</v>
      </c>
      <c r="D2251">
        <v>42007</v>
      </c>
      <c r="E2251">
        <f>_xlfn.XLOOKUP(D2251,'ACS data'!E:E,'ACS data'!N:N)</f>
        <v>2603</v>
      </c>
      <c r="F2251">
        <f>_xlfn.XLOOKUP(D2251,'2026 FMR'!I:I,'2026 FMR'!M:M)</f>
        <v>1077</v>
      </c>
      <c r="G2251">
        <f>_xlfn.XLOOKUP(D2251,'2026 FMR'!I:I,'2026 FMR'!J:J)</f>
        <v>167629</v>
      </c>
      <c r="H2251">
        <f>_xlfn.XLOOKUP(D2251,'2026 FMR'!I:I,'2026 FMR'!R:R)</f>
        <v>1</v>
      </c>
    </row>
    <row r="2252" spans="1:8" x14ac:dyDescent="0.35">
      <c r="A2252" t="s">
        <v>2316</v>
      </c>
      <c r="B2252" t="str">
        <f>_xlfn.XLOOKUP(D2252,'2026 FMR'!I:I,'2026 FMR'!Q:Q)</f>
        <v>PA-509</v>
      </c>
      <c r="C2252" t="s">
        <v>2321</v>
      </c>
      <c r="D2252">
        <v>42009</v>
      </c>
      <c r="E2252">
        <f>_xlfn.XLOOKUP(D2252,'ACS data'!E:E,'ACS data'!N:N)</f>
        <v>807</v>
      </c>
      <c r="F2252">
        <f>_xlfn.XLOOKUP(D2252,'2026 FMR'!I:I,'2026 FMR'!M:M)</f>
        <v>742</v>
      </c>
      <c r="G2252">
        <f>_xlfn.XLOOKUP(D2252,'2026 FMR'!I:I,'2026 FMR'!J:J)</f>
        <v>47613</v>
      </c>
      <c r="H2252">
        <f>_xlfn.XLOOKUP(D2252,'2026 FMR'!I:I,'2026 FMR'!R:R)</f>
        <v>1</v>
      </c>
    </row>
    <row r="2253" spans="1:8" x14ac:dyDescent="0.35">
      <c r="A2253" t="s">
        <v>2316</v>
      </c>
      <c r="B2253" t="str">
        <f>_xlfn.XLOOKUP(D2253,'2026 FMR'!I:I,'2026 FMR'!Q:Q)</f>
        <v>PA-506</v>
      </c>
      <c r="C2253" t="s">
        <v>2322</v>
      </c>
      <c r="D2253">
        <v>42011</v>
      </c>
      <c r="E2253">
        <f>_xlfn.XLOOKUP(D2253,'ACS data'!E:E,'ACS data'!N:N)</f>
        <v>8508</v>
      </c>
      <c r="F2253">
        <f>_xlfn.XLOOKUP(D2253,'2026 FMR'!I:I,'2026 FMR'!M:M)</f>
        <v>1237</v>
      </c>
      <c r="G2253">
        <f>_xlfn.XLOOKUP(D2253,'2026 FMR'!I:I,'2026 FMR'!J:J)</f>
        <v>428483</v>
      </c>
      <c r="H2253">
        <f>_xlfn.XLOOKUP(D2253,'2026 FMR'!I:I,'2026 FMR'!R:R)</f>
        <v>1</v>
      </c>
    </row>
    <row r="2254" spans="1:8" x14ac:dyDescent="0.35">
      <c r="A2254" t="s">
        <v>2316</v>
      </c>
      <c r="B2254" t="str">
        <f>_xlfn.XLOOKUP(D2254,'2026 FMR'!I:I,'2026 FMR'!Q:Q)</f>
        <v>PA-509</v>
      </c>
      <c r="C2254" t="s">
        <v>2323</v>
      </c>
      <c r="D2254">
        <v>42013</v>
      </c>
      <c r="E2254">
        <f>_xlfn.XLOOKUP(D2254,'ACS data'!E:E,'ACS data'!N:N)</f>
        <v>2080</v>
      </c>
      <c r="F2254">
        <f>_xlfn.XLOOKUP(D2254,'2026 FMR'!I:I,'2026 FMR'!M:M)</f>
        <v>948</v>
      </c>
      <c r="G2254">
        <f>_xlfn.XLOOKUP(D2254,'2026 FMR'!I:I,'2026 FMR'!J:J)</f>
        <v>122640</v>
      </c>
      <c r="H2254">
        <f>_xlfn.XLOOKUP(D2254,'2026 FMR'!I:I,'2026 FMR'!R:R)</f>
        <v>1</v>
      </c>
    </row>
    <row r="2255" spans="1:8" x14ac:dyDescent="0.35">
      <c r="A2255" t="s">
        <v>2316</v>
      </c>
      <c r="B2255" t="str">
        <f>_xlfn.XLOOKUP(D2255,'2026 FMR'!I:I,'2026 FMR'!Q:Q)</f>
        <v>PA-504</v>
      </c>
      <c r="C2255" t="s">
        <v>2324</v>
      </c>
      <c r="D2255">
        <v>42015</v>
      </c>
      <c r="E2255">
        <f>_xlfn.XLOOKUP(D2255,'ACS data'!E:E,'ACS data'!N:N)</f>
        <v>1407</v>
      </c>
      <c r="F2255">
        <f>_xlfn.XLOOKUP(D2255,'2026 FMR'!I:I,'2026 FMR'!M:M)</f>
        <v>844</v>
      </c>
      <c r="G2255">
        <f>_xlfn.XLOOKUP(D2255,'2026 FMR'!I:I,'2026 FMR'!J:J)</f>
        <v>60159</v>
      </c>
      <c r="H2255">
        <f>_xlfn.XLOOKUP(D2255,'2026 FMR'!I:I,'2026 FMR'!R:R)</f>
        <v>1</v>
      </c>
    </row>
    <row r="2256" spans="1:8" x14ac:dyDescent="0.35">
      <c r="A2256" t="s">
        <v>2316</v>
      </c>
      <c r="B2256" t="str">
        <f>_xlfn.XLOOKUP(D2256,'2026 FMR'!I:I,'2026 FMR'!Q:Q)</f>
        <v>PA-511</v>
      </c>
      <c r="C2256" t="s">
        <v>2325</v>
      </c>
      <c r="D2256">
        <v>42017</v>
      </c>
      <c r="E2256">
        <f>_xlfn.XLOOKUP(D2256,'ACS data'!E:E,'ACS data'!N:N)</f>
        <v>6768</v>
      </c>
      <c r="F2256">
        <f>_xlfn.XLOOKUP(D2256,'2026 FMR'!I:I,'2026 FMR'!M:M)</f>
        <v>1520</v>
      </c>
      <c r="G2256">
        <f>_xlfn.XLOOKUP(D2256,'2026 FMR'!I:I,'2026 FMR'!J:J)</f>
        <v>645163</v>
      </c>
      <c r="H2256">
        <f>_xlfn.XLOOKUP(D2256,'2026 FMR'!I:I,'2026 FMR'!R:R)</f>
        <v>1</v>
      </c>
    </row>
    <row r="2257" spans="1:8" x14ac:dyDescent="0.35">
      <c r="A2257" t="s">
        <v>2316</v>
      </c>
      <c r="B2257" t="str">
        <f>_xlfn.XLOOKUP(D2257,'2026 FMR'!I:I,'2026 FMR'!Q:Q)</f>
        <v>PA-601</v>
      </c>
      <c r="C2257" t="s">
        <v>2326</v>
      </c>
      <c r="D2257">
        <v>42019</v>
      </c>
      <c r="E2257">
        <f>_xlfn.XLOOKUP(D2257,'ACS data'!E:E,'ACS data'!N:N)</f>
        <v>3740</v>
      </c>
      <c r="F2257">
        <f>_xlfn.XLOOKUP(D2257,'2026 FMR'!I:I,'2026 FMR'!M:M)</f>
        <v>1077</v>
      </c>
      <c r="G2257">
        <f>_xlfn.XLOOKUP(D2257,'2026 FMR'!I:I,'2026 FMR'!J:J)</f>
        <v>194562</v>
      </c>
      <c r="H2257">
        <f>_xlfn.XLOOKUP(D2257,'2026 FMR'!I:I,'2026 FMR'!R:R)</f>
        <v>0.5</v>
      </c>
    </row>
    <row r="2258" spans="1:8" x14ac:dyDescent="0.35">
      <c r="A2258" t="s">
        <v>2316</v>
      </c>
      <c r="B2258" t="str">
        <f>_xlfn.XLOOKUP(D2258,'2026 FMR'!I:I,'2026 FMR'!Q:Q)</f>
        <v>PA-509</v>
      </c>
      <c r="C2258" t="s">
        <v>2327</v>
      </c>
      <c r="D2258">
        <v>42021</v>
      </c>
      <c r="E2258">
        <f>_xlfn.XLOOKUP(D2258,'ACS data'!E:E,'ACS data'!N:N)</f>
        <v>3333</v>
      </c>
      <c r="F2258">
        <f>_xlfn.XLOOKUP(D2258,'2026 FMR'!I:I,'2026 FMR'!M:M)</f>
        <v>846</v>
      </c>
      <c r="G2258">
        <f>_xlfn.XLOOKUP(D2258,'2026 FMR'!I:I,'2026 FMR'!J:J)</f>
        <v>133263</v>
      </c>
      <c r="H2258">
        <f>_xlfn.XLOOKUP(D2258,'2026 FMR'!I:I,'2026 FMR'!R:R)</f>
        <v>1</v>
      </c>
    </row>
    <row r="2259" spans="1:8" x14ac:dyDescent="0.35">
      <c r="A2259" t="s">
        <v>2316</v>
      </c>
      <c r="B2259" t="str">
        <f>_xlfn.XLOOKUP(D2259,'2026 FMR'!I:I,'2026 FMR'!Q:Q)</f>
        <v>PA-601</v>
      </c>
      <c r="C2259" t="s">
        <v>2328</v>
      </c>
      <c r="D2259">
        <v>42023</v>
      </c>
      <c r="E2259">
        <f>_xlfn.XLOOKUP(D2259,'ACS data'!E:E,'ACS data'!N:N)</f>
        <v>95</v>
      </c>
      <c r="F2259">
        <f>_xlfn.XLOOKUP(D2259,'2026 FMR'!I:I,'2026 FMR'!M:M)</f>
        <v>748</v>
      </c>
      <c r="G2259">
        <f>_xlfn.XLOOKUP(D2259,'2026 FMR'!I:I,'2026 FMR'!J:J)</f>
        <v>4536</v>
      </c>
      <c r="H2259">
        <f>_xlfn.XLOOKUP(D2259,'2026 FMR'!I:I,'2026 FMR'!R:R)</f>
        <v>0.5</v>
      </c>
    </row>
    <row r="2260" spans="1:8" x14ac:dyDescent="0.35">
      <c r="A2260" t="s">
        <v>2316</v>
      </c>
      <c r="B2260" t="str">
        <f>_xlfn.XLOOKUP(D2260,'2026 FMR'!I:I,'2026 FMR'!Q:Q)</f>
        <v>PA-509</v>
      </c>
      <c r="C2260" t="s">
        <v>2329</v>
      </c>
      <c r="D2260">
        <v>42025</v>
      </c>
      <c r="E2260">
        <f>_xlfn.XLOOKUP(D2260,'ACS data'!E:E,'ACS data'!N:N)</f>
        <v>1443</v>
      </c>
      <c r="F2260">
        <f>_xlfn.XLOOKUP(D2260,'2026 FMR'!I:I,'2026 FMR'!M:M)</f>
        <v>1341</v>
      </c>
      <c r="G2260">
        <f>_xlfn.XLOOKUP(D2260,'2026 FMR'!I:I,'2026 FMR'!J:J)</f>
        <v>65018</v>
      </c>
      <c r="H2260">
        <f>_xlfn.XLOOKUP(D2260,'2026 FMR'!I:I,'2026 FMR'!R:R)</f>
        <v>1</v>
      </c>
    </row>
    <row r="2261" spans="1:8" x14ac:dyDescent="0.35">
      <c r="A2261" t="s">
        <v>2316</v>
      </c>
      <c r="B2261" t="str">
        <f>_xlfn.XLOOKUP(D2261,'2026 FMR'!I:I,'2026 FMR'!Q:Q)</f>
        <v>PA-509</v>
      </c>
      <c r="C2261" t="s">
        <v>2330</v>
      </c>
      <c r="D2261">
        <v>42027</v>
      </c>
      <c r="E2261">
        <f>_xlfn.XLOOKUP(D2261,'ACS data'!E:E,'ACS data'!N:N)</f>
        <v>14376</v>
      </c>
      <c r="F2261">
        <f>_xlfn.XLOOKUP(D2261,'2026 FMR'!I:I,'2026 FMR'!M:M)</f>
        <v>1194</v>
      </c>
      <c r="G2261">
        <f>_xlfn.XLOOKUP(D2261,'2026 FMR'!I:I,'2026 FMR'!J:J)</f>
        <v>158665</v>
      </c>
      <c r="H2261">
        <f>_xlfn.XLOOKUP(D2261,'2026 FMR'!I:I,'2026 FMR'!R:R)</f>
        <v>1</v>
      </c>
    </row>
    <row r="2262" spans="1:8" x14ac:dyDescent="0.35">
      <c r="A2262" t="s">
        <v>2316</v>
      </c>
      <c r="B2262" t="str">
        <f>_xlfn.XLOOKUP(D2262,'2026 FMR'!I:I,'2026 FMR'!Q:Q)</f>
        <v>PA-505</v>
      </c>
      <c r="C2262" t="s">
        <v>2331</v>
      </c>
      <c r="D2262">
        <v>42029</v>
      </c>
      <c r="E2262">
        <f>_xlfn.XLOOKUP(D2262,'ACS data'!E:E,'ACS data'!N:N)</f>
        <v>7805</v>
      </c>
      <c r="F2262">
        <f>_xlfn.XLOOKUP(D2262,'2026 FMR'!I:I,'2026 FMR'!M:M)</f>
        <v>1520</v>
      </c>
      <c r="G2262">
        <f>_xlfn.XLOOKUP(D2262,'2026 FMR'!I:I,'2026 FMR'!J:J)</f>
        <v>536474</v>
      </c>
      <c r="H2262">
        <f>_xlfn.XLOOKUP(D2262,'2026 FMR'!I:I,'2026 FMR'!R:R)</f>
        <v>1</v>
      </c>
    </row>
    <row r="2263" spans="1:8" x14ac:dyDescent="0.35">
      <c r="A2263" t="s">
        <v>2316</v>
      </c>
      <c r="B2263" t="str">
        <f>_xlfn.XLOOKUP(D2263,'2026 FMR'!I:I,'2026 FMR'!Q:Q)</f>
        <v>PA-601</v>
      </c>
      <c r="C2263" t="s">
        <v>2332</v>
      </c>
      <c r="D2263">
        <v>42031</v>
      </c>
      <c r="E2263">
        <f>_xlfn.XLOOKUP(D2263,'ACS data'!E:E,'ACS data'!N:N)</f>
        <v>1753</v>
      </c>
      <c r="F2263">
        <f>_xlfn.XLOOKUP(D2263,'2026 FMR'!I:I,'2026 FMR'!M:M)</f>
        <v>762</v>
      </c>
      <c r="G2263">
        <f>_xlfn.XLOOKUP(D2263,'2026 FMR'!I:I,'2026 FMR'!J:J)</f>
        <v>37489</v>
      </c>
      <c r="H2263">
        <f>_xlfn.XLOOKUP(D2263,'2026 FMR'!I:I,'2026 FMR'!R:R)</f>
        <v>0.5</v>
      </c>
    </row>
    <row r="2264" spans="1:8" x14ac:dyDescent="0.35">
      <c r="A2264" t="s">
        <v>2316</v>
      </c>
      <c r="B2264" t="str">
        <f>_xlfn.XLOOKUP(D2264,'2026 FMR'!I:I,'2026 FMR'!Q:Q)</f>
        <v>PA-601</v>
      </c>
      <c r="C2264" t="s">
        <v>2333</v>
      </c>
      <c r="D2264">
        <v>42033</v>
      </c>
      <c r="E2264">
        <f>_xlfn.XLOOKUP(D2264,'ACS data'!E:E,'ACS data'!N:N)</f>
        <v>1582</v>
      </c>
      <c r="F2264">
        <f>_xlfn.XLOOKUP(D2264,'2026 FMR'!I:I,'2026 FMR'!M:M)</f>
        <v>779</v>
      </c>
      <c r="G2264">
        <f>_xlfn.XLOOKUP(D2264,'2026 FMR'!I:I,'2026 FMR'!J:J)</f>
        <v>79707</v>
      </c>
      <c r="H2264">
        <f>_xlfn.XLOOKUP(D2264,'2026 FMR'!I:I,'2026 FMR'!R:R)</f>
        <v>0.5</v>
      </c>
    </row>
    <row r="2265" spans="1:8" x14ac:dyDescent="0.35">
      <c r="A2265" t="s">
        <v>2316</v>
      </c>
      <c r="B2265" t="str">
        <f>_xlfn.XLOOKUP(D2265,'2026 FMR'!I:I,'2026 FMR'!Q:Q)</f>
        <v>PA-509</v>
      </c>
      <c r="C2265" t="s">
        <v>2334</v>
      </c>
      <c r="D2265">
        <v>42035</v>
      </c>
      <c r="E2265">
        <f>_xlfn.XLOOKUP(D2265,'ACS data'!E:E,'ACS data'!N:N)</f>
        <v>1314</v>
      </c>
      <c r="F2265">
        <f>_xlfn.XLOOKUP(D2265,'2026 FMR'!I:I,'2026 FMR'!M:M)</f>
        <v>775</v>
      </c>
      <c r="G2265">
        <f>_xlfn.XLOOKUP(D2265,'2026 FMR'!I:I,'2026 FMR'!J:J)</f>
        <v>37860</v>
      </c>
      <c r="H2265">
        <f>_xlfn.XLOOKUP(D2265,'2026 FMR'!I:I,'2026 FMR'!R:R)</f>
        <v>1</v>
      </c>
    </row>
    <row r="2266" spans="1:8" x14ac:dyDescent="0.35">
      <c r="A2266" t="s">
        <v>2316</v>
      </c>
      <c r="B2266" t="str">
        <f>_xlfn.XLOOKUP(D2266,'2026 FMR'!I:I,'2026 FMR'!Q:Q)</f>
        <v>PA-509</v>
      </c>
      <c r="C2266" t="s">
        <v>2335</v>
      </c>
      <c r="D2266">
        <v>42037</v>
      </c>
      <c r="E2266">
        <f>_xlfn.XLOOKUP(D2266,'ACS data'!E:E,'ACS data'!N:N)</f>
        <v>3149</v>
      </c>
      <c r="F2266">
        <f>_xlfn.XLOOKUP(D2266,'2026 FMR'!I:I,'2026 FMR'!M:M)</f>
        <v>941</v>
      </c>
      <c r="G2266">
        <f>_xlfn.XLOOKUP(D2266,'2026 FMR'!I:I,'2026 FMR'!J:J)</f>
        <v>64924</v>
      </c>
      <c r="H2266">
        <f>_xlfn.XLOOKUP(D2266,'2026 FMR'!I:I,'2026 FMR'!R:R)</f>
        <v>1</v>
      </c>
    </row>
    <row r="2267" spans="1:8" x14ac:dyDescent="0.35">
      <c r="A2267" t="s">
        <v>2316</v>
      </c>
      <c r="B2267" t="str">
        <f>_xlfn.XLOOKUP(D2267,'2026 FMR'!I:I,'2026 FMR'!Q:Q)</f>
        <v>PA-601</v>
      </c>
      <c r="C2267" t="s">
        <v>2336</v>
      </c>
      <c r="D2267">
        <v>42039</v>
      </c>
      <c r="E2267">
        <f>_xlfn.XLOOKUP(D2267,'ACS data'!E:E,'ACS data'!N:N)</f>
        <v>1499</v>
      </c>
      <c r="F2267">
        <f>_xlfn.XLOOKUP(D2267,'2026 FMR'!I:I,'2026 FMR'!M:M)</f>
        <v>787</v>
      </c>
      <c r="G2267">
        <f>_xlfn.XLOOKUP(D2267,'2026 FMR'!I:I,'2026 FMR'!J:J)</f>
        <v>83876</v>
      </c>
      <c r="H2267">
        <f>_xlfn.XLOOKUP(D2267,'2026 FMR'!I:I,'2026 FMR'!R:R)</f>
        <v>0.5</v>
      </c>
    </row>
    <row r="2268" spans="1:8" x14ac:dyDescent="0.35">
      <c r="A2268" t="s">
        <v>2316</v>
      </c>
      <c r="B2268" t="str">
        <f>_xlfn.XLOOKUP(D2268,'2026 FMR'!I:I,'2026 FMR'!Q:Q)</f>
        <v>PA-509</v>
      </c>
      <c r="C2268" t="s">
        <v>2337</v>
      </c>
      <c r="D2268">
        <v>42041</v>
      </c>
      <c r="E2268">
        <f>_xlfn.XLOOKUP(D2268,'ACS data'!E:E,'ACS data'!N:N)</f>
        <v>4275</v>
      </c>
      <c r="F2268">
        <f>_xlfn.XLOOKUP(D2268,'2026 FMR'!I:I,'2026 FMR'!M:M)</f>
        <v>1212</v>
      </c>
      <c r="G2268">
        <f>_xlfn.XLOOKUP(D2268,'2026 FMR'!I:I,'2026 FMR'!J:J)</f>
        <v>261269</v>
      </c>
      <c r="H2268">
        <f>_xlfn.XLOOKUP(D2268,'2026 FMR'!I:I,'2026 FMR'!R:R)</f>
        <v>1</v>
      </c>
    </row>
    <row r="2269" spans="1:8" x14ac:dyDescent="0.35">
      <c r="A2269" t="s">
        <v>2316</v>
      </c>
      <c r="B2269" t="str">
        <f>_xlfn.XLOOKUP(D2269,'2026 FMR'!I:I,'2026 FMR'!Q:Q)</f>
        <v>PA-501</v>
      </c>
      <c r="C2269" t="s">
        <v>2338</v>
      </c>
      <c r="D2269">
        <v>42043</v>
      </c>
      <c r="E2269">
        <f>_xlfn.XLOOKUP(D2269,'ACS data'!E:E,'ACS data'!N:N)</f>
        <v>8005</v>
      </c>
      <c r="F2269">
        <f>_xlfn.XLOOKUP(D2269,'2026 FMR'!I:I,'2026 FMR'!M:M)</f>
        <v>1212</v>
      </c>
      <c r="G2269">
        <f>_xlfn.XLOOKUP(D2269,'2026 FMR'!I:I,'2026 FMR'!J:J)</f>
        <v>286108</v>
      </c>
      <c r="H2269">
        <f>_xlfn.XLOOKUP(D2269,'2026 FMR'!I:I,'2026 FMR'!R:R)</f>
        <v>1</v>
      </c>
    </row>
    <row r="2270" spans="1:8" x14ac:dyDescent="0.35">
      <c r="A2270" t="s">
        <v>2316</v>
      </c>
      <c r="B2270" t="str">
        <f>_xlfn.XLOOKUP(D2270,'2026 FMR'!I:I,'2026 FMR'!Q:Q)</f>
        <v>PA-502</v>
      </c>
      <c r="C2270" t="s">
        <v>2339</v>
      </c>
      <c r="D2270">
        <v>42045</v>
      </c>
      <c r="E2270">
        <f>_xlfn.XLOOKUP(D2270,'ACS data'!E:E,'ACS data'!N:N)</f>
        <v>11372</v>
      </c>
      <c r="F2270">
        <f>_xlfn.XLOOKUP(D2270,'2026 FMR'!I:I,'2026 FMR'!M:M)</f>
        <v>1520</v>
      </c>
      <c r="G2270">
        <f>_xlfn.XLOOKUP(D2270,'2026 FMR'!I:I,'2026 FMR'!J:J)</f>
        <v>575312</v>
      </c>
      <c r="H2270">
        <f>_xlfn.XLOOKUP(D2270,'2026 FMR'!I:I,'2026 FMR'!R:R)</f>
        <v>1</v>
      </c>
    </row>
    <row r="2271" spans="1:8" x14ac:dyDescent="0.35">
      <c r="A2271" t="s">
        <v>2316</v>
      </c>
      <c r="B2271" t="str">
        <f>_xlfn.XLOOKUP(D2271,'2026 FMR'!I:I,'2026 FMR'!Q:Q)</f>
        <v>PA-509</v>
      </c>
      <c r="C2271" t="s">
        <v>2340</v>
      </c>
      <c r="D2271">
        <v>42047</v>
      </c>
      <c r="E2271">
        <f>_xlfn.XLOOKUP(D2271,'ACS data'!E:E,'ACS data'!N:N)</f>
        <v>435</v>
      </c>
      <c r="F2271">
        <f>_xlfn.XLOOKUP(D2271,'2026 FMR'!I:I,'2026 FMR'!M:M)</f>
        <v>825</v>
      </c>
      <c r="G2271">
        <f>_xlfn.XLOOKUP(D2271,'2026 FMR'!I:I,'2026 FMR'!J:J)</f>
        <v>30886</v>
      </c>
      <c r="H2271">
        <f>_xlfn.XLOOKUP(D2271,'2026 FMR'!I:I,'2026 FMR'!R:R)</f>
        <v>1</v>
      </c>
    </row>
    <row r="2272" spans="1:8" x14ac:dyDescent="0.35">
      <c r="A2272" t="s">
        <v>2316</v>
      </c>
      <c r="B2272" t="str">
        <f>_xlfn.XLOOKUP(D2272,'2026 FMR'!I:I,'2026 FMR'!Q:Q)</f>
        <v>PA-605</v>
      </c>
      <c r="C2272" t="s">
        <v>2341</v>
      </c>
      <c r="D2272">
        <v>42049</v>
      </c>
      <c r="E2272">
        <f>_xlfn.XLOOKUP(D2272,'ACS data'!E:E,'ACS data'!N:N)</f>
        <v>8838</v>
      </c>
      <c r="F2272">
        <f>_xlfn.XLOOKUP(D2272,'2026 FMR'!I:I,'2026 FMR'!M:M)</f>
        <v>945</v>
      </c>
      <c r="G2272">
        <f>_xlfn.XLOOKUP(D2272,'2026 FMR'!I:I,'2026 FMR'!J:J)</f>
        <v>270495</v>
      </c>
      <c r="H2272">
        <f>_xlfn.XLOOKUP(D2272,'2026 FMR'!I:I,'2026 FMR'!R:R)</f>
        <v>1</v>
      </c>
    </row>
    <row r="2273" spans="1:8" x14ac:dyDescent="0.35">
      <c r="A2273" t="s">
        <v>2316</v>
      </c>
      <c r="B2273" t="str">
        <f>_xlfn.XLOOKUP(D2273,'2026 FMR'!I:I,'2026 FMR'!Q:Q)</f>
        <v>PA-601</v>
      </c>
      <c r="C2273" t="s">
        <v>2342</v>
      </c>
      <c r="D2273">
        <v>42051</v>
      </c>
      <c r="E2273">
        <f>_xlfn.XLOOKUP(D2273,'ACS data'!E:E,'ACS data'!N:N)</f>
        <v>3174</v>
      </c>
      <c r="F2273">
        <f>_xlfn.XLOOKUP(D2273,'2026 FMR'!I:I,'2026 FMR'!M:M)</f>
        <v>1077</v>
      </c>
      <c r="G2273">
        <f>_xlfn.XLOOKUP(D2273,'2026 FMR'!I:I,'2026 FMR'!J:J)</f>
        <v>128417</v>
      </c>
      <c r="H2273">
        <f>_xlfn.XLOOKUP(D2273,'2026 FMR'!I:I,'2026 FMR'!R:R)</f>
        <v>0.5</v>
      </c>
    </row>
    <row r="2274" spans="1:8" x14ac:dyDescent="0.35">
      <c r="A2274" t="s">
        <v>2316</v>
      </c>
      <c r="B2274" t="str">
        <f>_xlfn.XLOOKUP(D2274,'2026 FMR'!I:I,'2026 FMR'!Q:Q)</f>
        <v>PA-601</v>
      </c>
      <c r="C2274" t="s">
        <v>2343</v>
      </c>
      <c r="D2274">
        <v>42053</v>
      </c>
      <c r="E2274">
        <f>_xlfn.XLOOKUP(D2274,'ACS data'!E:E,'ACS data'!N:N)</f>
        <v>35</v>
      </c>
      <c r="F2274">
        <f>_xlfn.XLOOKUP(D2274,'2026 FMR'!I:I,'2026 FMR'!M:M)</f>
        <v>888</v>
      </c>
      <c r="G2274">
        <f>_xlfn.XLOOKUP(D2274,'2026 FMR'!I:I,'2026 FMR'!J:J)</f>
        <v>6959</v>
      </c>
      <c r="H2274">
        <f>_xlfn.XLOOKUP(D2274,'2026 FMR'!I:I,'2026 FMR'!R:R)</f>
        <v>0.5</v>
      </c>
    </row>
    <row r="2275" spans="1:8" x14ac:dyDescent="0.35">
      <c r="A2275" t="s">
        <v>2316</v>
      </c>
      <c r="B2275" t="str">
        <f>_xlfn.XLOOKUP(D2275,'2026 FMR'!I:I,'2026 FMR'!Q:Q)</f>
        <v>PA-509</v>
      </c>
      <c r="C2275" t="s">
        <v>2344</v>
      </c>
      <c r="D2275">
        <v>42055</v>
      </c>
      <c r="E2275">
        <f>_xlfn.XLOOKUP(D2275,'ACS data'!E:E,'ACS data'!N:N)</f>
        <v>1827</v>
      </c>
      <c r="F2275">
        <f>_xlfn.XLOOKUP(D2275,'2026 FMR'!I:I,'2026 FMR'!M:M)</f>
        <v>1119</v>
      </c>
      <c r="G2275">
        <f>_xlfn.XLOOKUP(D2275,'2026 FMR'!I:I,'2026 FMR'!J:J)</f>
        <v>156084</v>
      </c>
      <c r="H2275">
        <f>_xlfn.XLOOKUP(D2275,'2026 FMR'!I:I,'2026 FMR'!R:R)</f>
        <v>1</v>
      </c>
    </row>
    <row r="2276" spans="1:8" x14ac:dyDescent="0.35">
      <c r="A2276" t="s">
        <v>2316</v>
      </c>
      <c r="B2276" t="str">
        <f>_xlfn.XLOOKUP(D2276,'2026 FMR'!I:I,'2026 FMR'!Q:Q)</f>
        <v>PA-509</v>
      </c>
      <c r="C2276" t="s">
        <v>2345</v>
      </c>
      <c r="D2276">
        <v>42057</v>
      </c>
      <c r="E2276">
        <f>_xlfn.XLOOKUP(D2276,'ACS data'!E:E,'ACS data'!N:N)</f>
        <v>276</v>
      </c>
      <c r="F2276">
        <f>_xlfn.XLOOKUP(D2276,'2026 FMR'!I:I,'2026 FMR'!M:M)</f>
        <v>751</v>
      </c>
      <c r="G2276">
        <f>_xlfn.XLOOKUP(D2276,'2026 FMR'!I:I,'2026 FMR'!J:J)</f>
        <v>14545</v>
      </c>
      <c r="H2276">
        <f>_xlfn.XLOOKUP(D2276,'2026 FMR'!I:I,'2026 FMR'!R:R)</f>
        <v>1</v>
      </c>
    </row>
    <row r="2277" spans="1:8" x14ac:dyDescent="0.35">
      <c r="A2277" t="s">
        <v>2316</v>
      </c>
      <c r="B2277" t="str">
        <f>_xlfn.XLOOKUP(D2277,'2026 FMR'!I:I,'2026 FMR'!Q:Q)</f>
        <v>PA-601</v>
      </c>
      <c r="C2277" t="s">
        <v>2346</v>
      </c>
      <c r="D2277">
        <v>42059</v>
      </c>
      <c r="E2277">
        <f>_xlfn.XLOOKUP(D2277,'ACS data'!E:E,'ACS data'!N:N)</f>
        <v>624</v>
      </c>
      <c r="F2277">
        <f>_xlfn.XLOOKUP(D2277,'2026 FMR'!I:I,'2026 FMR'!M:M)</f>
        <v>835</v>
      </c>
      <c r="G2277">
        <f>_xlfn.XLOOKUP(D2277,'2026 FMR'!I:I,'2026 FMR'!J:J)</f>
        <v>35781</v>
      </c>
      <c r="H2277">
        <f>_xlfn.XLOOKUP(D2277,'2026 FMR'!I:I,'2026 FMR'!R:R)</f>
        <v>0.5</v>
      </c>
    </row>
    <row r="2278" spans="1:8" x14ac:dyDescent="0.35">
      <c r="A2278" t="s">
        <v>2316</v>
      </c>
      <c r="B2278" t="str">
        <f>_xlfn.XLOOKUP(D2278,'2026 FMR'!I:I,'2026 FMR'!Q:Q)</f>
        <v>PA-509</v>
      </c>
      <c r="C2278" t="s">
        <v>2347</v>
      </c>
      <c r="D2278">
        <v>42061</v>
      </c>
      <c r="E2278">
        <f>_xlfn.XLOOKUP(D2278,'ACS data'!E:E,'ACS data'!N:N)</f>
        <v>657</v>
      </c>
      <c r="F2278">
        <f>_xlfn.XLOOKUP(D2278,'2026 FMR'!I:I,'2026 FMR'!M:M)</f>
        <v>833</v>
      </c>
      <c r="G2278">
        <f>_xlfn.XLOOKUP(D2278,'2026 FMR'!I:I,'2026 FMR'!J:J)</f>
        <v>44123</v>
      </c>
      <c r="H2278">
        <f>_xlfn.XLOOKUP(D2278,'2026 FMR'!I:I,'2026 FMR'!R:R)</f>
        <v>1</v>
      </c>
    </row>
    <row r="2279" spans="1:8" x14ac:dyDescent="0.35">
      <c r="A2279" t="s">
        <v>2316</v>
      </c>
      <c r="B2279" t="str">
        <f>_xlfn.XLOOKUP(D2279,'2026 FMR'!I:I,'2026 FMR'!Q:Q)</f>
        <v>PA-601</v>
      </c>
      <c r="C2279" t="s">
        <v>2348</v>
      </c>
      <c r="D2279">
        <v>42063</v>
      </c>
      <c r="E2279">
        <f>_xlfn.XLOOKUP(D2279,'ACS data'!E:E,'ACS data'!N:N)</f>
        <v>2681</v>
      </c>
      <c r="F2279">
        <f>_xlfn.XLOOKUP(D2279,'2026 FMR'!I:I,'2026 FMR'!M:M)</f>
        <v>851</v>
      </c>
      <c r="G2279">
        <f>_xlfn.XLOOKUP(D2279,'2026 FMR'!I:I,'2026 FMR'!J:J)</f>
        <v>83394</v>
      </c>
      <c r="H2279">
        <f>_xlfn.XLOOKUP(D2279,'2026 FMR'!I:I,'2026 FMR'!R:R)</f>
        <v>0.5</v>
      </c>
    </row>
    <row r="2280" spans="1:8" x14ac:dyDescent="0.35">
      <c r="A2280" t="s">
        <v>2316</v>
      </c>
      <c r="B2280" t="str">
        <f>_xlfn.XLOOKUP(D2280,'2026 FMR'!I:I,'2026 FMR'!Q:Q)</f>
        <v>PA-601</v>
      </c>
      <c r="C2280" t="s">
        <v>2349</v>
      </c>
      <c r="D2280">
        <v>42065</v>
      </c>
      <c r="E2280">
        <f>_xlfn.XLOOKUP(D2280,'ACS data'!E:E,'ACS data'!N:N)</f>
        <v>1128</v>
      </c>
      <c r="F2280">
        <f>_xlfn.XLOOKUP(D2280,'2026 FMR'!I:I,'2026 FMR'!M:M)</f>
        <v>768</v>
      </c>
      <c r="G2280">
        <f>_xlfn.XLOOKUP(D2280,'2026 FMR'!I:I,'2026 FMR'!J:J)</f>
        <v>44326</v>
      </c>
      <c r="H2280">
        <f>_xlfn.XLOOKUP(D2280,'2026 FMR'!I:I,'2026 FMR'!R:R)</f>
        <v>0.5</v>
      </c>
    </row>
    <row r="2281" spans="1:8" x14ac:dyDescent="0.35">
      <c r="A2281" t="s">
        <v>2316</v>
      </c>
      <c r="B2281" t="str">
        <f>_xlfn.XLOOKUP(D2281,'2026 FMR'!I:I,'2026 FMR'!Q:Q)</f>
        <v>PA-509</v>
      </c>
      <c r="C2281" t="s">
        <v>2350</v>
      </c>
      <c r="D2281">
        <v>42067</v>
      </c>
      <c r="E2281">
        <f>_xlfn.XLOOKUP(D2281,'ACS data'!E:E,'ACS data'!N:N)</f>
        <v>324</v>
      </c>
      <c r="F2281">
        <f>_xlfn.XLOOKUP(D2281,'2026 FMR'!I:I,'2026 FMR'!M:M)</f>
        <v>742</v>
      </c>
      <c r="G2281">
        <f>_xlfn.XLOOKUP(D2281,'2026 FMR'!I:I,'2026 FMR'!J:J)</f>
        <v>23535</v>
      </c>
      <c r="H2281">
        <f>_xlfn.XLOOKUP(D2281,'2026 FMR'!I:I,'2026 FMR'!R:R)</f>
        <v>1</v>
      </c>
    </row>
    <row r="2282" spans="1:8" x14ac:dyDescent="0.35">
      <c r="A2282" t="s">
        <v>2316</v>
      </c>
      <c r="B2282" t="str">
        <f>_xlfn.XLOOKUP(D2282,'2026 FMR'!I:I,'2026 FMR'!Q:Q)</f>
        <v>PA-508</v>
      </c>
      <c r="C2282" t="s">
        <v>2351</v>
      </c>
      <c r="D2282">
        <v>42069</v>
      </c>
      <c r="E2282">
        <f>_xlfn.XLOOKUP(D2282,'ACS data'!E:E,'ACS data'!N:N)</f>
        <v>5782</v>
      </c>
      <c r="F2282">
        <f>_xlfn.XLOOKUP(D2282,'2026 FMR'!I:I,'2026 FMR'!M:M)</f>
        <v>1028</v>
      </c>
      <c r="G2282">
        <f>_xlfn.XLOOKUP(D2282,'2026 FMR'!I:I,'2026 FMR'!J:J)</f>
        <v>215672</v>
      </c>
      <c r="H2282">
        <f>_xlfn.XLOOKUP(D2282,'2026 FMR'!I:I,'2026 FMR'!R:R)</f>
        <v>1</v>
      </c>
    </row>
    <row r="2283" spans="1:8" x14ac:dyDescent="0.35">
      <c r="A2283" t="s">
        <v>2316</v>
      </c>
      <c r="B2283" t="str">
        <f>_xlfn.XLOOKUP(D2283,'2026 FMR'!I:I,'2026 FMR'!Q:Q)</f>
        <v>PA-510</v>
      </c>
      <c r="C2283" t="s">
        <v>2352</v>
      </c>
      <c r="D2283">
        <v>42071</v>
      </c>
      <c r="E2283">
        <f>_xlfn.XLOOKUP(D2283,'ACS data'!E:E,'ACS data'!N:N)</f>
        <v>9389</v>
      </c>
      <c r="F2283">
        <f>_xlfn.XLOOKUP(D2283,'2026 FMR'!I:I,'2026 FMR'!M:M)</f>
        <v>1220</v>
      </c>
      <c r="G2283">
        <f>_xlfn.XLOOKUP(D2283,'2026 FMR'!I:I,'2026 FMR'!J:J)</f>
        <v>553202</v>
      </c>
      <c r="H2283">
        <f>_xlfn.XLOOKUP(D2283,'2026 FMR'!I:I,'2026 FMR'!R:R)</f>
        <v>1</v>
      </c>
    </row>
    <row r="2284" spans="1:8" x14ac:dyDescent="0.35">
      <c r="A2284" t="s">
        <v>2316</v>
      </c>
      <c r="B2284" t="str">
        <f>_xlfn.XLOOKUP(D2284,'2026 FMR'!I:I,'2026 FMR'!Q:Q)</f>
        <v>PA-601</v>
      </c>
      <c r="C2284" t="s">
        <v>2353</v>
      </c>
      <c r="D2284">
        <v>42073</v>
      </c>
      <c r="E2284">
        <f>_xlfn.XLOOKUP(D2284,'ACS data'!E:E,'ACS data'!N:N)</f>
        <v>1480</v>
      </c>
      <c r="F2284">
        <f>_xlfn.XLOOKUP(D2284,'2026 FMR'!I:I,'2026 FMR'!M:M)</f>
        <v>780</v>
      </c>
      <c r="G2284">
        <f>_xlfn.XLOOKUP(D2284,'2026 FMR'!I:I,'2026 FMR'!J:J)</f>
        <v>85907</v>
      </c>
      <c r="H2284">
        <f>_xlfn.XLOOKUP(D2284,'2026 FMR'!I:I,'2026 FMR'!R:R)</f>
        <v>0.5</v>
      </c>
    </row>
    <row r="2285" spans="1:8" x14ac:dyDescent="0.35">
      <c r="A2285" t="s">
        <v>2316</v>
      </c>
      <c r="B2285" t="str">
        <f>_xlfn.XLOOKUP(D2285,'2026 FMR'!I:I,'2026 FMR'!Q:Q)</f>
        <v>PA-509</v>
      </c>
      <c r="C2285" t="s">
        <v>2354</v>
      </c>
      <c r="D2285">
        <v>42075</v>
      </c>
      <c r="E2285">
        <f>_xlfn.XLOOKUP(D2285,'ACS data'!E:E,'ACS data'!N:N)</f>
        <v>3199</v>
      </c>
      <c r="F2285">
        <f>_xlfn.XLOOKUP(D2285,'2026 FMR'!I:I,'2026 FMR'!M:M)</f>
        <v>1112</v>
      </c>
      <c r="G2285">
        <f>_xlfn.XLOOKUP(D2285,'2026 FMR'!I:I,'2026 FMR'!J:J)</f>
        <v>143258</v>
      </c>
      <c r="H2285">
        <f>_xlfn.XLOOKUP(D2285,'2026 FMR'!I:I,'2026 FMR'!R:R)</f>
        <v>1</v>
      </c>
    </row>
    <row r="2286" spans="1:8" x14ac:dyDescent="0.35">
      <c r="A2286" t="s">
        <v>2316</v>
      </c>
      <c r="B2286" t="str">
        <f>_xlfn.XLOOKUP(D2286,'2026 FMR'!I:I,'2026 FMR'!Q:Q)</f>
        <v>PA-509</v>
      </c>
      <c r="C2286" t="s">
        <v>2355</v>
      </c>
      <c r="D2286">
        <v>42077</v>
      </c>
      <c r="E2286">
        <f>_xlfn.XLOOKUP(D2286,'ACS data'!E:E,'ACS data'!N:N)</f>
        <v>9708</v>
      </c>
      <c r="F2286">
        <f>_xlfn.XLOOKUP(D2286,'2026 FMR'!I:I,'2026 FMR'!M:M)</f>
        <v>1341</v>
      </c>
      <c r="G2286">
        <f>_xlfn.XLOOKUP(D2286,'2026 FMR'!I:I,'2026 FMR'!J:J)</f>
        <v>374110</v>
      </c>
      <c r="H2286">
        <f>_xlfn.XLOOKUP(D2286,'2026 FMR'!I:I,'2026 FMR'!R:R)</f>
        <v>1</v>
      </c>
    </row>
    <row r="2287" spans="1:8" x14ac:dyDescent="0.35">
      <c r="A2287" t="s">
        <v>2316</v>
      </c>
      <c r="B2287" t="str">
        <f>_xlfn.XLOOKUP(D2287,'2026 FMR'!I:I,'2026 FMR'!Q:Q)</f>
        <v>PA-503</v>
      </c>
      <c r="C2287" t="s">
        <v>2356</v>
      </c>
      <c r="D2287">
        <v>42079</v>
      </c>
      <c r="E2287">
        <f>_xlfn.XLOOKUP(D2287,'ACS data'!E:E,'ACS data'!N:N)</f>
        <v>9071</v>
      </c>
      <c r="F2287">
        <f>_xlfn.XLOOKUP(D2287,'2026 FMR'!I:I,'2026 FMR'!M:M)</f>
        <v>1028</v>
      </c>
      <c r="G2287">
        <f>_xlfn.XLOOKUP(D2287,'2026 FMR'!I:I,'2026 FMR'!J:J)</f>
        <v>325396</v>
      </c>
      <c r="H2287">
        <f>_xlfn.XLOOKUP(D2287,'2026 FMR'!I:I,'2026 FMR'!R:R)</f>
        <v>1</v>
      </c>
    </row>
    <row r="2288" spans="1:8" x14ac:dyDescent="0.35">
      <c r="A2288" t="s">
        <v>2316</v>
      </c>
      <c r="B2288" t="str">
        <f>_xlfn.XLOOKUP(D2288,'2026 FMR'!I:I,'2026 FMR'!Q:Q)</f>
        <v>PA-509</v>
      </c>
      <c r="C2288" t="s">
        <v>2357</v>
      </c>
      <c r="D2288">
        <v>42081</v>
      </c>
      <c r="E2288">
        <f>_xlfn.XLOOKUP(D2288,'ACS data'!E:E,'ACS data'!N:N)</f>
        <v>2772</v>
      </c>
      <c r="F2288">
        <f>_xlfn.XLOOKUP(D2288,'2026 FMR'!I:I,'2026 FMR'!M:M)</f>
        <v>995</v>
      </c>
      <c r="G2288">
        <f>_xlfn.XLOOKUP(D2288,'2026 FMR'!I:I,'2026 FMR'!J:J)</f>
        <v>114022</v>
      </c>
      <c r="H2288">
        <f>_xlfn.XLOOKUP(D2288,'2026 FMR'!I:I,'2026 FMR'!R:R)</f>
        <v>1</v>
      </c>
    </row>
    <row r="2289" spans="1:8" x14ac:dyDescent="0.35">
      <c r="A2289" t="s">
        <v>2316</v>
      </c>
      <c r="B2289" t="str">
        <f>_xlfn.XLOOKUP(D2289,'2026 FMR'!I:I,'2026 FMR'!Q:Q)</f>
        <v>PA-601</v>
      </c>
      <c r="C2289" t="s">
        <v>2358</v>
      </c>
      <c r="D2289">
        <v>42083</v>
      </c>
      <c r="E2289">
        <f>_xlfn.XLOOKUP(D2289,'ACS data'!E:E,'ACS data'!N:N)</f>
        <v>1060</v>
      </c>
      <c r="F2289">
        <f>_xlfn.XLOOKUP(D2289,'2026 FMR'!I:I,'2026 FMR'!M:M)</f>
        <v>832</v>
      </c>
      <c r="G2289">
        <f>_xlfn.XLOOKUP(D2289,'2026 FMR'!I:I,'2026 FMR'!J:J)</f>
        <v>40459</v>
      </c>
      <c r="H2289">
        <f>_xlfn.XLOOKUP(D2289,'2026 FMR'!I:I,'2026 FMR'!R:R)</f>
        <v>0.5</v>
      </c>
    </row>
    <row r="2290" spans="1:8" x14ac:dyDescent="0.35">
      <c r="A2290" t="s">
        <v>2316</v>
      </c>
      <c r="B2290" t="str">
        <f>_xlfn.XLOOKUP(D2290,'2026 FMR'!I:I,'2026 FMR'!Q:Q)</f>
        <v>PA-601</v>
      </c>
      <c r="C2290" t="s">
        <v>2359</v>
      </c>
      <c r="D2290">
        <v>42085</v>
      </c>
      <c r="E2290">
        <f>_xlfn.XLOOKUP(D2290,'ACS data'!E:E,'ACS data'!N:N)</f>
        <v>2266</v>
      </c>
      <c r="F2290">
        <f>_xlfn.XLOOKUP(D2290,'2026 FMR'!I:I,'2026 FMR'!M:M)</f>
        <v>792</v>
      </c>
      <c r="G2290">
        <f>_xlfn.XLOOKUP(D2290,'2026 FMR'!I:I,'2026 FMR'!J:J)</f>
        <v>110600</v>
      </c>
      <c r="H2290">
        <f>_xlfn.XLOOKUP(D2290,'2026 FMR'!I:I,'2026 FMR'!R:R)</f>
        <v>0.5</v>
      </c>
    </row>
    <row r="2291" spans="1:8" x14ac:dyDescent="0.35">
      <c r="A2291" t="s">
        <v>2316</v>
      </c>
      <c r="B2291" t="str">
        <f>_xlfn.XLOOKUP(D2291,'2026 FMR'!I:I,'2026 FMR'!Q:Q)</f>
        <v>PA-509</v>
      </c>
      <c r="C2291" t="s">
        <v>2360</v>
      </c>
      <c r="D2291">
        <v>42087</v>
      </c>
      <c r="E2291">
        <f>_xlfn.XLOOKUP(D2291,'ACS data'!E:E,'ACS data'!N:N)</f>
        <v>1561</v>
      </c>
      <c r="F2291">
        <f>_xlfn.XLOOKUP(D2291,'2026 FMR'!I:I,'2026 FMR'!M:M)</f>
        <v>786</v>
      </c>
      <c r="G2291">
        <f>_xlfn.XLOOKUP(D2291,'2026 FMR'!I:I,'2026 FMR'!J:J)</f>
        <v>46146</v>
      </c>
      <c r="H2291">
        <f>_xlfn.XLOOKUP(D2291,'2026 FMR'!I:I,'2026 FMR'!R:R)</f>
        <v>1</v>
      </c>
    </row>
    <row r="2292" spans="1:8" x14ac:dyDescent="0.35">
      <c r="A2292" t="s">
        <v>2316</v>
      </c>
      <c r="B2292" t="str">
        <f>_xlfn.XLOOKUP(D2292,'2026 FMR'!I:I,'2026 FMR'!Q:Q)</f>
        <v>PA-509</v>
      </c>
      <c r="C2292" t="s">
        <v>2361</v>
      </c>
      <c r="D2292">
        <v>42089</v>
      </c>
      <c r="E2292">
        <f>_xlfn.XLOOKUP(D2292,'ACS data'!E:E,'ACS data'!N:N)</f>
        <v>4136</v>
      </c>
      <c r="F2292">
        <f>_xlfn.XLOOKUP(D2292,'2026 FMR'!I:I,'2026 FMR'!M:M)</f>
        <v>1165</v>
      </c>
      <c r="G2292">
        <f>_xlfn.XLOOKUP(D2292,'2026 FMR'!I:I,'2026 FMR'!J:J)</f>
        <v>168128</v>
      </c>
      <c r="H2292">
        <f>_xlfn.XLOOKUP(D2292,'2026 FMR'!I:I,'2026 FMR'!R:R)</f>
        <v>1</v>
      </c>
    </row>
    <row r="2293" spans="1:8" x14ac:dyDescent="0.35">
      <c r="A2293" t="s">
        <v>2316</v>
      </c>
      <c r="B2293" t="str">
        <f>_xlfn.XLOOKUP(D2293,'2026 FMR'!I:I,'2026 FMR'!Q:Q)</f>
        <v>PA-504</v>
      </c>
      <c r="C2293" t="s">
        <v>2362</v>
      </c>
      <c r="D2293">
        <v>42091</v>
      </c>
      <c r="E2293">
        <f>_xlfn.XLOOKUP(D2293,'ACS data'!E:E,'ACS data'!N:N)</f>
        <v>11579</v>
      </c>
      <c r="F2293">
        <f>_xlfn.XLOOKUP(D2293,'2026 FMR'!I:I,'2026 FMR'!M:M)</f>
        <v>1520</v>
      </c>
      <c r="G2293">
        <f>_xlfn.XLOOKUP(D2293,'2026 FMR'!I:I,'2026 FMR'!J:J)</f>
        <v>856399</v>
      </c>
      <c r="H2293">
        <f>_xlfn.XLOOKUP(D2293,'2026 FMR'!I:I,'2026 FMR'!R:R)</f>
        <v>1</v>
      </c>
    </row>
    <row r="2294" spans="1:8" x14ac:dyDescent="0.35">
      <c r="A2294" t="s">
        <v>2316</v>
      </c>
      <c r="B2294" t="str">
        <f>_xlfn.XLOOKUP(D2294,'2026 FMR'!I:I,'2026 FMR'!Q:Q)</f>
        <v>PA-509</v>
      </c>
      <c r="C2294" t="s">
        <v>2363</v>
      </c>
      <c r="D2294">
        <v>42093</v>
      </c>
      <c r="E2294">
        <f>_xlfn.XLOOKUP(D2294,'ACS data'!E:E,'ACS data'!N:N)</f>
        <v>178</v>
      </c>
      <c r="F2294">
        <f>_xlfn.XLOOKUP(D2294,'2026 FMR'!I:I,'2026 FMR'!M:M)</f>
        <v>1046</v>
      </c>
      <c r="G2294">
        <f>_xlfn.XLOOKUP(D2294,'2026 FMR'!I:I,'2026 FMR'!J:J)</f>
        <v>18165</v>
      </c>
      <c r="H2294">
        <f>_xlfn.XLOOKUP(D2294,'2026 FMR'!I:I,'2026 FMR'!R:R)</f>
        <v>1</v>
      </c>
    </row>
    <row r="2295" spans="1:8" x14ac:dyDescent="0.35">
      <c r="A2295" t="s">
        <v>2316</v>
      </c>
      <c r="B2295" t="str">
        <f>_xlfn.XLOOKUP(D2295,'2026 FMR'!I:I,'2026 FMR'!Q:Q)</f>
        <v>PA-509</v>
      </c>
      <c r="C2295" t="s">
        <v>2364</v>
      </c>
      <c r="D2295">
        <v>42095</v>
      </c>
      <c r="E2295">
        <f>_xlfn.XLOOKUP(D2295,'ACS data'!E:E,'ACS data'!N:N)</f>
        <v>6097</v>
      </c>
      <c r="F2295">
        <f>_xlfn.XLOOKUP(D2295,'2026 FMR'!I:I,'2026 FMR'!M:M)</f>
        <v>1341</v>
      </c>
      <c r="G2295">
        <f>_xlfn.XLOOKUP(D2295,'2026 FMR'!I:I,'2026 FMR'!J:J)</f>
        <v>314299</v>
      </c>
      <c r="H2295">
        <f>_xlfn.XLOOKUP(D2295,'2026 FMR'!I:I,'2026 FMR'!R:R)</f>
        <v>1</v>
      </c>
    </row>
    <row r="2296" spans="1:8" x14ac:dyDescent="0.35">
      <c r="A2296" t="s">
        <v>2316</v>
      </c>
      <c r="B2296" t="str">
        <f>_xlfn.XLOOKUP(D2296,'2026 FMR'!I:I,'2026 FMR'!Q:Q)</f>
        <v>PA-509</v>
      </c>
      <c r="C2296" t="s">
        <v>2365</v>
      </c>
      <c r="D2296">
        <v>42097</v>
      </c>
      <c r="E2296">
        <f>_xlfn.XLOOKUP(D2296,'ACS data'!E:E,'ACS data'!N:N)</f>
        <v>1625</v>
      </c>
      <c r="F2296">
        <f>_xlfn.XLOOKUP(D2296,'2026 FMR'!I:I,'2026 FMR'!M:M)</f>
        <v>843</v>
      </c>
      <c r="G2296">
        <f>_xlfn.XLOOKUP(D2296,'2026 FMR'!I:I,'2026 FMR'!J:J)</f>
        <v>91340</v>
      </c>
      <c r="H2296">
        <f>_xlfn.XLOOKUP(D2296,'2026 FMR'!I:I,'2026 FMR'!R:R)</f>
        <v>1</v>
      </c>
    </row>
    <row r="2297" spans="1:8" x14ac:dyDescent="0.35">
      <c r="A2297" t="s">
        <v>2316</v>
      </c>
      <c r="B2297" t="str">
        <f>_xlfn.XLOOKUP(D2297,'2026 FMR'!I:I,'2026 FMR'!Q:Q)</f>
        <v>PA-509</v>
      </c>
      <c r="C2297" t="s">
        <v>2366</v>
      </c>
      <c r="D2297">
        <v>42099</v>
      </c>
      <c r="E2297">
        <f>_xlfn.XLOOKUP(D2297,'ACS data'!E:E,'ACS data'!N:N)</f>
        <v>583</v>
      </c>
      <c r="F2297">
        <f>_xlfn.XLOOKUP(D2297,'2026 FMR'!I:I,'2026 FMR'!M:M)</f>
        <v>1212</v>
      </c>
      <c r="G2297">
        <f>_xlfn.XLOOKUP(D2297,'2026 FMR'!I:I,'2026 FMR'!J:J)</f>
        <v>45941</v>
      </c>
      <c r="H2297">
        <f>_xlfn.XLOOKUP(D2297,'2026 FMR'!I:I,'2026 FMR'!R:R)</f>
        <v>1</v>
      </c>
    </row>
    <row r="2298" spans="1:8" x14ac:dyDescent="0.35">
      <c r="A2298" t="s">
        <v>2316</v>
      </c>
      <c r="B2298" t="str">
        <f>_xlfn.XLOOKUP(D2298,'2026 FMR'!I:I,'2026 FMR'!Q:Q)</f>
        <v>PA-500</v>
      </c>
      <c r="C2298" t="s">
        <v>2367</v>
      </c>
      <c r="D2298">
        <v>42101</v>
      </c>
      <c r="E2298">
        <f>_xlfn.XLOOKUP(D2298,'ACS data'!E:E,'ACS data'!N:N)</f>
        <v>69790</v>
      </c>
      <c r="F2298">
        <f>_xlfn.XLOOKUP(D2298,'2026 FMR'!I:I,'2026 FMR'!M:M)</f>
        <v>1520</v>
      </c>
      <c r="G2298">
        <f>_xlfn.XLOOKUP(D2298,'2026 FMR'!I:I,'2026 FMR'!J:J)</f>
        <v>1593208</v>
      </c>
      <c r="H2298">
        <f>_xlfn.XLOOKUP(D2298,'2026 FMR'!I:I,'2026 FMR'!R:R)</f>
        <v>0.5</v>
      </c>
    </row>
    <row r="2299" spans="1:8" x14ac:dyDescent="0.35">
      <c r="A2299" t="s">
        <v>2316</v>
      </c>
      <c r="B2299" t="str">
        <f>_xlfn.XLOOKUP(D2299,'2026 FMR'!I:I,'2026 FMR'!Q:Q)</f>
        <v>PA-509</v>
      </c>
      <c r="C2299" t="s">
        <v>2368</v>
      </c>
      <c r="D2299">
        <v>42103</v>
      </c>
      <c r="E2299">
        <f>_xlfn.XLOOKUP(D2299,'ACS data'!E:E,'ACS data'!N:N)</f>
        <v>1046</v>
      </c>
      <c r="F2299">
        <f>_xlfn.XLOOKUP(D2299,'2026 FMR'!I:I,'2026 FMR'!M:M)</f>
        <v>1205</v>
      </c>
      <c r="G2299">
        <f>_xlfn.XLOOKUP(D2299,'2026 FMR'!I:I,'2026 FMR'!J:J)</f>
        <v>58996</v>
      </c>
      <c r="H2299">
        <f>_xlfn.XLOOKUP(D2299,'2026 FMR'!I:I,'2026 FMR'!R:R)</f>
        <v>1</v>
      </c>
    </row>
    <row r="2300" spans="1:8" x14ac:dyDescent="0.35">
      <c r="A2300" t="s">
        <v>2316</v>
      </c>
      <c r="B2300" t="str">
        <f>_xlfn.XLOOKUP(D2300,'2026 FMR'!I:I,'2026 FMR'!Q:Q)</f>
        <v>PA-601</v>
      </c>
      <c r="C2300" t="s">
        <v>2369</v>
      </c>
      <c r="D2300">
        <v>42105</v>
      </c>
      <c r="E2300">
        <f>_xlfn.XLOOKUP(D2300,'ACS data'!E:E,'ACS data'!N:N)</f>
        <v>270</v>
      </c>
      <c r="F2300">
        <f>_xlfn.XLOOKUP(D2300,'2026 FMR'!I:I,'2026 FMR'!M:M)</f>
        <v>742</v>
      </c>
      <c r="G2300">
        <f>_xlfn.XLOOKUP(D2300,'2026 FMR'!I:I,'2026 FMR'!J:J)</f>
        <v>16390</v>
      </c>
      <c r="H2300">
        <f>_xlfn.XLOOKUP(D2300,'2026 FMR'!I:I,'2026 FMR'!R:R)</f>
        <v>0.5</v>
      </c>
    </row>
    <row r="2301" spans="1:8" x14ac:dyDescent="0.35">
      <c r="A2301" t="s">
        <v>2316</v>
      </c>
      <c r="B2301" t="str">
        <f>_xlfn.XLOOKUP(D2301,'2026 FMR'!I:I,'2026 FMR'!Q:Q)</f>
        <v>PA-509</v>
      </c>
      <c r="C2301" t="s">
        <v>2370</v>
      </c>
      <c r="D2301">
        <v>42107</v>
      </c>
      <c r="E2301">
        <f>_xlfn.XLOOKUP(D2301,'ACS data'!E:E,'ACS data'!N:N)</f>
        <v>2584</v>
      </c>
      <c r="F2301">
        <f>_xlfn.XLOOKUP(D2301,'2026 FMR'!I:I,'2026 FMR'!M:M)</f>
        <v>786</v>
      </c>
      <c r="G2301">
        <f>_xlfn.XLOOKUP(D2301,'2026 FMR'!I:I,'2026 FMR'!J:J)</f>
        <v>143201</v>
      </c>
      <c r="H2301">
        <f>_xlfn.XLOOKUP(D2301,'2026 FMR'!I:I,'2026 FMR'!R:R)</f>
        <v>1</v>
      </c>
    </row>
    <row r="2302" spans="1:8" x14ac:dyDescent="0.35">
      <c r="A2302" t="s">
        <v>2316</v>
      </c>
      <c r="B2302" t="str">
        <f>_xlfn.XLOOKUP(D2302,'2026 FMR'!I:I,'2026 FMR'!Q:Q)</f>
        <v>PA-509</v>
      </c>
      <c r="C2302" t="s">
        <v>2371</v>
      </c>
      <c r="D2302">
        <v>42109</v>
      </c>
      <c r="E2302">
        <f>_xlfn.XLOOKUP(D2302,'ACS data'!E:E,'ACS data'!N:N)</f>
        <v>495</v>
      </c>
      <c r="F2302">
        <f>_xlfn.XLOOKUP(D2302,'2026 FMR'!I:I,'2026 FMR'!M:M)</f>
        <v>894</v>
      </c>
      <c r="G2302">
        <f>_xlfn.XLOOKUP(D2302,'2026 FMR'!I:I,'2026 FMR'!J:J)</f>
        <v>39797</v>
      </c>
      <c r="H2302">
        <f>_xlfn.XLOOKUP(D2302,'2026 FMR'!I:I,'2026 FMR'!R:R)</f>
        <v>1</v>
      </c>
    </row>
    <row r="2303" spans="1:8" x14ac:dyDescent="0.35">
      <c r="A2303" t="s">
        <v>2316</v>
      </c>
      <c r="B2303" t="str">
        <f>_xlfn.XLOOKUP(D2303,'2026 FMR'!I:I,'2026 FMR'!Q:Q)</f>
        <v>PA-509</v>
      </c>
      <c r="C2303" t="s">
        <v>2372</v>
      </c>
      <c r="D2303">
        <v>42111</v>
      </c>
      <c r="E2303">
        <f>_xlfn.XLOOKUP(D2303,'ACS data'!E:E,'ACS data'!N:N)</f>
        <v>1255</v>
      </c>
      <c r="F2303">
        <f>_xlfn.XLOOKUP(D2303,'2026 FMR'!I:I,'2026 FMR'!M:M)</f>
        <v>835</v>
      </c>
      <c r="G2303">
        <f>_xlfn.XLOOKUP(D2303,'2026 FMR'!I:I,'2026 FMR'!J:J)</f>
        <v>73802</v>
      </c>
      <c r="H2303">
        <f>_xlfn.XLOOKUP(D2303,'2026 FMR'!I:I,'2026 FMR'!R:R)</f>
        <v>1</v>
      </c>
    </row>
    <row r="2304" spans="1:8" x14ac:dyDescent="0.35">
      <c r="A2304" t="s">
        <v>2316</v>
      </c>
      <c r="B2304" t="str">
        <f>_xlfn.XLOOKUP(D2304,'2026 FMR'!I:I,'2026 FMR'!Q:Q)</f>
        <v>PA-509</v>
      </c>
      <c r="C2304" t="s">
        <v>2373</v>
      </c>
      <c r="D2304">
        <v>42113</v>
      </c>
      <c r="E2304">
        <f>_xlfn.XLOOKUP(D2304,'ACS data'!E:E,'ACS data'!N:N)</f>
        <v>87</v>
      </c>
      <c r="F2304">
        <f>_xlfn.XLOOKUP(D2304,'2026 FMR'!I:I,'2026 FMR'!M:M)</f>
        <v>775</v>
      </c>
      <c r="G2304">
        <f>_xlfn.XLOOKUP(D2304,'2026 FMR'!I:I,'2026 FMR'!J:J)</f>
        <v>5880</v>
      </c>
      <c r="H2304">
        <f>_xlfn.XLOOKUP(D2304,'2026 FMR'!I:I,'2026 FMR'!R:R)</f>
        <v>1</v>
      </c>
    </row>
    <row r="2305" spans="1:8" x14ac:dyDescent="0.35">
      <c r="A2305" t="s">
        <v>2316</v>
      </c>
      <c r="B2305" t="str">
        <f>_xlfn.XLOOKUP(D2305,'2026 FMR'!I:I,'2026 FMR'!Q:Q)</f>
        <v>PA-509</v>
      </c>
      <c r="C2305" t="s">
        <v>2374</v>
      </c>
      <c r="D2305">
        <v>42115</v>
      </c>
      <c r="E2305">
        <f>_xlfn.XLOOKUP(D2305,'ACS data'!E:E,'ACS data'!N:N)</f>
        <v>636</v>
      </c>
      <c r="F2305">
        <f>_xlfn.XLOOKUP(D2305,'2026 FMR'!I:I,'2026 FMR'!M:M)</f>
        <v>805</v>
      </c>
      <c r="G2305">
        <f>_xlfn.XLOOKUP(D2305,'2026 FMR'!I:I,'2026 FMR'!J:J)</f>
        <v>38540</v>
      </c>
      <c r="H2305">
        <f>_xlfn.XLOOKUP(D2305,'2026 FMR'!I:I,'2026 FMR'!R:R)</f>
        <v>1</v>
      </c>
    </row>
    <row r="2306" spans="1:8" x14ac:dyDescent="0.35">
      <c r="A2306" t="s">
        <v>2316</v>
      </c>
      <c r="B2306" t="str">
        <f>_xlfn.XLOOKUP(D2306,'2026 FMR'!I:I,'2026 FMR'!Q:Q)</f>
        <v>PA-509</v>
      </c>
      <c r="C2306" t="s">
        <v>2375</v>
      </c>
      <c r="D2306">
        <v>42117</v>
      </c>
      <c r="E2306">
        <f>_xlfn.XLOOKUP(D2306,'ACS data'!E:E,'ACS data'!N:N)</f>
        <v>1036</v>
      </c>
      <c r="F2306">
        <f>_xlfn.XLOOKUP(D2306,'2026 FMR'!I:I,'2026 FMR'!M:M)</f>
        <v>826</v>
      </c>
      <c r="G2306">
        <f>_xlfn.XLOOKUP(D2306,'2026 FMR'!I:I,'2026 FMR'!J:J)</f>
        <v>41186</v>
      </c>
      <c r="H2306">
        <f>_xlfn.XLOOKUP(D2306,'2026 FMR'!I:I,'2026 FMR'!R:R)</f>
        <v>1</v>
      </c>
    </row>
    <row r="2307" spans="1:8" x14ac:dyDescent="0.35">
      <c r="A2307" t="s">
        <v>2316</v>
      </c>
      <c r="B2307" t="str">
        <f>_xlfn.XLOOKUP(D2307,'2026 FMR'!I:I,'2026 FMR'!Q:Q)</f>
        <v>PA-509</v>
      </c>
      <c r="C2307" t="s">
        <v>2376</v>
      </c>
      <c r="D2307">
        <v>42119</v>
      </c>
      <c r="E2307">
        <f>_xlfn.XLOOKUP(D2307,'ACS data'!E:E,'ACS data'!N:N)</f>
        <v>585</v>
      </c>
      <c r="F2307">
        <f>_xlfn.XLOOKUP(D2307,'2026 FMR'!I:I,'2026 FMR'!M:M)</f>
        <v>913</v>
      </c>
      <c r="G2307">
        <f>_xlfn.XLOOKUP(D2307,'2026 FMR'!I:I,'2026 FMR'!J:J)</f>
        <v>42908</v>
      </c>
      <c r="H2307">
        <f>_xlfn.XLOOKUP(D2307,'2026 FMR'!I:I,'2026 FMR'!R:R)</f>
        <v>1</v>
      </c>
    </row>
    <row r="2308" spans="1:8" x14ac:dyDescent="0.35">
      <c r="A2308" t="s">
        <v>2316</v>
      </c>
      <c r="B2308" t="str">
        <f>_xlfn.XLOOKUP(D2308,'2026 FMR'!I:I,'2026 FMR'!Q:Q)</f>
        <v>PA-601</v>
      </c>
      <c r="C2308" t="s">
        <v>2377</v>
      </c>
      <c r="D2308">
        <v>42121</v>
      </c>
      <c r="E2308">
        <f>_xlfn.XLOOKUP(D2308,'ACS data'!E:E,'ACS data'!N:N)</f>
        <v>995</v>
      </c>
      <c r="F2308">
        <f>_xlfn.XLOOKUP(D2308,'2026 FMR'!I:I,'2026 FMR'!M:M)</f>
        <v>742</v>
      </c>
      <c r="G2308">
        <f>_xlfn.XLOOKUP(D2308,'2026 FMR'!I:I,'2026 FMR'!J:J)</f>
        <v>50475</v>
      </c>
      <c r="H2308">
        <f>_xlfn.XLOOKUP(D2308,'2026 FMR'!I:I,'2026 FMR'!R:R)</f>
        <v>0.5</v>
      </c>
    </row>
    <row r="2309" spans="1:8" x14ac:dyDescent="0.35">
      <c r="A2309" t="s">
        <v>2316</v>
      </c>
      <c r="B2309" t="str">
        <f>_xlfn.XLOOKUP(D2309,'2026 FMR'!I:I,'2026 FMR'!Q:Q)</f>
        <v>PA-601</v>
      </c>
      <c r="C2309" t="s">
        <v>2378</v>
      </c>
      <c r="D2309">
        <v>42123</v>
      </c>
      <c r="E2309">
        <f>_xlfn.XLOOKUP(D2309,'ACS data'!E:E,'ACS data'!N:N)</f>
        <v>880</v>
      </c>
      <c r="F2309">
        <f>_xlfn.XLOOKUP(D2309,'2026 FMR'!I:I,'2026 FMR'!M:M)</f>
        <v>814</v>
      </c>
      <c r="G2309">
        <f>_xlfn.XLOOKUP(D2309,'2026 FMR'!I:I,'2026 FMR'!J:J)</f>
        <v>38492</v>
      </c>
      <c r="H2309">
        <f>_xlfn.XLOOKUP(D2309,'2026 FMR'!I:I,'2026 FMR'!R:R)</f>
        <v>0.5</v>
      </c>
    </row>
    <row r="2310" spans="1:8" x14ac:dyDescent="0.35">
      <c r="A2310" t="s">
        <v>2316</v>
      </c>
      <c r="B2310" t="str">
        <f>_xlfn.XLOOKUP(D2310,'2026 FMR'!I:I,'2026 FMR'!Q:Q)</f>
        <v>PA-601</v>
      </c>
      <c r="C2310" t="s">
        <v>2379</v>
      </c>
      <c r="D2310">
        <v>42125</v>
      </c>
      <c r="E2310">
        <f>_xlfn.XLOOKUP(D2310,'ACS data'!E:E,'ACS data'!N:N)</f>
        <v>3270</v>
      </c>
      <c r="F2310">
        <f>_xlfn.XLOOKUP(D2310,'2026 FMR'!I:I,'2026 FMR'!M:M)</f>
        <v>1077</v>
      </c>
      <c r="G2310">
        <f>_xlfn.XLOOKUP(D2310,'2026 FMR'!I:I,'2026 FMR'!J:J)</f>
        <v>209631</v>
      </c>
      <c r="H2310">
        <f>_xlfn.XLOOKUP(D2310,'2026 FMR'!I:I,'2026 FMR'!R:R)</f>
        <v>0.5</v>
      </c>
    </row>
    <row r="2311" spans="1:8" x14ac:dyDescent="0.35">
      <c r="A2311" t="s">
        <v>2316</v>
      </c>
      <c r="B2311" t="str">
        <f>_xlfn.XLOOKUP(D2311,'2026 FMR'!I:I,'2026 FMR'!Q:Q)</f>
        <v>PA-509</v>
      </c>
      <c r="C2311" t="s">
        <v>2380</v>
      </c>
      <c r="D2311">
        <v>42127</v>
      </c>
      <c r="E2311">
        <f>_xlfn.XLOOKUP(D2311,'ACS data'!E:E,'ACS data'!N:N)</f>
        <v>1510</v>
      </c>
      <c r="F2311">
        <f>_xlfn.XLOOKUP(D2311,'2026 FMR'!I:I,'2026 FMR'!M:M)</f>
        <v>927</v>
      </c>
      <c r="G2311">
        <f>_xlfn.XLOOKUP(D2311,'2026 FMR'!I:I,'2026 FMR'!J:J)</f>
        <v>51227</v>
      </c>
      <c r="H2311">
        <f>_xlfn.XLOOKUP(D2311,'2026 FMR'!I:I,'2026 FMR'!R:R)</f>
        <v>1</v>
      </c>
    </row>
    <row r="2312" spans="1:8" x14ac:dyDescent="0.35">
      <c r="A2312" t="s">
        <v>2316</v>
      </c>
      <c r="B2312" t="str">
        <f>_xlfn.XLOOKUP(D2312,'2026 FMR'!I:I,'2026 FMR'!Q:Q)</f>
        <v>PA-601</v>
      </c>
      <c r="C2312" t="s">
        <v>2381</v>
      </c>
      <c r="D2312">
        <v>42129</v>
      </c>
      <c r="E2312">
        <f>_xlfn.XLOOKUP(D2312,'ACS data'!E:E,'ACS data'!N:N)</f>
        <v>5476</v>
      </c>
      <c r="F2312">
        <f>_xlfn.XLOOKUP(D2312,'2026 FMR'!I:I,'2026 FMR'!M:M)</f>
        <v>1077</v>
      </c>
      <c r="G2312">
        <f>_xlfn.XLOOKUP(D2312,'2026 FMR'!I:I,'2026 FMR'!J:J)</f>
        <v>354414</v>
      </c>
      <c r="H2312">
        <f>_xlfn.XLOOKUP(D2312,'2026 FMR'!I:I,'2026 FMR'!R:R)</f>
        <v>0.5</v>
      </c>
    </row>
    <row r="2313" spans="1:8" x14ac:dyDescent="0.35">
      <c r="A2313" t="s">
        <v>2316</v>
      </c>
      <c r="B2313" t="str">
        <f>_xlfn.XLOOKUP(D2313,'2026 FMR'!I:I,'2026 FMR'!Q:Q)</f>
        <v>PA-509</v>
      </c>
      <c r="C2313" t="s">
        <v>2382</v>
      </c>
      <c r="D2313">
        <v>42131</v>
      </c>
      <c r="E2313">
        <f>_xlfn.XLOOKUP(D2313,'ACS data'!E:E,'ACS data'!N:N)</f>
        <v>438</v>
      </c>
      <c r="F2313">
        <f>_xlfn.XLOOKUP(D2313,'2026 FMR'!I:I,'2026 FMR'!M:M)</f>
        <v>1028</v>
      </c>
      <c r="G2313">
        <f>_xlfn.XLOOKUP(D2313,'2026 FMR'!I:I,'2026 FMR'!J:J)</f>
        <v>26219</v>
      </c>
      <c r="H2313">
        <f>_xlfn.XLOOKUP(D2313,'2026 FMR'!I:I,'2026 FMR'!R:R)</f>
        <v>1</v>
      </c>
    </row>
    <row r="2314" spans="1:8" x14ac:dyDescent="0.35">
      <c r="A2314" t="s">
        <v>2316</v>
      </c>
      <c r="B2314" t="str">
        <f>_xlfn.XLOOKUP(D2314,'2026 FMR'!I:I,'2026 FMR'!Q:Q)</f>
        <v>PA-512</v>
      </c>
      <c r="C2314" t="s">
        <v>2383</v>
      </c>
      <c r="D2314">
        <v>42133</v>
      </c>
      <c r="E2314">
        <f>_xlfn.XLOOKUP(D2314,'ACS data'!E:E,'ACS data'!N:N)</f>
        <v>6989</v>
      </c>
      <c r="F2314">
        <f>_xlfn.XLOOKUP(D2314,'2026 FMR'!I:I,'2026 FMR'!M:M)</f>
        <v>1060</v>
      </c>
      <c r="G2314">
        <f>_xlfn.XLOOKUP(D2314,'2026 FMR'!I:I,'2026 FMR'!J:J)</f>
        <v>457051</v>
      </c>
      <c r="H2314">
        <f>_xlfn.XLOOKUP(D2314,'2026 FMR'!I:I,'2026 FMR'!R:R)</f>
        <v>1</v>
      </c>
    </row>
    <row r="2315" spans="1:8" x14ac:dyDescent="0.35">
      <c r="A2315" t="s">
        <v>2384</v>
      </c>
      <c r="B2315" t="str">
        <f>_xlfn.XLOOKUP(D2315,'2026 FMR'!I:I,'2026 FMR'!Q:Q)</f>
        <v>RI-500</v>
      </c>
      <c r="C2315" t="s">
        <v>2385</v>
      </c>
      <c r="D2315">
        <v>44001</v>
      </c>
      <c r="E2315">
        <f>_xlfn.XLOOKUP(D2315,'ACS data'!E:E,'ACS data'!N:N)</f>
        <v>511</v>
      </c>
      <c r="F2315">
        <f>_xlfn.XLOOKUP(D2315,'2026 FMR'!I:I,'2026 FMR'!M:M)</f>
        <v>1402</v>
      </c>
      <c r="G2315">
        <f>_xlfn.XLOOKUP(D2315,'2026 FMR'!I:I,'2026 FMR'!J:J)</f>
        <v>50568</v>
      </c>
      <c r="H2315">
        <f>_xlfn.XLOOKUP(D2315,'2026 FMR'!I:I,'2026 FMR'!R:R)</f>
        <v>0.5</v>
      </c>
    </row>
    <row r="2316" spans="1:8" x14ac:dyDescent="0.35">
      <c r="A2316" t="s">
        <v>2384</v>
      </c>
      <c r="B2316" t="str">
        <f>_xlfn.XLOOKUP(D2316,'2026 FMR'!I:I,'2026 FMR'!Q:Q)</f>
        <v>RI-500</v>
      </c>
      <c r="C2316" t="s">
        <v>2386</v>
      </c>
      <c r="D2316">
        <v>44003</v>
      </c>
      <c r="E2316">
        <f>_xlfn.XLOOKUP(D2316,'ACS data'!E:E,'ACS data'!N:N)</f>
        <v>1873</v>
      </c>
      <c r="F2316">
        <f>_xlfn.XLOOKUP(D2316,'2026 FMR'!I:I,'2026 FMR'!M:M)</f>
        <v>1402</v>
      </c>
      <c r="G2316">
        <f>_xlfn.XLOOKUP(D2316,'2026 FMR'!I:I,'2026 FMR'!J:J)</f>
        <v>170658</v>
      </c>
      <c r="H2316">
        <f>_xlfn.XLOOKUP(D2316,'2026 FMR'!I:I,'2026 FMR'!R:R)</f>
        <v>0.5</v>
      </c>
    </row>
    <row r="2317" spans="1:8" x14ac:dyDescent="0.35">
      <c r="A2317" t="s">
        <v>2384</v>
      </c>
      <c r="B2317" t="str">
        <f>_xlfn.XLOOKUP(D2317,'2026 FMR'!I:I,'2026 FMR'!Q:Q)</f>
        <v>RI-500</v>
      </c>
      <c r="C2317" t="s">
        <v>2387</v>
      </c>
      <c r="D2317">
        <v>44005</v>
      </c>
      <c r="E2317">
        <f>_xlfn.XLOOKUP(D2317,'ACS data'!E:E,'ACS data'!N:N)</f>
        <v>1219</v>
      </c>
      <c r="F2317">
        <f>_xlfn.XLOOKUP(D2317,'2026 FMR'!I:I,'2026 FMR'!M:M)</f>
        <v>1764</v>
      </c>
      <c r="G2317">
        <f>_xlfn.XLOOKUP(D2317,'2026 FMR'!I:I,'2026 FMR'!J:J)</f>
        <v>85095</v>
      </c>
      <c r="H2317">
        <f>_xlfn.XLOOKUP(D2317,'2026 FMR'!I:I,'2026 FMR'!R:R)</f>
        <v>0.5</v>
      </c>
    </row>
    <row r="2318" spans="1:8" x14ac:dyDescent="0.35">
      <c r="A2318" t="s">
        <v>2384</v>
      </c>
      <c r="B2318" t="str">
        <f>_xlfn.XLOOKUP(D2318,'2026 FMR'!I:I,'2026 FMR'!Q:Q)</f>
        <v>RI-500</v>
      </c>
      <c r="C2318" t="s">
        <v>2388</v>
      </c>
      <c r="D2318">
        <v>44007</v>
      </c>
      <c r="E2318">
        <f>_xlfn.XLOOKUP(D2318,'ACS data'!E:E,'ACS data'!N:N)</f>
        <v>15783</v>
      </c>
      <c r="F2318">
        <f>_xlfn.XLOOKUP(D2318,'2026 FMR'!I:I,'2026 FMR'!M:M)</f>
        <v>1402</v>
      </c>
      <c r="G2318">
        <f>_xlfn.XLOOKUP(D2318,'2026 FMR'!I:I,'2026 FMR'!J:J)</f>
        <v>658977</v>
      </c>
      <c r="H2318">
        <f>_xlfn.XLOOKUP(D2318,'2026 FMR'!I:I,'2026 FMR'!R:R)</f>
        <v>0.5</v>
      </c>
    </row>
    <row r="2319" spans="1:8" x14ac:dyDescent="0.35">
      <c r="A2319" t="s">
        <v>2384</v>
      </c>
      <c r="B2319" t="str">
        <f>_xlfn.XLOOKUP(D2319,'2026 FMR'!I:I,'2026 FMR'!Q:Q)</f>
        <v>RI-500</v>
      </c>
      <c r="C2319" t="s">
        <v>2389</v>
      </c>
      <c r="D2319">
        <v>44009</v>
      </c>
      <c r="E2319">
        <f>_xlfn.XLOOKUP(D2319,'ACS data'!E:E,'ACS data'!N:N)</f>
        <v>3850</v>
      </c>
      <c r="F2319">
        <f>_xlfn.XLOOKUP(D2319,'2026 FMR'!I:I,'2026 FMR'!M:M)</f>
        <v>1402</v>
      </c>
      <c r="G2319">
        <f>_xlfn.XLOOKUP(D2319,'2026 FMR'!I:I,'2026 FMR'!J:J)</f>
        <v>130073</v>
      </c>
      <c r="H2319">
        <f>_xlfn.XLOOKUP(D2319,'2026 FMR'!I:I,'2026 FMR'!R:R)</f>
        <v>0.5</v>
      </c>
    </row>
    <row r="2320" spans="1:8" x14ac:dyDescent="0.35">
      <c r="A2320" t="s">
        <v>2390</v>
      </c>
      <c r="B2320" t="str">
        <f>_xlfn.XLOOKUP(D2320,'2026 FMR'!I:I,'2026 FMR'!Q:Q)</f>
        <v>SC-501</v>
      </c>
      <c r="C2320" t="s">
        <v>2391</v>
      </c>
      <c r="D2320">
        <v>45001</v>
      </c>
      <c r="E2320">
        <f>_xlfn.XLOOKUP(D2320,'ACS data'!E:E,'ACS data'!N:N)</f>
        <v>722</v>
      </c>
      <c r="F2320">
        <f>_xlfn.XLOOKUP(D2320,'2026 FMR'!I:I,'2026 FMR'!M:M)</f>
        <v>725</v>
      </c>
      <c r="G2320">
        <f>_xlfn.XLOOKUP(D2320,'2026 FMR'!I:I,'2026 FMR'!J:J)</f>
        <v>24368</v>
      </c>
      <c r="H2320">
        <f>_xlfn.XLOOKUP(D2320,'2026 FMR'!I:I,'2026 FMR'!R:R)</f>
        <v>1</v>
      </c>
    </row>
    <row r="2321" spans="1:8" x14ac:dyDescent="0.35">
      <c r="A2321" t="s">
        <v>2390</v>
      </c>
      <c r="B2321" t="str">
        <f>_xlfn.XLOOKUP(D2321,'2026 FMR'!I:I,'2026 FMR'!Q:Q)</f>
        <v>SC-502</v>
      </c>
      <c r="C2321" t="s">
        <v>2392</v>
      </c>
      <c r="D2321">
        <v>45003</v>
      </c>
      <c r="E2321">
        <f>_xlfn.XLOOKUP(D2321,'ACS data'!E:E,'ACS data'!N:N)</f>
        <v>3871</v>
      </c>
      <c r="F2321">
        <f>_xlfn.XLOOKUP(D2321,'2026 FMR'!I:I,'2026 FMR'!M:M)</f>
        <v>1114</v>
      </c>
      <c r="G2321">
        <f>_xlfn.XLOOKUP(D2321,'2026 FMR'!I:I,'2026 FMR'!J:J)</f>
        <v>169865</v>
      </c>
      <c r="H2321">
        <f>_xlfn.XLOOKUP(D2321,'2026 FMR'!I:I,'2026 FMR'!R:R)</f>
        <v>1</v>
      </c>
    </row>
    <row r="2322" spans="1:8" x14ac:dyDescent="0.35">
      <c r="A2322" t="s">
        <v>2390</v>
      </c>
      <c r="B2322" t="str">
        <f>_xlfn.XLOOKUP(D2322,'2026 FMR'!I:I,'2026 FMR'!Q:Q)</f>
        <v>SC-502</v>
      </c>
      <c r="C2322" t="s">
        <v>2393</v>
      </c>
      <c r="D2322">
        <v>45005</v>
      </c>
      <c r="E2322">
        <f>_xlfn.XLOOKUP(D2322,'ACS data'!E:E,'ACS data'!N:N)</f>
        <v>418</v>
      </c>
      <c r="F2322">
        <f>_xlfn.XLOOKUP(D2322,'2026 FMR'!I:I,'2026 FMR'!M:M)</f>
        <v>823</v>
      </c>
      <c r="G2322">
        <f>_xlfn.XLOOKUP(D2322,'2026 FMR'!I:I,'2026 FMR'!J:J)</f>
        <v>8073</v>
      </c>
      <c r="H2322">
        <f>_xlfn.XLOOKUP(D2322,'2026 FMR'!I:I,'2026 FMR'!R:R)</f>
        <v>1</v>
      </c>
    </row>
    <row r="2323" spans="1:8" x14ac:dyDescent="0.35">
      <c r="A2323" t="s">
        <v>2390</v>
      </c>
      <c r="B2323" t="str">
        <f>_xlfn.XLOOKUP(D2323,'2026 FMR'!I:I,'2026 FMR'!Q:Q)</f>
        <v>SC-501</v>
      </c>
      <c r="C2323" t="s">
        <v>2394</v>
      </c>
      <c r="D2323">
        <v>45007</v>
      </c>
      <c r="E2323">
        <f>_xlfn.XLOOKUP(D2323,'ACS data'!E:E,'ACS data'!N:N)</f>
        <v>6182</v>
      </c>
      <c r="F2323">
        <f>_xlfn.XLOOKUP(D2323,'2026 FMR'!I:I,'2026 FMR'!M:M)</f>
        <v>1035</v>
      </c>
      <c r="G2323">
        <f>_xlfn.XLOOKUP(D2323,'2026 FMR'!I:I,'2026 FMR'!J:J)</f>
        <v>204592</v>
      </c>
      <c r="H2323">
        <f>_xlfn.XLOOKUP(D2323,'2026 FMR'!I:I,'2026 FMR'!R:R)</f>
        <v>1</v>
      </c>
    </row>
    <row r="2324" spans="1:8" x14ac:dyDescent="0.35">
      <c r="A2324" t="s">
        <v>2390</v>
      </c>
      <c r="B2324" t="str">
        <f>_xlfn.XLOOKUP(D2324,'2026 FMR'!I:I,'2026 FMR'!Q:Q)</f>
        <v>SC-502</v>
      </c>
      <c r="C2324" t="s">
        <v>2395</v>
      </c>
      <c r="D2324">
        <v>45009</v>
      </c>
      <c r="E2324">
        <f>_xlfn.XLOOKUP(D2324,'ACS data'!E:E,'ACS data'!N:N)</f>
        <v>534</v>
      </c>
      <c r="F2324">
        <f>_xlfn.XLOOKUP(D2324,'2026 FMR'!I:I,'2026 FMR'!M:M)</f>
        <v>687</v>
      </c>
      <c r="G2324">
        <f>_xlfn.XLOOKUP(D2324,'2026 FMR'!I:I,'2026 FMR'!J:J)</f>
        <v>13311</v>
      </c>
      <c r="H2324">
        <f>_xlfn.XLOOKUP(D2324,'2026 FMR'!I:I,'2026 FMR'!R:R)</f>
        <v>1</v>
      </c>
    </row>
    <row r="2325" spans="1:8" x14ac:dyDescent="0.35">
      <c r="A2325" t="s">
        <v>2390</v>
      </c>
      <c r="B2325" t="str">
        <f>_xlfn.XLOOKUP(D2325,'2026 FMR'!I:I,'2026 FMR'!Q:Q)</f>
        <v>SC-502</v>
      </c>
      <c r="C2325" t="s">
        <v>2396</v>
      </c>
      <c r="D2325">
        <v>45011</v>
      </c>
      <c r="E2325">
        <f>_xlfn.XLOOKUP(D2325,'ACS data'!E:E,'ACS data'!N:N)</f>
        <v>1081</v>
      </c>
      <c r="F2325">
        <f>_xlfn.XLOOKUP(D2325,'2026 FMR'!I:I,'2026 FMR'!M:M)</f>
        <v>709</v>
      </c>
      <c r="G2325">
        <f>_xlfn.XLOOKUP(D2325,'2026 FMR'!I:I,'2026 FMR'!J:J)</f>
        <v>20653</v>
      </c>
      <c r="H2325">
        <f>_xlfn.XLOOKUP(D2325,'2026 FMR'!I:I,'2026 FMR'!R:R)</f>
        <v>1</v>
      </c>
    </row>
    <row r="2326" spans="1:8" x14ac:dyDescent="0.35">
      <c r="A2326" t="s">
        <v>2390</v>
      </c>
      <c r="B2326" t="str">
        <f>_xlfn.XLOOKUP(D2326,'2026 FMR'!I:I,'2026 FMR'!Q:Q)</f>
        <v>SC-500</v>
      </c>
      <c r="C2326" t="s">
        <v>2397</v>
      </c>
      <c r="D2326">
        <v>45013</v>
      </c>
      <c r="E2326">
        <f>_xlfn.XLOOKUP(D2326,'ACS data'!E:E,'ACS data'!N:N)</f>
        <v>4550</v>
      </c>
      <c r="F2326">
        <f>_xlfn.XLOOKUP(D2326,'2026 FMR'!I:I,'2026 FMR'!M:M)</f>
        <v>1657</v>
      </c>
      <c r="G2326">
        <f>_xlfn.XLOOKUP(D2326,'2026 FMR'!I:I,'2026 FMR'!J:J)</f>
        <v>189071</v>
      </c>
      <c r="H2326">
        <f>_xlfn.XLOOKUP(D2326,'2026 FMR'!I:I,'2026 FMR'!R:R)</f>
        <v>0.5</v>
      </c>
    </row>
    <row r="2327" spans="1:8" x14ac:dyDescent="0.35">
      <c r="A2327" t="s">
        <v>2390</v>
      </c>
      <c r="B2327" t="str">
        <f>_xlfn.XLOOKUP(D2327,'2026 FMR'!I:I,'2026 FMR'!Q:Q)</f>
        <v>SC-500</v>
      </c>
      <c r="C2327" t="s">
        <v>2398</v>
      </c>
      <c r="D2327">
        <v>45015</v>
      </c>
      <c r="E2327">
        <f>_xlfn.XLOOKUP(D2327,'ACS data'!E:E,'ACS data'!N:N)</f>
        <v>5431</v>
      </c>
      <c r="F2327">
        <f>_xlfn.XLOOKUP(D2327,'2026 FMR'!I:I,'2026 FMR'!M:M)</f>
        <v>1630</v>
      </c>
      <c r="G2327">
        <f>_xlfn.XLOOKUP(D2327,'2026 FMR'!I:I,'2026 FMR'!J:J)</f>
        <v>231419</v>
      </c>
      <c r="H2327">
        <f>_xlfn.XLOOKUP(D2327,'2026 FMR'!I:I,'2026 FMR'!R:R)</f>
        <v>0.5</v>
      </c>
    </row>
    <row r="2328" spans="1:8" x14ac:dyDescent="0.35">
      <c r="A2328" t="s">
        <v>2390</v>
      </c>
      <c r="B2328" t="str">
        <f>_xlfn.XLOOKUP(D2328,'2026 FMR'!I:I,'2026 FMR'!Q:Q)</f>
        <v>SC-502</v>
      </c>
      <c r="C2328" t="s">
        <v>2399</v>
      </c>
      <c r="D2328">
        <v>45017</v>
      </c>
      <c r="E2328">
        <f>_xlfn.XLOOKUP(D2328,'ACS data'!E:E,'ACS data'!N:N)</f>
        <v>309</v>
      </c>
      <c r="F2328">
        <f>_xlfn.XLOOKUP(D2328,'2026 FMR'!I:I,'2026 FMR'!M:M)</f>
        <v>1164</v>
      </c>
      <c r="G2328">
        <f>_xlfn.XLOOKUP(D2328,'2026 FMR'!I:I,'2026 FMR'!J:J)</f>
        <v>14145</v>
      </c>
      <c r="H2328">
        <f>_xlfn.XLOOKUP(D2328,'2026 FMR'!I:I,'2026 FMR'!R:R)</f>
        <v>1</v>
      </c>
    </row>
    <row r="2329" spans="1:8" x14ac:dyDescent="0.35">
      <c r="A2329" t="s">
        <v>2390</v>
      </c>
      <c r="B2329" t="str">
        <f>_xlfn.XLOOKUP(D2329,'2026 FMR'!I:I,'2026 FMR'!Q:Q)</f>
        <v>SC-500</v>
      </c>
      <c r="C2329" t="s">
        <v>2400</v>
      </c>
      <c r="D2329">
        <v>45019</v>
      </c>
      <c r="E2329">
        <f>_xlfn.XLOOKUP(D2329,'ACS data'!E:E,'ACS data'!N:N)</f>
        <v>11759</v>
      </c>
      <c r="F2329">
        <f>_xlfn.XLOOKUP(D2329,'2026 FMR'!I:I,'2026 FMR'!M:M)</f>
        <v>1630</v>
      </c>
      <c r="G2329">
        <f>_xlfn.XLOOKUP(D2329,'2026 FMR'!I:I,'2026 FMR'!J:J)</f>
        <v>409840</v>
      </c>
      <c r="H2329">
        <f>_xlfn.XLOOKUP(D2329,'2026 FMR'!I:I,'2026 FMR'!R:R)</f>
        <v>0.5</v>
      </c>
    </row>
    <row r="2330" spans="1:8" x14ac:dyDescent="0.35">
      <c r="A2330" t="s">
        <v>2390</v>
      </c>
      <c r="B2330" t="str">
        <f>_xlfn.XLOOKUP(D2330,'2026 FMR'!I:I,'2026 FMR'!Q:Q)</f>
        <v>SC-501</v>
      </c>
      <c r="C2330" t="s">
        <v>2401</v>
      </c>
      <c r="D2330">
        <v>45021</v>
      </c>
      <c r="E2330">
        <f>_xlfn.XLOOKUP(D2330,'ACS data'!E:E,'ACS data'!N:N)</f>
        <v>2239</v>
      </c>
      <c r="F2330">
        <f>_xlfn.XLOOKUP(D2330,'2026 FMR'!I:I,'2026 FMR'!M:M)</f>
        <v>795</v>
      </c>
      <c r="G2330">
        <f>_xlfn.XLOOKUP(D2330,'2026 FMR'!I:I,'2026 FMR'!J:J)</f>
        <v>56200</v>
      </c>
      <c r="H2330">
        <f>_xlfn.XLOOKUP(D2330,'2026 FMR'!I:I,'2026 FMR'!R:R)</f>
        <v>1</v>
      </c>
    </row>
    <row r="2331" spans="1:8" x14ac:dyDescent="0.35">
      <c r="A2331" t="s">
        <v>2390</v>
      </c>
      <c r="B2331" t="str">
        <f>_xlfn.XLOOKUP(D2331,'2026 FMR'!I:I,'2026 FMR'!Q:Q)</f>
        <v>SC-502</v>
      </c>
      <c r="C2331" t="s">
        <v>2402</v>
      </c>
      <c r="D2331">
        <v>45023</v>
      </c>
      <c r="E2331">
        <f>_xlfn.XLOOKUP(D2331,'ACS data'!E:E,'ACS data'!N:N)</f>
        <v>1342</v>
      </c>
      <c r="F2331">
        <f>_xlfn.XLOOKUP(D2331,'2026 FMR'!I:I,'2026 FMR'!M:M)</f>
        <v>816</v>
      </c>
      <c r="G2331">
        <f>_xlfn.XLOOKUP(D2331,'2026 FMR'!I:I,'2026 FMR'!J:J)</f>
        <v>32171</v>
      </c>
      <c r="H2331">
        <f>_xlfn.XLOOKUP(D2331,'2026 FMR'!I:I,'2026 FMR'!R:R)</f>
        <v>1</v>
      </c>
    </row>
    <row r="2332" spans="1:8" x14ac:dyDescent="0.35">
      <c r="A2332" t="s">
        <v>2390</v>
      </c>
      <c r="B2332" t="str">
        <f>_xlfn.XLOOKUP(D2332,'2026 FMR'!I:I,'2026 FMR'!Q:Q)</f>
        <v>SC-503</v>
      </c>
      <c r="C2332" t="s">
        <v>2403</v>
      </c>
      <c r="D2332">
        <v>45025</v>
      </c>
      <c r="E2332">
        <f>_xlfn.XLOOKUP(D2332,'ACS data'!E:E,'ACS data'!N:N)</f>
        <v>1413</v>
      </c>
      <c r="F2332">
        <f>_xlfn.XLOOKUP(D2332,'2026 FMR'!I:I,'2026 FMR'!M:M)</f>
        <v>687</v>
      </c>
      <c r="G2332">
        <f>_xlfn.XLOOKUP(D2332,'2026 FMR'!I:I,'2026 FMR'!J:J)</f>
        <v>43536</v>
      </c>
      <c r="H2332">
        <f>_xlfn.XLOOKUP(D2332,'2026 FMR'!I:I,'2026 FMR'!R:R)</f>
        <v>0.5</v>
      </c>
    </row>
    <row r="2333" spans="1:8" x14ac:dyDescent="0.35">
      <c r="A2333" t="s">
        <v>2390</v>
      </c>
      <c r="B2333" t="str">
        <f>_xlfn.XLOOKUP(D2333,'2026 FMR'!I:I,'2026 FMR'!Q:Q)</f>
        <v>SC-503</v>
      </c>
      <c r="C2333" t="s">
        <v>2404</v>
      </c>
      <c r="D2333">
        <v>45027</v>
      </c>
      <c r="E2333">
        <f>_xlfn.XLOOKUP(D2333,'ACS data'!E:E,'ACS data'!N:N)</f>
        <v>1014</v>
      </c>
      <c r="F2333">
        <f>_xlfn.XLOOKUP(D2333,'2026 FMR'!I:I,'2026 FMR'!M:M)</f>
        <v>687</v>
      </c>
      <c r="G2333">
        <f>_xlfn.XLOOKUP(D2333,'2026 FMR'!I:I,'2026 FMR'!J:J)</f>
        <v>31163</v>
      </c>
      <c r="H2333">
        <f>_xlfn.XLOOKUP(D2333,'2026 FMR'!I:I,'2026 FMR'!R:R)</f>
        <v>0.5</v>
      </c>
    </row>
    <row r="2334" spans="1:8" x14ac:dyDescent="0.35">
      <c r="A2334" t="s">
        <v>2390</v>
      </c>
      <c r="B2334" t="str">
        <f>_xlfn.XLOOKUP(D2334,'2026 FMR'!I:I,'2026 FMR'!Q:Q)</f>
        <v>SC-500</v>
      </c>
      <c r="C2334" t="s">
        <v>2405</v>
      </c>
      <c r="D2334">
        <v>45029</v>
      </c>
      <c r="E2334">
        <f>_xlfn.XLOOKUP(D2334,'ACS data'!E:E,'ACS data'!N:N)</f>
        <v>1026</v>
      </c>
      <c r="F2334">
        <f>_xlfn.XLOOKUP(D2334,'2026 FMR'!I:I,'2026 FMR'!M:M)</f>
        <v>687</v>
      </c>
      <c r="G2334">
        <f>_xlfn.XLOOKUP(D2334,'2026 FMR'!I:I,'2026 FMR'!J:J)</f>
        <v>38561</v>
      </c>
      <c r="H2334">
        <f>_xlfn.XLOOKUP(D2334,'2026 FMR'!I:I,'2026 FMR'!R:R)</f>
        <v>0.5</v>
      </c>
    </row>
    <row r="2335" spans="1:8" x14ac:dyDescent="0.35">
      <c r="A2335" t="s">
        <v>2390</v>
      </c>
      <c r="B2335" t="str">
        <f>_xlfn.XLOOKUP(D2335,'2026 FMR'!I:I,'2026 FMR'!Q:Q)</f>
        <v>SC-503</v>
      </c>
      <c r="C2335" t="s">
        <v>2406</v>
      </c>
      <c r="D2335">
        <v>45031</v>
      </c>
      <c r="E2335">
        <f>_xlfn.XLOOKUP(D2335,'ACS data'!E:E,'ACS data'!N:N)</f>
        <v>2578</v>
      </c>
      <c r="F2335">
        <f>_xlfn.XLOOKUP(D2335,'2026 FMR'!I:I,'2026 FMR'!M:M)</f>
        <v>856</v>
      </c>
      <c r="G2335">
        <f>_xlfn.XLOOKUP(D2335,'2026 FMR'!I:I,'2026 FMR'!J:J)</f>
        <v>63025</v>
      </c>
      <c r="H2335">
        <f>_xlfn.XLOOKUP(D2335,'2026 FMR'!I:I,'2026 FMR'!R:R)</f>
        <v>0.5</v>
      </c>
    </row>
    <row r="2336" spans="1:8" x14ac:dyDescent="0.35">
      <c r="A2336" t="s">
        <v>2390</v>
      </c>
      <c r="B2336" t="str">
        <f>_xlfn.XLOOKUP(D2336,'2026 FMR'!I:I,'2026 FMR'!Q:Q)</f>
        <v>SC-503</v>
      </c>
      <c r="C2336" t="s">
        <v>2407</v>
      </c>
      <c r="D2336">
        <v>45033</v>
      </c>
      <c r="E2336">
        <f>_xlfn.XLOOKUP(D2336,'ACS data'!E:E,'ACS data'!N:N)</f>
        <v>1793</v>
      </c>
      <c r="F2336">
        <f>_xlfn.XLOOKUP(D2336,'2026 FMR'!I:I,'2026 FMR'!M:M)</f>
        <v>762</v>
      </c>
      <c r="G2336">
        <f>_xlfn.XLOOKUP(D2336,'2026 FMR'!I:I,'2026 FMR'!J:J)</f>
        <v>28255</v>
      </c>
      <c r="H2336">
        <f>_xlfn.XLOOKUP(D2336,'2026 FMR'!I:I,'2026 FMR'!R:R)</f>
        <v>0.5</v>
      </c>
    </row>
    <row r="2337" spans="1:8" x14ac:dyDescent="0.35">
      <c r="A2337" t="s">
        <v>2390</v>
      </c>
      <c r="B2337" t="str">
        <f>_xlfn.XLOOKUP(D2337,'2026 FMR'!I:I,'2026 FMR'!Q:Q)</f>
        <v>SC-500</v>
      </c>
      <c r="C2337" t="s">
        <v>2408</v>
      </c>
      <c r="D2337">
        <v>45035</v>
      </c>
      <c r="E2337">
        <f>_xlfn.XLOOKUP(D2337,'ACS data'!E:E,'ACS data'!N:N)</f>
        <v>4817</v>
      </c>
      <c r="F2337">
        <f>_xlfn.XLOOKUP(D2337,'2026 FMR'!I:I,'2026 FMR'!M:M)</f>
        <v>1630</v>
      </c>
      <c r="G2337">
        <f>_xlfn.XLOOKUP(D2337,'2026 FMR'!I:I,'2026 FMR'!J:J)</f>
        <v>162139</v>
      </c>
      <c r="H2337">
        <f>_xlfn.XLOOKUP(D2337,'2026 FMR'!I:I,'2026 FMR'!R:R)</f>
        <v>0.5</v>
      </c>
    </row>
    <row r="2338" spans="1:8" x14ac:dyDescent="0.35">
      <c r="A2338" t="s">
        <v>2390</v>
      </c>
      <c r="B2338" t="str">
        <f>_xlfn.XLOOKUP(D2338,'2026 FMR'!I:I,'2026 FMR'!Q:Q)</f>
        <v>SC-501</v>
      </c>
      <c r="C2338" t="s">
        <v>2409</v>
      </c>
      <c r="D2338">
        <v>45037</v>
      </c>
      <c r="E2338">
        <f>_xlfn.XLOOKUP(D2338,'ACS data'!E:E,'ACS data'!N:N)</f>
        <v>698</v>
      </c>
      <c r="F2338">
        <f>_xlfn.XLOOKUP(D2338,'2026 FMR'!I:I,'2026 FMR'!M:M)</f>
        <v>1114</v>
      </c>
      <c r="G2338">
        <f>_xlfn.XLOOKUP(D2338,'2026 FMR'!I:I,'2026 FMR'!J:J)</f>
        <v>26181</v>
      </c>
      <c r="H2338">
        <f>_xlfn.XLOOKUP(D2338,'2026 FMR'!I:I,'2026 FMR'!R:R)</f>
        <v>1</v>
      </c>
    </row>
    <row r="2339" spans="1:8" x14ac:dyDescent="0.35">
      <c r="A2339" t="s">
        <v>2390</v>
      </c>
      <c r="B2339" t="str">
        <f>_xlfn.XLOOKUP(D2339,'2026 FMR'!I:I,'2026 FMR'!Q:Q)</f>
        <v>SC-502</v>
      </c>
      <c r="C2339" t="s">
        <v>2410</v>
      </c>
      <c r="D2339">
        <v>45039</v>
      </c>
      <c r="E2339">
        <f>_xlfn.XLOOKUP(D2339,'ACS data'!E:E,'ACS data'!N:N)</f>
        <v>603</v>
      </c>
      <c r="F2339">
        <f>_xlfn.XLOOKUP(D2339,'2026 FMR'!I:I,'2026 FMR'!M:M)</f>
        <v>1164</v>
      </c>
      <c r="G2339">
        <f>_xlfn.XLOOKUP(D2339,'2026 FMR'!I:I,'2026 FMR'!J:J)</f>
        <v>20942</v>
      </c>
      <c r="H2339">
        <f>_xlfn.XLOOKUP(D2339,'2026 FMR'!I:I,'2026 FMR'!R:R)</f>
        <v>1</v>
      </c>
    </row>
    <row r="2340" spans="1:8" x14ac:dyDescent="0.35">
      <c r="A2340" t="s">
        <v>2390</v>
      </c>
      <c r="B2340" t="str">
        <f>_xlfn.XLOOKUP(D2340,'2026 FMR'!I:I,'2026 FMR'!Q:Q)</f>
        <v>SC-503</v>
      </c>
      <c r="C2340" t="s">
        <v>2411</v>
      </c>
      <c r="D2340">
        <v>45041</v>
      </c>
      <c r="E2340">
        <f>_xlfn.XLOOKUP(D2340,'ACS data'!E:E,'ACS data'!N:N)</f>
        <v>4861</v>
      </c>
      <c r="F2340">
        <f>_xlfn.XLOOKUP(D2340,'2026 FMR'!I:I,'2026 FMR'!M:M)</f>
        <v>953</v>
      </c>
      <c r="G2340">
        <f>_xlfn.XLOOKUP(D2340,'2026 FMR'!I:I,'2026 FMR'!J:J)</f>
        <v>137015</v>
      </c>
      <c r="H2340">
        <f>_xlfn.XLOOKUP(D2340,'2026 FMR'!I:I,'2026 FMR'!R:R)</f>
        <v>0.5</v>
      </c>
    </row>
    <row r="2341" spans="1:8" x14ac:dyDescent="0.35">
      <c r="A2341" t="s">
        <v>2390</v>
      </c>
      <c r="B2341" t="str">
        <f>_xlfn.XLOOKUP(D2341,'2026 FMR'!I:I,'2026 FMR'!Q:Q)</f>
        <v>SC-503</v>
      </c>
      <c r="C2341" t="s">
        <v>2412</v>
      </c>
      <c r="D2341">
        <v>45043</v>
      </c>
      <c r="E2341">
        <f>_xlfn.XLOOKUP(D2341,'ACS data'!E:E,'ACS data'!N:N)</f>
        <v>1270</v>
      </c>
      <c r="F2341">
        <f>_xlfn.XLOOKUP(D2341,'2026 FMR'!I:I,'2026 FMR'!M:M)</f>
        <v>918</v>
      </c>
      <c r="G2341">
        <f>_xlfn.XLOOKUP(D2341,'2026 FMR'!I:I,'2026 FMR'!J:J)</f>
        <v>63594</v>
      </c>
      <c r="H2341">
        <f>_xlfn.XLOOKUP(D2341,'2026 FMR'!I:I,'2026 FMR'!R:R)</f>
        <v>0.5</v>
      </c>
    </row>
    <row r="2342" spans="1:8" x14ac:dyDescent="0.35">
      <c r="A2342" t="s">
        <v>2390</v>
      </c>
      <c r="B2342" t="str">
        <f>_xlfn.XLOOKUP(D2342,'2026 FMR'!I:I,'2026 FMR'!Q:Q)</f>
        <v>SC-501</v>
      </c>
      <c r="C2342" t="s">
        <v>2413</v>
      </c>
      <c r="D2342">
        <v>45045</v>
      </c>
      <c r="E2342">
        <f>_xlfn.XLOOKUP(D2342,'ACS data'!E:E,'ACS data'!N:N)</f>
        <v>11826</v>
      </c>
      <c r="F2342">
        <f>_xlfn.XLOOKUP(D2342,'2026 FMR'!I:I,'2026 FMR'!M:M)</f>
        <v>1221</v>
      </c>
      <c r="G2342">
        <f>_xlfn.XLOOKUP(D2342,'2026 FMR'!I:I,'2026 FMR'!J:J)</f>
        <v>528251</v>
      </c>
      <c r="H2342">
        <f>_xlfn.XLOOKUP(D2342,'2026 FMR'!I:I,'2026 FMR'!R:R)</f>
        <v>1</v>
      </c>
    </row>
    <row r="2343" spans="1:8" x14ac:dyDescent="0.35">
      <c r="A2343" t="s">
        <v>2390</v>
      </c>
      <c r="B2343" t="str">
        <f>_xlfn.XLOOKUP(D2343,'2026 FMR'!I:I,'2026 FMR'!Q:Q)</f>
        <v>SC-501</v>
      </c>
      <c r="C2343" t="s">
        <v>2414</v>
      </c>
      <c r="D2343">
        <v>45047</v>
      </c>
      <c r="E2343">
        <f>_xlfn.XLOOKUP(D2343,'ACS data'!E:E,'ACS data'!N:N)</f>
        <v>2162</v>
      </c>
      <c r="F2343">
        <f>_xlfn.XLOOKUP(D2343,'2026 FMR'!I:I,'2026 FMR'!M:M)</f>
        <v>757</v>
      </c>
      <c r="G2343">
        <f>_xlfn.XLOOKUP(D2343,'2026 FMR'!I:I,'2026 FMR'!J:J)</f>
        <v>69309</v>
      </c>
      <c r="H2343">
        <f>_xlfn.XLOOKUP(D2343,'2026 FMR'!I:I,'2026 FMR'!R:R)</f>
        <v>1</v>
      </c>
    </row>
    <row r="2344" spans="1:8" x14ac:dyDescent="0.35">
      <c r="A2344" t="s">
        <v>2390</v>
      </c>
      <c r="B2344" t="str">
        <f>_xlfn.XLOOKUP(D2344,'2026 FMR'!I:I,'2026 FMR'!Q:Q)</f>
        <v>SC-500</v>
      </c>
      <c r="C2344" t="s">
        <v>2415</v>
      </c>
      <c r="D2344">
        <v>45049</v>
      </c>
      <c r="E2344">
        <f>_xlfn.XLOOKUP(D2344,'ACS data'!E:E,'ACS data'!N:N)</f>
        <v>673</v>
      </c>
      <c r="F2344">
        <f>_xlfn.XLOOKUP(D2344,'2026 FMR'!I:I,'2026 FMR'!M:M)</f>
        <v>720</v>
      </c>
      <c r="G2344">
        <f>_xlfn.XLOOKUP(D2344,'2026 FMR'!I:I,'2026 FMR'!J:J)</f>
        <v>18890</v>
      </c>
      <c r="H2344">
        <f>_xlfn.XLOOKUP(D2344,'2026 FMR'!I:I,'2026 FMR'!R:R)</f>
        <v>0.5</v>
      </c>
    </row>
    <row r="2345" spans="1:8" x14ac:dyDescent="0.35">
      <c r="A2345" t="s">
        <v>2390</v>
      </c>
      <c r="B2345" t="str">
        <f>_xlfn.XLOOKUP(D2345,'2026 FMR'!I:I,'2026 FMR'!Q:Q)</f>
        <v>SC-503</v>
      </c>
      <c r="C2345" t="s">
        <v>2416</v>
      </c>
      <c r="D2345">
        <v>45051</v>
      </c>
      <c r="E2345">
        <f>_xlfn.XLOOKUP(D2345,'ACS data'!E:E,'ACS data'!N:N)</f>
        <v>8355</v>
      </c>
      <c r="F2345">
        <f>_xlfn.XLOOKUP(D2345,'2026 FMR'!I:I,'2026 FMR'!M:M)</f>
        <v>1229</v>
      </c>
      <c r="G2345">
        <f>_xlfn.XLOOKUP(D2345,'2026 FMR'!I:I,'2026 FMR'!J:J)</f>
        <v>356578</v>
      </c>
      <c r="H2345">
        <f>_xlfn.XLOOKUP(D2345,'2026 FMR'!I:I,'2026 FMR'!R:R)</f>
        <v>0.5</v>
      </c>
    </row>
    <row r="2346" spans="1:8" x14ac:dyDescent="0.35">
      <c r="A2346" t="s">
        <v>2390</v>
      </c>
      <c r="B2346" t="str">
        <f>_xlfn.XLOOKUP(D2346,'2026 FMR'!I:I,'2026 FMR'!Q:Q)</f>
        <v>SC-500</v>
      </c>
      <c r="C2346" t="s">
        <v>2417</v>
      </c>
      <c r="D2346">
        <v>45053</v>
      </c>
      <c r="E2346">
        <f>_xlfn.XLOOKUP(D2346,'ACS data'!E:E,'ACS data'!N:N)</f>
        <v>842</v>
      </c>
      <c r="F2346">
        <f>_xlfn.XLOOKUP(D2346,'2026 FMR'!I:I,'2026 FMR'!M:M)</f>
        <v>1407</v>
      </c>
      <c r="G2346">
        <f>_xlfn.XLOOKUP(D2346,'2026 FMR'!I:I,'2026 FMR'!J:J)</f>
        <v>29444</v>
      </c>
      <c r="H2346">
        <f>_xlfn.XLOOKUP(D2346,'2026 FMR'!I:I,'2026 FMR'!R:R)</f>
        <v>0.5</v>
      </c>
    </row>
    <row r="2347" spans="1:8" x14ac:dyDescent="0.35">
      <c r="A2347" t="s">
        <v>2390</v>
      </c>
      <c r="B2347" t="str">
        <f>_xlfn.XLOOKUP(D2347,'2026 FMR'!I:I,'2026 FMR'!Q:Q)</f>
        <v>SC-503</v>
      </c>
      <c r="C2347" t="s">
        <v>2418</v>
      </c>
      <c r="D2347">
        <v>45055</v>
      </c>
      <c r="E2347">
        <f>_xlfn.XLOOKUP(D2347,'ACS data'!E:E,'ACS data'!N:N)</f>
        <v>1861</v>
      </c>
      <c r="F2347">
        <f>_xlfn.XLOOKUP(D2347,'2026 FMR'!I:I,'2026 FMR'!M:M)</f>
        <v>849</v>
      </c>
      <c r="G2347">
        <f>_xlfn.XLOOKUP(D2347,'2026 FMR'!I:I,'2026 FMR'!J:J)</f>
        <v>65779</v>
      </c>
      <c r="H2347">
        <f>_xlfn.XLOOKUP(D2347,'2026 FMR'!I:I,'2026 FMR'!R:R)</f>
        <v>0.5</v>
      </c>
    </row>
    <row r="2348" spans="1:8" x14ac:dyDescent="0.35">
      <c r="A2348" t="s">
        <v>2390</v>
      </c>
      <c r="B2348" t="str">
        <f>_xlfn.XLOOKUP(D2348,'2026 FMR'!I:I,'2026 FMR'!Q:Q)</f>
        <v>SC-502</v>
      </c>
      <c r="C2348" t="s">
        <v>2419</v>
      </c>
      <c r="D2348">
        <v>45057</v>
      </c>
      <c r="E2348">
        <f>_xlfn.XLOOKUP(D2348,'ACS data'!E:E,'ACS data'!N:N)</f>
        <v>2163</v>
      </c>
      <c r="F2348">
        <f>_xlfn.XLOOKUP(D2348,'2026 FMR'!I:I,'2026 FMR'!M:M)</f>
        <v>922</v>
      </c>
      <c r="G2348">
        <f>_xlfn.XLOOKUP(D2348,'2026 FMR'!I:I,'2026 FMR'!J:J)</f>
        <v>97611</v>
      </c>
      <c r="H2348">
        <f>_xlfn.XLOOKUP(D2348,'2026 FMR'!I:I,'2026 FMR'!R:R)</f>
        <v>1</v>
      </c>
    </row>
    <row r="2349" spans="1:8" x14ac:dyDescent="0.35">
      <c r="A2349" t="s">
        <v>2390</v>
      </c>
      <c r="B2349" t="str">
        <f>_xlfn.XLOOKUP(D2349,'2026 FMR'!I:I,'2026 FMR'!Q:Q)</f>
        <v>SC-501</v>
      </c>
      <c r="C2349" t="s">
        <v>2420</v>
      </c>
      <c r="D2349">
        <v>45059</v>
      </c>
      <c r="E2349">
        <f>_xlfn.XLOOKUP(D2349,'ACS data'!E:E,'ACS data'!N:N)</f>
        <v>1501</v>
      </c>
      <c r="F2349">
        <f>_xlfn.XLOOKUP(D2349,'2026 FMR'!I:I,'2026 FMR'!M:M)</f>
        <v>869</v>
      </c>
      <c r="G2349">
        <f>_xlfn.XLOOKUP(D2349,'2026 FMR'!I:I,'2026 FMR'!J:J)</f>
        <v>67456</v>
      </c>
      <c r="H2349">
        <f>_xlfn.XLOOKUP(D2349,'2026 FMR'!I:I,'2026 FMR'!R:R)</f>
        <v>1</v>
      </c>
    </row>
    <row r="2350" spans="1:8" x14ac:dyDescent="0.35">
      <c r="A2350" t="s">
        <v>2390</v>
      </c>
      <c r="B2350" t="str">
        <f>_xlfn.XLOOKUP(D2350,'2026 FMR'!I:I,'2026 FMR'!Q:Q)</f>
        <v>SC-503</v>
      </c>
      <c r="C2350" t="s">
        <v>2421</v>
      </c>
      <c r="D2350">
        <v>45061</v>
      </c>
      <c r="E2350">
        <f>_xlfn.XLOOKUP(D2350,'ACS data'!E:E,'ACS data'!N:N)</f>
        <v>784</v>
      </c>
      <c r="F2350">
        <f>_xlfn.XLOOKUP(D2350,'2026 FMR'!I:I,'2026 FMR'!M:M)</f>
        <v>687</v>
      </c>
      <c r="G2350">
        <f>_xlfn.XLOOKUP(D2350,'2026 FMR'!I:I,'2026 FMR'!J:J)</f>
        <v>16557</v>
      </c>
      <c r="H2350">
        <f>_xlfn.XLOOKUP(D2350,'2026 FMR'!I:I,'2026 FMR'!R:R)</f>
        <v>0.5</v>
      </c>
    </row>
    <row r="2351" spans="1:8" x14ac:dyDescent="0.35">
      <c r="A2351" t="s">
        <v>2390</v>
      </c>
      <c r="B2351" t="str">
        <f>_xlfn.XLOOKUP(D2351,'2026 FMR'!I:I,'2026 FMR'!Q:Q)</f>
        <v>SC-502</v>
      </c>
      <c r="C2351" t="s">
        <v>2422</v>
      </c>
      <c r="D2351">
        <v>45063</v>
      </c>
      <c r="E2351">
        <f>_xlfn.XLOOKUP(D2351,'ACS data'!E:E,'ACS data'!N:N)</f>
        <v>7108</v>
      </c>
      <c r="F2351">
        <f>_xlfn.XLOOKUP(D2351,'2026 FMR'!I:I,'2026 FMR'!M:M)</f>
        <v>1164</v>
      </c>
      <c r="G2351">
        <f>_xlfn.XLOOKUP(D2351,'2026 FMR'!I:I,'2026 FMR'!J:J)</f>
        <v>295934</v>
      </c>
      <c r="H2351">
        <f>_xlfn.XLOOKUP(D2351,'2026 FMR'!I:I,'2026 FMR'!R:R)</f>
        <v>1</v>
      </c>
    </row>
    <row r="2352" spans="1:8" x14ac:dyDescent="0.35">
      <c r="A2352" t="s">
        <v>2390</v>
      </c>
      <c r="B2352" t="str">
        <f>_xlfn.XLOOKUP(D2352,'2026 FMR'!I:I,'2026 FMR'!Q:Q)</f>
        <v>SC-501</v>
      </c>
      <c r="C2352" t="s">
        <v>2423</v>
      </c>
      <c r="D2352">
        <v>45065</v>
      </c>
      <c r="E2352">
        <f>_xlfn.XLOOKUP(D2352,'ACS data'!E:E,'ACS data'!N:N)</f>
        <v>249</v>
      </c>
      <c r="F2352">
        <f>_xlfn.XLOOKUP(D2352,'2026 FMR'!I:I,'2026 FMR'!M:M)</f>
        <v>729</v>
      </c>
      <c r="G2352">
        <f>_xlfn.XLOOKUP(D2352,'2026 FMR'!I:I,'2026 FMR'!J:J)</f>
        <v>9612</v>
      </c>
      <c r="H2352">
        <f>_xlfn.XLOOKUP(D2352,'2026 FMR'!I:I,'2026 FMR'!R:R)</f>
        <v>1</v>
      </c>
    </row>
    <row r="2353" spans="1:8" x14ac:dyDescent="0.35">
      <c r="A2353" t="s">
        <v>2390</v>
      </c>
      <c r="B2353" t="str">
        <f>_xlfn.XLOOKUP(D2353,'2026 FMR'!I:I,'2026 FMR'!Q:Q)</f>
        <v>SC-503</v>
      </c>
      <c r="C2353" t="s">
        <v>2424</v>
      </c>
      <c r="D2353">
        <v>45067</v>
      </c>
      <c r="E2353">
        <f>_xlfn.XLOOKUP(D2353,'ACS data'!E:E,'ACS data'!N:N)</f>
        <v>1405</v>
      </c>
      <c r="F2353">
        <f>_xlfn.XLOOKUP(D2353,'2026 FMR'!I:I,'2026 FMR'!M:M)</f>
        <v>823</v>
      </c>
      <c r="G2353">
        <f>_xlfn.XLOOKUP(D2353,'2026 FMR'!I:I,'2026 FMR'!J:J)</f>
        <v>29212</v>
      </c>
      <c r="H2353">
        <f>_xlfn.XLOOKUP(D2353,'2026 FMR'!I:I,'2026 FMR'!R:R)</f>
        <v>0.5</v>
      </c>
    </row>
    <row r="2354" spans="1:8" x14ac:dyDescent="0.35">
      <c r="A2354" t="s">
        <v>2390</v>
      </c>
      <c r="B2354" t="str">
        <f>_xlfn.XLOOKUP(D2354,'2026 FMR'!I:I,'2026 FMR'!Q:Q)</f>
        <v>SC-503</v>
      </c>
      <c r="C2354" t="s">
        <v>2425</v>
      </c>
      <c r="D2354">
        <v>45069</v>
      </c>
      <c r="E2354">
        <f>_xlfn.XLOOKUP(D2354,'ACS data'!E:E,'ACS data'!N:N)</f>
        <v>1019</v>
      </c>
      <c r="F2354">
        <f>_xlfn.XLOOKUP(D2354,'2026 FMR'!I:I,'2026 FMR'!M:M)</f>
        <v>687</v>
      </c>
      <c r="G2354">
        <f>_xlfn.XLOOKUP(D2354,'2026 FMR'!I:I,'2026 FMR'!J:J)</f>
        <v>26585</v>
      </c>
      <c r="H2354">
        <f>_xlfn.XLOOKUP(D2354,'2026 FMR'!I:I,'2026 FMR'!R:R)</f>
        <v>0.5</v>
      </c>
    </row>
    <row r="2355" spans="1:8" x14ac:dyDescent="0.35">
      <c r="A2355" t="s">
        <v>2390</v>
      </c>
      <c r="B2355" t="str">
        <f>_xlfn.XLOOKUP(D2355,'2026 FMR'!I:I,'2026 FMR'!Q:Q)</f>
        <v>SC-502</v>
      </c>
      <c r="C2355" t="s">
        <v>2426</v>
      </c>
      <c r="D2355">
        <v>45071</v>
      </c>
      <c r="E2355">
        <f>_xlfn.XLOOKUP(D2355,'ACS data'!E:E,'ACS data'!N:N)</f>
        <v>1154</v>
      </c>
      <c r="F2355">
        <f>_xlfn.XLOOKUP(D2355,'2026 FMR'!I:I,'2026 FMR'!M:M)</f>
        <v>787</v>
      </c>
      <c r="G2355">
        <f>_xlfn.XLOOKUP(D2355,'2026 FMR'!I:I,'2026 FMR'!J:J)</f>
        <v>37918</v>
      </c>
      <c r="H2355">
        <f>_xlfn.XLOOKUP(D2355,'2026 FMR'!I:I,'2026 FMR'!R:R)</f>
        <v>1</v>
      </c>
    </row>
    <row r="2356" spans="1:8" x14ac:dyDescent="0.35">
      <c r="A2356" t="s">
        <v>2390</v>
      </c>
      <c r="B2356" t="str">
        <f>_xlfn.XLOOKUP(D2356,'2026 FMR'!I:I,'2026 FMR'!Q:Q)</f>
        <v>SC-501</v>
      </c>
      <c r="C2356" t="s">
        <v>2427</v>
      </c>
      <c r="D2356">
        <v>45073</v>
      </c>
      <c r="E2356">
        <f>_xlfn.XLOOKUP(D2356,'ACS data'!E:E,'ACS data'!N:N)</f>
        <v>3189</v>
      </c>
      <c r="F2356">
        <f>_xlfn.XLOOKUP(D2356,'2026 FMR'!I:I,'2026 FMR'!M:M)</f>
        <v>717</v>
      </c>
      <c r="G2356">
        <f>_xlfn.XLOOKUP(D2356,'2026 FMR'!I:I,'2026 FMR'!J:J)</f>
        <v>78775</v>
      </c>
      <c r="H2356">
        <f>_xlfn.XLOOKUP(D2356,'2026 FMR'!I:I,'2026 FMR'!R:R)</f>
        <v>1</v>
      </c>
    </row>
    <row r="2357" spans="1:8" x14ac:dyDescent="0.35">
      <c r="A2357" t="s">
        <v>2390</v>
      </c>
      <c r="B2357" t="str">
        <f>_xlfn.XLOOKUP(D2357,'2026 FMR'!I:I,'2026 FMR'!Q:Q)</f>
        <v>SC-502</v>
      </c>
      <c r="C2357" t="s">
        <v>2428</v>
      </c>
      <c r="D2357">
        <v>45075</v>
      </c>
      <c r="E2357">
        <f>_xlfn.XLOOKUP(D2357,'ACS data'!E:E,'ACS data'!N:N)</f>
        <v>3791</v>
      </c>
      <c r="F2357">
        <f>_xlfn.XLOOKUP(D2357,'2026 FMR'!I:I,'2026 FMR'!M:M)</f>
        <v>750</v>
      </c>
      <c r="G2357">
        <f>_xlfn.XLOOKUP(D2357,'2026 FMR'!I:I,'2026 FMR'!J:J)</f>
        <v>84159</v>
      </c>
      <c r="H2357">
        <f>_xlfn.XLOOKUP(D2357,'2026 FMR'!I:I,'2026 FMR'!R:R)</f>
        <v>1</v>
      </c>
    </row>
    <row r="2358" spans="1:8" x14ac:dyDescent="0.35">
      <c r="A2358" t="s">
        <v>2390</v>
      </c>
      <c r="B2358" t="str">
        <f>_xlfn.XLOOKUP(D2358,'2026 FMR'!I:I,'2026 FMR'!Q:Q)</f>
        <v>SC-501</v>
      </c>
      <c r="C2358" t="s">
        <v>2429</v>
      </c>
      <c r="D2358">
        <v>45077</v>
      </c>
      <c r="E2358">
        <f>_xlfn.XLOOKUP(D2358,'ACS data'!E:E,'ACS data'!N:N)</f>
        <v>8475</v>
      </c>
      <c r="F2358">
        <f>_xlfn.XLOOKUP(D2358,'2026 FMR'!I:I,'2026 FMR'!M:M)</f>
        <v>1221</v>
      </c>
      <c r="G2358">
        <f>_xlfn.XLOOKUP(D2358,'2026 FMR'!I:I,'2026 FMR'!J:J)</f>
        <v>131106</v>
      </c>
      <c r="H2358">
        <f>_xlfn.XLOOKUP(D2358,'2026 FMR'!I:I,'2026 FMR'!R:R)</f>
        <v>1</v>
      </c>
    </row>
    <row r="2359" spans="1:8" x14ac:dyDescent="0.35">
      <c r="A2359" t="s">
        <v>2390</v>
      </c>
      <c r="B2359" t="str">
        <f>_xlfn.XLOOKUP(D2359,'2026 FMR'!I:I,'2026 FMR'!Q:Q)</f>
        <v>SC-502</v>
      </c>
      <c r="C2359" t="s">
        <v>2430</v>
      </c>
      <c r="D2359">
        <v>45079</v>
      </c>
      <c r="E2359">
        <f>_xlfn.XLOOKUP(D2359,'ACS data'!E:E,'ACS data'!N:N)</f>
        <v>21963</v>
      </c>
      <c r="F2359">
        <f>_xlfn.XLOOKUP(D2359,'2026 FMR'!I:I,'2026 FMR'!M:M)</f>
        <v>1164</v>
      </c>
      <c r="G2359">
        <f>_xlfn.XLOOKUP(D2359,'2026 FMR'!I:I,'2026 FMR'!J:J)</f>
        <v>416161</v>
      </c>
      <c r="H2359">
        <f>_xlfn.XLOOKUP(D2359,'2026 FMR'!I:I,'2026 FMR'!R:R)</f>
        <v>1</v>
      </c>
    </row>
    <row r="2360" spans="1:8" x14ac:dyDescent="0.35">
      <c r="A2360" t="s">
        <v>2390</v>
      </c>
      <c r="B2360" t="str">
        <f>_xlfn.XLOOKUP(D2360,'2026 FMR'!I:I,'2026 FMR'!Q:Q)</f>
        <v>SC-501</v>
      </c>
      <c r="C2360" t="s">
        <v>2431</v>
      </c>
      <c r="D2360">
        <v>45081</v>
      </c>
      <c r="E2360">
        <f>_xlfn.XLOOKUP(D2360,'ACS data'!E:E,'ACS data'!N:N)</f>
        <v>723</v>
      </c>
      <c r="F2360">
        <f>_xlfn.XLOOKUP(D2360,'2026 FMR'!I:I,'2026 FMR'!M:M)</f>
        <v>1164</v>
      </c>
      <c r="G2360">
        <f>_xlfn.XLOOKUP(D2360,'2026 FMR'!I:I,'2026 FMR'!J:J)</f>
        <v>18952</v>
      </c>
      <c r="H2360">
        <f>_xlfn.XLOOKUP(D2360,'2026 FMR'!I:I,'2026 FMR'!R:R)</f>
        <v>1</v>
      </c>
    </row>
    <row r="2361" spans="1:8" x14ac:dyDescent="0.35">
      <c r="A2361" t="s">
        <v>2390</v>
      </c>
      <c r="B2361" t="str">
        <f>_xlfn.XLOOKUP(D2361,'2026 FMR'!I:I,'2026 FMR'!Q:Q)</f>
        <v>SC-501</v>
      </c>
      <c r="C2361" t="s">
        <v>2432</v>
      </c>
      <c r="D2361">
        <v>45083</v>
      </c>
      <c r="E2361">
        <f>_xlfn.XLOOKUP(D2361,'ACS data'!E:E,'ACS data'!N:N)</f>
        <v>9019</v>
      </c>
      <c r="F2361">
        <f>_xlfn.XLOOKUP(D2361,'2026 FMR'!I:I,'2026 FMR'!M:M)</f>
        <v>1083</v>
      </c>
      <c r="G2361">
        <f>_xlfn.XLOOKUP(D2361,'2026 FMR'!I:I,'2026 FMR'!J:J)</f>
        <v>330119</v>
      </c>
      <c r="H2361">
        <f>_xlfn.XLOOKUP(D2361,'2026 FMR'!I:I,'2026 FMR'!R:R)</f>
        <v>1</v>
      </c>
    </row>
    <row r="2362" spans="1:8" x14ac:dyDescent="0.35">
      <c r="A2362" t="s">
        <v>2390</v>
      </c>
      <c r="B2362" t="str">
        <f>_xlfn.XLOOKUP(D2362,'2026 FMR'!I:I,'2026 FMR'!Q:Q)</f>
        <v>SC-503</v>
      </c>
      <c r="C2362" t="s">
        <v>2433</v>
      </c>
      <c r="D2362">
        <v>45085</v>
      </c>
      <c r="E2362">
        <f>_xlfn.XLOOKUP(D2362,'ACS data'!E:E,'ACS data'!N:N)</f>
        <v>3452</v>
      </c>
      <c r="F2362">
        <f>_xlfn.XLOOKUP(D2362,'2026 FMR'!I:I,'2026 FMR'!M:M)</f>
        <v>972</v>
      </c>
      <c r="G2362">
        <f>_xlfn.XLOOKUP(D2362,'2026 FMR'!I:I,'2026 FMR'!J:J)</f>
        <v>105199</v>
      </c>
      <c r="H2362">
        <f>_xlfn.XLOOKUP(D2362,'2026 FMR'!I:I,'2026 FMR'!R:R)</f>
        <v>0.5</v>
      </c>
    </row>
    <row r="2363" spans="1:8" x14ac:dyDescent="0.35">
      <c r="A2363" t="s">
        <v>2390</v>
      </c>
      <c r="B2363" t="str">
        <f>_xlfn.XLOOKUP(D2363,'2026 FMR'!I:I,'2026 FMR'!Q:Q)</f>
        <v>SC-501</v>
      </c>
      <c r="C2363" t="s">
        <v>2434</v>
      </c>
      <c r="D2363">
        <v>45087</v>
      </c>
      <c r="E2363">
        <f>_xlfn.XLOOKUP(D2363,'ACS data'!E:E,'ACS data'!N:N)</f>
        <v>724</v>
      </c>
      <c r="F2363">
        <f>_xlfn.XLOOKUP(D2363,'2026 FMR'!I:I,'2026 FMR'!M:M)</f>
        <v>791</v>
      </c>
      <c r="G2363">
        <f>_xlfn.XLOOKUP(D2363,'2026 FMR'!I:I,'2026 FMR'!J:J)</f>
        <v>27158</v>
      </c>
      <c r="H2363">
        <f>_xlfn.XLOOKUP(D2363,'2026 FMR'!I:I,'2026 FMR'!R:R)</f>
        <v>1</v>
      </c>
    </row>
    <row r="2364" spans="1:8" x14ac:dyDescent="0.35">
      <c r="A2364" t="s">
        <v>2390</v>
      </c>
      <c r="B2364" t="str">
        <f>_xlfn.XLOOKUP(D2364,'2026 FMR'!I:I,'2026 FMR'!Q:Q)</f>
        <v>SC-503</v>
      </c>
      <c r="C2364" t="s">
        <v>2435</v>
      </c>
      <c r="D2364">
        <v>45089</v>
      </c>
      <c r="E2364">
        <f>_xlfn.XLOOKUP(D2364,'ACS data'!E:E,'ACS data'!N:N)</f>
        <v>932</v>
      </c>
      <c r="F2364">
        <f>_xlfn.XLOOKUP(D2364,'2026 FMR'!I:I,'2026 FMR'!M:M)</f>
        <v>687</v>
      </c>
      <c r="G2364">
        <f>_xlfn.XLOOKUP(D2364,'2026 FMR'!I:I,'2026 FMR'!J:J)</f>
        <v>30879</v>
      </c>
      <c r="H2364">
        <f>_xlfn.XLOOKUP(D2364,'2026 FMR'!I:I,'2026 FMR'!R:R)</f>
        <v>0.5</v>
      </c>
    </row>
    <row r="2365" spans="1:8" x14ac:dyDescent="0.35">
      <c r="A2365" t="s">
        <v>2390</v>
      </c>
      <c r="B2365" t="str">
        <f>_xlfn.XLOOKUP(D2365,'2026 FMR'!I:I,'2026 FMR'!Q:Q)</f>
        <v>SC-502</v>
      </c>
      <c r="C2365" t="s">
        <v>2436</v>
      </c>
      <c r="D2365">
        <v>45091</v>
      </c>
      <c r="E2365">
        <f>_xlfn.XLOOKUP(D2365,'ACS data'!E:E,'ACS data'!N:N)</f>
        <v>5316</v>
      </c>
      <c r="F2365">
        <f>_xlfn.XLOOKUP(D2365,'2026 FMR'!I:I,'2026 FMR'!M:M)</f>
        <v>1538</v>
      </c>
      <c r="G2365">
        <f>_xlfn.XLOOKUP(D2365,'2026 FMR'!I:I,'2026 FMR'!J:J)</f>
        <v>282987</v>
      </c>
      <c r="H2365">
        <f>_xlfn.XLOOKUP(D2365,'2026 FMR'!I:I,'2026 FMR'!R:R)</f>
        <v>1</v>
      </c>
    </row>
    <row r="2366" spans="1:8" x14ac:dyDescent="0.35">
      <c r="A2366" t="s">
        <v>2437</v>
      </c>
      <c r="B2366" t="str">
        <f>_xlfn.XLOOKUP(D2366,'2026 FMR'!I:I,'2026 FMR'!Q:Q)</f>
        <v>SD-500</v>
      </c>
      <c r="C2366" t="s">
        <v>2438</v>
      </c>
      <c r="D2366">
        <v>46003</v>
      </c>
      <c r="E2366">
        <f>_xlfn.XLOOKUP(D2366,'ACS data'!E:E,'ACS data'!N:N)</f>
        <v>39</v>
      </c>
      <c r="F2366">
        <f>_xlfn.XLOOKUP(D2366,'2026 FMR'!I:I,'2026 FMR'!M:M)</f>
        <v>768</v>
      </c>
      <c r="G2366">
        <f>_xlfn.XLOOKUP(D2366,'2026 FMR'!I:I,'2026 FMR'!J:J)</f>
        <v>2590</v>
      </c>
      <c r="H2366">
        <f>_xlfn.XLOOKUP(D2366,'2026 FMR'!I:I,'2026 FMR'!R:R)</f>
        <v>0.5</v>
      </c>
    </row>
    <row r="2367" spans="1:8" x14ac:dyDescent="0.35">
      <c r="A2367" t="s">
        <v>2437</v>
      </c>
      <c r="B2367" t="str">
        <f>_xlfn.XLOOKUP(D2367,'2026 FMR'!I:I,'2026 FMR'!Q:Q)</f>
        <v>SD-500</v>
      </c>
      <c r="C2367" t="s">
        <v>2439</v>
      </c>
      <c r="D2367">
        <v>46005</v>
      </c>
      <c r="E2367">
        <f>_xlfn.XLOOKUP(D2367,'ACS data'!E:E,'ACS data'!N:N)</f>
        <v>464</v>
      </c>
      <c r="F2367">
        <f>_xlfn.XLOOKUP(D2367,'2026 FMR'!I:I,'2026 FMR'!M:M)</f>
        <v>728</v>
      </c>
      <c r="G2367">
        <f>_xlfn.XLOOKUP(D2367,'2026 FMR'!I:I,'2026 FMR'!J:J)</f>
        <v>19089</v>
      </c>
      <c r="H2367">
        <f>_xlfn.XLOOKUP(D2367,'2026 FMR'!I:I,'2026 FMR'!R:R)</f>
        <v>0.5</v>
      </c>
    </row>
    <row r="2368" spans="1:8" x14ac:dyDescent="0.35">
      <c r="A2368" t="s">
        <v>2437</v>
      </c>
      <c r="B2368" t="str">
        <f>_xlfn.XLOOKUP(D2368,'2026 FMR'!I:I,'2026 FMR'!Q:Q)</f>
        <v>SD-500</v>
      </c>
      <c r="C2368" t="s">
        <v>2440</v>
      </c>
      <c r="D2368">
        <v>46007</v>
      </c>
      <c r="E2368">
        <f>_xlfn.XLOOKUP(D2368,'ACS data'!E:E,'ACS data'!N:N)</f>
        <v>323</v>
      </c>
      <c r="F2368">
        <f>_xlfn.XLOOKUP(D2368,'2026 FMR'!I:I,'2026 FMR'!M:M)</f>
        <v>901</v>
      </c>
      <c r="G2368">
        <f>_xlfn.XLOOKUP(D2368,'2026 FMR'!I:I,'2026 FMR'!J:J)</f>
        <v>3391</v>
      </c>
      <c r="H2368">
        <f>_xlfn.XLOOKUP(D2368,'2026 FMR'!I:I,'2026 FMR'!R:R)</f>
        <v>0.5</v>
      </c>
    </row>
    <row r="2369" spans="1:8" x14ac:dyDescent="0.35">
      <c r="A2369" t="s">
        <v>2437</v>
      </c>
      <c r="B2369" t="str">
        <f>_xlfn.XLOOKUP(D2369,'2026 FMR'!I:I,'2026 FMR'!Q:Q)</f>
        <v>SD-500</v>
      </c>
      <c r="C2369" t="s">
        <v>2441</v>
      </c>
      <c r="D2369">
        <v>46009</v>
      </c>
      <c r="E2369">
        <f>_xlfn.XLOOKUP(D2369,'ACS data'!E:E,'ACS data'!N:N)</f>
        <v>184</v>
      </c>
      <c r="F2369">
        <f>_xlfn.XLOOKUP(D2369,'2026 FMR'!I:I,'2026 FMR'!M:M)</f>
        <v>762</v>
      </c>
      <c r="G2369">
        <f>_xlfn.XLOOKUP(D2369,'2026 FMR'!I:I,'2026 FMR'!J:J)</f>
        <v>7018</v>
      </c>
      <c r="H2369">
        <f>_xlfn.XLOOKUP(D2369,'2026 FMR'!I:I,'2026 FMR'!R:R)</f>
        <v>0.5</v>
      </c>
    </row>
    <row r="2370" spans="1:8" x14ac:dyDescent="0.35">
      <c r="A2370" t="s">
        <v>2437</v>
      </c>
      <c r="B2370" t="str">
        <f>_xlfn.XLOOKUP(D2370,'2026 FMR'!I:I,'2026 FMR'!Q:Q)</f>
        <v>SD-500</v>
      </c>
      <c r="C2370" t="s">
        <v>2442</v>
      </c>
      <c r="D2370">
        <v>46011</v>
      </c>
      <c r="E2370">
        <f>_xlfn.XLOOKUP(D2370,'ACS data'!E:E,'ACS data'!N:N)</f>
        <v>2028</v>
      </c>
      <c r="F2370">
        <f>_xlfn.XLOOKUP(D2370,'2026 FMR'!I:I,'2026 FMR'!M:M)</f>
        <v>781</v>
      </c>
      <c r="G2370">
        <f>_xlfn.XLOOKUP(D2370,'2026 FMR'!I:I,'2026 FMR'!J:J)</f>
        <v>34631</v>
      </c>
      <c r="H2370">
        <f>_xlfn.XLOOKUP(D2370,'2026 FMR'!I:I,'2026 FMR'!R:R)</f>
        <v>0.5</v>
      </c>
    </row>
    <row r="2371" spans="1:8" x14ac:dyDescent="0.35">
      <c r="A2371" t="s">
        <v>2437</v>
      </c>
      <c r="B2371" t="str">
        <f>_xlfn.XLOOKUP(D2371,'2026 FMR'!I:I,'2026 FMR'!Q:Q)</f>
        <v>SD-500</v>
      </c>
      <c r="C2371" t="s">
        <v>2443</v>
      </c>
      <c r="D2371">
        <v>46013</v>
      </c>
      <c r="E2371">
        <f>_xlfn.XLOOKUP(D2371,'ACS data'!E:E,'ACS data'!N:N)</f>
        <v>1291</v>
      </c>
      <c r="F2371">
        <f>_xlfn.XLOOKUP(D2371,'2026 FMR'!I:I,'2026 FMR'!M:M)</f>
        <v>708</v>
      </c>
      <c r="G2371">
        <f>_xlfn.XLOOKUP(D2371,'2026 FMR'!I:I,'2026 FMR'!J:J)</f>
        <v>38278</v>
      </c>
      <c r="H2371">
        <f>_xlfn.XLOOKUP(D2371,'2026 FMR'!I:I,'2026 FMR'!R:R)</f>
        <v>0.5</v>
      </c>
    </row>
    <row r="2372" spans="1:8" x14ac:dyDescent="0.35">
      <c r="A2372" t="s">
        <v>2437</v>
      </c>
      <c r="B2372" t="str">
        <f>_xlfn.XLOOKUP(D2372,'2026 FMR'!I:I,'2026 FMR'!Q:Q)</f>
        <v>SD-500</v>
      </c>
      <c r="C2372" t="s">
        <v>2444</v>
      </c>
      <c r="D2372">
        <v>46015</v>
      </c>
      <c r="E2372">
        <f>_xlfn.XLOOKUP(D2372,'ACS data'!E:E,'ACS data'!N:N)</f>
        <v>80</v>
      </c>
      <c r="F2372">
        <f>_xlfn.XLOOKUP(D2372,'2026 FMR'!I:I,'2026 FMR'!M:M)</f>
        <v>708</v>
      </c>
      <c r="G2372">
        <f>_xlfn.XLOOKUP(D2372,'2026 FMR'!I:I,'2026 FMR'!J:J)</f>
        <v>5247</v>
      </c>
      <c r="H2372">
        <f>_xlfn.XLOOKUP(D2372,'2026 FMR'!I:I,'2026 FMR'!R:R)</f>
        <v>0.5</v>
      </c>
    </row>
    <row r="2373" spans="1:8" x14ac:dyDescent="0.35">
      <c r="A2373" t="s">
        <v>2437</v>
      </c>
      <c r="B2373" t="str">
        <f>_xlfn.XLOOKUP(D2373,'2026 FMR'!I:I,'2026 FMR'!Q:Q)</f>
        <v>SD-500</v>
      </c>
      <c r="C2373" t="s">
        <v>2445</v>
      </c>
      <c r="D2373">
        <v>46017</v>
      </c>
      <c r="E2373">
        <f>_xlfn.XLOOKUP(D2373,'ACS data'!E:E,'ACS data'!N:N)</f>
        <v>102</v>
      </c>
      <c r="F2373">
        <f>_xlfn.XLOOKUP(D2373,'2026 FMR'!I:I,'2026 FMR'!M:M)</f>
        <v>918</v>
      </c>
      <c r="G2373">
        <f>_xlfn.XLOOKUP(D2373,'2026 FMR'!I:I,'2026 FMR'!J:J)</f>
        <v>1859</v>
      </c>
      <c r="H2373">
        <f>_xlfn.XLOOKUP(D2373,'2026 FMR'!I:I,'2026 FMR'!R:R)</f>
        <v>0.5</v>
      </c>
    </row>
    <row r="2374" spans="1:8" x14ac:dyDescent="0.35">
      <c r="A2374" t="s">
        <v>2437</v>
      </c>
      <c r="B2374" t="str">
        <f>_xlfn.XLOOKUP(D2374,'2026 FMR'!I:I,'2026 FMR'!Q:Q)</f>
        <v>SD-500</v>
      </c>
      <c r="C2374" t="s">
        <v>2446</v>
      </c>
      <c r="D2374">
        <v>46019</v>
      </c>
      <c r="E2374">
        <f>_xlfn.XLOOKUP(D2374,'ACS data'!E:E,'ACS data'!N:N)</f>
        <v>211</v>
      </c>
      <c r="F2374">
        <f>_xlfn.XLOOKUP(D2374,'2026 FMR'!I:I,'2026 FMR'!M:M)</f>
        <v>838</v>
      </c>
      <c r="G2374">
        <f>_xlfn.XLOOKUP(D2374,'2026 FMR'!I:I,'2026 FMR'!J:J)</f>
        <v>10369</v>
      </c>
      <c r="H2374">
        <f>_xlfn.XLOOKUP(D2374,'2026 FMR'!I:I,'2026 FMR'!R:R)</f>
        <v>0.5</v>
      </c>
    </row>
    <row r="2375" spans="1:8" x14ac:dyDescent="0.35">
      <c r="A2375" t="s">
        <v>2437</v>
      </c>
      <c r="B2375" t="str">
        <f>_xlfn.XLOOKUP(D2375,'2026 FMR'!I:I,'2026 FMR'!Q:Q)</f>
        <v>SD-500</v>
      </c>
      <c r="C2375" t="s">
        <v>2447</v>
      </c>
      <c r="D2375">
        <v>46021</v>
      </c>
      <c r="E2375">
        <f>_xlfn.XLOOKUP(D2375,'ACS data'!E:E,'ACS data'!N:N)</f>
        <v>18</v>
      </c>
      <c r="F2375">
        <f>_xlfn.XLOOKUP(D2375,'2026 FMR'!I:I,'2026 FMR'!M:M)</f>
        <v>794</v>
      </c>
      <c r="G2375">
        <f>_xlfn.XLOOKUP(D2375,'2026 FMR'!I:I,'2026 FMR'!J:J)</f>
        <v>1534</v>
      </c>
      <c r="H2375">
        <f>_xlfn.XLOOKUP(D2375,'2026 FMR'!I:I,'2026 FMR'!R:R)</f>
        <v>0.5</v>
      </c>
    </row>
    <row r="2376" spans="1:8" x14ac:dyDescent="0.35">
      <c r="A2376" t="s">
        <v>2437</v>
      </c>
      <c r="B2376" t="str">
        <f>_xlfn.XLOOKUP(D2376,'2026 FMR'!I:I,'2026 FMR'!Q:Q)</f>
        <v>SD-500</v>
      </c>
      <c r="C2376" t="s">
        <v>2448</v>
      </c>
      <c r="D2376">
        <v>46023</v>
      </c>
      <c r="E2376">
        <f>_xlfn.XLOOKUP(D2376,'ACS data'!E:E,'ACS data'!N:N)</f>
        <v>409</v>
      </c>
      <c r="F2376">
        <f>_xlfn.XLOOKUP(D2376,'2026 FMR'!I:I,'2026 FMR'!M:M)</f>
        <v>807</v>
      </c>
      <c r="G2376">
        <f>_xlfn.XLOOKUP(D2376,'2026 FMR'!I:I,'2026 FMR'!J:J)</f>
        <v>9302</v>
      </c>
      <c r="H2376">
        <f>_xlfn.XLOOKUP(D2376,'2026 FMR'!I:I,'2026 FMR'!R:R)</f>
        <v>0.5</v>
      </c>
    </row>
    <row r="2377" spans="1:8" x14ac:dyDescent="0.35">
      <c r="A2377" t="s">
        <v>2437</v>
      </c>
      <c r="B2377" t="str">
        <f>_xlfn.XLOOKUP(D2377,'2026 FMR'!I:I,'2026 FMR'!Q:Q)</f>
        <v>SD-500</v>
      </c>
      <c r="C2377" t="s">
        <v>2449</v>
      </c>
      <c r="D2377">
        <v>46025</v>
      </c>
      <c r="E2377">
        <f>_xlfn.XLOOKUP(D2377,'ACS data'!E:E,'ACS data'!N:N)</f>
        <v>63</v>
      </c>
      <c r="F2377">
        <f>_xlfn.XLOOKUP(D2377,'2026 FMR'!I:I,'2026 FMR'!M:M)</f>
        <v>847</v>
      </c>
      <c r="G2377">
        <f>_xlfn.XLOOKUP(D2377,'2026 FMR'!I:I,'2026 FMR'!J:J)</f>
        <v>3837</v>
      </c>
      <c r="H2377">
        <f>_xlfn.XLOOKUP(D2377,'2026 FMR'!I:I,'2026 FMR'!R:R)</f>
        <v>0.5</v>
      </c>
    </row>
    <row r="2378" spans="1:8" x14ac:dyDescent="0.35">
      <c r="A2378" t="s">
        <v>2437</v>
      </c>
      <c r="B2378" t="str">
        <f>_xlfn.XLOOKUP(D2378,'2026 FMR'!I:I,'2026 FMR'!Q:Q)</f>
        <v>SD-500</v>
      </c>
      <c r="C2378" t="s">
        <v>2450</v>
      </c>
      <c r="D2378">
        <v>46027</v>
      </c>
      <c r="E2378">
        <f>_xlfn.XLOOKUP(D2378,'ACS data'!E:E,'ACS data'!N:N)</f>
        <v>1556</v>
      </c>
      <c r="F2378">
        <f>_xlfn.XLOOKUP(D2378,'2026 FMR'!I:I,'2026 FMR'!M:M)</f>
        <v>708</v>
      </c>
      <c r="G2378">
        <f>_xlfn.XLOOKUP(D2378,'2026 FMR'!I:I,'2026 FMR'!J:J)</f>
        <v>14953</v>
      </c>
      <c r="H2378">
        <f>_xlfn.XLOOKUP(D2378,'2026 FMR'!I:I,'2026 FMR'!R:R)</f>
        <v>0.5</v>
      </c>
    </row>
    <row r="2379" spans="1:8" x14ac:dyDescent="0.35">
      <c r="A2379" t="s">
        <v>2437</v>
      </c>
      <c r="B2379" t="str">
        <f>_xlfn.XLOOKUP(D2379,'2026 FMR'!I:I,'2026 FMR'!Q:Q)</f>
        <v>SD-500</v>
      </c>
      <c r="C2379" t="s">
        <v>2451</v>
      </c>
      <c r="D2379">
        <v>46029</v>
      </c>
      <c r="E2379">
        <f>_xlfn.XLOOKUP(D2379,'ACS data'!E:E,'ACS data'!N:N)</f>
        <v>810</v>
      </c>
      <c r="F2379">
        <f>_xlfn.XLOOKUP(D2379,'2026 FMR'!I:I,'2026 FMR'!M:M)</f>
        <v>825</v>
      </c>
      <c r="G2379">
        <f>_xlfn.XLOOKUP(D2379,'2026 FMR'!I:I,'2026 FMR'!J:J)</f>
        <v>28402</v>
      </c>
      <c r="H2379">
        <f>_xlfn.XLOOKUP(D2379,'2026 FMR'!I:I,'2026 FMR'!R:R)</f>
        <v>0.5</v>
      </c>
    </row>
    <row r="2380" spans="1:8" x14ac:dyDescent="0.35">
      <c r="A2380" t="s">
        <v>2437</v>
      </c>
      <c r="B2380" t="str">
        <f>_xlfn.XLOOKUP(D2380,'2026 FMR'!I:I,'2026 FMR'!Q:Q)</f>
        <v>SD-500</v>
      </c>
      <c r="C2380" t="s">
        <v>2452</v>
      </c>
      <c r="D2380">
        <v>46031</v>
      </c>
      <c r="E2380">
        <f>_xlfn.XLOOKUP(D2380,'ACS data'!E:E,'ACS data'!N:N)</f>
        <v>438</v>
      </c>
      <c r="F2380">
        <f>_xlfn.XLOOKUP(D2380,'2026 FMR'!I:I,'2026 FMR'!M:M)</f>
        <v>708</v>
      </c>
      <c r="G2380">
        <f>_xlfn.XLOOKUP(D2380,'2026 FMR'!I:I,'2026 FMR'!J:J)</f>
        <v>3906</v>
      </c>
      <c r="H2380">
        <f>_xlfn.XLOOKUP(D2380,'2026 FMR'!I:I,'2026 FMR'!R:R)</f>
        <v>0.5</v>
      </c>
    </row>
    <row r="2381" spans="1:8" x14ac:dyDescent="0.35">
      <c r="A2381" t="s">
        <v>2437</v>
      </c>
      <c r="B2381" t="str">
        <f>_xlfn.XLOOKUP(D2381,'2026 FMR'!I:I,'2026 FMR'!Q:Q)</f>
        <v>SD-500</v>
      </c>
      <c r="C2381" t="s">
        <v>2453</v>
      </c>
      <c r="D2381">
        <v>46033</v>
      </c>
      <c r="E2381">
        <f>_xlfn.XLOOKUP(D2381,'ACS data'!E:E,'ACS data'!N:N)</f>
        <v>107</v>
      </c>
      <c r="F2381">
        <f>_xlfn.XLOOKUP(D2381,'2026 FMR'!I:I,'2026 FMR'!M:M)</f>
        <v>894</v>
      </c>
      <c r="G2381">
        <f>_xlfn.XLOOKUP(D2381,'2026 FMR'!I:I,'2026 FMR'!J:J)</f>
        <v>8515</v>
      </c>
      <c r="H2381">
        <f>_xlfn.XLOOKUP(D2381,'2026 FMR'!I:I,'2026 FMR'!R:R)</f>
        <v>0.5</v>
      </c>
    </row>
    <row r="2382" spans="1:8" x14ac:dyDescent="0.35">
      <c r="A2382" t="s">
        <v>2437</v>
      </c>
      <c r="B2382" t="str">
        <f>_xlfn.XLOOKUP(D2382,'2026 FMR'!I:I,'2026 FMR'!Q:Q)</f>
        <v>SD-500</v>
      </c>
      <c r="C2382" t="s">
        <v>2454</v>
      </c>
      <c r="D2382">
        <v>46035</v>
      </c>
      <c r="E2382">
        <f>_xlfn.XLOOKUP(D2382,'ACS data'!E:E,'ACS data'!N:N)</f>
        <v>640</v>
      </c>
      <c r="F2382">
        <f>_xlfn.XLOOKUP(D2382,'2026 FMR'!I:I,'2026 FMR'!M:M)</f>
        <v>713</v>
      </c>
      <c r="G2382">
        <f>_xlfn.XLOOKUP(D2382,'2026 FMR'!I:I,'2026 FMR'!J:J)</f>
        <v>19966</v>
      </c>
      <c r="H2382">
        <f>_xlfn.XLOOKUP(D2382,'2026 FMR'!I:I,'2026 FMR'!R:R)</f>
        <v>0.5</v>
      </c>
    </row>
    <row r="2383" spans="1:8" x14ac:dyDescent="0.35">
      <c r="A2383" t="s">
        <v>2437</v>
      </c>
      <c r="B2383" t="str">
        <f>_xlfn.XLOOKUP(D2383,'2026 FMR'!I:I,'2026 FMR'!Q:Q)</f>
        <v>SD-500</v>
      </c>
      <c r="C2383" t="s">
        <v>2455</v>
      </c>
      <c r="D2383">
        <v>46037</v>
      </c>
      <c r="E2383">
        <f>_xlfn.XLOOKUP(D2383,'ACS data'!E:E,'ACS data'!N:N)</f>
        <v>234</v>
      </c>
      <c r="F2383">
        <f>_xlfn.XLOOKUP(D2383,'2026 FMR'!I:I,'2026 FMR'!M:M)</f>
        <v>751</v>
      </c>
      <c r="G2383">
        <f>_xlfn.XLOOKUP(D2383,'2026 FMR'!I:I,'2026 FMR'!J:J)</f>
        <v>5485</v>
      </c>
      <c r="H2383">
        <f>_xlfn.XLOOKUP(D2383,'2026 FMR'!I:I,'2026 FMR'!R:R)</f>
        <v>0.5</v>
      </c>
    </row>
    <row r="2384" spans="1:8" x14ac:dyDescent="0.35">
      <c r="A2384" t="s">
        <v>2437</v>
      </c>
      <c r="B2384" t="str">
        <f>_xlfn.XLOOKUP(D2384,'2026 FMR'!I:I,'2026 FMR'!Q:Q)</f>
        <v>SD-500</v>
      </c>
      <c r="C2384" t="s">
        <v>2456</v>
      </c>
      <c r="D2384">
        <v>46039</v>
      </c>
      <c r="E2384">
        <f>_xlfn.XLOOKUP(D2384,'ACS data'!E:E,'ACS data'!N:N)</f>
        <v>73</v>
      </c>
      <c r="F2384">
        <f>_xlfn.XLOOKUP(D2384,'2026 FMR'!I:I,'2026 FMR'!M:M)</f>
        <v>708</v>
      </c>
      <c r="G2384">
        <f>_xlfn.XLOOKUP(D2384,'2026 FMR'!I:I,'2026 FMR'!J:J)</f>
        <v>4298</v>
      </c>
      <c r="H2384">
        <f>_xlfn.XLOOKUP(D2384,'2026 FMR'!I:I,'2026 FMR'!R:R)</f>
        <v>0.5</v>
      </c>
    </row>
    <row r="2385" spans="1:8" x14ac:dyDescent="0.35">
      <c r="A2385" t="s">
        <v>2437</v>
      </c>
      <c r="B2385" t="str">
        <f>_xlfn.XLOOKUP(D2385,'2026 FMR'!I:I,'2026 FMR'!Q:Q)</f>
        <v>SD-500</v>
      </c>
      <c r="C2385" t="s">
        <v>2457</v>
      </c>
      <c r="D2385">
        <v>46041</v>
      </c>
      <c r="E2385">
        <f>_xlfn.XLOOKUP(D2385,'ACS data'!E:E,'ACS data'!N:N)</f>
        <v>321</v>
      </c>
      <c r="F2385">
        <f>_xlfn.XLOOKUP(D2385,'2026 FMR'!I:I,'2026 FMR'!M:M)</f>
        <v>832</v>
      </c>
      <c r="G2385">
        <f>_xlfn.XLOOKUP(D2385,'2026 FMR'!I:I,'2026 FMR'!J:J)</f>
        <v>5275</v>
      </c>
      <c r="H2385">
        <f>_xlfn.XLOOKUP(D2385,'2026 FMR'!I:I,'2026 FMR'!R:R)</f>
        <v>0.5</v>
      </c>
    </row>
    <row r="2386" spans="1:8" x14ac:dyDescent="0.35">
      <c r="A2386" t="s">
        <v>2437</v>
      </c>
      <c r="B2386" t="str">
        <f>_xlfn.XLOOKUP(D2386,'2026 FMR'!I:I,'2026 FMR'!Q:Q)</f>
        <v>SD-500</v>
      </c>
      <c r="C2386" t="s">
        <v>2458</v>
      </c>
      <c r="D2386">
        <v>46043</v>
      </c>
      <c r="E2386">
        <f>_xlfn.XLOOKUP(D2386,'ACS data'!E:E,'ACS data'!N:N)</f>
        <v>88</v>
      </c>
      <c r="F2386">
        <f>_xlfn.XLOOKUP(D2386,'2026 FMR'!I:I,'2026 FMR'!M:M)</f>
        <v>722</v>
      </c>
      <c r="G2386">
        <f>_xlfn.XLOOKUP(D2386,'2026 FMR'!I:I,'2026 FMR'!J:J)</f>
        <v>2823</v>
      </c>
      <c r="H2386">
        <f>_xlfn.XLOOKUP(D2386,'2026 FMR'!I:I,'2026 FMR'!R:R)</f>
        <v>0.5</v>
      </c>
    </row>
    <row r="2387" spans="1:8" x14ac:dyDescent="0.35">
      <c r="A2387" t="s">
        <v>2437</v>
      </c>
      <c r="B2387" t="str">
        <f>_xlfn.XLOOKUP(D2387,'2026 FMR'!I:I,'2026 FMR'!Q:Q)</f>
        <v>SD-500</v>
      </c>
      <c r="C2387" t="s">
        <v>2459</v>
      </c>
      <c r="D2387">
        <v>46045</v>
      </c>
      <c r="E2387">
        <f>_xlfn.XLOOKUP(D2387,'ACS data'!E:E,'ACS data'!N:N)</f>
        <v>52</v>
      </c>
      <c r="F2387">
        <f>_xlfn.XLOOKUP(D2387,'2026 FMR'!I:I,'2026 FMR'!M:M)</f>
        <v>708</v>
      </c>
      <c r="G2387">
        <f>_xlfn.XLOOKUP(D2387,'2026 FMR'!I:I,'2026 FMR'!J:J)</f>
        <v>4014</v>
      </c>
      <c r="H2387">
        <f>_xlfn.XLOOKUP(D2387,'2026 FMR'!I:I,'2026 FMR'!R:R)</f>
        <v>0.5</v>
      </c>
    </row>
    <row r="2388" spans="1:8" x14ac:dyDescent="0.35">
      <c r="A2388" t="s">
        <v>2437</v>
      </c>
      <c r="B2388" t="str">
        <f>_xlfn.XLOOKUP(D2388,'2026 FMR'!I:I,'2026 FMR'!Q:Q)</f>
        <v>SD-500</v>
      </c>
      <c r="C2388" t="s">
        <v>2460</v>
      </c>
      <c r="D2388">
        <v>46047</v>
      </c>
      <c r="E2388">
        <f>_xlfn.XLOOKUP(D2388,'ACS data'!E:E,'ACS data'!N:N)</f>
        <v>166</v>
      </c>
      <c r="F2388">
        <f>_xlfn.XLOOKUP(D2388,'2026 FMR'!I:I,'2026 FMR'!M:M)</f>
        <v>878</v>
      </c>
      <c r="G2388">
        <f>_xlfn.XLOOKUP(D2388,'2026 FMR'!I:I,'2026 FMR'!J:J)</f>
        <v>7079</v>
      </c>
      <c r="H2388">
        <f>_xlfn.XLOOKUP(D2388,'2026 FMR'!I:I,'2026 FMR'!R:R)</f>
        <v>0.5</v>
      </c>
    </row>
    <row r="2389" spans="1:8" x14ac:dyDescent="0.35">
      <c r="A2389" t="s">
        <v>2437</v>
      </c>
      <c r="B2389" t="str">
        <f>_xlfn.XLOOKUP(D2389,'2026 FMR'!I:I,'2026 FMR'!Q:Q)</f>
        <v>SD-500</v>
      </c>
      <c r="C2389" t="s">
        <v>2461</v>
      </c>
      <c r="D2389">
        <v>46049</v>
      </c>
      <c r="E2389">
        <f>_xlfn.XLOOKUP(D2389,'ACS data'!E:E,'ACS data'!N:N)</f>
        <v>177</v>
      </c>
      <c r="F2389">
        <f>_xlfn.XLOOKUP(D2389,'2026 FMR'!I:I,'2026 FMR'!M:M)</f>
        <v>724</v>
      </c>
      <c r="G2389">
        <f>_xlfn.XLOOKUP(D2389,'2026 FMR'!I:I,'2026 FMR'!J:J)</f>
        <v>2140</v>
      </c>
      <c r="H2389">
        <f>_xlfn.XLOOKUP(D2389,'2026 FMR'!I:I,'2026 FMR'!R:R)</f>
        <v>0.5</v>
      </c>
    </row>
    <row r="2390" spans="1:8" x14ac:dyDescent="0.35">
      <c r="A2390" t="s">
        <v>2437</v>
      </c>
      <c r="B2390" t="str">
        <f>_xlfn.XLOOKUP(D2390,'2026 FMR'!I:I,'2026 FMR'!Q:Q)</f>
        <v>SD-500</v>
      </c>
      <c r="C2390" t="s">
        <v>2462</v>
      </c>
      <c r="D2390">
        <v>46051</v>
      </c>
      <c r="E2390">
        <f>_xlfn.XLOOKUP(D2390,'ACS data'!E:E,'ACS data'!N:N)</f>
        <v>352</v>
      </c>
      <c r="F2390">
        <f>_xlfn.XLOOKUP(D2390,'2026 FMR'!I:I,'2026 FMR'!M:M)</f>
        <v>708</v>
      </c>
      <c r="G2390">
        <f>_xlfn.XLOOKUP(D2390,'2026 FMR'!I:I,'2026 FMR'!J:J)</f>
        <v>7533</v>
      </c>
      <c r="H2390">
        <f>_xlfn.XLOOKUP(D2390,'2026 FMR'!I:I,'2026 FMR'!R:R)</f>
        <v>0.5</v>
      </c>
    </row>
    <row r="2391" spans="1:8" x14ac:dyDescent="0.35">
      <c r="A2391" t="s">
        <v>2437</v>
      </c>
      <c r="B2391" t="str">
        <f>_xlfn.XLOOKUP(D2391,'2026 FMR'!I:I,'2026 FMR'!Q:Q)</f>
        <v>SD-500</v>
      </c>
      <c r="C2391" t="s">
        <v>2463</v>
      </c>
      <c r="D2391">
        <v>46053</v>
      </c>
      <c r="E2391">
        <f>_xlfn.XLOOKUP(D2391,'ACS data'!E:E,'ACS data'!N:N)</f>
        <v>110</v>
      </c>
      <c r="F2391">
        <f>_xlfn.XLOOKUP(D2391,'2026 FMR'!I:I,'2026 FMR'!M:M)</f>
        <v>749</v>
      </c>
      <c r="G2391">
        <f>_xlfn.XLOOKUP(D2391,'2026 FMR'!I:I,'2026 FMR'!J:J)</f>
        <v>3983</v>
      </c>
      <c r="H2391">
        <f>_xlfn.XLOOKUP(D2391,'2026 FMR'!I:I,'2026 FMR'!R:R)</f>
        <v>0.5</v>
      </c>
    </row>
    <row r="2392" spans="1:8" x14ac:dyDescent="0.35">
      <c r="A2392" t="s">
        <v>2437</v>
      </c>
      <c r="B2392" t="str">
        <f>_xlfn.XLOOKUP(D2392,'2026 FMR'!I:I,'2026 FMR'!Q:Q)</f>
        <v>SD-500</v>
      </c>
      <c r="C2392" t="s">
        <v>2464</v>
      </c>
      <c r="D2392">
        <v>46055</v>
      </c>
      <c r="E2392">
        <f>_xlfn.XLOOKUP(D2392,'ACS data'!E:E,'ACS data'!N:N)</f>
        <v>0</v>
      </c>
      <c r="F2392">
        <f>_xlfn.XLOOKUP(D2392,'2026 FMR'!I:I,'2026 FMR'!M:M)</f>
        <v>722</v>
      </c>
      <c r="G2392">
        <f>_xlfn.XLOOKUP(D2392,'2026 FMR'!I:I,'2026 FMR'!J:J)</f>
        <v>1755</v>
      </c>
      <c r="H2392">
        <f>_xlfn.XLOOKUP(D2392,'2026 FMR'!I:I,'2026 FMR'!R:R)</f>
        <v>0.5</v>
      </c>
    </row>
    <row r="2393" spans="1:8" x14ac:dyDescent="0.35">
      <c r="A2393" t="s">
        <v>2437</v>
      </c>
      <c r="B2393" t="str">
        <f>_xlfn.XLOOKUP(D2393,'2026 FMR'!I:I,'2026 FMR'!Q:Q)</f>
        <v>SD-500</v>
      </c>
      <c r="C2393" t="s">
        <v>2465</v>
      </c>
      <c r="D2393">
        <v>46057</v>
      </c>
      <c r="E2393">
        <f>_xlfn.XLOOKUP(D2393,'ACS data'!E:E,'ACS data'!N:N)</f>
        <v>62</v>
      </c>
      <c r="F2393">
        <f>_xlfn.XLOOKUP(D2393,'2026 FMR'!I:I,'2026 FMR'!M:M)</f>
        <v>708</v>
      </c>
      <c r="G2393">
        <f>_xlfn.XLOOKUP(D2393,'2026 FMR'!I:I,'2026 FMR'!J:J)</f>
        <v>6196</v>
      </c>
      <c r="H2393">
        <f>_xlfn.XLOOKUP(D2393,'2026 FMR'!I:I,'2026 FMR'!R:R)</f>
        <v>0.5</v>
      </c>
    </row>
    <row r="2394" spans="1:8" x14ac:dyDescent="0.35">
      <c r="A2394" t="s">
        <v>2437</v>
      </c>
      <c r="B2394" t="str">
        <f>_xlfn.XLOOKUP(D2394,'2026 FMR'!I:I,'2026 FMR'!Q:Q)</f>
        <v>SD-500</v>
      </c>
      <c r="C2394" t="s">
        <v>2466</v>
      </c>
      <c r="D2394">
        <v>46059</v>
      </c>
      <c r="E2394">
        <f>_xlfn.XLOOKUP(D2394,'ACS data'!E:E,'ACS data'!N:N)</f>
        <v>50</v>
      </c>
      <c r="F2394">
        <f>_xlfn.XLOOKUP(D2394,'2026 FMR'!I:I,'2026 FMR'!M:M)</f>
        <v>788</v>
      </c>
      <c r="G2394">
        <f>_xlfn.XLOOKUP(D2394,'2026 FMR'!I:I,'2026 FMR'!J:J)</f>
        <v>3075</v>
      </c>
      <c r="H2394">
        <f>_xlfn.XLOOKUP(D2394,'2026 FMR'!I:I,'2026 FMR'!R:R)</f>
        <v>0.5</v>
      </c>
    </row>
    <row r="2395" spans="1:8" x14ac:dyDescent="0.35">
      <c r="A2395" t="s">
        <v>2437</v>
      </c>
      <c r="B2395" t="str">
        <f>_xlfn.XLOOKUP(D2395,'2026 FMR'!I:I,'2026 FMR'!Q:Q)</f>
        <v>SD-500</v>
      </c>
      <c r="C2395" t="s">
        <v>2467</v>
      </c>
      <c r="D2395">
        <v>46061</v>
      </c>
      <c r="E2395">
        <f>_xlfn.XLOOKUP(D2395,'ACS data'!E:E,'ACS data'!N:N)</f>
        <v>111</v>
      </c>
      <c r="F2395">
        <f>_xlfn.XLOOKUP(D2395,'2026 FMR'!I:I,'2026 FMR'!M:M)</f>
        <v>824</v>
      </c>
      <c r="G2395">
        <f>_xlfn.XLOOKUP(D2395,'2026 FMR'!I:I,'2026 FMR'!J:J)</f>
        <v>3443</v>
      </c>
      <c r="H2395">
        <f>_xlfn.XLOOKUP(D2395,'2026 FMR'!I:I,'2026 FMR'!R:R)</f>
        <v>0.5</v>
      </c>
    </row>
    <row r="2396" spans="1:8" x14ac:dyDescent="0.35">
      <c r="A2396" t="s">
        <v>2437</v>
      </c>
      <c r="B2396" t="str">
        <f>_xlfn.XLOOKUP(D2396,'2026 FMR'!I:I,'2026 FMR'!Q:Q)</f>
        <v>SD-500</v>
      </c>
      <c r="C2396" t="s">
        <v>2468</v>
      </c>
      <c r="D2396">
        <v>46063</v>
      </c>
      <c r="E2396">
        <f>_xlfn.XLOOKUP(D2396,'ACS data'!E:E,'ACS data'!N:N)</f>
        <v>6</v>
      </c>
      <c r="F2396">
        <f>_xlfn.XLOOKUP(D2396,'2026 FMR'!I:I,'2026 FMR'!M:M)</f>
        <v>722</v>
      </c>
      <c r="G2396">
        <f>_xlfn.XLOOKUP(D2396,'2026 FMR'!I:I,'2026 FMR'!J:J)</f>
        <v>1176</v>
      </c>
      <c r="H2396">
        <f>_xlfn.XLOOKUP(D2396,'2026 FMR'!I:I,'2026 FMR'!R:R)</f>
        <v>0.5</v>
      </c>
    </row>
    <row r="2397" spans="1:8" x14ac:dyDescent="0.35">
      <c r="A2397" t="s">
        <v>2437</v>
      </c>
      <c r="B2397" t="str">
        <f>_xlfn.XLOOKUP(D2397,'2026 FMR'!I:I,'2026 FMR'!Q:Q)</f>
        <v>SD-500</v>
      </c>
      <c r="C2397" t="s">
        <v>2469</v>
      </c>
      <c r="D2397">
        <v>46065</v>
      </c>
      <c r="E2397">
        <f>_xlfn.XLOOKUP(D2397,'ACS data'!E:E,'ACS data'!N:N)</f>
        <v>384</v>
      </c>
      <c r="F2397">
        <f>_xlfn.XLOOKUP(D2397,'2026 FMR'!I:I,'2026 FMR'!M:M)</f>
        <v>832</v>
      </c>
      <c r="G2397">
        <f>_xlfn.XLOOKUP(D2397,'2026 FMR'!I:I,'2026 FMR'!J:J)</f>
        <v>17812</v>
      </c>
      <c r="H2397">
        <f>_xlfn.XLOOKUP(D2397,'2026 FMR'!I:I,'2026 FMR'!R:R)</f>
        <v>0.5</v>
      </c>
    </row>
    <row r="2398" spans="1:8" x14ac:dyDescent="0.35">
      <c r="A2398" t="s">
        <v>2437</v>
      </c>
      <c r="B2398" t="str">
        <f>_xlfn.XLOOKUP(D2398,'2026 FMR'!I:I,'2026 FMR'!Q:Q)</f>
        <v>SD-500</v>
      </c>
      <c r="C2398" t="s">
        <v>2470</v>
      </c>
      <c r="D2398">
        <v>46067</v>
      </c>
      <c r="E2398">
        <f>_xlfn.XLOOKUP(D2398,'ACS data'!E:E,'ACS data'!N:N)</f>
        <v>136</v>
      </c>
      <c r="F2398">
        <f>_xlfn.XLOOKUP(D2398,'2026 FMR'!I:I,'2026 FMR'!M:M)</f>
        <v>708</v>
      </c>
      <c r="G2398">
        <f>_xlfn.XLOOKUP(D2398,'2026 FMR'!I:I,'2026 FMR'!J:J)</f>
        <v>7401</v>
      </c>
      <c r="H2398">
        <f>_xlfn.XLOOKUP(D2398,'2026 FMR'!I:I,'2026 FMR'!R:R)</f>
        <v>0.5</v>
      </c>
    </row>
    <row r="2399" spans="1:8" x14ac:dyDescent="0.35">
      <c r="A2399" t="s">
        <v>2437</v>
      </c>
      <c r="B2399" t="str">
        <f>_xlfn.XLOOKUP(D2399,'2026 FMR'!I:I,'2026 FMR'!Q:Q)</f>
        <v>SD-500</v>
      </c>
      <c r="C2399" t="s">
        <v>2471</v>
      </c>
      <c r="D2399">
        <v>46069</v>
      </c>
      <c r="E2399">
        <f>_xlfn.XLOOKUP(D2399,'ACS data'!E:E,'ACS data'!N:N)</f>
        <v>7</v>
      </c>
      <c r="F2399">
        <f>_xlfn.XLOOKUP(D2399,'2026 FMR'!I:I,'2026 FMR'!M:M)</f>
        <v>722</v>
      </c>
      <c r="G2399">
        <f>_xlfn.XLOOKUP(D2399,'2026 FMR'!I:I,'2026 FMR'!J:J)</f>
        <v>1319</v>
      </c>
      <c r="H2399">
        <f>_xlfn.XLOOKUP(D2399,'2026 FMR'!I:I,'2026 FMR'!R:R)</f>
        <v>0.5</v>
      </c>
    </row>
    <row r="2400" spans="1:8" x14ac:dyDescent="0.35">
      <c r="A2400" t="s">
        <v>2437</v>
      </c>
      <c r="B2400" t="str">
        <f>_xlfn.XLOOKUP(D2400,'2026 FMR'!I:I,'2026 FMR'!Q:Q)</f>
        <v>SD-500</v>
      </c>
      <c r="C2400" t="s">
        <v>2472</v>
      </c>
      <c r="D2400">
        <v>46071</v>
      </c>
      <c r="E2400">
        <f>_xlfn.XLOOKUP(D2400,'ACS data'!E:E,'ACS data'!N:N)</f>
        <v>257</v>
      </c>
      <c r="F2400">
        <f>_xlfn.XLOOKUP(D2400,'2026 FMR'!I:I,'2026 FMR'!M:M)</f>
        <v>826</v>
      </c>
      <c r="G2400">
        <f>_xlfn.XLOOKUP(D2400,'2026 FMR'!I:I,'2026 FMR'!J:J)</f>
        <v>2838</v>
      </c>
      <c r="H2400">
        <f>_xlfn.XLOOKUP(D2400,'2026 FMR'!I:I,'2026 FMR'!R:R)</f>
        <v>0.5</v>
      </c>
    </row>
    <row r="2401" spans="1:8" x14ac:dyDescent="0.35">
      <c r="A2401" t="s">
        <v>2437</v>
      </c>
      <c r="B2401" t="str">
        <f>_xlfn.XLOOKUP(D2401,'2026 FMR'!I:I,'2026 FMR'!Q:Q)</f>
        <v>SD-500</v>
      </c>
      <c r="C2401" t="s">
        <v>2473</v>
      </c>
      <c r="D2401">
        <v>46073</v>
      </c>
      <c r="E2401">
        <f>_xlfn.XLOOKUP(D2401,'ACS data'!E:E,'ACS data'!N:N)</f>
        <v>26</v>
      </c>
      <c r="F2401">
        <f>_xlfn.XLOOKUP(D2401,'2026 FMR'!I:I,'2026 FMR'!M:M)</f>
        <v>722</v>
      </c>
      <c r="G2401">
        <f>_xlfn.XLOOKUP(D2401,'2026 FMR'!I:I,'2026 FMR'!J:J)</f>
        <v>1836</v>
      </c>
      <c r="H2401">
        <f>_xlfn.XLOOKUP(D2401,'2026 FMR'!I:I,'2026 FMR'!R:R)</f>
        <v>0.5</v>
      </c>
    </row>
    <row r="2402" spans="1:8" x14ac:dyDescent="0.35">
      <c r="A2402" t="s">
        <v>2437</v>
      </c>
      <c r="B2402" t="str">
        <f>_xlfn.XLOOKUP(D2402,'2026 FMR'!I:I,'2026 FMR'!Q:Q)</f>
        <v>SD-500</v>
      </c>
      <c r="C2402" t="s">
        <v>2474</v>
      </c>
      <c r="D2402">
        <v>46075</v>
      </c>
      <c r="E2402">
        <f>_xlfn.XLOOKUP(D2402,'ACS data'!E:E,'ACS data'!N:N)</f>
        <v>23</v>
      </c>
      <c r="F2402">
        <f>_xlfn.XLOOKUP(D2402,'2026 FMR'!I:I,'2026 FMR'!M:M)</f>
        <v>708</v>
      </c>
      <c r="G2402">
        <f>_xlfn.XLOOKUP(D2402,'2026 FMR'!I:I,'2026 FMR'!J:J)</f>
        <v>1006</v>
      </c>
      <c r="H2402">
        <f>_xlfn.XLOOKUP(D2402,'2026 FMR'!I:I,'2026 FMR'!R:R)</f>
        <v>0.5</v>
      </c>
    </row>
    <row r="2403" spans="1:8" x14ac:dyDescent="0.35">
      <c r="A2403" t="s">
        <v>2437</v>
      </c>
      <c r="B2403" t="str">
        <f>_xlfn.XLOOKUP(D2403,'2026 FMR'!I:I,'2026 FMR'!Q:Q)</f>
        <v>SD-500</v>
      </c>
      <c r="C2403" t="s">
        <v>2475</v>
      </c>
      <c r="D2403">
        <v>46077</v>
      </c>
      <c r="E2403">
        <f>_xlfn.XLOOKUP(D2403,'ACS data'!E:E,'ACS data'!N:N)</f>
        <v>74</v>
      </c>
      <c r="F2403">
        <f>_xlfn.XLOOKUP(D2403,'2026 FMR'!I:I,'2026 FMR'!M:M)</f>
        <v>725</v>
      </c>
      <c r="G2403">
        <f>_xlfn.XLOOKUP(D2403,'2026 FMR'!I:I,'2026 FMR'!J:J)</f>
        <v>5172</v>
      </c>
      <c r="H2403">
        <f>_xlfn.XLOOKUP(D2403,'2026 FMR'!I:I,'2026 FMR'!R:R)</f>
        <v>0.5</v>
      </c>
    </row>
    <row r="2404" spans="1:8" x14ac:dyDescent="0.35">
      <c r="A2404" t="s">
        <v>2437</v>
      </c>
      <c r="B2404" t="str">
        <f>_xlfn.XLOOKUP(D2404,'2026 FMR'!I:I,'2026 FMR'!Q:Q)</f>
        <v>SD-500</v>
      </c>
      <c r="C2404" t="s">
        <v>2476</v>
      </c>
      <c r="D2404">
        <v>46079</v>
      </c>
      <c r="E2404">
        <f>_xlfn.XLOOKUP(D2404,'ACS data'!E:E,'ACS data'!N:N)</f>
        <v>402</v>
      </c>
      <c r="F2404">
        <f>_xlfn.XLOOKUP(D2404,'2026 FMR'!I:I,'2026 FMR'!M:M)</f>
        <v>739</v>
      </c>
      <c r="G2404">
        <f>_xlfn.XLOOKUP(D2404,'2026 FMR'!I:I,'2026 FMR'!J:J)</f>
        <v>11207</v>
      </c>
      <c r="H2404">
        <f>_xlfn.XLOOKUP(D2404,'2026 FMR'!I:I,'2026 FMR'!R:R)</f>
        <v>0.5</v>
      </c>
    </row>
    <row r="2405" spans="1:8" x14ac:dyDescent="0.35">
      <c r="A2405" t="s">
        <v>2437</v>
      </c>
      <c r="B2405" t="str">
        <f>_xlfn.XLOOKUP(D2405,'2026 FMR'!I:I,'2026 FMR'!Q:Q)</f>
        <v>SD-500</v>
      </c>
      <c r="C2405" t="s">
        <v>2477</v>
      </c>
      <c r="D2405">
        <v>46081</v>
      </c>
      <c r="E2405">
        <f>_xlfn.XLOOKUP(D2405,'ACS data'!E:E,'ACS data'!N:N)</f>
        <v>1084</v>
      </c>
      <c r="F2405">
        <f>_xlfn.XLOOKUP(D2405,'2026 FMR'!I:I,'2026 FMR'!M:M)</f>
        <v>797</v>
      </c>
      <c r="G2405">
        <f>_xlfn.XLOOKUP(D2405,'2026 FMR'!I:I,'2026 FMR'!J:J)</f>
        <v>26047</v>
      </c>
      <c r="H2405">
        <f>_xlfn.XLOOKUP(D2405,'2026 FMR'!I:I,'2026 FMR'!R:R)</f>
        <v>0.5</v>
      </c>
    </row>
    <row r="2406" spans="1:8" x14ac:dyDescent="0.35">
      <c r="A2406" t="s">
        <v>2437</v>
      </c>
      <c r="B2406" t="str">
        <f>_xlfn.XLOOKUP(D2406,'2026 FMR'!I:I,'2026 FMR'!Q:Q)</f>
        <v>SD-500</v>
      </c>
      <c r="C2406" t="s">
        <v>2478</v>
      </c>
      <c r="D2406">
        <v>46083</v>
      </c>
      <c r="E2406">
        <f>_xlfn.XLOOKUP(D2406,'ACS data'!E:E,'ACS data'!N:N)</f>
        <v>802</v>
      </c>
      <c r="F2406">
        <f>_xlfn.XLOOKUP(D2406,'2026 FMR'!I:I,'2026 FMR'!M:M)</f>
        <v>986</v>
      </c>
      <c r="G2406">
        <f>_xlfn.XLOOKUP(D2406,'2026 FMR'!I:I,'2026 FMR'!J:J)</f>
        <v>65801</v>
      </c>
      <c r="H2406">
        <f>_xlfn.XLOOKUP(D2406,'2026 FMR'!I:I,'2026 FMR'!R:R)</f>
        <v>0.5</v>
      </c>
    </row>
    <row r="2407" spans="1:8" x14ac:dyDescent="0.35">
      <c r="A2407" t="s">
        <v>2437</v>
      </c>
      <c r="B2407" t="str">
        <f>_xlfn.XLOOKUP(D2407,'2026 FMR'!I:I,'2026 FMR'!Q:Q)</f>
        <v>SD-500</v>
      </c>
      <c r="C2407" t="s">
        <v>2479</v>
      </c>
      <c r="D2407">
        <v>46085</v>
      </c>
      <c r="E2407">
        <f>_xlfn.XLOOKUP(D2407,'ACS data'!E:E,'ACS data'!N:N)</f>
        <v>257</v>
      </c>
      <c r="F2407">
        <f>_xlfn.XLOOKUP(D2407,'2026 FMR'!I:I,'2026 FMR'!M:M)</f>
        <v>716</v>
      </c>
      <c r="G2407">
        <f>_xlfn.XLOOKUP(D2407,'2026 FMR'!I:I,'2026 FMR'!J:J)</f>
        <v>3719</v>
      </c>
      <c r="H2407">
        <f>_xlfn.XLOOKUP(D2407,'2026 FMR'!I:I,'2026 FMR'!R:R)</f>
        <v>0.5</v>
      </c>
    </row>
    <row r="2408" spans="1:8" x14ac:dyDescent="0.35">
      <c r="A2408" t="s">
        <v>2437</v>
      </c>
      <c r="B2408" t="str">
        <f>_xlfn.XLOOKUP(D2408,'2026 FMR'!I:I,'2026 FMR'!Q:Q)</f>
        <v>SD-500</v>
      </c>
      <c r="C2408" t="s">
        <v>2480</v>
      </c>
      <c r="D2408">
        <v>46087</v>
      </c>
      <c r="E2408">
        <f>_xlfn.XLOOKUP(D2408,'ACS data'!E:E,'ACS data'!N:N)</f>
        <v>85</v>
      </c>
      <c r="F2408">
        <f>_xlfn.XLOOKUP(D2408,'2026 FMR'!I:I,'2026 FMR'!M:M)</f>
        <v>986</v>
      </c>
      <c r="G2408">
        <f>_xlfn.XLOOKUP(D2408,'2026 FMR'!I:I,'2026 FMR'!J:J)</f>
        <v>5714</v>
      </c>
      <c r="H2408">
        <f>_xlfn.XLOOKUP(D2408,'2026 FMR'!I:I,'2026 FMR'!R:R)</f>
        <v>0.5</v>
      </c>
    </row>
    <row r="2409" spans="1:8" x14ac:dyDescent="0.35">
      <c r="A2409" t="s">
        <v>2437</v>
      </c>
      <c r="B2409" t="str">
        <f>_xlfn.XLOOKUP(D2409,'2026 FMR'!I:I,'2026 FMR'!Q:Q)</f>
        <v>SD-500</v>
      </c>
      <c r="C2409" t="s">
        <v>2481</v>
      </c>
      <c r="D2409">
        <v>46089</v>
      </c>
      <c r="E2409">
        <f>_xlfn.XLOOKUP(D2409,'ACS data'!E:E,'ACS data'!N:N)</f>
        <v>45</v>
      </c>
      <c r="F2409">
        <f>_xlfn.XLOOKUP(D2409,'2026 FMR'!I:I,'2026 FMR'!M:M)</f>
        <v>710</v>
      </c>
      <c r="G2409">
        <f>_xlfn.XLOOKUP(D2409,'2026 FMR'!I:I,'2026 FMR'!J:J)</f>
        <v>2251</v>
      </c>
      <c r="H2409">
        <f>_xlfn.XLOOKUP(D2409,'2026 FMR'!I:I,'2026 FMR'!R:R)</f>
        <v>0.5</v>
      </c>
    </row>
    <row r="2410" spans="1:8" x14ac:dyDescent="0.35">
      <c r="A2410" t="s">
        <v>2437</v>
      </c>
      <c r="B2410" t="str">
        <f>_xlfn.XLOOKUP(D2410,'2026 FMR'!I:I,'2026 FMR'!Q:Q)</f>
        <v>SD-500</v>
      </c>
      <c r="C2410" t="s">
        <v>2482</v>
      </c>
      <c r="D2410">
        <v>46091</v>
      </c>
      <c r="E2410">
        <f>_xlfn.XLOOKUP(D2410,'ACS data'!E:E,'ACS data'!N:N)</f>
        <v>15</v>
      </c>
      <c r="F2410">
        <f>_xlfn.XLOOKUP(D2410,'2026 FMR'!I:I,'2026 FMR'!M:M)</f>
        <v>708</v>
      </c>
      <c r="G2410">
        <f>_xlfn.XLOOKUP(D2410,'2026 FMR'!I:I,'2026 FMR'!J:J)</f>
        <v>4363</v>
      </c>
      <c r="H2410">
        <f>_xlfn.XLOOKUP(D2410,'2026 FMR'!I:I,'2026 FMR'!R:R)</f>
        <v>0.5</v>
      </c>
    </row>
    <row r="2411" spans="1:8" x14ac:dyDescent="0.35">
      <c r="A2411" t="s">
        <v>2437</v>
      </c>
      <c r="B2411" t="str">
        <f>_xlfn.XLOOKUP(D2411,'2026 FMR'!I:I,'2026 FMR'!Q:Q)</f>
        <v>SD-500</v>
      </c>
      <c r="C2411" t="s">
        <v>2483</v>
      </c>
      <c r="D2411">
        <v>46093</v>
      </c>
      <c r="E2411">
        <f>_xlfn.XLOOKUP(D2411,'ACS data'!E:E,'ACS data'!N:N)</f>
        <v>399</v>
      </c>
      <c r="F2411">
        <f>_xlfn.XLOOKUP(D2411,'2026 FMR'!I:I,'2026 FMR'!M:M)</f>
        <v>970</v>
      </c>
      <c r="G2411">
        <f>_xlfn.XLOOKUP(D2411,'2026 FMR'!I:I,'2026 FMR'!J:J)</f>
        <v>29970</v>
      </c>
      <c r="H2411">
        <f>_xlfn.XLOOKUP(D2411,'2026 FMR'!I:I,'2026 FMR'!R:R)</f>
        <v>0.5</v>
      </c>
    </row>
    <row r="2412" spans="1:8" x14ac:dyDescent="0.35">
      <c r="A2412" t="s">
        <v>2437</v>
      </c>
      <c r="B2412" t="str">
        <f>_xlfn.XLOOKUP(D2412,'2026 FMR'!I:I,'2026 FMR'!Q:Q)</f>
        <v>SD-500</v>
      </c>
      <c r="C2412" t="s">
        <v>2484</v>
      </c>
      <c r="D2412">
        <v>46095</v>
      </c>
      <c r="E2412">
        <f>_xlfn.XLOOKUP(D2412,'ACS data'!E:E,'ACS data'!N:N)</f>
        <v>234</v>
      </c>
      <c r="F2412">
        <f>_xlfn.XLOOKUP(D2412,'2026 FMR'!I:I,'2026 FMR'!M:M)</f>
        <v>722</v>
      </c>
      <c r="G2412">
        <f>_xlfn.XLOOKUP(D2412,'2026 FMR'!I:I,'2026 FMR'!J:J)</f>
        <v>1989</v>
      </c>
      <c r="H2412">
        <f>_xlfn.XLOOKUP(D2412,'2026 FMR'!I:I,'2026 FMR'!R:R)</f>
        <v>0.5</v>
      </c>
    </row>
    <row r="2413" spans="1:8" x14ac:dyDescent="0.35">
      <c r="A2413" t="s">
        <v>2437</v>
      </c>
      <c r="B2413" t="str">
        <f>_xlfn.XLOOKUP(D2413,'2026 FMR'!I:I,'2026 FMR'!Q:Q)</f>
        <v>SD-500</v>
      </c>
      <c r="C2413" t="s">
        <v>2485</v>
      </c>
      <c r="D2413">
        <v>46097</v>
      </c>
      <c r="E2413">
        <f>_xlfn.XLOOKUP(D2413,'ACS data'!E:E,'ACS data'!N:N)</f>
        <v>81</v>
      </c>
      <c r="F2413">
        <f>_xlfn.XLOOKUP(D2413,'2026 FMR'!I:I,'2026 FMR'!M:M)</f>
        <v>708</v>
      </c>
      <c r="G2413">
        <f>_xlfn.XLOOKUP(D2413,'2026 FMR'!I:I,'2026 FMR'!J:J)</f>
        <v>2312</v>
      </c>
      <c r="H2413">
        <f>_xlfn.XLOOKUP(D2413,'2026 FMR'!I:I,'2026 FMR'!R:R)</f>
        <v>0.5</v>
      </c>
    </row>
    <row r="2414" spans="1:8" x14ac:dyDescent="0.35">
      <c r="A2414" t="s">
        <v>2437</v>
      </c>
      <c r="B2414" t="str">
        <f>_xlfn.XLOOKUP(D2414,'2026 FMR'!I:I,'2026 FMR'!Q:Q)</f>
        <v>SD-500</v>
      </c>
      <c r="C2414" t="s">
        <v>2486</v>
      </c>
      <c r="D2414">
        <v>46099</v>
      </c>
      <c r="E2414">
        <f>_xlfn.XLOOKUP(D2414,'ACS data'!E:E,'ACS data'!N:N)</f>
        <v>3846</v>
      </c>
      <c r="F2414">
        <f>_xlfn.XLOOKUP(D2414,'2026 FMR'!I:I,'2026 FMR'!M:M)</f>
        <v>986</v>
      </c>
      <c r="G2414">
        <f>_xlfn.XLOOKUP(D2414,'2026 FMR'!I:I,'2026 FMR'!J:J)</f>
        <v>197742</v>
      </c>
      <c r="H2414">
        <f>_xlfn.XLOOKUP(D2414,'2026 FMR'!I:I,'2026 FMR'!R:R)</f>
        <v>0.5</v>
      </c>
    </row>
    <row r="2415" spans="1:8" x14ac:dyDescent="0.35">
      <c r="A2415" t="s">
        <v>2437</v>
      </c>
      <c r="B2415" t="str">
        <f>_xlfn.XLOOKUP(D2415,'2026 FMR'!I:I,'2026 FMR'!Q:Q)</f>
        <v>SD-500</v>
      </c>
      <c r="C2415" t="s">
        <v>2487</v>
      </c>
      <c r="D2415">
        <v>46101</v>
      </c>
      <c r="E2415">
        <f>_xlfn.XLOOKUP(D2415,'ACS data'!E:E,'ACS data'!N:N)</f>
        <v>140</v>
      </c>
      <c r="F2415">
        <f>_xlfn.XLOOKUP(D2415,'2026 FMR'!I:I,'2026 FMR'!M:M)</f>
        <v>708</v>
      </c>
      <c r="G2415">
        <f>_xlfn.XLOOKUP(D2415,'2026 FMR'!I:I,'2026 FMR'!J:J)</f>
        <v>6346</v>
      </c>
      <c r="H2415">
        <f>_xlfn.XLOOKUP(D2415,'2026 FMR'!I:I,'2026 FMR'!R:R)</f>
        <v>0.5</v>
      </c>
    </row>
    <row r="2416" spans="1:8" x14ac:dyDescent="0.35">
      <c r="A2416" t="s">
        <v>2437</v>
      </c>
      <c r="B2416" t="str">
        <f>_xlfn.XLOOKUP(D2416,'2026 FMR'!I:I,'2026 FMR'!Q:Q)</f>
        <v>SD-500</v>
      </c>
      <c r="C2416" t="s">
        <v>2488</v>
      </c>
      <c r="D2416">
        <v>46102</v>
      </c>
      <c r="E2416">
        <f>_xlfn.XLOOKUP(D2416,'ACS data'!E:E,'ACS data'!N:N)</f>
        <v>1747</v>
      </c>
      <c r="F2416">
        <f>_xlfn.XLOOKUP(D2416,'2026 FMR'!I:I,'2026 FMR'!M:M)</f>
        <v>708</v>
      </c>
      <c r="G2416">
        <f>_xlfn.XLOOKUP(D2416,'2026 FMR'!I:I,'2026 FMR'!J:J)</f>
        <v>13695</v>
      </c>
      <c r="H2416">
        <f>_xlfn.XLOOKUP(D2416,'2026 FMR'!I:I,'2026 FMR'!R:R)</f>
        <v>0.5</v>
      </c>
    </row>
    <row r="2417" spans="1:8" x14ac:dyDescent="0.35">
      <c r="A2417" t="s">
        <v>2437</v>
      </c>
      <c r="B2417" t="str">
        <f>_xlfn.XLOOKUP(D2417,'2026 FMR'!I:I,'2026 FMR'!Q:Q)</f>
        <v>SD-500</v>
      </c>
      <c r="C2417" t="s">
        <v>2489</v>
      </c>
      <c r="D2417">
        <v>46103</v>
      </c>
      <c r="E2417">
        <f>_xlfn.XLOOKUP(D2417,'ACS data'!E:E,'ACS data'!N:N)</f>
        <v>2718</v>
      </c>
      <c r="F2417">
        <f>_xlfn.XLOOKUP(D2417,'2026 FMR'!I:I,'2026 FMR'!M:M)</f>
        <v>1018</v>
      </c>
      <c r="G2417">
        <f>_xlfn.XLOOKUP(D2417,'2026 FMR'!I:I,'2026 FMR'!J:J)</f>
        <v>110386</v>
      </c>
      <c r="H2417">
        <f>_xlfn.XLOOKUP(D2417,'2026 FMR'!I:I,'2026 FMR'!R:R)</f>
        <v>0.5</v>
      </c>
    </row>
    <row r="2418" spans="1:8" x14ac:dyDescent="0.35">
      <c r="A2418" t="s">
        <v>2437</v>
      </c>
      <c r="B2418" t="str">
        <f>_xlfn.XLOOKUP(D2418,'2026 FMR'!I:I,'2026 FMR'!Q:Q)</f>
        <v>SD-500</v>
      </c>
      <c r="C2418" t="s">
        <v>2490</v>
      </c>
      <c r="D2418">
        <v>46105</v>
      </c>
      <c r="E2418">
        <f>_xlfn.XLOOKUP(D2418,'ACS data'!E:E,'ACS data'!N:N)</f>
        <v>47</v>
      </c>
      <c r="F2418">
        <f>_xlfn.XLOOKUP(D2418,'2026 FMR'!I:I,'2026 FMR'!M:M)</f>
        <v>722</v>
      </c>
      <c r="G2418">
        <f>_xlfn.XLOOKUP(D2418,'2026 FMR'!I:I,'2026 FMR'!J:J)</f>
        <v>2970</v>
      </c>
      <c r="H2418">
        <f>_xlfn.XLOOKUP(D2418,'2026 FMR'!I:I,'2026 FMR'!R:R)</f>
        <v>0.5</v>
      </c>
    </row>
    <row r="2419" spans="1:8" x14ac:dyDescent="0.35">
      <c r="A2419" t="s">
        <v>2437</v>
      </c>
      <c r="B2419" t="str">
        <f>_xlfn.XLOOKUP(D2419,'2026 FMR'!I:I,'2026 FMR'!Q:Q)</f>
        <v>SD-500</v>
      </c>
      <c r="C2419" t="s">
        <v>2491</v>
      </c>
      <c r="D2419">
        <v>46107</v>
      </c>
      <c r="E2419">
        <f>_xlfn.XLOOKUP(D2419,'ACS data'!E:E,'ACS data'!N:N)</f>
        <v>15</v>
      </c>
      <c r="F2419">
        <f>_xlfn.XLOOKUP(D2419,'2026 FMR'!I:I,'2026 FMR'!M:M)</f>
        <v>813</v>
      </c>
      <c r="G2419">
        <f>_xlfn.XLOOKUP(D2419,'2026 FMR'!I:I,'2026 FMR'!J:J)</f>
        <v>2587</v>
      </c>
      <c r="H2419">
        <f>_xlfn.XLOOKUP(D2419,'2026 FMR'!I:I,'2026 FMR'!R:R)</f>
        <v>0.5</v>
      </c>
    </row>
    <row r="2420" spans="1:8" x14ac:dyDescent="0.35">
      <c r="A2420" t="s">
        <v>2437</v>
      </c>
      <c r="B2420" t="str">
        <f>_xlfn.XLOOKUP(D2420,'2026 FMR'!I:I,'2026 FMR'!Q:Q)</f>
        <v>SD-500</v>
      </c>
      <c r="C2420" t="s">
        <v>2492</v>
      </c>
      <c r="D2420">
        <v>46109</v>
      </c>
      <c r="E2420">
        <f>_xlfn.XLOOKUP(D2420,'ACS data'!E:E,'ACS data'!N:N)</f>
        <v>257</v>
      </c>
      <c r="F2420">
        <f>_xlfn.XLOOKUP(D2420,'2026 FMR'!I:I,'2026 FMR'!M:M)</f>
        <v>799</v>
      </c>
      <c r="G2420">
        <f>_xlfn.XLOOKUP(D2420,'2026 FMR'!I:I,'2026 FMR'!J:J)</f>
        <v>10242</v>
      </c>
      <c r="H2420">
        <f>_xlfn.XLOOKUP(D2420,'2026 FMR'!I:I,'2026 FMR'!R:R)</f>
        <v>0.5</v>
      </c>
    </row>
    <row r="2421" spans="1:8" x14ac:dyDescent="0.35">
      <c r="A2421" t="s">
        <v>2437</v>
      </c>
      <c r="B2421" t="str">
        <f>_xlfn.XLOOKUP(D2421,'2026 FMR'!I:I,'2026 FMR'!Q:Q)</f>
        <v>SD-500</v>
      </c>
      <c r="C2421" t="s">
        <v>2493</v>
      </c>
      <c r="D2421">
        <v>46111</v>
      </c>
      <c r="E2421">
        <f>_xlfn.XLOOKUP(D2421,'ACS data'!E:E,'ACS data'!N:N)</f>
        <v>59</v>
      </c>
      <c r="F2421">
        <f>_xlfn.XLOOKUP(D2421,'2026 FMR'!I:I,'2026 FMR'!M:M)</f>
        <v>766</v>
      </c>
      <c r="G2421">
        <f>_xlfn.XLOOKUP(D2421,'2026 FMR'!I:I,'2026 FMR'!J:J)</f>
        <v>2373</v>
      </c>
      <c r="H2421">
        <f>_xlfn.XLOOKUP(D2421,'2026 FMR'!I:I,'2026 FMR'!R:R)</f>
        <v>0.5</v>
      </c>
    </row>
    <row r="2422" spans="1:8" x14ac:dyDescent="0.35">
      <c r="A2422" t="s">
        <v>2437</v>
      </c>
      <c r="B2422" t="str">
        <f>_xlfn.XLOOKUP(D2422,'2026 FMR'!I:I,'2026 FMR'!Q:Q)</f>
        <v>SD-500</v>
      </c>
      <c r="C2422" t="s">
        <v>2494</v>
      </c>
      <c r="D2422">
        <v>46115</v>
      </c>
      <c r="E2422">
        <f>_xlfn.XLOOKUP(D2422,'ACS data'!E:E,'ACS data'!N:N)</f>
        <v>98</v>
      </c>
      <c r="F2422">
        <f>_xlfn.XLOOKUP(D2422,'2026 FMR'!I:I,'2026 FMR'!M:M)</f>
        <v>777</v>
      </c>
      <c r="G2422">
        <f>_xlfn.XLOOKUP(D2422,'2026 FMR'!I:I,'2026 FMR'!J:J)</f>
        <v>6355</v>
      </c>
      <c r="H2422">
        <f>_xlfn.XLOOKUP(D2422,'2026 FMR'!I:I,'2026 FMR'!R:R)</f>
        <v>0.5</v>
      </c>
    </row>
    <row r="2423" spans="1:8" x14ac:dyDescent="0.35">
      <c r="A2423" t="s">
        <v>2437</v>
      </c>
      <c r="B2423" t="str">
        <f>_xlfn.XLOOKUP(D2423,'2026 FMR'!I:I,'2026 FMR'!Q:Q)</f>
        <v>SD-500</v>
      </c>
      <c r="C2423" t="s">
        <v>2495</v>
      </c>
      <c r="D2423">
        <v>46117</v>
      </c>
      <c r="E2423">
        <f>_xlfn.XLOOKUP(D2423,'ACS data'!E:E,'ACS data'!N:N)</f>
        <v>18</v>
      </c>
      <c r="F2423">
        <f>_xlfn.XLOOKUP(D2423,'2026 FMR'!I:I,'2026 FMR'!M:M)</f>
        <v>788</v>
      </c>
      <c r="G2423">
        <f>_xlfn.XLOOKUP(D2423,'2026 FMR'!I:I,'2026 FMR'!J:J)</f>
        <v>2979</v>
      </c>
      <c r="H2423">
        <f>_xlfn.XLOOKUP(D2423,'2026 FMR'!I:I,'2026 FMR'!R:R)</f>
        <v>0.5</v>
      </c>
    </row>
    <row r="2424" spans="1:8" x14ac:dyDescent="0.35">
      <c r="A2424" t="s">
        <v>2437</v>
      </c>
      <c r="B2424" t="str">
        <f>_xlfn.XLOOKUP(D2424,'2026 FMR'!I:I,'2026 FMR'!Q:Q)</f>
        <v>SD-500</v>
      </c>
      <c r="C2424" t="s">
        <v>2496</v>
      </c>
      <c r="D2424">
        <v>46119</v>
      </c>
      <c r="E2424">
        <f>_xlfn.XLOOKUP(D2424,'ACS data'!E:E,'ACS data'!N:N)</f>
        <v>0</v>
      </c>
      <c r="F2424">
        <f>_xlfn.XLOOKUP(D2424,'2026 FMR'!I:I,'2026 FMR'!M:M)</f>
        <v>722</v>
      </c>
      <c r="G2424">
        <f>_xlfn.XLOOKUP(D2424,'2026 FMR'!I:I,'2026 FMR'!J:J)</f>
        <v>1318</v>
      </c>
      <c r="H2424">
        <f>_xlfn.XLOOKUP(D2424,'2026 FMR'!I:I,'2026 FMR'!R:R)</f>
        <v>0.5</v>
      </c>
    </row>
    <row r="2425" spans="1:8" x14ac:dyDescent="0.35">
      <c r="A2425" t="s">
        <v>2437</v>
      </c>
      <c r="B2425" t="str">
        <f>_xlfn.XLOOKUP(D2425,'2026 FMR'!I:I,'2026 FMR'!Q:Q)</f>
        <v>SD-500</v>
      </c>
      <c r="C2425" t="s">
        <v>2497</v>
      </c>
      <c r="D2425">
        <v>46121</v>
      </c>
      <c r="E2425">
        <f>_xlfn.XLOOKUP(D2425,'ACS data'!E:E,'ACS data'!N:N)</f>
        <v>1208</v>
      </c>
      <c r="F2425">
        <f>_xlfn.XLOOKUP(D2425,'2026 FMR'!I:I,'2026 FMR'!M:M)</f>
        <v>840</v>
      </c>
      <c r="G2425">
        <f>_xlfn.XLOOKUP(D2425,'2026 FMR'!I:I,'2026 FMR'!J:J)</f>
        <v>9353</v>
      </c>
      <c r="H2425">
        <f>_xlfn.XLOOKUP(D2425,'2026 FMR'!I:I,'2026 FMR'!R:R)</f>
        <v>0.5</v>
      </c>
    </row>
    <row r="2426" spans="1:8" x14ac:dyDescent="0.35">
      <c r="A2426" t="s">
        <v>2437</v>
      </c>
      <c r="B2426" t="str">
        <f>_xlfn.XLOOKUP(D2426,'2026 FMR'!I:I,'2026 FMR'!Q:Q)</f>
        <v>SD-500</v>
      </c>
      <c r="C2426" t="s">
        <v>2498</v>
      </c>
      <c r="D2426">
        <v>46123</v>
      </c>
      <c r="E2426">
        <f>_xlfn.XLOOKUP(D2426,'ACS data'!E:E,'ACS data'!N:N)</f>
        <v>90</v>
      </c>
      <c r="F2426">
        <f>_xlfn.XLOOKUP(D2426,'2026 FMR'!I:I,'2026 FMR'!M:M)</f>
        <v>708</v>
      </c>
      <c r="G2426">
        <f>_xlfn.XLOOKUP(D2426,'2026 FMR'!I:I,'2026 FMR'!J:J)</f>
        <v>5607</v>
      </c>
      <c r="H2426">
        <f>_xlfn.XLOOKUP(D2426,'2026 FMR'!I:I,'2026 FMR'!R:R)</f>
        <v>0.5</v>
      </c>
    </row>
    <row r="2427" spans="1:8" x14ac:dyDescent="0.35">
      <c r="A2427" t="s">
        <v>2437</v>
      </c>
      <c r="B2427" t="str">
        <f>_xlfn.XLOOKUP(D2427,'2026 FMR'!I:I,'2026 FMR'!Q:Q)</f>
        <v>SD-500</v>
      </c>
      <c r="C2427" t="s">
        <v>2499</v>
      </c>
      <c r="D2427">
        <v>46125</v>
      </c>
      <c r="E2427">
        <f>_xlfn.XLOOKUP(D2427,'ACS data'!E:E,'ACS data'!N:N)</f>
        <v>146</v>
      </c>
      <c r="F2427">
        <f>_xlfn.XLOOKUP(D2427,'2026 FMR'!I:I,'2026 FMR'!M:M)</f>
        <v>986</v>
      </c>
      <c r="G2427">
        <f>_xlfn.XLOOKUP(D2427,'2026 FMR'!I:I,'2026 FMR'!J:J)</f>
        <v>8687</v>
      </c>
      <c r="H2427">
        <f>_xlfn.XLOOKUP(D2427,'2026 FMR'!I:I,'2026 FMR'!R:R)</f>
        <v>0.5</v>
      </c>
    </row>
    <row r="2428" spans="1:8" x14ac:dyDescent="0.35">
      <c r="A2428" t="s">
        <v>2437</v>
      </c>
      <c r="B2428" t="str">
        <f>_xlfn.XLOOKUP(D2428,'2026 FMR'!I:I,'2026 FMR'!Q:Q)</f>
        <v>SD-500</v>
      </c>
      <c r="C2428" t="s">
        <v>2500</v>
      </c>
      <c r="D2428">
        <v>46127</v>
      </c>
      <c r="E2428">
        <f>_xlfn.XLOOKUP(D2428,'ACS data'!E:E,'ACS data'!N:N)</f>
        <v>344</v>
      </c>
      <c r="F2428">
        <f>_xlfn.XLOOKUP(D2428,'2026 FMR'!I:I,'2026 FMR'!M:M)</f>
        <v>925</v>
      </c>
      <c r="G2428">
        <f>_xlfn.XLOOKUP(D2428,'2026 FMR'!I:I,'2026 FMR'!J:J)</f>
        <v>16700</v>
      </c>
      <c r="H2428">
        <f>_xlfn.XLOOKUP(D2428,'2026 FMR'!I:I,'2026 FMR'!R:R)</f>
        <v>0.5</v>
      </c>
    </row>
    <row r="2429" spans="1:8" x14ac:dyDescent="0.35">
      <c r="A2429" t="s">
        <v>2437</v>
      </c>
      <c r="B2429" t="str">
        <f>_xlfn.XLOOKUP(D2429,'2026 FMR'!I:I,'2026 FMR'!Q:Q)</f>
        <v>SD-500</v>
      </c>
      <c r="C2429" t="s">
        <v>2501</v>
      </c>
      <c r="D2429">
        <v>46129</v>
      </c>
      <c r="E2429">
        <f>_xlfn.XLOOKUP(D2429,'ACS data'!E:E,'ACS data'!N:N)</f>
        <v>105</v>
      </c>
      <c r="F2429">
        <f>_xlfn.XLOOKUP(D2429,'2026 FMR'!I:I,'2026 FMR'!M:M)</f>
        <v>747</v>
      </c>
      <c r="G2429">
        <f>_xlfn.XLOOKUP(D2429,'2026 FMR'!I:I,'2026 FMR'!J:J)</f>
        <v>5317</v>
      </c>
      <c r="H2429">
        <f>_xlfn.XLOOKUP(D2429,'2026 FMR'!I:I,'2026 FMR'!R:R)</f>
        <v>0.5</v>
      </c>
    </row>
    <row r="2430" spans="1:8" x14ac:dyDescent="0.35">
      <c r="A2430" t="s">
        <v>2437</v>
      </c>
      <c r="B2430" t="str">
        <f>_xlfn.XLOOKUP(D2430,'2026 FMR'!I:I,'2026 FMR'!Q:Q)</f>
        <v>SD-500</v>
      </c>
      <c r="C2430" t="s">
        <v>2502</v>
      </c>
      <c r="D2430">
        <v>46135</v>
      </c>
      <c r="E2430">
        <f>_xlfn.XLOOKUP(D2430,'ACS data'!E:E,'ACS data'!N:N)</f>
        <v>450</v>
      </c>
      <c r="F2430">
        <f>_xlfn.XLOOKUP(D2430,'2026 FMR'!I:I,'2026 FMR'!M:M)</f>
        <v>811</v>
      </c>
      <c r="G2430">
        <f>_xlfn.XLOOKUP(D2430,'2026 FMR'!I:I,'2026 FMR'!J:J)</f>
        <v>23311</v>
      </c>
      <c r="H2430">
        <f>_xlfn.XLOOKUP(D2430,'2026 FMR'!I:I,'2026 FMR'!R:R)</f>
        <v>0.5</v>
      </c>
    </row>
    <row r="2431" spans="1:8" x14ac:dyDescent="0.35">
      <c r="A2431" t="s">
        <v>2437</v>
      </c>
      <c r="B2431" t="str">
        <f>_xlfn.XLOOKUP(D2431,'2026 FMR'!I:I,'2026 FMR'!Q:Q)</f>
        <v>SD-500</v>
      </c>
      <c r="C2431" t="s">
        <v>2503</v>
      </c>
      <c r="D2431">
        <v>46137</v>
      </c>
      <c r="E2431">
        <f>_xlfn.XLOOKUP(D2431,'ACS data'!E:E,'ACS data'!N:N)</f>
        <v>234</v>
      </c>
      <c r="F2431">
        <f>_xlfn.XLOOKUP(D2431,'2026 FMR'!I:I,'2026 FMR'!M:M)</f>
        <v>708</v>
      </c>
      <c r="G2431">
        <f>_xlfn.XLOOKUP(D2431,'2026 FMR'!I:I,'2026 FMR'!J:J)</f>
        <v>2455</v>
      </c>
      <c r="H2431">
        <f>_xlfn.XLOOKUP(D2431,'2026 FMR'!I:I,'2026 FMR'!R:R)</f>
        <v>0.5</v>
      </c>
    </row>
    <row r="2432" spans="1:8" x14ac:dyDescent="0.35">
      <c r="A2432" t="s">
        <v>2504</v>
      </c>
      <c r="B2432" t="str">
        <f>_xlfn.XLOOKUP(D2432,'2026 FMR'!I:I,'2026 FMR'!Q:Q)</f>
        <v>TN-512</v>
      </c>
      <c r="C2432" t="s">
        <v>2505</v>
      </c>
      <c r="D2432">
        <v>47001</v>
      </c>
      <c r="E2432">
        <f>_xlfn.XLOOKUP(D2432,'ACS data'!E:E,'ACS data'!N:N)</f>
        <v>2274</v>
      </c>
      <c r="F2432">
        <f>_xlfn.XLOOKUP(D2432,'2026 FMR'!I:I,'2026 FMR'!M:M)</f>
        <v>1184</v>
      </c>
      <c r="G2432">
        <f>_xlfn.XLOOKUP(D2432,'2026 FMR'!I:I,'2026 FMR'!J:J)</f>
        <v>77337</v>
      </c>
      <c r="H2432">
        <f>_xlfn.XLOOKUP(D2432,'2026 FMR'!I:I,'2026 FMR'!R:R)</f>
        <v>1</v>
      </c>
    </row>
    <row r="2433" spans="1:8" x14ac:dyDescent="0.35">
      <c r="A2433" t="s">
        <v>2504</v>
      </c>
      <c r="B2433" t="str">
        <f>_xlfn.XLOOKUP(D2433,'2026 FMR'!I:I,'2026 FMR'!Q:Q)</f>
        <v>TN-503</v>
      </c>
      <c r="C2433" t="s">
        <v>2506</v>
      </c>
      <c r="D2433">
        <v>47003</v>
      </c>
      <c r="E2433">
        <f>_xlfn.XLOOKUP(D2433,'ACS data'!E:E,'ACS data'!N:N)</f>
        <v>1687</v>
      </c>
      <c r="F2433">
        <f>_xlfn.XLOOKUP(D2433,'2026 FMR'!I:I,'2026 FMR'!M:M)</f>
        <v>928</v>
      </c>
      <c r="G2433">
        <f>_xlfn.XLOOKUP(D2433,'2026 FMR'!I:I,'2026 FMR'!J:J)</f>
        <v>50533</v>
      </c>
      <c r="H2433">
        <f>_xlfn.XLOOKUP(D2433,'2026 FMR'!I:I,'2026 FMR'!R:R)</f>
        <v>1</v>
      </c>
    </row>
    <row r="2434" spans="1:8" x14ac:dyDescent="0.35">
      <c r="A2434" t="s">
        <v>2504</v>
      </c>
      <c r="B2434" t="str">
        <f>_xlfn.XLOOKUP(D2434,'2026 FMR'!I:I,'2026 FMR'!Q:Q)</f>
        <v>TN-507</v>
      </c>
      <c r="C2434" t="s">
        <v>2507</v>
      </c>
      <c r="D2434">
        <v>47005</v>
      </c>
      <c r="E2434">
        <f>_xlfn.XLOOKUP(D2434,'ACS data'!E:E,'ACS data'!N:N)</f>
        <v>602</v>
      </c>
      <c r="F2434">
        <f>_xlfn.XLOOKUP(D2434,'2026 FMR'!I:I,'2026 FMR'!M:M)</f>
        <v>705</v>
      </c>
      <c r="G2434">
        <f>_xlfn.XLOOKUP(D2434,'2026 FMR'!I:I,'2026 FMR'!J:J)</f>
        <v>15933</v>
      </c>
      <c r="H2434">
        <f>_xlfn.XLOOKUP(D2434,'2026 FMR'!I:I,'2026 FMR'!R:R)</f>
        <v>0.5</v>
      </c>
    </row>
    <row r="2435" spans="1:8" x14ac:dyDescent="0.35">
      <c r="A2435" t="s">
        <v>2504</v>
      </c>
      <c r="B2435" t="str">
        <f>_xlfn.XLOOKUP(D2435,'2026 FMR'!I:I,'2026 FMR'!Q:Q)</f>
        <v>TN-500</v>
      </c>
      <c r="C2435" t="s">
        <v>2508</v>
      </c>
      <c r="D2435">
        <v>47007</v>
      </c>
      <c r="E2435">
        <f>_xlfn.XLOOKUP(D2435,'ACS data'!E:E,'ACS data'!N:N)</f>
        <v>562</v>
      </c>
      <c r="F2435">
        <f>_xlfn.XLOOKUP(D2435,'2026 FMR'!I:I,'2026 FMR'!M:M)</f>
        <v>743</v>
      </c>
      <c r="G2435">
        <f>_xlfn.XLOOKUP(D2435,'2026 FMR'!I:I,'2026 FMR'!J:J)</f>
        <v>14816</v>
      </c>
      <c r="H2435">
        <f>_xlfn.XLOOKUP(D2435,'2026 FMR'!I:I,'2026 FMR'!R:R)</f>
        <v>0.5</v>
      </c>
    </row>
    <row r="2436" spans="1:8" x14ac:dyDescent="0.35">
      <c r="A2436" t="s">
        <v>2504</v>
      </c>
      <c r="B2436" t="str">
        <f>_xlfn.XLOOKUP(D2436,'2026 FMR'!I:I,'2026 FMR'!Q:Q)</f>
        <v>TN-512</v>
      </c>
      <c r="C2436" t="s">
        <v>2509</v>
      </c>
      <c r="D2436">
        <v>47009</v>
      </c>
      <c r="E2436">
        <f>_xlfn.XLOOKUP(D2436,'ACS data'!E:E,'ACS data'!N:N)</f>
        <v>1574</v>
      </c>
      <c r="F2436">
        <f>_xlfn.XLOOKUP(D2436,'2026 FMR'!I:I,'2026 FMR'!M:M)</f>
        <v>1184</v>
      </c>
      <c r="G2436">
        <f>_xlfn.XLOOKUP(D2436,'2026 FMR'!I:I,'2026 FMR'!J:J)</f>
        <v>135951</v>
      </c>
      <c r="H2436">
        <f>_xlfn.XLOOKUP(D2436,'2026 FMR'!I:I,'2026 FMR'!R:R)</f>
        <v>1</v>
      </c>
    </row>
    <row r="2437" spans="1:8" x14ac:dyDescent="0.35">
      <c r="A2437" t="s">
        <v>2504</v>
      </c>
      <c r="B2437" t="str">
        <f>_xlfn.XLOOKUP(D2437,'2026 FMR'!I:I,'2026 FMR'!Q:Q)</f>
        <v>TN-500</v>
      </c>
      <c r="C2437" t="s">
        <v>2510</v>
      </c>
      <c r="D2437">
        <v>47011</v>
      </c>
      <c r="E2437">
        <f>_xlfn.XLOOKUP(D2437,'ACS data'!E:E,'ACS data'!N:N)</f>
        <v>2584</v>
      </c>
      <c r="F2437">
        <f>_xlfn.XLOOKUP(D2437,'2026 FMR'!I:I,'2026 FMR'!M:M)</f>
        <v>940</v>
      </c>
      <c r="G2437">
        <f>_xlfn.XLOOKUP(D2437,'2026 FMR'!I:I,'2026 FMR'!J:J)</f>
        <v>108859</v>
      </c>
      <c r="H2437">
        <f>_xlfn.XLOOKUP(D2437,'2026 FMR'!I:I,'2026 FMR'!R:R)</f>
        <v>0.5</v>
      </c>
    </row>
    <row r="2438" spans="1:8" x14ac:dyDescent="0.35">
      <c r="A2438" t="s">
        <v>2504</v>
      </c>
      <c r="B2438" t="str">
        <f>_xlfn.XLOOKUP(D2438,'2026 FMR'!I:I,'2026 FMR'!Q:Q)</f>
        <v>TN-512</v>
      </c>
      <c r="C2438" t="s">
        <v>2511</v>
      </c>
      <c r="D2438">
        <v>47013</v>
      </c>
      <c r="E2438">
        <f>_xlfn.XLOOKUP(D2438,'ACS data'!E:E,'ACS data'!N:N)</f>
        <v>843</v>
      </c>
      <c r="F2438">
        <f>_xlfn.XLOOKUP(D2438,'2026 FMR'!I:I,'2026 FMR'!M:M)</f>
        <v>722</v>
      </c>
      <c r="G2438">
        <f>_xlfn.XLOOKUP(D2438,'2026 FMR'!I:I,'2026 FMR'!J:J)</f>
        <v>39397</v>
      </c>
      <c r="H2438">
        <f>_xlfn.XLOOKUP(D2438,'2026 FMR'!I:I,'2026 FMR'!R:R)</f>
        <v>1</v>
      </c>
    </row>
    <row r="2439" spans="1:8" x14ac:dyDescent="0.35">
      <c r="A2439" t="s">
        <v>2504</v>
      </c>
      <c r="B2439" t="str">
        <f>_xlfn.XLOOKUP(D2439,'2026 FMR'!I:I,'2026 FMR'!Q:Q)</f>
        <v>TN-506</v>
      </c>
      <c r="C2439" t="s">
        <v>2512</v>
      </c>
      <c r="D2439">
        <v>47015</v>
      </c>
      <c r="E2439">
        <f>_xlfn.XLOOKUP(D2439,'ACS data'!E:E,'ACS data'!N:N)</f>
        <v>420</v>
      </c>
      <c r="F2439">
        <f>_xlfn.XLOOKUP(D2439,'2026 FMR'!I:I,'2026 FMR'!M:M)</f>
        <v>1578</v>
      </c>
      <c r="G2439">
        <f>_xlfn.XLOOKUP(D2439,'2026 FMR'!I:I,'2026 FMR'!J:J)</f>
        <v>14481</v>
      </c>
      <c r="H2439">
        <f>_xlfn.XLOOKUP(D2439,'2026 FMR'!I:I,'2026 FMR'!R:R)</f>
        <v>1</v>
      </c>
    </row>
    <row r="2440" spans="1:8" x14ac:dyDescent="0.35">
      <c r="A2440" t="s">
        <v>2504</v>
      </c>
      <c r="B2440" t="str">
        <f>_xlfn.XLOOKUP(D2440,'2026 FMR'!I:I,'2026 FMR'!Q:Q)</f>
        <v>TN-507</v>
      </c>
      <c r="C2440" t="s">
        <v>2513</v>
      </c>
      <c r="D2440">
        <v>47017</v>
      </c>
      <c r="E2440">
        <f>_xlfn.XLOOKUP(D2440,'ACS data'!E:E,'ACS data'!N:N)</f>
        <v>910</v>
      </c>
      <c r="F2440">
        <f>_xlfn.XLOOKUP(D2440,'2026 FMR'!I:I,'2026 FMR'!M:M)</f>
        <v>746</v>
      </c>
      <c r="G2440">
        <f>_xlfn.XLOOKUP(D2440,'2026 FMR'!I:I,'2026 FMR'!J:J)</f>
        <v>28381</v>
      </c>
      <c r="H2440">
        <f>_xlfn.XLOOKUP(D2440,'2026 FMR'!I:I,'2026 FMR'!R:R)</f>
        <v>0.5</v>
      </c>
    </row>
    <row r="2441" spans="1:8" x14ac:dyDescent="0.35">
      <c r="A2441" t="s">
        <v>2504</v>
      </c>
      <c r="B2441" t="str">
        <f>_xlfn.XLOOKUP(D2441,'2026 FMR'!I:I,'2026 FMR'!Q:Q)</f>
        <v>TN-509</v>
      </c>
      <c r="C2441" t="s">
        <v>2514</v>
      </c>
      <c r="D2441">
        <v>47019</v>
      </c>
      <c r="E2441">
        <f>_xlfn.XLOOKUP(D2441,'ACS data'!E:E,'ACS data'!N:N)</f>
        <v>1806</v>
      </c>
      <c r="F2441">
        <f>_xlfn.XLOOKUP(D2441,'2026 FMR'!I:I,'2026 FMR'!M:M)</f>
        <v>893</v>
      </c>
      <c r="G2441">
        <f>_xlfn.XLOOKUP(D2441,'2026 FMR'!I:I,'2026 FMR'!J:J)</f>
        <v>56315</v>
      </c>
      <c r="H2441">
        <f>_xlfn.XLOOKUP(D2441,'2026 FMR'!I:I,'2026 FMR'!R:R)</f>
        <v>1</v>
      </c>
    </row>
    <row r="2442" spans="1:8" x14ac:dyDescent="0.35">
      <c r="A2442" t="s">
        <v>2504</v>
      </c>
      <c r="B2442" t="str">
        <f>_xlfn.XLOOKUP(D2442,'2026 FMR'!I:I,'2026 FMR'!Q:Q)</f>
        <v>TN-503</v>
      </c>
      <c r="C2442" t="s">
        <v>2515</v>
      </c>
      <c r="D2442">
        <v>47021</v>
      </c>
      <c r="E2442">
        <f>_xlfn.XLOOKUP(D2442,'ACS data'!E:E,'ACS data'!N:N)</f>
        <v>568</v>
      </c>
      <c r="F2442">
        <f>_xlfn.XLOOKUP(D2442,'2026 FMR'!I:I,'2026 FMR'!M:M)</f>
        <v>1578</v>
      </c>
      <c r="G2442">
        <f>_xlfn.XLOOKUP(D2442,'2026 FMR'!I:I,'2026 FMR'!J:J)</f>
        <v>41184</v>
      </c>
      <c r="H2442">
        <f>_xlfn.XLOOKUP(D2442,'2026 FMR'!I:I,'2026 FMR'!R:R)</f>
        <v>1</v>
      </c>
    </row>
    <row r="2443" spans="1:8" x14ac:dyDescent="0.35">
      <c r="A2443" t="s">
        <v>2504</v>
      </c>
      <c r="B2443" t="str">
        <f>_xlfn.XLOOKUP(D2443,'2026 FMR'!I:I,'2026 FMR'!Q:Q)</f>
        <v>TN-507</v>
      </c>
      <c r="C2443" t="s">
        <v>2516</v>
      </c>
      <c r="D2443">
        <v>47023</v>
      </c>
      <c r="E2443">
        <f>_xlfn.XLOOKUP(D2443,'ACS data'!E:E,'ACS data'!N:N)</f>
        <v>506</v>
      </c>
      <c r="F2443">
        <f>_xlfn.XLOOKUP(D2443,'2026 FMR'!I:I,'2026 FMR'!M:M)</f>
        <v>960</v>
      </c>
      <c r="G2443">
        <f>_xlfn.XLOOKUP(D2443,'2026 FMR'!I:I,'2026 FMR'!J:J)</f>
        <v>17392</v>
      </c>
      <c r="H2443">
        <f>_xlfn.XLOOKUP(D2443,'2026 FMR'!I:I,'2026 FMR'!R:R)</f>
        <v>0.5</v>
      </c>
    </row>
    <row r="2444" spans="1:8" x14ac:dyDescent="0.35">
      <c r="A2444" t="s">
        <v>2504</v>
      </c>
      <c r="B2444" t="str">
        <f>_xlfn.XLOOKUP(D2444,'2026 FMR'!I:I,'2026 FMR'!Q:Q)</f>
        <v>TN-512</v>
      </c>
      <c r="C2444" t="s">
        <v>2517</v>
      </c>
      <c r="D2444">
        <v>47025</v>
      </c>
      <c r="E2444">
        <f>_xlfn.XLOOKUP(D2444,'ACS data'!E:E,'ACS data'!N:N)</f>
        <v>1085</v>
      </c>
      <c r="F2444">
        <f>_xlfn.XLOOKUP(D2444,'2026 FMR'!I:I,'2026 FMR'!M:M)</f>
        <v>844</v>
      </c>
      <c r="G2444">
        <f>_xlfn.XLOOKUP(D2444,'2026 FMR'!I:I,'2026 FMR'!J:J)</f>
        <v>32092</v>
      </c>
      <c r="H2444">
        <f>_xlfn.XLOOKUP(D2444,'2026 FMR'!I:I,'2026 FMR'!R:R)</f>
        <v>1</v>
      </c>
    </row>
    <row r="2445" spans="1:8" x14ac:dyDescent="0.35">
      <c r="A2445" t="s">
        <v>2504</v>
      </c>
      <c r="B2445" t="str">
        <f>_xlfn.XLOOKUP(D2445,'2026 FMR'!I:I,'2026 FMR'!Q:Q)</f>
        <v>TN-506</v>
      </c>
      <c r="C2445" t="s">
        <v>2518</v>
      </c>
      <c r="D2445">
        <v>47027</v>
      </c>
      <c r="E2445">
        <f>_xlfn.XLOOKUP(D2445,'ACS data'!E:E,'ACS data'!N:N)</f>
        <v>254</v>
      </c>
      <c r="F2445">
        <f>_xlfn.XLOOKUP(D2445,'2026 FMR'!I:I,'2026 FMR'!M:M)</f>
        <v>705</v>
      </c>
      <c r="G2445">
        <f>_xlfn.XLOOKUP(D2445,'2026 FMR'!I:I,'2026 FMR'!J:J)</f>
        <v>7592</v>
      </c>
      <c r="H2445">
        <f>_xlfn.XLOOKUP(D2445,'2026 FMR'!I:I,'2026 FMR'!R:R)</f>
        <v>1</v>
      </c>
    </row>
    <row r="2446" spans="1:8" x14ac:dyDescent="0.35">
      <c r="A2446" t="s">
        <v>2504</v>
      </c>
      <c r="B2446" t="str">
        <f>_xlfn.XLOOKUP(D2446,'2026 FMR'!I:I,'2026 FMR'!Q:Q)</f>
        <v>TN-512</v>
      </c>
      <c r="C2446" t="s">
        <v>2519</v>
      </c>
      <c r="D2446">
        <v>47029</v>
      </c>
      <c r="E2446">
        <f>_xlfn.XLOOKUP(D2446,'ACS data'!E:E,'ACS data'!N:N)</f>
        <v>1078</v>
      </c>
      <c r="F2446">
        <f>_xlfn.XLOOKUP(D2446,'2026 FMR'!I:I,'2026 FMR'!M:M)</f>
        <v>742</v>
      </c>
      <c r="G2446">
        <f>_xlfn.XLOOKUP(D2446,'2026 FMR'!I:I,'2026 FMR'!J:J)</f>
        <v>36186</v>
      </c>
      <c r="H2446">
        <f>_xlfn.XLOOKUP(D2446,'2026 FMR'!I:I,'2026 FMR'!R:R)</f>
        <v>1</v>
      </c>
    </row>
    <row r="2447" spans="1:8" x14ac:dyDescent="0.35">
      <c r="A2447" t="s">
        <v>2504</v>
      </c>
      <c r="B2447" t="str">
        <f>_xlfn.XLOOKUP(D2447,'2026 FMR'!I:I,'2026 FMR'!Q:Q)</f>
        <v>TN-503</v>
      </c>
      <c r="C2447" t="s">
        <v>2520</v>
      </c>
      <c r="D2447">
        <v>47031</v>
      </c>
      <c r="E2447">
        <f>_xlfn.XLOOKUP(D2447,'ACS data'!E:E,'ACS data'!N:N)</f>
        <v>1612</v>
      </c>
      <c r="F2447">
        <f>_xlfn.XLOOKUP(D2447,'2026 FMR'!I:I,'2026 FMR'!M:M)</f>
        <v>780</v>
      </c>
      <c r="G2447">
        <f>_xlfn.XLOOKUP(D2447,'2026 FMR'!I:I,'2026 FMR'!J:J)</f>
        <v>58080</v>
      </c>
      <c r="H2447">
        <f>_xlfn.XLOOKUP(D2447,'2026 FMR'!I:I,'2026 FMR'!R:R)</f>
        <v>1</v>
      </c>
    </row>
    <row r="2448" spans="1:8" x14ac:dyDescent="0.35">
      <c r="A2448" t="s">
        <v>2504</v>
      </c>
      <c r="B2448" t="str">
        <f>_xlfn.XLOOKUP(D2448,'2026 FMR'!I:I,'2026 FMR'!Q:Q)</f>
        <v>TN-507</v>
      </c>
      <c r="C2448" t="s">
        <v>2521</v>
      </c>
      <c r="D2448">
        <v>47033</v>
      </c>
      <c r="E2448">
        <f>_xlfn.XLOOKUP(D2448,'ACS data'!E:E,'ACS data'!N:N)</f>
        <v>459</v>
      </c>
      <c r="F2448">
        <f>_xlfn.XLOOKUP(D2448,'2026 FMR'!I:I,'2026 FMR'!M:M)</f>
        <v>842</v>
      </c>
      <c r="G2448">
        <f>_xlfn.XLOOKUP(D2448,'2026 FMR'!I:I,'2026 FMR'!J:J)</f>
        <v>13955</v>
      </c>
      <c r="H2448">
        <f>_xlfn.XLOOKUP(D2448,'2026 FMR'!I:I,'2026 FMR'!R:R)</f>
        <v>0.5</v>
      </c>
    </row>
    <row r="2449" spans="1:8" x14ac:dyDescent="0.35">
      <c r="A2449" t="s">
        <v>2504</v>
      </c>
      <c r="B2449" t="str">
        <f>_xlfn.XLOOKUP(D2449,'2026 FMR'!I:I,'2026 FMR'!Q:Q)</f>
        <v>TN-506</v>
      </c>
      <c r="C2449" t="s">
        <v>2522</v>
      </c>
      <c r="D2449">
        <v>47035</v>
      </c>
      <c r="E2449">
        <f>_xlfn.XLOOKUP(D2449,'ACS data'!E:E,'ACS data'!N:N)</f>
        <v>1208</v>
      </c>
      <c r="F2449">
        <f>_xlfn.XLOOKUP(D2449,'2026 FMR'!I:I,'2026 FMR'!M:M)</f>
        <v>723</v>
      </c>
      <c r="G2449">
        <f>_xlfn.XLOOKUP(D2449,'2026 FMR'!I:I,'2026 FMR'!J:J)</f>
        <v>61552</v>
      </c>
      <c r="H2449">
        <f>_xlfn.XLOOKUP(D2449,'2026 FMR'!I:I,'2026 FMR'!R:R)</f>
        <v>1</v>
      </c>
    </row>
    <row r="2450" spans="1:8" x14ac:dyDescent="0.35">
      <c r="A2450" t="s">
        <v>2504</v>
      </c>
      <c r="B2450" t="str">
        <f>_xlfn.XLOOKUP(D2450,'2026 FMR'!I:I,'2026 FMR'!Q:Q)</f>
        <v>TN-504</v>
      </c>
      <c r="C2450" t="s">
        <v>2523</v>
      </c>
      <c r="D2450">
        <v>47037</v>
      </c>
      <c r="E2450">
        <f>_xlfn.XLOOKUP(D2450,'ACS data'!E:E,'ACS data'!N:N)</f>
        <v>21708</v>
      </c>
      <c r="F2450">
        <f>_xlfn.XLOOKUP(D2450,'2026 FMR'!I:I,'2026 FMR'!M:M)</f>
        <v>1578</v>
      </c>
      <c r="G2450">
        <f>_xlfn.XLOOKUP(D2450,'2026 FMR'!I:I,'2026 FMR'!J:J)</f>
        <v>709786</v>
      </c>
      <c r="H2450">
        <f>_xlfn.XLOOKUP(D2450,'2026 FMR'!I:I,'2026 FMR'!R:R)</f>
        <v>0.5</v>
      </c>
    </row>
    <row r="2451" spans="1:8" x14ac:dyDescent="0.35">
      <c r="A2451" t="s">
        <v>2504</v>
      </c>
      <c r="B2451" t="str">
        <f>_xlfn.XLOOKUP(D2451,'2026 FMR'!I:I,'2026 FMR'!Q:Q)</f>
        <v>TN-507</v>
      </c>
      <c r="C2451" t="s">
        <v>2524</v>
      </c>
      <c r="D2451">
        <v>47039</v>
      </c>
      <c r="E2451">
        <f>_xlfn.XLOOKUP(D2451,'ACS data'!E:E,'ACS data'!N:N)</f>
        <v>505</v>
      </c>
      <c r="F2451">
        <f>_xlfn.XLOOKUP(D2451,'2026 FMR'!I:I,'2026 FMR'!M:M)</f>
        <v>736</v>
      </c>
      <c r="G2451">
        <f>_xlfn.XLOOKUP(D2451,'2026 FMR'!I:I,'2026 FMR'!J:J)</f>
        <v>11483</v>
      </c>
      <c r="H2451">
        <f>_xlfn.XLOOKUP(D2451,'2026 FMR'!I:I,'2026 FMR'!R:R)</f>
        <v>0.5</v>
      </c>
    </row>
    <row r="2452" spans="1:8" x14ac:dyDescent="0.35">
      <c r="A2452" t="s">
        <v>2504</v>
      </c>
      <c r="B2452" t="str">
        <f>_xlfn.XLOOKUP(D2452,'2026 FMR'!I:I,'2026 FMR'!Q:Q)</f>
        <v>TN-506</v>
      </c>
      <c r="C2452" t="s">
        <v>2525</v>
      </c>
      <c r="D2452">
        <v>47041</v>
      </c>
      <c r="E2452">
        <f>_xlfn.XLOOKUP(D2452,'ACS data'!E:E,'ACS data'!N:N)</f>
        <v>638</v>
      </c>
      <c r="F2452">
        <f>_xlfn.XLOOKUP(D2452,'2026 FMR'!I:I,'2026 FMR'!M:M)</f>
        <v>726</v>
      </c>
      <c r="G2452">
        <f>_xlfn.XLOOKUP(D2452,'2026 FMR'!I:I,'2026 FMR'!J:J)</f>
        <v>20209</v>
      </c>
      <c r="H2452">
        <f>_xlfn.XLOOKUP(D2452,'2026 FMR'!I:I,'2026 FMR'!R:R)</f>
        <v>1</v>
      </c>
    </row>
    <row r="2453" spans="1:8" x14ac:dyDescent="0.35">
      <c r="A2453" t="s">
        <v>2504</v>
      </c>
      <c r="B2453" t="str">
        <f>_xlfn.XLOOKUP(D2453,'2026 FMR'!I:I,'2026 FMR'!Q:Q)</f>
        <v>TN-503</v>
      </c>
      <c r="C2453" t="s">
        <v>2526</v>
      </c>
      <c r="D2453">
        <v>47043</v>
      </c>
      <c r="E2453">
        <f>_xlfn.XLOOKUP(D2453,'ACS data'!E:E,'ACS data'!N:N)</f>
        <v>974</v>
      </c>
      <c r="F2453">
        <f>_xlfn.XLOOKUP(D2453,'2026 FMR'!I:I,'2026 FMR'!M:M)</f>
        <v>1578</v>
      </c>
      <c r="G2453">
        <f>_xlfn.XLOOKUP(D2453,'2026 FMR'!I:I,'2026 FMR'!J:J)</f>
        <v>54563</v>
      </c>
      <c r="H2453">
        <f>_xlfn.XLOOKUP(D2453,'2026 FMR'!I:I,'2026 FMR'!R:R)</f>
        <v>1</v>
      </c>
    </row>
    <row r="2454" spans="1:8" x14ac:dyDescent="0.35">
      <c r="A2454" t="s">
        <v>2504</v>
      </c>
      <c r="B2454" t="str">
        <f>_xlfn.XLOOKUP(D2454,'2026 FMR'!I:I,'2026 FMR'!Q:Q)</f>
        <v>TN-507</v>
      </c>
      <c r="C2454" t="s">
        <v>2527</v>
      </c>
      <c r="D2454">
        <v>47045</v>
      </c>
      <c r="E2454">
        <f>_xlfn.XLOOKUP(D2454,'ACS data'!E:E,'ACS data'!N:N)</f>
        <v>1143</v>
      </c>
      <c r="F2454">
        <f>_xlfn.XLOOKUP(D2454,'2026 FMR'!I:I,'2026 FMR'!M:M)</f>
        <v>778</v>
      </c>
      <c r="G2454">
        <f>_xlfn.XLOOKUP(D2454,'2026 FMR'!I:I,'2026 FMR'!J:J)</f>
        <v>36818</v>
      </c>
      <c r="H2454">
        <f>_xlfn.XLOOKUP(D2454,'2026 FMR'!I:I,'2026 FMR'!R:R)</f>
        <v>0.5</v>
      </c>
    </row>
    <row r="2455" spans="1:8" x14ac:dyDescent="0.35">
      <c r="A2455" t="s">
        <v>2504</v>
      </c>
      <c r="B2455" t="str">
        <f>_xlfn.XLOOKUP(D2455,'2026 FMR'!I:I,'2026 FMR'!Q:Q)</f>
        <v>TN-507</v>
      </c>
      <c r="C2455" t="s">
        <v>2528</v>
      </c>
      <c r="D2455">
        <v>47047</v>
      </c>
      <c r="E2455">
        <f>_xlfn.XLOOKUP(D2455,'ACS data'!E:E,'ACS data'!N:N)</f>
        <v>895</v>
      </c>
      <c r="F2455">
        <f>_xlfn.XLOOKUP(D2455,'2026 FMR'!I:I,'2026 FMR'!M:M)</f>
        <v>1154</v>
      </c>
      <c r="G2455">
        <f>_xlfn.XLOOKUP(D2455,'2026 FMR'!I:I,'2026 FMR'!J:J)</f>
        <v>42228</v>
      </c>
      <c r="H2455">
        <f>_xlfn.XLOOKUP(D2455,'2026 FMR'!I:I,'2026 FMR'!R:R)</f>
        <v>0.5</v>
      </c>
    </row>
    <row r="2456" spans="1:8" x14ac:dyDescent="0.35">
      <c r="A2456" t="s">
        <v>2504</v>
      </c>
      <c r="B2456" t="str">
        <f>_xlfn.XLOOKUP(D2456,'2026 FMR'!I:I,'2026 FMR'!Q:Q)</f>
        <v>TN-506</v>
      </c>
      <c r="C2456" t="s">
        <v>2529</v>
      </c>
      <c r="D2456">
        <v>47049</v>
      </c>
      <c r="E2456">
        <f>_xlfn.XLOOKUP(D2456,'ACS data'!E:E,'ACS data'!N:N)</f>
        <v>590</v>
      </c>
      <c r="F2456">
        <f>_xlfn.XLOOKUP(D2456,'2026 FMR'!I:I,'2026 FMR'!M:M)</f>
        <v>705</v>
      </c>
      <c r="G2456">
        <f>_xlfn.XLOOKUP(D2456,'2026 FMR'!I:I,'2026 FMR'!J:J)</f>
        <v>18642</v>
      </c>
      <c r="H2456">
        <f>_xlfn.XLOOKUP(D2456,'2026 FMR'!I:I,'2026 FMR'!R:R)</f>
        <v>1</v>
      </c>
    </row>
    <row r="2457" spans="1:8" x14ac:dyDescent="0.35">
      <c r="A2457" t="s">
        <v>2504</v>
      </c>
      <c r="B2457" t="str">
        <f>_xlfn.XLOOKUP(D2457,'2026 FMR'!I:I,'2026 FMR'!Q:Q)</f>
        <v>TN-500</v>
      </c>
      <c r="C2457" t="s">
        <v>2530</v>
      </c>
      <c r="D2457">
        <v>47051</v>
      </c>
      <c r="E2457">
        <f>_xlfn.XLOOKUP(D2457,'ACS data'!E:E,'ACS data'!N:N)</f>
        <v>987</v>
      </c>
      <c r="F2457">
        <f>_xlfn.XLOOKUP(D2457,'2026 FMR'!I:I,'2026 FMR'!M:M)</f>
        <v>747</v>
      </c>
      <c r="G2457">
        <f>_xlfn.XLOOKUP(D2457,'2026 FMR'!I:I,'2026 FMR'!J:J)</f>
        <v>42980</v>
      </c>
      <c r="H2457">
        <f>_xlfn.XLOOKUP(D2457,'2026 FMR'!I:I,'2026 FMR'!R:R)</f>
        <v>0.5</v>
      </c>
    </row>
    <row r="2458" spans="1:8" x14ac:dyDescent="0.35">
      <c r="A2458" t="s">
        <v>2504</v>
      </c>
      <c r="B2458" t="str">
        <f>_xlfn.XLOOKUP(D2458,'2026 FMR'!I:I,'2026 FMR'!Q:Q)</f>
        <v>TN-507</v>
      </c>
      <c r="C2458" t="s">
        <v>2531</v>
      </c>
      <c r="D2458">
        <v>47053</v>
      </c>
      <c r="E2458">
        <f>_xlfn.XLOOKUP(D2458,'ACS data'!E:E,'ACS data'!N:N)</f>
        <v>879</v>
      </c>
      <c r="F2458">
        <f>_xlfn.XLOOKUP(D2458,'2026 FMR'!I:I,'2026 FMR'!M:M)</f>
        <v>706</v>
      </c>
      <c r="G2458">
        <f>_xlfn.XLOOKUP(D2458,'2026 FMR'!I:I,'2026 FMR'!J:J)</f>
        <v>50455</v>
      </c>
      <c r="H2458">
        <f>_xlfn.XLOOKUP(D2458,'2026 FMR'!I:I,'2026 FMR'!R:R)</f>
        <v>0.5</v>
      </c>
    </row>
    <row r="2459" spans="1:8" x14ac:dyDescent="0.35">
      <c r="A2459" t="s">
        <v>2504</v>
      </c>
      <c r="B2459" t="str">
        <f>_xlfn.XLOOKUP(D2459,'2026 FMR'!I:I,'2026 FMR'!Q:Q)</f>
        <v>TN-503</v>
      </c>
      <c r="C2459" t="s">
        <v>2532</v>
      </c>
      <c r="D2459">
        <v>47055</v>
      </c>
      <c r="E2459">
        <f>_xlfn.XLOOKUP(D2459,'ACS data'!E:E,'ACS data'!N:N)</f>
        <v>755</v>
      </c>
      <c r="F2459">
        <f>_xlfn.XLOOKUP(D2459,'2026 FMR'!I:I,'2026 FMR'!M:M)</f>
        <v>763</v>
      </c>
      <c r="G2459">
        <f>_xlfn.XLOOKUP(D2459,'2026 FMR'!I:I,'2026 FMR'!J:J)</f>
        <v>30317</v>
      </c>
      <c r="H2459">
        <f>_xlfn.XLOOKUP(D2459,'2026 FMR'!I:I,'2026 FMR'!R:R)</f>
        <v>1</v>
      </c>
    </row>
    <row r="2460" spans="1:8" x14ac:dyDescent="0.35">
      <c r="A2460" t="s">
        <v>2504</v>
      </c>
      <c r="B2460" t="str">
        <f>_xlfn.XLOOKUP(D2460,'2026 FMR'!I:I,'2026 FMR'!Q:Q)</f>
        <v>TN-512</v>
      </c>
      <c r="C2460" t="s">
        <v>2533</v>
      </c>
      <c r="D2460">
        <v>47057</v>
      </c>
      <c r="E2460">
        <f>_xlfn.XLOOKUP(D2460,'ACS data'!E:E,'ACS data'!N:N)</f>
        <v>651</v>
      </c>
      <c r="F2460">
        <f>_xlfn.XLOOKUP(D2460,'2026 FMR'!I:I,'2026 FMR'!M:M)</f>
        <v>717</v>
      </c>
      <c r="G2460">
        <f>_xlfn.XLOOKUP(D2460,'2026 FMR'!I:I,'2026 FMR'!J:J)</f>
        <v>23648</v>
      </c>
      <c r="H2460">
        <f>_xlfn.XLOOKUP(D2460,'2026 FMR'!I:I,'2026 FMR'!R:R)</f>
        <v>1</v>
      </c>
    </row>
    <row r="2461" spans="1:8" x14ac:dyDescent="0.35">
      <c r="A2461" t="s">
        <v>2504</v>
      </c>
      <c r="B2461" t="str">
        <f>_xlfn.XLOOKUP(D2461,'2026 FMR'!I:I,'2026 FMR'!Q:Q)</f>
        <v>TN-509</v>
      </c>
      <c r="C2461" t="s">
        <v>2534</v>
      </c>
      <c r="D2461">
        <v>47059</v>
      </c>
      <c r="E2461">
        <f>_xlfn.XLOOKUP(D2461,'ACS data'!E:E,'ACS data'!N:N)</f>
        <v>2146</v>
      </c>
      <c r="F2461">
        <f>_xlfn.XLOOKUP(D2461,'2026 FMR'!I:I,'2026 FMR'!M:M)</f>
        <v>797</v>
      </c>
      <c r="G2461">
        <f>_xlfn.XLOOKUP(D2461,'2026 FMR'!I:I,'2026 FMR'!J:J)</f>
        <v>70399</v>
      </c>
      <c r="H2461">
        <f>_xlfn.XLOOKUP(D2461,'2026 FMR'!I:I,'2026 FMR'!R:R)</f>
        <v>1</v>
      </c>
    </row>
    <row r="2462" spans="1:8" x14ac:dyDescent="0.35">
      <c r="A2462" t="s">
        <v>2504</v>
      </c>
      <c r="B2462" t="str">
        <f>_xlfn.XLOOKUP(D2462,'2026 FMR'!I:I,'2026 FMR'!Q:Q)</f>
        <v>TN-500</v>
      </c>
      <c r="C2462" t="s">
        <v>2535</v>
      </c>
      <c r="D2462">
        <v>47061</v>
      </c>
      <c r="E2462">
        <f>_xlfn.XLOOKUP(D2462,'ACS data'!E:E,'ACS data'!N:N)</f>
        <v>388</v>
      </c>
      <c r="F2462">
        <f>_xlfn.XLOOKUP(D2462,'2026 FMR'!I:I,'2026 FMR'!M:M)</f>
        <v>844</v>
      </c>
      <c r="G2462">
        <f>_xlfn.XLOOKUP(D2462,'2026 FMR'!I:I,'2026 FMR'!J:J)</f>
        <v>13550</v>
      </c>
      <c r="H2462">
        <f>_xlfn.XLOOKUP(D2462,'2026 FMR'!I:I,'2026 FMR'!R:R)</f>
        <v>0.5</v>
      </c>
    </row>
    <row r="2463" spans="1:8" x14ac:dyDescent="0.35">
      <c r="A2463" t="s">
        <v>2504</v>
      </c>
      <c r="B2463" t="str">
        <f>_xlfn.XLOOKUP(D2463,'2026 FMR'!I:I,'2026 FMR'!Q:Q)</f>
        <v>TN-512</v>
      </c>
      <c r="C2463" t="s">
        <v>2536</v>
      </c>
      <c r="D2463">
        <v>47063</v>
      </c>
      <c r="E2463">
        <f>_xlfn.XLOOKUP(D2463,'ACS data'!E:E,'ACS data'!N:N)</f>
        <v>2156</v>
      </c>
      <c r="F2463">
        <f>_xlfn.XLOOKUP(D2463,'2026 FMR'!I:I,'2026 FMR'!M:M)</f>
        <v>887</v>
      </c>
      <c r="G2463">
        <f>_xlfn.XLOOKUP(D2463,'2026 FMR'!I:I,'2026 FMR'!J:J)</f>
        <v>64531</v>
      </c>
      <c r="H2463">
        <f>_xlfn.XLOOKUP(D2463,'2026 FMR'!I:I,'2026 FMR'!R:R)</f>
        <v>1</v>
      </c>
    </row>
    <row r="2464" spans="1:8" x14ac:dyDescent="0.35">
      <c r="A2464" t="s">
        <v>2504</v>
      </c>
      <c r="B2464" t="str">
        <f>_xlfn.XLOOKUP(D2464,'2026 FMR'!I:I,'2026 FMR'!Q:Q)</f>
        <v>TN-500</v>
      </c>
      <c r="C2464" t="s">
        <v>2537</v>
      </c>
      <c r="D2464">
        <v>47065</v>
      </c>
      <c r="E2464">
        <f>_xlfn.XLOOKUP(D2464,'ACS data'!E:E,'ACS data'!N:N)</f>
        <v>9876</v>
      </c>
      <c r="F2464">
        <f>_xlfn.XLOOKUP(D2464,'2026 FMR'!I:I,'2026 FMR'!M:M)</f>
        <v>1263</v>
      </c>
      <c r="G2464">
        <f>_xlfn.XLOOKUP(D2464,'2026 FMR'!I:I,'2026 FMR'!J:J)</f>
        <v>367193</v>
      </c>
      <c r="H2464">
        <f>_xlfn.XLOOKUP(D2464,'2026 FMR'!I:I,'2026 FMR'!R:R)</f>
        <v>0.5</v>
      </c>
    </row>
    <row r="2465" spans="1:8" x14ac:dyDescent="0.35">
      <c r="A2465" t="s">
        <v>2504</v>
      </c>
      <c r="B2465" t="str">
        <f>_xlfn.XLOOKUP(D2465,'2026 FMR'!I:I,'2026 FMR'!Q:Q)</f>
        <v>TN-509</v>
      </c>
      <c r="C2465" t="s">
        <v>2538</v>
      </c>
      <c r="D2465">
        <v>47067</v>
      </c>
      <c r="E2465">
        <f>_xlfn.XLOOKUP(D2465,'ACS data'!E:E,'ACS data'!N:N)</f>
        <v>230</v>
      </c>
      <c r="F2465">
        <f>_xlfn.XLOOKUP(D2465,'2026 FMR'!I:I,'2026 FMR'!M:M)</f>
        <v>844</v>
      </c>
      <c r="G2465">
        <f>_xlfn.XLOOKUP(D2465,'2026 FMR'!I:I,'2026 FMR'!J:J)</f>
        <v>6726</v>
      </c>
      <c r="H2465">
        <f>_xlfn.XLOOKUP(D2465,'2026 FMR'!I:I,'2026 FMR'!R:R)</f>
        <v>1</v>
      </c>
    </row>
    <row r="2466" spans="1:8" x14ac:dyDescent="0.35">
      <c r="A2466" t="s">
        <v>2504</v>
      </c>
      <c r="B2466" t="str">
        <f>_xlfn.XLOOKUP(D2466,'2026 FMR'!I:I,'2026 FMR'!Q:Q)</f>
        <v>TN-507</v>
      </c>
      <c r="C2466" t="s">
        <v>2539</v>
      </c>
      <c r="D2466">
        <v>47069</v>
      </c>
      <c r="E2466">
        <f>_xlfn.XLOOKUP(D2466,'ACS data'!E:E,'ACS data'!N:N)</f>
        <v>692</v>
      </c>
      <c r="F2466">
        <f>_xlfn.XLOOKUP(D2466,'2026 FMR'!I:I,'2026 FMR'!M:M)</f>
        <v>705</v>
      </c>
      <c r="G2466">
        <f>_xlfn.XLOOKUP(D2466,'2026 FMR'!I:I,'2026 FMR'!J:J)</f>
        <v>25519</v>
      </c>
      <c r="H2466">
        <f>_xlfn.XLOOKUP(D2466,'2026 FMR'!I:I,'2026 FMR'!R:R)</f>
        <v>0.5</v>
      </c>
    </row>
    <row r="2467" spans="1:8" x14ac:dyDescent="0.35">
      <c r="A2467" t="s">
        <v>2504</v>
      </c>
      <c r="B2467" t="str">
        <f>_xlfn.XLOOKUP(D2467,'2026 FMR'!I:I,'2026 FMR'!Q:Q)</f>
        <v>TN-507</v>
      </c>
      <c r="C2467" t="s">
        <v>2540</v>
      </c>
      <c r="D2467">
        <v>47071</v>
      </c>
      <c r="E2467">
        <f>_xlfn.XLOOKUP(D2467,'ACS data'!E:E,'ACS data'!N:N)</f>
        <v>842</v>
      </c>
      <c r="F2467">
        <f>_xlfn.XLOOKUP(D2467,'2026 FMR'!I:I,'2026 FMR'!M:M)</f>
        <v>705</v>
      </c>
      <c r="G2467">
        <f>_xlfn.XLOOKUP(D2467,'2026 FMR'!I:I,'2026 FMR'!J:J)</f>
        <v>26824</v>
      </c>
      <c r="H2467">
        <f>_xlfn.XLOOKUP(D2467,'2026 FMR'!I:I,'2026 FMR'!R:R)</f>
        <v>0.5</v>
      </c>
    </row>
    <row r="2468" spans="1:8" x14ac:dyDescent="0.35">
      <c r="A2468" t="s">
        <v>2504</v>
      </c>
      <c r="B2468" t="str">
        <f>_xlfn.XLOOKUP(D2468,'2026 FMR'!I:I,'2026 FMR'!Q:Q)</f>
        <v>TN-509</v>
      </c>
      <c r="C2468" t="s">
        <v>2541</v>
      </c>
      <c r="D2468">
        <v>47073</v>
      </c>
      <c r="E2468">
        <f>_xlfn.XLOOKUP(D2468,'ACS data'!E:E,'ACS data'!N:N)</f>
        <v>1974</v>
      </c>
      <c r="F2468">
        <f>_xlfn.XLOOKUP(D2468,'2026 FMR'!I:I,'2026 FMR'!M:M)</f>
        <v>818</v>
      </c>
      <c r="G2468">
        <f>_xlfn.XLOOKUP(D2468,'2026 FMR'!I:I,'2026 FMR'!J:J)</f>
        <v>57107</v>
      </c>
      <c r="H2468">
        <f>_xlfn.XLOOKUP(D2468,'2026 FMR'!I:I,'2026 FMR'!R:R)</f>
        <v>1</v>
      </c>
    </row>
    <row r="2469" spans="1:8" x14ac:dyDescent="0.35">
      <c r="A2469" t="s">
        <v>2504</v>
      </c>
      <c r="B2469" t="str">
        <f>_xlfn.XLOOKUP(D2469,'2026 FMR'!I:I,'2026 FMR'!Q:Q)</f>
        <v>TN-507</v>
      </c>
      <c r="C2469" t="s">
        <v>2542</v>
      </c>
      <c r="D2469">
        <v>47075</v>
      </c>
      <c r="E2469">
        <f>_xlfn.XLOOKUP(D2469,'ACS data'!E:E,'ACS data'!N:N)</f>
        <v>642</v>
      </c>
      <c r="F2469">
        <f>_xlfn.XLOOKUP(D2469,'2026 FMR'!I:I,'2026 FMR'!M:M)</f>
        <v>705</v>
      </c>
      <c r="G2469">
        <f>_xlfn.XLOOKUP(D2469,'2026 FMR'!I:I,'2026 FMR'!J:J)</f>
        <v>17806</v>
      </c>
      <c r="H2469">
        <f>_xlfn.XLOOKUP(D2469,'2026 FMR'!I:I,'2026 FMR'!R:R)</f>
        <v>0.5</v>
      </c>
    </row>
    <row r="2470" spans="1:8" x14ac:dyDescent="0.35">
      <c r="A2470" t="s">
        <v>2504</v>
      </c>
      <c r="B2470" t="str">
        <f>_xlfn.XLOOKUP(D2470,'2026 FMR'!I:I,'2026 FMR'!Q:Q)</f>
        <v>TN-507</v>
      </c>
      <c r="C2470" t="s">
        <v>2543</v>
      </c>
      <c r="D2470">
        <v>47077</v>
      </c>
      <c r="E2470">
        <f>_xlfn.XLOOKUP(D2470,'ACS data'!E:E,'ACS data'!N:N)</f>
        <v>1030</v>
      </c>
      <c r="F2470">
        <f>_xlfn.XLOOKUP(D2470,'2026 FMR'!I:I,'2026 FMR'!M:M)</f>
        <v>742</v>
      </c>
      <c r="G2470">
        <f>_xlfn.XLOOKUP(D2470,'2026 FMR'!I:I,'2026 FMR'!J:J)</f>
        <v>27845</v>
      </c>
      <c r="H2470">
        <f>_xlfn.XLOOKUP(D2470,'2026 FMR'!I:I,'2026 FMR'!R:R)</f>
        <v>0.5</v>
      </c>
    </row>
    <row r="2471" spans="1:8" x14ac:dyDescent="0.35">
      <c r="A2471" t="s">
        <v>2504</v>
      </c>
      <c r="B2471" t="str">
        <f>_xlfn.XLOOKUP(D2471,'2026 FMR'!I:I,'2026 FMR'!Q:Q)</f>
        <v>TN-507</v>
      </c>
      <c r="C2471" t="s">
        <v>2544</v>
      </c>
      <c r="D2471">
        <v>47079</v>
      </c>
      <c r="E2471">
        <f>_xlfn.XLOOKUP(D2471,'ACS data'!E:E,'ACS data'!N:N)</f>
        <v>1104</v>
      </c>
      <c r="F2471">
        <f>_xlfn.XLOOKUP(D2471,'2026 FMR'!I:I,'2026 FMR'!M:M)</f>
        <v>723</v>
      </c>
      <c r="G2471">
        <f>_xlfn.XLOOKUP(D2471,'2026 FMR'!I:I,'2026 FMR'!J:J)</f>
        <v>32305</v>
      </c>
      <c r="H2471">
        <f>_xlfn.XLOOKUP(D2471,'2026 FMR'!I:I,'2026 FMR'!R:R)</f>
        <v>0.5</v>
      </c>
    </row>
    <row r="2472" spans="1:8" x14ac:dyDescent="0.35">
      <c r="A2472" t="s">
        <v>2504</v>
      </c>
      <c r="B2472" t="str">
        <f>_xlfn.XLOOKUP(D2472,'2026 FMR'!I:I,'2026 FMR'!Q:Q)</f>
        <v>TN-503</v>
      </c>
      <c r="C2472" t="s">
        <v>2545</v>
      </c>
      <c r="D2472">
        <v>47081</v>
      </c>
      <c r="E2472">
        <f>_xlfn.XLOOKUP(D2472,'ACS data'!E:E,'ACS data'!N:N)</f>
        <v>498</v>
      </c>
      <c r="F2472">
        <f>_xlfn.XLOOKUP(D2472,'2026 FMR'!I:I,'2026 FMR'!M:M)</f>
        <v>832</v>
      </c>
      <c r="G2472">
        <f>_xlfn.XLOOKUP(D2472,'2026 FMR'!I:I,'2026 FMR'!J:J)</f>
        <v>24996</v>
      </c>
      <c r="H2472">
        <f>_xlfn.XLOOKUP(D2472,'2026 FMR'!I:I,'2026 FMR'!R:R)</f>
        <v>1</v>
      </c>
    </row>
    <row r="2473" spans="1:8" x14ac:dyDescent="0.35">
      <c r="A2473" t="s">
        <v>2504</v>
      </c>
      <c r="B2473" t="str">
        <f>_xlfn.XLOOKUP(D2473,'2026 FMR'!I:I,'2026 FMR'!Q:Q)</f>
        <v>TN-507</v>
      </c>
      <c r="C2473" t="s">
        <v>2546</v>
      </c>
      <c r="D2473">
        <v>47083</v>
      </c>
      <c r="E2473">
        <f>_xlfn.XLOOKUP(D2473,'ACS data'!E:E,'ACS data'!N:N)</f>
        <v>125</v>
      </c>
      <c r="F2473">
        <f>_xlfn.XLOOKUP(D2473,'2026 FMR'!I:I,'2026 FMR'!M:M)</f>
        <v>726</v>
      </c>
      <c r="G2473">
        <f>_xlfn.XLOOKUP(D2473,'2026 FMR'!I:I,'2026 FMR'!J:J)</f>
        <v>8253</v>
      </c>
      <c r="H2473">
        <f>_xlfn.XLOOKUP(D2473,'2026 FMR'!I:I,'2026 FMR'!R:R)</f>
        <v>0.5</v>
      </c>
    </row>
    <row r="2474" spans="1:8" x14ac:dyDescent="0.35">
      <c r="A2474" t="s">
        <v>2504</v>
      </c>
      <c r="B2474" t="str">
        <f>_xlfn.XLOOKUP(D2474,'2026 FMR'!I:I,'2026 FMR'!Q:Q)</f>
        <v>TN-507</v>
      </c>
      <c r="C2474" t="s">
        <v>2547</v>
      </c>
      <c r="D2474">
        <v>47085</v>
      </c>
      <c r="E2474">
        <f>_xlfn.XLOOKUP(D2474,'ACS data'!E:E,'ACS data'!N:N)</f>
        <v>462</v>
      </c>
      <c r="F2474">
        <f>_xlfn.XLOOKUP(D2474,'2026 FMR'!I:I,'2026 FMR'!M:M)</f>
        <v>728</v>
      </c>
      <c r="G2474">
        <f>_xlfn.XLOOKUP(D2474,'2026 FMR'!I:I,'2026 FMR'!J:J)</f>
        <v>19032</v>
      </c>
      <c r="H2474">
        <f>_xlfn.XLOOKUP(D2474,'2026 FMR'!I:I,'2026 FMR'!R:R)</f>
        <v>0.5</v>
      </c>
    </row>
    <row r="2475" spans="1:8" x14ac:dyDescent="0.35">
      <c r="A2475" t="s">
        <v>2504</v>
      </c>
      <c r="B2475" t="str">
        <f>_xlfn.XLOOKUP(D2475,'2026 FMR'!I:I,'2026 FMR'!Q:Q)</f>
        <v>TN-506</v>
      </c>
      <c r="C2475" t="s">
        <v>2548</v>
      </c>
      <c r="D2475">
        <v>47087</v>
      </c>
      <c r="E2475">
        <f>_xlfn.XLOOKUP(D2475,'ACS data'!E:E,'ACS data'!N:N)</f>
        <v>280</v>
      </c>
      <c r="F2475">
        <f>_xlfn.XLOOKUP(D2475,'2026 FMR'!I:I,'2026 FMR'!M:M)</f>
        <v>705</v>
      </c>
      <c r="G2475">
        <f>_xlfn.XLOOKUP(D2475,'2026 FMR'!I:I,'2026 FMR'!J:J)</f>
        <v>11730</v>
      </c>
      <c r="H2475">
        <f>_xlfn.XLOOKUP(D2475,'2026 FMR'!I:I,'2026 FMR'!R:R)</f>
        <v>1</v>
      </c>
    </row>
    <row r="2476" spans="1:8" x14ac:dyDescent="0.35">
      <c r="A2476" t="s">
        <v>2504</v>
      </c>
      <c r="B2476" t="str">
        <f>_xlfn.XLOOKUP(D2476,'2026 FMR'!I:I,'2026 FMR'!Q:Q)</f>
        <v>TN-512</v>
      </c>
      <c r="C2476" t="s">
        <v>2549</v>
      </c>
      <c r="D2476">
        <v>47089</v>
      </c>
      <c r="E2476">
        <f>_xlfn.XLOOKUP(D2476,'ACS data'!E:E,'ACS data'!N:N)</f>
        <v>1130</v>
      </c>
      <c r="F2476">
        <f>_xlfn.XLOOKUP(D2476,'2026 FMR'!I:I,'2026 FMR'!M:M)</f>
        <v>887</v>
      </c>
      <c r="G2476">
        <f>_xlfn.XLOOKUP(D2476,'2026 FMR'!I:I,'2026 FMR'!J:J)</f>
        <v>55017</v>
      </c>
      <c r="H2476">
        <f>_xlfn.XLOOKUP(D2476,'2026 FMR'!I:I,'2026 FMR'!R:R)</f>
        <v>1</v>
      </c>
    </row>
    <row r="2477" spans="1:8" x14ac:dyDescent="0.35">
      <c r="A2477" t="s">
        <v>2504</v>
      </c>
      <c r="B2477" t="str">
        <f>_xlfn.XLOOKUP(D2477,'2026 FMR'!I:I,'2026 FMR'!Q:Q)</f>
        <v>TN-509</v>
      </c>
      <c r="C2477" t="s">
        <v>2550</v>
      </c>
      <c r="D2477">
        <v>47091</v>
      </c>
      <c r="E2477">
        <f>_xlfn.XLOOKUP(D2477,'ACS data'!E:E,'ACS data'!N:N)</f>
        <v>636</v>
      </c>
      <c r="F2477">
        <f>_xlfn.XLOOKUP(D2477,'2026 FMR'!I:I,'2026 FMR'!M:M)</f>
        <v>844</v>
      </c>
      <c r="G2477">
        <f>_xlfn.XLOOKUP(D2477,'2026 FMR'!I:I,'2026 FMR'!J:J)</f>
        <v>17982</v>
      </c>
      <c r="H2477">
        <f>_xlfn.XLOOKUP(D2477,'2026 FMR'!I:I,'2026 FMR'!R:R)</f>
        <v>1</v>
      </c>
    </row>
    <row r="2478" spans="1:8" x14ac:dyDescent="0.35">
      <c r="A2478" t="s">
        <v>2504</v>
      </c>
      <c r="B2478" t="str">
        <f>_xlfn.XLOOKUP(D2478,'2026 FMR'!I:I,'2026 FMR'!Q:Q)</f>
        <v>TN-502</v>
      </c>
      <c r="C2478" t="s">
        <v>2551</v>
      </c>
      <c r="D2478">
        <v>47093</v>
      </c>
      <c r="E2478">
        <f>_xlfn.XLOOKUP(D2478,'ACS data'!E:E,'ACS data'!N:N)</f>
        <v>17567</v>
      </c>
      <c r="F2478">
        <f>_xlfn.XLOOKUP(D2478,'2026 FMR'!I:I,'2026 FMR'!M:M)</f>
        <v>1184</v>
      </c>
      <c r="G2478">
        <f>_xlfn.XLOOKUP(D2478,'2026 FMR'!I:I,'2026 FMR'!J:J)</f>
        <v>481406</v>
      </c>
      <c r="H2478">
        <f>_xlfn.XLOOKUP(D2478,'2026 FMR'!I:I,'2026 FMR'!R:R)</f>
        <v>0.5</v>
      </c>
    </row>
    <row r="2479" spans="1:8" x14ac:dyDescent="0.35">
      <c r="A2479" t="s">
        <v>2504</v>
      </c>
      <c r="B2479" t="str">
        <f>_xlfn.XLOOKUP(D2479,'2026 FMR'!I:I,'2026 FMR'!Q:Q)</f>
        <v>TN-507</v>
      </c>
      <c r="C2479" t="s">
        <v>2552</v>
      </c>
      <c r="D2479">
        <v>47095</v>
      </c>
      <c r="E2479">
        <f>_xlfn.XLOOKUP(D2479,'ACS data'!E:E,'ACS data'!N:N)</f>
        <v>245</v>
      </c>
      <c r="F2479">
        <f>_xlfn.XLOOKUP(D2479,'2026 FMR'!I:I,'2026 FMR'!M:M)</f>
        <v>705</v>
      </c>
      <c r="G2479">
        <f>_xlfn.XLOOKUP(D2479,'2026 FMR'!I:I,'2026 FMR'!J:J)</f>
        <v>6898</v>
      </c>
      <c r="H2479">
        <f>_xlfn.XLOOKUP(D2479,'2026 FMR'!I:I,'2026 FMR'!R:R)</f>
        <v>0.5</v>
      </c>
    </row>
    <row r="2480" spans="1:8" x14ac:dyDescent="0.35">
      <c r="A2480" t="s">
        <v>2504</v>
      </c>
      <c r="B2480" t="str">
        <f>_xlfn.XLOOKUP(D2480,'2026 FMR'!I:I,'2026 FMR'!Q:Q)</f>
        <v>TN-507</v>
      </c>
      <c r="C2480" t="s">
        <v>2553</v>
      </c>
      <c r="D2480">
        <v>47097</v>
      </c>
      <c r="E2480">
        <f>_xlfn.XLOOKUP(D2480,'ACS data'!E:E,'ACS data'!N:N)</f>
        <v>774</v>
      </c>
      <c r="F2480">
        <f>_xlfn.XLOOKUP(D2480,'2026 FMR'!I:I,'2026 FMR'!M:M)</f>
        <v>710</v>
      </c>
      <c r="G2480">
        <f>_xlfn.XLOOKUP(D2480,'2026 FMR'!I:I,'2026 FMR'!J:J)</f>
        <v>25171</v>
      </c>
      <c r="H2480">
        <f>_xlfn.XLOOKUP(D2480,'2026 FMR'!I:I,'2026 FMR'!R:R)</f>
        <v>0.5</v>
      </c>
    </row>
    <row r="2481" spans="1:8" x14ac:dyDescent="0.35">
      <c r="A2481" t="s">
        <v>2504</v>
      </c>
      <c r="B2481" t="str">
        <f>_xlfn.XLOOKUP(D2481,'2026 FMR'!I:I,'2026 FMR'!Q:Q)</f>
        <v>TN-503</v>
      </c>
      <c r="C2481" t="s">
        <v>2554</v>
      </c>
      <c r="D2481">
        <v>47099</v>
      </c>
      <c r="E2481">
        <f>_xlfn.XLOOKUP(D2481,'ACS data'!E:E,'ACS data'!N:N)</f>
        <v>1009</v>
      </c>
      <c r="F2481">
        <f>_xlfn.XLOOKUP(D2481,'2026 FMR'!I:I,'2026 FMR'!M:M)</f>
        <v>716</v>
      </c>
      <c r="G2481">
        <f>_xlfn.XLOOKUP(D2481,'2026 FMR'!I:I,'2026 FMR'!J:J)</f>
        <v>44377</v>
      </c>
      <c r="H2481">
        <f>_xlfn.XLOOKUP(D2481,'2026 FMR'!I:I,'2026 FMR'!R:R)</f>
        <v>1</v>
      </c>
    </row>
    <row r="2482" spans="1:8" x14ac:dyDescent="0.35">
      <c r="A2482" t="s">
        <v>2504</v>
      </c>
      <c r="B2482" t="str">
        <f>_xlfn.XLOOKUP(D2482,'2026 FMR'!I:I,'2026 FMR'!Q:Q)</f>
        <v>TN-503</v>
      </c>
      <c r="C2482" t="s">
        <v>2555</v>
      </c>
      <c r="D2482">
        <v>47101</v>
      </c>
      <c r="E2482">
        <f>_xlfn.XLOOKUP(D2482,'ACS data'!E:E,'ACS data'!N:N)</f>
        <v>403</v>
      </c>
      <c r="F2482">
        <f>_xlfn.XLOOKUP(D2482,'2026 FMR'!I:I,'2026 FMR'!M:M)</f>
        <v>844</v>
      </c>
      <c r="G2482">
        <f>_xlfn.XLOOKUP(D2482,'2026 FMR'!I:I,'2026 FMR'!J:J)</f>
        <v>12637</v>
      </c>
      <c r="H2482">
        <f>_xlfn.XLOOKUP(D2482,'2026 FMR'!I:I,'2026 FMR'!R:R)</f>
        <v>1</v>
      </c>
    </row>
    <row r="2483" spans="1:8" x14ac:dyDescent="0.35">
      <c r="A2483" t="s">
        <v>2504</v>
      </c>
      <c r="B2483" t="str">
        <f>_xlfn.XLOOKUP(D2483,'2026 FMR'!I:I,'2026 FMR'!Q:Q)</f>
        <v>TN-503</v>
      </c>
      <c r="C2483" t="s">
        <v>2556</v>
      </c>
      <c r="D2483">
        <v>47103</v>
      </c>
      <c r="E2483">
        <f>_xlfn.XLOOKUP(D2483,'ACS data'!E:E,'ACS data'!N:N)</f>
        <v>603</v>
      </c>
      <c r="F2483">
        <f>_xlfn.XLOOKUP(D2483,'2026 FMR'!I:I,'2026 FMR'!M:M)</f>
        <v>844</v>
      </c>
      <c r="G2483">
        <f>_xlfn.XLOOKUP(D2483,'2026 FMR'!I:I,'2026 FMR'!J:J)</f>
        <v>35365</v>
      </c>
      <c r="H2483">
        <f>_xlfn.XLOOKUP(D2483,'2026 FMR'!I:I,'2026 FMR'!R:R)</f>
        <v>1</v>
      </c>
    </row>
    <row r="2484" spans="1:8" x14ac:dyDescent="0.35">
      <c r="A2484" t="s">
        <v>2504</v>
      </c>
      <c r="B2484" t="str">
        <f>_xlfn.XLOOKUP(D2484,'2026 FMR'!I:I,'2026 FMR'!Q:Q)</f>
        <v>TN-512</v>
      </c>
      <c r="C2484" t="s">
        <v>2557</v>
      </c>
      <c r="D2484">
        <v>47105</v>
      </c>
      <c r="E2484">
        <f>_xlfn.XLOOKUP(D2484,'ACS data'!E:E,'ACS data'!N:N)</f>
        <v>1212</v>
      </c>
      <c r="F2484">
        <f>_xlfn.XLOOKUP(D2484,'2026 FMR'!I:I,'2026 FMR'!M:M)</f>
        <v>1184</v>
      </c>
      <c r="G2484">
        <f>_xlfn.XLOOKUP(D2484,'2026 FMR'!I:I,'2026 FMR'!J:J)</f>
        <v>55507</v>
      </c>
      <c r="H2484">
        <f>_xlfn.XLOOKUP(D2484,'2026 FMR'!I:I,'2026 FMR'!R:R)</f>
        <v>1</v>
      </c>
    </row>
    <row r="2485" spans="1:8" x14ac:dyDescent="0.35">
      <c r="A2485" t="s">
        <v>2504</v>
      </c>
      <c r="B2485" t="str">
        <f>_xlfn.XLOOKUP(D2485,'2026 FMR'!I:I,'2026 FMR'!Q:Q)</f>
        <v>TN-500</v>
      </c>
      <c r="C2485" t="s">
        <v>2558</v>
      </c>
      <c r="D2485">
        <v>47107</v>
      </c>
      <c r="E2485">
        <f>_xlfn.XLOOKUP(D2485,'ACS data'!E:E,'ACS data'!N:N)</f>
        <v>1159</v>
      </c>
      <c r="F2485">
        <f>_xlfn.XLOOKUP(D2485,'2026 FMR'!I:I,'2026 FMR'!M:M)</f>
        <v>845</v>
      </c>
      <c r="G2485">
        <f>_xlfn.XLOOKUP(D2485,'2026 FMR'!I:I,'2026 FMR'!J:J)</f>
        <v>53532</v>
      </c>
      <c r="H2485">
        <f>_xlfn.XLOOKUP(D2485,'2026 FMR'!I:I,'2026 FMR'!R:R)</f>
        <v>0.5</v>
      </c>
    </row>
    <row r="2486" spans="1:8" x14ac:dyDescent="0.35">
      <c r="A2486" t="s">
        <v>2504</v>
      </c>
      <c r="B2486" t="str">
        <f>_xlfn.XLOOKUP(D2486,'2026 FMR'!I:I,'2026 FMR'!Q:Q)</f>
        <v>TN-507</v>
      </c>
      <c r="C2486" t="s">
        <v>2559</v>
      </c>
      <c r="D2486">
        <v>47109</v>
      </c>
      <c r="E2486">
        <f>_xlfn.XLOOKUP(D2486,'ACS data'!E:E,'ACS data'!N:N)</f>
        <v>665</v>
      </c>
      <c r="F2486">
        <f>_xlfn.XLOOKUP(D2486,'2026 FMR'!I:I,'2026 FMR'!M:M)</f>
        <v>742</v>
      </c>
      <c r="G2486">
        <f>_xlfn.XLOOKUP(D2486,'2026 FMR'!I:I,'2026 FMR'!J:J)</f>
        <v>25895</v>
      </c>
      <c r="H2486">
        <f>_xlfn.XLOOKUP(D2486,'2026 FMR'!I:I,'2026 FMR'!R:R)</f>
        <v>0.5</v>
      </c>
    </row>
    <row r="2487" spans="1:8" x14ac:dyDescent="0.35">
      <c r="A2487" t="s">
        <v>2504</v>
      </c>
      <c r="B2487" t="str">
        <f>_xlfn.XLOOKUP(D2487,'2026 FMR'!I:I,'2026 FMR'!Q:Q)</f>
        <v>TN-506</v>
      </c>
      <c r="C2487" t="s">
        <v>2560</v>
      </c>
      <c r="D2487">
        <v>47111</v>
      </c>
      <c r="E2487">
        <f>_xlfn.XLOOKUP(D2487,'ACS data'!E:E,'ACS data'!N:N)</f>
        <v>792</v>
      </c>
      <c r="F2487">
        <f>_xlfn.XLOOKUP(D2487,'2026 FMR'!I:I,'2026 FMR'!M:M)</f>
        <v>887</v>
      </c>
      <c r="G2487">
        <f>_xlfn.XLOOKUP(D2487,'2026 FMR'!I:I,'2026 FMR'!J:J)</f>
        <v>25365</v>
      </c>
      <c r="H2487">
        <f>_xlfn.XLOOKUP(D2487,'2026 FMR'!I:I,'2026 FMR'!R:R)</f>
        <v>1</v>
      </c>
    </row>
    <row r="2488" spans="1:8" x14ac:dyDescent="0.35">
      <c r="A2488" t="s">
        <v>2504</v>
      </c>
      <c r="B2488" t="str">
        <f>_xlfn.XLOOKUP(D2488,'2026 FMR'!I:I,'2026 FMR'!Q:Q)</f>
        <v>TN-507</v>
      </c>
      <c r="C2488" t="s">
        <v>2561</v>
      </c>
      <c r="D2488">
        <v>47113</v>
      </c>
      <c r="E2488">
        <f>_xlfn.XLOOKUP(D2488,'ACS data'!E:E,'ACS data'!N:N)</f>
        <v>3393</v>
      </c>
      <c r="F2488">
        <f>_xlfn.XLOOKUP(D2488,'2026 FMR'!I:I,'2026 FMR'!M:M)</f>
        <v>960</v>
      </c>
      <c r="G2488">
        <f>_xlfn.XLOOKUP(D2488,'2026 FMR'!I:I,'2026 FMR'!J:J)</f>
        <v>98644</v>
      </c>
      <c r="H2488">
        <f>_xlfn.XLOOKUP(D2488,'2026 FMR'!I:I,'2026 FMR'!R:R)</f>
        <v>0.5</v>
      </c>
    </row>
    <row r="2489" spans="1:8" x14ac:dyDescent="0.35">
      <c r="A2489" t="s">
        <v>2504</v>
      </c>
      <c r="B2489" t="str">
        <f>_xlfn.XLOOKUP(D2489,'2026 FMR'!I:I,'2026 FMR'!Q:Q)</f>
        <v>TN-500</v>
      </c>
      <c r="C2489" t="s">
        <v>2562</v>
      </c>
      <c r="D2489">
        <v>47115</v>
      </c>
      <c r="E2489">
        <f>_xlfn.XLOOKUP(D2489,'ACS data'!E:E,'ACS data'!N:N)</f>
        <v>964</v>
      </c>
      <c r="F2489">
        <f>_xlfn.XLOOKUP(D2489,'2026 FMR'!I:I,'2026 FMR'!M:M)</f>
        <v>1263</v>
      </c>
      <c r="G2489">
        <f>_xlfn.XLOOKUP(D2489,'2026 FMR'!I:I,'2026 FMR'!J:J)</f>
        <v>28852</v>
      </c>
      <c r="H2489">
        <f>_xlfn.XLOOKUP(D2489,'2026 FMR'!I:I,'2026 FMR'!R:R)</f>
        <v>0.5</v>
      </c>
    </row>
    <row r="2490" spans="1:8" x14ac:dyDescent="0.35">
      <c r="A2490" t="s">
        <v>2504</v>
      </c>
      <c r="B2490" t="str">
        <f>_xlfn.XLOOKUP(D2490,'2026 FMR'!I:I,'2026 FMR'!Q:Q)</f>
        <v>TN-503</v>
      </c>
      <c r="C2490" t="s">
        <v>2563</v>
      </c>
      <c r="D2490">
        <v>47117</v>
      </c>
      <c r="E2490">
        <f>_xlfn.XLOOKUP(D2490,'ACS data'!E:E,'ACS data'!N:N)</f>
        <v>1145</v>
      </c>
      <c r="F2490">
        <f>_xlfn.XLOOKUP(D2490,'2026 FMR'!I:I,'2026 FMR'!M:M)</f>
        <v>793</v>
      </c>
      <c r="G2490">
        <f>_xlfn.XLOOKUP(D2490,'2026 FMR'!I:I,'2026 FMR'!J:J)</f>
        <v>34567</v>
      </c>
      <c r="H2490">
        <f>_xlfn.XLOOKUP(D2490,'2026 FMR'!I:I,'2026 FMR'!R:R)</f>
        <v>1</v>
      </c>
    </row>
    <row r="2491" spans="1:8" x14ac:dyDescent="0.35">
      <c r="A2491" t="s">
        <v>2504</v>
      </c>
      <c r="B2491" t="str">
        <f>_xlfn.XLOOKUP(D2491,'2026 FMR'!I:I,'2026 FMR'!Q:Q)</f>
        <v>TN-503</v>
      </c>
      <c r="C2491" t="s">
        <v>2564</v>
      </c>
      <c r="D2491">
        <v>47119</v>
      </c>
      <c r="E2491">
        <f>_xlfn.XLOOKUP(D2491,'ACS data'!E:E,'ACS data'!N:N)</f>
        <v>1973</v>
      </c>
      <c r="F2491">
        <f>_xlfn.XLOOKUP(D2491,'2026 FMR'!I:I,'2026 FMR'!M:M)</f>
        <v>1138</v>
      </c>
      <c r="G2491">
        <f>_xlfn.XLOOKUP(D2491,'2026 FMR'!I:I,'2026 FMR'!J:J)</f>
        <v>102002</v>
      </c>
      <c r="H2491">
        <f>_xlfn.XLOOKUP(D2491,'2026 FMR'!I:I,'2026 FMR'!R:R)</f>
        <v>1</v>
      </c>
    </row>
    <row r="2492" spans="1:8" x14ac:dyDescent="0.35">
      <c r="A2492" t="s">
        <v>2504</v>
      </c>
      <c r="B2492" t="str">
        <f>_xlfn.XLOOKUP(D2492,'2026 FMR'!I:I,'2026 FMR'!Q:Q)</f>
        <v>TN-500</v>
      </c>
      <c r="C2492" t="s">
        <v>2565</v>
      </c>
      <c r="D2492">
        <v>47121</v>
      </c>
      <c r="E2492">
        <f>_xlfn.XLOOKUP(D2492,'ACS data'!E:E,'ACS data'!N:N)</f>
        <v>262</v>
      </c>
      <c r="F2492">
        <f>_xlfn.XLOOKUP(D2492,'2026 FMR'!I:I,'2026 FMR'!M:M)</f>
        <v>705</v>
      </c>
      <c r="G2492">
        <f>_xlfn.XLOOKUP(D2492,'2026 FMR'!I:I,'2026 FMR'!J:J)</f>
        <v>12839</v>
      </c>
      <c r="H2492">
        <f>_xlfn.XLOOKUP(D2492,'2026 FMR'!I:I,'2026 FMR'!R:R)</f>
        <v>0.5</v>
      </c>
    </row>
    <row r="2493" spans="1:8" x14ac:dyDescent="0.35">
      <c r="A2493" t="s">
        <v>2504</v>
      </c>
      <c r="B2493" t="str">
        <f>_xlfn.XLOOKUP(D2493,'2026 FMR'!I:I,'2026 FMR'!Q:Q)</f>
        <v>TN-512</v>
      </c>
      <c r="C2493" t="s">
        <v>2566</v>
      </c>
      <c r="D2493">
        <v>47123</v>
      </c>
      <c r="E2493">
        <f>_xlfn.XLOOKUP(D2493,'ACS data'!E:E,'ACS data'!N:N)</f>
        <v>1125</v>
      </c>
      <c r="F2493">
        <f>_xlfn.XLOOKUP(D2493,'2026 FMR'!I:I,'2026 FMR'!M:M)</f>
        <v>764</v>
      </c>
      <c r="G2493">
        <f>_xlfn.XLOOKUP(D2493,'2026 FMR'!I:I,'2026 FMR'!J:J)</f>
        <v>46489</v>
      </c>
      <c r="H2493">
        <f>_xlfn.XLOOKUP(D2493,'2026 FMR'!I:I,'2026 FMR'!R:R)</f>
        <v>1</v>
      </c>
    </row>
    <row r="2494" spans="1:8" x14ac:dyDescent="0.35">
      <c r="A2494" t="s">
        <v>2504</v>
      </c>
      <c r="B2494" t="str">
        <f>_xlfn.XLOOKUP(D2494,'2026 FMR'!I:I,'2026 FMR'!Q:Q)</f>
        <v>TN-503</v>
      </c>
      <c r="C2494" t="s">
        <v>2567</v>
      </c>
      <c r="D2494">
        <v>47125</v>
      </c>
      <c r="E2494">
        <f>_xlfn.XLOOKUP(D2494,'ACS data'!E:E,'ACS data'!N:N)</f>
        <v>6202</v>
      </c>
      <c r="F2494">
        <f>_xlfn.XLOOKUP(D2494,'2026 FMR'!I:I,'2026 FMR'!M:M)</f>
        <v>1094</v>
      </c>
      <c r="G2494">
        <f>_xlfn.XLOOKUP(D2494,'2026 FMR'!I:I,'2026 FMR'!J:J)</f>
        <v>222305</v>
      </c>
      <c r="H2494">
        <f>_xlfn.XLOOKUP(D2494,'2026 FMR'!I:I,'2026 FMR'!R:R)</f>
        <v>1</v>
      </c>
    </row>
    <row r="2495" spans="1:8" x14ac:dyDescent="0.35">
      <c r="A2495" t="s">
        <v>2504</v>
      </c>
      <c r="B2495" t="str">
        <f>_xlfn.XLOOKUP(D2495,'2026 FMR'!I:I,'2026 FMR'!Q:Q)</f>
        <v>TN-503</v>
      </c>
      <c r="C2495" t="s">
        <v>2568</v>
      </c>
      <c r="D2495">
        <v>47127</v>
      </c>
      <c r="E2495">
        <f>_xlfn.XLOOKUP(D2495,'ACS data'!E:E,'ACS data'!N:N)</f>
        <v>157</v>
      </c>
      <c r="F2495">
        <f>_xlfn.XLOOKUP(D2495,'2026 FMR'!I:I,'2026 FMR'!M:M)</f>
        <v>742</v>
      </c>
      <c r="G2495">
        <f>_xlfn.XLOOKUP(D2495,'2026 FMR'!I:I,'2026 FMR'!J:J)</f>
        <v>6558</v>
      </c>
      <c r="H2495">
        <f>_xlfn.XLOOKUP(D2495,'2026 FMR'!I:I,'2026 FMR'!R:R)</f>
        <v>1</v>
      </c>
    </row>
    <row r="2496" spans="1:8" x14ac:dyDescent="0.35">
      <c r="A2496" t="s">
        <v>2504</v>
      </c>
      <c r="B2496" t="str">
        <f>_xlfn.XLOOKUP(D2496,'2026 FMR'!I:I,'2026 FMR'!Q:Q)</f>
        <v>TN-506</v>
      </c>
      <c r="C2496" t="s">
        <v>2569</v>
      </c>
      <c r="D2496">
        <v>47129</v>
      </c>
      <c r="E2496">
        <f>_xlfn.XLOOKUP(D2496,'ACS data'!E:E,'ACS data'!N:N)</f>
        <v>729</v>
      </c>
      <c r="F2496">
        <f>_xlfn.XLOOKUP(D2496,'2026 FMR'!I:I,'2026 FMR'!M:M)</f>
        <v>753</v>
      </c>
      <c r="G2496">
        <f>_xlfn.XLOOKUP(D2496,'2026 FMR'!I:I,'2026 FMR'!J:J)</f>
        <v>21124</v>
      </c>
      <c r="H2496">
        <f>_xlfn.XLOOKUP(D2496,'2026 FMR'!I:I,'2026 FMR'!R:R)</f>
        <v>1</v>
      </c>
    </row>
    <row r="2497" spans="1:8" x14ac:dyDescent="0.35">
      <c r="A2497" t="s">
        <v>2504</v>
      </c>
      <c r="B2497" t="str">
        <f>_xlfn.XLOOKUP(D2497,'2026 FMR'!I:I,'2026 FMR'!Q:Q)</f>
        <v>TN-507</v>
      </c>
      <c r="C2497" t="s">
        <v>2570</v>
      </c>
      <c r="D2497">
        <v>47131</v>
      </c>
      <c r="E2497">
        <f>_xlfn.XLOOKUP(D2497,'ACS data'!E:E,'ACS data'!N:N)</f>
        <v>937</v>
      </c>
      <c r="F2497">
        <f>_xlfn.XLOOKUP(D2497,'2026 FMR'!I:I,'2026 FMR'!M:M)</f>
        <v>727</v>
      </c>
      <c r="G2497">
        <f>_xlfn.XLOOKUP(D2497,'2026 FMR'!I:I,'2026 FMR'!J:J)</f>
        <v>30670</v>
      </c>
      <c r="H2497">
        <f>_xlfn.XLOOKUP(D2497,'2026 FMR'!I:I,'2026 FMR'!R:R)</f>
        <v>0.5</v>
      </c>
    </row>
    <row r="2498" spans="1:8" x14ac:dyDescent="0.35">
      <c r="A2498" t="s">
        <v>2504</v>
      </c>
      <c r="B2498" t="str">
        <f>_xlfn.XLOOKUP(D2498,'2026 FMR'!I:I,'2026 FMR'!Q:Q)</f>
        <v>TN-506</v>
      </c>
      <c r="C2498" t="s">
        <v>2571</v>
      </c>
      <c r="D2498">
        <v>47133</v>
      </c>
      <c r="E2498">
        <f>_xlfn.XLOOKUP(D2498,'ACS data'!E:E,'ACS data'!N:N)</f>
        <v>584</v>
      </c>
      <c r="F2498">
        <f>_xlfn.XLOOKUP(D2498,'2026 FMR'!I:I,'2026 FMR'!M:M)</f>
        <v>742</v>
      </c>
      <c r="G2498">
        <f>_xlfn.XLOOKUP(D2498,'2026 FMR'!I:I,'2026 FMR'!J:J)</f>
        <v>22576</v>
      </c>
      <c r="H2498">
        <f>_xlfn.XLOOKUP(D2498,'2026 FMR'!I:I,'2026 FMR'!R:R)</f>
        <v>1</v>
      </c>
    </row>
    <row r="2499" spans="1:8" x14ac:dyDescent="0.35">
      <c r="A2499" t="s">
        <v>2504</v>
      </c>
      <c r="B2499" t="str">
        <f>_xlfn.XLOOKUP(D2499,'2026 FMR'!I:I,'2026 FMR'!Q:Q)</f>
        <v>TN-503</v>
      </c>
      <c r="C2499" t="s">
        <v>2572</v>
      </c>
      <c r="D2499">
        <v>47135</v>
      </c>
      <c r="E2499">
        <f>_xlfn.XLOOKUP(D2499,'ACS data'!E:E,'ACS data'!N:N)</f>
        <v>200</v>
      </c>
      <c r="F2499">
        <f>_xlfn.XLOOKUP(D2499,'2026 FMR'!I:I,'2026 FMR'!M:M)</f>
        <v>818</v>
      </c>
      <c r="G2499">
        <f>_xlfn.XLOOKUP(D2499,'2026 FMR'!I:I,'2026 FMR'!J:J)</f>
        <v>8432</v>
      </c>
      <c r="H2499">
        <f>_xlfn.XLOOKUP(D2499,'2026 FMR'!I:I,'2026 FMR'!R:R)</f>
        <v>1</v>
      </c>
    </row>
    <row r="2500" spans="1:8" x14ac:dyDescent="0.35">
      <c r="A2500" t="s">
        <v>2504</v>
      </c>
      <c r="B2500" t="str">
        <f>_xlfn.XLOOKUP(D2500,'2026 FMR'!I:I,'2026 FMR'!Q:Q)</f>
        <v>TN-506</v>
      </c>
      <c r="C2500" t="s">
        <v>2573</v>
      </c>
      <c r="D2500">
        <v>47137</v>
      </c>
      <c r="E2500">
        <f>_xlfn.XLOOKUP(D2500,'ACS data'!E:E,'ACS data'!N:N)</f>
        <v>161</v>
      </c>
      <c r="F2500">
        <f>_xlfn.XLOOKUP(D2500,'2026 FMR'!I:I,'2026 FMR'!M:M)</f>
        <v>730</v>
      </c>
      <c r="G2500">
        <f>_xlfn.XLOOKUP(D2500,'2026 FMR'!I:I,'2026 FMR'!J:J)</f>
        <v>5042</v>
      </c>
      <c r="H2500">
        <f>_xlfn.XLOOKUP(D2500,'2026 FMR'!I:I,'2026 FMR'!R:R)</f>
        <v>1</v>
      </c>
    </row>
    <row r="2501" spans="1:8" x14ac:dyDescent="0.35">
      <c r="A2501" t="s">
        <v>2504</v>
      </c>
      <c r="B2501" t="str">
        <f>_xlfn.XLOOKUP(D2501,'2026 FMR'!I:I,'2026 FMR'!Q:Q)</f>
        <v>TN-500</v>
      </c>
      <c r="C2501" t="s">
        <v>2574</v>
      </c>
      <c r="D2501">
        <v>47139</v>
      </c>
      <c r="E2501">
        <f>_xlfn.XLOOKUP(D2501,'ACS data'!E:E,'ACS data'!N:N)</f>
        <v>368</v>
      </c>
      <c r="F2501">
        <f>_xlfn.XLOOKUP(D2501,'2026 FMR'!I:I,'2026 FMR'!M:M)</f>
        <v>940</v>
      </c>
      <c r="G2501">
        <f>_xlfn.XLOOKUP(D2501,'2026 FMR'!I:I,'2026 FMR'!J:J)</f>
        <v>17620</v>
      </c>
      <c r="H2501">
        <f>_xlfn.XLOOKUP(D2501,'2026 FMR'!I:I,'2026 FMR'!R:R)</f>
        <v>0.5</v>
      </c>
    </row>
    <row r="2502" spans="1:8" x14ac:dyDescent="0.35">
      <c r="A2502" t="s">
        <v>2504</v>
      </c>
      <c r="B2502" t="str">
        <f>_xlfn.XLOOKUP(D2502,'2026 FMR'!I:I,'2026 FMR'!Q:Q)</f>
        <v>TN-506</v>
      </c>
      <c r="C2502" t="s">
        <v>2575</v>
      </c>
      <c r="D2502">
        <v>47141</v>
      </c>
      <c r="E2502">
        <f>_xlfn.XLOOKUP(D2502,'ACS data'!E:E,'ACS data'!N:N)</f>
        <v>4336</v>
      </c>
      <c r="F2502">
        <f>_xlfn.XLOOKUP(D2502,'2026 FMR'!I:I,'2026 FMR'!M:M)</f>
        <v>818</v>
      </c>
      <c r="G2502">
        <f>_xlfn.XLOOKUP(D2502,'2026 FMR'!I:I,'2026 FMR'!J:J)</f>
        <v>80157</v>
      </c>
      <c r="H2502">
        <f>_xlfn.XLOOKUP(D2502,'2026 FMR'!I:I,'2026 FMR'!R:R)</f>
        <v>1</v>
      </c>
    </row>
    <row r="2503" spans="1:8" x14ac:dyDescent="0.35">
      <c r="A2503" t="s">
        <v>2504</v>
      </c>
      <c r="B2503" t="str">
        <f>_xlfn.XLOOKUP(D2503,'2026 FMR'!I:I,'2026 FMR'!Q:Q)</f>
        <v>TN-500</v>
      </c>
      <c r="C2503" t="s">
        <v>2576</v>
      </c>
      <c r="D2503">
        <v>47143</v>
      </c>
      <c r="E2503">
        <f>_xlfn.XLOOKUP(D2503,'ACS data'!E:E,'ACS data'!N:N)</f>
        <v>1014</v>
      </c>
      <c r="F2503">
        <f>_xlfn.XLOOKUP(D2503,'2026 FMR'!I:I,'2026 FMR'!M:M)</f>
        <v>705</v>
      </c>
      <c r="G2503">
        <f>_xlfn.XLOOKUP(D2503,'2026 FMR'!I:I,'2026 FMR'!J:J)</f>
        <v>33031</v>
      </c>
      <c r="H2503">
        <f>_xlfn.XLOOKUP(D2503,'2026 FMR'!I:I,'2026 FMR'!R:R)</f>
        <v>0.5</v>
      </c>
    </row>
    <row r="2504" spans="1:8" x14ac:dyDescent="0.35">
      <c r="A2504" t="s">
        <v>2504</v>
      </c>
      <c r="B2504" t="str">
        <f>_xlfn.XLOOKUP(D2504,'2026 FMR'!I:I,'2026 FMR'!Q:Q)</f>
        <v>TN-506</v>
      </c>
      <c r="C2504" t="s">
        <v>2577</v>
      </c>
      <c r="D2504">
        <v>47145</v>
      </c>
      <c r="E2504">
        <f>_xlfn.XLOOKUP(D2504,'ACS data'!E:E,'ACS data'!N:N)</f>
        <v>1069</v>
      </c>
      <c r="F2504">
        <f>_xlfn.XLOOKUP(D2504,'2026 FMR'!I:I,'2026 FMR'!M:M)</f>
        <v>918</v>
      </c>
      <c r="G2504">
        <f>_xlfn.XLOOKUP(D2504,'2026 FMR'!I:I,'2026 FMR'!J:J)</f>
        <v>53777</v>
      </c>
      <c r="H2504">
        <f>_xlfn.XLOOKUP(D2504,'2026 FMR'!I:I,'2026 FMR'!R:R)</f>
        <v>1</v>
      </c>
    </row>
    <row r="2505" spans="1:8" x14ac:dyDescent="0.35">
      <c r="A2505" t="s">
        <v>2504</v>
      </c>
      <c r="B2505" t="str">
        <f>_xlfn.XLOOKUP(D2505,'2026 FMR'!I:I,'2026 FMR'!Q:Q)</f>
        <v>TN-503</v>
      </c>
      <c r="C2505" t="s">
        <v>2578</v>
      </c>
      <c r="D2505">
        <v>47147</v>
      </c>
      <c r="E2505">
        <f>_xlfn.XLOOKUP(D2505,'ACS data'!E:E,'ACS data'!N:N)</f>
        <v>1351</v>
      </c>
      <c r="F2505">
        <f>_xlfn.XLOOKUP(D2505,'2026 FMR'!I:I,'2026 FMR'!M:M)</f>
        <v>1578</v>
      </c>
      <c r="G2505">
        <f>_xlfn.XLOOKUP(D2505,'2026 FMR'!I:I,'2026 FMR'!J:J)</f>
        <v>73297</v>
      </c>
      <c r="H2505">
        <f>_xlfn.XLOOKUP(D2505,'2026 FMR'!I:I,'2026 FMR'!R:R)</f>
        <v>1</v>
      </c>
    </row>
    <row r="2506" spans="1:8" x14ac:dyDescent="0.35">
      <c r="A2506" t="s">
        <v>2504</v>
      </c>
      <c r="B2506" t="str">
        <f>_xlfn.XLOOKUP(D2506,'2026 FMR'!I:I,'2026 FMR'!Q:Q)</f>
        <v>TN-510</v>
      </c>
      <c r="C2506" t="s">
        <v>2579</v>
      </c>
      <c r="D2506">
        <v>47149</v>
      </c>
      <c r="E2506">
        <f>_xlfn.XLOOKUP(D2506,'ACS data'!E:E,'ACS data'!N:N)</f>
        <v>9658</v>
      </c>
      <c r="F2506">
        <f>_xlfn.XLOOKUP(D2506,'2026 FMR'!I:I,'2026 FMR'!M:M)</f>
        <v>1578</v>
      </c>
      <c r="G2506">
        <f>_xlfn.XLOOKUP(D2506,'2026 FMR'!I:I,'2026 FMR'!J:J)</f>
        <v>343727</v>
      </c>
      <c r="H2506">
        <f>_xlfn.XLOOKUP(D2506,'2026 FMR'!I:I,'2026 FMR'!R:R)</f>
        <v>1</v>
      </c>
    </row>
    <row r="2507" spans="1:8" x14ac:dyDescent="0.35">
      <c r="A2507" t="s">
        <v>2504</v>
      </c>
      <c r="B2507" t="str">
        <f>_xlfn.XLOOKUP(D2507,'2026 FMR'!I:I,'2026 FMR'!Q:Q)</f>
        <v>TN-506</v>
      </c>
      <c r="C2507" t="s">
        <v>2580</v>
      </c>
      <c r="D2507">
        <v>47151</v>
      </c>
      <c r="E2507">
        <f>_xlfn.XLOOKUP(D2507,'ACS data'!E:E,'ACS data'!N:N)</f>
        <v>1007</v>
      </c>
      <c r="F2507">
        <f>_xlfn.XLOOKUP(D2507,'2026 FMR'!I:I,'2026 FMR'!M:M)</f>
        <v>762</v>
      </c>
      <c r="G2507">
        <f>_xlfn.XLOOKUP(D2507,'2026 FMR'!I:I,'2026 FMR'!J:J)</f>
        <v>21917</v>
      </c>
      <c r="H2507">
        <f>_xlfn.XLOOKUP(D2507,'2026 FMR'!I:I,'2026 FMR'!R:R)</f>
        <v>1</v>
      </c>
    </row>
    <row r="2508" spans="1:8" x14ac:dyDescent="0.35">
      <c r="A2508" t="s">
        <v>2504</v>
      </c>
      <c r="B2508" t="str">
        <f>_xlfn.XLOOKUP(D2508,'2026 FMR'!I:I,'2026 FMR'!Q:Q)</f>
        <v>TN-500</v>
      </c>
      <c r="C2508" t="s">
        <v>2581</v>
      </c>
      <c r="D2508">
        <v>47153</v>
      </c>
      <c r="E2508">
        <f>_xlfn.XLOOKUP(D2508,'ACS data'!E:E,'ACS data'!N:N)</f>
        <v>658</v>
      </c>
      <c r="F2508">
        <f>_xlfn.XLOOKUP(D2508,'2026 FMR'!I:I,'2026 FMR'!M:M)</f>
        <v>1263</v>
      </c>
      <c r="G2508">
        <f>_xlfn.XLOOKUP(D2508,'2026 FMR'!I:I,'2026 FMR'!J:J)</f>
        <v>16065</v>
      </c>
      <c r="H2508">
        <f>_xlfn.XLOOKUP(D2508,'2026 FMR'!I:I,'2026 FMR'!R:R)</f>
        <v>0.5</v>
      </c>
    </row>
    <row r="2509" spans="1:8" x14ac:dyDescent="0.35">
      <c r="A2509" t="s">
        <v>2504</v>
      </c>
      <c r="B2509" t="str">
        <f>_xlfn.XLOOKUP(D2509,'2026 FMR'!I:I,'2026 FMR'!Q:Q)</f>
        <v>TN-512</v>
      </c>
      <c r="C2509" t="s">
        <v>2582</v>
      </c>
      <c r="D2509">
        <v>47155</v>
      </c>
      <c r="E2509">
        <f>_xlfn.XLOOKUP(D2509,'ACS data'!E:E,'ACS data'!N:N)</f>
        <v>2418</v>
      </c>
      <c r="F2509">
        <f>_xlfn.XLOOKUP(D2509,'2026 FMR'!I:I,'2026 FMR'!M:M)</f>
        <v>973</v>
      </c>
      <c r="G2509">
        <f>_xlfn.XLOOKUP(D2509,'2026 FMR'!I:I,'2026 FMR'!J:J)</f>
        <v>98455</v>
      </c>
      <c r="H2509">
        <f>_xlfn.XLOOKUP(D2509,'2026 FMR'!I:I,'2026 FMR'!R:R)</f>
        <v>1</v>
      </c>
    </row>
    <row r="2510" spans="1:8" x14ac:dyDescent="0.35">
      <c r="A2510" t="s">
        <v>2504</v>
      </c>
      <c r="B2510" t="str">
        <f>_xlfn.XLOOKUP(D2510,'2026 FMR'!I:I,'2026 FMR'!Q:Q)</f>
        <v>TN-501</v>
      </c>
      <c r="C2510" t="s">
        <v>2583</v>
      </c>
      <c r="D2510">
        <v>47157</v>
      </c>
      <c r="E2510">
        <f>_xlfn.XLOOKUP(D2510,'ACS data'!E:E,'ACS data'!N:N)</f>
        <v>33780</v>
      </c>
      <c r="F2510">
        <f>_xlfn.XLOOKUP(D2510,'2026 FMR'!I:I,'2026 FMR'!M:M)</f>
        <v>1154</v>
      </c>
      <c r="G2510">
        <f>_xlfn.XLOOKUP(D2510,'2026 FMR'!I:I,'2026 FMR'!J:J)</f>
        <v>926440</v>
      </c>
      <c r="H2510">
        <f>_xlfn.XLOOKUP(D2510,'2026 FMR'!I:I,'2026 FMR'!R:R)</f>
        <v>0.5</v>
      </c>
    </row>
    <row r="2511" spans="1:8" x14ac:dyDescent="0.35">
      <c r="A2511" t="s">
        <v>2504</v>
      </c>
      <c r="B2511" t="str">
        <f>_xlfn.XLOOKUP(D2511,'2026 FMR'!I:I,'2026 FMR'!Q:Q)</f>
        <v>TN-506</v>
      </c>
      <c r="C2511" t="s">
        <v>2584</v>
      </c>
      <c r="D2511">
        <v>47159</v>
      </c>
      <c r="E2511">
        <f>_xlfn.XLOOKUP(D2511,'ACS data'!E:E,'ACS data'!N:N)</f>
        <v>419</v>
      </c>
      <c r="F2511">
        <f>_xlfn.XLOOKUP(D2511,'2026 FMR'!I:I,'2026 FMR'!M:M)</f>
        <v>801</v>
      </c>
      <c r="G2511">
        <f>_xlfn.XLOOKUP(D2511,'2026 FMR'!I:I,'2026 FMR'!J:J)</f>
        <v>20034</v>
      </c>
      <c r="H2511">
        <f>_xlfn.XLOOKUP(D2511,'2026 FMR'!I:I,'2026 FMR'!R:R)</f>
        <v>1</v>
      </c>
    </row>
    <row r="2512" spans="1:8" x14ac:dyDescent="0.35">
      <c r="A2512" t="s">
        <v>2504</v>
      </c>
      <c r="B2512" t="str">
        <f>_xlfn.XLOOKUP(D2512,'2026 FMR'!I:I,'2026 FMR'!Q:Q)</f>
        <v>TN-507</v>
      </c>
      <c r="C2512" t="s">
        <v>2585</v>
      </c>
      <c r="D2512">
        <v>47161</v>
      </c>
      <c r="E2512">
        <f>_xlfn.XLOOKUP(D2512,'ACS data'!E:E,'ACS data'!N:N)</f>
        <v>328</v>
      </c>
      <c r="F2512">
        <f>_xlfn.XLOOKUP(D2512,'2026 FMR'!I:I,'2026 FMR'!M:M)</f>
        <v>815</v>
      </c>
      <c r="G2512">
        <f>_xlfn.XLOOKUP(D2512,'2026 FMR'!I:I,'2026 FMR'!J:J)</f>
        <v>13724</v>
      </c>
      <c r="H2512">
        <f>_xlfn.XLOOKUP(D2512,'2026 FMR'!I:I,'2026 FMR'!R:R)</f>
        <v>0.5</v>
      </c>
    </row>
    <row r="2513" spans="1:8" x14ac:dyDescent="0.35">
      <c r="A2513" t="s">
        <v>2504</v>
      </c>
      <c r="B2513" t="str">
        <f>_xlfn.XLOOKUP(D2513,'2026 FMR'!I:I,'2026 FMR'!Q:Q)</f>
        <v>TN-509</v>
      </c>
      <c r="C2513" t="s">
        <v>2586</v>
      </c>
      <c r="D2513">
        <v>47163</v>
      </c>
      <c r="E2513">
        <f>_xlfn.XLOOKUP(D2513,'ACS data'!E:E,'ACS data'!N:N)</f>
        <v>4573</v>
      </c>
      <c r="F2513">
        <f>_xlfn.XLOOKUP(D2513,'2026 FMR'!I:I,'2026 FMR'!M:M)</f>
        <v>818</v>
      </c>
      <c r="G2513">
        <f>_xlfn.XLOOKUP(D2513,'2026 FMR'!I:I,'2026 FMR'!J:J)</f>
        <v>158722</v>
      </c>
      <c r="H2513">
        <f>_xlfn.XLOOKUP(D2513,'2026 FMR'!I:I,'2026 FMR'!R:R)</f>
        <v>1</v>
      </c>
    </row>
    <row r="2514" spans="1:8" x14ac:dyDescent="0.35">
      <c r="A2514" t="s">
        <v>2504</v>
      </c>
      <c r="B2514" t="str">
        <f>_xlfn.XLOOKUP(D2514,'2026 FMR'!I:I,'2026 FMR'!Q:Q)</f>
        <v>TN-503</v>
      </c>
      <c r="C2514" t="s">
        <v>2587</v>
      </c>
      <c r="D2514">
        <v>47165</v>
      </c>
      <c r="E2514">
        <f>_xlfn.XLOOKUP(D2514,'ACS data'!E:E,'ACS data'!N:N)</f>
        <v>3843</v>
      </c>
      <c r="F2514">
        <f>_xlfn.XLOOKUP(D2514,'2026 FMR'!I:I,'2026 FMR'!M:M)</f>
        <v>1578</v>
      </c>
      <c r="G2514">
        <f>_xlfn.XLOOKUP(D2514,'2026 FMR'!I:I,'2026 FMR'!J:J)</f>
        <v>196845</v>
      </c>
      <c r="H2514">
        <f>_xlfn.XLOOKUP(D2514,'2026 FMR'!I:I,'2026 FMR'!R:R)</f>
        <v>1</v>
      </c>
    </row>
    <row r="2515" spans="1:8" x14ac:dyDescent="0.35">
      <c r="A2515" t="s">
        <v>2504</v>
      </c>
      <c r="B2515" t="str">
        <f>_xlfn.XLOOKUP(D2515,'2026 FMR'!I:I,'2026 FMR'!Q:Q)</f>
        <v>TN-507</v>
      </c>
      <c r="C2515" t="s">
        <v>2588</v>
      </c>
      <c r="D2515">
        <v>47167</v>
      </c>
      <c r="E2515">
        <f>_xlfn.XLOOKUP(D2515,'ACS data'!E:E,'ACS data'!N:N)</f>
        <v>1105</v>
      </c>
      <c r="F2515">
        <f>_xlfn.XLOOKUP(D2515,'2026 FMR'!I:I,'2026 FMR'!M:M)</f>
        <v>1154</v>
      </c>
      <c r="G2515">
        <f>_xlfn.XLOOKUP(D2515,'2026 FMR'!I:I,'2026 FMR'!J:J)</f>
        <v>61116</v>
      </c>
      <c r="H2515">
        <f>_xlfn.XLOOKUP(D2515,'2026 FMR'!I:I,'2026 FMR'!R:R)</f>
        <v>0.5</v>
      </c>
    </row>
    <row r="2516" spans="1:8" x14ac:dyDescent="0.35">
      <c r="A2516" t="s">
        <v>2504</v>
      </c>
      <c r="B2516" t="str">
        <f>_xlfn.XLOOKUP(D2516,'2026 FMR'!I:I,'2026 FMR'!Q:Q)</f>
        <v>TN-503</v>
      </c>
      <c r="C2516" t="s">
        <v>2589</v>
      </c>
      <c r="D2516">
        <v>47169</v>
      </c>
      <c r="E2516">
        <f>_xlfn.XLOOKUP(D2516,'ACS data'!E:E,'ACS data'!N:N)</f>
        <v>160</v>
      </c>
      <c r="F2516">
        <f>_xlfn.XLOOKUP(D2516,'2026 FMR'!I:I,'2026 FMR'!M:M)</f>
        <v>1578</v>
      </c>
      <c r="G2516">
        <f>_xlfn.XLOOKUP(D2516,'2026 FMR'!I:I,'2026 FMR'!J:J)</f>
        <v>11596</v>
      </c>
      <c r="H2516">
        <f>_xlfn.XLOOKUP(D2516,'2026 FMR'!I:I,'2026 FMR'!R:R)</f>
        <v>1</v>
      </c>
    </row>
    <row r="2517" spans="1:8" x14ac:dyDescent="0.35">
      <c r="A2517" t="s">
        <v>2504</v>
      </c>
      <c r="B2517" t="str">
        <f>_xlfn.XLOOKUP(D2517,'2026 FMR'!I:I,'2026 FMR'!Q:Q)</f>
        <v>TN-509</v>
      </c>
      <c r="C2517" t="s">
        <v>2590</v>
      </c>
      <c r="D2517">
        <v>47171</v>
      </c>
      <c r="E2517">
        <f>_xlfn.XLOOKUP(D2517,'ACS data'!E:E,'ACS data'!N:N)</f>
        <v>317</v>
      </c>
      <c r="F2517">
        <f>_xlfn.XLOOKUP(D2517,'2026 FMR'!I:I,'2026 FMR'!M:M)</f>
        <v>893</v>
      </c>
      <c r="G2517">
        <f>_xlfn.XLOOKUP(D2517,'2026 FMR'!I:I,'2026 FMR'!J:J)</f>
        <v>17845</v>
      </c>
      <c r="H2517">
        <f>_xlfn.XLOOKUP(D2517,'2026 FMR'!I:I,'2026 FMR'!R:R)</f>
        <v>1</v>
      </c>
    </row>
    <row r="2518" spans="1:8" x14ac:dyDescent="0.35">
      <c r="A2518" t="s">
        <v>2504</v>
      </c>
      <c r="B2518" t="str">
        <f>_xlfn.XLOOKUP(D2518,'2026 FMR'!I:I,'2026 FMR'!Q:Q)</f>
        <v>TN-512</v>
      </c>
      <c r="C2518" t="s">
        <v>2591</v>
      </c>
      <c r="D2518">
        <v>47173</v>
      </c>
      <c r="E2518">
        <f>_xlfn.XLOOKUP(D2518,'ACS data'!E:E,'ACS data'!N:N)</f>
        <v>411</v>
      </c>
      <c r="F2518">
        <f>_xlfn.XLOOKUP(D2518,'2026 FMR'!I:I,'2026 FMR'!M:M)</f>
        <v>1184</v>
      </c>
      <c r="G2518">
        <f>_xlfn.XLOOKUP(D2518,'2026 FMR'!I:I,'2026 FMR'!J:J)</f>
        <v>19860</v>
      </c>
      <c r="H2518">
        <f>_xlfn.XLOOKUP(D2518,'2026 FMR'!I:I,'2026 FMR'!R:R)</f>
        <v>1</v>
      </c>
    </row>
    <row r="2519" spans="1:8" x14ac:dyDescent="0.35">
      <c r="A2519" t="s">
        <v>2504</v>
      </c>
      <c r="B2519" t="str">
        <f>_xlfn.XLOOKUP(D2519,'2026 FMR'!I:I,'2026 FMR'!Q:Q)</f>
        <v>TN-506</v>
      </c>
      <c r="C2519" t="s">
        <v>2592</v>
      </c>
      <c r="D2519">
        <v>47175</v>
      </c>
      <c r="E2519">
        <f>_xlfn.XLOOKUP(D2519,'ACS data'!E:E,'ACS data'!N:N)</f>
        <v>83</v>
      </c>
      <c r="F2519">
        <f>_xlfn.XLOOKUP(D2519,'2026 FMR'!I:I,'2026 FMR'!M:M)</f>
        <v>705</v>
      </c>
      <c r="G2519">
        <f>_xlfn.XLOOKUP(D2519,'2026 FMR'!I:I,'2026 FMR'!J:J)</f>
        <v>6182</v>
      </c>
      <c r="H2519">
        <f>_xlfn.XLOOKUP(D2519,'2026 FMR'!I:I,'2026 FMR'!R:R)</f>
        <v>1</v>
      </c>
    </row>
    <row r="2520" spans="1:8" x14ac:dyDescent="0.35">
      <c r="A2520" t="s">
        <v>2504</v>
      </c>
      <c r="B2520" t="str">
        <f>_xlfn.XLOOKUP(D2520,'2026 FMR'!I:I,'2026 FMR'!Q:Q)</f>
        <v>TN-506</v>
      </c>
      <c r="C2520" t="s">
        <v>2593</v>
      </c>
      <c r="D2520">
        <v>47177</v>
      </c>
      <c r="E2520">
        <f>_xlfn.XLOOKUP(D2520,'ACS data'!E:E,'ACS data'!N:N)</f>
        <v>1173</v>
      </c>
      <c r="F2520">
        <f>_xlfn.XLOOKUP(D2520,'2026 FMR'!I:I,'2026 FMR'!M:M)</f>
        <v>735</v>
      </c>
      <c r="G2520">
        <f>_xlfn.XLOOKUP(D2520,'2026 FMR'!I:I,'2026 FMR'!J:J)</f>
        <v>41163</v>
      </c>
      <c r="H2520">
        <f>_xlfn.XLOOKUP(D2520,'2026 FMR'!I:I,'2026 FMR'!R:R)</f>
        <v>1</v>
      </c>
    </row>
    <row r="2521" spans="1:8" x14ac:dyDescent="0.35">
      <c r="A2521" t="s">
        <v>2504</v>
      </c>
      <c r="B2521" t="str">
        <f>_xlfn.XLOOKUP(D2521,'2026 FMR'!I:I,'2026 FMR'!Q:Q)</f>
        <v>TN-509</v>
      </c>
      <c r="C2521" t="s">
        <v>2594</v>
      </c>
      <c r="D2521">
        <v>47179</v>
      </c>
      <c r="E2521">
        <f>_xlfn.XLOOKUP(D2521,'ACS data'!E:E,'ACS data'!N:N)</f>
        <v>5574</v>
      </c>
      <c r="F2521">
        <f>_xlfn.XLOOKUP(D2521,'2026 FMR'!I:I,'2026 FMR'!M:M)</f>
        <v>893</v>
      </c>
      <c r="G2521">
        <f>_xlfn.XLOOKUP(D2521,'2026 FMR'!I:I,'2026 FMR'!J:J)</f>
        <v>133282</v>
      </c>
      <c r="H2521">
        <f>_xlfn.XLOOKUP(D2521,'2026 FMR'!I:I,'2026 FMR'!R:R)</f>
        <v>1</v>
      </c>
    </row>
    <row r="2522" spans="1:8" x14ac:dyDescent="0.35">
      <c r="A2522" t="s">
        <v>2504</v>
      </c>
      <c r="B2522" t="str">
        <f>_xlfn.XLOOKUP(D2522,'2026 FMR'!I:I,'2026 FMR'!Q:Q)</f>
        <v>TN-503</v>
      </c>
      <c r="C2522" t="s">
        <v>2595</v>
      </c>
      <c r="D2522">
        <v>47181</v>
      </c>
      <c r="E2522">
        <f>_xlfn.XLOOKUP(D2522,'ACS data'!E:E,'ACS data'!N:N)</f>
        <v>387</v>
      </c>
      <c r="F2522">
        <f>_xlfn.XLOOKUP(D2522,'2026 FMR'!I:I,'2026 FMR'!M:M)</f>
        <v>705</v>
      </c>
      <c r="G2522">
        <f>_xlfn.XLOOKUP(D2522,'2026 FMR'!I:I,'2026 FMR'!J:J)</f>
        <v>16325</v>
      </c>
      <c r="H2522">
        <f>_xlfn.XLOOKUP(D2522,'2026 FMR'!I:I,'2026 FMR'!R:R)</f>
        <v>1</v>
      </c>
    </row>
    <row r="2523" spans="1:8" x14ac:dyDescent="0.35">
      <c r="A2523" t="s">
        <v>2504</v>
      </c>
      <c r="B2523" t="str">
        <f>_xlfn.XLOOKUP(D2523,'2026 FMR'!I:I,'2026 FMR'!Q:Q)</f>
        <v>TN-507</v>
      </c>
      <c r="C2523" t="s">
        <v>2596</v>
      </c>
      <c r="D2523">
        <v>47183</v>
      </c>
      <c r="E2523">
        <f>_xlfn.XLOOKUP(D2523,'ACS data'!E:E,'ACS data'!N:N)</f>
        <v>1822</v>
      </c>
      <c r="F2523">
        <f>_xlfn.XLOOKUP(D2523,'2026 FMR'!I:I,'2026 FMR'!M:M)</f>
        <v>710</v>
      </c>
      <c r="G2523">
        <f>_xlfn.XLOOKUP(D2523,'2026 FMR'!I:I,'2026 FMR'!J:J)</f>
        <v>32946</v>
      </c>
      <c r="H2523">
        <f>_xlfn.XLOOKUP(D2523,'2026 FMR'!I:I,'2026 FMR'!R:R)</f>
        <v>0.5</v>
      </c>
    </row>
    <row r="2524" spans="1:8" x14ac:dyDescent="0.35">
      <c r="A2524" t="s">
        <v>2504</v>
      </c>
      <c r="B2524" t="str">
        <f>_xlfn.XLOOKUP(D2524,'2026 FMR'!I:I,'2026 FMR'!Q:Q)</f>
        <v>TN-506</v>
      </c>
      <c r="C2524" t="s">
        <v>2597</v>
      </c>
      <c r="D2524">
        <v>47185</v>
      </c>
      <c r="E2524">
        <f>_xlfn.XLOOKUP(D2524,'ACS data'!E:E,'ACS data'!N:N)</f>
        <v>492</v>
      </c>
      <c r="F2524">
        <f>_xlfn.XLOOKUP(D2524,'2026 FMR'!I:I,'2026 FMR'!M:M)</f>
        <v>756</v>
      </c>
      <c r="G2524">
        <f>_xlfn.XLOOKUP(D2524,'2026 FMR'!I:I,'2026 FMR'!J:J)</f>
        <v>27420</v>
      </c>
      <c r="H2524">
        <f>_xlfn.XLOOKUP(D2524,'2026 FMR'!I:I,'2026 FMR'!R:R)</f>
        <v>1</v>
      </c>
    </row>
    <row r="2525" spans="1:8" x14ac:dyDescent="0.35">
      <c r="A2525" t="s">
        <v>2504</v>
      </c>
      <c r="B2525" t="str">
        <f>_xlfn.XLOOKUP(D2525,'2026 FMR'!I:I,'2026 FMR'!Q:Q)</f>
        <v>TN-503</v>
      </c>
      <c r="C2525" t="s">
        <v>2598</v>
      </c>
      <c r="D2525">
        <v>47187</v>
      </c>
      <c r="E2525">
        <f>_xlfn.XLOOKUP(D2525,'ACS data'!E:E,'ACS data'!N:N)</f>
        <v>2363</v>
      </c>
      <c r="F2525">
        <f>_xlfn.XLOOKUP(D2525,'2026 FMR'!I:I,'2026 FMR'!M:M)</f>
        <v>1578</v>
      </c>
      <c r="G2525">
        <f>_xlfn.XLOOKUP(D2525,'2026 FMR'!I:I,'2026 FMR'!J:J)</f>
        <v>248897</v>
      </c>
      <c r="H2525">
        <f>_xlfn.XLOOKUP(D2525,'2026 FMR'!I:I,'2026 FMR'!R:R)</f>
        <v>1</v>
      </c>
    </row>
    <row r="2526" spans="1:8" x14ac:dyDescent="0.35">
      <c r="A2526" t="s">
        <v>2504</v>
      </c>
      <c r="B2526" t="str">
        <f>_xlfn.XLOOKUP(D2526,'2026 FMR'!I:I,'2026 FMR'!Q:Q)</f>
        <v>TN-506</v>
      </c>
      <c r="C2526" t="s">
        <v>2599</v>
      </c>
      <c r="D2526">
        <v>47189</v>
      </c>
      <c r="E2526">
        <f>_xlfn.XLOOKUP(D2526,'ACS data'!E:E,'ACS data'!N:N)</f>
        <v>2794</v>
      </c>
      <c r="F2526">
        <f>_xlfn.XLOOKUP(D2526,'2026 FMR'!I:I,'2026 FMR'!M:M)</f>
        <v>1578</v>
      </c>
      <c r="G2526">
        <f>_xlfn.XLOOKUP(D2526,'2026 FMR'!I:I,'2026 FMR'!J:J)</f>
        <v>149096</v>
      </c>
      <c r="H2526">
        <f>_xlfn.XLOOKUP(D2526,'2026 FMR'!I:I,'2026 FMR'!R:R)</f>
        <v>1</v>
      </c>
    </row>
    <row r="2527" spans="1:8" x14ac:dyDescent="0.35">
      <c r="A2527" t="s">
        <v>2600</v>
      </c>
      <c r="B2527" t="str">
        <f>_xlfn.XLOOKUP(D2527,'2026 FMR'!I:I,'2026 FMR'!Q:Q)</f>
        <v>TX-607</v>
      </c>
      <c r="C2527" t="s">
        <v>2601</v>
      </c>
      <c r="D2527">
        <v>48001</v>
      </c>
      <c r="E2527">
        <f>_xlfn.XLOOKUP(D2527,'ACS data'!E:E,'ACS data'!N:N)</f>
        <v>1951</v>
      </c>
      <c r="F2527">
        <f>_xlfn.XLOOKUP(D2527,'2026 FMR'!I:I,'2026 FMR'!M:M)</f>
        <v>901</v>
      </c>
      <c r="G2527">
        <f>_xlfn.XLOOKUP(D2527,'2026 FMR'!I:I,'2026 FMR'!J:J)</f>
        <v>58077</v>
      </c>
      <c r="H2527">
        <f>_xlfn.XLOOKUP(D2527,'2026 FMR'!I:I,'2026 FMR'!R:R)</f>
        <v>1</v>
      </c>
    </row>
    <row r="2528" spans="1:8" x14ac:dyDescent="0.35">
      <c r="A2528" t="s">
        <v>2600</v>
      </c>
      <c r="B2528" t="str">
        <f>_xlfn.XLOOKUP(D2528,'2026 FMR'!I:I,'2026 FMR'!Q:Q)</f>
        <v>TX-607</v>
      </c>
      <c r="C2528" t="s">
        <v>2602</v>
      </c>
      <c r="D2528">
        <v>48003</v>
      </c>
      <c r="E2528">
        <f>_xlfn.XLOOKUP(D2528,'ACS data'!E:E,'ACS data'!N:N)</f>
        <v>379</v>
      </c>
      <c r="F2528">
        <f>_xlfn.XLOOKUP(D2528,'2026 FMR'!I:I,'2026 FMR'!M:M)</f>
        <v>1300</v>
      </c>
      <c r="G2528">
        <f>_xlfn.XLOOKUP(D2528,'2026 FMR'!I:I,'2026 FMR'!J:J)</f>
        <v>18362</v>
      </c>
      <c r="H2528">
        <f>_xlfn.XLOOKUP(D2528,'2026 FMR'!I:I,'2026 FMR'!R:R)</f>
        <v>1</v>
      </c>
    </row>
    <row r="2529" spans="1:8" x14ac:dyDescent="0.35">
      <c r="A2529" t="s">
        <v>2600</v>
      </c>
      <c r="B2529" t="str">
        <f>_xlfn.XLOOKUP(D2529,'2026 FMR'!I:I,'2026 FMR'!Q:Q)</f>
        <v>TX-607</v>
      </c>
      <c r="C2529" t="s">
        <v>2603</v>
      </c>
      <c r="D2529">
        <v>48005</v>
      </c>
      <c r="E2529">
        <f>_xlfn.XLOOKUP(D2529,'ACS data'!E:E,'ACS data'!N:N)</f>
        <v>3195</v>
      </c>
      <c r="F2529">
        <f>_xlfn.XLOOKUP(D2529,'2026 FMR'!I:I,'2026 FMR'!M:M)</f>
        <v>892</v>
      </c>
      <c r="G2529">
        <f>_xlfn.XLOOKUP(D2529,'2026 FMR'!I:I,'2026 FMR'!J:J)</f>
        <v>86608</v>
      </c>
      <c r="H2529">
        <f>_xlfn.XLOOKUP(D2529,'2026 FMR'!I:I,'2026 FMR'!R:R)</f>
        <v>1</v>
      </c>
    </row>
    <row r="2530" spans="1:8" x14ac:dyDescent="0.35">
      <c r="A2530" t="s">
        <v>2600</v>
      </c>
      <c r="B2530" t="str">
        <f>_xlfn.XLOOKUP(D2530,'2026 FMR'!I:I,'2026 FMR'!Q:Q)</f>
        <v>TX-607</v>
      </c>
      <c r="C2530" t="s">
        <v>2604</v>
      </c>
      <c r="D2530">
        <v>48007</v>
      </c>
      <c r="E2530">
        <f>_xlfn.XLOOKUP(D2530,'ACS data'!E:E,'ACS data'!N:N)</f>
        <v>728</v>
      </c>
      <c r="F2530">
        <f>_xlfn.XLOOKUP(D2530,'2026 FMR'!I:I,'2026 FMR'!M:M)</f>
        <v>1072</v>
      </c>
      <c r="G2530">
        <f>_xlfn.XLOOKUP(D2530,'2026 FMR'!I:I,'2026 FMR'!J:J)</f>
        <v>24048</v>
      </c>
      <c r="H2530">
        <f>_xlfn.XLOOKUP(D2530,'2026 FMR'!I:I,'2026 FMR'!R:R)</f>
        <v>1</v>
      </c>
    </row>
    <row r="2531" spans="1:8" x14ac:dyDescent="0.35">
      <c r="A2531" t="s">
        <v>2600</v>
      </c>
      <c r="B2531" t="str">
        <f>_xlfn.XLOOKUP(D2531,'2026 FMR'!I:I,'2026 FMR'!Q:Q)</f>
        <v>TX-624</v>
      </c>
      <c r="C2531" t="s">
        <v>2605</v>
      </c>
      <c r="D2531">
        <v>48009</v>
      </c>
      <c r="E2531">
        <f>_xlfn.XLOOKUP(D2531,'ACS data'!E:E,'ACS data'!N:N)</f>
        <v>189</v>
      </c>
      <c r="F2531">
        <f>_xlfn.XLOOKUP(D2531,'2026 FMR'!I:I,'2026 FMR'!M:M)</f>
        <v>925</v>
      </c>
      <c r="G2531">
        <f>_xlfn.XLOOKUP(D2531,'2026 FMR'!I:I,'2026 FMR'!J:J)</f>
        <v>8649</v>
      </c>
      <c r="H2531">
        <f>_xlfn.XLOOKUP(D2531,'2026 FMR'!I:I,'2026 FMR'!R:R)</f>
        <v>1</v>
      </c>
    </row>
    <row r="2532" spans="1:8" x14ac:dyDescent="0.35">
      <c r="A2532" t="s">
        <v>2600</v>
      </c>
      <c r="B2532" t="str">
        <f>_xlfn.XLOOKUP(D2532,'2026 FMR'!I:I,'2026 FMR'!Q:Q)</f>
        <v>TX-607</v>
      </c>
      <c r="C2532" t="s">
        <v>2606</v>
      </c>
      <c r="D2532">
        <v>48011</v>
      </c>
      <c r="E2532">
        <f>_xlfn.XLOOKUP(D2532,'ACS data'!E:E,'ACS data'!N:N)</f>
        <v>17</v>
      </c>
      <c r="F2532">
        <f>_xlfn.XLOOKUP(D2532,'2026 FMR'!I:I,'2026 FMR'!M:M)</f>
        <v>903</v>
      </c>
      <c r="G2532">
        <f>_xlfn.XLOOKUP(D2532,'2026 FMR'!I:I,'2026 FMR'!J:J)</f>
        <v>1912</v>
      </c>
      <c r="H2532">
        <f>_xlfn.XLOOKUP(D2532,'2026 FMR'!I:I,'2026 FMR'!R:R)</f>
        <v>1</v>
      </c>
    </row>
    <row r="2533" spans="1:8" x14ac:dyDescent="0.35">
      <c r="A2533" t="s">
        <v>2600</v>
      </c>
      <c r="B2533" t="str">
        <f>_xlfn.XLOOKUP(D2533,'2026 FMR'!I:I,'2026 FMR'!Q:Q)</f>
        <v>TX-607</v>
      </c>
      <c r="C2533" t="s">
        <v>2607</v>
      </c>
      <c r="D2533">
        <v>48013</v>
      </c>
      <c r="E2533">
        <f>_xlfn.XLOOKUP(D2533,'ACS data'!E:E,'ACS data'!N:N)</f>
        <v>1673</v>
      </c>
      <c r="F2533">
        <f>_xlfn.XLOOKUP(D2533,'2026 FMR'!I:I,'2026 FMR'!M:M)</f>
        <v>1002</v>
      </c>
      <c r="G2533">
        <f>_xlfn.XLOOKUP(D2533,'2026 FMR'!I:I,'2026 FMR'!J:J)</f>
        <v>49403</v>
      </c>
      <c r="H2533">
        <f>_xlfn.XLOOKUP(D2533,'2026 FMR'!I:I,'2026 FMR'!R:R)</f>
        <v>1</v>
      </c>
    </row>
    <row r="2534" spans="1:8" x14ac:dyDescent="0.35">
      <c r="A2534" t="s">
        <v>2600</v>
      </c>
      <c r="B2534" t="str">
        <f>_xlfn.XLOOKUP(D2534,'2026 FMR'!I:I,'2026 FMR'!Q:Q)</f>
        <v>TX-607</v>
      </c>
      <c r="C2534" t="s">
        <v>2608</v>
      </c>
      <c r="D2534">
        <v>48015</v>
      </c>
      <c r="E2534">
        <f>_xlfn.XLOOKUP(D2534,'ACS data'!E:E,'ACS data'!N:N)</f>
        <v>805</v>
      </c>
      <c r="F2534">
        <f>_xlfn.XLOOKUP(D2534,'2026 FMR'!I:I,'2026 FMR'!M:M)</f>
        <v>891</v>
      </c>
      <c r="G2534">
        <f>_xlfn.XLOOKUP(D2534,'2026 FMR'!I:I,'2026 FMR'!J:J)</f>
        <v>30406</v>
      </c>
      <c r="H2534">
        <f>_xlfn.XLOOKUP(D2534,'2026 FMR'!I:I,'2026 FMR'!R:R)</f>
        <v>1</v>
      </c>
    </row>
    <row r="2535" spans="1:8" x14ac:dyDescent="0.35">
      <c r="A2535" t="s">
        <v>2600</v>
      </c>
      <c r="B2535" t="str">
        <f>_xlfn.XLOOKUP(D2535,'2026 FMR'!I:I,'2026 FMR'!Q:Q)</f>
        <v>TX-607</v>
      </c>
      <c r="C2535" t="s">
        <v>2609</v>
      </c>
      <c r="D2535">
        <v>48017</v>
      </c>
      <c r="E2535">
        <f>_xlfn.XLOOKUP(D2535,'ACS data'!E:E,'ACS data'!N:N)</f>
        <v>159</v>
      </c>
      <c r="F2535">
        <f>_xlfn.XLOOKUP(D2535,'2026 FMR'!I:I,'2026 FMR'!M:M)</f>
        <v>778</v>
      </c>
      <c r="G2535">
        <f>_xlfn.XLOOKUP(D2535,'2026 FMR'!I:I,'2026 FMR'!J:J)</f>
        <v>6902</v>
      </c>
      <c r="H2535">
        <f>_xlfn.XLOOKUP(D2535,'2026 FMR'!I:I,'2026 FMR'!R:R)</f>
        <v>1</v>
      </c>
    </row>
    <row r="2536" spans="1:8" x14ac:dyDescent="0.35">
      <c r="A2536" t="s">
        <v>2600</v>
      </c>
      <c r="B2536" t="str">
        <f>_xlfn.XLOOKUP(D2536,'2026 FMR'!I:I,'2026 FMR'!Q:Q)</f>
        <v>TX-607</v>
      </c>
      <c r="C2536" t="s">
        <v>2610</v>
      </c>
      <c r="D2536">
        <v>48019</v>
      </c>
      <c r="E2536">
        <f>_xlfn.XLOOKUP(D2536,'ACS data'!E:E,'ACS data'!N:N)</f>
        <v>494</v>
      </c>
      <c r="F2536">
        <f>_xlfn.XLOOKUP(D2536,'2026 FMR'!I:I,'2026 FMR'!M:M)</f>
        <v>1177</v>
      </c>
      <c r="G2536">
        <f>_xlfn.XLOOKUP(D2536,'2026 FMR'!I:I,'2026 FMR'!J:J)</f>
        <v>21182</v>
      </c>
      <c r="H2536">
        <f>_xlfn.XLOOKUP(D2536,'2026 FMR'!I:I,'2026 FMR'!R:R)</f>
        <v>1</v>
      </c>
    </row>
    <row r="2537" spans="1:8" x14ac:dyDescent="0.35">
      <c r="A2537" t="s">
        <v>2600</v>
      </c>
      <c r="B2537" t="str">
        <f>_xlfn.XLOOKUP(D2537,'2026 FMR'!I:I,'2026 FMR'!Q:Q)</f>
        <v>TX-607</v>
      </c>
      <c r="C2537" t="s">
        <v>2611</v>
      </c>
      <c r="D2537">
        <v>48021</v>
      </c>
      <c r="E2537">
        <f>_xlfn.XLOOKUP(D2537,'ACS data'!E:E,'ACS data'!N:N)</f>
        <v>2880</v>
      </c>
      <c r="F2537">
        <f>_xlfn.XLOOKUP(D2537,'2026 FMR'!I:I,'2026 FMR'!M:M)</f>
        <v>1562</v>
      </c>
      <c r="G2537">
        <f>_xlfn.XLOOKUP(D2537,'2026 FMR'!I:I,'2026 FMR'!J:J)</f>
        <v>98435</v>
      </c>
      <c r="H2537">
        <f>_xlfn.XLOOKUP(D2537,'2026 FMR'!I:I,'2026 FMR'!R:R)</f>
        <v>1</v>
      </c>
    </row>
    <row r="2538" spans="1:8" x14ac:dyDescent="0.35">
      <c r="A2538" t="s">
        <v>2600</v>
      </c>
      <c r="B2538" t="str">
        <f>_xlfn.XLOOKUP(D2538,'2026 FMR'!I:I,'2026 FMR'!Q:Q)</f>
        <v>TX-624</v>
      </c>
      <c r="C2538" t="s">
        <v>2612</v>
      </c>
      <c r="D2538">
        <v>48023</v>
      </c>
      <c r="E2538">
        <f>_xlfn.XLOOKUP(D2538,'ACS data'!E:E,'ACS data'!N:N)</f>
        <v>148</v>
      </c>
      <c r="F2538">
        <f>_xlfn.XLOOKUP(D2538,'2026 FMR'!I:I,'2026 FMR'!M:M)</f>
        <v>742</v>
      </c>
      <c r="G2538">
        <f>_xlfn.XLOOKUP(D2538,'2026 FMR'!I:I,'2026 FMR'!J:J)</f>
        <v>3475</v>
      </c>
      <c r="H2538">
        <f>_xlfn.XLOOKUP(D2538,'2026 FMR'!I:I,'2026 FMR'!R:R)</f>
        <v>1</v>
      </c>
    </row>
    <row r="2539" spans="1:8" x14ac:dyDescent="0.35">
      <c r="A2539" t="s">
        <v>2600</v>
      </c>
      <c r="B2539" t="str">
        <f>_xlfn.XLOOKUP(D2539,'2026 FMR'!I:I,'2026 FMR'!Q:Q)</f>
        <v>TX-607</v>
      </c>
      <c r="C2539" t="s">
        <v>2613</v>
      </c>
      <c r="D2539">
        <v>48025</v>
      </c>
      <c r="E2539">
        <f>_xlfn.XLOOKUP(D2539,'ACS data'!E:E,'ACS data'!N:N)</f>
        <v>611</v>
      </c>
      <c r="F2539">
        <f>_xlfn.XLOOKUP(D2539,'2026 FMR'!I:I,'2026 FMR'!M:M)</f>
        <v>903</v>
      </c>
      <c r="G2539">
        <f>_xlfn.XLOOKUP(D2539,'2026 FMR'!I:I,'2026 FMR'!J:J)</f>
        <v>30977</v>
      </c>
      <c r="H2539">
        <f>_xlfn.XLOOKUP(D2539,'2026 FMR'!I:I,'2026 FMR'!R:R)</f>
        <v>1</v>
      </c>
    </row>
    <row r="2540" spans="1:8" x14ac:dyDescent="0.35">
      <c r="A2540" t="s">
        <v>2600</v>
      </c>
      <c r="B2540" t="str">
        <f>_xlfn.XLOOKUP(D2540,'2026 FMR'!I:I,'2026 FMR'!Q:Q)</f>
        <v>TX-607</v>
      </c>
      <c r="C2540" t="s">
        <v>2614</v>
      </c>
      <c r="D2540">
        <v>48027</v>
      </c>
      <c r="E2540">
        <f>_xlfn.XLOOKUP(D2540,'ACS data'!E:E,'ACS data'!N:N)</f>
        <v>12533</v>
      </c>
      <c r="F2540">
        <f>_xlfn.XLOOKUP(D2540,'2026 FMR'!I:I,'2026 FMR'!M:M)</f>
        <v>990</v>
      </c>
      <c r="G2540">
        <f>_xlfn.XLOOKUP(D2540,'2026 FMR'!I:I,'2026 FMR'!J:J)</f>
        <v>372821</v>
      </c>
      <c r="H2540">
        <f>_xlfn.XLOOKUP(D2540,'2026 FMR'!I:I,'2026 FMR'!R:R)</f>
        <v>1</v>
      </c>
    </row>
    <row r="2541" spans="1:8" x14ac:dyDescent="0.35">
      <c r="A2541" t="s">
        <v>2600</v>
      </c>
      <c r="B2541" t="str">
        <f>_xlfn.XLOOKUP(D2541,'2026 FMR'!I:I,'2026 FMR'!Q:Q)</f>
        <v>TX-500</v>
      </c>
      <c r="C2541" t="s">
        <v>2615</v>
      </c>
      <c r="D2541">
        <v>48029</v>
      </c>
      <c r="E2541">
        <f>_xlfn.XLOOKUP(D2541,'ACS data'!E:E,'ACS data'!N:N)</f>
        <v>68581</v>
      </c>
      <c r="F2541">
        <f>_xlfn.XLOOKUP(D2541,'2026 FMR'!I:I,'2026 FMR'!M:M)</f>
        <v>1177</v>
      </c>
      <c r="G2541">
        <f>_xlfn.XLOOKUP(D2541,'2026 FMR'!I:I,'2026 FMR'!J:J)</f>
        <v>2014059</v>
      </c>
      <c r="H2541">
        <f>_xlfn.XLOOKUP(D2541,'2026 FMR'!I:I,'2026 FMR'!R:R)</f>
        <v>0.5</v>
      </c>
    </row>
    <row r="2542" spans="1:8" x14ac:dyDescent="0.35">
      <c r="A2542" t="s">
        <v>2600</v>
      </c>
      <c r="B2542" t="str">
        <f>_xlfn.XLOOKUP(D2542,'2026 FMR'!I:I,'2026 FMR'!Q:Q)</f>
        <v>TX-607</v>
      </c>
      <c r="C2542" t="s">
        <v>2616</v>
      </c>
      <c r="D2542">
        <v>48031</v>
      </c>
      <c r="E2542">
        <f>_xlfn.XLOOKUP(D2542,'ACS data'!E:E,'ACS data'!N:N)</f>
        <v>132</v>
      </c>
      <c r="F2542">
        <f>_xlfn.XLOOKUP(D2542,'2026 FMR'!I:I,'2026 FMR'!M:M)</f>
        <v>889</v>
      </c>
      <c r="G2542">
        <f>_xlfn.XLOOKUP(D2542,'2026 FMR'!I:I,'2026 FMR'!J:J)</f>
        <v>11608</v>
      </c>
      <c r="H2542">
        <f>_xlfn.XLOOKUP(D2542,'2026 FMR'!I:I,'2026 FMR'!R:R)</f>
        <v>1</v>
      </c>
    </row>
    <row r="2543" spans="1:8" x14ac:dyDescent="0.35">
      <c r="A2543" t="s">
        <v>2600</v>
      </c>
      <c r="B2543" t="str">
        <f>_xlfn.XLOOKUP(D2543,'2026 FMR'!I:I,'2026 FMR'!Q:Q)</f>
        <v>TX-607</v>
      </c>
      <c r="C2543" t="s">
        <v>2617</v>
      </c>
      <c r="D2543">
        <v>48033</v>
      </c>
      <c r="E2543">
        <f>_xlfn.XLOOKUP(D2543,'ACS data'!E:E,'ACS data'!N:N)</f>
        <v>16</v>
      </c>
      <c r="F2543">
        <f>_xlfn.XLOOKUP(D2543,'2026 FMR'!I:I,'2026 FMR'!M:M)</f>
        <v>811</v>
      </c>
      <c r="G2543">
        <f>_xlfn.XLOOKUP(D2543,'2026 FMR'!I:I,'2026 FMR'!J:J)</f>
        <v>686</v>
      </c>
      <c r="H2543">
        <f>_xlfn.XLOOKUP(D2543,'2026 FMR'!I:I,'2026 FMR'!R:R)</f>
        <v>1</v>
      </c>
    </row>
    <row r="2544" spans="1:8" x14ac:dyDescent="0.35">
      <c r="A2544" t="s">
        <v>2600</v>
      </c>
      <c r="B2544" t="str">
        <f>_xlfn.XLOOKUP(D2544,'2026 FMR'!I:I,'2026 FMR'!Q:Q)</f>
        <v>TX-604</v>
      </c>
      <c r="C2544" t="s">
        <v>2618</v>
      </c>
      <c r="D2544">
        <v>48035</v>
      </c>
      <c r="E2544">
        <f>_xlfn.XLOOKUP(D2544,'ACS data'!E:E,'ACS data'!N:N)</f>
        <v>256</v>
      </c>
      <c r="F2544">
        <f>_xlfn.XLOOKUP(D2544,'2026 FMR'!I:I,'2026 FMR'!M:M)</f>
        <v>742</v>
      </c>
      <c r="G2544">
        <f>_xlfn.XLOOKUP(D2544,'2026 FMR'!I:I,'2026 FMR'!J:J)</f>
        <v>18404</v>
      </c>
      <c r="H2544">
        <f>_xlfn.XLOOKUP(D2544,'2026 FMR'!I:I,'2026 FMR'!R:R)</f>
        <v>0.5</v>
      </c>
    </row>
    <row r="2545" spans="1:8" x14ac:dyDescent="0.35">
      <c r="A2545" t="s">
        <v>2600</v>
      </c>
      <c r="B2545" t="str">
        <f>_xlfn.XLOOKUP(D2545,'2026 FMR'!I:I,'2026 FMR'!Q:Q)</f>
        <v>TX-607</v>
      </c>
      <c r="C2545" t="s">
        <v>2619</v>
      </c>
      <c r="D2545">
        <v>48037</v>
      </c>
      <c r="E2545">
        <f>_xlfn.XLOOKUP(D2545,'ACS data'!E:E,'ACS data'!N:N)</f>
        <v>2510</v>
      </c>
      <c r="F2545">
        <f>_xlfn.XLOOKUP(D2545,'2026 FMR'!I:I,'2026 FMR'!M:M)</f>
        <v>868</v>
      </c>
      <c r="G2545">
        <f>_xlfn.XLOOKUP(D2545,'2026 FMR'!I:I,'2026 FMR'!J:J)</f>
        <v>92747</v>
      </c>
      <c r="H2545">
        <f>_xlfn.XLOOKUP(D2545,'2026 FMR'!I:I,'2026 FMR'!R:R)</f>
        <v>1</v>
      </c>
    </row>
    <row r="2546" spans="1:8" x14ac:dyDescent="0.35">
      <c r="A2546" t="s">
        <v>2600</v>
      </c>
      <c r="B2546" t="str">
        <f>_xlfn.XLOOKUP(D2546,'2026 FMR'!I:I,'2026 FMR'!Q:Q)</f>
        <v>TX-607</v>
      </c>
      <c r="C2546" t="s">
        <v>2620</v>
      </c>
      <c r="D2546">
        <v>48039</v>
      </c>
      <c r="E2546">
        <f>_xlfn.XLOOKUP(D2546,'ACS data'!E:E,'ACS data'!N:N)</f>
        <v>6277</v>
      </c>
      <c r="F2546">
        <f>_xlfn.XLOOKUP(D2546,'2026 FMR'!I:I,'2026 FMR'!M:M)</f>
        <v>1240</v>
      </c>
      <c r="G2546">
        <f>_xlfn.XLOOKUP(D2546,'2026 FMR'!I:I,'2026 FMR'!J:J)</f>
        <v>374600</v>
      </c>
      <c r="H2546">
        <f>_xlfn.XLOOKUP(D2546,'2026 FMR'!I:I,'2026 FMR'!R:R)</f>
        <v>1</v>
      </c>
    </row>
    <row r="2547" spans="1:8" x14ac:dyDescent="0.35">
      <c r="A2547" t="s">
        <v>2600</v>
      </c>
      <c r="B2547" t="str">
        <f>_xlfn.XLOOKUP(D2547,'2026 FMR'!I:I,'2026 FMR'!Q:Q)</f>
        <v>TX-701</v>
      </c>
      <c r="C2547" t="s">
        <v>2621</v>
      </c>
      <c r="D2547">
        <v>48041</v>
      </c>
      <c r="E2547">
        <f>_xlfn.XLOOKUP(D2547,'ACS data'!E:E,'ACS data'!N:N)</f>
        <v>31544</v>
      </c>
      <c r="F2547">
        <f>_xlfn.XLOOKUP(D2547,'2026 FMR'!I:I,'2026 FMR'!M:M)</f>
        <v>1082</v>
      </c>
      <c r="G2547">
        <f>_xlfn.XLOOKUP(D2547,'2026 FMR'!I:I,'2026 FMR'!J:J)</f>
        <v>234548</v>
      </c>
      <c r="H2547">
        <f>_xlfn.XLOOKUP(D2547,'2026 FMR'!I:I,'2026 FMR'!R:R)</f>
        <v>1</v>
      </c>
    </row>
    <row r="2548" spans="1:8" x14ac:dyDescent="0.35">
      <c r="A2548" t="s">
        <v>2600</v>
      </c>
      <c r="B2548" t="str">
        <f>_xlfn.XLOOKUP(D2548,'2026 FMR'!I:I,'2026 FMR'!Q:Q)</f>
        <v>TX-607</v>
      </c>
      <c r="C2548" t="s">
        <v>2622</v>
      </c>
      <c r="D2548">
        <v>48043</v>
      </c>
      <c r="E2548">
        <f>_xlfn.XLOOKUP(D2548,'ACS data'!E:E,'ACS data'!N:N)</f>
        <v>23</v>
      </c>
      <c r="F2548">
        <f>_xlfn.XLOOKUP(D2548,'2026 FMR'!I:I,'2026 FMR'!M:M)</f>
        <v>808</v>
      </c>
      <c r="G2548">
        <f>_xlfn.XLOOKUP(D2548,'2026 FMR'!I:I,'2026 FMR'!J:J)</f>
        <v>9454</v>
      </c>
      <c r="H2548">
        <f>_xlfn.XLOOKUP(D2548,'2026 FMR'!I:I,'2026 FMR'!R:R)</f>
        <v>1</v>
      </c>
    </row>
    <row r="2549" spans="1:8" x14ac:dyDescent="0.35">
      <c r="A2549" t="s">
        <v>2600</v>
      </c>
      <c r="B2549" t="str">
        <f>_xlfn.XLOOKUP(D2549,'2026 FMR'!I:I,'2026 FMR'!Q:Q)</f>
        <v>TX-607</v>
      </c>
      <c r="C2549" t="s">
        <v>2623</v>
      </c>
      <c r="D2549">
        <v>48045</v>
      </c>
      <c r="E2549">
        <f>_xlfn.XLOOKUP(D2549,'ACS data'!E:E,'ACS data'!N:N)</f>
        <v>4</v>
      </c>
      <c r="F2549">
        <f>_xlfn.XLOOKUP(D2549,'2026 FMR'!I:I,'2026 FMR'!M:M)</f>
        <v>811</v>
      </c>
      <c r="G2549">
        <f>_xlfn.XLOOKUP(D2549,'2026 FMR'!I:I,'2026 FMR'!J:J)</f>
        <v>1290</v>
      </c>
      <c r="H2549">
        <f>_xlfn.XLOOKUP(D2549,'2026 FMR'!I:I,'2026 FMR'!R:R)</f>
        <v>1</v>
      </c>
    </row>
    <row r="2550" spans="1:8" x14ac:dyDescent="0.35">
      <c r="A2550" t="s">
        <v>2600</v>
      </c>
      <c r="B2550" t="str">
        <f>_xlfn.XLOOKUP(D2550,'2026 FMR'!I:I,'2026 FMR'!Q:Q)</f>
        <v>TX-607</v>
      </c>
      <c r="C2550" t="s">
        <v>2624</v>
      </c>
      <c r="D2550">
        <v>48047</v>
      </c>
      <c r="E2550">
        <f>_xlfn.XLOOKUP(D2550,'ACS data'!E:E,'ACS data'!N:N)</f>
        <v>321</v>
      </c>
      <c r="F2550">
        <f>_xlfn.XLOOKUP(D2550,'2026 FMR'!I:I,'2026 FMR'!M:M)</f>
        <v>778</v>
      </c>
      <c r="G2550">
        <f>_xlfn.XLOOKUP(D2550,'2026 FMR'!I:I,'2026 FMR'!J:J)</f>
        <v>7059</v>
      </c>
      <c r="H2550">
        <f>_xlfn.XLOOKUP(D2550,'2026 FMR'!I:I,'2026 FMR'!R:R)</f>
        <v>1</v>
      </c>
    </row>
    <row r="2551" spans="1:8" x14ac:dyDescent="0.35">
      <c r="A2551" t="s">
        <v>2600</v>
      </c>
      <c r="B2551" t="str">
        <f>_xlfn.XLOOKUP(D2551,'2026 FMR'!I:I,'2026 FMR'!Q:Q)</f>
        <v>TX-607</v>
      </c>
      <c r="C2551" t="s">
        <v>2625</v>
      </c>
      <c r="D2551">
        <v>48049</v>
      </c>
      <c r="E2551">
        <f>_xlfn.XLOOKUP(D2551,'ACS data'!E:E,'ACS data'!N:N)</f>
        <v>867</v>
      </c>
      <c r="F2551">
        <f>_xlfn.XLOOKUP(D2551,'2026 FMR'!I:I,'2026 FMR'!M:M)</f>
        <v>823</v>
      </c>
      <c r="G2551">
        <f>_xlfn.XLOOKUP(D2551,'2026 FMR'!I:I,'2026 FMR'!J:J)</f>
        <v>38159</v>
      </c>
      <c r="H2551">
        <f>_xlfn.XLOOKUP(D2551,'2026 FMR'!I:I,'2026 FMR'!R:R)</f>
        <v>1</v>
      </c>
    </row>
    <row r="2552" spans="1:8" x14ac:dyDescent="0.35">
      <c r="A2552" t="s">
        <v>2600</v>
      </c>
      <c r="B2552" t="str">
        <f>_xlfn.XLOOKUP(D2552,'2026 FMR'!I:I,'2026 FMR'!Q:Q)</f>
        <v>TX-701</v>
      </c>
      <c r="C2552" t="s">
        <v>2626</v>
      </c>
      <c r="D2552">
        <v>48051</v>
      </c>
      <c r="E2552">
        <f>_xlfn.XLOOKUP(D2552,'ACS data'!E:E,'ACS data'!N:N)</f>
        <v>411</v>
      </c>
      <c r="F2552">
        <f>_xlfn.XLOOKUP(D2552,'2026 FMR'!I:I,'2026 FMR'!M:M)</f>
        <v>1082</v>
      </c>
      <c r="G2552">
        <f>_xlfn.XLOOKUP(D2552,'2026 FMR'!I:I,'2026 FMR'!J:J)</f>
        <v>17958</v>
      </c>
      <c r="H2552">
        <f>_xlfn.XLOOKUP(D2552,'2026 FMR'!I:I,'2026 FMR'!R:R)</f>
        <v>1</v>
      </c>
    </row>
    <row r="2553" spans="1:8" x14ac:dyDescent="0.35">
      <c r="A2553" t="s">
        <v>2600</v>
      </c>
      <c r="B2553" t="str">
        <f>_xlfn.XLOOKUP(D2553,'2026 FMR'!I:I,'2026 FMR'!Q:Q)</f>
        <v>TX-607</v>
      </c>
      <c r="C2553" t="s">
        <v>2627</v>
      </c>
      <c r="D2553">
        <v>48053</v>
      </c>
      <c r="E2553">
        <f>_xlfn.XLOOKUP(D2553,'ACS data'!E:E,'ACS data'!N:N)</f>
        <v>745</v>
      </c>
      <c r="F2553">
        <f>_xlfn.XLOOKUP(D2553,'2026 FMR'!I:I,'2026 FMR'!M:M)</f>
        <v>997</v>
      </c>
      <c r="G2553">
        <f>_xlfn.XLOOKUP(D2553,'2026 FMR'!I:I,'2026 FMR'!J:J)</f>
        <v>49684</v>
      </c>
      <c r="H2553">
        <f>_xlfn.XLOOKUP(D2553,'2026 FMR'!I:I,'2026 FMR'!R:R)</f>
        <v>1</v>
      </c>
    </row>
    <row r="2554" spans="1:8" x14ac:dyDescent="0.35">
      <c r="A2554" t="s">
        <v>2600</v>
      </c>
      <c r="B2554" t="str">
        <f>_xlfn.XLOOKUP(D2554,'2026 FMR'!I:I,'2026 FMR'!Q:Q)</f>
        <v>TX-607</v>
      </c>
      <c r="C2554" t="s">
        <v>2628</v>
      </c>
      <c r="D2554">
        <v>48055</v>
      </c>
      <c r="E2554">
        <f>_xlfn.XLOOKUP(D2554,'ACS data'!E:E,'ACS data'!N:N)</f>
        <v>2051</v>
      </c>
      <c r="F2554">
        <f>_xlfn.XLOOKUP(D2554,'2026 FMR'!I:I,'2026 FMR'!M:M)</f>
        <v>1562</v>
      </c>
      <c r="G2554">
        <f>_xlfn.XLOOKUP(D2554,'2026 FMR'!I:I,'2026 FMR'!J:J)</f>
        <v>46141</v>
      </c>
      <c r="H2554">
        <f>_xlfn.XLOOKUP(D2554,'2026 FMR'!I:I,'2026 FMR'!R:R)</f>
        <v>1</v>
      </c>
    </row>
    <row r="2555" spans="1:8" x14ac:dyDescent="0.35">
      <c r="A2555" t="s">
        <v>2600</v>
      </c>
      <c r="B2555" t="str">
        <f>_xlfn.XLOOKUP(D2555,'2026 FMR'!I:I,'2026 FMR'!Q:Q)</f>
        <v>TX-607</v>
      </c>
      <c r="C2555" t="s">
        <v>2629</v>
      </c>
      <c r="D2555">
        <v>48057</v>
      </c>
      <c r="E2555">
        <f>_xlfn.XLOOKUP(D2555,'ACS data'!E:E,'ACS data'!N:N)</f>
        <v>301</v>
      </c>
      <c r="F2555">
        <f>_xlfn.XLOOKUP(D2555,'2026 FMR'!I:I,'2026 FMR'!M:M)</f>
        <v>888</v>
      </c>
      <c r="G2555">
        <f>_xlfn.XLOOKUP(D2555,'2026 FMR'!I:I,'2026 FMR'!J:J)</f>
        <v>20127</v>
      </c>
      <c r="H2555">
        <f>_xlfn.XLOOKUP(D2555,'2026 FMR'!I:I,'2026 FMR'!R:R)</f>
        <v>1</v>
      </c>
    </row>
    <row r="2556" spans="1:8" x14ac:dyDescent="0.35">
      <c r="A2556" t="s">
        <v>2600</v>
      </c>
      <c r="B2556" t="str">
        <f>_xlfn.XLOOKUP(D2556,'2026 FMR'!I:I,'2026 FMR'!Q:Q)</f>
        <v>TX-607</v>
      </c>
      <c r="C2556" t="s">
        <v>2630</v>
      </c>
      <c r="D2556">
        <v>48059</v>
      </c>
      <c r="E2556">
        <f>_xlfn.XLOOKUP(D2556,'ACS data'!E:E,'ACS data'!N:N)</f>
        <v>294</v>
      </c>
      <c r="F2556">
        <f>_xlfn.XLOOKUP(D2556,'2026 FMR'!I:I,'2026 FMR'!M:M)</f>
        <v>1020</v>
      </c>
      <c r="G2556">
        <f>_xlfn.XLOOKUP(D2556,'2026 FMR'!I:I,'2026 FMR'!J:J)</f>
        <v>13869</v>
      </c>
      <c r="H2556">
        <f>_xlfn.XLOOKUP(D2556,'2026 FMR'!I:I,'2026 FMR'!R:R)</f>
        <v>1</v>
      </c>
    </row>
    <row r="2557" spans="1:8" x14ac:dyDescent="0.35">
      <c r="A2557" t="s">
        <v>2600</v>
      </c>
      <c r="B2557" t="str">
        <f>_xlfn.XLOOKUP(D2557,'2026 FMR'!I:I,'2026 FMR'!Q:Q)</f>
        <v>TX-607</v>
      </c>
      <c r="C2557" t="s">
        <v>2631</v>
      </c>
      <c r="D2557">
        <v>48061</v>
      </c>
      <c r="E2557">
        <f>_xlfn.XLOOKUP(D2557,'ACS data'!E:E,'ACS data'!N:N)</f>
        <v>25856</v>
      </c>
      <c r="F2557">
        <f>_xlfn.XLOOKUP(D2557,'2026 FMR'!I:I,'2026 FMR'!M:M)</f>
        <v>866</v>
      </c>
      <c r="G2557">
        <f>_xlfn.XLOOKUP(D2557,'2026 FMR'!I:I,'2026 FMR'!J:J)</f>
        <v>421854</v>
      </c>
      <c r="H2557">
        <f>_xlfn.XLOOKUP(D2557,'2026 FMR'!I:I,'2026 FMR'!R:R)</f>
        <v>1</v>
      </c>
    </row>
    <row r="2558" spans="1:8" x14ac:dyDescent="0.35">
      <c r="A2558" t="s">
        <v>2600</v>
      </c>
      <c r="B2558" t="str">
        <f>_xlfn.XLOOKUP(D2558,'2026 FMR'!I:I,'2026 FMR'!Q:Q)</f>
        <v>TX-607</v>
      </c>
      <c r="C2558" t="s">
        <v>2632</v>
      </c>
      <c r="D2558">
        <v>48063</v>
      </c>
      <c r="E2558">
        <f>_xlfn.XLOOKUP(D2558,'ACS data'!E:E,'ACS data'!N:N)</f>
        <v>626</v>
      </c>
      <c r="F2558">
        <f>_xlfn.XLOOKUP(D2558,'2026 FMR'!I:I,'2026 FMR'!M:M)</f>
        <v>754</v>
      </c>
      <c r="G2558">
        <f>_xlfn.XLOOKUP(D2558,'2026 FMR'!I:I,'2026 FMR'!J:J)</f>
        <v>12543</v>
      </c>
      <c r="H2558">
        <f>_xlfn.XLOOKUP(D2558,'2026 FMR'!I:I,'2026 FMR'!R:R)</f>
        <v>1</v>
      </c>
    </row>
    <row r="2559" spans="1:8" x14ac:dyDescent="0.35">
      <c r="A2559" t="s">
        <v>2600</v>
      </c>
      <c r="B2559" t="str">
        <f>_xlfn.XLOOKUP(D2559,'2026 FMR'!I:I,'2026 FMR'!Q:Q)</f>
        <v>TX-607</v>
      </c>
      <c r="C2559" t="s">
        <v>2633</v>
      </c>
      <c r="D2559">
        <v>48065</v>
      </c>
      <c r="E2559">
        <f>_xlfn.XLOOKUP(D2559,'ACS data'!E:E,'ACS data'!N:N)</f>
        <v>105</v>
      </c>
      <c r="F2559">
        <f>_xlfn.XLOOKUP(D2559,'2026 FMR'!I:I,'2026 FMR'!M:M)</f>
        <v>903</v>
      </c>
      <c r="G2559">
        <f>_xlfn.XLOOKUP(D2559,'2026 FMR'!I:I,'2026 FMR'!J:J)</f>
        <v>5801</v>
      </c>
      <c r="H2559">
        <f>_xlfn.XLOOKUP(D2559,'2026 FMR'!I:I,'2026 FMR'!R:R)</f>
        <v>1</v>
      </c>
    </row>
    <row r="2560" spans="1:8" x14ac:dyDescent="0.35">
      <c r="A2560" t="s">
        <v>2600</v>
      </c>
      <c r="B2560" t="str">
        <f>_xlfn.XLOOKUP(D2560,'2026 FMR'!I:I,'2026 FMR'!Q:Q)</f>
        <v>TX-607</v>
      </c>
      <c r="C2560" t="s">
        <v>2634</v>
      </c>
      <c r="D2560">
        <v>48067</v>
      </c>
      <c r="E2560">
        <f>_xlfn.XLOOKUP(D2560,'ACS data'!E:E,'ACS data'!N:N)</f>
        <v>760</v>
      </c>
      <c r="F2560">
        <f>_xlfn.XLOOKUP(D2560,'2026 FMR'!I:I,'2026 FMR'!M:M)</f>
        <v>742</v>
      </c>
      <c r="G2560">
        <f>_xlfn.XLOOKUP(D2560,'2026 FMR'!I:I,'2026 FMR'!J:J)</f>
        <v>28637</v>
      </c>
      <c r="H2560">
        <f>_xlfn.XLOOKUP(D2560,'2026 FMR'!I:I,'2026 FMR'!R:R)</f>
        <v>1</v>
      </c>
    </row>
    <row r="2561" spans="1:8" x14ac:dyDescent="0.35">
      <c r="A2561" t="s">
        <v>2600</v>
      </c>
      <c r="B2561" t="str">
        <f>_xlfn.XLOOKUP(D2561,'2026 FMR'!I:I,'2026 FMR'!Q:Q)</f>
        <v>TX-607</v>
      </c>
      <c r="C2561" t="s">
        <v>2635</v>
      </c>
      <c r="D2561">
        <v>48069</v>
      </c>
      <c r="E2561">
        <f>_xlfn.XLOOKUP(D2561,'ACS data'!E:E,'ACS data'!N:N)</f>
        <v>175</v>
      </c>
      <c r="F2561">
        <f>_xlfn.XLOOKUP(D2561,'2026 FMR'!I:I,'2026 FMR'!M:M)</f>
        <v>801</v>
      </c>
      <c r="G2561">
        <f>_xlfn.XLOOKUP(D2561,'2026 FMR'!I:I,'2026 FMR'!J:J)</f>
        <v>7381</v>
      </c>
      <c r="H2561">
        <f>_xlfn.XLOOKUP(D2561,'2026 FMR'!I:I,'2026 FMR'!R:R)</f>
        <v>1</v>
      </c>
    </row>
    <row r="2562" spans="1:8" x14ac:dyDescent="0.35">
      <c r="A2562" t="s">
        <v>2600</v>
      </c>
      <c r="B2562" t="str">
        <f>_xlfn.XLOOKUP(D2562,'2026 FMR'!I:I,'2026 FMR'!Q:Q)</f>
        <v>TX-607</v>
      </c>
      <c r="C2562" t="s">
        <v>2636</v>
      </c>
      <c r="D2562">
        <v>48071</v>
      </c>
      <c r="E2562">
        <f>_xlfn.XLOOKUP(D2562,'ACS data'!E:E,'ACS data'!N:N)</f>
        <v>1307</v>
      </c>
      <c r="F2562">
        <f>_xlfn.XLOOKUP(D2562,'2026 FMR'!I:I,'2026 FMR'!M:M)</f>
        <v>1323</v>
      </c>
      <c r="G2562">
        <f>_xlfn.XLOOKUP(D2562,'2026 FMR'!I:I,'2026 FMR'!J:J)</f>
        <v>47037</v>
      </c>
      <c r="H2562">
        <f>_xlfn.XLOOKUP(D2562,'2026 FMR'!I:I,'2026 FMR'!R:R)</f>
        <v>1</v>
      </c>
    </row>
    <row r="2563" spans="1:8" x14ac:dyDescent="0.35">
      <c r="A2563" t="s">
        <v>2600</v>
      </c>
      <c r="B2563" t="str">
        <f>_xlfn.XLOOKUP(D2563,'2026 FMR'!I:I,'2026 FMR'!Q:Q)</f>
        <v>TX-607</v>
      </c>
      <c r="C2563" t="s">
        <v>2637</v>
      </c>
      <c r="D2563">
        <v>48073</v>
      </c>
      <c r="E2563">
        <f>_xlfn.XLOOKUP(D2563,'ACS data'!E:E,'ACS data'!N:N)</f>
        <v>1788</v>
      </c>
      <c r="F2563">
        <f>_xlfn.XLOOKUP(D2563,'2026 FMR'!I:I,'2026 FMR'!M:M)</f>
        <v>756</v>
      </c>
      <c r="G2563">
        <f>_xlfn.XLOOKUP(D2563,'2026 FMR'!I:I,'2026 FMR'!J:J)</f>
        <v>50824</v>
      </c>
      <c r="H2563">
        <f>_xlfn.XLOOKUP(D2563,'2026 FMR'!I:I,'2026 FMR'!R:R)</f>
        <v>1</v>
      </c>
    </row>
    <row r="2564" spans="1:8" x14ac:dyDescent="0.35">
      <c r="A2564" t="s">
        <v>2600</v>
      </c>
      <c r="B2564" t="str">
        <f>_xlfn.XLOOKUP(D2564,'2026 FMR'!I:I,'2026 FMR'!Q:Q)</f>
        <v>TX-624</v>
      </c>
      <c r="C2564" t="s">
        <v>2638</v>
      </c>
      <c r="D2564">
        <v>48075</v>
      </c>
      <c r="E2564">
        <f>_xlfn.XLOOKUP(D2564,'ACS data'!E:E,'ACS data'!N:N)</f>
        <v>57</v>
      </c>
      <c r="F2564">
        <f>_xlfn.XLOOKUP(D2564,'2026 FMR'!I:I,'2026 FMR'!M:M)</f>
        <v>853</v>
      </c>
      <c r="G2564">
        <f>_xlfn.XLOOKUP(D2564,'2026 FMR'!I:I,'2026 FMR'!J:J)</f>
        <v>6781</v>
      </c>
      <c r="H2564">
        <f>_xlfn.XLOOKUP(D2564,'2026 FMR'!I:I,'2026 FMR'!R:R)</f>
        <v>1</v>
      </c>
    </row>
    <row r="2565" spans="1:8" x14ac:dyDescent="0.35">
      <c r="A2565" t="s">
        <v>2600</v>
      </c>
      <c r="B2565" t="str">
        <f>_xlfn.XLOOKUP(D2565,'2026 FMR'!I:I,'2026 FMR'!Q:Q)</f>
        <v>TX-624</v>
      </c>
      <c r="C2565" t="s">
        <v>2639</v>
      </c>
      <c r="D2565">
        <v>48077</v>
      </c>
      <c r="E2565">
        <f>_xlfn.XLOOKUP(D2565,'ACS data'!E:E,'ACS data'!N:N)</f>
        <v>150</v>
      </c>
      <c r="F2565">
        <f>_xlfn.XLOOKUP(D2565,'2026 FMR'!I:I,'2026 FMR'!M:M)</f>
        <v>925</v>
      </c>
      <c r="G2565">
        <f>_xlfn.XLOOKUP(D2565,'2026 FMR'!I:I,'2026 FMR'!J:J)</f>
        <v>10290</v>
      </c>
      <c r="H2565">
        <f>_xlfn.XLOOKUP(D2565,'2026 FMR'!I:I,'2026 FMR'!R:R)</f>
        <v>1</v>
      </c>
    </row>
    <row r="2566" spans="1:8" x14ac:dyDescent="0.35">
      <c r="A2566" t="s">
        <v>2600</v>
      </c>
      <c r="B2566" t="str">
        <f>_xlfn.XLOOKUP(D2566,'2026 FMR'!I:I,'2026 FMR'!Q:Q)</f>
        <v>TX-607</v>
      </c>
      <c r="C2566" t="s">
        <v>2640</v>
      </c>
      <c r="D2566">
        <v>48079</v>
      </c>
      <c r="E2566">
        <f>_xlfn.XLOOKUP(D2566,'ACS data'!E:E,'ACS data'!N:N)</f>
        <v>141</v>
      </c>
      <c r="F2566">
        <f>_xlfn.XLOOKUP(D2566,'2026 FMR'!I:I,'2026 FMR'!M:M)</f>
        <v>820</v>
      </c>
      <c r="G2566">
        <f>_xlfn.XLOOKUP(D2566,'2026 FMR'!I:I,'2026 FMR'!J:J)</f>
        <v>2529</v>
      </c>
      <c r="H2566">
        <f>_xlfn.XLOOKUP(D2566,'2026 FMR'!I:I,'2026 FMR'!R:R)</f>
        <v>1</v>
      </c>
    </row>
    <row r="2567" spans="1:8" x14ac:dyDescent="0.35">
      <c r="A2567" t="s">
        <v>2600</v>
      </c>
      <c r="B2567" t="str">
        <f>_xlfn.XLOOKUP(D2567,'2026 FMR'!I:I,'2026 FMR'!Q:Q)</f>
        <v>TX-607</v>
      </c>
      <c r="C2567" t="s">
        <v>2641</v>
      </c>
      <c r="D2567">
        <v>48081</v>
      </c>
      <c r="E2567">
        <f>_xlfn.XLOOKUP(D2567,'ACS data'!E:E,'ACS data'!N:N)</f>
        <v>59</v>
      </c>
      <c r="F2567">
        <f>_xlfn.XLOOKUP(D2567,'2026 FMR'!I:I,'2026 FMR'!M:M)</f>
        <v>742</v>
      </c>
      <c r="G2567">
        <f>_xlfn.XLOOKUP(D2567,'2026 FMR'!I:I,'2026 FMR'!J:J)</f>
        <v>3305</v>
      </c>
      <c r="H2567">
        <f>_xlfn.XLOOKUP(D2567,'2026 FMR'!I:I,'2026 FMR'!R:R)</f>
        <v>1</v>
      </c>
    </row>
    <row r="2568" spans="1:8" x14ac:dyDescent="0.35">
      <c r="A2568" t="s">
        <v>2600</v>
      </c>
      <c r="B2568" t="str">
        <f>_xlfn.XLOOKUP(D2568,'2026 FMR'!I:I,'2026 FMR'!Q:Q)</f>
        <v>TX-607</v>
      </c>
      <c r="C2568" t="s">
        <v>2642</v>
      </c>
      <c r="D2568">
        <v>48083</v>
      </c>
      <c r="E2568">
        <f>_xlfn.XLOOKUP(D2568,'ACS data'!E:E,'ACS data'!N:N)</f>
        <v>137</v>
      </c>
      <c r="F2568">
        <f>_xlfn.XLOOKUP(D2568,'2026 FMR'!I:I,'2026 FMR'!M:M)</f>
        <v>803</v>
      </c>
      <c r="G2568">
        <f>_xlfn.XLOOKUP(D2568,'2026 FMR'!I:I,'2026 FMR'!J:J)</f>
        <v>7808</v>
      </c>
      <c r="H2568">
        <f>_xlfn.XLOOKUP(D2568,'2026 FMR'!I:I,'2026 FMR'!R:R)</f>
        <v>1</v>
      </c>
    </row>
    <row r="2569" spans="1:8" x14ac:dyDescent="0.35">
      <c r="A2569" t="s">
        <v>2600</v>
      </c>
      <c r="B2569" t="str">
        <f>_xlfn.XLOOKUP(D2569,'2026 FMR'!I:I,'2026 FMR'!Q:Q)</f>
        <v>TX-600</v>
      </c>
      <c r="C2569" t="s">
        <v>2643</v>
      </c>
      <c r="D2569">
        <v>48085</v>
      </c>
      <c r="E2569">
        <f>_xlfn.XLOOKUP(D2569,'ACS data'!E:E,'ACS data'!N:N)</f>
        <v>17917</v>
      </c>
      <c r="F2569">
        <f>_xlfn.XLOOKUP(D2569,'2026 FMR'!I:I,'2026 FMR'!M:M)</f>
        <v>1648</v>
      </c>
      <c r="G2569">
        <f>_xlfn.XLOOKUP(D2569,'2026 FMR'!I:I,'2026 FMR'!J:J)</f>
        <v>1079153</v>
      </c>
      <c r="H2569">
        <f>_xlfn.XLOOKUP(D2569,'2026 FMR'!I:I,'2026 FMR'!R:R)</f>
        <v>0.5</v>
      </c>
    </row>
    <row r="2570" spans="1:8" x14ac:dyDescent="0.35">
      <c r="A2570" t="s">
        <v>2600</v>
      </c>
      <c r="B2570" t="str">
        <f>_xlfn.XLOOKUP(D2570,'2026 FMR'!I:I,'2026 FMR'!Q:Q)</f>
        <v>TX-607</v>
      </c>
      <c r="C2570" t="s">
        <v>2644</v>
      </c>
      <c r="D2570">
        <v>48087</v>
      </c>
      <c r="E2570">
        <f>_xlfn.XLOOKUP(D2570,'ACS data'!E:E,'ACS data'!N:N)</f>
        <v>163</v>
      </c>
      <c r="F2570">
        <f>_xlfn.XLOOKUP(D2570,'2026 FMR'!I:I,'2026 FMR'!M:M)</f>
        <v>778</v>
      </c>
      <c r="G2570">
        <f>_xlfn.XLOOKUP(D2570,'2026 FMR'!I:I,'2026 FMR'!J:J)</f>
        <v>2865</v>
      </c>
      <c r="H2570">
        <f>_xlfn.XLOOKUP(D2570,'2026 FMR'!I:I,'2026 FMR'!R:R)</f>
        <v>1</v>
      </c>
    </row>
    <row r="2571" spans="1:8" x14ac:dyDescent="0.35">
      <c r="A2571" t="s">
        <v>2600</v>
      </c>
      <c r="B2571" t="str">
        <f>_xlfn.XLOOKUP(D2571,'2026 FMR'!I:I,'2026 FMR'!Q:Q)</f>
        <v>TX-607</v>
      </c>
      <c r="C2571" t="s">
        <v>2645</v>
      </c>
      <c r="D2571">
        <v>48089</v>
      </c>
      <c r="E2571">
        <f>_xlfn.XLOOKUP(D2571,'ACS data'!E:E,'ACS data'!N:N)</f>
        <v>757</v>
      </c>
      <c r="F2571">
        <f>_xlfn.XLOOKUP(D2571,'2026 FMR'!I:I,'2026 FMR'!M:M)</f>
        <v>917</v>
      </c>
      <c r="G2571">
        <f>_xlfn.XLOOKUP(D2571,'2026 FMR'!I:I,'2026 FMR'!J:J)</f>
        <v>20582</v>
      </c>
      <c r="H2571">
        <f>_xlfn.XLOOKUP(D2571,'2026 FMR'!I:I,'2026 FMR'!R:R)</f>
        <v>1</v>
      </c>
    </row>
    <row r="2572" spans="1:8" x14ac:dyDescent="0.35">
      <c r="A2572" t="s">
        <v>2600</v>
      </c>
      <c r="B2572" t="str">
        <f>_xlfn.XLOOKUP(D2572,'2026 FMR'!I:I,'2026 FMR'!Q:Q)</f>
        <v>TX-607</v>
      </c>
      <c r="C2572" t="s">
        <v>2646</v>
      </c>
      <c r="D2572">
        <v>48091</v>
      </c>
      <c r="E2572">
        <f>_xlfn.XLOOKUP(D2572,'ACS data'!E:E,'ACS data'!N:N)</f>
        <v>2206</v>
      </c>
      <c r="F2572">
        <f>_xlfn.XLOOKUP(D2572,'2026 FMR'!I:I,'2026 FMR'!M:M)</f>
        <v>1177</v>
      </c>
      <c r="G2572">
        <f>_xlfn.XLOOKUP(D2572,'2026 FMR'!I:I,'2026 FMR'!J:J)</f>
        <v>165201</v>
      </c>
      <c r="H2572">
        <f>_xlfn.XLOOKUP(D2572,'2026 FMR'!I:I,'2026 FMR'!R:R)</f>
        <v>1</v>
      </c>
    </row>
    <row r="2573" spans="1:8" x14ac:dyDescent="0.35">
      <c r="A2573" t="s">
        <v>2600</v>
      </c>
      <c r="B2573" t="str">
        <f>_xlfn.XLOOKUP(D2573,'2026 FMR'!I:I,'2026 FMR'!Q:Q)</f>
        <v>TX-607</v>
      </c>
      <c r="C2573" t="s">
        <v>2647</v>
      </c>
      <c r="D2573">
        <v>48093</v>
      </c>
      <c r="E2573">
        <f>_xlfn.XLOOKUP(D2573,'ACS data'!E:E,'ACS data'!N:N)</f>
        <v>394</v>
      </c>
      <c r="F2573">
        <f>_xlfn.XLOOKUP(D2573,'2026 FMR'!I:I,'2026 FMR'!M:M)</f>
        <v>742</v>
      </c>
      <c r="G2573">
        <f>_xlfn.XLOOKUP(D2573,'2026 FMR'!I:I,'2026 FMR'!J:J)</f>
        <v>13651</v>
      </c>
      <c r="H2573">
        <f>_xlfn.XLOOKUP(D2573,'2026 FMR'!I:I,'2026 FMR'!R:R)</f>
        <v>1</v>
      </c>
    </row>
    <row r="2574" spans="1:8" x14ac:dyDescent="0.35">
      <c r="A2574" t="s">
        <v>2600</v>
      </c>
      <c r="B2574" t="str">
        <f>_xlfn.XLOOKUP(D2574,'2026 FMR'!I:I,'2026 FMR'!Q:Q)</f>
        <v>TX-607</v>
      </c>
      <c r="C2574" t="s">
        <v>2648</v>
      </c>
      <c r="D2574">
        <v>48095</v>
      </c>
      <c r="E2574">
        <f>_xlfn.XLOOKUP(D2574,'ACS data'!E:E,'ACS data'!N:N)</f>
        <v>30</v>
      </c>
      <c r="F2574">
        <f>_xlfn.XLOOKUP(D2574,'2026 FMR'!I:I,'2026 FMR'!M:M)</f>
        <v>922</v>
      </c>
      <c r="G2574">
        <f>_xlfn.XLOOKUP(D2574,'2026 FMR'!I:I,'2026 FMR'!J:J)</f>
        <v>3235</v>
      </c>
      <c r="H2574">
        <f>_xlfn.XLOOKUP(D2574,'2026 FMR'!I:I,'2026 FMR'!R:R)</f>
        <v>1</v>
      </c>
    </row>
    <row r="2575" spans="1:8" x14ac:dyDescent="0.35">
      <c r="A2575" t="s">
        <v>2600</v>
      </c>
      <c r="B2575" t="str">
        <f>_xlfn.XLOOKUP(D2575,'2026 FMR'!I:I,'2026 FMR'!Q:Q)</f>
        <v>TX-607</v>
      </c>
      <c r="C2575" t="s">
        <v>2649</v>
      </c>
      <c r="D2575">
        <v>48097</v>
      </c>
      <c r="E2575">
        <f>_xlfn.XLOOKUP(D2575,'ACS data'!E:E,'ACS data'!N:N)</f>
        <v>1199</v>
      </c>
      <c r="F2575">
        <f>_xlfn.XLOOKUP(D2575,'2026 FMR'!I:I,'2026 FMR'!M:M)</f>
        <v>961</v>
      </c>
      <c r="G2575">
        <f>_xlfn.XLOOKUP(D2575,'2026 FMR'!I:I,'2026 FMR'!J:J)</f>
        <v>41860</v>
      </c>
      <c r="H2575">
        <f>_xlfn.XLOOKUP(D2575,'2026 FMR'!I:I,'2026 FMR'!R:R)</f>
        <v>1</v>
      </c>
    </row>
    <row r="2576" spans="1:8" x14ac:dyDescent="0.35">
      <c r="A2576" t="s">
        <v>2600</v>
      </c>
      <c r="B2576" t="str">
        <f>_xlfn.XLOOKUP(D2576,'2026 FMR'!I:I,'2026 FMR'!Q:Q)</f>
        <v>TX-607</v>
      </c>
      <c r="C2576" t="s">
        <v>2650</v>
      </c>
      <c r="D2576">
        <v>48099</v>
      </c>
      <c r="E2576">
        <f>_xlfn.XLOOKUP(D2576,'ACS data'!E:E,'ACS data'!N:N)</f>
        <v>1199</v>
      </c>
      <c r="F2576">
        <f>_xlfn.XLOOKUP(D2576,'2026 FMR'!I:I,'2026 FMR'!M:M)</f>
        <v>990</v>
      </c>
      <c r="G2576">
        <f>_xlfn.XLOOKUP(D2576,'2026 FMR'!I:I,'2026 FMR'!J:J)</f>
        <v>82927</v>
      </c>
      <c r="H2576">
        <f>_xlfn.XLOOKUP(D2576,'2026 FMR'!I:I,'2026 FMR'!R:R)</f>
        <v>1</v>
      </c>
    </row>
    <row r="2577" spans="1:8" x14ac:dyDescent="0.35">
      <c r="A2577" t="s">
        <v>2600</v>
      </c>
      <c r="B2577" t="str">
        <f>_xlfn.XLOOKUP(D2577,'2026 FMR'!I:I,'2026 FMR'!Q:Q)</f>
        <v>TX-624</v>
      </c>
      <c r="C2577" t="s">
        <v>2651</v>
      </c>
      <c r="D2577">
        <v>48101</v>
      </c>
      <c r="E2577">
        <f>_xlfn.XLOOKUP(D2577,'ACS data'!E:E,'ACS data'!N:N)</f>
        <v>53</v>
      </c>
      <c r="F2577">
        <f>_xlfn.XLOOKUP(D2577,'2026 FMR'!I:I,'2026 FMR'!M:M)</f>
        <v>811</v>
      </c>
      <c r="G2577">
        <f>_xlfn.XLOOKUP(D2577,'2026 FMR'!I:I,'2026 FMR'!J:J)</f>
        <v>1647</v>
      </c>
      <c r="H2577">
        <f>_xlfn.XLOOKUP(D2577,'2026 FMR'!I:I,'2026 FMR'!R:R)</f>
        <v>1</v>
      </c>
    </row>
    <row r="2578" spans="1:8" x14ac:dyDescent="0.35">
      <c r="A2578" t="s">
        <v>2600</v>
      </c>
      <c r="B2578" t="str">
        <f>_xlfn.XLOOKUP(D2578,'2026 FMR'!I:I,'2026 FMR'!Q:Q)</f>
        <v>TX-607</v>
      </c>
      <c r="C2578" t="s">
        <v>2652</v>
      </c>
      <c r="D2578">
        <v>48103</v>
      </c>
      <c r="E2578">
        <f>_xlfn.XLOOKUP(D2578,'ACS data'!E:E,'ACS data'!N:N)</f>
        <v>80</v>
      </c>
      <c r="F2578">
        <f>_xlfn.XLOOKUP(D2578,'2026 FMR'!I:I,'2026 FMR'!M:M)</f>
        <v>783</v>
      </c>
      <c r="G2578">
        <f>_xlfn.XLOOKUP(D2578,'2026 FMR'!I:I,'2026 FMR'!J:J)</f>
        <v>4636</v>
      </c>
      <c r="H2578">
        <f>_xlfn.XLOOKUP(D2578,'2026 FMR'!I:I,'2026 FMR'!R:R)</f>
        <v>1</v>
      </c>
    </row>
    <row r="2579" spans="1:8" x14ac:dyDescent="0.35">
      <c r="A2579" t="s">
        <v>2600</v>
      </c>
      <c r="B2579" t="str">
        <f>_xlfn.XLOOKUP(D2579,'2026 FMR'!I:I,'2026 FMR'!Q:Q)</f>
        <v>TX-607</v>
      </c>
      <c r="C2579" t="s">
        <v>2653</v>
      </c>
      <c r="D2579">
        <v>48105</v>
      </c>
      <c r="E2579">
        <f>_xlfn.XLOOKUP(D2579,'ACS data'!E:E,'ACS data'!N:N)</f>
        <v>0</v>
      </c>
      <c r="F2579">
        <f>_xlfn.XLOOKUP(D2579,'2026 FMR'!I:I,'2026 FMR'!M:M)</f>
        <v>811</v>
      </c>
      <c r="G2579">
        <f>_xlfn.XLOOKUP(D2579,'2026 FMR'!I:I,'2026 FMR'!J:J)</f>
        <v>2949</v>
      </c>
      <c r="H2579">
        <f>_xlfn.XLOOKUP(D2579,'2026 FMR'!I:I,'2026 FMR'!R:R)</f>
        <v>1</v>
      </c>
    </row>
    <row r="2580" spans="1:8" x14ac:dyDescent="0.35">
      <c r="A2580" t="s">
        <v>2600</v>
      </c>
      <c r="B2580" t="str">
        <f>_xlfn.XLOOKUP(D2580,'2026 FMR'!I:I,'2026 FMR'!Q:Q)</f>
        <v>TX-607</v>
      </c>
      <c r="C2580" t="s">
        <v>2654</v>
      </c>
      <c r="D2580">
        <v>48107</v>
      </c>
      <c r="E2580">
        <f>_xlfn.XLOOKUP(D2580,'ACS data'!E:E,'ACS data'!N:N)</f>
        <v>239</v>
      </c>
      <c r="F2580">
        <f>_xlfn.XLOOKUP(D2580,'2026 FMR'!I:I,'2026 FMR'!M:M)</f>
        <v>990</v>
      </c>
      <c r="G2580">
        <f>_xlfn.XLOOKUP(D2580,'2026 FMR'!I:I,'2026 FMR'!J:J)</f>
        <v>5157</v>
      </c>
      <c r="H2580">
        <f>_xlfn.XLOOKUP(D2580,'2026 FMR'!I:I,'2026 FMR'!R:R)</f>
        <v>1</v>
      </c>
    </row>
    <row r="2581" spans="1:8" x14ac:dyDescent="0.35">
      <c r="A2581" t="s">
        <v>2600</v>
      </c>
      <c r="B2581" t="str">
        <f>_xlfn.XLOOKUP(D2581,'2026 FMR'!I:I,'2026 FMR'!Q:Q)</f>
        <v>TX-607</v>
      </c>
      <c r="C2581" t="s">
        <v>2655</v>
      </c>
      <c r="D2581">
        <v>48109</v>
      </c>
      <c r="E2581">
        <f>_xlfn.XLOOKUP(D2581,'ACS data'!E:E,'ACS data'!N:N)</f>
        <v>50</v>
      </c>
      <c r="F2581">
        <f>_xlfn.XLOOKUP(D2581,'2026 FMR'!I:I,'2026 FMR'!M:M)</f>
        <v>811</v>
      </c>
      <c r="G2581">
        <f>_xlfn.XLOOKUP(D2581,'2026 FMR'!I:I,'2026 FMR'!J:J)</f>
        <v>2181</v>
      </c>
      <c r="H2581">
        <f>_xlfn.XLOOKUP(D2581,'2026 FMR'!I:I,'2026 FMR'!R:R)</f>
        <v>1</v>
      </c>
    </row>
    <row r="2582" spans="1:8" x14ac:dyDescent="0.35">
      <c r="A2582" t="s">
        <v>2600</v>
      </c>
      <c r="B2582" t="str">
        <f>_xlfn.XLOOKUP(D2582,'2026 FMR'!I:I,'2026 FMR'!Q:Q)</f>
        <v>TX-607</v>
      </c>
      <c r="C2582" t="s">
        <v>2656</v>
      </c>
      <c r="D2582">
        <v>48111</v>
      </c>
      <c r="E2582">
        <f>_xlfn.XLOOKUP(D2582,'ACS data'!E:E,'ACS data'!N:N)</f>
        <v>34</v>
      </c>
      <c r="F2582">
        <f>_xlfn.XLOOKUP(D2582,'2026 FMR'!I:I,'2026 FMR'!M:M)</f>
        <v>1067</v>
      </c>
      <c r="G2582">
        <f>_xlfn.XLOOKUP(D2582,'2026 FMR'!I:I,'2026 FMR'!J:J)</f>
        <v>7165</v>
      </c>
      <c r="H2582">
        <f>_xlfn.XLOOKUP(D2582,'2026 FMR'!I:I,'2026 FMR'!R:R)</f>
        <v>1</v>
      </c>
    </row>
    <row r="2583" spans="1:8" x14ac:dyDescent="0.35">
      <c r="A2583" t="s">
        <v>2600</v>
      </c>
      <c r="B2583" t="str">
        <f>_xlfn.XLOOKUP(D2583,'2026 FMR'!I:I,'2026 FMR'!Q:Q)</f>
        <v>TX-600</v>
      </c>
      <c r="C2583" t="s">
        <v>2657</v>
      </c>
      <c r="D2583">
        <v>48113</v>
      </c>
      <c r="E2583">
        <f>_xlfn.XLOOKUP(D2583,'ACS data'!E:E,'ACS data'!N:N)</f>
        <v>84423</v>
      </c>
      <c r="F2583">
        <f>_xlfn.XLOOKUP(D2583,'2026 FMR'!I:I,'2026 FMR'!M:M)</f>
        <v>1648</v>
      </c>
      <c r="G2583">
        <f>_xlfn.XLOOKUP(D2583,'2026 FMR'!I:I,'2026 FMR'!J:J)</f>
        <v>2604053</v>
      </c>
      <c r="H2583">
        <f>_xlfn.XLOOKUP(D2583,'2026 FMR'!I:I,'2026 FMR'!R:R)</f>
        <v>0.5</v>
      </c>
    </row>
    <row r="2584" spans="1:8" x14ac:dyDescent="0.35">
      <c r="A2584" t="s">
        <v>2600</v>
      </c>
      <c r="B2584" t="str">
        <f>_xlfn.XLOOKUP(D2584,'2026 FMR'!I:I,'2026 FMR'!Q:Q)</f>
        <v>TX-607</v>
      </c>
      <c r="C2584" t="s">
        <v>2658</v>
      </c>
      <c r="D2584">
        <v>48115</v>
      </c>
      <c r="E2584">
        <f>_xlfn.XLOOKUP(D2584,'ACS data'!E:E,'ACS data'!N:N)</f>
        <v>308</v>
      </c>
      <c r="F2584">
        <f>_xlfn.XLOOKUP(D2584,'2026 FMR'!I:I,'2026 FMR'!M:M)</f>
        <v>823</v>
      </c>
      <c r="G2584">
        <f>_xlfn.XLOOKUP(D2584,'2026 FMR'!I:I,'2026 FMR'!J:J)</f>
        <v>12342</v>
      </c>
      <c r="H2584">
        <f>_xlfn.XLOOKUP(D2584,'2026 FMR'!I:I,'2026 FMR'!R:R)</f>
        <v>1</v>
      </c>
    </row>
    <row r="2585" spans="1:8" x14ac:dyDescent="0.35">
      <c r="A2585" t="s">
        <v>2600</v>
      </c>
      <c r="B2585" t="str">
        <f>_xlfn.XLOOKUP(D2585,'2026 FMR'!I:I,'2026 FMR'!Q:Q)</f>
        <v>TX-607</v>
      </c>
      <c r="C2585" t="s">
        <v>2659</v>
      </c>
      <c r="D2585">
        <v>48117</v>
      </c>
      <c r="E2585">
        <f>_xlfn.XLOOKUP(D2585,'ACS data'!E:E,'ACS data'!N:N)</f>
        <v>597</v>
      </c>
      <c r="F2585">
        <f>_xlfn.XLOOKUP(D2585,'2026 FMR'!I:I,'2026 FMR'!M:M)</f>
        <v>855</v>
      </c>
      <c r="G2585">
        <f>_xlfn.XLOOKUP(D2585,'2026 FMR'!I:I,'2026 FMR'!J:J)</f>
        <v>18585</v>
      </c>
      <c r="H2585">
        <f>_xlfn.XLOOKUP(D2585,'2026 FMR'!I:I,'2026 FMR'!R:R)</f>
        <v>1</v>
      </c>
    </row>
    <row r="2586" spans="1:8" x14ac:dyDescent="0.35">
      <c r="A2586" t="s">
        <v>2600</v>
      </c>
      <c r="B2586" t="str">
        <f>_xlfn.XLOOKUP(D2586,'2026 FMR'!I:I,'2026 FMR'!Q:Q)</f>
        <v>TX-607</v>
      </c>
      <c r="C2586" t="s">
        <v>2660</v>
      </c>
      <c r="D2586">
        <v>48119</v>
      </c>
      <c r="E2586">
        <f>_xlfn.XLOOKUP(D2586,'ACS data'!E:E,'ACS data'!N:N)</f>
        <v>99</v>
      </c>
      <c r="F2586">
        <f>_xlfn.XLOOKUP(D2586,'2026 FMR'!I:I,'2026 FMR'!M:M)</f>
        <v>808</v>
      </c>
      <c r="G2586">
        <f>_xlfn.XLOOKUP(D2586,'2026 FMR'!I:I,'2026 FMR'!J:J)</f>
        <v>5278</v>
      </c>
      <c r="H2586">
        <f>_xlfn.XLOOKUP(D2586,'2026 FMR'!I:I,'2026 FMR'!R:R)</f>
        <v>1</v>
      </c>
    </row>
    <row r="2587" spans="1:8" x14ac:dyDescent="0.35">
      <c r="A2587" t="s">
        <v>2600</v>
      </c>
      <c r="B2587" t="str">
        <f>_xlfn.XLOOKUP(D2587,'2026 FMR'!I:I,'2026 FMR'!Q:Q)</f>
        <v>TX-607</v>
      </c>
      <c r="C2587" t="s">
        <v>2661</v>
      </c>
      <c r="D2587">
        <v>48121</v>
      </c>
      <c r="E2587">
        <f>_xlfn.XLOOKUP(D2587,'ACS data'!E:E,'ACS data'!N:N)</f>
        <v>20407</v>
      </c>
      <c r="F2587">
        <f>_xlfn.XLOOKUP(D2587,'2026 FMR'!I:I,'2026 FMR'!M:M)</f>
        <v>1648</v>
      </c>
      <c r="G2587">
        <f>_xlfn.XLOOKUP(D2587,'2026 FMR'!I:I,'2026 FMR'!J:J)</f>
        <v>914870</v>
      </c>
      <c r="H2587">
        <f>_xlfn.XLOOKUP(D2587,'2026 FMR'!I:I,'2026 FMR'!R:R)</f>
        <v>1</v>
      </c>
    </row>
    <row r="2588" spans="1:8" x14ac:dyDescent="0.35">
      <c r="A2588" t="s">
        <v>2600</v>
      </c>
      <c r="B2588" t="str">
        <f>_xlfn.XLOOKUP(D2588,'2026 FMR'!I:I,'2026 FMR'!Q:Q)</f>
        <v>TX-607</v>
      </c>
      <c r="C2588" t="s">
        <v>2662</v>
      </c>
      <c r="D2588">
        <v>48123</v>
      </c>
      <c r="E2588">
        <f>_xlfn.XLOOKUP(D2588,'ACS data'!E:E,'ACS data'!N:N)</f>
        <v>341</v>
      </c>
      <c r="F2588">
        <f>_xlfn.XLOOKUP(D2588,'2026 FMR'!I:I,'2026 FMR'!M:M)</f>
        <v>912</v>
      </c>
      <c r="G2588">
        <f>_xlfn.XLOOKUP(D2588,'2026 FMR'!I:I,'2026 FMR'!J:J)</f>
        <v>19826</v>
      </c>
      <c r="H2588">
        <f>_xlfn.XLOOKUP(D2588,'2026 FMR'!I:I,'2026 FMR'!R:R)</f>
        <v>1</v>
      </c>
    </row>
    <row r="2589" spans="1:8" x14ac:dyDescent="0.35">
      <c r="A2589" t="s">
        <v>2600</v>
      </c>
      <c r="B2589" t="str">
        <f>_xlfn.XLOOKUP(D2589,'2026 FMR'!I:I,'2026 FMR'!Q:Q)</f>
        <v>TX-607</v>
      </c>
      <c r="C2589" t="s">
        <v>2663</v>
      </c>
      <c r="D2589">
        <v>48125</v>
      </c>
      <c r="E2589">
        <f>_xlfn.XLOOKUP(D2589,'ACS data'!E:E,'ACS data'!N:N)</f>
        <v>28</v>
      </c>
      <c r="F2589">
        <f>_xlfn.XLOOKUP(D2589,'2026 FMR'!I:I,'2026 FMR'!M:M)</f>
        <v>778</v>
      </c>
      <c r="G2589">
        <f>_xlfn.XLOOKUP(D2589,'2026 FMR'!I:I,'2026 FMR'!J:J)</f>
        <v>1570</v>
      </c>
      <c r="H2589">
        <f>_xlfn.XLOOKUP(D2589,'2026 FMR'!I:I,'2026 FMR'!R:R)</f>
        <v>1</v>
      </c>
    </row>
    <row r="2590" spans="1:8" x14ac:dyDescent="0.35">
      <c r="A2590" t="s">
        <v>2600</v>
      </c>
      <c r="B2590" t="str">
        <f>_xlfn.XLOOKUP(D2590,'2026 FMR'!I:I,'2026 FMR'!Q:Q)</f>
        <v>TX-607</v>
      </c>
      <c r="C2590" t="s">
        <v>2664</v>
      </c>
      <c r="D2590">
        <v>48127</v>
      </c>
      <c r="E2590">
        <f>_xlfn.XLOOKUP(D2590,'ACS data'!E:E,'ACS data'!N:N)</f>
        <v>948</v>
      </c>
      <c r="F2590">
        <f>_xlfn.XLOOKUP(D2590,'2026 FMR'!I:I,'2026 FMR'!M:M)</f>
        <v>888</v>
      </c>
      <c r="G2590">
        <f>_xlfn.XLOOKUP(D2590,'2026 FMR'!I:I,'2026 FMR'!J:J)</f>
        <v>8672</v>
      </c>
      <c r="H2590">
        <f>_xlfn.XLOOKUP(D2590,'2026 FMR'!I:I,'2026 FMR'!R:R)</f>
        <v>1</v>
      </c>
    </row>
    <row r="2591" spans="1:8" x14ac:dyDescent="0.35">
      <c r="A2591" t="s">
        <v>2600</v>
      </c>
      <c r="B2591" t="str">
        <f>_xlfn.XLOOKUP(D2591,'2026 FMR'!I:I,'2026 FMR'!Q:Q)</f>
        <v>TX-607</v>
      </c>
      <c r="C2591" t="s">
        <v>2665</v>
      </c>
      <c r="D2591">
        <v>48129</v>
      </c>
      <c r="E2591">
        <f>_xlfn.XLOOKUP(D2591,'ACS data'!E:E,'ACS data'!N:N)</f>
        <v>21</v>
      </c>
      <c r="F2591">
        <f>_xlfn.XLOOKUP(D2591,'2026 FMR'!I:I,'2026 FMR'!M:M)</f>
        <v>778</v>
      </c>
      <c r="G2591">
        <f>_xlfn.XLOOKUP(D2591,'2026 FMR'!I:I,'2026 FMR'!J:J)</f>
        <v>3298</v>
      </c>
      <c r="H2591">
        <f>_xlfn.XLOOKUP(D2591,'2026 FMR'!I:I,'2026 FMR'!R:R)</f>
        <v>1</v>
      </c>
    </row>
    <row r="2592" spans="1:8" x14ac:dyDescent="0.35">
      <c r="A2592" t="s">
        <v>2600</v>
      </c>
      <c r="B2592" t="str">
        <f>_xlfn.XLOOKUP(D2592,'2026 FMR'!I:I,'2026 FMR'!Q:Q)</f>
        <v>TX-607</v>
      </c>
      <c r="C2592" t="s">
        <v>2666</v>
      </c>
      <c r="D2592">
        <v>48131</v>
      </c>
      <c r="E2592">
        <f>_xlfn.XLOOKUP(D2592,'ACS data'!E:E,'ACS data'!N:N)</f>
        <v>691</v>
      </c>
      <c r="F2592">
        <f>_xlfn.XLOOKUP(D2592,'2026 FMR'!I:I,'2026 FMR'!M:M)</f>
        <v>811</v>
      </c>
      <c r="G2592">
        <f>_xlfn.XLOOKUP(D2592,'2026 FMR'!I:I,'2026 FMR'!J:J)</f>
        <v>9960</v>
      </c>
      <c r="H2592">
        <f>_xlfn.XLOOKUP(D2592,'2026 FMR'!I:I,'2026 FMR'!R:R)</f>
        <v>1</v>
      </c>
    </row>
    <row r="2593" spans="1:8" x14ac:dyDescent="0.35">
      <c r="A2593" t="s">
        <v>2600</v>
      </c>
      <c r="B2593" t="str">
        <f>_xlfn.XLOOKUP(D2593,'2026 FMR'!I:I,'2026 FMR'!Q:Q)</f>
        <v>TX-607</v>
      </c>
      <c r="C2593" t="s">
        <v>2667</v>
      </c>
      <c r="D2593">
        <v>48133</v>
      </c>
      <c r="E2593">
        <f>_xlfn.XLOOKUP(D2593,'ACS data'!E:E,'ACS data'!N:N)</f>
        <v>512</v>
      </c>
      <c r="F2593">
        <f>_xlfn.XLOOKUP(D2593,'2026 FMR'!I:I,'2026 FMR'!M:M)</f>
        <v>862</v>
      </c>
      <c r="G2593">
        <f>_xlfn.XLOOKUP(D2593,'2026 FMR'!I:I,'2026 FMR'!J:J)</f>
        <v>17812</v>
      </c>
      <c r="H2593">
        <f>_xlfn.XLOOKUP(D2593,'2026 FMR'!I:I,'2026 FMR'!R:R)</f>
        <v>1</v>
      </c>
    </row>
    <row r="2594" spans="1:8" x14ac:dyDescent="0.35">
      <c r="A2594" t="s">
        <v>2600</v>
      </c>
      <c r="B2594" t="str">
        <f>_xlfn.XLOOKUP(D2594,'2026 FMR'!I:I,'2026 FMR'!Q:Q)</f>
        <v>TX-607</v>
      </c>
      <c r="C2594" t="s">
        <v>2668</v>
      </c>
      <c r="D2594">
        <v>48135</v>
      </c>
      <c r="E2594">
        <f>_xlfn.XLOOKUP(D2594,'ACS data'!E:E,'ACS data'!N:N)</f>
        <v>5057</v>
      </c>
      <c r="F2594">
        <f>_xlfn.XLOOKUP(D2594,'2026 FMR'!I:I,'2026 FMR'!M:M)</f>
        <v>1269</v>
      </c>
      <c r="G2594">
        <f>_xlfn.XLOOKUP(D2594,'2026 FMR'!I:I,'2026 FMR'!J:J)</f>
        <v>162300</v>
      </c>
      <c r="H2594">
        <f>_xlfn.XLOOKUP(D2594,'2026 FMR'!I:I,'2026 FMR'!R:R)</f>
        <v>1</v>
      </c>
    </row>
    <row r="2595" spans="1:8" x14ac:dyDescent="0.35">
      <c r="A2595" t="s">
        <v>2600</v>
      </c>
      <c r="B2595" t="str">
        <f>_xlfn.XLOOKUP(D2595,'2026 FMR'!I:I,'2026 FMR'!Q:Q)</f>
        <v>TX-607</v>
      </c>
      <c r="C2595" t="s">
        <v>2669</v>
      </c>
      <c r="D2595">
        <v>48137</v>
      </c>
      <c r="E2595">
        <f>_xlfn.XLOOKUP(D2595,'ACS data'!E:E,'ACS data'!N:N)</f>
        <v>112</v>
      </c>
      <c r="F2595">
        <f>_xlfn.XLOOKUP(D2595,'2026 FMR'!I:I,'2026 FMR'!M:M)</f>
        <v>811</v>
      </c>
      <c r="G2595">
        <f>_xlfn.XLOOKUP(D2595,'2026 FMR'!I:I,'2026 FMR'!J:J)</f>
        <v>1380</v>
      </c>
      <c r="H2595">
        <f>_xlfn.XLOOKUP(D2595,'2026 FMR'!I:I,'2026 FMR'!R:R)</f>
        <v>1</v>
      </c>
    </row>
    <row r="2596" spans="1:8" x14ac:dyDescent="0.35">
      <c r="A2596" t="s">
        <v>2600</v>
      </c>
      <c r="B2596" t="str">
        <f>_xlfn.XLOOKUP(D2596,'2026 FMR'!I:I,'2026 FMR'!Q:Q)</f>
        <v>TX-607</v>
      </c>
      <c r="C2596" t="s">
        <v>2670</v>
      </c>
      <c r="D2596">
        <v>48139</v>
      </c>
      <c r="E2596">
        <f>_xlfn.XLOOKUP(D2596,'ACS data'!E:E,'ACS data'!N:N)</f>
        <v>2924</v>
      </c>
      <c r="F2596">
        <f>_xlfn.XLOOKUP(D2596,'2026 FMR'!I:I,'2026 FMR'!M:M)</f>
        <v>1648</v>
      </c>
      <c r="G2596">
        <f>_xlfn.XLOOKUP(D2596,'2026 FMR'!I:I,'2026 FMR'!J:J)</f>
        <v>195509</v>
      </c>
      <c r="H2596">
        <f>_xlfn.XLOOKUP(D2596,'2026 FMR'!I:I,'2026 FMR'!R:R)</f>
        <v>1</v>
      </c>
    </row>
    <row r="2597" spans="1:8" x14ac:dyDescent="0.35">
      <c r="A2597" t="s">
        <v>2600</v>
      </c>
      <c r="B2597" t="str">
        <f>_xlfn.XLOOKUP(D2597,'2026 FMR'!I:I,'2026 FMR'!Q:Q)</f>
        <v>TX-603</v>
      </c>
      <c r="C2597" t="s">
        <v>2671</v>
      </c>
      <c r="D2597">
        <v>48141</v>
      </c>
      <c r="E2597">
        <f>_xlfn.XLOOKUP(D2597,'ACS data'!E:E,'ACS data'!N:N)</f>
        <v>37583</v>
      </c>
      <c r="F2597">
        <f>_xlfn.XLOOKUP(D2597,'2026 FMR'!I:I,'2026 FMR'!M:M)</f>
        <v>1013</v>
      </c>
      <c r="G2597">
        <f>_xlfn.XLOOKUP(D2597,'2026 FMR'!I:I,'2026 FMR'!J:J)</f>
        <v>863832</v>
      </c>
      <c r="H2597">
        <f>_xlfn.XLOOKUP(D2597,'2026 FMR'!I:I,'2026 FMR'!R:R)</f>
        <v>1</v>
      </c>
    </row>
    <row r="2598" spans="1:8" x14ac:dyDescent="0.35">
      <c r="A2598" t="s">
        <v>2600</v>
      </c>
      <c r="B2598" t="str">
        <f>_xlfn.XLOOKUP(D2598,'2026 FMR'!I:I,'2026 FMR'!Q:Q)</f>
        <v>TX-607</v>
      </c>
      <c r="C2598" t="s">
        <v>2672</v>
      </c>
      <c r="D2598">
        <v>48143</v>
      </c>
      <c r="E2598">
        <f>_xlfn.XLOOKUP(D2598,'ACS data'!E:E,'ACS data'!N:N)</f>
        <v>2698</v>
      </c>
      <c r="F2598">
        <f>_xlfn.XLOOKUP(D2598,'2026 FMR'!I:I,'2026 FMR'!M:M)</f>
        <v>899</v>
      </c>
      <c r="G2598">
        <f>_xlfn.XLOOKUP(D2598,'2026 FMR'!I:I,'2026 FMR'!J:J)</f>
        <v>42788</v>
      </c>
      <c r="H2598">
        <f>_xlfn.XLOOKUP(D2598,'2026 FMR'!I:I,'2026 FMR'!R:R)</f>
        <v>1</v>
      </c>
    </row>
    <row r="2599" spans="1:8" x14ac:dyDescent="0.35">
      <c r="A2599" t="s">
        <v>2600</v>
      </c>
      <c r="B2599" t="str">
        <f>_xlfn.XLOOKUP(D2599,'2026 FMR'!I:I,'2026 FMR'!Q:Q)</f>
        <v>TX-604</v>
      </c>
      <c r="C2599" t="s">
        <v>2673</v>
      </c>
      <c r="D2599">
        <v>48145</v>
      </c>
      <c r="E2599">
        <f>_xlfn.XLOOKUP(D2599,'ACS data'!E:E,'ACS data'!N:N)</f>
        <v>488</v>
      </c>
      <c r="F2599">
        <f>_xlfn.XLOOKUP(D2599,'2026 FMR'!I:I,'2026 FMR'!M:M)</f>
        <v>742</v>
      </c>
      <c r="G2599">
        <f>_xlfn.XLOOKUP(D2599,'2026 FMR'!I:I,'2026 FMR'!J:J)</f>
        <v>17013</v>
      </c>
      <c r="H2599">
        <f>_xlfn.XLOOKUP(D2599,'2026 FMR'!I:I,'2026 FMR'!R:R)</f>
        <v>0.5</v>
      </c>
    </row>
    <row r="2600" spans="1:8" x14ac:dyDescent="0.35">
      <c r="A2600" t="s">
        <v>2600</v>
      </c>
      <c r="B2600" t="str">
        <f>_xlfn.XLOOKUP(D2600,'2026 FMR'!I:I,'2026 FMR'!Q:Q)</f>
        <v>TX-607</v>
      </c>
      <c r="C2600" t="s">
        <v>2674</v>
      </c>
      <c r="D2600">
        <v>48147</v>
      </c>
      <c r="E2600">
        <f>_xlfn.XLOOKUP(D2600,'ACS data'!E:E,'ACS data'!N:N)</f>
        <v>1019</v>
      </c>
      <c r="F2600">
        <f>_xlfn.XLOOKUP(D2600,'2026 FMR'!I:I,'2026 FMR'!M:M)</f>
        <v>751</v>
      </c>
      <c r="G2600">
        <f>_xlfn.XLOOKUP(D2600,'2026 FMR'!I:I,'2026 FMR'!J:J)</f>
        <v>36052</v>
      </c>
      <c r="H2600">
        <f>_xlfn.XLOOKUP(D2600,'2026 FMR'!I:I,'2026 FMR'!R:R)</f>
        <v>1</v>
      </c>
    </row>
    <row r="2601" spans="1:8" x14ac:dyDescent="0.35">
      <c r="A2601" t="s">
        <v>2600</v>
      </c>
      <c r="B2601" t="str">
        <f>_xlfn.XLOOKUP(D2601,'2026 FMR'!I:I,'2026 FMR'!Q:Q)</f>
        <v>TX-607</v>
      </c>
      <c r="C2601" t="s">
        <v>2675</v>
      </c>
      <c r="D2601">
        <v>48149</v>
      </c>
      <c r="E2601">
        <f>_xlfn.XLOOKUP(D2601,'ACS data'!E:E,'ACS data'!N:N)</f>
        <v>287</v>
      </c>
      <c r="F2601">
        <f>_xlfn.XLOOKUP(D2601,'2026 FMR'!I:I,'2026 FMR'!M:M)</f>
        <v>882</v>
      </c>
      <c r="G2601">
        <f>_xlfn.XLOOKUP(D2601,'2026 FMR'!I:I,'2026 FMR'!J:J)</f>
        <v>24564</v>
      </c>
      <c r="H2601">
        <f>_xlfn.XLOOKUP(D2601,'2026 FMR'!I:I,'2026 FMR'!R:R)</f>
        <v>1</v>
      </c>
    </row>
    <row r="2602" spans="1:8" x14ac:dyDescent="0.35">
      <c r="A2602" t="s">
        <v>2600</v>
      </c>
      <c r="B2602" t="str">
        <f>_xlfn.XLOOKUP(D2602,'2026 FMR'!I:I,'2026 FMR'!Q:Q)</f>
        <v>TX-607</v>
      </c>
      <c r="C2602" t="s">
        <v>2676</v>
      </c>
      <c r="D2602">
        <v>48151</v>
      </c>
      <c r="E2602">
        <f>_xlfn.XLOOKUP(D2602,'ACS data'!E:E,'ACS data'!N:N)</f>
        <v>69</v>
      </c>
      <c r="F2602">
        <f>_xlfn.XLOOKUP(D2602,'2026 FMR'!I:I,'2026 FMR'!M:M)</f>
        <v>755</v>
      </c>
      <c r="G2602">
        <f>_xlfn.XLOOKUP(D2602,'2026 FMR'!I:I,'2026 FMR'!J:J)</f>
        <v>3680</v>
      </c>
      <c r="H2602">
        <f>_xlfn.XLOOKUP(D2602,'2026 FMR'!I:I,'2026 FMR'!R:R)</f>
        <v>1</v>
      </c>
    </row>
    <row r="2603" spans="1:8" x14ac:dyDescent="0.35">
      <c r="A2603" t="s">
        <v>2600</v>
      </c>
      <c r="B2603" t="str">
        <f>_xlfn.XLOOKUP(D2603,'2026 FMR'!I:I,'2026 FMR'!Q:Q)</f>
        <v>TX-607</v>
      </c>
      <c r="C2603" t="s">
        <v>2677</v>
      </c>
      <c r="D2603">
        <v>48153</v>
      </c>
      <c r="E2603">
        <f>_xlfn.XLOOKUP(D2603,'ACS data'!E:E,'ACS data'!N:N)</f>
        <v>234</v>
      </c>
      <c r="F2603">
        <f>_xlfn.XLOOKUP(D2603,'2026 FMR'!I:I,'2026 FMR'!M:M)</f>
        <v>742</v>
      </c>
      <c r="G2603">
        <f>_xlfn.XLOOKUP(D2603,'2026 FMR'!I:I,'2026 FMR'!J:J)</f>
        <v>5386</v>
      </c>
      <c r="H2603">
        <f>_xlfn.XLOOKUP(D2603,'2026 FMR'!I:I,'2026 FMR'!R:R)</f>
        <v>1</v>
      </c>
    </row>
    <row r="2604" spans="1:8" x14ac:dyDescent="0.35">
      <c r="A2604" t="s">
        <v>2600</v>
      </c>
      <c r="B2604" t="str">
        <f>_xlfn.XLOOKUP(D2604,'2026 FMR'!I:I,'2026 FMR'!Q:Q)</f>
        <v>TX-624</v>
      </c>
      <c r="C2604" t="s">
        <v>2678</v>
      </c>
      <c r="D2604">
        <v>48155</v>
      </c>
      <c r="E2604">
        <f>_xlfn.XLOOKUP(D2604,'ACS data'!E:E,'ACS data'!N:N)</f>
        <v>166</v>
      </c>
      <c r="F2604">
        <f>_xlfn.XLOOKUP(D2604,'2026 FMR'!I:I,'2026 FMR'!M:M)</f>
        <v>750</v>
      </c>
      <c r="G2604">
        <f>_xlfn.XLOOKUP(D2604,'2026 FMR'!I:I,'2026 FMR'!J:J)</f>
        <v>1075</v>
      </c>
      <c r="H2604">
        <f>_xlfn.XLOOKUP(D2604,'2026 FMR'!I:I,'2026 FMR'!R:R)</f>
        <v>1</v>
      </c>
    </row>
    <row r="2605" spans="1:8" x14ac:dyDescent="0.35">
      <c r="A2605" t="s">
        <v>2600</v>
      </c>
      <c r="B2605" t="str">
        <f>_xlfn.XLOOKUP(D2605,'2026 FMR'!I:I,'2026 FMR'!Q:Q)</f>
        <v>TX-700</v>
      </c>
      <c r="C2605" t="s">
        <v>2679</v>
      </c>
      <c r="D2605">
        <v>48157</v>
      </c>
      <c r="E2605">
        <f>_xlfn.XLOOKUP(D2605,'ACS data'!E:E,'ACS data'!N:N)</f>
        <v>11835</v>
      </c>
      <c r="F2605">
        <f>_xlfn.XLOOKUP(D2605,'2026 FMR'!I:I,'2026 FMR'!M:M)</f>
        <v>1323</v>
      </c>
      <c r="G2605">
        <f>_xlfn.XLOOKUP(D2605,'2026 FMR'!I:I,'2026 FMR'!J:J)</f>
        <v>832607</v>
      </c>
      <c r="H2605">
        <f>_xlfn.XLOOKUP(D2605,'2026 FMR'!I:I,'2026 FMR'!R:R)</f>
        <v>0.5</v>
      </c>
    </row>
    <row r="2606" spans="1:8" x14ac:dyDescent="0.35">
      <c r="A2606" t="s">
        <v>2600</v>
      </c>
      <c r="B2606" t="str">
        <f>_xlfn.XLOOKUP(D2606,'2026 FMR'!I:I,'2026 FMR'!Q:Q)</f>
        <v>TX-607</v>
      </c>
      <c r="C2606" t="s">
        <v>2680</v>
      </c>
      <c r="D2606">
        <v>48159</v>
      </c>
      <c r="E2606">
        <f>_xlfn.XLOOKUP(D2606,'ACS data'!E:E,'ACS data'!N:N)</f>
        <v>152</v>
      </c>
      <c r="F2606">
        <f>_xlfn.XLOOKUP(D2606,'2026 FMR'!I:I,'2026 FMR'!M:M)</f>
        <v>885</v>
      </c>
      <c r="G2606">
        <f>_xlfn.XLOOKUP(D2606,'2026 FMR'!I:I,'2026 FMR'!J:J)</f>
        <v>10445</v>
      </c>
      <c r="H2606">
        <f>_xlfn.XLOOKUP(D2606,'2026 FMR'!I:I,'2026 FMR'!R:R)</f>
        <v>1</v>
      </c>
    </row>
    <row r="2607" spans="1:8" x14ac:dyDescent="0.35">
      <c r="A2607" t="s">
        <v>2600</v>
      </c>
      <c r="B2607" t="str">
        <f>_xlfn.XLOOKUP(D2607,'2026 FMR'!I:I,'2026 FMR'!Q:Q)</f>
        <v>TX-604</v>
      </c>
      <c r="C2607" t="s">
        <v>2681</v>
      </c>
      <c r="D2607">
        <v>48161</v>
      </c>
      <c r="E2607">
        <f>_xlfn.XLOOKUP(D2607,'ACS data'!E:E,'ACS data'!N:N)</f>
        <v>447</v>
      </c>
      <c r="F2607">
        <f>_xlfn.XLOOKUP(D2607,'2026 FMR'!I:I,'2026 FMR'!M:M)</f>
        <v>742</v>
      </c>
      <c r="G2607">
        <f>_xlfn.XLOOKUP(D2607,'2026 FMR'!I:I,'2026 FMR'!J:J)</f>
        <v>19599</v>
      </c>
      <c r="H2607">
        <f>_xlfn.XLOOKUP(D2607,'2026 FMR'!I:I,'2026 FMR'!R:R)</f>
        <v>0.5</v>
      </c>
    </row>
    <row r="2608" spans="1:8" x14ac:dyDescent="0.35">
      <c r="A2608" t="s">
        <v>2600</v>
      </c>
      <c r="B2608" t="str">
        <f>_xlfn.XLOOKUP(D2608,'2026 FMR'!I:I,'2026 FMR'!Q:Q)</f>
        <v>TX-607</v>
      </c>
      <c r="C2608" t="s">
        <v>2682</v>
      </c>
      <c r="D2608">
        <v>48163</v>
      </c>
      <c r="E2608">
        <f>_xlfn.XLOOKUP(D2608,'ACS data'!E:E,'ACS data'!N:N)</f>
        <v>400</v>
      </c>
      <c r="F2608">
        <f>_xlfn.XLOOKUP(D2608,'2026 FMR'!I:I,'2026 FMR'!M:M)</f>
        <v>870</v>
      </c>
      <c r="G2608">
        <f>_xlfn.XLOOKUP(D2608,'2026 FMR'!I:I,'2026 FMR'!J:J)</f>
        <v>18151</v>
      </c>
      <c r="H2608">
        <f>_xlfn.XLOOKUP(D2608,'2026 FMR'!I:I,'2026 FMR'!R:R)</f>
        <v>1</v>
      </c>
    </row>
    <row r="2609" spans="1:8" x14ac:dyDescent="0.35">
      <c r="A2609" t="s">
        <v>2600</v>
      </c>
      <c r="B2609" t="str">
        <f>_xlfn.XLOOKUP(D2609,'2026 FMR'!I:I,'2026 FMR'!Q:Q)</f>
        <v>TX-607</v>
      </c>
      <c r="C2609" t="s">
        <v>2683</v>
      </c>
      <c r="D2609">
        <v>48165</v>
      </c>
      <c r="E2609">
        <f>_xlfn.XLOOKUP(D2609,'ACS data'!E:E,'ACS data'!N:N)</f>
        <v>208</v>
      </c>
      <c r="F2609">
        <f>_xlfn.XLOOKUP(D2609,'2026 FMR'!I:I,'2026 FMR'!M:M)</f>
        <v>832</v>
      </c>
      <c r="G2609">
        <f>_xlfn.XLOOKUP(D2609,'2026 FMR'!I:I,'2026 FMR'!J:J)</f>
        <v>21523</v>
      </c>
      <c r="H2609">
        <f>_xlfn.XLOOKUP(D2609,'2026 FMR'!I:I,'2026 FMR'!R:R)</f>
        <v>1</v>
      </c>
    </row>
    <row r="2610" spans="1:8" x14ac:dyDescent="0.35">
      <c r="A2610" t="s">
        <v>2600</v>
      </c>
      <c r="B2610" t="str">
        <f>_xlfn.XLOOKUP(D2610,'2026 FMR'!I:I,'2026 FMR'!Q:Q)</f>
        <v>TX-607</v>
      </c>
      <c r="C2610" t="s">
        <v>2684</v>
      </c>
      <c r="D2610">
        <v>48167</v>
      </c>
      <c r="E2610">
        <f>_xlfn.XLOOKUP(D2610,'ACS data'!E:E,'ACS data'!N:N)</f>
        <v>8725</v>
      </c>
      <c r="F2610">
        <f>_xlfn.XLOOKUP(D2610,'2026 FMR'!I:I,'2026 FMR'!M:M)</f>
        <v>1323</v>
      </c>
      <c r="G2610">
        <f>_xlfn.XLOOKUP(D2610,'2026 FMR'!I:I,'2026 FMR'!J:J)</f>
        <v>350801</v>
      </c>
      <c r="H2610">
        <f>_xlfn.XLOOKUP(D2610,'2026 FMR'!I:I,'2026 FMR'!R:R)</f>
        <v>1</v>
      </c>
    </row>
    <row r="2611" spans="1:8" x14ac:dyDescent="0.35">
      <c r="A2611" t="s">
        <v>2600</v>
      </c>
      <c r="B2611" t="str">
        <f>_xlfn.XLOOKUP(D2611,'2026 FMR'!I:I,'2026 FMR'!Q:Q)</f>
        <v>TX-607</v>
      </c>
      <c r="C2611" t="s">
        <v>2685</v>
      </c>
      <c r="D2611">
        <v>48169</v>
      </c>
      <c r="E2611">
        <f>_xlfn.XLOOKUP(D2611,'ACS data'!E:E,'ACS data'!N:N)</f>
        <v>63</v>
      </c>
      <c r="F2611">
        <f>_xlfn.XLOOKUP(D2611,'2026 FMR'!I:I,'2026 FMR'!M:M)</f>
        <v>820</v>
      </c>
      <c r="G2611">
        <f>_xlfn.XLOOKUP(D2611,'2026 FMR'!I:I,'2026 FMR'!J:J)</f>
        <v>5735</v>
      </c>
      <c r="H2611">
        <f>_xlfn.XLOOKUP(D2611,'2026 FMR'!I:I,'2026 FMR'!R:R)</f>
        <v>1</v>
      </c>
    </row>
    <row r="2612" spans="1:8" x14ac:dyDescent="0.35">
      <c r="A2612" t="s">
        <v>2600</v>
      </c>
      <c r="B2612" t="str">
        <f>_xlfn.XLOOKUP(D2612,'2026 FMR'!I:I,'2026 FMR'!Q:Q)</f>
        <v>TX-607</v>
      </c>
      <c r="C2612" t="s">
        <v>2686</v>
      </c>
      <c r="D2612">
        <v>48171</v>
      </c>
      <c r="E2612">
        <f>_xlfn.XLOOKUP(D2612,'ACS data'!E:E,'ACS data'!N:N)</f>
        <v>321</v>
      </c>
      <c r="F2612">
        <f>_xlfn.XLOOKUP(D2612,'2026 FMR'!I:I,'2026 FMR'!M:M)</f>
        <v>1096</v>
      </c>
      <c r="G2612">
        <f>_xlfn.XLOOKUP(D2612,'2026 FMR'!I:I,'2026 FMR'!J:J)</f>
        <v>26953</v>
      </c>
      <c r="H2612">
        <f>_xlfn.XLOOKUP(D2612,'2026 FMR'!I:I,'2026 FMR'!R:R)</f>
        <v>1</v>
      </c>
    </row>
    <row r="2613" spans="1:8" x14ac:dyDescent="0.35">
      <c r="A2613" t="s">
        <v>2600</v>
      </c>
      <c r="B2613" t="str">
        <f>_xlfn.XLOOKUP(D2613,'2026 FMR'!I:I,'2026 FMR'!Q:Q)</f>
        <v>TX-607</v>
      </c>
      <c r="C2613" t="s">
        <v>2687</v>
      </c>
      <c r="D2613">
        <v>48173</v>
      </c>
      <c r="E2613">
        <f>_xlfn.XLOOKUP(D2613,'ACS data'!E:E,'ACS data'!N:N)</f>
        <v>9</v>
      </c>
      <c r="F2613">
        <f>_xlfn.XLOOKUP(D2613,'2026 FMR'!I:I,'2026 FMR'!M:M)</f>
        <v>811</v>
      </c>
      <c r="G2613">
        <f>_xlfn.XLOOKUP(D2613,'2026 FMR'!I:I,'2026 FMR'!J:J)</f>
        <v>1068</v>
      </c>
      <c r="H2613">
        <f>_xlfn.XLOOKUP(D2613,'2026 FMR'!I:I,'2026 FMR'!R:R)</f>
        <v>1</v>
      </c>
    </row>
    <row r="2614" spans="1:8" x14ac:dyDescent="0.35">
      <c r="A2614" t="s">
        <v>2600</v>
      </c>
      <c r="B2614" t="str">
        <f>_xlfn.XLOOKUP(D2614,'2026 FMR'!I:I,'2026 FMR'!Q:Q)</f>
        <v>TX-607</v>
      </c>
      <c r="C2614" t="s">
        <v>2688</v>
      </c>
      <c r="D2614">
        <v>48175</v>
      </c>
      <c r="E2614">
        <f>_xlfn.XLOOKUP(D2614,'ACS data'!E:E,'ACS data'!N:N)</f>
        <v>29</v>
      </c>
      <c r="F2614">
        <f>_xlfn.XLOOKUP(D2614,'2026 FMR'!I:I,'2026 FMR'!M:M)</f>
        <v>1153</v>
      </c>
      <c r="G2614">
        <f>_xlfn.XLOOKUP(D2614,'2026 FMR'!I:I,'2026 FMR'!J:J)</f>
        <v>7092</v>
      </c>
      <c r="H2614">
        <f>_xlfn.XLOOKUP(D2614,'2026 FMR'!I:I,'2026 FMR'!R:R)</f>
        <v>1</v>
      </c>
    </row>
    <row r="2615" spans="1:8" x14ac:dyDescent="0.35">
      <c r="A2615" t="s">
        <v>2600</v>
      </c>
      <c r="B2615" t="str">
        <f>_xlfn.XLOOKUP(D2615,'2026 FMR'!I:I,'2026 FMR'!Q:Q)</f>
        <v>TX-607</v>
      </c>
      <c r="C2615" t="s">
        <v>2689</v>
      </c>
      <c r="D2615">
        <v>48177</v>
      </c>
      <c r="E2615">
        <f>_xlfn.XLOOKUP(D2615,'ACS data'!E:E,'ACS data'!N:N)</f>
        <v>561</v>
      </c>
      <c r="F2615">
        <f>_xlfn.XLOOKUP(D2615,'2026 FMR'!I:I,'2026 FMR'!M:M)</f>
        <v>742</v>
      </c>
      <c r="G2615">
        <f>_xlfn.XLOOKUP(D2615,'2026 FMR'!I:I,'2026 FMR'!J:J)</f>
        <v>19736</v>
      </c>
      <c r="H2615">
        <f>_xlfn.XLOOKUP(D2615,'2026 FMR'!I:I,'2026 FMR'!R:R)</f>
        <v>1</v>
      </c>
    </row>
    <row r="2616" spans="1:8" x14ac:dyDescent="0.35">
      <c r="A2616" t="s">
        <v>2600</v>
      </c>
      <c r="B2616" t="str">
        <f>_xlfn.XLOOKUP(D2616,'2026 FMR'!I:I,'2026 FMR'!Q:Q)</f>
        <v>TX-607</v>
      </c>
      <c r="C2616" t="s">
        <v>2690</v>
      </c>
      <c r="D2616">
        <v>48179</v>
      </c>
      <c r="E2616">
        <f>_xlfn.XLOOKUP(D2616,'ACS data'!E:E,'ACS data'!N:N)</f>
        <v>763</v>
      </c>
      <c r="F2616">
        <f>_xlfn.XLOOKUP(D2616,'2026 FMR'!I:I,'2026 FMR'!M:M)</f>
        <v>790</v>
      </c>
      <c r="G2616">
        <f>_xlfn.XLOOKUP(D2616,'2026 FMR'!I:I,'2026 FMR'!J:J)</f>
        <v>21272</v>
      </c>
      <c r="H2616">
        <f>_xlfn.XLOOKUP(D2616,'2026 FMR'!I:I,'2026 FMR'!R:R)</f>
        <v>1</v>
      </c>
    </row>
    <row r="2617" spans="1:8" x14ac:dyDescent="0.35">
      <c r="A2617" t="s">
        <v>2600</v>
      </c>
      <c r="B2617" t="str">
        <f>_xlfn.XLOOKUP(D2617,'2026 FMR'!I:I,'2026 FMR'!Q:Q)</f>
        <v>TX-607</v>
      </c>
      <c r="C2617" t="s">
        <v>2691</v>
      </c>
      <c r="D2617">
        <v>48181</v>
      </c>
      <c r="E2617">
        <f>_xlfn.XLOOKUP(D2617,'ACS data'!E:E,'ACS data'!N:N)</f>
        <v>3395</v>
      </c>
      <c r="F2617">
        <f>_xlfn.XLOOKUP(D2617,'2026 FMR'!I:I,'2026 FMR'!M:M)</f>
        <v>1089</v>
      </c>
      <c r="G2617">
        <f>_xlfn.XLOOKUP(D2617,'2026 FMR'!I:I,'2026 FMR'!J:J)</f>
        <v>137008</v>
      </c>
      <c r="H2617">
        <f>_xlfn.XLOOKUP(D2617,'2026 FMR'!I:I,'2026 FMR'!R:R)</f>
        <v>1</v>
      </c>
    </row>
    <row r="2618" spans="1:8" x14ac:dyDescent="0.35">
      <c r="A2618" t="s">
        <v>2600</v>
      </c>
      <c r="B2618" t="str">
        <f>_xlfn.XLOOKUP(D2618,'2026 FMR'!I:I,'2026 FMR'!Q:Q)</f>
        <v>TX-607</v>
      </c>
      <c r="C2618" t="s">
        <v>2692</v>
      </c>
      <c r="D2618">
        <v>48183</v>
      </c>
      <c r="E2618">
        <f>_xlfn.XLOOKUP(D2618,'ACS data'!E:E,'ACS data'!N:N)</f>
        <v>4469</v>
      </c>
      <c r="F2618">
        <f>_xlfn.XLOOKUP(D2618,'2026 FMR'!I:I,'2026 FMR'!M:M)</f>
        <v>1013</v>
      </c>
      <c r="G2618">
        <f>_xlfn.XLOOKUP(D2618,'2026 FMR'!I:I,'2026 FMR'!J:J)</f>
        <v>124245</v>
      </c>
      <c r="H2618">
        <f>_xlfn.XLOOKUP(D2618,'2026 FMR'!I:I,'2026 FMR'!R:R)</f>
        <v>1</v>
      </c>
    </row>
    <row r="2619" spans="1:8" x14ac:dyDescent="0.35">
      <c r="A2619" t="s">
        <v>2600</v>
      </c>
      <c r="B2619" t="str">
        <f>_xlfn.XLOOKUP(D2619,'2026 FMR'!I:I,'2026 FMR'!Q:Q)</f>
        <v>TX-701</v>
      </c>
      <c r="C2619" t="s">
        <v>2693</v>
      </c>
      <c r="D2619">
        <v>48185</v>
      </c>
      <c r="E2619">
        <f>_xlfn.XLOOKUP(D2619,'ACS data'!E:E,'ACS data'!N:N)</f>
        <v>977</v>
      </c>
      <c r="F2619">
        <f>_xlfn.XLOOKUP(D2619,'2026 FMR'!I:I,'2026 FMR'!M:M)</f>
        <v>853</v>
      </c>
      <c r="G2619">
        <f>_xlfn.XLOOKUP(D2619,'2026 FMR'!I:I,'2026 FMR'!J:J)</f>
        <v>29442</v>
      </c>
      <c r="H2619">
        <f>_xlfn.XLOOKUP(D2619,'2026 FMR'!I:I,'2026 FMR'!R:R)</f>
        <v>1</v>
      </c>
    </row>
    <row r="2620" spans="1:8" x14ac:dyDescent="0.35">
      <c r="A2620" t="s">
        <v>2600</v>
      </c>
      <c r="B2620" t="str">
        <f>_xlfn.XLOOKUP(D2620,'2026 FMR'!I:I,'2026 FMR'!Q:Q)</f>
        <v>TX-607</v>
      </c>
      <c r="C2620" t="s">
        <v>2694</v>
      </c>
      <c r="D2620">
        <v>48187</v>
      </c>
      <c r="E2620">
        <f>_xlfn.XLOOKUP(D2620,'ACS data'!E:E,'ACS data'!N:N)</f>
        <v>3261</v>
      </c>
      <c r="F2620">
        <f>_xlfn.XLOOKUP(D2620,'2026 FMR'!I:I,'2026 FMR'!M:M)</f>
        <v>1177</v>
      </c>
      <c r="G2620">
        <f>_xlfn.XLOOKUP(D2620,'2026 FMR'!I:I,'2026 FMR'!J:J)</f>
        <v>173828</v>
      </c>
      <c r="H2620">
        <f>_xlfn.XLOOKUP(D2620,'2026 FMR'!I:I,'2026 FMR'!R:R)</f>
        <v>1</v>
      </c>
    </row>
    <row r="2621" spans="1:8" x14ac:dyDescent="0.35">
      <c r="A2621" t="s">
        <v>2600</v>
      </c>
      <c r="B2621" t="str">
        <f>_xlfn.XLOOKUP(D2621,'2026 FMR'!I:I,'2026 FMR'!Q:Q)</f>
        <v>TX-607</v>
      </c>
      <c r="C2621" t="s">
        <v>2695</v>
      </c>
      <c r="D2621">
        <v>48189</v>
      </c>
      <c r="E2621">
        <f>_xlfn.XLOOKUP(D2621,'ACS data'!E:E,'ACS data'!N:N)</f>
        <v>1404</v>
      </c>
      <c r="F2621">
        <f>_xlfn.XLOOKUP(D2621,'2026 FMR'!I:I,'2026 FMR'!M:M)</f>
        <v>888</v>
      </c>
      <c r="G2621">
        <f>_xlfn.XLOOKUP(D2621,'2026 FMR'!I:I,'2026 FMR'!J:J)</f>
        <v>32525</v>
      </c>
      <c r="H2621">
        <f>_xlfn.XLOOKUP(D2621,'2026 FMR'!I:I,'2026 FMR'!R:R)</f>
        <v>1</v>
      </c>
    </row>
    <row r="2622" spans="1:8" x14ac:dyDescent="0.35">
      <c r="A2622" t="s">
        <v>2600</v>
      </c>
      <c r="B2622" t="str">
        <f>_xlfn.XLOOKUP(D2622,'2026 FMR'!I:I,'2026 FMR'!Q:Q)</f>
        <v>TX-607</v>
      </c>
      <c r="C2622" t="s">
        <v>2696</v>
      </c>
      <c r="D2622">
        <v>48191</v>
      </c>
      <c r="E2622">
        <f>_xlfn.XLOOKUP(D2622,'ACS data'!E:E,'ACS data'!N:N)</f>
        <v>104</v>
      </c>
      <c r="F2622">
        <f>_xlfn.XLOOKUP(D2622,'2026 FMR'!I:I,'2026 FMR'!M:M)</f>
        <v>751</v>
      </c>
      <c r="G2622">
        <f>_xlfn.XLOOKUP(D2622,'2026 FMR'!I:I,'2026 FMR'!J:J)</f>
        <v>2847</v>
      </c>
      <c r="H2622">
        <f>_xlfn.XLOOKUP(D2622,'2026 FMR'!I:I,'2026 FMR'!R:R)</f>
        <v>1</v>
      </c>
    </row>
    <row r="2623" spans="1:8" x14ac:dyDescent="0.35">
      <c r="A2623" t="s">
        <v>2600</v>
      </c>
      <c r="B2623" t="str">
        <f>_xlfn.XLOOKUP(D2623,'2026 FMR'!I:I,'2026 FMR'!Q:Q)</f>
        <v>TX-607</v>
      </c>
      <c r="C2623" t="s">
        <v>2697</v>
      </c>
      <c r="D2623">
        <v>48193</v>
      </c>
      <c r="E2623">
        <f>_xlfn.XLOOKUP(D2623,'ACS data'!E:E,'ACS data'!N:N)</f>
        <v>246</v>
      </c>
      <c r="F2623">
        <f>_xlfn.XLOOKUP(D2623,'2026 FMR'!I:I,'2026 FMR'!M:M)</f>
        <v>742</v>
      </c>
      <c r="G2623">
        <f>_xlfn.XLOOKUP(D2623,'2026 FMR'!I:I,'2026 FMR'!J:J)</f>
        <v>8244</v>
      </c>
      <c r="H2623">
        <f>_xlfn.XLOOKUP(D2623,'2026 FMR'!I:I,'2026 FMR'!R:R)</f>
        <v>1</v>
      </c>
    </row>
    <row r="2624" spans="1:8" x14ac:dyDescent="0.35">
      <c r="A2624" t="s">
        <v>2600</v>
      </c>
      <c r="B2624" t="str">
        <f>_xlfn.XLOOKUP(D2624,'2026 FMR'!I:I,'2026 FMR'!Q:Q)</f>
        <v>TX-607</v>
      </c>
      <c r="C2624" t="s">
        <v>2698</v>
      </c>
      <c r="D2624">
        <v>48195</v>
      </c>
      <c r="E2624">
        <f>_xlfn.XLOOKUP(D2624,'ACS data'!E:E,'ACS data'!N:N)</f>
        <v>11</v>
      </c>
      <c r="F2624">
        <f>_xlfn.XLOOKUP(D2624,'2026 FMR'!I:I,'2026 FMR'!M:M)</f>
        <v>848</v>
      </c>
      <c r="G2624">
        <f>_xlfn.XLOOKUP(D2624,'2026 FMR'!I:I,'2026 FMR'!J:J)</f>
        <v>5270</v>
      </c>
      <c r="H2624">
        <f>_xlfn.XLOOKUP(D2624,'2026 FMR'!I:I,'2026 FMR'!R:R)</f>
        <v>1</v>
      </c>
    </row>
    <row r="2625" spans="1:8" x14ac:dyDescent="0.35">
      <c r="A2625" t="s">
        <v>2600</v>
      </c>
      <c r="B2625" t="str">
        <f>_xlfn.XLOOKUP(D2625,'2026 FMR'!I:I,'2026 FMR'!Q:Q)</f>
        <v>TX-624</v>
      </c>
      <c r="C2625" t="s">
        <v>2699</v>
      </c>
      <c r="D2625">
        <v>48197</v>
      </c>
      <c r="E2625">
        <f>_xlfn.XLOOKUP(D2625,'ACS data'!E:E,'ACS data'!N:N)</f>
        <v>55</v>
      </c>
      <c r="F2625">
        <f>_xlfn.XLOOKUP(D2625,'2026 FMR'!I:I,'2026 FMR'!M:M)</f>
        <v>742</v>
      </c>
      <c r="G2625">
        <f>_xlfn.XLOOKUP(D2625,'2026 FMR'!I:I,'2026 FMR'!J:J)</f>
        <v>3541</v>
      </c>
      <c r="H2625">
        <f>_xlfn.XLOOKUP(D2625,'2026 FMR'!I:I,'2026 FMR'!R:R)</f>
        <v>1</v>
      </c>
    </row>
    <row r="2626" spans="1:8" x14ac:dyDescent="0.35">
      <c r="A2626" t="s">
        <v>2600</v>
      </c>
      <c r="B2626" t="str">
        <f>_xlfn.XLOOKUP(D2626,'2026 FMR'!I:I,'2026 FMR'!Q:Q)</f>
        <v>TX-607</v>
      </c>
      <c r="C2626" t="s">
        <v>2700</v>
      </c>
      <c r="D2626">
        <v>48199</v>
      </c>
      <c r="E2626">
        <f>_xlfn.XLOOKUP(D2626,'ACS data'!E:E,'ACS data'!N:N)</f>
        <v>1411</v>
      </c>
      <c r="F2626">
        <f>_xlfn.XLOOKUP(D2626,'2026 FMR'!I:I,'2026 FMR'!M:M)</f>
        <v>898</v>
      </c>
      <c r="G2626">
        <f>_xlfn.XLOOKUP(D2626,'2026 FMR'!I:I,'2026 FMR'!J:J)</f>
        <v>56576</v>
      </c>
      <c r="H2626">
        <f>_xlfn.XLOOKUP(D2626,'2026 FMR'!I:I,'2026 FMR'!R:R)</f>
        <v>1</v>
      </c>
    </row>
    <row r="2627" spans="1:8" x14ac:dyDescent="0.35">
      <c r="A2627" t="s">
        <v>2600</v>
      </c>
      <c r="B2627" t="str">
        <f>_xlfn.XLOOKUP(D2627,'2026 FMR'!I:I,'2026 FMR'!Q:Q)</f>
        <v>TX-700</v>
      </c>
      <c r="C2627" t="s">
        <v>2701</v>
      </c>
      <c r="D2627">
        <v>48201</v>
      </c>
      <c r="E2627">
        <f>_xlfn.XLOOKUP(D2627,'ACS data'!E:E,'ACS data'!N:N)</f>
        <v>169311</v>
      </c>
      <c r="F2627">
        <f>_xlfn.XLOOKUP(D2627,'2026 FMR'!I:I,'2026 FMR'!M:M)</f>
        <v>1323</v>
      </c>
      <c r="G2627">
        <f>_xlfn.XLOOKUP(D2627,'2026 FMR'!I:I,'2026 FMR'!J:J)</f>
        <v>4726177</v>
      </c>
      <c r="H2627">
        <f>_xlfn.XLOOKUP(D2627,'2026 FMR'!I:I,'2026 FMR'!R:R)</f>
        <v>0.5</v>
      </c>
    </row>
    <row r="2628" spans="1:8" x14ac:dyDescent="0.35">
      <c r="A2628" t="s">
        <v>2600</v>
      </c>
      <c r="B2628" t="str">
        <f>_xlfn.XLOOKUP(D2628,'2026 FMR'!I:I,'2026 FMR'!Q:Q)</f>
        <v>TX-607</v>
      </c>
      <c r="C2628" t="s">
        <v>2702</v>
      </c>
      <c r="D2628">
        <v>48203</v>
      </c>
      <c r="E2628">
        <f>_xlfn.XLOOKUP(D2628,'ACS data'!E:E,'ACS data'!N:N)</f>
        <v>2581</v>
      </c>
      <c r="F2628">
        <f>_xlfn.XLOOKUP(D2628,'2026 FMR'!I:I,'2026 FMR'!M:M)</f>
        <v>960</v>
      </c>
      <c r="G2628">
        <f>_xlfn.XLOOKUP(D2628,'2026 FMR'!I:I,'2026 FMR'!J:J)</f>
        <v>69098</v>
      </c>
      <c r="H2628">
        <f>_xlfn.XLOOKUP(D2628,'2026 FMR'!I:I,'2026 FMR'!R:R)</f>
        <v>1</v>
      </c>
    </row>
    <row r="2629" spans="1:8" x14ac:dyDescent="0.35">
      <c r="A2629" t="s">
        <v>2600</v>
      </c>
      <c r="B2629" t="str">
        <f>_xlfn.XLOOKUP(D2629,'2026 FMR'!I:I,'2026 FMR'!Q:Q)</f>
        <v>TX-607</v>
      </c>
      <c r="C2629" t="s">
        <v>2703</v>
      </c>
      <c r="D2629">
        <v>48205</v>
      </c>
      <c r="E2629">
        <f>_xlfn.XLOOKUP(D2629,'ACS data'!E:E,'ACS data'!N:N)</f>
        <v>67</v>
      </c>
      <c r="F2629">
        <f>_xlfn.XLOOKUP(D2629,'2026 FMR'!I:I,'2026 FMR'!M:M)</f>
        <v>902</v>
      </c>
      <c r="G2629">
        <f>_xlfn.XLOOKUP(D2629,'2026 FMR'!I:I,'2026 FMR'!J:J)</f>
        <v>5369</v>
      </c>
      <c r="H2629">
        <f>_xlfn.XLOOKUP(D2629,'2026 FMR'!I:I,'2026 FMR'!R:R)</f>
        <v>1</v>
      </c>
    </row>
    <row r="2630" spans="1:8" x14ac:dyDescent="0.35">
      <c r="A2630" t="s">
        <v>2600</v>
      </c>
      <c r="B2630" t="str">
        <f>_xlfn.XLOOKUP(D2630,'2026 FMR'!I:I,'2026 FMR'!Q:Q)</f>
        <v>TX-607</v>
      </c>
      <c r="C2630" t="s">
        <v>2704</v>
      </c>
      <c r="D2630">
        <v>48207</v>
      </c>
      <c r="E2630">
        <f>_xlfn.XLOOKUP(D2630,'ACS data'!E:E,'ACS data'!N:N)</f>
        <v>162</v>
      </c>
      <c r="F2630">
        <f>_xlfn.XLOOKUP(D2630,'2026 FMR'!I:I,'2026 FMR'!M:M)</f>
        <v>778</v>
      </c>
      <c r="G2630">
        <f>_xlfn.XLOOKUP(D2630,'2026 FMR'!I:I,'2026 FMR'!J:J)</f>
        <v>5408</v>
      </c>
      <c r="H2630">
        <f>_xlfn.XLOOKUP(D2630,'2026 FMR'!I:I,'2026 FMR'!R:R)</f>
        <v>1</v>
      </c>
    </row>
    <row r="2631" spans="1:8" x14ac:dyDescent="0.35">
      <c r="A2631" t="s">
        <v>2600</v>
      </c>
      <c r="B2631" t="str">
        <f>_xlfn.XLOOKUP(D2631,'2026 FMR'!I:I,'2026 FMR'!Q:Q)</f>
        <v>TX-607</v>
      </c>
      <c r="C2631" t="s">
        <v>2705</v>
      </c>
      <c r="D2631">
        <v>48209</v>
      </c>
      <c r="E2631">
        <f>_xlfn.XLOOKUP(D2631,'ACS data'!E:E,'ACS data'!N:N)</f>
        <v>13221</v>
      </c>
      <c r="F2631">
        <f>_xlfn.XLOOKUP(D2631,'2026 FMR'!I:I,'2026 FMR'!M:M)</f>
        <v>1562</v>
      </c>
      <c r="G2631">
        <f>_xlfn.XLOOKUP(D2631,'2026 FMR'!I:I,'2026 FMR'!J:J)</f>
        <v>245351</v>
      </c>
      <c r="H2631">
        <f>_xlfn.XLOOKUP(D2631,'2026 FMR'!I:I,'2026 FMR'!R:R)</f>
        <v>1</v>
      </c>
    </row>
    <row r="2632" spans="1:8" x14ac:dyDescent="0.35">
      <c r="A2632" t="s">
        <v>2600</v>
      </c>
      <c r="B2632" t="str">
        <f>_xlfn.XLOOKUP(D2632,'2026 FMR'!I:I,'2026 FMR'!Q:Q)</f>
        <v>TX-607</v>
      </c>
      <c r="C2632" t="s">
        <v>2706</v>
      </c>
      <c r="D2632">
        <v>48211</v>
      </c>
      <c r="E2632">
        <f>_xlfn.XLOOKUP(D2632,'ACS data'!E:E,'ACS data'!N:N)</f>
        <v>21</v>
      </c>
      <c r="F2632">
        <f>_xlfn.XLOOKUP(D2632,'2026 FMR'!I:I,'2026 FMR'!M:M)</f>
        <v>778</v>
      </c>
      <c r="G2632">
        <f>_xlfn.XLOOKUP(D2632,'2026 FMR'!I:I,'2026 FMR'!J:J)</f>
        <v>3371</v>
      </c>
      <c r="H2632">
        <f>_xlfn.XLOOKUP(D2632,'2026 FMR'!I:I,'2026 FMR'!R:R)</f>
        <v>1</v>
      </c>
    </row>
    <row r="2633" spans="1:8" x14ac:dyDescent="0.35">
      <c r="A2633" t="s">
        <v>2600</v>
      </c>
      <c r="B2633" t="str">
        <f>_xlfn.XLOOKUP(D2633,'2026 FMR'!I:I,'2026 FMR'!Q:Q)</f>
        <v>TX-607</v>
      </c>
      <c r="C2633" t="s">
        <v>2707</v>
      </c>
      <c r="D2633">
        <v>48213</v>
      </c>
      <c r="E2633">
        <f>_xlfn.XLOOKUP(D2633,'ACS data'!E:E,'ACS data'!N:N)</f>
        <v>2368</v>
      </c>
      <c r="F2633">
        <f>_xlfn.XLOOKUP(D2633,'2026 FMR'!I:I,'2026 FMR'!M:M)</f>
        <v>830</v>
      </c>
      <c r="G2633">
        <f>_xlfn.XLOOKUP(D2633,'2026 FMR'!I:I,'2026 FMR'!J:J)</f>
        <v>82627</v>
      </c>
      <c r="H2633">
        <f>_xlfn.XLOOKUP(D2633,'2026 FMR'!I:I,'2026 FMR'!R:R)</f>
        <v>1</v>
      </c>
    </row>
    <row r="2634" spans="1:8" x14ac:dyDescent="0.35">
      <c r="A2634" t="s">
        <v>2600</v>
      </c>
      <c r="B2634" t="str">
        <f>_xlfn.XLOOKUP(D2634,'2026 FMR'!I:I,'2026 FMR'!Q:Q)</f>
        <v>TX-607</v>
      </c>
      <c r="C2634" t="s">
        <v>2708</v>
      </c>
      <c r="D2634">
        <v>48215</v>
      </c>
      <c r="E2634">
        <f>_xlfn.XLOOKUP(D2634,'ACS data'!E:E,'ACS data'!N:N)</f>
        <v>59669</v>
      </c>
      <c r="F2634">
        <f>_xlfn.XLOOKUP(D2634,'2026 FMR'!I:I,'2026 FMR'!M:M)</f>
        <v>847</v>
      </c>
      <c r="G2634">
        <f>_xlfn.XLOOKUP(D2634,'2026 FMR'!I:I,'2026 FMR'!J:J)</f>
        <v>873167</v>
      </c>
      <c r="H2634">
        <f>_xlfn.XLOOKUP(D2634,'2026 FMR'!I:I,'2026 FMR'!R:R)</f>
        <v>1</v>
      </c>
    </row>
    <row r="2635" spans="1:8" x14ac:dyDescent="0.35">
      <c r="A2635" t="s">
        <v>2600</v>
      </c>
      <c r="B2635" t="str">
        <f>_xlfn.XLOOKUP(D2635,'2026 FMR'!I:I,'2026 FMR'!Q:Q)</f>
        <v>TX-604</v>
      </c>
      <c r="C2635" t="s">
        <v>2709</v>
      </c>
      <c r="D2635">
        <v>48217</v>
      </c>
      <c r="E2635">
        <f>_xlfn.XLOOKUP(D2635,'ACS data'!E:E,'ACS data'!N:N)</f>
        <v>975</v>
      </c>
      <c r="F2635">
        <f>_xlfn.XLOOKUP(D2635,'2026 FMR'!I:I,'2026 FMR'!M:M)</f>
        <v>802</v>
      </c>
      <c r="G2635">
        <f>_xlfn.XLOOKUP(D2635,'2026 FMR'!I:I,'2026 FMR'!J:J)</f>
        <v>36138</v>
      </c>
      <c r="H2635">
        <f>_xlfn.XLOOKUP(D2635,'2026 FMR'!I:I,'2026 FMR'!R:R)</f>
        <v>0.5</v>
      </c>
    </row>
    <row r="2636" spans="1:8" x14ac:dyDescent="0.35">
      <c r="A2636" t="s">
        <v>2600</v>
      </c>
      <c r="B2636" t="str">
        <f>_xlfn.XLOOKUP(D2636,'2026 FMR'!I:I,'2026 FMR'!Q:Q)</f>
        <v>TX-607</v>
      </c>
      <c r="C2636" t="s">
        <v>2710</v>
      </c>
      <c r="D2636">
        <v>48219</v>
      </c>
      <c r="E2636">
        <f>_xlfn.XLOOKUP(D2636,'ACS data'!E:E,'ACS data'!N:N)</f>
        <v>602</v>
      </c>
      <c r="F2636">
        <f>_xlfn.XLOOKUP(D2636,'2026 FMR'!I:I,'2026 FMR'!M:M)</f>
        <v>854</v>
      </c>
      <c r="G2636">
        <f>_xlfn.XLOOKUP(D2636,'2026 FMR'!I:I,'2026 FMR'!J:J)</f>
        <v>21495</v>
      </c>
      <c r="H2636">
        <f>_xlfn.XLOOKUP(D2636,'2026 FMR'!I:I,'2026 FMR'!R:R)</f>
        <v>1</v>
      </c>
    </row>
    <row r="2637" spans="1:8" x14ac:dyDescent="0.35">
      <c r="A2637" t="s">
        <v>2600</v>
      </c>
      <c r="B2637" t="str">
        <f>_xlfn.XLOOKUP(D2637,'2026 FMR'!I:I,'2026 FMR'!Q:Q)</f>
        <v>TX-607</v>
      </c>
      <c r="C2637" t="s">
        <v>2711</v>
      </c>
      <c r="D2637">
        <v>48221</v>
      </c>
      <c r="E2637">
        <f>_xlfn.XLOOKUP(D2637,'ACS data'!E:E,'ACS data'!N:N)</f>
        <v>889</v>
      </c>
      <c r="F2637">
        <f>_xlfn.XLOOKUP(D2637,'2026 FMR'!I:I,'2026 FMR'!M:M)</f>
        <v>1237</v>
      </c>
      <c r="G2637">
        <f>_xlfn.XLOOKUP(D2637,'2026 FMR'!I:I,'2026 FMR'!J:J)</f>
        <v>62459</v>
      </c>
      <c r="H2637">
        <f>_xlfn.XLOOKUP(D2637,'2026 FMR'!I:I,'2026 FMR'!R:R)</f>
        <v>1</v>
      </c>
    </row>
    <row r="2638" spans="1:8" x14ac:dyDescent="0.35">
      <c r="A2638" t="s">
        <v>2600</v>
      </c>
      <c r="B2638" t="str">
        <f>_xlfn.XLOOKUP(D2638,'2026 FMR'!I:I,'2026 FMR'!Q:Q)</f>
        <v>TX-607</v>
      </c>
      <c r="C2638" t="s">
        <v>2712</v>
      </c>
      <c r="D2638">
        <v>48223</v>
      </c>
      <c r="E2638">
        <f>_xlfn.XLOOKUP(D2638,'ACS data'!E:E,'ACS data'!N:N)</f>
        <v>786</v>
      </c>
      <c r="F2638">
        <f>_xlfn.XLOOKUP(D2638,'2026 FMR'!I:I,'2026 FMR'!M:M)</f>
        <v>952</v>
      </c>
      <c r="G2638">
        <f>_xlfn.XLOOKUP(D2638,'2026 FMR'!I:I,'2026 FMR'!J:J)</f>
        <v>37008</v>
      </c>
      <c r="H2638">
        <f>_xlfn.XLOOKUP(D2638,'2026 FMR'!I:I,'2026 FMR'!R:R)</f>
        <v>1</v>
      </c>
    </row>
    <row r="2639" spans="1:8" x14ac:dyDescent="0.35">
      <c r="A2639" t="s">
        <v>2600</v>
      </c>
      <c r="B2639" t="str">
        <f>_xlfn.XLOOKUP(D2639,'2026 FMR'!I:I,'2026 FMR'!Q:Q)</f>
        <v>TX-607</v>
      </c>
      <c r="C2639" t="s">
        <v>2713</v>
      </c>
      <c r="D2639">
        <v>48225</v>
      </c>
      <c r="E2639">
        <f>_xlfn.XLOOKUP(D2639,'ACS data'!E:E,'ACS data'!N:N)</f>
        <v>744</v>
      </c>
      <c r="F2639">
        <f>_xlfn.XLOOKUP(D2639,'2026 FMR'!I:I,'2026 FMR'!M:M)</f>
        <v>745</v>
      </c>
      <c r="G2639">
        <f>_xlfn.XLOOKUP(D2639,'2026 FMR'!I:I,'2026 FMR'!J:J)</f>
        <v>22107</v>
      </c>
      <c r="H2639">
        <f>_xlfn.XLOOKUP(D2639,'2026 FMR'!I:I,'2026 FMR'!R:R)</f>
        <v>1</v>
      </c>
    </row>
    <row r="2640" spans="1:8" x14ac:dyDescent="0.35">
      <c r="A2640" t="s">
        <v>2600</v>
      </c>
      <c r="B2640" t="str">
        <f>_xlfn.XLOOKUP(D2640,'2026 FMR'!I:I,'2026 FMR'!Q:Q)</f>
        <v>TX-607</v>
      </c>
      <c r="C2640" t="s">
        <v>2714</v>
      </c>
      <c r="D2640">
        <v>48227</v>
      </c>
      <c r="E2640">
        <f>_xlfn.XLOOKUP(D2640,'ACS data'!E:E,'ACS data'!N:N)</f>
        <v>1034</v>
      </c>
      <c r="F2640">
        <f>_xlfn.XLOOKUP(D2640,'2026 FMR'!I:I,'2026 FMR'!M:M)</f>
        <v>924</v>
      </c>
      <c r="G2640">
        <f>_xlfn.XLOOKUP(D2640,'2026 FMR'!I:I,'2026 FMR'!J:J)</f>
        <v>34488</v>
      </c>
      <c r="H2640">
        <f>_xlfn.XLOOKUP(D2640,'2026 FMR'!I:I,'2026 FMR'!R:R)</f>
        <v>1</v>
      </c>
    </row>
    <row r="2641" spans="1:8" x14ac:dyDescent="0.35">
      <c r="A2641" t="s">
        <v>2600</v>
      </c>
      <c r="B2641" t="str">
        <f>_xlfn.XLOOKUP(D2641,'2026 FMR'!I:I,'2026 FMR'!Q:Q)</f>
        <v>TX-607</v>
      </c>
      <c r="C2641" t="s">
        <v>2715</v>
      </c>
      <c r="D2641">
        <v>48229</v>
      </c>
      <c r="E2641">
        <f>_xlfn.XLOOKUP(D2641,'ACS data'!E:E,'ACS data'!N:N)</f>
        <v>239</v>
      </c>
      <c r="F2641">
        <f>_xlfn.XLOOKUP(D2641,'2026 FMR'!I:I,'2026 FMR'!M:M)</f>
        <v>828</v>
      </c>
      <c r="G2641">
        <f>_xlfn.XLOOKUP(D2641,'2026 FMR'!I:I,'2026 FMR'!J:J)</f>
        <v>3329</v>
      </c>
      <c r="H2641">
        <f>_xlfn.XLOOKUP(D2641,'2026 FMR'!I:I,'2026 FMR'!R:R)</f>
        <v>1</v>
      </c>
    </row>
    <row r="2642" spans="1:8" x14ac:dyDescent="0.35">
      <c r="A2642" t="s">
        <v>2600</v>
      </c>
      <c r="B2642" t="str">
        <f>_xlfn.XLOOKUP(D2642,'2026 FMR'!I:I,'2026 FMR'!Q:Q)</f>
        <v>TX-607</v>
      </c>
      <c r="C2642" t="s">
        <v>2716</v>
      </c>
      <c r="D2642">
        <v>48231</v>
      </c>
      <c r="E2642">
        <f>_xlfn.XLOOKUP(D2642,'ACS data'!E:E,'ACS data'!N:N)</f>
        <v>2142</v>
      </c>
      <c r="F2642">
        <f>_xlfn.XLOOKUP(D2642,'2026 FMR'!I:I,'2026 FMR'!M:M)</f>
        <v>1648</v>
      </c>
      <c r="G2642">
        <f>_xlfn.XLOOKUP(D2642,'2026 FMR'!I:I,'2026 FMR'!J:J)</f>
        <v>101596</v>
      </c>
      <c r="H2642">
        <f>_xlfn.XLOOKUP(D2642,'2026 FMR'!I:I,'2026 FMR'!R:R)</f>
        <v>1</v>
      </c>
    </row>
    <row r="2643" spans="1:8" x14ac:dyDescent="0.35">
      <c r="A2643" t="s">
        <v>2600</v>
      </c>
      <c r="B2643" t="str">
        <f>_xlfn.XLOOKUP(D2643,'2026 FMR'!I:I,'2026 FMR'!Q:Q)</f>
        <v>TX-607</v>
      </c>
      <c r="C2643" t="s">
        <v>2717</v>
      </c>
      <c r="D2643">
        <v>48233</v>
      </c>
      <c r="E2643">
        <f>_xlfn.XLOOKUP(D2643,'ACS data'!E:E,'ACS data'!N:N)</f>
        <v>373</v>
      </c>
      <c r="F2643">
        <f>_xlfn.XLOOKUP(D2643,'2026 FMR'!I:I,'2026 FMR'!M:M)</f>
        <v>742</v>
      </c>
      <c r="G2643">
        <f>_xlfn.XLOOKUP(D2643,'2026 FMR'!I:I,'2026 FMR'!J:J)</f>
        <v>20595</v>
      </c>
      <c r="H2643">
        <f>_xlfn.XLOOKUP(D2643,'2026 FMR'!I:I,'2026 FMR'!R:R)</f>
        <v>1</v>
      </c>
    </row>
    <row r="2644" spans="1:8" x14ac:dyDescent="0.35">
      <c r="A2644" t="s">
        <v>2600</v>
      </c>
      <c r="B2644" t="str">
        <f>_xlfn.XLOOKUP(D2644,'2026 FMR'!I:I,'2026 FMR'!Q:Q)</f>
        <v>TX-607</v>
      </c>
      <c r="C2644" t="s">
        <v>2718</v>
      </c>
      <c r="D2644">
        <v>48235</v>
      </c>
      <c r="E2644">
        <f>_xlfn.XLOOKUP(D2644,'ACS data'!E:E,'ACS data'!N:N)</f>
        <v>24</v>
      </c>
      <c r="F2644">
        <f>_xlfn.XLOOKUP(D2644,'2026 FMR'!I:I,'2026 FMR'!M:M)</f>
        <v>1049</v>
      </c>
      <c r="G2644">
        <f>_xlfn.XLOOKUP(D2644,'2026 FMR'!I:I,'2026 FMR'!J:J)</f>
        <v>1561</v>
      </c>
      <c r="H2644">
        <f>_xlfn.XLOOKUP(D2644,'2026 FMR'!I:I,'2026 FMR'!R:R)</f>
        <v>1</v>
      </c>
    </row>
    <row r="2645" spans="1:8" x14ac:dyDescent="0.35">
      <c r="A2645" t="s">
        <v>2600</v>
      </c>
      <c r="B2645" t="str">
        <f>_xlfn.XLOOKUP(D2645,'2026 FMR'!I:I,'2026 FMR'!Q:Q)</f>
        <v>TX-624</v>
      </c>
      <c r="C2645" t="s">
        <v>2719</v>
      </c>
      <c r="D2645">
        <v>48237</v>
      </c>
      <c r="E2645">
        <f>_xlfn.XLOOKUP(D2645,'ACS data'!E:E,'ACS data'!N:N)</f>
        <v>205</v>
      </c>
      <c r="F2645">
        <f>_xlfn.XLOOKUP(D2645,'2026 FMR'!I:I,'2026 FMR'!M:M)</f>
        <v>888</v>
      </c>
      <c r="G2645">
        <f>_xlfn.XLOOKUP(D2645,'2026 FMR'!I:I,'2026 FMR'!J:J)</f>
        <v>8588</v>
      </c>
      <c r="H2645">
        <f>_xlfn.XLOOKUP(D2645,'2026 FMR'!I:I,'2026 FMR'!R:R)</f>
        <v>1</v>
      </c>
    </row>
    <row r="2646" spans="1:8" x14ac:dyDescent="0.35">
      <c r="A2646" t="s">
        <v>2600</v>
      </c>
      <c r="B2646" t="str">
        <f>_xlfn.XLOOKUP(D2646,'2026 FMR'!I:I,'2026 FMR'!Q:Q)</f>
        <v>TX-607</v>
      </c>
      <c r="C2646" t="s">
        <v>2720</v>
      </c>
      <c r="D2646">
        <v>48239</v>
      </c>
      <c r="E2646">
        <f>_xlfn.XLOOKUP(D2646,'ACS data'!E:E,'ACS data'!N:N)</f>
        <v>307</v>
      </c>
      <c r="F2646">
        <f>_xlfn.XLOOKUP(D2646,'2026 FMR'!I:I,'2026 FMR'!M:M)</f>
        <v>940</v>
      </c>
      <c r="G2646">
        <f>_xlfn.XLOOKUP(D2646,'2026 FMR'!I:I,'2026 FMR'!J:J)</f>
        <v>15010</v>
      </c>
      <c r="H2646">
        <f>_xlfn.XLOOKUP(D2646,'2026 FMR'!I:I,'2026 FMR'!R:R)</f>
        <v>1</v>
      </c>
    </row>
    <row r="2647" spans="1:8" x14ac:dyDescent="0.35">
      <c r="A2647" t="s">
        <v>2600</v>
      </c>
      <c r="B2647" t="str">
        <f>_xlfn.XLOOKUP(D2647,'2026 FMR'!I:I,'2026 FMR'!Q:Q)</f>
        <v>TX-607</v>
      </c>
      <c r="C2647" t="s">
        <v>2721</v>
      </c>
      <c r="D2647">
        <v>48241</v>
      </c>
      <c r="E2647">
        <f>_xlfn.XLOOKUP(D2647,'ACS data'!E:E,'ACS data'!N:N)</f>
        <v>1603</v>
      </c>
      <c r="F2647">
        <f>_xlfn.XLOOKUP(D2647,'2026 FMR'!I:I,'2026 FMR'!M:M)</f>
        <v>838</v>
      </c>
      <c r="G2647">
        <f>_xlfn.XLOOKUP(D2647,'2026 FMR'!I:I,'2026 FMR'!J:J)</f>
        <v>33032</v>
      </c>
      <c r="H2647">
        <f>_xlfn.XLOOKUP(D2647,'2026 FMR'!I:I,'2026 FMR'!R:R)</f>
        <v>1</v>
      </c>
    </row>
    <row r="2648" spans="1:8" x14ac:dyDescent="0.35">
      <c r="A2648" t="s">
        <v>2600</v>
      </c>
      <c r="B2648" t="str">
        <f>_xlfn.XLOOKUP(D2648,'2026 FMR'!I:I,'2026 FMR'!Q:Q)</f>
        <v>TX-607</v>
      </c>
      <c r="C2648" t="s">
        <v>2722</v>
      </c>
      <c r="D2648">
        <v>48243</v>
      </c>
      <c r="E2648">
        <f>_xlfn.XLOOKUP(D2648,'ACS data'!E:E,'ACS data'!N:N)</f>
        <v>83</v>
      </c>
      <c r="F2648">
        <f>_xlfn.XLOOKUP(D2648,'2026 FMR'!I:I,'2026 FMR'!M:M)</f>
        <v>811</v>
      </c>
      <c r="G2648">
        <f>_xlfn.XLOOKUP(D2648,'2026 FMR'!I:I,'2026 FMR'!J:J)</f>
        <v>1992</v>
      </c>
      <c r="H2648">
        <f>_xlfn.XLOOKUP(D2648,'2026 FMR'!I:I,'2026 FMR'!R:R)</f>
        <v>1</v>
      </c>
    </row>
    <row r="2649" spans="1:8" x14ac:dyDescent="0.35">
      <c r="A2649" t="s">
        <v>2600</v>
      </c>
      <c r="B2649" t="str">
        <f>_xlfn.XLOOKUP(D2649,'2026 FMR'!I:I,'2026 FMR'!Q:Q)</f>
        <v>TX-607</v>
      </c>
      <c r="C2649" t="s">
        <v>2723</v>
      </c>
      <c r="D2649">
        <v>48245</v>
      </c>
      <c r="E2649">
        <f>_xlfn.XLOOKUP(D2649,'ACS data'!E:E,'ACS data'!N:N)</f>
        <v>9125</v>
      </c>
      <c r="F2649">
        <f>_xlfn.XLOOKUP(D2649,'2026 FMR'!I:I,'2026 FMR'!M:M)</f>
        <v>898</v>
      </c>
      <c r="G2649">
        <f>_xlfn.XLOOKUP(D2649,'2026 FMR'!I:I,'2026 FMR'!J:J)</f>
        <v>254942</v>
      </c>
      <c r="H2649">
        <f>_xlfn.XLOOKUP(D2649,'2026 FMR'!I:I,'2026 FMR'!R:R)</f>
        <v>1</v>
      </c>
    </row>
    <row r="2650" spans="1:8" x14ac:dyDescent="0.35">
      <c r="A2650" t="s">
        <v>2600</v>
      </c>
      <c r="B2650" t="str">
        <f>_xlfn.XLOOKUP(D2650,'2026 FMR'!I:I,'2026 FMR'!Q:Q)</f>
        <v>TX-607</v>
      </c>
      <c r="C2650" t="s">
        <v>2724</v>
      </c>
      <c r="D2650">
        <v>48247</v>
      </c>
      <c r="E2650">
        <f>_xlfn.XLOOKUP(D2650,'ACS data'!E:E,'ACS data'!N:N)</f>
        <v>153</v>
      </c>
      <c r="F2650">
        <f>_xlfn.XLOOKUP(D2650,'2026 FMR'!I:I,'2026 FMR'!M:M)</f>
        <v>778</v>
      </c>
      <c r="G2650">
        <f>_xlfn.XLOOKUP(D2650,'2026 FMR'!I:I,'2026 FMR'!J:J)</f>
        <v>4830</v>
      </c>
      <c r="H2650">
        <f>_xlfn.XLOOKUP(D2650,'2026 FMR'!I:I,'2026 FMR'!R:R)</f>
        <v>1</v>
      </c>
    </row>
    <row r="2651" spans="1:8" x14ac:dyDescent="0.35">
      <c r="A2651" t="s">
        <v>2600</v>
      </c>
      <c r="B2651" t="str">
        <f>_xlfn.XLOOKUP(D2651,'2026 FMR'!I:I,'2026 FMR'!Q:Q)</f>
        <v>TX-607</v>
      </c>
      <c r="C2651" t="s">
        <v>2725</v>
      </c>
      <c r="D2651">
        <v>48249</v>
      </c>
      <c r="E2651">
        <f>_xlfn.XLOOKUP(D2651,'ACS data'!E:E,'ACS data'!N:N)</f>
        <v>2726</v>
      </c>
      <c r="F2651">
        <f>_xlfn.XLOOKUP(D2651,'2026 FMR'!I:I,'2026 FMR'!M:M)</f>
        <v>742</v>
      </c>
      <c r="G2651">
        <f>_xlfn.XLOOKUP(D2651,'2026 FMR'!I:I,'2026 FMR'!J:J)</f>
        <v>39060</v>
      </c>
      <c r="H2651">
        <f>_xlfn.XLOOKUP(D2651,'2026 FMR'!I:I,'2026 FMR'!R:R)</f>
        <v>1</v>
      </c>
    </row>
    <row r="2652" spans="1:8" x14ac:dyDescent="0.35">
      <c r="A2652" t="s">
        <v>2600</v>
      </c>
      <c r="B2652" t="str">
        <f>_xlfn.XLOOKUP(D2652,'2026 FMR'!I:I,'2026 FMR'!Q:Q)</f>
        <v>TX-607</v>
      </c>
      <c r="C2652" t="s">
        <v>2726</v>
      </c>
      <c r="D2652">
        <v>48251</v>
      </c>
      <c r="E2652">
        <f>_xlfn.XLOOKUP(D2652,'ACS data'!E:E,'ACS data'!N:N)</f>
        <v>4457</v>
      </c>
      <c r="F2652">
        <f>_xlfn.XLOOKUP(D2652,'2026 FMR'!I:I,'2026 FMR'!M:M)</f>
        <v>1473</v>
      </c>
      <c r="G2652">
        <f>_xlfn.XLOOKUP(D2652,'2026 FMR'!I:I,'2026 FMR'!J:J)</f>
        <v>182690</v>
      </c>
      <c r="H2652">
        <f>_xlfn.XLOOKUP(D2652,'2026 FMR'!I:I,'2026 FMR'!R:R)</f>
        <v>1</v>
      </c>
    </row>
    <row r="2653" spans="1:8" x14ac:dyDescent="0.35">
      <c r="A2653" t="s">
        <v>2600</v>
      </c>
      <c r="B2653" t="str">
        <f>_xlfn.XLOOKUP(D2653,'2026 FMR'!I:I,'2026 FMR'!Q:Q)</f>
        <v>TX-607</v>
      </c>
      <c r="C2653" t="s">
        <v>2727</v>
      </c>
      <c r="D2653">
        <v>48253</v>
      </c>
      <c r="E2653">
        <f>_xlfn.XLOOKUP(D2653,'ACS data'!E:E,'ACS data'!N:N)</f>
        <v>295</v>
      </c>
      <c r="F2653">
        <f>_xlfn.XLOOKUP(D2653,'2026 FMR'!I:I,'2026 FMR'!M:M)</f>
        <v>1020</v>
      </c>
      <c r="G2653">
        <f>_xlfn.XLOOKUP(D2653,'2026 FMR'!I:I,'2026 FMR'!J:J)</f>
        <v>19758</v>
      </c>
      <c r="H2653">
        <f>_xlfn.XLOOKUP(D2653,'2026 FMR'!I:I,'2026 FMR'!R:R)</f>
        <v>1</v>
      </c>
    </row>
    <row r="2654" spans="1:8" x14ac:dyDescent="0.35">
      <c r="A2654" t="s">
        <v>2600</v>
      </c>
      <c r="B2654" t="str">
        <f>_xlfn.XLOOKUP(D2654,'2026 FMR'!I:I,'2026 FMR'!Q:Q)</f>
        <v>TX-607</v>
      </c>
      <c r="C2654" t="s">
        <v>2728</v>
      </c>
      <c r="D2654">
        <v>48255</v>
      </c>
      <c r="E2654">
        <f>_xlfn.XLOOKUP(D2654,'ACS data'!E:E,'ACS data'!N:N)</f>
        <v>496</v>
      </c>
      <c r="F2654">
        <f>_xlfn.XLOOKUP(D2654,'2026 FMR'!I:I,'2026 FMR'!M:M)</f>
        <v>968</v>
      </c>
      <c r="G2654">
        <f>_xlfn.XLOOKUP(D2654,'2026 FMR'!I:I,'2026 FMR'!J:J)</f>
        <v>14805</v>
      </c>
      <c r="H2654">
        <f>_xlfn.XLOOKUP(D2654,'2026 FMR'!I:I,'2026 FMR'!R:R)</f>
        <v>1</v>
      </c>
    </row>
    <row r="2655" spans="1:8" x14ac:dyDescent="0.35">
      <c r="A2655" t="s">
        <v>2600</v>
      </c>
      <c r="B2655" t="str">
        <f>_xlfn.XLOOKUP(D2655,'2026 FMR'!I:I,'2026 FMR'!Q:Q)</f>
        <v>TX-607</v>
      </c>
      <c r="C2655" t="s">
        <v>2729</v>
      </c>
      <c r="D2655">
        <v>48257</v>
      </c>
      <c r="E2655">
        <f>_xlfn.XLOOKUP(D2655,'ACS data'!E:E,'ACS data'!N:N)</f>
        <v>3277</v>
      </c>
      <c r="F2655">
        <f>_xlfn.XLOOKUP(D2655,'2026 FMR'!I:I,'2026 FMR'!M:M)</f>
        <v>1648</v>
      </c>
      <c r="G2655">
        <f>_xlfn.XLOOKUP(D2655,'2026 FMR'!I:I,'2026 FMR'!J:J)</f>
        <v>149773</v>
      </c>
      <c r="H2655">
        <f>_xlfn.XLOOKUP(D2655,'2026 FMR'!I:I,'2026 FMR'!R:R)</f>
        <v>1</v>
      </c>
    </row>
    <row r="2656" spans="1:8" x14ac:dyDescent="0.35">
      <c r="A2656" t="s">
        <v>2600</v>
      </c>
      <c r="B2656" t="str">
        <f>_xlfn.XLOOKUP(D2656,'2026 FMR'!I:I,'2026 FMR'!Q:Q)</f>
        <v>TX-607</v>
      </c>
      <c r="C2656" t="s">
        <v>2730</v>
      </c>
      <c r="D2656">
        <v>48259</v>
      </c>
      <c r="E2656">
        <f>_xlfn.XLOOKUP(D2656,'ACS data'!E:E,'ACS data'!N:N)</f>
        <v>509</v>
      </c>
      <c r="F2656">
        <f>_xlfn.XLOOKUP(D2656,'2026 FMR'!I:I,'2026 FMR'!M:M)</f>
        <v>1311</v>
      </c>
      <c r="G2656">
        <f>_xlfn.XLOOKUP(D2656,'2026 FMR'!I:I,'2026 FMR'!J:J)</f>
        <v>45376</v>
      </c>
      <c r="H2656">
        <f>_xlfn.XLOOKUP(D2656,'2026 FMR'!I:I,'2026 FMR'!R:R)</f>
        <v>1</v>
      </c>
    </row>
    <row r="2657" spans="1:8" x14ac:dyDescent="0.35">
      <c r="A2657" t="s">
        <v>2600</v>
      </c>
      <c r="B2657" t="str">
        <f>_xlfn.XLOOKUP(D2657,'2026 FMR'!I:I,'2026 FMR'!Q:Q)</f>
        <v>TX-607</v>
      </c>
      <c r="C2657" t="s">
        <v>2731</v>
      </c>
      <c r="D2657">
        <v>48261</v>
      </c>
      <c r="E2657">
        <f>_xlfn.XLOOKUP(D2657,'ACS data'!E:E,'ACS data'!N:N)</f>
        <v>2</v>
      </c>
      <c r="F2657">
        <f>_xlfn.XLOOKUP(D2657,'2026 FMR'!I:I,'2026 FMR'!M:M)</f>
        <v>811</v>
      </c>
      <c r="G2657">
        <f>_xlfn.XLOOKUP(D2657,'2026 FMR'!I:I,'2026 FMR'!J:J)</f>
        <v>116</v>
      </c>
      <c r="H2657">
        <f>_xlfn.XLOOKUP(D2657,'2026 FMR'!I:I,'2026 FMR'!R:R)</f>
        <v>1</v>
      </c>
    </row>
    <row r="2658" spans="1:8" x14ac:dyDescent="0.35">
      <c r="A2658" t="s">
        <v>2600</v>
      </c>
      <c r="B2658" t="str">
        <f>_xlfn.XLOOKUP(D2658,'2026 FMR'!I:I,'2026 FMR'!Q:Q)</f>
        <v>TX-607</v>
      </c>
      <c r="C2658" t="s">
        <v>2732</v>
      </c>
      <c r="D2658">
        <v>48263</v>
      </c>
      <c r="E2658">
        <f>_xlfn.XLOOKUP(D2658,'ACS data'!E:E,'ACS data'!N:N)</f>
        <v>12</v>
      </c>
      <c r="F2658">
        <f>_xlfn.XLOOKUP(D2658,'2026 FMR'!I:I,'2026 FMR'!M:M)</f>
        <v>811</v>
      </c>
      <c r="G2658">
        <f>_xlfn.XLOOKUP(D2658,'2026 FMR'!I:I,'2026 FMR'!J:J)</f>
        <v>635</v>
      </c>
      <c r="H2658">
        <f>_xlfn.XLOOKUP(D2658,'2026 FMR'!I:I,'2026 FMR'!R:R)</f>
        <v>1</v>
      </c>
    </row>
    <row r="2659" spans="1:8" x14ac:dyDescent="0.35">
      <c r="A2659" t="s">
        <v>2600</v>
      </c>
      <c r="B2659" t="str">
        <f>_xlfn.XLOOKUP(D2659,'2026 FMR'!I:I,'2026 FMR'!Q:Q)</f>
        <v>TX-607</v>
      </c>
      <c r="C2659" t="s">
        <v>2733</v>
      </c>
      <c r="D2659">
        <v>48265</v>
      </c>
      <c r="E2659">
        <f>_xlfn.XLOOKUP(D2659,'ACS data'!E:E,'ACS data'!N:N)</f>
        <v>1245</v>
      </c>
      <c r="F2659">
        <f>_xlfn.XLOOKUP(D2659,'2026 FMR'!I:I,'2026 FMR'!M:M)</f>
        <v>965</v>
      </c>
      <c r="G2659">
        <f>_xlfn.XLOOKUP(D2659,'2026 FMR'!I:I,'2026 FMR'!J:J)</f>
        <v>52810</v>
      </c>
      <c r="H2659">
        <f>_xlfn.XLOOKUP(D2659,'2026 FMR'!I:I,'2026 FMR'!R:R)</f>
        <v>1</v>
      </c>
    </row>
    <row r="2660" spans="1:8" x14ac:dyDescent="0.35">
      <c r="A2660" t="s">
        <v>2600</v>
      </c>
      <c r="B2660" t="str">
        <f>_xlfn.XLOOKUP(D2660,'2026 FMR'!I:I,'2026 FMR'!Q:Q)</f>
        <v>TX-607</v>
      </c>
      <c r="C2660" t="s">
        <v>2734</v>
      </c>
      <c r="D2660">
        <v>48267</v>
      </c>
      <c r="E2660">
        <f>_xlfn.XLOOKUP(D2660,'ACS data'!E:E,'ACS data'!N:N)</f>
        <v>25</v>
      </c>
      <c r="F2660">
        <f>_xlfn.XLOOKUP(D2660,'2026 FMR'!I:I,'2026 FMR'!M:M)</f>
        <v>742</v>
      </c>
      <c r="G2660">
        <f>_xlfn.XLOOKUP(D2660,'2026 FMR'!I:I,'2026 FMR'!J:J)</f>
        <v>4316</v>
      </c>
      <c r="H2660">
        <f>_xlfn.XLOOKUP(D2660,'2026 FMR'!I:I,'2026 FMR'!R:R)</f>
        <v>1</v>
      </c>
    </row>
    <row r="2661" spans="1:8" x14ac:dyDescent="0.35">
      <c r="A2661" t="s">
        <v>2600</v>
      </c>
      <c r="B2661" t="str">
        <f>_xlfn.XLOOKUP(D2661,'2026 FMR'!I:I,'2026 FMR'!Q:Q)</f>
        <v>TX-607</v>
      </c>
      <c r="C2661" t="s">
        <v>2735</v>
      </c>
      <c r="D2661">
        <v>48269</v>
      </c>
      <c r="E2661">
        <f>_xlfn.XLOOKUP(D2661,'ACS data'!E:E,'ACS data'!N:N)</f>
        <v>0</v>
      </c>
      <c r="F2661">
        <f>_xlfn.XLOOKUP(D2661,'2026 FMR'!I:I,'2026 FMR'!M:M)</f>
        <v>811</v>
      </c>
      <c r="G2661">
        <f>_xlfn.XLOOKUP(D2661,'2026 FMR'!I:I,'2026 FMR'!J:J)</f>
        <v>216</v>
      </c>
      <c r="H2661">
        <f>_xlfn.XLOOKUP(D2661,'2026 FMR'!I:I,'2026 FMR'!R:R)</f>
        <v>1</v>
      </c>
    </row>
    <row r="2662" spans="1:8" x14ac:dyDescent="0.35">
      <c r="A2662" t="s">
        <v>2600</v>
      </c>
      <c r="B2662" t="str">
        <f>_xlfn.XLOOKUP(D2662,'2026 FMR'!I:I,'2026 FMR'!Q:Q)</f>
        <v>TX-607</v>
      </c>
      <c r="C2662" t="s">
        <v>2736</v>
      </c>
      <c r="D2662">
        <v>48271</v>
      </c>
      <c r="E2662">
        <f>_xlfn.XLOOKUP(D2662,'ACS data'!E:E,'ACS data'!N:N)</f>
        <v>2</v>
      </c>
      <c r="F2662">
        <f>_xlfn.XLOOKUP(D2662,'2026 FMR'!I:I,'2026 FMR'!M:M)</f>
        <v>811</v>
      </c>
      <c r="G2662">
        <f>_xlfn.XLOOKUP(D2662,'2026 FMR'!I:I,'2026 FMR'!J:J)</f>
        <v>3157</v>
      </c>
      <c r="H2662">
        <f>_xlfn.XLOOKUP(D2662,'2026 FMR'!I:I,'2026 FMR'!R:R)</f>
        <v>1</v>
      </c>
    </row>
    <row r="2663" spans="1:8" x14ac:dyDescent="0.35">
      <c r="A2663" t="s">
        <v>2600</v>
      </c>
      <c r="B2663" t="str">
        <f>_xlfn.XLOOKUP(D2663,'2026 FMR'!I:I,'2026 FMR'!Q:Q)</f>
        <v>TX-607</v>
      </c>
      <c r="C2663" t="s">
        <v>2737</v>
      </c>
      <c r="D2663">
        <v>48273</v>
      </c>
      <c r="E2663">
        <f>_xlfn.XLOOKUP(D2663,'ACS data'!E:E,'ACS data'!N:N)</f>
        <v>3100</v>
      </c>
      <c r="F2663">
        <f>_xlfn.XLOOKUP(D2663,'2026 FMR'!I:I,'2026 FMR'!M:M)</f>
        <v>953</v>
      </c>
      <c r="G2663">
        <f>_xlfn.XLOOKUP(D2663,'2026 FMR'!I:I,'2026 FMR'!J:J)</f>
        <v>30860</v>
      </c>
      <c r="H2663">
        <f>_xlfn.XLOOKUP(D2663,'2026 FMR'!I:I,'2026 FMR'!R:R)</f>
        <v>1</v>
      </c>
    </row>
    <row r="2664" spans="1:8" x14ac:dyDescent="0.35">
      <c r="A2664" t="s">
        <v>2600</v>
      </c>
      <c r="B2664" t="str">
        <f>_xlfn.XLOOKUP(D2664,'2026 FMR'!I:I,'2026 FMR'!Q:Q)</f>
        <v>TX-607</v>
      </c>
      <c r="C2664" t="s">
        <v>2738</v>
      </c>
      <c r="D2664">
        <v>48275</v>
      </c>
      <c r="E2664">
        <f>_xlfn.XLOOKUP(D2664,'ACS data'!E:E,'ACS data'!N:N)</f>
        <v>51</v>
      </c>
      <c r="F2664">
        <f>_xlfn.XLOOKUP(D2664,'2026 FMR'!I:I,'2026 FMR'!M:M)</f>
        <v>778</v>
      </c>
      <c r="G2664">
        <f>_xlfn.XLOOKUP(D2664,'2026 FMR'!I:I,'2026 FMR'!J:J)</f>
        <v>3333</v>
      </c>
      <c r="H2664">
        <f>_xlfn.XLOOKUP(D2664,'2026 FMR'!I:I,'2026 FMR'!R:R)</f>
        <v>1</v>
      </c>
    </row>
    <row r="2665" spans="1:8" x14ac:dyDescent="0.35">
      <c r="A2665" t="s">
        <v>2600</v>
      </c>
      <c r="B2665" t="str">
        <f>_xlfn.XLOOKUP(D2665,'2026 FMR'!I:I,'2026 FMR'!Q:Q)</f>
        <v>TX-607</v>
      </c>
      <c r="C2665" t="s">
        <v>2739</v>
      </c>
      <c r="D2665">
        <v>48277</v>
      </c>
      <c r="E2665">
        <f>_xlfn.XLOOKUP(D2665,'ACS data'!E:E,'ACS data'!N:N)</f>
        <v>1816</v>
      </c>
      <c r="F2665">
        <f>_xlfn.XLOOKUP(D2665,'2026 FMR'!I:I,'2026 FMR'!M:M)</f>
        <v>785</v>
      </c>
      <c r="G2665">
        <f>_xlfn.XLOOKUP(D2665,'2026 FMR'!I:I,'2026 FMR'!J:J)</f>
        <v>50149</v>
      </c>
      <c r="H2665">
        <f>_xlfn.XLOOKUP(D2665,'2026 FMR'!I:I,'2026 FMR'!R:R)</f>
        <v>1</v>
      </c>
    </row>
    <row r="2666" spans="1:8" x14ac:dyDescent="0.35">
      <c r="A2666" t="s">
        <v>2600</v>
      </c>
      <c r="B2666" t="str">
        <f>_xlfn.XLOOKUP(D2666,'2026 FMR'!I:I,'2026 FMR'!Q:Q)</f>
        <v>TX-607</v>
      </c>
      <c r="C2666" t="s">
        <v>2740</v>
      </c>
      <c r="D2666">
        <v>48279</v>
      </c>
      <c r="E2666">
        <f>_xlfn.XLOOKUP(D2666,'ACS data'!E:E,'ACS data'!N:N)</f>
        <v>462</v>
      </c>
      <c r="F2666">
        <f>_xlfn.XLOOKUP(D2666,'2026 FMR'!I:I,'2026 FMR'!M:M)</f>
        <v>742</v>
      </c>
      <c r="G2666">
        <f>_xlfn.XLOOKUP(D2666,'2026 FMR'!I:I,'2026 FMR'!J:J)</f>
        <v>13024</v>
      </c>
      <c r="H2666">
        <f>_xlfn.XLOOKUP(D2666,'2026 FMR'!I:I,'2026 FMR'!R:R)</f>
        <v>1</v>
      </c>
    </row>
    <row r="2667" spans="1:8" x14ac:dyDescent="0.35">
      <c r="A2667" t="s">
        <v>2600</v>
      </c>
      <c r="B2667" t="str">
        <f>_xlfn.XLOOKUP(D2667,'2026 FMR'!I:I,'2026 FMR'!Q:Q)</f>
        <v>TX-607</v>
      </c>
      <c r="C2667" t="s">
        <v>2741</v>
      </c>
      <c r="D2667">
        <v>48281</v>
      </c>
      <c r="E2667">
        <f>_xlfn.XLOOKUP(D2667,'ACS data'!E:E,'ACS data'!N:N)</f>
        <v>487</v>
      </c>
      <c r="F2667">
        <f>_xlfn.XLOOKUP(D2667,'2026 FMR'!I:I,'2026 FMR'!M:M)</f>
        <v>813</v>
      </c>
      <c r="G2667">
        <f>_xlfn.XLOOKUP(D2667,'2026 FMR'!I:I,'2026 FMR'!J:J)</f>
        <v>21829</v>
      </c>
      <c r="H2667">
        <f>_xlfn.XLOOKUP(D2667,'2026 FMR'!I:I,'2026 FMR'!R:R)</f>
        <v>1</v>
      </c>
    </row>
    <row r="2668" spans="1:8" x14ac:dyDescent="0.35">
      <c r="A2668" t="s">
        <v>2600</v>
      </c>
      <c r="B2668" t="str">
        <f>_xlfn.XLOOKUP(D2668,'2026 FMR'!I:I,'2026 FMR'!Q:Q)</f>
        <v>TX-607</v>
      </c>
      <c r="C2668" t="s">
        <v>2742</v>
      </c>
      <c r="D2668">
        <v>48283</v>
      </c>
      <c r="E2668">
        <f>_xlfn.XLOOKUP(D2668,'ACS data'!E:E,'ACS data'!N:N)</f>
        <v>453</v>
      </c>
      <c r="F2668">
        <f>_xlfn.XLOOKUP(D2668,'2026 FMR'!I:I,'2026 FMR'!M:M)</f>
        <v>811</v>
      </c>
      <c r="G2668">
        <f>_xlfn.XLOOKUP(D2668,'2026 FMR'!I:I,'2026 FMR'!J:J)</f>
        <v>6965</v>
      </c>
      <c r="H2668">
        <f>_xlfn.XLOOKUP(D2668,'2026 FMR'!I:I,'2026 FMR'!R:R)</f>
        <v>1</v>
      </c>
    </row>
    <row r="2669" spans="1:8" x14ac:dyDescent="0.35">
      <c r="A2669" t="s">
        <v>2600</v>
      </c>
      <c r="B2669" t="str">
        <f>_xlfn.XLOOKUP(D2669,'2026 FMR'!I:I,'2026 FMR'!Q:Q)</f>
        <v>TX-607</v>
      </c>
      <c r="C2669" t="s">
        <v>2743</v>
      </c>
      <c r="D2669">
        <v>48285</v>
      </c>
      <c r="E2669">
        <f>_xlfn.XLOOKUP(D2669,'ACS data'!E:E,'ACS data'!N:N)</f>
        <v>272</v>
      </c>
      <c r="F2669">
        <f>_xlfn.XLOOKUP(D2669,'2026 FMR'!I:I,'2026 FMR'!M:M)</f>
        <v>886</v>
      </c>
      <c r="G2669">
        <f>_xlfn.XLOOKUP(D2669,'2026 FMR'!I:I,'2026 FMR'!J:J)</f>
        <v>20379</v>
      </c>
      <c r="H2669">
        <f>_xlfn.XLOOKUP(D2669,'2026 FMR'!I:I,'2026 FMR'!R:R)</f>
        <v>1</v>
      </c>
    </row>
    <row r="2670" spans="1:8" x14ac:dyDescent="0.35">
      <c r="A2670" t="s">
        <v>2600</v>
      </c>
      <c r="B2670" t="str">
        <f>_xlfn.XLOOKUP(D2670,'2026 FMR'!I:I,'2026 FMR'!Q:Q)</f>
        <v>TX-607</v>
      </c>
      <c r="C2670" t="s">
        <v>2744</v>
      </c>
      <c r="D2670">
        <v>48287</v>
      </c>
      <c r="E2670">
        <f>_xlfn.XLOOKUP(D2670,'ACS data'!E:E,'ACS data'!N:N)</f>
        <v>572</v>
      </c>
      <c r="F2670">
        <f>_xlfn.XLOOKUP(D2670,'2026 FMR'!I:I,'2026 FMR'!M:M)</f>
        <v>912</v>
      </c>
      <c r="G2670">
        <f>_xlfn.XLOOKUP(D2670,'2026 FMR'!I:I,'2026 FMR'!J:J)</f>
        <v>17543</v>
      </c>
      <c r="H2670">
        <f>_xlfn.XLOOKUP(D2670,'2026 FMR'!I:I,'2026 FMR'!R:R)</f>
        <v>1</v>
      </c>
    </row>
    <row r="2671" spans="1:8" x14ac:dyDescent="0.35">
      <c r="A2671" t="s">
        <v>2600</v>
      </c>
      <c r="B2671" t="str">
        <f>_xlfn.XLOOKUP(D2671,'2026 FMR'!I:I,'2026 FMR'!Q:Q)</f>
        <v>TX-701</v>
      </c>
      <c r="C2671" t="s">
        <v>2745</v>
      </c>
      <c r="D2671">
        <v>48289</v>
      </c>
      <c r="E2671">
        <f>_xlfn.XLOOKUP(D2671,'ACS data'!E:E,'ACS data'!N:N)</f>
        <v>512</v>
      </c>
      <c r="F2671">
        <f>_xlfn.XLOOKUP(D2671,'2026 FMR'!I:I,'2026 FMR'!M:M)</f>
        <v>778</v>
      </c>
      <c r="G2671">
        <f>_xlfn.XLOOKUP(D2671,'2026 FMR'!I:I,'2026 FMR'!J:J)</f>
        <v>15928</v>
      </c>
      <c r="H2671">
        <f>_xlfn.XLOOKUP(D2671,'2026 FMR'!I:I,'2026 FMR'!R:R)</f>
        <v>1</v>
      </c>
    </row>
    <row r="2672" spans="1:8" x14ac:dyDescent="0.35">
      <c r="A2672" t="s">
        <v>2600</v>
      </c>
      <c r="B2672" t="str">
        <f>_xlfn.XLOOKUP(D2672,'2026 FMR'!I:I,'2026 FMR'!Q:Q)</f>
        <v>TX-607</v>
      </c>
      <c r="C2672" t="s">
        <v>2746</v>
      </c>
      <c r="D2672">
        <v>48291</v>
      </c>
      <c r="E2672">
        <f>_xlfn.XLOOKUP(D2672,'ACS data'!E:E,'ACS data'!N:N)</f>
        <v>3675</v>
      </c>
      <c r="F2672">
        <f>_xlfn.XLOOKUP(D2672,'2026 FMR'!I:I,'2026 FMR'!M:M)</f>
        <v>1323</v>
      </c>
      <c r="G2672">
        <f>_xlfn.XLOOKUP(D2672,'2026 FMR'!I:I,'2026 FMR'!J:J)</f>
        <v>93523</v>
      </c>
      <c r="H2672">
        <f>_xlfn.XLOOKUP(D2672,'2026 FMR'!I:I,'2026 FMR'!R:R)</f>
        <v>1</v>
      </c>
    </row>
    <row r="2673" spans="1:8" x14ac:dyDescent="0.35">
      <c r="A2673" t="s">
        <v>2600</v>
      </c>
      <c r="B2673" t="str">
        <f>_xlfn.XLOOKUP(D2673,'2026 FMR'!I:I,'2026 FMR'!Q:Q)</f>
        <v>TX-604</v>
      </c>
      <c r="C2673" t="s">
        <v>2747</v>
      </c>
      <c r="D2673">
        <v>48293</v>
      </c>
      <c r="E2673">
        <f>_xlfn.XLOOKUP(D2673,'ACS data'!E:E,'ACS data'!N:N)</f>
        <v>756</v>
      </c>
      <c r="F2673">
        <f>_xlfn.XLOOKUP(D2673,'2026 FMR'!I:I,'2026 FMR'!M:M)</f>
        <v>742</v>
      </c>
      <c r="G2673">
        <f>_xlfn.XLOOKUP(D2673,'2026 FMR'!I:I,'2026 FMR'!J:J)</f>
        <v>22222</v>
      </c>
      <c r="H2673">
        <f>_xlfn.XLOOKUP(D2673,'2026 FMR'!I:I,'2026 FMR'!R:R)</f>
        <v>0.5</v>
      </c>
    </row>
    <row r="2674" spans="1:8" x14ac:dyDescent="0.35">
      <c r="A2674" t="s">
        <v>2600</v>
      </c>
      <c r="B2674" t="str">
        <f>_xlfn.XLOOKUP(D2674,'2026 FMR'!I:I,'2026 FMR'!Q:Q)</f>
        <v>TX-607</v>
      </c>
      <c r="C2674" t="s">
        <v>2748</v>
      </c>
      <c r="D2674">
        <v>48295</v>
      </c>
      <c r="E2674">
        <f>_xlfn.XLOOKUP(D2674,'ACS data'!E:E,'ACS data'!N:N)</f>
        <v>69</v>
      </c>
      <c r="F2674">
        <f>_xlfn.XLOOKUP(D2674,'2026 FMR'!I:I,'2026 FMR'!M:M)</f>
        <v>778</v>
      </c>
      <c r="G2674">
        <f>_xlfn.XLOOKUP(D2674,'2026 FMR'!I:I,'2026 FMR'!J:J)</f>
        <v>3038</v>
      </c>
      <c r="H2674">
        <f>_xlfn.XLOOKUP(D2674,'2026 FMR'!I:I,'2026 FMR'!R:R)</f>
        <v>1</v>
      </c>
    </row>
    <row r="2675" spans="1:8" x14ac:dyDescent="0.35">
      <c r="A2675" t="s">
        <v>2600</v>
      </c>
      <c r="B2675" t="str">
        <f>_xlfn.XLOOKUP(D2675,'2026 FMR'!I:I,'2026 FMR'!Q:Q)</f>
        <v>TX-607</v>
      </c>
      <c r="C2675" t="s">
        <v>2749</v>
      </c>
      <c r="D2675">
        <v>48297</v>
      </c>
      <c r="E2675">
        <f>_xlfn.XLOOKUP(D2675,'ACS data'!E:E,'ACS data'!N:N)</f>
        <v>284</v>
      </c>
      <c r="F2675">
        <f>_xlfn.XLOOKUP(D2675,'2026 FMR'!I:I,'2026 FMR'!M:M)</f>
        <v>787</v>
      </c>
      <c r="G2675">
        <f>_xlfn.XLOOKUP(D2675,'2026 FMR'!I:I,'2026 FMR'!J:J)</f>
        <v>11374</v>
      </c>
      <c r="H2675">
        <f>_xlfn.XLOOKUP(D2675,'2026 FMR'!I:I,'2026 FMR'!R:R)</f>
        <v>1</v>
      </c>
    </row>
    <row r="2676" spans="1:8" x14ac:dyDescent="0.35">
      <c r="A2676" t="s">
        <v>2600</v>
      </c>
      <c r="B2676" t="str">
        <f>_xlfn.XLOOKUP(D2676,'2026 FMR'!I:I,'2026 FMR'!Q:Q)</f>
        <v>TX-607</v>
      </c>
      <c r="C2676" t="s">
        <v>2750</v>
      </c>
      <c r="D2676">
        <v>48299</v>
      </c>
      <c r="E2676">
        <f>_xlfn.XLOOKUP(D2676,'ACS data'!E:E,'ACS data'!N:N)</f>
        <v>382</v>
      </c>
      <c r="F2676">
        <f>_xlfn.XLOOKUP(D2676,'2026 FMR'!I:I,'2026 FMR'!M:M)</f>
        <v>845</v>
      </c>
      <c r="G2676">
        <f>_xlfn.XLOOKUP(D2676,'2026 FMR'!I:I,'2026 FMR'!J:J)</f>
        <v>21637</v>
      </c>
      <c r="H2676">
        <f>_xlfn.XLOOKUP(D2676,'2026 FMR'!I:I,'2026 FMR'!R:R)</f>
        <v>1</v>
      </c>
    </row>
    <row r="2677" spans="1:8" x14ac:dyDescent="0.35">
      <c r="A2677" t="s">
        <v>2600</v>
      </c>
      <c r="B2677" t="str">
        <f>_xlfn.XLOOKUP(D2677,'2026 FMR'!I:I,'2026 FMR'!Q:Q)</f>
        <v>TX-607</v>
      </c>
      <c r="C2677" t="s">
        <v>2751</v>
      </c>
      <c r="D2677">
        <v>48301</v>
      </c>
      <c r="E2677">
        <f>_xlfn.XLOOKUP(D2677,'ACS data'!E:E,'ACS data'!N:N)</f>
        <v>0</v>
      </c>
      <c r="F2677">
        <f>_xlfn.XLOOKUP(D2677,'2026 FMR'!I:I,'2026 FMR'!M:M)</f>
        <v>811</v>
      </c>
      <c r="G2677">
        <f>_xlfn.XLOOKUP(D2677,'2026 FMR'!I:I,'2026 FMR'!J:J)</f>
        <v>96</v>
      </c>
      <c r="H2677">
        <f>_xlfn.XLOOKUP(D2677,'2026 FMR'!I:I,'2026 FMR'!R:R)</f>
        <v>1</v>
      </c>
    </row>
    <row r="2678" spans="1:8" x14ac:dyDescent="0.35">
      <c r="A2678" t="s">
        <v>2600</v>
      </c>
      <c r="B2678" t="str">
        <f>_xlfn.XLOOKUP(D2678,'2026 FMR'!I:I,'2026 FMR'!Q:Q)</f>
        <v>TX-607</v>
      </c>
      <c r="C2678" t="s">
        <v>2752</v>
      </c>
      <c r="D2678">
        <v>48303</v>
      </c>
      <c r="E2678">
        <f>_xlfn.XLOOKUP(D2678,'ACS data'!E:E,'ACS data'!N:N)</f>
        <v>21690</v>
      </c>
      <c r="F2678">
        <f>_xlfn.XLOOKUP(D2678,'2026 FMR'!I:I,'2026 FMR'!M:M)</f>
        <v>990</v>
      </c>
      <c r="G2678">
        <f>_xlfn.XLOOKUP(D2678,'2026 FMR'!I:I,'2026 FMR'!J:J)</f>
        <v>311509</v>
      </c>
      <c r="H2678">
        <f>_xlfn.XLOOKUP(D2678,'2026 FMR'!I:I,'2026 FMR'!R:R)</f>
        <v>1</v>
      </c>
    </row>
    <row r="2679" spans="1:8" x14ac:dyDescent="0.35">
      <c r="A2679" t="s">
        <v>2600</v>
      </c>
      <c r="B2679" t="str">
        <f>_xlfn.XLOOKUP(D2679,'2026 FMR'!I:I,'2026 FMR'!Q:Q)</f>
        <v>TX-607</v>
      </c>
      <c r="C2679" t="s">
        <v>2753</v>
      </c>
      <c r="D2679">
        <v>48305</v>
      </c>
      <c r="E2679">
        <f>_xlfn.XLOOKUP(D2679,'ACS data'!E:E,'ACS data'!N:N)</f>
        <v>176</v>
      </c>
      <c r="F2679">
        <f>_xlfn.XLOOKUP(D2679,'2026 FMR'!I:I,'2026 FMR'!M:M)</f>
        <v>767</v>
      </c>
      <c r="G2679">
        <f>_xlfn.XLOOKUP(D2679,'2026 FMR'!I:I,'2026 FMR'!J:J)</f>
        <v>5619</v>
      </c>
      <c r="H2679">
        <f>_xlfn.XLOOKUP(D2679,'2026 FMR'!I:I,'2026 FMR'!R:R)</f>
        <v>1</v>
      </c>
    </row>
    <row r="2680" spans="1:8" x14ac:dyDescent="0.35">
      <c r="A2680" t="s">
        <v>2600</v>
      </c>
      <c r="B2680" t="str">
        <f>_xlfn.XLOOKUP(D2680,'2026 FMR'!I:I,'2026 FMR'!Q:Q)</f>
        <v>TX-607</v>
      </c>
      <c r="C2680" t="s">
        <v>2754</v>
      </c>
      <c r="D2680">
        <v>48307</v>
      </c>
      <c r="E2680">
        <f>_xlfn.XLOOKUP(D2680,'ACS data'!E:E,'ACS data'!N:N)</f>
        <v>157</v>
      </c>
      <c r="F2680">
        <f>_xlfn.XLOOKUP(D2680,'2026 FMR'!I:I,'2026 FMR'!M:M)</f>
        <v>863</v>
      </c>
      <c r="G2680">
        <f>_xlfn.XLOOKUP(D2680,'2026 FMR'!I:I,'2026 FMR'!J:J)</f>
        <v>7638</v>
      </c>
      <c r="H2680">
        <f>_xlfn.XLOOKUP(D2680,'2026 FMR'!I:I,'2026 FMR'!R:R)</f>
        <v>1</v>
      </c>
    </row>
    <row r="2681" spans="1:8" x14ac:dyDescent="0.35">
      <c r="A2681" t="s">
        <v>2600</v>
      </c>
      <c r="B2681" t="str">
        <f>_xlfn.XLOOKUP(D2681,'2026 FMR'!I:I,'2026 FMR'!Q:Q)</f>
        <v>TX-604</v>
      </c>
      <c r="C2681" t="s">
        <v>2755</v>
      </c>
      <c r="D2681">
        <v>48309</v>
      </c>
      <c r="E2681">
        <f>_xlfn.XLOOKUP(D2681,'ACS data'!E:E,'ACS data'!N:N)</f>
        <v>15778</v>
      </c>
      <c r="F2681">
        <f>_xlfn.XLOOKUP(D2681,'2026 FMR'!I:I,'2026 FMR'!M:M)</f>
        <v>996</v>
      </c>
      <c r="G2681">
        <f>_xlfn.XLOOKUP(D2681,'2026 FMR'!I:I,'2026 FMR'!J:J)</f>
        <v>261090</v>
      </c>
      <c r="H2681">
        <f>_xlfn.XLOOKUP(D2681,'2026 FMR'!I:I,'2026 FMR'!R:R)</f>
        <v>0.5</v>
      </c>
    </row>
    <row r="2682" spans="1:8" x14ac:dyDescent="0.35">
      <c r="A2682" t="s">
        <v>2600</v>
      </c>
      <c r="B2682" t="str">
        <f>_xlfn.XLOOKUP(D2682,'2026 FMR'!I:I,'2026 FMR'!Q:Q)</f>
        <v>TX-607</v>
      </c>
      <c r="C2682" t="s">
        <v>2756</v>
      </c>
      <c r="D2682">
        <v>48311</v>
      </c>
      <c r="E2682">
        <f>_xlfn.XLOOKUP(D2682,'ACS data'!E:E,'ACS data'!N:N)</f>
        <v>0</v>
      </c>
      <c r="F2682">
        <f>_xlfn.XLOOKUP(D2682,'2026 FMR'!I:I,'2026 FMR'!M:M)</f>
        <v>811</v>
      </c>
      <c r="G2682">
        <f>_xlfn.XLOOKUP(D2682,'2026 FMR'!I:I,'2026 FMR'!J:J)</f>
        <v>670</v>
      </c>
      <c r="H2682">
        <f>_xlfn.XLOOKUP(D2682,'2026 FMR'!I:I,'2026 FMR'!R:R)</f>
        <v>1</v>
      </c>
    </row>
    <row r="2683" spans="1:8" x14ac:dyDescent="0.35">
      <c r="A2683" t="s">
        <v>2600</v>
      </c>
      <c r="B2683" t="str">
        <f>_xlfn.XLOOKUP(D2683,'2026 FMR'!I:I,'2026 FMR'!Q:Q)</f>
        <v>TX-701</v>
      </c>
      <c r="C2683" t="s">
        <v>2757</v>
      </c>
      <c r="D2683">
        <v>48313</v>
      </c>
      <c r="E2683">
        <f>_xlfn.XLOOKUP(D2683,'ACS data'!E:E,'ACS data'!N:N)</f>
        <v>428</v>
      </c>
      <c r="F2683">
        <f>_xlfn.XLOOKUP(D2683,'2026 FMR'!I:I,'2026 FMR'!M:M)</f>
        <v>742</v>
      </c>
      <c r="G2683">
        <f>_xlfn.XLOOKUP(D2683,'2026 FMR'!I:I,'2026 FMR'!J:J)</f>
        <v>13556</v>
      </c>
      <c r="H2683">
        <f>_xlfn.XLOOKUP(D2683,'2026 FMR'!I:I,'2026 FMR'!R:R)</f>
        <v>1</v>
      </c>
    </row>
    <row r="2684" spans="1:8" x14ac:dyDescent="0.35">
      <c r="A2684" t="s">
        <v>2600</v>
      </c>
      <c r="B2684" t="str">
        <f>_xlfn.XLOOKUP(D2684,'2026 FMR'!I:I,'2026 FMR'!Q:Q)</f>
        <v>TX-607</v>
      </c>
      <c r="C2684" t="s">
        <v>2758</v>
      </c>
      <c r="D2684">
        <v>48315</v>
      </c>
      <c r="E2684">
        <f>_xlfn.XLOOKUP(D2684,'ACS data'!E:E,'ACS data'!N:N)</f>
        <v>332</v>
      </c>
      <c r="F2684">
        <f>_xlfn.XLOOKUP(D2684,'2026 FMR'!I:I,'2026 FMR'!M:M)</f>
        <v>778</v>
      </c>
      <c r="G2684">
        <f>_xlfn.XLOOKUP(D2684,'2026 FMR'!I:I,'2026 FMR'!J:J)</f>
        <v>9668</v>
      </c>
      <c r="H2684">
        <f>_xlfn.XLOOKUP(D2684,'2026 FMR'!I:I,'2026 FMR'!R:R)</f>
        <v>1</v>
      </c>
    </row>
    <row r="2685" spans="1:8" x14ac:dyDescent="0.35">
      <c r="A2685" t="s">
        <v>2600</v>
      </c>
      <c r="B2685" t="str">
        <f>_xlfn.XLOOKUP(D2685,'2026 FMR'!I:I,'2026 FMR'!Q:Q)</f>
        <v>TX-607</v>
      </c>
      <c r="C2685" t="s">
        <v>2759</v>
      </c>
      <c r="D2685">
        <v>48317</v>
      </c>
      <c r="E2685">
        <f>_xlfn.XLOOKUP(D2685,'ACS data'!E:E,'ACS data'!N:N)</f>
        <v>104</v>
      </c>
      <c r="F2685">
        <f>_xlfn.XLOOKUP(D2685,'2026 FMR'!I:I,'2026 FMR'!M:M)</f>
        <v>1441</v>
      </c>
      <c r="G2685">
        <f>_xlfn.XLOOKUP(D2685,'2026 FMR'!I:I,'2026 FMR'!J:J)</f>
        <v>5228</v>
      </c>
      <c r="H2685">
        <f>_xlfn.XLOOKUP(D2685,'2026 FMR'!I:I,'2026 FMR'!R:R)</f>
        <v>1</v>
      </c>
    </row>
    <row r="2686" spans="1:8" x14ac:dyDescent="0.35">
      <c r="A2686" t="s">
        <v>2600</v>
      </c>
      <c r="B2686" t="str">
        <f>_xlfn.XLOOKUP(D2686,'2026 FMR'!I:I,'2026 FMR'!Q:Q)</f>
        <v>TX-607</v>
      </c>
      <c r="C2686" t="s">
        <v>2760</v>
      </c>
      <c r="D2686">
        <v>48319</v>
      </c>
      <c r="E2686">
        <f>_xlfn.XLOOKUP(D2686,'ACS data'!E:E,'ACS data'!N:N)</f>
        <v>58</v>
      </c>
      <c r="F2686">
        <f>_xlfn.XLOOKUP(D2686,'2026 FMR'!I:I,'2026 FMR'!M:M)</f>
        <v>819</v>
      </c>
      <c r="G2686">
        <f>_xlfn.XLOOKUP(D2686,'2026 FMR'!I:I,'2026 FMR'!J:J)</f>
        <v>3959</v>
      </c>
      <c r="H2686">
        <f>_xlfn.XLOOKUP(D2686,'2026 FMR'!I:I,'2026 FMR'!R:R)</f>
        <v>1</v>
      </c>
    </row>
    <row r="2687" spans="1:8" x14ac:dyDescent="0.35">
      <c r="A2687" t="s">
        <v>2600</v>
      </c>
      <c r="B2687" t="str">
        <f>_xlfn.XLOOKUP(D2687,'2026 FMR'!I:I,'2026 FMR'!Q:Q)</f>
        <v>TX-607</v>
      </c>
      <c r="C2687" t="s">
        <v>2761</v>
      </c>
      <c r="D2687">
        <v>48321</v>
      </c>
      <c r="E2687">
        <f>_xlfn.XLOOKUP(D2687,'ACS data'!E:E,'ACS data'!N:N)</f>
        <v>1628</v>
      </c>
      <c r="F2687">
        <f>_xlfn.XLOOKUP(D2687,'2026 FMR'!I:I,'2026 FMR'!M:M)</f>
        <v>960</v>
      </c>
      <c r="G2687">
        <f>_xlfn.XLOOKUP(D2687,'2026 FMR'!I:I,'2026 FMR'!J:J)</f>
        <v>36251</v>
      </c>
      <c r="H2687">
        <f>_xlfn.XLOOKUP(D2687,'2026 FMR'!I:I,'2026 FMR'!R:R)</f>
        <v>1</v>
      </c>
    </row>
    <row r="2688" spans="1:8" x14ac:dyDescent="0.35">
      <c r="A2688" t="s">
        <v>2600</v>
      </c>
      <c r="B2688" t="str">
        <f>_xlfn.XLOOKUP(D2688,'2026 FMR'!I:I,'2026 FMR'!Q:Q)</f>
        <v>TX-607</v>
      </c>
      <c r="C2688" t="s">
        <v>2762</v>
      </c>
      <c r="D2688">
        <v>48323</v>
      </c>
      <c r="E2688">
        <f>_xlfn.XLOOKUP(D2688,'ACS data'!E:E,'ACS data'!N:N)</f>
        <v>3012</v>
      </c>
      <c r="F2688">
        <f>_xlfn.XLOOKUP(D2688,'2026 FMR'!I:I,'2026 FMR'!M:M)</f>
        <v>888</v>
      </c>
      <c r="G2688">
        <f>_xlfn.XLOOKUP(D2688,'2026 FMR'!I:I,'2026 FMR'!J:J)</f>
        <v>57806</v>
      </c>
      <c r="H2688">
        <f>_xlfn.XLOOKUP(D2688,'2026 FMR'!I:I,'2026 FMR'!R:R)</f>
        <v>1</v>
      </c>
    </row>
    <row r="2689" spans="1:8" x14ac:dyDescent="0.35">
      <c r="A2689" t="s">
        <v>2600</v>
      </c>
      <c r="B2689" t="str">
        <f>_xlfn.XLOOKUP(D2689,'2026 FMR'!I:I,'2026 FMR'!Q:Q)</f>
        <v>TX-607</v>
      </c>
      <c r="C2689" t="s">
        <v>2763</v>
      </c>
      <c r="D2689">
        <v>48325</v>
      </c>
      <c r="E2689">
        <f>_xlfn.XLOOKUP(D2689,'ACS data'!E:E,'ACS data'!N:N)</f>
        <v>827</v>
      </c>
      <c r="F2689">
        <f>_xlfn.XLOOKUP(D2689,'2026 FMR'!I:I,'2026 FMR'!M:M)</f>
        <v>912</v>
      </c>
      <c r="G2689">
        <f>_xlfn.XLOOKUP(D2689,'2026 FMR'!I:I,'2026 FMR'!J:J)</f>
        <v>51432</v>
      </c>
      <c r="H2689">
        <f>_xlfn.XLOOKUP(D2689,'2026 FMR'!I:I,'2026 FMR'!R:R)</f>
        <v>1</v>
      </c>
    </row>
    <row r="2690" spans="1:8" x14ac:dyDescent="0.35">
      <c r="A2690" t="s">
        <v>2600</v>
      </c>
      <c r="B2690" t="str">
        <f>_xlfn.XLOOKUP(D2690,'2026 FMR'!I:I,'2026 FMR'!Q:Q)</f>
        <v>TX-607</v>
      </c>
      <c r="C2690" t="s">
        <v>2764</v>
      </c>
      <c r="D2690">
        <v>48327</v>
      </c>
      <c r="E2690">
        <f>_xlfn.XLOOKUP(D2690,'ACS data'!E:E,'ACS data'!N:N)</f>
        <v>53</v>
      </c>
      <c r="F2690">
        <f>_xlfn.XLOOKUP(D2690,'2026 FMR'!I:I,'2026 FMR'!M:M)</f>
        <v>778</v>
      </c>
      <c r="G2690">
        <f>_xlfn.XLOOKUP(D2690,'2026 FMR'!I:I,'2026 FMR'!J:J)</f>
        <v>1964</v>
      </c>
      <c r="H2690">
        <f>_xlfn.XLOOKUP(D2690,'2026 FMR'!I:I,'2026 FMR'!R:R)</f>
        <v>1</v>
      </c>
    </row>
    <row r="2691" spans="1:8" x14ac:dyDescent="0.35">
      <c r="A2691" t="s">
        <v>2600</v>
      </c>
      <c r="B2691" t="str">
        <f>_xlfn.XLOOKUP(D2691,'2026 FMR'!I:I,'2026 FMR'!Q:Q)</f>
        <v>TX-607</v>
      </c>
      <c r="C2691" t="s">
        <v>2765</v>
      </c>
      <c r="D2691">
        <v>48329</v>
      </c>
      <c r="E2691">
        <f>_xlfn.XLOOKUP(D2691,'ACS data'!E:E,'ACS data'!N:N)</f>
        <v>3623</v>
      </c>
      <c r="F2691">
        <f>_xlfn.XLOOKUP(D2691,'2026 FMR'!I:I,'2026 FMR'!M:M)</f>
        <v>1449</v>
      </c>
      <c r="G2691">
        <f>_xlfn.XLOOKUP(D2691,'2026 FMR'!I:I,'2026 FMR'!J:J)</f>
        <v>169393</v>
      </c>
      <c r="H2691">
        <f>_xlfn.XLOOKUP(D2691,'2026 FMR'!I:I,'2026 FMR'!R:R)</f>
        <v>1</v>
      </c>
    </row>
    <row r="2692" spans="1:8" x14ac:dyDescent="0.35">
      <c r="A2692" t="s">
        <v>2600</v>
      </c>
      <c r="B2692" t="str">
        <f>_xlfn.XLOOKUP(D2692,'2026 FMR'!I:I,'2026 FMR'!Q:Q)</f>
        <v>TX-701</v>
      </c>
      <c r="C2692" t="s">
        <v>2766</v>
      </c>
      <c r="D2692">
        <v>48331</v>
      </c>
      <c r="E2692">
        <f>_xlfn.XLOOKUP(D2692,'ACS data'!E:E,'ACS data'!N:N)</f>
        <v>708</v>
      </c>
      <c r="F2692">
        <f>_xlfn.XLOOKUP(D2692,'2026 FMR'!I:I,'2026 FMR'!M:M)</f>
        <v>790</v>
      </c>
      <c r="G2692">
        <f>_xlfn.XLOOKUP(D2692,'2026 FMR'!I:I,'2026 FMR'!J:J)</f>
        <v>25080</v>
      </c>
      <c r="H2692">
        <f>_xlfn.XLOOKUP(D2692,'2026 FMR'!I:I,'2026 FMR'!R:R)</f>
        <v>1</v>
      </c>
    </row>
    <row r="2693" spans="1:8" x14ac:dyDescent="0.35">
      <c r="A2693" t="s">
        <v>2600</v>
      </c>
      <c r="B2693" t="str">
        <f>_xlfn.XLOOKUP(D2693,'2026 FMR'!I:I,'2026 FMR'!Q:Q)</f>
        <v>TX-607</v>
      </c>
      <c r="C2693" t="s">
        <v>2767</v>
      </c>
      <c r="D2693">
        <v>48333</v>
      </c>
      <c r="E2693">
        <f>_xlfn.XLOOKUP(D2693,'ACS data'!E:E,'ACS data'!N:N)</f>
        <v>52</v>
      </c>
      <c r="F2693">
        <f>_xlfn.XLOOKUP(D2693,'2026 FMR'!I:I,'2026 FMR'!M:M)</f>
        <v>888</v>
      </c>
      <c r="G2693">
        <f>_xlfn.XLOOKUP(D2693,'2026 FMR'!I:I,'2026 FMR'!J:J)</f>
        <v>4501</v>
      </c>
      <c r="H2693">
        <f>_xlfn.XLOOKUP(D2693,'2026 FMR'!I:I,'2026 FMR'!R:R)</f>
        <v>1</v>
      </c>
    </row>
    <row r="2694" spans="1:8" x14ac:dyDescent="0.35">
      <c r="A2694" t="s">
        <v>2600</v>
      </c>
      <c r="B2694" t="str">
        <f>_xlfn.XLOOKUP(D2694,'2026 FMR'!I:I,'2026 FMR'!Q:Q)</f>
        <v>TX-607</v>
      </c>
      <c r="C2694" t="s">
        <v>2768</v>
      </c>
      <c r="D2694">
        <v>48335</v>
      </c>
      <c r="E2694">
        <f>_xlfn.XLOOKUP(D2694,'ACS data'!E:E,'ACS data'!N:N)</f>
        <v>183</v>
      </c>
      <c r="F2694">
        <f>_xlfn.XLOOKUP(D2694,'2026 FMR'!I:I,'2026 FMR'!M:M)</f>
        <v>831</v>
      </c>
      <c r="G2694">
        <f>_xlfn.XLOOKUP(D2694,'2026 FMR'!I:I,'2026 FMR'!J:J)</f>
        <v>8947</v>
      </c>
      <c r="H2694">
        <f>_xlfn.XLOOKUP(D2694,'2026 FMR'!I:I,'2026 FMR'!R:R)</f>
        <v>1</v>
      </c>
    </row>
    <row r="2695" spans="1:8" x14ac:dyDescent="0.35">
      <c r="A2695" t="s">
        <v>2600</v>
      </c>
      <c r="B2695" t="str">
        <f>_xlfn.XLOOKUP(D2695,'2026 FMR'!I:I,'2026 FMR'!Q:Q)</f>
        <v>TX-624</v>
      </c>
      <c r="C2695" t="s">
        <v>2769</v>
      </c>
      <c r="D2695">
        <v>48337</v>
      </c>
      <c r="E2695">
        <f>_xlfn.XLOOKUP(D2695,'ACS data'!E:E,'ACS data'!N:N)</f>
        <v>427</v>
      </c>
      <c r="F2695">
        <f>_xlfn.XLOOKUP(D2695,'2026 FMR'!I:I,'2026 FMR'!M:M)</f>
        <v>856</v>
      </c>
      <c r="G2695">
        <f>_xlfn.XLOOKUP(D2695,'2026 FMR'!I:I,'2026 FMR'!J:J)</f>
        <v>20197</v>
      </c>
      <c r="H2695">
        <f>_xlfn.XLOOKUP(D2695,'2026 FMR'!I:I,'2026 FMR'!R:R)</f>
        <v>1</v>
      </c>
    </row>
    <row r="2696" spans="1:8" x14ac:dyDescent="0.35">
      <c r="A2696" t="s">
        <v>2600</v>
      </c>
      <c r="B2696" t="str">
        <f>_xlfn.XLOOKUP(D2696,'2026 FMR'!I:I,'2026 FMR'!Q:Q)</f>
        <v>TX-700</v>
      </c>
      <c r="C2696" t="s">
        <v>2770</v>
      </c>
      <c r="D2696">
        <v>48339</v>
      </c>
      <c r="E2696">
        <f>_xlfn.XLOOKUP(D2696,'ACS data'!E:E,'ACS data'!N:N)</f>
        <v>12582</v>
      </c>
      <c r="F2696">
        <f>_xlfn.XLOOKUP(D2696,'2026 FMR'!I:I,'2026 FMR'!M:M)</f>
        <v>1323</v>
      </c>
      <c r="G2696">
        <f>_xlfn.XLOOKUP(D2696,'2026 FMR'!I:I,'2026 FMR'!J:J)</f>
        <v>629989</v>
      </c>
      <c r="H2696">
        <f>_xlfn.XLOOKUP(D2696,'2026 FMR'!I:I,'2026 FMR'!R:R)</f>
        <v>0.5</v>
      </c>
    </row>
    <row r="2697" spans="1:8" x14ac:dyDescent="0.35">
      <c r="A2697" t="s">
        <v>2600</v>
      </c>
      <c r="B2697" t="str">
        <f>_xlfn.XLOOKUP(D2697,'2026 FMR'!I:I,'2026 FMR'!Q:Q)</f>
        <v>TX-607</v>
      </c>
      <c r="C2697" t="s">
        <v>2771</v>
      </c>
      <c r="D2697">
        <v>48341</v>
      </c>
      <c r="E2697">
        <f>_xlfn.XLOOKUP(D2697,'ACS data'!E:E,'ACS data'!N:N)</f>
        <v>523</v>
      </c>
      <c r="F2697">
        <f>_xlfn.XLOOKUP(D2697,'2026 FMR'!I:I,'2026 FMR'!M:M)</f>
        <v>791</v>
      </c>
      <c r="G2697">
        <f>_xlfn.XLOOKUP(D2697,'2026 FMR'!I:I,'2026 FMR'!J:J)</f>
        <v>21284</v>
      </c>
      <c r="H2697">
        <f>_xlfn.XLOOKUP(D2697,'2026 FMR'!I:I,'2026 FMR'!R:R)</f>
        <v>1</v>
      </c>
    </row>
    <row r="2698" spans="1:8" x14ac:dyDescent="0.35">
      <c r="A2698" t="s">
        <v>2600</v>
      </c>
      <c r="B2698" t="str">
        <f>_xlfn.XLOOKUP(D2698,'2026 FMR'!I:I,'2026 FMR'!Q:Q)</f>
        <v>TX-607</v>
      </c>
      <c r="C2698" t="s">
        <v>2772</v>
      </c>
      <c r="D2698">
        <v>48343</v>
      </c>
      <c r="E2698">
        <f>_xlfn.XLOOKUP(D2698,'ACS data'!E:E,'ACS data'!N:N)</f>
        <v>492</v>
      </c>
      <c r="F2698">
        <f>_xlfn.XLOOKUP(D2698,'2026 FMR'!I:I,'2026 FMR'!M:M)</f>
        <v>778</v>
      </c>
      <c r="G2698">
        <f>_xlfn.XLOOKUP(D2698,'2026 FMR'!I:I,'2026 FMR'!J:J)</f>
        <v>11993</v>
      </c>
      <c r="H2698">
        <f>_xlfn.XLOOKUP(D2698,'2026 FMR'!I:I,'2026 FMR'!R:R)</f>
        <v>1</v>
      </c>
    </row>
    <row r="2699" spans="1:8" x14ac:dyDescent="0.35">
      <c r="A2699" t="s">
        <v>2600</v>
      </c>
      <c r="B2699" t="str">
        <f>_xlfn.XLOOKUP(D2699,'2026 FMR'!I:I,'2026 FMR'!Q:Q)</f>
        <v>TX-607</v>
      </c>
      <c r="C2699" t="s">
        <v>2773</v>
      </c>
      <c r="D2699">
        <v>48345</v>
      </c>
      <c r="E2699">
        <f>_xlfn.XLOOKUP(D2699,'ACS data'!E:E,'ACS data'!N:N)</f>
        <v>14</v>
      </c>
      <c r="F2699">
        <f>_xlfn.XLOOKUP(D2699,'2026 FMR'!I:I,'2026 FMR'!M:M)</f>
        <v>778</v>
      </c>
      <c r="G2699">
        <f>_xlfn.XLOOKUP(D2699,'2026 FMR'!I:I,'2026 FMR'!J:J)</f>
        <v>1223</v>
      </c>
      <c r="H2699">
        <f>_xlfn.XLOOKUP(D2699,'2026 FMR'!I:I,'2026 FMR'!R:R)</f>
        <v>1</v>
      </c>
    </row>
    <row r="2700" spans="1:8" x14ac:dyDescent="0.35">
      <c r="A2700" t="s">
        <v>2600</v>
      </c>
      <c r="B2700" t="str">
        <f>_xlfn.XLOOKUP(D2700,'2026 FMR'!I:I,'2026 FMR'!Q:Q)</f>
        <v>TX-607</v>
      </c>
      <c r="C2700" t="s">
        <v>2774</v>
      </c>
      <c r="D2700">
        <v>48347</v>
      </c>
      <c r="E2700">
        <f>_xlfn.XLOOKUP(D2700,'ACS data'!E:E,'ACS data'!N:N)</f>
        <v>4590</v>
      </c>
      <c r="F2700">
        <f>_xlfn.XLOOKUP(D2700,'2026 FMR'!I:I,'2026 FMR'!M:M)</f>
        <v>893</v>
      </c>
      <c r="G2700">
        <f>_xlfn.XLOOKUP(D2700,'2026 FMR'!I:I,'2026 FMR'!J:J)</f>
        <v>64768</v>
      </c>
      <c r="H2700">
        <f>_xlfn.XLOOKUP(D2700,'2026 FMR'!I:I,'2026 FMR'!R:R)</f>
        <v>1</v>
      </c>
    </row>
    <row r="2701" spans="1:8" x14ac:dyDescent="0.35">
      <c r="A2701" t="s">
        <v>2600</v>
      </c>
      <c r="B2701" t="str">
        <f>_xlfn.XLOOKUP(D2701,'2026 FMR'!I:I,'2026 FMR'!Q:Q)</f>
        <v>TX-607</v>
      </c>
      <c r="C2701" t="s">
        <v>2775</v>
      </c>
      <c r="D2701">
        <v>48349</v>
      </c>
      <c r="E2701">
        <f>_xlfn.XLOOKUP(D2701,'ACS data'!E:E,'ACS data'!N:N)</f>
        <v>1796</v>
      </c>
      <c r="F2701">
        <f>_xlfn.XLOOKUP(D2701,'2026 FMR'!I:I,'2026 FMR'!M:M)</f>
        <v>863</v>
      </c>
      <c r="G2701">
        <f>_xlfn.XLOOKUP(D2701,'2026 FMR'!I:I,'2026 FMR'!J:J)</f>
        <v>52834</v>
      </c>
      <c r="H2701">
        <f>_xlfn.XLOOKUP(D2701,'2026 FMR'!I:I,'2026 FMR'!R:R)</f>
        <v>1</v>
      </c>
    </row>
    <row r="2702" spans="1:8" x14ac:dyDescent="0.35">
      <c r="A2702" t="s">
        <v>2600</v>
      </c>
      <c r="B2702" t="str">
        <f>_xlfn.XLOOKUP(D2702,'2026 FMR'!I:I,'2026 FMR'!Q:Q)</f>
        <v>TX-607</v>
      </c>
      <c r="C2702" t="s">
        <v>2776</v>
      </c>
      <c r="D2702">
        <v>48351</v>
      </c>
      <c r="E2702">
        <f>_xlfn.XLOOKUP(D2702,'ACS data'!E:E,'ACS data'!N:N)</f>
        <v>510</v>
      </c>
      <c r="F2702">
        <f>_xlfn.XLOOKUP(D2702,'2026 FMR'!I:I,'2026 FMR'!M:M)</f>
        <v>778</v>
      </c>
      <c r="G2702">
        <f>_xlfn.XLOOKUP(D2702,'2026 FMR'!I:I,'2026 FMR'!J:J)</f>
        <v>12333</v>
      </c>
      <c r="H2702">
        <f>_xlfn.XLOOKUP(D2702,'2026 FMR'!I:I,'2026 FMR'!R:R)</f>
        <v>1</v>
      </c>
    </row>
    <row r="2703" spans="1:8" x14ac:dyDescent="0.35">
      <c r="A2703" t="s">
        <v>2600</v>
      </c>
      <c r="B2703" t="str">
        <f>_xlfn.XLOOKUP(D2703,'2026 FMR'!I:I,'2026 FMR'!Q:Q)</f>
        <v>TX-607</v>
      </c>
      <c r="C2703" t="s">
        <v>2777</v>
      </c>
      <c r="D2703">
        <v>48353</v>
      </c>
      <c r="E2703">
        <f>_xlfn.XLOOKUP(D2703,'ACS data'!E:E,'ACS data'!N:N)</f>
        <v>641</v>
      </c>
      <c r="F2703">
        <f>_xlfn.XLOOKUP(D2703,'2026 FMR'!I:I,'2026 FMR'!M:M)</f>
        <v>810</v>
      </c>
      <c r="G2703">
        <f>_xlfn.XLOOKUP(D2703,'2026 FMR'!I:I,'2026 FMR'!J:J)</f>
        <v>14657</v>
      </c>
      <c r="H2703">
        <f>_xlfn.XLOOKUP(D2703,'2026 FMR'!I:I,'2026 FMR'!R:R)</f>
        <v>1</v>
      </c>
    </row>
    <row r="2704" spans="1:8" x14ac:dyDescent="0.35">
      <c r="A2704" t="s">
        <v>2600</v>
      </c>
      <c r="B2704" t="str">
        <f>_xlfn.XLOOKUP(D2704,'2026 FMR'!I:I,'2026 FMR'!Q:Q)</f>
        <v>TX-607</v>
      </c>
      <c r="C2704" t="s">
        <v>2778</v>
      </c>
      <c r="D2704">
        <v>48355</v>
      </c>
      <c r="E2704">
        <f>_xlfn.XLOOKUP(D2704,'ACS data'!E:E,'ACS data'!N:N)</f>
        <v>12757</v>
      </c>
      <c r="F2704">
        <f>_xlfn.XLOOKUP(D2704,'2026 FMR'!I:I,'2026 FMR'!M:M)</f>
        <v>1117</v>
      </c>
      <c r="G2704">
        <f>_xlfn.XLOOKUP(D2704,'2026 FMR'!I:I,'2026 FMR'!J:J)</f>
        <v>353245</v>
      </c>
      <c r="H2704">
        <f>_xlfn.XLOOKUP(D2704,'2026 FMR'!I:I,'2026 FMR'!R:R)</f>
        <v>1</v>
      </c>
    </row>
    <row r="2705" spans="1:8" x14ac:dyDescent="0.35">
      <c r="A2705" t="s">
        <v>2600</v>
      </c>
      <c r="B2705" t="str">
        <f>_xlfn.XLOOKUP(D2705,'2026 FMR'!I:I,'2026 FMR'!Q:Q)</f>
        <v>TX-607</v>
      </c>
      <c r="C2705" t="s">
        <v>2779</v>
      </c>
      <c r="D2705">
        <v>48357</v>
      </c>
      <c r="E2705">
        <f>_xlfn.XLOOKUP(D2705,'ACS data'!E:E,'ACS data'!N:N)</f>
        <v>383</v>
      </c>
      <c r="F2705">
        <f>_xlfn.XLOOKUP(D2705,'2026 FMR'!I:I,'2026 FMR'!M:M)</f>
        <v>798</v>
      </c>
      <c r="G2705">
        <f>_xlfn.XLOOKUP(D2705,'2026 FMR'!I:I,'2026 FMR'!J:J)</f>
        <v>9924</v>
      </c>
      <c r="H2705">
        <f>_xlfn.XLOOKUP(D2705,'2026 FMR'!I:I,'2026 FMR'!R:R)</f>
        <v>1</v>
      </c>
    </row>
    <row r="2706" spans="1:8" x14ac:dyDescent="0.35">
      <c r="A2706" t="s">
        <v>2600</v>
      </c>
      <c r="B2706" t="str">
        <f>_xlfn.XLOOKUP(D2706,'2026 FMR'!I:I,'2026 FMR'!Q:Q)</f>
        <v>TX-607</v>
      </c>
      <c r="C2706" t="s">
        <v>2780</v>
      </c>
      <c r="D2706">
        <v>48359</v>
      </c>
      <c r="E2706">
        <f>_xlfn.XLOOKUP(D2706,'ACS data'!E:E,'ACS data'!N:N)</f>
        <v>48</v>
      </c>
      <c r="F2706">
        <f>_xlfn.XLOOKUP(D2706,'2026 FMR'!I:I,'2026 FMR'!M:M)</f>
        <v>899</v>
      </c>
      <c r="G2706">
        <f>_xlfn.XLOOKUP(D2706,'2026 FMR'!I:I,'2026 FMR'!J:J)</f>
        <v>2171</v>
      </c>
      <c r="H2706">
        <f>_xlfn.XLOOKUP(D2706,'2026 FMR'!I:I,'2026 FMR'!R:R)</f>
        <v>1</v>
      </c>
    </row>
    <row r="2707" spans="1:8" x14ac:dyDescent="0.35">
      <c r="A2707" t="s">
        <v>2600</v>
      </c>
      <c r="B2707" t="str">
        <f>_xlfn.XLOOKUP(D2707,'2026 FMR'!I:I,'2026 FMR'!Q:Q)</f>
        <v>TX-607</v>
      </c>
      <c r="C2707" t="s">
        <v>2781</v>
      </c>
      <c r="D2707">
        <v>48361</v>
      </c>
      <c r="E2707">
        <f>_xlfn.XLOOKUP(D2707,'ACS data'!E:E,'ACS data'!N:N)</f>
        <v>2295</v>
      </c>
      <c r="F2707">
        <f>_xlfn.XLOOKUP(D2707,'2026 FMR'!I:I,'2026 FMR'!M:M)</f>
        <v>898</v>
      </c>
      <c r="G2707">
        <f>_xlfn.XLOOKUP(D2707,'2026 FMR'!I:I,'2026 FMR'!J:J)</f>
        <v>84761</v>
      </c>
      <c r="H2707">
        <f>_xlfn.XLOOKUP(D2707,'2026 FMR'!I:I,'2026 FMR'!R:R)</f>
        <v>1</v>
      </c>
    </row>
    <row r="2708" spans="1:8" x14ac:dyDescent="0.35">
      <c r="A2708" t="s">
        <v>2600</v>
      </c>
      <c r="B2708" t="str">
        <f>_xlfn.XLOOKUP(D2708,'2026 FMR'!I:I,'2026 FMR'!Q:Q)</f>
        <v>TX-624</v>
      </c>
      <c r="C2708" t="s">
        <v>2782</v>
      </c>
      <c r="D2708">
        <v>48363</v>
      </c>
      <c r="E2708">
        <f>_xlfn.XLOOKUP(D2708,'ACS data'!E:E,'ACS data'!N:N)</f>
        <v>981</v>
      </c>
      <c r="F2708">
        <f>_xlfn.XLOOKUP(D2708,'2026 FMR'!I:I,'2026 FMR'!M:M)</f>
        <v>825</v>
      </c>
      <c r="G2708">
        <f>_xlfn.XLOOKUP(D2708,'2026 FMR'!I:I,'2026 FMR'!J:J)</f>
        <v>28569</v>
      </c>
      <c r="H2708">
        <f>_xlfn.XLOOKUP(D2708,'2026 FMR'!I:I,'2026 FMR'!R:R)</f>
        <v>1</v>
      </c>
    </row>
    <row r="2709" spans="1:8" x14ac:dyDescent="0.35">
      <c r="A2709" t="s">
        <v>2600</v>
      </c>
      <c r="B2709" t="str">
        <f>_xlfn.XLOOKUP(D2709,'2026 FMR'!I:I,'2026 FMR'!Q:Q)</f>
        <v>TX-607</v>
      </c>
      <c r="C2709" t="s">
        <v>2783</v>
      </c>
      <c r="D2709">
        <v>48365</v>
      </c>
      <c r="E2709">
        <f>_xlfn.XLOOKUP(D2709,'ACS data'!E:E,'ACS data'!N:N)</f>
        <v>427</v>
      </c>
      <c r="F2709">
        <f>_xlfn.XLOOKUP(D2709,'2026 FMR'!I:I,'2026 FMR'!M:M)</f>
        <v>758</v>
      </c>
      <c r="G2709">
        <f>_xlfn.XLOOKUP(D2709,'2026 FMR'!I:I,'2026 FMR'!J:J)</f>
        <v>22540</v>
      </c>
      <c r="H2709">
        <f>_xlfn.XLOOKUP(D2709,'2026 FMR'!I:I,'2026 FMR'!R:R)</f>
        <v>1</v>
      </c>
    </row>
    <row r="2710" spans="1:8" x14ac:dyDescent="0.35">
      <c r="A2710" t="s">
        <v>2600</v>
      </c>
      <c r="B2710" t="str">
        <f>_xlfn.XLOOKUP(D2710,'2026 FMR'!I:I,'2026 FMR'!Q:Q)</f>
        <v>TX-601</v>
      </c>
      <c r="C2710" t="s">
        <v>2784</v>
      </c>
      <c r="D2710">
        <v>48367</v>
      </c>
      <c r="E2710">
        <f>_xlfn.XLOOKUP(D2710,'ACS data'!E:E,'ACS data'!N:N)</f>
        <v>1931</v>
      </c>
      <c r="F2710">
        <f>_xlfn.XLOOKUP(D2710,'2026 FMR'!I:I,'2026 FMR'!M:M)</f>
        <v>1473</v>
      </c>
      <c r="G2710">
        <f>_xlfn.XLOOKUP(D2710,'2026 FMR'!I:I,'2026 FMR'!J:J)</f>
        <v>151188</v>
      </c>
      <c r="H2710">
        <f>_xlfn.XLOOKUP(D2710,'2026 FMR'!I:I,'2026 FMR'!R:R)</f>
        <v>0.5</v>
      </c>
    </row>
    <row r="2711" spans="1:8" x14ac:dyDescent="0.35">
      <c r="A2711" t="s">
        <v>2600</v>
      </c>
      <c r="B2711" t="str">
        <f>_xlfn.XLOOKUP(D2711,'2026 FMR'!I:I,'2026 FMR'!Q:Q)</f>
        <v>TX-607</v>
      </c>
      <c r="C2711" t="s">
        <v>2785</v>
      </c>
      <c r="D2711">
        <v>48369</v>
      </c>
      <c r="E2711">
        <f>_xlfn.XLOOKUP(D2711,'ACS data'!E:E,'ACS data'!N:N)</f>
        <v>330</v>
      </c>
      <c r="F2711">
        <f>_xlfn.XLOOKUP(D2711,'2026 FMR'!I:I,'2026 FMR'!M:M)</f>
        <v>828</v>
      </c>
      <c r="G2711">
        <f>_xlfn.XLOOKUP(D2711,'2026 FMR'!I:I,'2026 FMR'!J:J)</f>
        <v>9809</v>
      </c>
      <c r="H2711">
        <f>_xlfn.XLOOKUP(D2711,'2026 FMR'!I:I,'2026 FMR'!R:R)</f>
        <v>1</v>
      </c>
    </row>
    <row r="2712" spans="1:8" x14ac:dyDescent="0.35">
      <c r="A2712" t="s">
        <v>2600</v>
      </c>
      <c r="B2712" t="str">
        <f>_xlfn.XLOOKUP(D2712,'2026 FMR'!I:I,'2026 FMR'!Q:Q)</f>
        <v>TX-607</v>
      </c>
      <c r="C2712" t="s">
        <v>2786</v>
      </c>
      <c r="D2712">
        <v>48371</v>
      </c>
      <c r="E2712">
        <f>_xlfn.XLOOKUP(D2712,'ACS data'!E:E,'ACS data'!N:N)</f>
        <v>859</v>
      </c>
      <c r="F2712">
        <f>_xlfn.XLOOKUP(D2712,'2026 FMR'!I:I,'2026 FMR'!M:M)</f>
        <v>888</v>
      </c>
      <c r="G2712">
        <f>_xlfn.XLOOKUP(D2712,'2026 FMR'!I:I,'2026 FMR'!J:J)</f>
        <v>15114</v>
      </c>
      <c r="H2712">
        <f>_xlfn.XLOOKUP(D2712,'2026 FMR'!I:I,'2026 FMR'!R:R)</f>
        <v>1</v>
      </c>
    </row>
    <row r="2713" spans="1:8" x14ac:dyDescent="0.35">
      <c r="A2713" t="s">
        <v>2600</v>
      </c>
      <c r="B2713" t="str">
        <f>_xlfn.XLOOKUP(D2713,'2026 FMR'!I:I,'2026 FMR'!Q:Q)</f>
        <v>TX-607</v>
      </c>
      <c r="C2713" t="s">
        <v>2787</v>
      </c>
      <c r="D2713">
        <v>48373</v>
      </c>
      <c r="E2713">
        <f>_xlfn.XLOOKUP(D2713,'ACS data'!E:E,'ACS data'!N:N)</f>
        <v>1706</v>
      </c>
      <c r="F2713">
        <f>_xlfn.XLOOKUP(D2713,'2026 FMR'!I:I,'2026 FMR'!M:M)</f>
        <v>855</v>
      </c>
      <c r="G2713">
        <f>_xlfn.XLOOKUP(D2713,'2026 FMR'!I:I,'2026 FMR'!J:J)</f>
        <v>50536</v>
      </c>
      <c r="H2713">
        <f>_xlfn.XLOOKUP(D2713,'2026 FMR'!I:I,'2026 FMR'!R:R)</f>
        <v>1</v>
      </c>
    </row>
    <row r="2714" spans="1:8" x14ac:dyDescent="0.35">
      <c r="A2714" t="s">
        <v>2600</v>
      </c>
      <c r="B2714" t="str">
        <f>_xlfn.XLOOKUP(D2714,'2026 FMR'!I:I,'2026 FMR'!Q:Q)</f>
        <v>TX-607</v>
      </c>
      <c r="C2714" t="s">
        <v>2788</v>
      </c>
      <c r="D2714">
        <v>48375</v>
      </c>
      <c r="E2714">
        <f>_xlfn.XLOOKUP(D2714,'ACS data'!E:E,'ACS data'!N:N)</f>
        <v>5091</v>
      </c>
      <c r="F2714">
        <f>_xlfn.XLOOKUP(D2714,'2026 FMR'!I:I,'2026 FMR'!M:M)</f>
        <v>903</v>
      </c>
      <c r="G2714">
        <f>_xlfn.XLOOKUP(D2714,'2026 FMR'!I:I,'2026 FMR'!J:J)</f>
        <v>117905</v>
      </c>
      <c r="H2714">
        <f>_xlfn.XLOOKUP(D2714,'2026 FMR'!I:I,'2026 FMR'!R:R)</f>
        <v>1</v>
      </c>
    </row>
    <row r="2715" spans="1:8" x14ac:dyDescent="0.35">
      <c r="A2715" t="s">
        <v>2600</v>
      </c>
      <c r="B2715" t="str">
        <f>_xlfn.XLOOKUP(D2715,'2026 FMR'!I:I,'2026 FMR'!Q:Q)</f>
        <v>TX-607</v>
      </c>
      <c r="C2715" t="s">
        <v>2789</v>
      </c>
      <c r="D2715">
        <v>48377</v>
      </c>
      <c r="E2715">
        <f>_xlfn.XLOOKUP(D2715,'ACS data'!E:E,'ACS data'!N:N)</f>
        <v>260</v>
      </c>
      <c r="F2715">
        <f>_xlfn.XLOOKUP(D2715,'2026 FMR'!I:I,'2026 FMR'!M:M)</f>
        <v>811</v>
      </c>
      <c r="G2715">
        <f>_xlfn.XLOOKUP(D2715,'2026 FMR'!I:I,'2026 FMR'!J:J)</f>
        <v>6168</v>
      </c>
      <c r="H2715">
        <f>_xlfn.XLOOKUP(D2715,'2026 FMR'!I:I,'2026 FMR'!R:R)</f>
        <v>1</v>
      </c>
    </row>
    <row r="2716" spans="1:8" x14ac:dyDescent="0.35">
      <c r="A2716" t="s">
        <v>2600</v>
      </c>
      <c r="B2716" t="str">
        <f>_xlfn.XLOOKUP(D2716,'2026 FMR'!I:I,'2026 FMR'!Q:Q)</f>
        <v>TX-607</v>
      </c>
      <c r="C2716" t="s">
        <v>2790</v>
      </c>
      <c r="D2716">
        <v>48379</v>
      </c>
      <c r="E2716">
        <f>_xlfn.XLOOKUP(D2716,'ACS data'!E:E,'ACS data'!N:N)</f>
        <v>238</v>
      </c>
      <c r="F2716">
        <f>_xlfn.XLOOKUP(D2716,'2026 FMR'!I:I,'2026 FMR'!M:M)</f>
        <v>888</v>
      </c>
      <c r="G2716">
        <f>_xlfn.XLOOKUP(D2716,'2026 FMR'!I:I,'2026 FMR'!J:J)</f>
        <v>12257</v>
      </c>
      <c r="H2716">
        <f>_xlfn.XLOOKUP(D2716,'2026 FMR'!I:I,'2026 FMR'!R:R)</f>
        <v>1</v>
      </c>
    </row>
    <row r="2717" spans="1:8" x14ac:dyDescent="0.35">
      <c r="A2717" t="s">
        <v>2600</v>
      </c>
      <c r="B2717" t="str">
        <f>_xlfn.XLOOKUP(D2717,'2026 FMR'!I:I,'2026 FMR'!Q:Q)</f>
        <v>TX-607</v>
      </c>
      <c r="C2717" t="s">
        <v>2791</v>
      </c>
      <c r="D2717">
        <v>48381</v>
      </c>
      <c r="E2717">
        <f>_xlfn.XLOOKUP(D2717,'ACS data'!E:E,'ACS data'!N:N)</f>
        <v>3135</v>
      </c>
      <c r="F2717">
        <f>_xlfn.XLOOKUP(D2717,'2026 FMR'!I:I,'2026 FMR'!M:M)</f>
        <v>903</v>
      </c>
      <c r="G2717">
        <f>_xlfn.XLOOKUP(D2717,'2026 FMR'!I:I,'2026 FMR'!J:J)</f>
        <v>141489</v>
      </c>
      <c r="H2717">
        <f>_xlfn.XLOOKUP(D2717,'2026 FMR'!I:I,'2026 FMR'!R:R)</f>
        <v>1</v>
      </c>
    </row>
    <row r="2718" spans="1:8" x14ac:dyDescent="0.35">
      <c r="A2718" t="s">
        <v>2600</v>
      </c>
      <c r="B2718" t="str">
        <f>_xlfn.XLOOKUP(D2718,'2026 FMR'!I:I,'2026 FMR'!Q:Q)</f>
        <v>TX-607</v>
      </c>
      <c r="C2718" t="s">
        <v>2792</v>
      </c>
      <c r="D2718">
        <v>48383</v>
      </c>
      <c r="E2718">
        <f>_xlfn.XLOOKUP(D2718,'ACS data'!E:E,'ACS data'!N:N)</f>
        <v>153</v>
      </c>
      <c r="F2718">
        <f>_xlfn.XLOOKUP(D2718,'2026 FMR'!I:I,'2026 FMR'!M:M)</f>
        <v>811</v>
      </c>
      <c r="G2718">
        <f>_xlfn.XLOOKUP(D2718,'2026 FMR'!I:I,'2026 FMR'!J:J)</f>
        <v>3308</v>
      </c>
      <c r="H2718">
        <f>_xlfn.XLOOKUP(D2718,'2026 FMR'!I:I,'2026 FMR'!R:R)</f>
        <v>1</v>
      </c>
    </row>
    <row r="2719" spans="1:8" x14ac:dyDescent="0.35">
      <c r="A2719" t="s">
        <v>2600</v>
      </c>
      <c r="B2719" t="str">
        <f>_xlfn.XLOOKUP(D2719,'2026 FMR'!I:I,'2026 FMR'!Q:Q)</f>
        <v>TX-607</v>
      </c>
      <c r="C2719" t="s">
        <v>2793</v>
      </c>
      <c r="D2719">
        <v>48385</v>
      </c>
      <c r="E2719">
        <f>_xlfn.XLOOKUP(D2719,'ACS data'!E:E,'ACS data'!N:N)</f>
        <v>180</v>
      </c>
      <c r="F2719">
        <f>_xlfn.XLOOKUP(D2719,'2026 FMR'!I:I,'2026 FMR'!M:M)</f>
        <v>953</v>
      </c>
      <c r="G2719">
        <f>_xlfn.XLOOKUP(D2719,'2026 FMR'!I:I,'2026 FMR'!J:J)</f>
        <v>2830</v>
      </c>
      <c r="H2719">
        <f>_xlfn.XLOOKUP(D2719,'2026 FMR'!I:I,'2026 FMR'!R:R)</f>
        <v>1</v>
      </c>
    </row>
    <row r="2720" spans="1:8" x14ac:dyDescent="0.35">
      <c r="A2720" t="s">
        <v>2600</v>
      </c>
      <c r="B2720" t="str">
        <f>_xlfn.XLOOKUP(D2720,'2026 FMR'!I:I,'2026 FMR'!Q:Q)</f>
        <v>TX-607</v>
      </c>
      <c r="C2720" t="s">
        <v>2794</v>
      </c>
      <c r="D2720">
        <v>48387</v>
      </c>
      <c r="E2720">
        <f>_xlfn.XLOOKUP(D2720,'ACS data'!E:E,'ACS data'!N:N)</f>
        <v>448</v>
      </c>
      <c r="F2720">
        <f>_xlfn.XLOOKUP(D2720,'2026 FMR'!I:I,'2026 FMR'!M:M)</f>
        <v>778</v>
      </c>
      <c r="G2720">
        <f>_xlfn.XLOOKUP(D2720,'2026 FMR'!I:I,'2026 FMR'!J:J)</f>
        <v>11627</v>
      </c>
      <c r="H2720">
        <f>_xlfn.XLOOKUP(D2720,'2026 FMR'!I:I,'2026 FMR'!R:R)</f>
        <v>1</v>
      </c>
    </row>
    <row r="2721" spans="1:8" x14ac:dyDescent="0.35">
      <c r="A2721" t="s">
        <v>2600</v>
      </c>
      <c r="B2721" t="str">
        <f>_xlfn.XLOOKUP(D2721,'2026 FMR'!I:I,'2026 FMR'!Q:Q)</f>
        <v>TX-607</v>
      </c>
      <c r="C2721" t="s">
        <v>2795</v>
      </c>
      <c r="D2721">
        <v>48389</v>
      </c>
      <c r="E2721">
        <f>_xlfn.XLOOKUP(D2721,'ACS data'!E:E,'ACS data'!N:N)</f>
        <v>428</v>
      </c>
      <c r="F2721">
        <f>_xlfn.XLOOKUP(D2721,'2026 FMR'!I:I,'2026 FMR'!M:M)</f>
        <v>988</v>
      </c>
      <c r="G2721">
        <f>_xlfn.XLOOKUP(D2721,'2026 FMR'!I:I,'2026 FMR'!J:J)</f>
        <v>14022</v>
      </c>
      <c r="H2721">
        <f>_xlfn.XLOOKUP(D2721,'2026 FMR'!I:I,'2026 FMR'!R:R)</f>
        <v>1</v>
      </c>
    </row>
    <row r="2722" spans="1:8" x14ac:dyDescent="0.35">
      <c r="A2722" t="s">
        <v>2600</v>
      </c>
      <c r="B2722" t="str">
        <f>_xlfn.XLOOKUP(D2722,'2026 FMR'!I:I,'2026 FMR'!Q:Q)</f>
        <v>TX-607</v>
      </c>
      <c r="C2722" t="s">
        <v>2796</v>
      </c>
      <c r="D2722">
        <v>48391</v>
      </c>
      <c r="E2722">
        <f>_xlfn.XLOOKUP(D2722,'ACS data'!E:E,'ACS data'!N:N)</f>
        <v>259</v>
      </c>
      <c r="F2722">
        <f>_xlfn.XLOOKUP(D2722,'2026 FMR'!I:I,'2026 FMR'!M:M)</f>
        <v>778</v>
      </c>
      <c r="G2722">
        <f>_xlfn.XLOOKUP(D2722,'2026 FMR'!I:I,'2026 FMR'!J:J)</f>
        <v>6718</v>
      </c>
      <c r="H2722">
        <f>_xlfn.XLOOKUP(D2722,'2026 FMR'!I:I,'2026 FMR'!R:R)</f>
        <v>1</v>
      </c>
    </row>
    <row r="2723" spans="1:8" x14ac:dyDescent="0.35">
      <c r="A2723" t="s">
        <v>2600</v>
      </c>
      <c r="B2723" t="str">
        <f>_xlfn.XLOOKUP(D2723,'2026 FMR'!I:I,'2026 FMR'!Q:Q)</f>
        <v>TX-607</v>
      </c>
      <c r="C2723" t="s">
        <v>2797</v>
      </c>
      <c r="D2723">
        <v>48393</v>
      </c>
      <c r="E2723">
        <f>_xlfn.XLOOKUP(D2723,'ACS data'!E:E,'ACS data'!N:N)</f>
        <v>3</v>
      </c>
      <c r="F2723">
        <f>_xlfn.XLOOKUP(D2723,'2026 FMR'!I:I,'2026 FMR'!M:M)</f>
        <v>811</v>
      </c>
      <c r="G2723">
        <f>_xlfn.XLOOKUP(D2723,'2026 FMR'!I:I,'2026 FMR'!J:J)</f>
        <v>764</v>
      </c>
      <c r="H2723">
        <f>_xlfn.XLOOKUP(D2723,'2026 FMR'!I:I,'2026 FMR'!R:R)</f>
        <v>1</v>
      </c>
    </row>
    <row r="2724" spans="1:8" x14ac:dyDescent="0.35">
      <c r="A2724" t="s">
        <v>2600</v>
      </c>
      <c r="B2724" t="str">
        <f>_xlfn.XLOOKUP(D2724,'2026 FMR'!I:I,'2026 FMR'!Q:Q)</f>
        <v>TX-701</v>
      </c>
      <c r="C2724" t="s">
        <v>2798</v>
      </c>
      <c r="D2724">
        <v>48395</v>
      </c>
      <c r="E2724">
        <f>_xlfn.XLOOKUP(D2724,'ACS data'!E:E,'ACS data'!N:N)</f>
        <v>650</v>
      </c>
      <c r="F2724">
        <f>_xlfn.XLOOKUP(D2724,'2026 FMR'!I:I,'2026 FMR'!M:M)</f>
        <v>1082</v>
      </c>
      <c r="G2724">
        <f>_xlfn.XLOOKUP(D2724,'2026 FMR'!I:I,'2026 FMR'!J:J)</f>
        <v>16912</v>
      </c>
      <c r="H2724">
        <f>_xlfn.XLOOKUP(D2724,'2026 FMR'!I:I,'2026 FMR'!R:R)</f>
        <v>1</v>
      </c>
    </row>
    <row r="2725" spans="1:8" x14ac:dyDescent="0.35">
      <c r="A2725" t="s">
        <v>2600</v>
      </c>
      <c r="B2725" t="str">
        <f>_xlfn.XLOOKUP(D2725,'2026 FMR'!I:I,'2026 FMR'!Q:Q)</f>
        <v>TX-607</v>
      </c>
      <c r="C2725" t="s">
        <v>2799</v>
      </c>
      <c r="D2725">
        <v>48397</v>
      </c>
      <c r="E2725">
        <f>_xlfn.XLOOKUP(D2725,'ACS data'!E:E,'ACS data'!N:N)</f>
        <v>1034</v>
      </c>
      <c r="F2725">
        <f>_xlfn.XLOOKUP(D2725,'2026 FMR'!I:I,'2026 FMR'!M:M)</f>
        <v>1648</v>
      </c>
      <c r="G2725">
        <f>_xlfn.XLOOKUP(D2725,'2026 FMR'!I:I,'2026 FMR'!J:J)</f>
        <v>110631</v>
      </c>
      <c r="H2725">
        <f>_xlfn.XLOOKUP(D2725,'2026 FMR'!I:I,'2026 FMR'!R:R)</f>
        <v>1</v>
      </c>
    </row>
    <row r="2726" spans="1:8" x14ac:dyDescent="0.35">
      <c r="A2726" t="s">
        <v>2600</v>
      </c>
      <c r="B2726" t="str">
        <f>_xlfn.XLOOKUP(D2726,'2026 FMR'!I:I,'2026 FMR'!Q:Q)</f>
        <v>TX-607</v>
      </c>
      <c r="C2726" t="s">
        <v>2800</v>
      </c>
      <c r="D2726">
        <v>48399</v>
      </c>
      <c r="E2726">
        <f>_xlfn.XLOOKUP(D2726,'ACS data'!E:E,'ACS data'!N:N)</f>
        <v>151</v>
      </c>
      <c r="F2726">
        <f>_xlfn.XLOOKUP(D2726,'2026 FMR'!I:I,'2026 FMR'!M:M)</f>
        <v>815</v>
      </c>
      <c r="G2726">
        <f>_xlfn.XLOOKUP(D2726,'2026 FMR'!I:I,'2026 FMR'!J:J)</f>
        <v>9858</v>
      </c>
      <c r="H2726">
        <f>_xlfn.XLOOKUP(D2726,'2026 FMR'!I:I,'2026 FMR'!R:R)</f>
        <v>1</v>
      </c>
    </row>
    <row r="2727" spans="1:8" x14ac:dyDescent="0.35">
      <c r="A2727" t="s">
        <v>2600</v>
      </c>
      <c r="B2727" t="str">
        <f>_xlfn.XLOOKUP(D2727,'2026 FMR'!I:I,'2026 FMR'!Q:Q)</f>
        <v>TX-607</v>
      </c>
      <c r="C2727" t="s">
        <v>2801</v>
      </c>
      <c r="D2727">
        <v>48401</v>
      </c>
      <c r="E2727">
        <f>_xlfn.XLOOKUP(D2727,'ACS data'!E:E,'ACS data'!N:N)</f>
        <v>1444</v>
      </c>
      <c r="F2727">
        <f>_xlfn.XLOOKUP(D2727,'2026 FMR'!I:I,'2026 FMR'!M:M)</f>
        <v>895</v>
      </c>
      <c r="G2727">
        <f>_xlfn.XLOOKUP(D2727,'2026 FMR'!I:I,'2026 FMR'!J:J)</f>
        <v>52755</v>
      </c>
      <c r="H2727">
        <f>_xlfn.XLOOKUP(D2727,'2026 FMR'!I:I,'2026 FMR'!R:R)</f>
        <v>1</v>
      </c>
    </row>
    <row r="2728" spans="1:8" x14ac:dyDescent="0.35">
      <c r="A2728" t="s">
        <v>2600</v>
      </c>
      <c r="B2728" t="str">
        <f>_xlfn.XLOOKUP(D2728,'2026 FMR'!I:I,'2026 FMR'!Q:Q)</f>
        <v>TX-607</v>
      </c>
      <c r="C2728" t="s">
        <v>2802</v>
      </c>
      <c r="D2728">
        <v>48403</v>
      </c>
      <c r="E2728">
        <f>_xlfn.XLOOKUP(D2728,'ACS data'!E:E,'ACS data'!N:N)</f>
        <v>191</v>
      </c>
      <c r="F2728">
        <f>_xlfn.XLOOKUP(D2728,'2026 FMR'!I:I,'2026 FMR'!M:M)</f>
        <v>742</v>
      </c>
      <c r="G2728">
        <f>_xlfn.XLOOKUP(D2728,'2026 FMR'!I:I,'2026 FMR'!J:J)</f>
        <v>9980</v>
      </c>
      <c r="H2728">
        <f>_xlfn.XLOOKUP(D2728,'2026 FMR'!I:I,'2026 FMR'!R:R)</f>
        <v>1</v>
      </c>
    </row>
    <row r="2729" spans="1:8" x14ac:dyDescent="0.35">
      <c r="A2729" t="s">
        <v>2600</v>
      </c>
      <c r="B2729" t="str">
        <f>_xlfn.XLOOKUP(D2729,'2026 FMR'!I:I,'2026 FMR'!Q:Q)</f>
        <v>TX-607</v>
      </c>
      <c r="C2729" t="s">
        <v>2803</v>
      </c>
      <c r="D2729">
        <v>48405</v>
      </c>
      <c r="E2729">
        <f>_xlfn.XLOOKUP(D2729,'ACS data'!E:E,'ACS data'!N:N)</f>
        <v>449</v>
      </c>
      <c r="F2729">
        <f>_xlfn.XLOOKUP(D2729,'2026 FMR'!I:I,'2026 FMR'!M:M)</f>
        <v>811</v>
      </c>
      <c r="G2729">
        <f>_xlfn.XLOOKUP(D2729,'2026 FMR'!I:I,'2026 FMR'!J:J)</f>
        <v>7920</v>
      </c>
      <c r="H2729">
        <f>_xlfn.XLOOKUP(D2729,'2026 FMR'!I:I,'2026 FMR'!R:R)</f>
        <v>1</v>
      </c>
    </row>
    <row r="2730" spans="1:8" x14ac:dyDescent="0.35">
      <c r="A2730" t="s">
        <v>2600</v>
      </c>
      <c r="B2730" t="str">
        <f>_xlfn.XLOOKUP(D2730,'2026 FMR'!I:I,'2026 FMR'!Q:Q)</f>
        <v>TX-607</v>
      </c>
      <c r="C2730" t="s">
        <v>2804</v>
      </c>
      <c r="D2730">
        <v>48407</v>
      </c>
      <c r="E2730">
        <f>_xlfn.XLOOKUP(D2730,'ACS data'!E:E,'ACS data'!N:N)</f>
        <v>826</v>
      </c>
      <c r="F2730">
        <f>_xlfn.XLOOKUP(D2730,'2026 FMR'!I:I,'2026 FMR'!M:M)</f>
        <v>1048</v>
      </c>
      <c r="G2730">
        <f>_xlfn.XLOOKUP(D2730,'2026 FMR'!I:I,'2026 FMR'!J:J)</f>
        <v>27666</v>
      </c>
      <c r="H2730">
        <f>_xlfn.XLOOKUP(D2730,'2026 FMR'!I:I,'2026 FMR'!R:R)</f>
        <v>1</v>
      </c>
    </row>
    <row r="2731" spans="1:8" x14ac:dyDescent="0.35">
      <c r="A2731" t="s">
        <v>2600</v>
      </c>
      <c r="B2731" t="str">
        <f>_xlfn.XLOOKUP(D2731,'2026 FMR'!I:I,'2026 FMR'!Q:Q)</f>
        <v>TX-607</v>
      </c>
      <c r="C2731" t="s">
        <v>2805</v>
      </c>
      <c r="D2731">
        <v>48409</v>
      </c>
      <c r="E2731">
        <f>_xlfn.XLOOKUP(D2731,'ACS data'!E:E,'ACS data'!N:N)</f>
        <v>1953</v>
      </c>
      <c r="F2731">
        <f>_xlfn.XLOOKUP(D2731,'2026 FMR'!I:I,'2026 FMR'!M:M)</f>
        <v>1117</v>
      </c>
      <c r="G2731">
        <f>_xlfn.XLOOKUP(D2731,'2026 FMR'!I:I,'2026 FMR'!J:J)</f>
        <v>68942</v>
      </c>
      <c r="H2731">
        <f>_xlfn.XLOOKUP(D2731,'2026 FMR'!I:I,'2026 FMR'!R:R)</f>
        <v>1</v>
      </c>
    </row>
    <row r="2732" spans="1:8" x14ac:dyDescent="0.35">
      <c r="A2732" t="s">
        <v>2600</v>
      </c>
      <c r="B2732" t="str">
        <f>_xlfn.XLOOKUP(D2732,'2026 FMR'!I:I,'2026 FMR'!Q:Q)</f>
        <v>TX-607</v>
      </c>
      <c r="C2732" t="s">
        <v>2806</v>
      </c>
      <c r="D2732">
        <v>48411</v>
      </c>
      <c r="E2732">
        <f>_xlfn.XLOOKUP(D2732,'ACS data'!E:E,'ACS data'!N:N)</f>
        <v>121</v>
      </c>
      <c r="F2732">
        <f>_xlfn.XLOOKUP(D2732,'2026 FMR'!I:I,'2026 FMR'!M:M)</f>
        <v>786</v>
      </c>
      <c r="G2732">
        <f>_xlfn.XLOOKUP(D2732,'2026 FMR'!I:I,'2026 FMR'!J:J)</f>
        <v>5779</v>
      </c>
      <c r="H2732">
        <f>_xlfn.XLOOKUP(D2732,'2026 FMR'!I:I,'2026 FMR'!R:R)</f>
        <v>1</v>
      </c>
    </row>
    <row r="2733" spans="1:8" x14ac:dyDescent="0.35">
      <c r="A2733" t="s">
        <v>2600</v>
      </c>
      <c r="B2733" t="str">
        <f>_xlfn.XLOOKUP(D2733,'2026 FMR'!I:I,'2026 FMR'!Q:Q)</f>
        <v>TX-607</v>
      </c>
      <c r="C2733" t="s">
        <v>2807</v>
      </c>
      <c r="D2733">
        <v>48413</v>
      </c>
      <c r="E2733">
        <f>_xlfn.XLOOKUP(D2733,'ACS data'!E:E,'ACS data'!N:N)</f>
        <v>8</v>
      </c>
      <c r="F2733">
        <f>_xlfn.XLOOKUP(D2733,'2026 FMR'!I:I,'2026 FMR'!M:M)</f>
        <v>778</v>
      </c>
      <c r="G2733">
        <f>_xlfn.XLOOKUP(D2733,'2026 FMR'!I:I,'2026 FMR'!J:J)</f>
        <v>2474</v>
      </c>
      <c r="H2733">
        <f>_xlfn.XLOOKUP(D2733,'2026 FMR'!I:I,'2026 FMR'!R:R)</f>
        <v>1</v>
      </c>
    </row>
    <row r="2734" spans="1:8" x14ac:dyDescent="0.35">
      <c r="A2734" t="s">
        <v>2600</v>
      </c>
      <c r="B2734" t="str">
        <f>_xlfn.XLOOKUP(D2734,'2026 FMR'!I:I,'2026 FMR'!Q:Q)</f>
        <v>TX-607</v>
      </c>
      <c r="C2734" t="s">
        <v>2808</v>
      </c>
      <c r="D2734">
        <v>48415</v>
      </c>
      <c r="E2734">
        <f>_xlfn.XLOOKUP(D2734,'ACS data'!E:E,'ACS data'!N:N)</f>
        <v>305</v>
      </c>
      <c r="F2734">
        <f>_xlfn.XLOOKUP(D2734,'2026 FMR'!I:I,'2026 FMR'!M:M)</f>
        <v>1012</v>
      </c>
      <c r="G2734">
        <f>_xlfn.XLOOKUP(D2734,'2026 FMR'!I:I,'2026 FMR'!J:J)</f>
        <v>16883</v>
      </c>
      <c r="H2734">
        <f>_xlfn.XLOOKUP(D2734,'2026 FMR'!I:I,'2026 FMR'!R:R)</f>
        <v>1</v>
      </c>
    </row>
    <row r="2735" spans="1:8" x14ac:dyDescent="0.35">
      <c r="A2735" t="s">
        <v>2600</v>
      </c>
      <c r="B2735" t="str">
        <f>_xlfn.XLOOKUP(D2735,'2026 FMR'!I:I,'2026 FMR'!Q:Q)</f>
        <v>TX-607</v>
      </c>
      <c r="C2735" t="s">
        <v>2809</v>
      </c>
      <c r="D2735">
        <v>48417</v>
      </c>
      <c r="E2735">
        <f>_xlfn.XLOOKUP(D2735,'ACS data'!E:E,'ACS data'!N:N)</f>
        <v>120</v>
      </c>
      <c r="F2735">
        <f>_xlfn.XLOOKUP(D2735,'2026 FMR'!I:I,'2026 FMR'!M:M)</f>
        <v>778</v>
      </c>
      <c r="G2735">
        <f>_xlfn.XLOOKUP(D2735,'2026 FMR'!I:I,'2026 FMR'!J:J)</f>
        <v>3134</v>
      </c>
      <c r="H2735">
        <f>_xlfn.XLOOKUP(D2735,'2026 FMR'!I:I,'2026 FMR'!R:R)</f>
        <v>1</v>
      </c>
    </row>
    <row r="2736" spans="1:8" x14ac:dyDescent="0.35">
      <c r="A2736" t="s">
        <v>2600</v>
      </c>
      <c r="B2736" t="str">
        <f>_xlfn.XLOOKUP(D2736,'2026 FMR'!I:I,'2026 FMR'!Q:Q)</f>
        <v>TX-607</v>
      </c>
      <c r="C2736" t="s">
        <v>2810</v>
      </c>
      <c r="D2736">
        <v>48419</v>
      </c>
      <c r="E2736">
        <f>_xlfn.XLOOKUP(D2736,'ACS data'!E:E,'ACS data'!N:N)</f>
        <v>1568</v>
      </c>
      <c r="F2736">
        <f>_xlfn.XLOOKUP(D2736,'2026 FMR'!I:I,'2026 FMR'!M:M)</f>
        <v>888</v>
      </c>
      <c r="G2736">
        <f>_xlfn.XLOOKUP(D2736,'2026 FMR'!I:I,'2026 FMR'!J:J)</f>
        <v>24157</v>
      </c>
      <c r="H2736">
        <f>_xlfn.XLOOKUP(D2736,'2026 FMR'!I:I,'2026 FMR'!R:R)</f>
        <v>1</v>
      </c>
    </row>
    <row r="2737" spans="1:8" x14ac:dyDescent="0.35">
      <c r="A2737" t="s">
        <v>2600</v>
      </c>
      <c r="B2737" t="str">
        <f>_xlfn.XLOOKUP(D2737,'2026 FMR'!I:I,'2026 FMR'!Q:Q)</f>
        <v>TX-607</v>
      </c>
      <c r="C2737" t="s">
        <v>2811</v>
      </c>
      <c r="D2737">
        <v>48421</v>
      </c>
      <c r="E2737">
        <f>_xlfn.XLOOKUP(D2737,'ACS data'!E:E,'ACS data'!N:N)</f>
        <v>18</v>
      </c>
      <c r="F2737">
        <f>_xlfn.XLOOKUP(D2737,'2026 FMR'!I:I,'2026 FMR'!M:M)</f>
        <v>778</v>
      </c>
      <c r="G2737">
        <f>_xlfn.XLOOKUP(D2737,'2026 FMR'!I:I,'2026 FMR'!J:J)</f>
        <v>2414</v>
      </c>
      <c r="H2737">
        <f>_xlfn.XLOOKUP(D2737,'2026 FMR'!I:I,'2026 FMR'!R:R)</f>
        <v>1</v>
      </c>
    </row>
    <row r="2738" spans="1:8" x14ac:dyDescent="0.35">
      <c r="A2738" t="s">
        <v>2600</v>
      </c>
      <c r="B2738" t="str">
        <f>_xlfn.XLOOKUP(D2738,'2026 FMR'!I:I,'2026 FMR'!Q:Q)</f>
        <v>TX-607</v>
      </c>
      <c r="C2738" t="s">
        <v>2812</v>
      </c>
      <c r="D2738">
        <v>48423</v>
      </c>
      <c r="E2738">
        <f>_xlfn.XLOOKUP(D2738,'ACS data'!E:E,'ACS data'!N:N)</f>
        <v>5622</v>
      </c>
      <c r="F2738">
        <f>_xlfn.XLOOKUP(D2738,'2026 FMR'!I:I,'2026 FMR'!M:M)</f>
        <v>1089</v>
      </c>
      <c r="G2738">
        <f>_xlfn.XLOOKUP(D2738,'2026 FMR'!I:I,'2026 FMR'!J:J)</f>
        <v>234667</v>
      </c>
      <c r="H2738">
        <f>_xlfn.XLOOKUP(D2738,'2026 FMR'!I:I,'2026 FMR'!R:R)</f>
        <v>1</v>
      </c>
    </row>
    <row r="2739" spans="1:8" x14ac:dyDescent="0.35">
      <c r="A2739" t="s">
        <v>2600</v>
      </c>
      <c r="B2739" t="str">
        <f>_xlfn.XLOOKUP(D2739,'2026 FMR'!I:I,'2026 FMR'!Q:Q)</f>
        <v>TX-607</v>
      </c>
      <c r="C2739" t="s">
        <v>2813</v>
      </c>
      <c r="D2739">
        <v>48425</v>
      </c>
      <c r="E2739">
        <f>_xlfn.XLOOKUP(D2739,'ACS data'!E:E,'ACS data'!N:N)</f>
        <v>236</v>
      </c>
      <c r="F2739">
        <f>_xlfn.XLOOKUP(D2739,'2026 FMR'!I:I,'2026 FMR'!M:M)</f>
        <v>811</v>
      </c>
      <c r="G2739">
        <f>_xlfn.XLOOKUP(D2739,'2026 FMR'!I:I,'2026 FMR'!J:J)</f>
        <v>9337</v>
      </c>
      <c r="H2739">
        <f>_xlfn.XLOOKUP(D2739,'2026 FMR'!I:I,'2026 FMR'!R:R)</f>
        <v>1</v>
      </c>
    </row>
    <row r="2740" spans="1:8" x14ac:dyDescent="0.35">
      <c r="A2740" t="s">
        <v>2600</v>
      </c>
      <c r="B2740" t="str">
        <f>_xlfn.XLOOKUP(D2740,'2026 FMR'!I:I,'2026 FMR'!Q:Q)</f>
        <v>TX-607</v>
      </c>
      <c r="C2740" t="s">
        <v>2814</v>
      </c>
      <c r="D2740">
        <v>48427</v>
      </c>
      <c r="E2740">
        <f>_xlfn.XLOOKUP(D2740,'ACS data'!E:E,'ACS data'!N:N)</f>
        <v>5351</v>
      </c>
      <c r="F2740">
        <f>_xlfn.XLOOKUP(D2740,'2026 FMR'!I:I,'2026 FMR'!M:M)</f>
        <v>742</v>
      </c>
      <c r="G2740">
        <f>_xlfn.XLOOKUP(D2740,'2026 FMR'!I:I,'2026 FMR'!J:J)</f>
        <v>65716</v>
      </c>
      <c r="H2740">
        <f>_xlfn.XLOOKUP(D2740,'2026 FMR'!I:I,'2026 FMR'!R:R)</f>
        <v>1</v>
      </c>
    </row>
    <row r="2741" spans="1:8" x14ac:dyDescent="0.35">
      <c r="A2741" t="s">
        <v>2600</v>
      </c>
      <c r="B2741" t="str">
        <f>_xlfn.XLOOKUP(D2741,'2026 FMR'!I:I,'2026 FMR'!Q:Q)</f>
        <v>TX-624</v>
      </c>
      <c r="C2741" t="s">
        <v>2815</v>
      </c>
      <c r="D2741">
        <v>48429</v>
      </c>
      <c r="E2741">
        <f>_xlfn.XLOOKUP(D2741,'ACS data'!E:E,'ACS data'!N:N)</f>
        <v>234</v>
      </c>
      <c r="F2741">
        <f>_xlfn.XLOOKUP(D2741,'2026 FMR'!I:I,'2026 FMR'!M:M)</f>
        <v>811</v>
      </c>
      <c r="G2741">
        <f>_xlfn.XLOOKUP(D2741,'2026 FMR'!I:I,'2026 FMR'!J:J)</f>
        <v>9260</v>
      </c>
      <c r="H2741">
        <f>_xlfn.XLOOKUP(D2741,'2026 FMR'!I:I,'2026 FMR'!R:R)</f>
        <v>1</v>
      </c>
    </row>
    <row r="2742" spans="1:8" x14ac:dyDescent="0.35">
      <c r="A2742" t="s">
        <v>2600</v>
      </c>
      <c r="B2742" t="str">
        <f>_xlfn.XLOOKUP(D2742,'2026 FMR'!I:I,'2026 FMR'!Q:Q)</f>
        <v>TX-607</v>
      </c>
      <c r="C2742" t="s">
        <v>2816</v>
      </c>
      <c r="D2742">
        <v>48431</v>
      </c>
      <c r="E2742">
        <f>_xlfn.XLOOKUP(D2742,'ACS data'!E:E,'ACS data'!N:N)</f>
        <v>0</v>
      </c>
      <c r="F2742">
        <f>_xlfn.XLOOKUP(D2742,'2026 FMR'!I:I,'2026 FMR'!M:M)</f>
        <v>899</v>
      </c>
      <c r="G2742">
        <f>_xlfn.XLOOKUP(D2742,'2026 FMR'!I:I,'2026 FMR'!J:J)</f>
        <v>1392</v>
      </c>
      <c r="H2742">
        <f>_xlfn.XLOOKUP(D2742,'2026 FMR'!I:I,'2026 FMR'!R:R)</f>
        <v>1</v>
      </c>
    </row>
    <row r="2743" spans="1:8" x14ac:dyDescent="0.35">
      <c r="A2743" t="s">
        <v>2600</v>
      </c>
      <c r="B2743" t="str">
        <f>_xlfn.XLOOKUP(D2743,'2026 FMR'!I:I,'2026 FMR'!Q:Q)</f>
        <v>TX-607</v>
      </c>
      <c r="C2743" t="s">
        <v>2817</v>
      </c>
      <c r="D2743">
        <v>48433</v>
      </c>
      <c r="E2743">
        <f>_xlfn.XLOOKUP(D2743,'ACS data'!E:E,'ACS data'!N:N)</f>
        <v>10</v>
      </c>
      <c r="F2743">
        <f>_xlfn.XLOOKUP(D2743,'2026 FMR'!I:I,'2026 FMR'!M:M)</f>
        <v>811</v>
      </c>
      <c r="G2743">
        <f>_xlfn.XLOOKUP(D2743,'2026 FMR'!I:I,'2026 FMR'!J:J)</f>
        <v>1331</v>
      </c>
      <c r="H2743">
        <f>_xlfn.XLOOKUP(D2743,'2026 FMR'!I:I,'2026 FMR'!R:R)</f>
        <v>1</v>
      </c>
    </row>
    <row r="2744" spans="1:8" x14ac:dyDescent="0.35">
      <c r="A2744" t="s">
        <v>2600</v>
      </c>
      <c r="B2744" t="str">
        <f>_xlfn.XLOOKUP(D2744,'2026 FMR'!I:I,'2026 FMR'!Q:Q)</f>
        <v>TX-607</v>
      </c>
      <c r="C2744" t="s">
        <v>2818</v>
      </c>
      <c r="D2744">
        <v>48435</v>
      </c>
      <c r="E2744">
        <f>_xlfn.XLOOKUP(D2744,'ACS data'!E:E,'ACS data'!N:N)</f>
        <v>91</v>
      </c>
      <c r="F2744">
        <f>_xlfn.XLOOKUP(D2744,'2026 FMR'!I:I,'2026 FMR'!M:M)</f>
        <v>742</v>
      </c>
      <c r="G2744">
        <f>_xlfn.XLOOKUP(D2744,'2026 FMR'!I:I,'2026 FMR'!J:J)</f>
        <v>3345</v>
      </c>
      <c r="H2744">
        <f>_xlfn.XLOOKUP(D2744,'2026 FMR'!I:I,'2026 FMR'!R:R)</f>
        <v>1</v>
      </c>
    </row>
    <row r="2745" spans="1:8" x14ac:dyDescent="0.35">
      <c r="A2745" t="s">
        <v>2600</v>
      </c>
      <c r="B2745" t="str">
        <f>_xlfn.XLOOKUP(D2745,'2026 FMR'!I:I,'2026 FMR'!Q:Q)</f>
        <v>TX-607</v>
      </c>
      <c r="C2745" t="s">
        <v>2819</v>
      </c>
      <c r="D2745">
        <v>48437</v>
      </c>
      <c r="E2745">
        <f>_xlfn.XLOOKUP(D2745,'ACS data'!E:E,'ACS data'!N:N)</f>
        <v>574</v>
      </c>
      <c r="F2745">
        <f>_xlfn.XLOOKUP(D2745,'2026 FMR'!I:I,'2026 FMR'!M:M)</f>
        <v>783</v>
      </c>
      <c r="G2745">
        <f>_xlfn.XLOOKUP(D2745,'2026 FMR'!I:I,'2026 FMR'!J:J)</f>
        <v>6989</v>
      </c>
      <c r="H2745">
        <f>_xlfn.XLOOKUP(D2745,'2026 FMR'!I:I,'2026 FMR'!R:R)</f>
        <v>1</v>
      </c>
    </row>
    <row r="2746" spans="1:8" x14ac:dyDescent="0.35">
      <c r="A2746" t="s">
        <v>2600</v>
      </c>
      <c r="B2746" t="str">
        <f>_xlfn.XLOOKUP(D2746,'2026 FMR'!I:I,'2026 FMR'!Q:Q)</f>
        <v>TX-601</v>
      </c>
      <c r="C2746" t="s">
        <v>2820</v>
      </c>
      <c r="D2746">
        <v>48439</v>
      </c>
      <c r="E2746">
        <f>_xlfn.XLOOKUP(D2746,'ACS data'!E:E,'ACS data'!N:N)</f>
        <v>52962</v>
      </c>
      <c r="F2746">
        <f>_xlfn.XLOOKUP(D2746,'2026 FMR'!I:I,'2026 FMR'!M:M)</f>
        <v>1473</v>
      </c>
      <c r="G2746">
        <f>_xlfn.XLOOKUP(D2746,'2026 FMR'!I:I,'2026 FMR'!J:J)</f>
        <v>2113854</v>
      </c>
      <c r="H2746">
        <f>_xlfn.XLOOKUP(D2746,'2026 FMR'!I:I,'2026 FMR'!R:R)</f>
        <v>0.5</v>
      </c>
    </row>
    <row r="2747" spans="1:8" x14ac:dyDescent="0.35">
      <c r="A2747" t="s">
        <v>2600</v>
      </c>
      <c r="B2747" t="str">
        <f>_xlfn.XLOOKUP(D2747,'2026 FMR'!I:I,'2026 FMR'!Q:Q)</f>
        <v>TX-607</v>
      </c>
      <c r="C2747" t="s">
        <v>2821</v>
      </c>
      <c r="D2747">
        <v>48441</v>
      </c>
      <c r="E2747">
        <f>_xlfn.XLOOKUP(D2747,'ACS data'!E:E,'ACS data'!N:N)</f>
        <v>5376</v>
      </c>
      <c r="F2747">
        <f>_xlfn.XLOOKUP(D2747,'2026 FMR'!I:I,'2026 FMR'!M:M)</f>
        <v>1020</v>
      </c>
      <c r="G2747">
        <f>_xlfn.XLOOKUP(D2747,'2026 FMR'!I:I,'2026 FMR'!J:J)</f>
        <v>143029</v>
      </c>
      <c r="H2747">
        <f>_xlfn.XLOOKUP(D2747,'2026 FMR'!I:I,'2026 FMR'!R:R)</f>
        <v>1</v>
      </c>
    </row>
    <row r="2748" spans="1:8" x14ac:dyDescent="0.35">
      <c r="A2748" t="s">
        <v>2600</v>
      </c>
      <c r="B2748" t="str">
        <f>_xlfn.XLOOKUP(D2748,'2026 FMR'!I:I,'2026 FMR'!Q:Q)</f>
        <v>TX-607</v>
      </c>
      <c r="C2748" t="s">
        <v>2822</v>
      </c>
      <c r="D2748">
        <v>48443</v>
      </c>
      <c r="E2748">
        <f>_xlfn.XLOOKUP(D2748,'ACS data'!E:E,'ACS data'!N:N)</f>
        <v>0</v>
      </c>
      <c r="F2748">
        <f>_xlfn.XLOOKUP(D2748,'2026 FMR'!I:I,'2026 FMR'!M:M)</f>
        <v>811</v>
      </c>
      <c r="G2748">
        <f>_xlfn.XLOOKUP(D2748,'2026 FMR'!I:I,'2026 FMR'!J:J)</f>
        <v>862</v>
      </c>
      <c r="H2748">
        <f>_xlfn.XLOOKUP(D2748,'2026 FMR'!I:I,'2026 FMR'!R:R)</f>
        <v>1</v>
      </c>
    </row>
    <row r="2749" spans="1:8" x14ac:dyDescent="0.35">
      <c r="A2749" t="s">
        <v>2600</v>
      </c>
      <c r="B2749" t="str">
        <f>_xlfn.XLOOKUP(D2749,'2026 FMR'!I:I,'2026 FMR'!Q:Q)</f>
        <v>TX-607</v>
      </c>
      <c r="C2749" t="s">
        <v>2823</v>
      </c>
      <c r="D2749">
        <v>48445</v>
      </c>
      <c r="E2749">
        <f>_xlfn.XLOOKUP(D2749,'ACS data'!E:E,'ACS data'!N:N)</f>
        <v>593</v>
      </c>
      <c r="F2749">
        <f>_xlfn.XLOOKUP(D2749,'2026 FMR'!I:I,'2026 FMR'!M:M)</f>
        <v>778</v>
      </c>
      <c r="G2749">
        <f>_xlfn.XLOOKUP(D2749,'2026 FMR'!I:I,'2026 FMR'!J:J)</f>
        <v>11816</v>
      </c>
      <c r="H2749">
        <f>_xlfn.XLOOKUP(D2749,'2026 FMR'!I:I,'2026 FMR'!R:R)</f>
        <v>1</v>
      </c>
    </row>
    <row r="2750" spans="1:8" x14ac:dyDescent="0.35">
      <c r="A2750" t="s">
        <v>2600</v>
      </c>
      <c r="B2750" t="str">
        <f>_xlfn.XLOOKUP(D2750,'2026 FMR'!I:I,'2026 FMR'!Q:Q)</f>
        <v>TX-624</v>
      </c>
      <c r="C2750" t="s">
        <v>2824</v>
      </c>
      <c r="D2750">
        <v>48447</v>
      </c>
      <c r="E2750">
        <f>_xlfn.XLOOKUP(D2750,'ACS data'!E:E,'ACS data'!N:N)</f>
        <v>41</v>
      </c>
      <c r="F2750">
        <f>_xlfn.XLOOKUP(D2750,'2026 FMR'!I:I,'2026 FMR'!M:M)</f>
        <v>788</v>
      </c>
      <c r="G2750">
        <f>_xlfn.XLOOKUP(D2750,'2026 FMR'!I:I,'2026 FMR'!J:J)</f>
        <v>1439</v>
      </c>
      <c r="H2750">
        <f>_xlfn.XLOOKUP(D2750,'2026 FMR'!I:I,'2026 FMR'!R:R)</f>
        <v>1</v>
      </c>
    </row>
    <row r="2751" spans="1:8" x14ac:dyDescent="0.35">
      <c r="A2751" t="s">
        <v>2600</v>
      </c>
      <c r="B2751" t="str">
        <f>_xlfn.XLOOKUP(D2751,'2026 FMR'!I:I,'2026 FMR'!Q:Q)</f>
        <v>TX-607</v>
      </c>
      <c r="C2751" t="s">
        <v>2825</v>
      </c>
      <c r="D2751">
        <v>48449</v>
      </c>
      <c r="E2751">
        <f>_xlfn.XLOOKUP(D2751,'ACS data'!E:E,'ACS data'!N:N)</f>
        <v>1211</v>
      </c>
      <c r="F2751">
        <f>_xlfn.XLOOKUP(D2751,'2026 FMR'!I:I,'2026 FMR'!M:M)</f>
        <v>779</v>
      </c>
      <c r="G2751">
        <f>_xlfn.XLOOKUP(D2751,'2026 FMR'!I:I,'2026 FMR'!J:J)</f>
        <v>31301</v>
      </c>
      <c r="H2751">
        <f>_xlfn.XLOOKUP(D2751,'2026 FMR'!I:I,'2026 FMR'!R:R)</f>
        <v>1</v>
      </c>
    </row>
    <row r="2752" spans="1:8" x14ac:dyDescent="0.35">
      <c r="A2752" t="s">
        <v>2600</v>
      </c>
      <c r="B2752" t="str">
        <f>_xlfn.XLOOKUP(D2752,'2026 FMR'!I:I,'2026 FMR'!Q:Q)</f>
        <v>TX-607</v>
      </c>
      <c r="C2752" t="s">
        <v>2826</v>
      </c>
      <c r="D2752">
        <v>48451</v>
      </c>
      <c r="E2752">
        <f>_xlfn.XLOOKUP(D2752,'ACS data'!E:E,'ACS data'!N:N)</f>
        <v>2882</v>
      </c>
      <c r="F2752">
        <f>_xlfn.XLOOKUP(D2752,'2026 FMR'!I:I,'2026 FMR'!M:M)</f>
        <v>1049</v>
      </c>
      <c r="G2752">
        <f>_xlfn.XLOOKUP(D2752,'2026 FMR'!I:I,'2026 FMR'!J:J)</f>
        <v>119276</v>
      </c>
      <c r="H2752">
        <f>_xlfn.XLOOKUP(D2752,'2026 FMR'!I:I,'2026 FMR'!R:R)</f>
        <v>1</v>
      </c>
    </row>
    <row r="2753" spans="1:8" x14ac:dyDescent="0.35">
      <c r="A2753" t="s">
        <v>2600</v>
      </c>
      <c r="B2753" t="str">
        <f>_xlfn.XLOOKUP(D2753,'2026 FMR'!I:I,'2026 FMR'!Q:Q)</f>
        <v>TX-503</v>
      </c>
      <c r="C2753" t="s">
        <v>2827</v>
      </c>
      <c r="D2753">
        <v>48453</v>
      </c>
      <c r="E2753">
        <f>_xlfn.XLOOKUP(D2753,'ACS data'!E:E,'ACS data'!N:N)</f>
        <v>36984</v>
      </c>
      <c r="F2753">
        <f>_xlfn.XLOOKUP(D2753,'2026 FMR'!I:I,'2026 FMR'!M:M)</f>
        <v>1562</v>
      </c>
      <c r="G2753">
        <f>_xlfn.XLOOKUP(D2753,'2026 FMR'!I:I,'2026 FMR'!J:J)</f>
        <v>1289054</v>
      </c>
      <c r="H2753">
        <f>_xlfn.XLOOKUP(D2753,'2026 FMR'!I:I,'2026 FMR'!R:R)</f>
        <v>0.5</v>
      </c>
    </row>
    <row r="2754" spans="1:8" x14ac:dyDescent="0.35">
      <c r="A2754" t="s">
        <v>2600</v>
      </c>
      <c r="B2754" t="str">
        <f>_xlfn.XLOOKUP(D2754,'2026 FMR'!I:I,'2026 FMR'!Q:Q)</f>
        <v>TX-607</v>
      </c>
      <c r="C2754" t="s">
        <v>2828</v>
      </c>
      <c r="D2754">
        <v>48455</v>
      </c>
      <c r="E2754">
        <f>_xlfn.XLOOKUP(D2754,'ACS data'!E:E,'ACS data'!N:N)</f>
        <v>473</v>
      </c>
      <c r="F2754">
        <f>_xlfn.XLOOKUP(D2754,'2026 FMR'!I:I,'2026 FMR'!M:M)</f>
        <v>818</v>
      </c>
      <c r="G2754">
        <f>_xlfn.XLOOKUP(D2754,'2026 FMR'!I:I,'2026 FMR'!J:J)</f>
        <v>13735</v>
      </c>
      <c r="H2754">
        <f>_xlfn.XLOOKUP(D2754,'2026 FMR'!I:I,'2026 FMR'!R:R)</f>
        <v>1</v>
      </c>
    </row>
    <row r="2755" spans="1:8" x14ac:dyDescent="0.35">
      <c r="A2755" t="s">
        <v>2600</v>
      </c>
      <c r="B2755" t="str">
        <f>_xlfn.XLOOKUP(D2755,'2026 FMR'!I:I,'2026 FMR'!Q:Q)</f>
        <v>TX-607</v>
      </c>
      <c r="C2755" t="s">
        <v>2829</v>
      </c>
      <c r="D2755">
        <v>48457</v>
      </c>
      <c r="E2755">
        <f>_xlfn.XLOOKUP(D2755,'ACS data'!E:E,'ACS data'!N:N)</f>
        <v>541</v>
      </c>
      <c r="F2755">
        <f>_xlfn.XLOOKUP(D2755,'2026 FMR'!I:I,'2026 FMR'!M:M)</f>
        <v>793</v>
      </c>
      <c r="G2755">
        <f>_xlfn.XLOOKUP(D2755,'2026 FMR'!I:I,'2026 FMR'!J:J)</f>
        <v>19962</v>
      </c>
      <c r="H2755">
        <f>_xlfn.XLOOKUP(D2755,'2026 FMR'!I:I,'2026 FMR'!R:R)</f>
        <v>1</v>
      </c>
    </row>
    <row r="2756" spans="1:8" x14ac:dyDescent="0.35">
      <c r="A2756" t="s">
        <v>2600</v>
      </c>
      <c r="B2756" t="str">
        <f>_xlfn.XLOOKUP(D2756,'2026 FMR'!I:I,'2026 FMR'!Q:Q)</f>
        <v>TX-607</v>
      </c>
      <c r="C2756" t="s">
        <v>2830</v>
      </c>
      <c r="D2756">
        <v>48459</v>
      </c>
      <c r="E2756">
        <f>_xlfn.XLOOKUP(D2756,'ACS data'!E:E,'ACS data'!N:N)</f>
        <v>1176</v>
      </c>
      <c r="F2756">
        <f>_xlfn.XLOOKUP(D2756,'2026 FMR'!I:I,'2026 FMR'!M:M)</f>
        <v>1013</v>
      </c>
      <c r="G2756">
        <f>_xlfn.XLOOKUP(D2756,'2026 FMR'!I:I,'2026 FMR'!J:J)</f>
        <v>41261</v>
      </c>
      <c r="H2756">
        <f>_xlfn.XLOOKUP(D2756,'2026 FMR'!I:I,'2026 FMR'!R:R)</f>
        <v>1</v>
      </c>
    </row>
    <row r="2757" spans="1:8" x14ac:dyDescent="0.35">
      <c r="A2757" t="s">
        <v>2600</v>
      </c>
      <c r="B2757" t="str">
        <f>_xlfn.XLOOKUP(D2757,'2026 FMR'!I:I,'2026 FMR'!Q:Q)</f>
        <v>TX-607</v>
      </c>
      <c r="C2757" t="s">
        <v>2831</v>
      </c>
      <c r="D2757">
        <v>48461</v>
      </c>
      <c r="E2757">
        <f>_xlfn.XLOOKUP(D2757,'ACS data'!E:E,'ACS data'!N:N)</f>
        <v>175</v>
      </c>
      <c r="F2757">
        <f>_xlfn.XLOOKUP(D2757,'2026 FMR'!I:I,'2026 FMR'!M:M)</f>
        <v>811</v>
      </c>
      <c r="G2757">
        <f>_xlfn.XLOOKUP(D2757,'2026 FMR'!I:I,'2026 FMR'!J:J)</f>
        <v>3284</v>
      </c>
      <c r="H2757">
        <f>_xlfn.XLOOKUP(D2757,'2026 FMR'!I:I,'2026 FMR'!R:R)</f>
        <v>1</v>
      </c>
    </row>
    <row r="2758" spans="1:8" x14ac:dyDescent="0.35">
      <c r="A2758" t="s">
        <v>2600</v>
      </c>
      <c r="B2758" t="str">
        <f>_xlfn.XLOOKUP(D2758,'2026 FMR'!I:I,'2026 FMR'!Q:Q)</f>
        <v>TX-607</v>
      </c>
      <c r="C2758" t="s">
        <v>2832</v>
      </c>
      <c r="D2758">
        <v>48463</v>
      </c>
      <c r="E2758">
        <f>_xlfn.XLOOKUP(D2758,'ACS data'!E:E,'ACS data'!N:N)</f>
        <v>1116</v>
      </c>
      <c r="F2758">
        <f>_xlfn.XLOOKUP(D2758,'2026 FMR'!I:I,'2026 FMR'!M:M)</f>
        <v>856</v>
      </c>
      <c r="G2758">
        <f>_xlfn.XLOOKUP(D2758,'2026 FMR'!I:I,'2026 FMR'!J:J)</f>
        <v>24833</v>
      </c>
      <c r="H2758">
        <f>_xlfn.XLOOKUP(D2758,'2026 FMR'!I:I,'2026 FMR'!R:R)</f>
        <v>1</v>
      </c>
    </row>
    <row r="2759" spans="1:8" x14ac:dyDescent="0.35">
      <c r="A2759" t="s">
        <v>2600</v>
      </c>
      <c r="B2759" t="str">
        <f>_xlfn.XLOOKUP(D2759,'2026 FMR'!I:I,'2026 FMR'!Q:Q)</f>
        <v>TX-607</v>
      </c>
      <c r="C2759" t="s">
        <v>2833</v>
      </c>
      <c r="D2759">
        <v>48465</v>
      </c>
      <c r="E2759">
        <f>_xlfn.XLOOKUP(D2759,'ACS data'!E:E,'ACS data'!N:N)</f>
        <v>1224</v>
      </c>
      <c r="F2759">
        <f>_xlfn.XLOOKUP(D2759,'2026 FMR'!I:I,'2026 FMR'!M:M)</f>
        <v>863</v>
      </c>
      <c r="G2759">
        <f>_xlfn.XLOOKUP(D2759,'2026 FMR'!I:I,'2026 FMR'!J:J)</f>
        <v>47693</v>
      </c>
      <c r="H2759">
        <f>_xlfn.XLOOKUP(D2759,'2026 FMR'!I:I,'2026 FMR'!R:R)</f>
        <v>1</v>
      </c>
    </row>
    <row r="2760" spans="1:8" x14ac:dyDescent="0.35">
      <c r="A2760" t="s">
        <v>2600</v>
      </c>
      <c r="B2760" t="str">
        <f>_xlfn.XLOOKUP(D2760,'2026 FMR'!I:I,'2026 FMR'!Q:Q)</f>
        <v>TX-607</v>
      </c>
      <c r="C2760" t="s">
        <v>2834</v>
      </c>
      <c r="D2760">
        <v>48467</v>
      </c>
      <c r="E2760">
        <f>_xlfn.XLOOKUP(D2760,'ACS data'!E:E,'ACS data'!N:N)</f>
        <v>1393</v>
      </c>
      <c r="F2760">
        <f>_xlfn.XLOOKUP(D2760,'2026 FMR'!I:I,'2026 FMR'!M:M)</f>
        <v>844</v>
      </c>
      <c r="G2760">
        <f>_xlfn.XLOOKUP(D2760,'2026 FMR'!I:I,'2026 FMR'!J:J)</f>
        <v>60053</v>
      </c>
      <c r="H2760">
        <f>_xlfn.XLOOKUP(D2760,'2026 FMR'!I:I,'2026 FMR'!R:R)</f>
        <v>1</v>
      </c>
    </row>
    <row r="2761" spans="1:8" x14ac:dyDescent="0.35">
      <c r="A2761" t="s">
        <v>2600</v>
      </c>
      <c r="B2761" t="str">
        <f>_xlfn.XLOOKUP(D2761,'2026 FMR'!I:I,'2026 FMR'!Q:Q)</f>
        <v>TX-607</v>
      </c>
      <c r="C2761" t="s">
        <v>2835</v>
      </c>
      <c r="D2761">
        <v>48469</v>
      </c>
      <c r="E2761">
        <f>_xlfn.XLOOKUP(D2761,'ACS data'!E:E,'ACS data'!N:N)</f>
        <v>3388</v>
      </c>
      <c r="F2761">
        <f>_xlfn.XLOOKUP(D2761,'2026 FMR'!I:I,'2026 FMR'!M:M)</f>
        <v>1153</v>
      </c>
      <c r="G2761">
        <f>_xlfn.XLOOKUP(D2761,'2026 FMR'!I:I,'2026 FMR'!J:J)</f>
        <v>91209</v>
      </c>
      <c r="H2761">
        <f>_xlfn.XLOOKUP(D2761,'2026 FMR'!I:I,'2026 FMR'!R:R)</f>
        <v>1</v>
      </c>
    </row>
    <row r="2762" spans="1:8" x14ac:dyDescent="0.35">
      <c r="A2762" t="s">
        <v>2600</v>
      </c>
      <c r="B2762" t="str">
        <f>_xlfn.XLOOKUP(D2762,'2026 FMR'!I:I,'2026 FMR'!Q:Q)</f>
        <v>TX-607</v>
      </c>
      <c r="C2762" t="s">
        <v>2836</v>
      </c>
      <c r="D2762">
        <v>48471</v>
      </c>
      <c r="E2762">
        <f>_xlfn.XLOOKUP(D2762,'ACS data'!E:E,'ACS data'!N:N)</f>
        <v>5280</v>
      </c>
      <c r="F2762">
        <f>_xlfn.XLOOKUP(D2762,'2026 FMR'!I:I,'2026 FMR'!M:M)</f>
        <v>1097</v>
      </c>
      <c r="G2762">
        <f>_xlfn.XLOOKUP(D2762,'2026 FMR'!I:I,'2026 FMR'!J:J)</f>
        <v>77182</v>
      </c>
      <c r="H2762">
        <f>_xlfn.XLOOKUP(D2762,'2026 FMR'!I:I,'2026 FMR'!R:R)</f>
        <v>1</v>
      </c>
    </row>
    <row r="2763" spans="1:8" x14ac:dyDescent="0.35">
      <c r="A2763" t="s">
        <v>2600</v>
      </c>
      <c r="B2763" t="str">
        <f>_xlfn.XLOOKUP(D2763,'2026 FMR'!I:I,'2026 FMR'!Q:Q)</f>
        <v>TX-607</v>
      </c>
      <c r="C2763" t="s">
        <v>2837</v>
      </c>
      <c r="D2763">
        <v>48473</v>
      </c>
      <c r="E2763">
        <f>_xlfn.XLOOKUP(D2763,'ACS data'!E:E,'ACS data'!N:N)</f>
        <v>2192</v>
      </c>
      <c r="F2763">
        <f>_xlfn.XLOOKUP(D2763,'2026 FMR'!I:I,'2026 FMR'!M:M)</f>
        <v>1323</v>
      </c>
      <c r="G2763">
        <f>_xlfn.XLOOKUP(D2763,'2026 FMR'!I:I,'2026 FMR'!J:J)</f>
        <v>57463</v>
      </c>
      <c r="H2763">
        <f>_xlfn.XLOOKUP(D2763,'2026 FMR'!I:I,'2026 FMR'!R:R)</f>
        <v>1</v>
      </c>
    </row>
    <row r="2764" spans="1:8" x14ac:dyDescent="0.35">
      <c r="A2764" t="s">
        <v>2600</v>
      </c>
      <c r="B2764" t="str">
        <f>_xlfn.XLOOKUP(D2764,'2026 FMR'!I:I,'2026 FMR'!Q:Q)</f>
        <v>TX-607</v>
      </c>
      <c r="C2764" t="s">
        <v>2838</v>
      </c>
      <c r="D2764">
        <v>48475</v>
      </c>
      <c r="E2764">
        <f>_xlfn.XLOOKUP(D2764,'ACS data'!E:E,'ACS data'!N:N)</f>
        <v>116</v>
      </c>
      <c r="F2764">
        <f>_xlfn.XLOOKUP(D2764,'2026 FMR'!I:I,'2026 FMR'!M:M)</f>
        <v>963</v>
      </c>
      <c r="G2764">
        <f>_xlfn.XLOOKUP(D2764,'2026 FMR'!I:I,'2026 FMR'!J:J)</f>
        <v>11347</v>
      </c>
      <c r="H2764">
        <f>_xlfn.XLOOKUP(D2764,'2026 FMR'!I:I,'2026 FMR'!R:R)</f>
        <v>1</v>
      </c>
    </row>
    <row r="2765" spans="1:8" x14ac:dyDescent="0.35">
      <c r="A2765" t="s">
        <v>2600</v>
      </c>
      <c r="B2765" t="str">
        <f>_xlfn.XLOOKUP(D2765,'2026 FMR'!I:I,'2026 FMR'!Q:Q)</f>
        <v>TX-607</v>
      </c>
      <c r="C2765" t="s">
        <v>2839</v>
      </c>
      <c r="D2765">
        <v>48477</v>
      </c>
      <c r="E2765">
        <f>_xlfn.XLOOKUP(D2765,'ACS data'!E:E,'ACS data'!N:N)</f>
        <v>1169</v>
      </c>
      <c r="F2765">
        <f>_xlfn.XLOOKUP(D2765,'2026 FMR'!I:I,'2026 FMR'!M:M)</f>
        <v>998</v>
      </c>
      <c r="G2765">
        <f>_xlfn.XLOOKUP(D2765,'2026 FMR'!I:I,'2026 FMR'!J:J)</f>
        <v>35807</v>
      </c>
      <c r="H2765">
        <f>_xlfn.XLOOKUP(D2765,'2026 FMR'!I:I,'2026 FMR'!R:R)</f>
        <v>1</v>
      </c>
    </row>
    <row r="2766" spans="1:8" x14ac:dyDescent="0.35">
      <c r="A2766" t="s">
        <v>2600</v>
      </c>
      <c r="B2766" t="str">
        <f>_xlfn.XLOOKUP(D2766,'2026 FMR'!I:I,'2026 FMR'!Q:Q)</f>
        <v>TX-607</v>
      </c>
      <c r="C2766" t="s">
        <v>2840</v>
      </c>
      <c r="D2766">
        <v>48479</v>
      </c>
      <c r="E2766">
        <f>_xlfn.XLOOKUP(D2766,'ACS data'!E:E,'ACS data'!N:N)</f>
        <v>13362</v>
      </c>
      <c r="F2766">
        <f>_xlfn.XLOOKUP(D2766,'2026 FMR'!I:I,'2026 FMR'!M:M)</f>
        <v>962</v>
      </c>
      <c r="G2766">
        <f>_xlfn.XLOOKUP(D2766,'2026 FMR'!I:I,'2026 FMR'!J:J)</f>
        <v>267282</v>
      </c>
      <c r="H2766">
        <f>_xlfn.XLOOKUP(D2766,'2026 FMR'!I:I,'2026 FMR'!R:R)</f>
        <v>1</v>
      </c>
    </row>
    <row r="2767" spans="1:8" x14ac:dyDescent="0.35">
      <c r="A2767" t="s">
        <v>2600</v>
      </c>
      <c r="B2767" t="str">
        <f>_xlfn.XLOOKUP(D2767,'2026 FMR'!I:I,'2026 FMR'!Q:Q)</f>
        <v>TX-607</v>
      </c>
      <c r="C2767" t="s">
        <v>2841</v>
      </c>
      <c r="D2767">
        <v>48481</v>
      </c>
      <c r="E2767">
        <f>_xlfn.XLOOKUP(D2767,'ACS data'!E:E,'ACS data'!N:N)</f>
        <v>1190</v>
      </c>
      <c r="F2767">
        <f>_xlfn.XLOOKUP(D2767,'2026 FMR'!I:I,'2026 FMR'!M:M)</f>
        <v>838</v>
      </c>
      <c r="G2767">
        <f>_xlfn.XLOOKUP(D2767,'2026 FMR'!I:I,'2026 FMR'!J:J)</f>
        <v>41614</v>
      </c>
      <c r="H2767">
        <f>_xlfn.XLOOKUP(D2767,'2026 FMR'!I:I,'2026 FMR'!R:R)</f>
        <v>1</v>
      </c>
    </row>
    <row r="2768" spans="1:8" x14ac:dyDescent="0.35">
      <c r="A2768" t="s">
        <v>2600</v>
      </c>
      <c r="B2768" t="str">
        <f>_xlfn.XLOOKUP(D2768,'2026 FMR'!I:I,'2026 FMR'!Q:Q)</f>
        <v>TX-607</v>
      </c>
      <c r="C2768" t="s">
        <v>2842</v>
      </c>
      <c r="D2768">
        <v>48483</v>
      </c>
      <c r="E2768">
        <f>_xlfn.XLOOKUP(D2768,'ACS data'!E:E,'ACS data'!N:N)</f>
        <v>141</v>
      </c>
      <c r="F2768">
        <f>_xlfn.XLOOKUP(D2768,'2026 FMR'!I:I,'2026 FMR'!M:M)</f>
        <v>806</v>
      </c>
      <c r="G2768">
        <f>_xlfn.XLOOKUP(D2768,'2026 FMR'!I:I,'2026 FMR'!J:J)</f>
        <v>4980</v>
      </c>
      <c r="H2768">
        <f>_xlfn.XLOOKUP(D2768,'2026 FMR'!I:I,'2026 FMR'!R:R)</f>
        <v>1</v>
      </c>
    </row>
    <row r="2769" spans="1:8" x14ac:dyDescent="0.35">
      <c r="A2769" t="s">
        <v>2600</v>
      </c>
      <c r="B2769" t="str">
        <f>_xlfn.XLOOKUP(D2769,'2026 FMR'!I:I,'2026 FMR'!Q:Q)</f>
        <v>TX-624</v>
      </c>
      <c r="C2769" t="s">
        <v>2843</v>
      </c>
      <c r="D2769">
        <v>48485</v>
      </c>
      <c r="E2769">
        <f>_xlfn.XLOOKUP(D2769,'ACS data'!E:E,'ACS data'!N:N)</f>
        <v>4639</v>
      </c>
      <c r="F2769">
        <f>_xlfn.XLOOKUP(D2769,'2026 FMR'!I:I,'2026 FMR'!M:M)</f>
        <v>925</v>
      </c>
      <c r="G2769">
        <f>_xlfn.XLOOKUP(D2769,'2026 FMR'!I:I,'2026 FMR'!J:J)</f>
        <v>129584</v>
      </c>
      <c r="H2769">
        <f>_xlfn.XLOOKUP(D2769,'2026 FMR'!I:I,'2026 FMR'!R:R)</f>
        <v>1</v>
      </c>
    </row>
    <row r="2770" spans="1:8" x14ac:dyDescent="0.35">
      <c r="A2770" t="s">
        <v>2600</v>
      </c>
      <c r="B2770" t="str">
        <f>_xlfn.XLOOKUP(D2770,'2026 FMR'!I:I,'2026 FMR'!Q:Q)</f>
        <v>TX-624</v>
      </c>
      <c r="C2770" t="s">
        <v>2844</v>
      </c>
      <c r="D2770">
        <v>48487</v>
      </c>
      <c r="E2770">
        <f>_xlfn.XLOOKUP(D2770,'ACS data'!E:E,'ACS data'!N:N)</f>
        <v>526</v>
      </c>
      <c r="F2770">
        <f>_xlfn.XLOOKUP(D2770,'2026 FMR'!I:I,'2026 FMR'!M:M)</f>
        <v>757</v>
      </c>
      <c r="G2770">
        <f>_xlfn.XLOOKUP(D2770,'2026 FMR'!I:I,'2026 FMR'!J:J)</f>
        <v>12795</v>
      </c>
      <c r="H2770">
        <f>_xlfn.XLOOKUP(D2770,'2026 FMR'!I:I,'2026 FMR'!R:R)</f>
        <v>1</v>
      </c>
    </row>
    <row r="2771" spans="1:8" x14ac:dyDescent="0.35">
      <c r="A2771" t="s">
        <v>2600</v>
      </c>
      <c r="B2771" t="str">
        <f>_xlfn.XLOOKUP(D2771,'2026 FMR'!I:I,'2026 FMR'!Q:Q)</f>
        <v>TX-607</v>
      </c>
      <c r="C2771" t="s">
        <v>2845</v>
      </c>
      <c r="D2771">
        <v>48489</v>
      </c>
      <c r="E2771">
        <f>_xlfn.XLOOKUP(D2771,'ACS data'!E:E,'ACS data'!N:N)</f>
        <v>963</v>
      </c>
      <c r="F2771">
        <f>_xlfn.XLOOKUP(D2771,'2026 FMR'!I:I,'2026 FMR'!M:M)</f>
        <v>742</v>
      </c>
      <c r="G2771">
        <f>_xlfn.XLOOKUP(D2771,'2026 FMR'!I:I,'2026 FMR'!J:J)</f>
        <v>20308</v>
      </c>
      <c r="H2771">
        <f>_xlfn.XLOOKUP(D2771,'2026 FMR'!I:I,'2026 FMR'!R:R)</f>
        <v>1</v>
      </c>
    </row>
    <row r="2772" spans="1:8" x14ac:dyDescent="0.35">
      <c r="A2772" t="s">
        <v>2600</v>
      </c>
      <c r="B2772" t="str">
        <f>_xlfn.XLOOKUP(D2772,'2026 FMR'!I:I,'2026 FMR'!Q:Q)</f>
        <v>TX-607</v>
      </c>
      <c r="C2772" t="s">
        <v>2846</v>
      </c>
      <c r="D2772">
        <v>48491</v>
      </c>
      <c r="E2772">
        <f>_xlfn.XLOOKUP(D2772,'ACS data'!E:E,'ACS data'!N:N)</f>
        <v>10362</v>
      </c>
      <c r="F2772">
        <f>_xlfn.XLOOKUP(D2772,'2026 FMR'!I:I,'2026 FMR'!M:M)</f>
        <v>1562</v>
      </c>
      <c r="G2772">
        <f>_xlfn.XLOOKUP(D2772,'2026 FMR'!I:I,'2026 FMR'!J:J)</f>
        <v>617396</v>
      </c>
      <c r="H2772">
        <f>_xlfn.XLOOKUP(D2772,'2026 FMR'!I:I,'2026 FMR'!R:R)</f>
        <v>1</v>
      </c>
    </row>
    <row r="2773" spans="1:8" x14ac:dyDescent="0.35">
      <c r="A2773" t="s">
        <v>2600</v>
      </c>
      <c r="B2773" t="str">
        <f>_xlfn.XLOOKUP(D2773,'2026 FMR'!I:I,'2026 FMR'!Q:Q)</f>
        <v>TX-607</v>
      </c>
      <c r="C2773" t="s">
        <v>2847</v>
      </c>
      <c r="D2773">
        <v>48493</v>
      </c>
      <c r="E2773">
        <f>_xlfn.XLOOKUP(D2773,'ACS data'!E:E,'ACS data'!N:N)</f>
        <v>1410</v>
      </c>
      <c r="F2773">
        <f>_xlfn.XLOOKUP(D2773,'2026 FMR'!I:I,'2026 FMR'!M:M)</f>
        <v>1177</v>
      </c>
      <c r="G2773">
        <f>_xlfn.XLOOKUP(D2773,'2026 FMR'!I:I,'2026 FMR'!J:J)</f>
        <v>50381</v>
      </c>
      <c r="H2773">
        <f>_xlfn.XLOOKUP(D2773,'2026 FMR'!I:I,'2026 FMR'!R:R)</f>
        <v>1</v>
      </c>
    </row>
    <row r="2774" spans="1:8" x14ac:dyDescent="0.35">
      <c r="A2774" t="s">
        <v>2600</v>
      </c>
      <c r="B2774" t="str">
        <f>_xlfn.XLOOKUP(D2774,'2026 FMR'!I:I,'2026 FMR'!Q:Q)</f>
        <v>TX-607</v>
      </c>
      <c r="C2774" t="s">
        <v>2848</v>
      </c>
      <c r="D2774">
        <v>48495</v>
      </c>
      <c r="E2774">
        <f>_xlfn.XLOOKUP(D2774,'ACS data'!E:E,'ACS data'!N:N)</f>
        <v>242</v>
      </c>
      <c r="F2774">
        <f>_xlfn.XLOOKUP(D2774,'2026 FMR'!I:I,'2026 FMR'!M:M)</f>
        <v>782</v>
      </c>
      <c r="G2774">
        <f>_xlfn.XLOOKUP(D2774,'2026 FMR'!I:I,'2026 FMR'!J:J)</f>
        <v>7582</v>
      </c>
      <c r="H2774">
        <f>_xlfn.XLOOKUP(D2774,'2026 FMR'!I:I,'2026 FMR'!R:R)</f>
        <v>1</v>
      </c>
    </row>
    <row r="2775" spans="1:8" x14ac:dyDescent="0.35">
      <c r="A2775" t="s">
        <v>2600</v>
      </c>
      <c r="B2775" t="str">
        <f>_xlfn.XLOOKUP(D2775,'2026 FMR'!I:I,'2026 FMR'!Q:Q)</f>
        <v>TX-624</v>
      </c>
      <c r="C2775" t="s">
        <v>2849</v>
      </c>
      <c r="D2775">
        <v>48497</v>
      </c>
      <c r="E2775">
        <f>_xlfn.XLOOKUP(D2775,'ACS data'!E:E,'ACS data'!N:N)</f>
        <v>1054</v>
      </c>
      <c r="F2775">
        <f>_xlfn.XLOOKUP(D2775,'2026 FMR'!I:I,'2026 FMR'!M:M)</f>
        <v>918</v>
      </c>
      <c r="G2775">
        <f>_xlfn.XLOOKUP(D2775,'2026 FMR'!I:I,'2026 FMR'!J:J)</f>
        <v>70062</v>
      </c>
      <c r="H2775">
        <f>_xlfn.XLOOKUP(D2775,'2026 FMR'!I:I,'2026 FMR'!R:R)</f>
        <v>1</v>
      </c>
    </row>
    <row r="2776" spans="1:8" x14ac:dyDescent="0.35">
      <c r="A2776" t="s">
        <v>2600</v>
      </c>
      <c r="B2776" t="str">
        <f>_xlfn.XLOOKUP(D2776,'2026 FMR'!I:I,'2026 FMR'!Q:Q)</f>
        <v>TX-607</v>
      </c>
      <c r="C2776" t="s">
        <v>2850</v>
      </c>
      <c r="D2776">
        <v>48499</v>
      </c>
      <c r="E2776">
        <f>_xlfn.XLOOKUP(D2776,'ACS data'!E:E,'ACS data'!N:N)</f>
        <v>774</v>
      </c>
      <c r="F2776">
        <f>_xlfn.XLOOKUP(D2776,'2026 FMR'!I:I,'2026 FMR'!M:M)</f>
        <v>814</v>
      </c>
      <c r="G2776">
        <f>_xlfn.XLOOKUP(D2776,'2026 FMR'!I:I,'2026 FMR'!J:J)</f>
        <v>45341</v>
      </c>
      <c r="H2776">
        <f>_xlfn.XLOOKUP(D2776,'2026 FMR'!I:I,'2026 FMR'!R:R)</f>
        <v>1</v>
      </c>
    </row>
    <row r="2777" spans="1:8" x14ac:dyDescent="0.35">
      <c r="A2777" t="s">
        <v>2600</v>
      </c>
      <c r="B2777" t="str">
        <f>_xlfn.XLOOKUP(D2777,'2026 FMR'!I:I,'2026 FMR'!Q:Q)</f>
        <v>TX-607</v>
      </c>
      <c r="C2777" t="s">
        <v>2851</v>
      </c>
      <c r="D2777">
        <v>48501</v>
      </c>
      <c r="E2777">
        <f>_xlfn.XLOOKUP(D2777,'ACS data'!E:E,'ACS data'!N:N)</f>
        <v>165</v>
      </c>
      <c r="F2777">
        <f>_xlfn.XLOOKUP(D2777,'2026 FMR'!I:I,'2026 FMR'!M:M)</f>
        <v>1082</v>
      </c>
      <c r="G2777">
        <f>_xlfn.XLOOKUP(D2777,'2026 FMR'!I:I,'2026 FMR'!J:J)</f>
        <v>7630</v>
      </c>
      <c r="H2777">
        <f>_xlfn.XLOOKUP(D2777,'2026 FMR'!I:I,'2026 FMR'!R:R)</f>
        <v>1</v>
      </c>
    </row>
    <row r="2778" spans="1:8" x14ac:dyDescent="0.35">
      <c r="A2778" t="s">
        <v>2600</v>
      </c>
      <c r="B2778" t="str">
        <f>_xlfn.XLOOKUP(D2778,'2026 FMR'!I:I,'2026 FMR'!Q:Q)</f>
        <v>TX-624</v>
      </c>
      <c r="C2778" t="s">
        <v>2852</v>
      </c>
      <c r="D2778">
        <v>48503</v>
      </c>
      <c r="E2778">
        <f>_xlfn.XLOOKUP(D2778,'ACS data'!E:E,'ACS data'!N:N)</f>
        <v>634</v>
      </c>
      <c r="F2778">
        <f>_xlfn.XLOOKUP(D2778,'2026 FMR'!I:I,'2026 FMR'!M:M)</f>
        <v>761</v>
      </c>
      <c r="G2778">
        <f>_xlfn.XLOOKUP(D2778,'2026 FMR'!I:I,'2026 FMR'!J:J)</f>
        <v>17903</v>
      </c>
      <c r="H2778">
        <f>_xlfn.XLOOKUP(D2778,'2026 FMR'!I:I,'2026 FMR'!R:R)</f>
        <v>1</v>
      </c>
    </row>
    <row r="2779" spans="1:8" x14ac:dyDescent="0.35">
      <c r="A2779" t="s">
        <v>2600</v>
      </c>
      <c r="B2779" t="str">
        <f>_xlfn.XLOOKUP(D2779,'2026 FMR'!I:I,'2026 FMR'!Q:Q)</f>
        <v>TX-607</v>
      </c>
      <c r="C2779" t="s">
        <v>2853</v>
      </c>
      <c r="D2779">
        <v>48505</v>
      </c>
      <c r="E2779">
        <f>_xlfn.XLOOKUP(D2779,'ACS data'!E:E,'ACS data'!N:N)</f>
        <v>1049</v>
      </c>
      <c r="F2779">
        <f>_xlfn.XLOOKUP(D2779,'2026 FMR'!I:I,'2026 FMR'!M:M)</f>
        <v>751</v>
      </c>
      <c r="G2779">
        <f>_xlfn.XLOOKUP(D2779,'2026 FMR'!I:I,'2026 FMR'!J:J)</f>
        <v>13896</v>
      </c>
      <c r="H2779">
        <f>_xlfn.XLOOKUP(D2779,'2026 FMR'!I:I,'2026 FMR'!R:R)</f>
        <v>1</v>
      </c>
    </row>
    <row r="2780" spans="1:8" x14ac:dyDescent="0.35">
      <c r="A2780" t="s">
        <v>2600</v>
      </c>
      <c r="B2780" t="str">
        <f>_xlfn.XLOOKUP(D2780,'2026 FMR'!I:I,'2026 FMR'!Q:Q)</f>
        <v>TX-607</v>
      </c>
      <c r="C2780" t="s">
        <v>2854</v>
      </c>
      <c r="D2780">
        <v>48507</v>
      </c>
      <c r="E2780">
        <f>_xlfn.XLOOKUP(D2780,'ACS data'!E:E,'ACS data'!N:N)</f>
        <v>963</v>
      </c>
      <c r="F2780">
        <f>_xlfn.XLOOKUP(D2780,'2026 FMR'!I:I,'2026 FMR'!M:M)</f>
        <v>778</v>
      </c>
      <c r="G2780">
        <f>_xlfn.XLOOKUP(D2780,'2026 FMR'!I:I,'2026 FMR'!J:J)</f>
        <v>9700</v>
      </c>
      <c r="H2780">
        <f>_xlfn.XLOOKUP(D2780,'2026 FMR'!I:I,'2026 FMR'!R:R)</f>
        <v>1</v>
      </c>
    </row>
    <row r="2781" spans="1:8" x14ac:dyDescent="0.35">
      <c r="A2781" t="s">
        <v>2855</v>
      </c>
      <c r="B2781" t="str">
        <f>_xlfn.XLOOKUP(D2781,'2026 FMR'!I:I,'2026 FMR'!Q:Q)</f>
        <v>UT-503</v>
      </c>
      <c r="C2781" t="s">
        <v>2856</v>
      </c>
      <c r="D2781">
        <v>49001</v>
      </c>
      <c r="E2781">
        <f>_xlfn.XLOOKUP(D2781,'ACS data'!E:E,'ACS data'!N:N)</f>
        <v>120</v>
      </c>
      <c r="F2781">
        <f>_xlfn.XLOOKUP(D2781,'2026 FMR'!I:I,'2026 FMR'!M:M)</f>
        <v>988</v>
      </c>
      <c r="G2781">
        <f>_xlfn.XLOOKUP(D2781,'2026 FMR'!I:I,'2026 FMR'!J:J)</f>
        <v>7102</v>
      </c>
      <c r="H2781">
        <f>_xlfn.XLOOKUP(D2781,'2026 FMR'!I:I,'2026 FMR'!R:R)</f>
        <v>1</v>
      </c>
    </row>
    <row r="2782" spans="1:8" x14ac:dyDescent="0.35">
      <c r="A2782" t="s">
        <v>2855</v>
      </c>
      <c r="B2782" t="str">
        <f>_xlfn.XLOOKUP(D2782,'2026 FMR'!I:I,'2026 FMR'!Q:Q)</f>
        <v>UT-503</v>
      </c>
      <c r="C2782" t="s">
        <v>2857</v>
      </c>
      <c r="D2782">
        <v>49003</v>
      </c>
      <c r="E2782">
        <f>_xlfn.XLOOKUP(D2782,'ACS data'!E:E,'ACS data'!N:N)</f>
        <v>1204</v>
      </c>
      <c r="F2782">
        <f>_xlfn.XLOOKUP(D2782,'2026 FMR'!I:I,'2026 FMR'!M:M)</f>
        <v>983</v>
      </c>
      <c r="G2782">
        <f>_xlfn.XLOOKUP(D2782,'2026 FMR'!I:I,'2026 FMR'!J:J)</f>
        <v>58291</v>
      </c>
      <c r="H2782">
        <f>_xlfn.XLOOKUP(D2782,'2026 FMR'!I:I,'2026 FMR'!R:R)</f>
        <v>1</v>
      </c>
    </row>
    <row r="2783" spans="1:8" x14ac:dyDescent="0.35">
      <c r="A2783" t="s">
        <v>2855</v>
      </c>
      <c r="B2783" t="str">
        <f>_xlfn.XLOOKUP(D2783,'2026 FMR'!I:I,'2026 FMR'!Q:Q)</f>
        <v>UT-503</v>
      </c>
      <c r="C2783" t="s">
        <v>2858</v>
      </c>
      <c r="D2783">
        <v>49005</v>
      </c>
      <c r="E2783">
        <f>_xlfn.XLOOKUP(D2783,'ACS data'!E:E,'ACS data'!N:N)</f>
        <v>8588</v>
      </c>
      <c r="F2783">
        <f>_xlfn.XLOOKUP(D2783,'2026 FMR'!I:I,'2026 FMR'!M:M)</f>
        <v>946</v>
      </c>
      <c r="G2783">
        <f>_xlfn.XLOOKUP(D2783,'2026 FMR'!I:I,'2026 FMR'!J:J)</f>
        <v>134428</v>
      </c>
      <c r="H2783">
        <f>_xlfn.XLOOKUP(D2783,'2026 FMR'!I:I,'2026 FMR'!R:R)</f>
        <v>1</v>
      </c>
    </row>
    <row r="2784" spans="1:8" x14ac:dyDescent="0.35">
      <c r="A2784" t="s">
        <v>2855</v>
      </c>
      <c r="B2784" t="str">
        <f>_xlfn.XLOOKUP(D2784,'2026 FMR'!I:I,'2026 FMR'!Q:Q)</f>
        <v>UT-503</v>
      </c>
      <c r="C2784" t="s">
        <v>2859</v>
      </c>
      <c r="D2784">
        <v>49007</v>
      </c>
      <c r="E2784">
        <f>_xlfn.XLOOKUP(D2784,'ACS data'!E:E,'ACS data'!N:N)</f>
        <v>724</v>
      </c>
      <c r="F2784">
        <f>_xlfn.XLOOKUP(D2784,'2026 FMR'!I:I,'2026 FMR'!M:M)</f>
        <v>857</v>
      </c>
      <c r="G2784">
        <f>_xlfn.XLOOKUP(D2784,'2026 FMR'!I:I,'2026 FMR'!J:J)</f>
        <v>20338</v>
      </c>
      <c r="H2784">
        <f>_xlfn.XLOOKUP(D2784,'2026 FMR'!I:I,'2026 FMR'!R:R)</f>
        <v>1</v>
      </c>
    </row>
    <row r="2785" spans="1:8" x14ac:dyDescent="0.35">
      <c r="A2785" t="s">
        <v>2855</v>
      </c>
      <c r="B2785" t="str">
        <f>_xlfn.XLOOKUP(D2785,'2026 FMR'!I:I,'2026 FMR'!Q:Q)</f>
        <v>UT-503</v>
      </c>
      <c r="C2785" t="s">
        <v>2860</v>
      </c>
      <c r="D2785">
        <v>49009</v>
      </c>
      <c r="E2785">
        <f>_xlfn.XLOOKUP(D2785,'ACS data'!E:E,'ACS data'!N:N)</f>
        <v>1</v>
      </c>
      <c r="F2785">
        <f>_xlfn.XLOOKUP(D2785,'2026 FMR'!I:I,'2026 FMR'!M:M)</f>
        <v>960</v>
      </c>
      <c r="G2785">
        <f>_xlfn.XLOOKUP(D2785,'2026 FMR'!I:I,'2026 FMR'!J:J)</f>
        <v>638</v>
      </c>
      <c r="H2785">
        <f>_xlfn.XLOOKUP(D2785,'2026 FMR'!I:I,'2026 FMR'!R:R)</f>
        <v>1</v>
      </c>
    </row>
    <row r="2786" spans="1:8" x14ac:dyDescent="0.35">
      <c r="A2786" t="s">
        <v>2855</v>
      </c>
      <c r="B2786" t="str">
        <f>_xlfn.XLOOKUP(D2786,'2026 FMR'!I:I,'2026 FMR'!Q:Q)</f>
        <v>UT-503</v>
      </c>
      <c r="C2786" t="s">
        <v>2861</v>
      </c>
      <c r="D2786">
        <v>49011</v>
      </c>
      <c r="E2786">
        <f>_xlfn.XLOOKUP(D2786,'ACS data'!E:E,'ACS data'!N:N)</f>
        <v>4458</v>
      </c>
      <c r="F2786">
        <f>_xlfn.XLOOKUP(D2786,'2026 FMR'!I:I,'2026 FMR'!M:M)</f>
        <v>1281</v>
      </c>
      <c r="G2786">
        <f>_xlfn.XLOOKUP(D2786,'2026 FMR'!I:I,'2026 FMR'!J:J)</f>
        <v>363032</v>
      </c>
      <c r="H2786">
        <f>_xlfn.XLOOKUP(D2786,'2026 FMR'!I:I,'2026 FMR'!R:R)</f>
        <v>1</v>
      </c>
    </row>
    <row r="2787" spans="1:8" x14ac:dyDescent="0.35">
      <c r="A2787" t="s">
        <v>2855</v>
      </c>
      <c r="B2787" t="str">
        <f>_xlfn.XLOOKUP(D2787,'2026 FMR'!I:I,'2026 FMR'!Q:Q)</f>
        <v>UT-503</v>
      </c>
      <c r="C2787" t="s">
        <v>2862</v>
      </c>
      <c r="D2787">
        <v>49013</v>
      </c>
      <c r="E2787">
        <f>_xlfn.XLOOKUP(D2787,'ACS data'!E:E,'ACS data'!N:N)</f>
        <v>549</v>
      </c>
      <c r="F2787">
        <f>_xlfn.XLOOKUP(D2787,'2026 FMR'!I:I,'2026 FMR'!M:M)</f>
        <v>940</v>
      </c>
      <c r="G2787">
        <f>_xlfn.XLOOKUP(D2787,'2026 FMR'!I:I,'2026 FMR'!J:J)</f>
        <v>19779</v>
      </c>
      <c r="H2787">
        <f>_xlfn.XLOOKUP(D2787,'2026 FMR'!I:I,'2026 FMR'!R:R)</f>
        <v>1</v>
      </c>
    </row>
    <row r="2788" spans="1:8" x14ac:dyDescent="0.35">
      <c r="A2788" t="s">
        <v>2855</v>
      </c>
      <c r="B2788" t="str">
        <f>_xlfn.XLOOKUP(D2788,'2026 FMR'!I:I,'2026 FMR'!Q:Q)</f>
        <v>UT-503</v>
      </c>
      <c r="C2788" t="s">
        <v>2863</v>
      </c>
      <c r="D2788">
        <v>49015</v>
      </c>
      <c r="E2788">
        <f>_xlfn.XLOOKUP(D2788,'ACS data'!E:E,'ACS data'!N:N)</f>
        <v>335</v>
      </c>
      <c r="F2788">
        <f>_xlfn.XLOOKUP(D2788,'2026 FMR'!I:I,'2026 FMR'!M:M)</f>
        <v>888</v>
      </c>
      <c r="G2788">
        <f>_xlfn.XLOOKUP(D2788,'2026 FMR'!I:I,'2026 FMR'!J:J)</f>
        <v>9898</v>
      </c>
      <c r="H2788">
        <f>_xlfn.XLOOKUP(D2788,'2026 FMR'!I:I,'2026 FMR'!R:R)</f>
        <v>1</v>
      </c>
    </row>
    <row r="2789" spans="1:8" x14ac:dyDescent="0.35">
      <c r="A2789" t="s">
        <v>2855</v>
      </c>
      <c r="B2789" t="str">
        <f>_xlfn.XLOOKUP(D2789,'2026 FMR'!I:I,'2026 FMR'!Q:Q)</f>
        <v>UT-503</v>
      </c>
      <c r="C2789" t="s">
        <v>2864</v>
      </c>
      <c r="D2789">
        <v>49017</v>
      </c>
      <c r="E2789">
        <f>_xlfn.XLOOKUP(D2789,'ACS data'!E:E,'ACS data'!N:N)</f>
        <v>80</v>
      </c>
      <c r="F2789">
        <f>_xlfn.XLOOKUP(D2789,'2026 FMR'!I:I,'2026 FMR'!M:M)</f>
        <v>898</v>
      </c>
      <c r="G2789">
        <f>_xlfn.XLOOKUP(D2789,'2026 FMR'!I:I,'2026 FMR'!J:J)</f>
        <v>5121</v>
      </c>
      <c r="H2789">
        <f>_xlfn.XLOOKUP(D2789,'2026 FMR'!I:I,'2026 FMR'!R:R)</f>
        <v>1</v>
      </c>
    </row>
    <row r="2790" spans="1:8" x14ac:dyDescent="0.35">
      <c r="A2790" t="s">
        <v>2855</v>
      </c>
      <c r="B2790" t="str">
        <f>_xlfn.XLOOKUP(D2790,'2026 FMR'!I:I,'2026 FMR'!Q:Q)</f>
        <v>UT-503</v>
      </c>
      <c r="C2790" t="s">
        <v>2865</v>
      </c>
      <c r="D2790">
        <v>49019</v>
      </c>
      <c r="E2790">
        <f>_xlfn.XLOOKUP(D2790,'ACS data'!E:E,'ACS data'!N:N)</f>
        <v>339</v>
      </c>
      <c r="F2790">
        <f>_xlfn.XLOOKUP(D2790,'2026 FMR'!I:I,'2026 FMR'!M:M)</f>
        <v>1303</v>
      </c>
      <c r="G2790">
        <f>_xlfn.XLOOKUP(D2790,'2026 FMR'!I:I,'2026 FMR'!J:J)</f>
        <v>9680</v>
      </c>
      <c r="H2790">
        <f>_xlfn.XLOOKUP(D2790,'2026 FMR'!I:I,'2026 FMR'!R:R)</f>
        <v>1</v>
      </c>
    </row>
    <row r="2791" spans="1:8" x14ac:dyDescent="0.35">
      <c r="A2791" t="s">
        <v>2855</v>
      </c>
      <c r="B2791" t="str">
        <f>_xlfn.XLOOKUP(D2791,'2026 FMR'!I:I,'2026 FMR'!Q:Q)</f>
        <v>UT-503</v>
      </c>
      <c r="C2791" t="s">
        <v>2866</v>
      </c>
      <c r="D2791">
        <v>49021</v>
      </c>
      <c r="E2791">
        <f>_xlfn.XLOOKUP(D2791,'ACS data'!E:E,'ACS data'!N:N)</f>
        <v>3599</v>
      </c>
      <c r="F2791">
        <f>_xlfn.XLOOKUP(D2791,'2026 FMR'!I:I,'2026 FMR'!M:M)</f>
        <v>888</v>
      </c>
      <c r="G2791">
        <f>_xlfn.XLOOKUP(D2791,'2026 FMR'!I:I,'2026 FMR'!J:J)</f>
        <v>58068</v>
      </c>
      <c r="H2791">
        <f>_xlfn.XLOOKUP(D2791,'2026 FMR'!I:I,'2026 FMR'!R:R)</f>
        <v>1</v>
      </c>
    </row>
    <row r="2792" spans="1:8" x14ac:dyDescent="0.35">
      <c r="A2792" t="s">
        <v>2855</v>
      </c>
      <c r="B2792" t="str">
        <f>_xlfn.XLOOKUP(D2792,'2026 FMR'!I:I,'2026 FMR'!Q:Q)</f>
        <v>UT-503</v>
      </c>
      <c r="C2792" t="s">
        <v>2867</v>
      </c>
      <c r="D2792">
        <v>49023</v>
      </c>
      <c r="E2792">
        <f>_xlfn.XLOOKUP(D2792,'ACS data'!E:E,'ACS data'!N:N)</f>
        <v>250</v>
      </c>
      <c r="F2792">
        <f>_xlfn.XLOOKUP(D2792,'2026 FMR'!I:I,'2026 FMR'!M:M)</f>
        <v>1265</v>
      </c>
      <c r="G2792">
        <f>_xlfn.XLOOKUP(D2792,'2026 FMR'!I:I,'2026 FMR'!J:J)</f>
        <v>11943</v>
      </c>
      <c r="H2792">
        <f>_xlfn.XLOOKUP(D2792,'2026 FMR'!I:I,'2026 FMR'!R:R)</f>
        <v>1</v>
      </c>
    </row>
    <row r="2793" spans="1:8" x14ac:dyDescent="0.35">
      <c r="A2793" t="s">
        <v>2855</v>
      </c>
      <c r="B2793" t="str">
        <f>_xlfn.XLOOKUP(D2793,'2026 FMR'!I:I,'2026 FMR'!Q:Q)</f>
        <v>UT-503</v>
      </c>
      <c r="C2793" t="s">
        <v>2868</v>
      </c>
      <c r="D2793">
        <v>49025</v>
      </c>
      <c r="E2793">
        <f>_xlfn.XLOOKUP(D2793,'ACS data'!E:E,'ACS data'!N:N)</f>
        <v>97</v>
      </c>
      <c r="F2793">
        <f>_xlfn.XLOOKUP(D2793,'2026 FMR'!I:I,'2026 FMR'!M:M)</f>
        <v>1265</v>
      </c>
      <c r="G2793">
        <f>_xlfn.XLOOKUP(D2793,'2026 FMR'!I:I,'2026 FMR'!J:J)</f>
        <v>7814</v>
      </c>
      <c r="H2793">
        <f>_xlfn.XLOOKUP(D2793,'2026 FMR'!I:I,'2026 FMR'!R:R)</f>
        <v>1</v>
      </c>
    </row>
    <row r="2794" spans="1:8" x14ac:dyDescent="0.35">
      <c r="A2794" t="s">
        <v>2855</v>
      </c>
      <c r="B2794" t="str">
        <f>_xlfn.XLOOKUP(D2794,'2026 FMR'!I:I,'2026 FMR'!Q:Q)</f>
        <v>UT-503</v>
      </c>
      <c r="C2794" t="s">
        <v>2869</v>
      </c>
      <c r="D2794">
        <v>49027</v>
      </c>
      <c r="E2794">
        <f>_xlfn.XLOOKUP(D2794,'ACS data'!E:E,'ACS data'!N:N)</f>
        <v>239</v>
      </c>
      <c r="F2794">
        <f>_xlfn.XLOOKUP(D2794,'2026 FMR'!I:I,'2026 FMR'!M:M)</f>
        <v>857</v>
      </c>
      <c r="G2794">
        <f>_xlfn.XLOOKUP(D2794,'2026 FMR'!I:I,'2026 FMR'!J:J)</f>
        <v>13027</v>
      </c>
      <c r="H2794">
        <f>_xlfn.XLOOKUP(D2794,'2026 FMR'!I:I,'2026 FMR'!R:R)</f>
        <v>1</v>
      </c>
    </row>
    <row r="2795" spans="1:8" x14ac:dyDescent="0.35">
      <c r="A2795" t="s">
        <v>2855</v>
      </c>
      <c r="B2795" t="str">
        <f>_xlfn.XLOOKUP(D2795,'2026 FMR'!I:I,'2026 FMR'!Q:Q)</f>
        <v>UT-503</v>
      </c>
      <c r="C2795" t="s">
        <v>2870</v>
      </c>
      <c r="D2795">
        <v>49029</v>
      </c>
      <c r="E2795">
        <f>_xlfn.XLOOKUP(D2795,'ACS data'!E:E,'ACS data'!N:N)</f>
        <v>17</v>
      </c>
      <c r="F2795">
        <f>_xlfn.XLOOKUP(D2795,'2026 FMR'!I:I,'2026 FMR'!M:M)</f>
        <v>1281</v>
      </c>
      <c r="G2795">
        <f>_xlfn.XLOOKUP(D2795,'2026 FMR'!I:I,'2026 FMR'!J:J)</f>
        <v>12367</v>
      </c>
      <c r="H2795">
        <f>_xlfn.XLOOKUP(D2795,'2026 FMR'!I:I,'2026 FMR'!R:R)</f>
        <v>1</v>
      </c>
    </row>
    <row r="2796" spans="1:8" x14ac:dyDescent="0.35">
      <c r="A2796" t="s">
        <v>2855</v>
      </c>
      <c r="B2796" t="str">
        <f>_xlfn.XLOOKUP(D2796,'2026 FMR'!I:I,'2026 FMR'!Q:Q)</f>
        <v>UT-503</v>
      </c>
      <c r="C2796" t="s">
        <v>2871</v>
      </c>
      <c r="D2796">
        <v>49031</v>
      </c>
      <c r="E2796">
        <f>_xlfn.XLOOKUP(D2796,'ACS data'!E:E,'ACS data'!N:N)</f>
        <v>0</v>
      </c>
      <c r="F2796">
        <f>_xlfn.XLOOKUP(D2796,'2026 FMR'!I:I,'2026 FMR'!M:M)</f>
        <v>960</v>
      </c>
      <c r="G2796">
        <f>_xlfn.XLOOKUP(D2796,'2026 FMR'!I:I,'2026 FMR'!J:J)</f>
        <v>1764</v>
      </c>
      <c r="H2796">
        <f>_xlfn.XLOOKUP(D2796,'2026 FMR'!I:I,'2026 FMR'!R:R)</f>
        <v>1</v>
      </c>
    </row>
    <row r="2797" spans="1:8" x14ac:dyDescent="0.35">
      <c r="A2797" t="s">
        <v>2855</v>
      </c>
      <c r="B2797" t="str">
        <f>_xlfn.XLOOKUP(D2797,'2026 FMR'!I:I,'2026 FMR'!Q:Q)</f>
        <v>UT-503</v>
      </c>
      <c r="C2797" t="s">
        <v>2872</v>
      </c>
      <c r="D2797">
        <v>49033</v>
      </c>
      <c r="E2797">
        <f>_xlfn.XLOOKUP(D2797,'ACS data'!E:E,'ACS data'!N:N)</f>
        <v>71</v>
      </c>
      <c r="F2797">
        <f>_xlfn.XLOOKUP(D2797,'2026 FMR'!I:I,'2026 FMR'!M:M)</f>
        <v>810</v>
      </c>
      <c r="G2797">
        <f>_xlfn.XLOOKUP(D2797,'2026 FMR'!I:I,'2026 FMR'!J:J)</f>
        <v>2543</v>
      </c>
      <c r="H2797">
        <f>_xlfn.XLOOKUP(D2797,'2026 FMR'!I:I,'2026 FMR'!R:R)</f>
        <v>1</v>
      </c>
    </row>
    <row r="2798" spans="1:8" x14ac:dyDescent="0.35">
      <c r="A2798" t="s">
        <v>2855</v>
      </c>
      <c r="B2798" t="str">
        <f>_xlfn.XLOOKUP(D2798,'2026 FMR'!I:I,'2026 FMR'!Q:Q)</f>
        <v>UT-500</v>
      </c>
      <c r="C2798" t="s">
        <v>2873</v>
      </c>
      <c r="D2798">
        <v>49035</v>
      </c>
      <c r="E2798">
        <f>_xlfn.XLOOKUP(D2798,'ACS data'!E:E,'ACS data'!N:N)</f>
        <v>26757</v>
      </c>
      <c r="F2798">
        <f>_xlfn.XLOOKUP(D2798,'2026 FMR'!I:I,'2026 FMR'!M:M)</f>
        <v>1456</v>
      </c>
      <c r="G2798">
        <f>_xlfn.XLOOKUP(D2798,'2026 FMR'!I:I,'2026 FMR'!J:J)</f>
        <v>1180643</v>
      </c>
      <c r="H2798">
        <f>_xlfn.XLOOKUP(D2798,'2026 FMR'!I:I,'2026 FMR'!R:R)</f>
        <v>0.5</v>
      </c>
    </row>
    <row r="2799" spans="1:8" x14ac:dyDescent="0.35">
      <c r="A2799" t="s">
        <v>2855</v>
      </c>
      <c r="B2799" t="str">
        <f>_xlfn.XLOOKUP(D2799,'2026 FMR'!I:I,'2026 FMR'!Q:Q)</f>
        <v>UT-503</v>
      </c>
      <c r="C2799" t="s">
        <v>2874</v>
      </c>
      <c r="D2799">
        <v>49037</v>
      </c>
      <c r="E2799">
        <f>_xlfn.XLOOKUP(D2799,'ACS data'!E:E,'ACS data'!N:N)</f>
        <v>700</v>
      </c>
      <c r="F2799">
        <f>_xlfn.XLOOKUP(D2799,'2026 FMR'!I:I,'2026 FMR'!M:M)</f>
        <v>872</v>
      </c>
      <c r="G2799">
        <f>_xlfn.XLOOKUP(D2799,'2026 FMR'!I:I,'2026 FMR'!J:J)</f>
        <v>14524</v>
      </c>
      <c r="H2799">
        <f>_xlfn.XLOOKUP(D2799,'2026 FMR'!I:I,'2026 FMR'!R:R)</f>
        <v>1</v>
      </c>
    </row>
    <row r="2800" spans="1:8" x14ac:dyDescent="0.35">
      <c r="A2800" t="s">
        <v>2855</v>
      </c>
      <c r="B2800" t="str">
        <f>_xlfn.XLOOKUP(D2800,'2026 FMR'!I:I,'2026 FMR'!Q:Q)</f>
        <v>UT-503</v>
      </c>
      <c r="C2800" t="s">
        <v>2875</v>
      </c>
      <c r="D2800">
        <v>49039</v>
      </c>
      <c r="E2800">
        <f>_xlfn.XLOOKUP(D2800,'ACS data'!E:E,'ACS data'!N:N)</f>
        <v>1277</v>
      </c>
      <c r="F2800">
        <f>_xlfn.XLOOKUP(D2800,'2026 FMR'!I:I,'2026 FMR'!M:M)</f>
        <v>900</v>
      </c>
      <c r="G2800">
        <f>_xlfn.XLOOKUP(D2800,'2026 FMR'!I:I,'2026 FMR'!J:J)</f>
        <v>28816</v>
      </c>
      <c r="H2800">
        <f>_xlfn.XLOOKUP(D2800,'2026 FMR'!I:I,'2026 FMR'!R:R)</f>
        <v>1</v>
      </c>
    </row>
    <row r="2801" spans="1:8" x14ac:dyDescent="0.35">
      <c r="A2801" t="s">
        <v>2855</v>
      </c>
      <c r="B2801" t="str">
        <f>_xlfn.XLOOKUP(D2801,'2026 FMR'!I:I,'2026 FMR'!Q:Q)</f>
        <v>UT-503</v>
      </c>
      <c r="C2801" t="s">
        <v>2876</v>
      </c>
      <c r="D2801">
        <v>49041</v>
      </c>
      <c r="E2801">
        <f>_xlfn.XLOOKUP(D2801,'ACS data'!E:E,'ACS data'!N:N)</f>
        <v>450</v>
      </c>
      <c r="F2801">
        <f>_xlfn.XLOOKUP(D2801,'2026 FMR'!I:I,'2026 FMR'!M:M)</f>
        <v>945</v>
      </c>
      <c r="G2801">
        <f>_xlfn.XLOOKUP(D2801,'2026 FMR'!I:I,'2026 FMR'!J:J)</f>
        <v>21667</v>
      </c>
      <c r="H2801">
        <f>_xlfn.XLOOKUP(D2801,'2026 FMR'!I:I,'2026 FMR'!R:R)</f>
        <v>1</v>
      </c>
    </row>
    <row r="2802" spans="1:8" x14ac:dyDescent="0.35">
      <c r="A2802" t="s">
        <v>2855</v>
      </c>
      <c r="B2802" t="str">
        <f>_xlfn.XLOOKUP(D2802,'2026 FMR'!I:I,'2026 FMR'!Q:Q)</f>
        <v>UT-504</v>
      </c>
      <c r="C2802" t="s">
        <v>2877</v>
      </c>
      <c r="D2802">
        <v>49043</v>
      </c>
      <c r="E2802">
        <f>_xlfn.XLOOKUP(D2802,'ACS data'!E:E,'ACS data'!N:N)</f>
        <v>348</v>
      </c>
      <c r="F2802">
        <f>_xlfn.XLOOKUP(D2802,'2026 FMR'!I:I,'2026 FMR'!M:M)</f>
        <v>1887</v>
      </c>
      <c r="G2802">
        <f>_xlfn.XLOOKUP(D2802,'2026 FMR'!I:I,'2026 FMR'!J:J)</f>
        <v>42524</v>
      </c>
      <c r="H2802">
        <f>_xlfn.XLOOKUP(D2802,'2026 FMR'!I:I,'2026 FMR'!R:R)</f>
        <v>1</v>
      </c>
    </row>
    <row r="2803" spans="1:8" x14ac:dyDescent="0.35">
      <c r="A2803" t="s">
        <v>2855</v>
      </c>
      <c r="B2803" t="str">
        <f>_xlfn.XLOOKUP(D2803,'2026 FMR'!I:I,'2026 FMR'!Q:Q)</f>
        <v>UT-503</v>
      </c>
      <c r="C2803" t="s">
        <v>2878</v>
      </c>
      <c r="D2803">
        <v>49045</v>
      </c>
      <c r="E2803">
        <f>_xlfn.XLOOKUP(D2803,'ACS data'!E:E,'ACS data'!N:N)</f>
        <v>976</v>
      </c>
      <c r="F2803">
        <f>_xlfn.XLOOKUP(D2803,'2026 FMR'!I:I,'2026 FMR'!M:M)</f>
        <v>946</v>
      </c>
      <c r="G2803">
        <f>_xlfn.XLOOKUP(D2803,'2026 FMR'!I:I,'2026 FMR'!J:J)</f>
        <v>74032</v>
      </c>
      <c r="H2803">
        <f>_xlfn.XLOOKUP(D2803,'2026 FMR'!I:I,'2026 FMR'!R:R)</f>
        <v>1</v>
      </c>
    </row>
    <row r="2804" spans="1:8" x14ac:dyDescent="0.35">
      <c r="A2804" t="s">
        <v>2855</v>
      </c>
      <c r="B2804" t="str">
        <f>_xlfn.XLOOKUP(D2804,'2026 FMR'!I:I,'2026 FMR'!Q:Q)</f>
        <v>UT-503</v>
      </c>
      <c r="C2804" t="s">
        <v>2879</v>
      </c>
      <c r="D2804">
        <v>49047</v>
      </c>
      <c r="E2804">
        <f>_xlfn.XLOOKUP(D2804,'ACS data'!E:E,'ACS data'!N:N)</f>
        <v>720</v>
      </c>
      <c r="F2804">
        <f>_xlfn.XLOOKUP(D2804,'2026 FMR'!I:I,'2026 FMR'!M:M)</f>
        <v>846</v>
      </c>
      <c r="G2804">
        <f>_xlfn.XLOOKUP(D2804,'2026 FMR'!I:I,'2026 FMR'!J:J)</f>
        <v>35951</v>
      </c>
      <c r="H2804">
        <f>_xlfn.XLOOKUP(D2804,'2026 FMR'!I:I,'2026 FMR'!R:R)</f>
        <v>1</v>
      </c>
    </row>
    <row r="2805" spans="1:8" x14ac:dyDescent="0.35">
      <c r="A2805" t="s">
        <v>2855</v>
      </c>
      <c r="B2805" t="str">
        <f>_xlfn.XLOOKUP(D2805,'2026 FMR'!I:I,'2026 FMR'!Q:Q)</f>
        <v>UT-504</v>
      </c>
      <c r="C2805" t="s">
        <v>2880</v>
      </c>
      <c r="D2805">
        <v>49049</v>
      </c>
      <c r="E2805">
        <f>_xlfn.XLOOKUP(D2805,'ACS data'!E:E,'ACS data'!N:N)</f>
        <v>26543</v>
      </c>
      <c r="F2805">
        <f>_xlfn.XLOOKUP(D2805,'2026 FMR'!I:I,'2026 FMR'!M:M)</f>
        <v>1265</v>
      </c>
      <c r="G2805">
        <f>_xlfn.XLOOKUP(D2805,'2026 FMR'!I:I,'2026 FMR'!J:J)</f>
        <v>666021</v>
      </c>
      <c r="H2805">
        <f>_xlfn.XLOOKUP(D2805,'2026 FMR'!I:I,'2026 FMR'!R:R)</f>
        <v>1</v>
      </c>
    </row>
    <row r="2806" spans="1:8" x14ac:dyDescent="0.35">
      <c r="A2806" t="s">
        <v>2855</v>
      </c>
      <c r="B2806" t="str">
        <f>_xlfn.XLOOKUP(D2806,'2026 FMR'!I:I,'2026 FMR'!Q:Q)</f>
        <v>UT-504</v>
      </c>
      <c r="C2806" t="s">
        <v>2881</v>
      </c>
      <c r="D2806">
        <v>49051</v>
      </c>
      <c r="E2806">
        <f>_xlfn.XLOOKUP(D2806,'ACS data'!E:E,'ACS data'!N:N)</f>
        <v>465</v>
      </c>
      <c r="F2806">
        <f>_xlfn.XLOOKUP(D2806,'2026 FMR'!I:I,'2026 FMR'!M:M)</f>
        <v>1594</v>
      </c>
      <c r="G2806">
        <f>_xlfn.XLOOKUP(D2806,'2026 FMR'!I:I,'2026 FMR'!J:J)</f>
        <v>35009</v>
      </c>
      <c r="H2806">
        <f>_xlfn.XLOOKUP(D2806,'2026 FMR'!I:I,'2026 FMR'!R:R)</f>
        <v>1</v>
      </c>
    </row>
    <row r="2807" spans="1:8" x14ac:dyDescent="0.35">
      <c r="A2807" t="s">
        <v>2855</v>
      </c>
      <c r="B2807" t="str">
        <f>_xlfn.XLOOKUP(D2807,'2026 FMR'!I:I,'2026 FMR'!Q:Q)</f>
        <v>UT-503</v>
      </c>
      <c r="C2807" t="s">
        <v>2882</v>
      </c>
      <c r="D2807">
        <v>49053</v>
      </c>
      <c r="E2807">
        <f>_xlfn.XLOOKUP(D2807,'ACS data'!E:E,'ACS data'!N:N)</f>
        <v>4677</v>
      </c>
      <c r="F2807">
        <f>_xlfn.XLOOKUP(D2807,'2026 FMR'!I:I,'2026 FMR'!M:M)</f>
        <v>1218</v>
      </c>
      <c r="G2807">
        <f>_xlfn.XLOOKUP(D2807,'2026 FMR'!I:I,'2026 FMR'!J:J)</f>
        <v>183297</v>
      </c>
      <c r="H2807">
        <f>_xlfn.XLOOKUP(D2807,'2026 FMR'!I:I,'2026 FMR'!R:R)</f>
        <v>1</v>
      </c>
    </row>
    <row r="2808" spans="1:8" x14ac:dyDescent="0.35">
      <c r="A2808" t="s">
        <v>2855</v>
      </c>
      <c r="B2808" t="str">
        <f>_xlfn.XLOOKUP(D2808,'2026 FMR'!I:I,'2026 FMR'!Q:Q)</f>
        <v>UT-503</v>
      </c>
      <c r="C2808" t="s">
        <v>2883</v>
      </c>
      <c r="D2808">
        <v>49055</v>
      </c>
      <c r="E2808">
        <f>_xlfn.XLOOKUP(D2808,'ACS data'!E:E,'ACS data'!N:N)</f>
        <v>25</v>
      </c>
      <c r="F2808">
        <f>_xlfn.XLOOKUP(D2808,'2026 FMR'!I:I,'2026 FMR'!M:M)</f>
        <v>810</v>
      </c>
      <c r="G2808">
        <f>_xlfn.XLOOKUP(D2808,'2026 FMR'!I:I,'2026 FMR'!J:J)</f>
        <v>2532</v>
      </c>
      <c r="H2808">
        <f>_xlfn.XLOOKUP(D2808,'2026 FMR'!I:I,'2026 FMR'!R:R)</f>
        <v>1</v>
      </c>
    </row>
    <row r="2809" spans="1:8" x14ac:dyDescent="0.35">
      <c r="A2809" t="s">
        <v>2855</v>
      </c>
      <c r="B2809" t="str">
        <f>_xlfn.XLOOKUP(D2809,'2026 FMR'!I:I,'2026 FMR'!Q:Q)</f>
        <v>UT-503</v>
      </c>
      <c r="C2809" t="s">
        <v>2884</v>
      </c>
      <c r="D2809">
        <v>49057</v>
      </c>
      <c r="E2809">
        <f>_xlfn.XLOOKUP(D2809,'ACS data'!E:E,'ACS data'!N:N)</f>
        <v>4314</v>
      </c>
      <c r="F2809">
        <f>_xlfn.XLOOKUP(D2809,'2026 FMR'!I:I,'2026 FMR'!M:M)</f>
        <v>1281</v>
      </c>
      <c r="G2809">
        <f>_xlfn.XLOOKUP(D2809,'2026 FMR'!I:I,'2026 FMR'!J:J)</f>
        <v>262960</v>
      </c>
      <c r="H2809">
        <f>_xlfn.XLOOKUP(D2809,'2026 FMR'!I:I,'2026 FMR'!R:R)</f>
        <v>1</v>
      </c>
    </row>
    <row r="2810" spans="1:8" x14ac:dyDescent="0.35">
      <c r="A2810" t="s">
        <v>2885</v>
      </c>
      <c r="B2810" t="str">
        <f>_xlfn.XLOOKUP(D2810,'2026 FMR'!I:I,'2026 FMR'!Q:Q)</f>
        <v>VT-500</v>
      </c>
      <c r="C2810" t="s">
        <v>2886</v>
      </c>
      <c r="D2810">
        <v>50001</v>
      </c>
      <c r="E2810">
        <f>_xlfn.XLOOKUP(D2810,'ACS data'!E:E,'ACS data'!N:N)</f>
        <v>431</v>
      </c>
      <c r="F2810">
        <f>_xlfn.XLOOKUP(D2810,'2026 FMR'!I:I,'2026 FMR'!M:M)</f>
        <v>1124</v>
      </c>
      <c r="G2810">
        <f>_xlfn.XLOOKUP(D2810,'2026 FMR'!I:I,'2026 FMR'!J:J)</f>
        <v>37497</v>
      </c>
      <c r="H2810">
        <f>_xlfn.XLOOKUP(D2810,'2026 FMR'!I:I,'2026 FMR'!R:R)</f>
        <v>0.5</v>
      </c>
    </row>
    <row r="2811" spans="1:8" x14ac:dyDescent="0.35">
      <c r="A2811" t="s">
        <v>2885</v>
      </c>
      <c r="B2811" t="str">
        <f>_xlfn.XLOOKUP(D2811,'2026 FMR'!I:I,'2026 FMR'!Q:Q)</f>
        <v>VT-500</v>
      </c>
      <c r="C2811" t="s">
        <v>2887</v>
      </c>
      <c r="D2811">
        <v>50003</v>
      </c>
      <c r="E2811">
        <f>_xlfn.XLOOKUP(D2811,'ACS data'!E:E,'ACS data'!N:N)</f>
        <v>693</v>
      </c>
      <c r="F2811">
        <f>_xlfn.XLOOKUP(D2811,'2026 FMR'!I:I,'2026 FMR'!M:M)</f>
        <v>1142</v>
      </c>
      <c r="G2811">
        <f>_xlfn.XLOOKUP(D2811,'2026 FMR'!I:I,'2026 FMR'!J:J)</f>
        <v>37312</v>
      </c>
      <c r="H2811">
        <f>_xlfn.XLOOKUP(D2811,'2026 FMR'!I:I,'2026 FMR'!R:R)</f>
        <v>0.5</v>
      </c>
    </row>
    <row r="2812" spans="1:8" x14ac:dyDescent="0.35">
      <c r="A2812" t="s">
        <v>2885</v>
      </c>
      <c r="B2812" t="str">
        <f>_xlfn.XLOOKUP(D2812,'2026 FMR'!I:I,'2026 FMR'!Q:Q)</f>
        <v>VT-500</v>
      </c>
      <c r="C2812" t="s">
        <v>2888</v>
      </c>
      <c r="D2812">
        <v>50005</v>
      </c>
      <c r="E2812">
        <f>_xlfn.XLOOKUP(D2812,'ACS data'!E:E,'ACS data'!N:N)</f>
        <v>710</v>
      </c>
      <c r="F2812">
        <f>_xlfn.XLOOKUP(D2812,'2026 FMR'!I:I,'2026 FMR'!M:M)</f>
        <v>992</v>
      </c>
      <c r="G2812">
        <f>_xlfn.XLOOKUP(D2812,'2026 FMR'!I:I,'2026 FMR'!J:J)</f>
        <v>30425</v>
      </c>
      <c r="H2812">
        <f>_xlfn.XLOOKUP(D2812,'2026 FMR'!I:I,'2026 FMR'!R:R)</f>
        <v>0.5</v>
      </c>
    </row>
    <row r="2813" spans="1:8" x14ac:dyDescent="0.35">
      <c r="A2813" t="s">
        <v>2885</v>
      </c>
      <c r="B2813" t="str">
        <f>_xlfn.XLOOKUP(D2813,'2026 FMR'!I:I,'2026 FMR'!Q:Q)</f>
        <v>VT-501</v>
      </c>
      <c r="C2813" t="s">
        <v>2889</v>
      </c>
      <c r="D2813">
        <v>50007</v>
      </c>
      <c r="E2813">
        <f>_xlfn.XLOOKUP(D2813,'ACS data'!E:E,'ACS data'!N:N)</f>
        <v>7310</v>
      </c>
      <c r="F2813">
        <f>_xlfn.XLOOKUP(D2813,'2026 FMR'!I:I,'2026 FMR'!M:M)</f>
        <v>1651</v>
      </c>
      <c r="G2813">
        <f>_xlfn.XLOOKUP(D2813,'2026 FMR'!I:I,'2026 FMR'!J:J)</f>
        <v>168831</v>
      </c>
      <c r="H2813">
        <f>_xlfn.XLOOKUP(D2813,'2026 FMR'!I:I,'2026 FMR'!R:R)</f>
        <v>1</v>
      </c>
    </row>
    <row r="2814" spans="1:8" x14ac:dyDescent="0.35">
      <c r="A2814" t="s">
        <v>2885</v>
      </c>
      <c r="B2814" t="str">
        <f>_xlfn.XLOOKUP(D2814,'2026 FMR'!I:I,'2026 FMR'!Q:Q)</f>
        <v>VT-500</v>
      </c>
      <c r="C2814" t="s">
        <v>2890</v>
      </c>
      <c r="D2814">
        <v>50009</v>
      </c>
      <c r="E2814">
        <f>_xlfn.XLOOKUP(D2814,'ACS data'!E:E,'ACS data'!N:N)</f>
        <v>152</v>
      </c>
      <c r="F2814">
        <f>_xlfn.XLOOKUP(D2814,'2026 FMR'!I:I,'2026 FMR'!M:M)</f>
        <v>919</v>
      </c>
      <c r="G2814">
        <f>_xlfn.XLOOKUP(D2814,'2026 FMR'!I:I,'2026 FMR'!J:J)</f>
        <v>5972</v>
      </c>
      <c r="H2814">
        <f>_xlfn.XLOOKUP(D2814,'2026 FMR'!I:I,'2026 FMR'!R:R)</f>
        <v>0.5</v>
      </c>
    </row>
    <row r="2815" spans="1:8" x14ac:dyDescent="0.35">
      <c r="A2815" t="s">
        <v>2885</v>
      </c>
      <c r="B2815" t="str">
        <f>_xlfn.XLOOKUP(D2815,'2026 FMR'!I:I,'2026 FMR'!Q:Q)</f>
        <v>VT-500</v>
      </c>
      <c r="C2815" t="s">
        <v>2891</v>
      </c>
      <c r="D2815">
        <v>50011</v>
      </c>
      <c r="E2815">
        <f>_xlfn.XLOOKUP(D2815,'ACS data'!E:E,'ACS data'!N:N)</f>
        <v>920</v>
      </c>
      <c r="F2815">
        <f>_xlfn.XLOOKUP(D2815,'2026 FMR'!I:I,'2026 FMR'!M:M)</f>
        <v>1651</v>
      </c>
      <c r="G2815">
        <f>_xlfn.XLOOKUP(D2815,'2026 FMR'!I:I,'2026 FMR'!J:J)</f>
        <v>50379</v>
      </c>
      <c r="H2815">
        <f>_xlfn.XLOOKUP(D2815,'2026 FMR'!I:I,'2026 FMR'!R:R)</f>
        <v>0.5</v>
      </c>
    </row>
    <row r="2816" spans="1:8" x14ac:dyDescent="0.35">
      <c r="A2816" t="s">
        <v>2885</v>
      </c>
      <c r="B2816" t="str">
        <f>_xlfn.XLOOKUP(D2816,'2026 FMR'!I:I,'2026 FMR'!Q:Q)</f>
        <v>VT-500</v>
      </c>
      <c r="C2816" t="s">
        <v>2892</v>
      </c>
      <c r="D2816">
        <v>50013</v>
      </c>
      <c r="E2816">
        <f>_xlfn.XLOOKUP(D2816,'ACS data'!E:E,'ACS data'!N:N)</f>
        <v>126</v>
      </c>
      <c r="F2816">
        <f>_xlfn.XLOOKUP(D2816,'2026 FMR'!I:I,'2026 FMR'!M:M)</f>
        <v>1651</v>
      </c>
      <c r="G2816">
        <f>_xlfn.XLOOKUP(D2816,'2026 FMR'!I:I,'2026 FMR'!J:J)</f>
        <v>7393</v>
      </c>
      <c r="H2816">
        <f>_xlfn.XLOOKUP(D2816,'2026 FMR'!I:I,'2026 FMR'!R:R)</f>
        <v>0.5</v>
      </c>
    </row>
    <row r="2817" spans="1:8" x14ac:dyDescent="0.35">
      <c r="A2817" t="s">
        <v>2885</v>
      </c>
      <c r="B2817" t="str">
        <f>_xlfn.XLOOKUP(D2817,'2026 FMR'!I:I,'2026 FMR'!Q:Q)</f>
        <v>VT-500</v>
      </c>
      <c r="C2817" t="s">
        <v>2893</v>
      </c>
      <c r="D2817">
        <v>50015</v>
      </c>
      <c r="E2817">
        <f>_xlfn.XLOOKUP(D2817,'ACS data'!E:E,'ACS data'!N:N)</f>
        <v>481</v>
      </c>
      <c r="F2817">
        <f>_xlfn.XLOOKUP(D2817,'2026 FMR'!I:I,'2026 FMR'!M:M)</f>
        <v>1066</v>
      </c>
      <c r="G2817">
        <f>_xlfn.XLOOKUP(D2817,'2026 FMR'!I:I,'2026 FMR'!J:J)</f>
        <v>26036</v>
      </c>
      <c r="H2817">
        <f>_xlfn.XLOOKUP(D2817,'2026 FMR'!I:I,'2026 FMR'!R:R)</f>
        <v>0.5</v>
      </c>
    </row>
    <row r="2818" spans="1:8" x14ac:dyDescent="0.35">
      <c r="A2818" t="s">
        <v>2885</v>
      </c>
      <c r="B2818" t="str">
        <f>_xlfn.XLOOKUP(D2818,'2026 FMR'!I:I,'2026 FMR'!Q:Q)</f>
        <v>VT-500</v>
      </c>
      <c r="C2818" t="s">
        <v>2894</v>
      </c>
      <c r="D2818">
        <v>50017</v>
      </c>
      <c r="E2818">
        <f>_xlfn.XLOOKUP(D2818,'ACS data'!E:E,'ACS data'!N:N)</f>
        <v>476</v>
      </c>
      <c r="F2818">
        <f>_xlfn.XLOOKUP(D2818,'2026 FMR'!I:I,'2026 FMR'!M:M)</f>
        <v>1167</v>
      </c>
      <c r="G2818">
        <f>_xlfn.XLOOKUP(D2818,'2026 FMR'!I:I,'2026 FMR'!J:J)</f>
        <v>29594</v>
      </c>
      <c r="H2818">
        <f>_xlfn.XLOOKUP(D2818,'2026 FMR'!I:I,'2026 FMR'!R:R)</f>
        <v>0.5</v>
      </c>
    </row>
    <row r="2819" spans="1:8" x14ac:dyDescent="0.35">
      <c r="A2819" t="s">
        <v>2885</v>
      </c>
      <c r="B2819" t="str">
        <f>_xlfn.XLOOKUP(D2819,'2026 FMR'!I:I,'2026 FMR'!Q:Q)</f>
        <v>VT-500</v>
      </c>
      <c r="C2819" t="s">
        <v>2895</v>
      </c>
      <c r="D2819">
        <v>50019</v>
      </c>
      <c r="E2819">
        <f>_xlfn.XLOOKUP(D2819,'ACS data'!E:E,'ACS data'!N:N)</f>
        <v>460</v>
      </c>
      <c r="F2819">
        <f>_xlfn.XLOOKUP(D2819,'2026 FMR'!I:I,'2026 FMR'!M:M)</f>
        <v>993</v>
      </c>
      <c r="G2819">
        <f>_xlfn.XLOOKUP(D2819,'2026 FMR'!I:I,'2026 FMR'!J:J)</f>
        <v>27492</v>
      </c>
      <c r="H2819">
        <f>_xlfn.XLOOKUP(D2819,'2026 FMR'!I:I,'2026 FMR'!R:R)</f>
        <v>0.5</v>
      </c>
    </row>
    <row r="2820" spans="1:8" x14ac:dyDescent="0.35">
      <c r="A2820" t="s">
        <v>2885</v>
      </c>
      <c r="B2820" t="str">
        <f>_xlfn.XLOOKUP(D2820,'2026 FMR'!I:I,'2026 FMR'!Q:Q)</f>
        <v>VT-500</v>
      </c>
      <c r="C2820" t="s">
        <v>2896</v>
      </c>
      <c r="D2820">
        <v>50021</v>
      </c>
      <c r="E2820">
        <f>_xlfn.XLOOKUP(D2820,'ACS data'!E:E,'ACS data'!N:N)</f>
        <v>908</v>
      </c>
      <c r="F2820">
        <f>_xlfn.XLOOKUP(D2820,'2026 FMR'!I:I,'2026 FMR'!M:M)</f>
        <v>1026</v>
      </c>
      <c r="G2820">
        <f>_xlfn.XLOOKUP(D2820,'2026 FMR'!I:I,'2026 FMR'!J:J)</f>
        <v>60484</v>
      </c>
      <c r="H2820">
        <f>_xlfn.XLOOKUP(D2820,'2026 FMR'!I:I,'2026 FMR'!R:R)</f>
        <v>0.5</v>
      </c>
    </row>
    <row r="2821" spans="1:8" x14ac:dyDescent="0.35">
      <c r="A2821" t="s">
        <v>2885</v>
      </c>
      <c r="B2821" t="str">
        <f>_xlfn.XLOOKUP(D2821,'2026 FMR'!I:I,'2026 FMR'!Q:Q)</f>
        <v>VT-500</v>
      </c>
      <c r="C2821" t="s">
        <v>2897</v>
      </c>
      <c r="D2821">
        <v>50023</v>
      </c>
      <c r="E2821">
        <f>_xlfn.XLOOKUP(D2821,'ACS data'!E:E,'ACS data'!N:N)</f>
        <v>742</v>
      </c>
      <c r="F2821">
        <f>_xlfn.XLOOKUP(D2821,'2026 FMR'!I:I,'2026 FMR'!M:M)</f>
        <v>1129</v>
      </c>
      <c r="G2821">
        <f>_xlfn.XLOOKUP(D2821,'2026 FMR'!I:I,'2026 FMR'!J:J)</f>
        <v>59958</v>
      </c>
      <c r="H2821">
        <f>_xlfn.XLOOKUP(D2821,'2026 FMR'!I:I,'2026 FMR'!R:R)</f>
        <v>0.5</v>
      </c>
    </row>
    <row r="2822" spans="1:8" x14ac:dyDescent="0.35">
      <c r="A2822" t="s">
        <v>2885</v>
      </c>
      <c r="B2822" t="str">
        <f>_xlfn.XLOOKUP(D2822,'2026 FMR'!I:I,'2026 FMR'!Q:Q)</f>
        <v>VT-500</v>
      </c>
      <c r="C2822" t="s">
        <v>2898</v>
      </c>
      <c r="D2822">
        <v>50025</v>
      </c>
      <c r="E2822">
        <f>_xlfn.XLOOKUP(D2822,'ACS data'!E:E,'ACS data'!N:N)</f>
        <v>795</v>
      </c>
      <c r="F2822">
        <f>_xlfn.XLOOKUP(D2822,'2026 FMR'!I:I,'2026 FMR'!M:M)</f>
        <v>1161</v>
      </c>
      <c r="G2822">
        <f>_xlfn.XLOOKUP(D2822,'2026 FMR'!I:I,'2026 FMR'!J:J)</f>
        <v>45913</v>
      </c>
      <c r="H2822">
        <f>_xlfn.XLOOKUP(D2822,'2026 FMR'!I:I,'2026 FMR'!R:R)</f>
        <v>0.5</v>
      </c>
    </row>
    <row r="2823" spans="1:8" x14ac:dyDescent="0.35">
      <c r="A2823" t="s">
        <v>2885</v>
      </c>
      <c r="B2823" t="str">
        <f>_xlfn.XLOOKUP(D2823,'2026 FMR'!I:I,'2026 FMR'!Q:Q)</f>
        <v>VT-500</v>
      </c>
      <c r="C2823" t="s">
        <v>2899</v>
      </c>
      <c r="D2823">
        <v>50027</v>
      </c>
      <c r="E2823">
        <f>_xlfn.XLOOKUP(D2823,'ACS data'!E:E,'ACS data'!N:N)</f>
        <v>755</v>
      </c>
      <c r="F2823">
        <f>_xlfn.XLOOKUP(D2823,'2026 FMR'!I:I,'2026 FMR'!M:M)</f>
        <v>1168</v>
      </c>
      <c r="G2823">
        <f>_xlfn.XLOOKUP(D2823,'2026 FMR'!I:I,'2026 FMR'!J:J)</f>
        <v>57968</v>
      </c>
      <c r="H2823">
        <f>_xlfn.XLOOKUP(D2823,'2026 FMR'!I:I,'2026 FMR'!R:R)</f>
        <v>0.5</v>
      </c>
    </row>
    <row r="2824" spans="1:8" x14ac:dyDescent="0.35">
      <c r="A2824" t="s">
        <v>2900</v>
      </c>
      <c r="B2824" t="str">
        <f>_xlfn.XLOOKUP(D2824,'2026 FMR'!I:I,'2026 FMR'!Q:Q)</f>
        <v>VA-521</v>
      </c>
      <c r="C2824" t="s">
        <v>2901</v>
      </c>
      <c r="D2824">
        <v>51001</v>
      </c>
      <c r="E2824">
        <f>_xlfn.XLOOKUP(D2824,'ACS data'!E:E,'ACS data'!N:N)</f>
        <v>651</v>
      </c>
      <c r="F2824">
        <f>_xlfn.XLOOKUP(D2824,'2026 FMR'!I:I,'2026 FMR'!M:M)</f>
        <v>856</v>
      </c>
      <c r="G2824">
        <f>_xlfn.XLOOKUP(D2824,'2026 FMR'!I:I,'2026 FMR'!J:J)</f>
        <v>33367</v>
      </c>
      <c r="H2824">
        <f>_xlfn.XLOOKUP(D2824,'2026 FMR'!I:I,'2026 FMR'!R:R)</f>
        <v>0.5</v>
      </c>
    </row>
    <row r="2825" spans="1:8" x14ac:dyDescent="0.35">
      <c r="A2825" t="s">
        <v>2900</v>
      </c>
      <c r="B2825" t="str">
        <f>_xlfn.XLOOKUP(D2825,'2026 FMR'!I:I,'2026 FMR'!Q:Q)</f>
        <v>VA-504</v>
      </c>
      <c r="C2825" t="s">
        <v>2902</v>
      </c>
      <c r="D2825">
        <v>51003</v>
      </c>
      <c r="E2825">
        <f>_xlfn.XLOOKUP(D2825,'ACS data'!E:E,'ACS data'!N:N)</f>
        <v>1487</v>
      </c>
      <c r="F2825">
        <f>_xlfn.XLOOKUP(D2825,'2026 FMR'!I:I,'2026 FMR'!M:M)</f>
        <v>1602</v>
      </c>
      <c r="G2825">
        <f>_xlfn.XLOOKUP(D2825,'2026 FMR'!I:I,'2026 FMR'!J:J)</f>
        <v>112513</v>
      </c>
      <c r="H2825">
        <f>_xlfn.XLOOKUP(D2825,'2026 FMR'!I:I,'2026 FMR'!R:R)</f>
        <v>1</v>
      </c>
    </row>
    <row r="2826" spans="1:8" x14ac:dyDescent="0.35">
      <c r="A2826" t="s">
        <v>2900</v>
      </c>
      <c r="B2826" t="str">
        <f>_xlfn.XLOOKUP(D2826,'2026 FMR'!I:I,'2026 FMR'!Q:Q)</f>
        <v>VA-502</v>
      </c>
      <c r="C2826" t="s">
        <v>2903</v>
      </c>
      <c r="D2826">
        <v>51005</v>
      </c>
      <c r="E2826">
        <f>_xlfn.XLOOKUP(D2826,'ACS data'!E:E,'ACS data'!N:N)</f>
        <v>220</v>
      </c>
      <c r="F2826">
        <f>_xlfn.XLOOKUP(D2826,'2026 FMR'!I:I,'2026 FMR'!M:M)</f>
        <v>778</v>
      </c>
      <c r="G2826">
        <f>_xlfn.XLOOKUP(D2826,'2026 FMR'!I:I,'2026 FMR'!J:J)</f>
        <v>15159</v>
      </c>
      <c r="H2826">
        <f>_xlfn.XLOOKUP(D2826,'2026 FMR'!I:I,'2026 FMR'!R:R)</f>
        <v>1</v>
      </c>
    </row>
    <row r="2827" spans="1:8" x14ac:dyDescent="0.35">
      <c r="A2827" t="s">
        <v>2900</v>
      </c>
      <c r="B2827" t="str">
        <f>_xlfn.XLOOKUP(D2827,'2026 FMR'!I:I,'2026 FMR'!Q:Q)</f>
        <v>VA-521</v>
      </c>
      <c r="C2827" t="s">
        <v>2904</v>
      </c>
      <c r="D2827">
        <v>51007</v>
      </c>
      <c r="E2827">
        <f>_xlfn.XLOOKUP(D2827,'ACS data'!E:E,'ACS data'!N:N)</f>
        <v>230</v>
      </c>
      <c r="F2827">
        <f>_xlfn.XLOOKUP(D2827,'2026 FMR'!I:I,'2026 FMR'!M:M)</f>
        <v>1507</v>
      </c>
      <c r="G2827">
        <f>_xlfn.XLOOKUP(D2827,'2026 FMR'!I:I,'2026 FMR'!J:J)</f>
        <v>13309</v>
      </c>
      <c r="H2827">
        <f>_xlfn.XLOOKUP(D2827,'2026 FMR'!I:I,'2026 FMR'!R:R)</f>
        <v>0.5</v>
      </c>
    </row>
    <row r="2828" spans="1:8" x14ac:dyDescent="0.35">
      <c r="A2828" t="s">
        <v>2900</v>
      </c>
      <c r="B2828" t="str">
        <f>_xlfn.XLOOKUP(D2828,'2026 FMR'!I:I,'2026 FMR'!Q:Q)</f>
        <v>VA-508</v>
      </c>
      <c r="C2828" t="s">
        <v>2905</v>
      </c>
      <c r="D2828">
        <v>51009</v>
      </c>
      <c r="E2828">
        <f>_xlfn.XLOOKUP(D2828,'ACS data'!E:E,'ACS data'!N:N)</f>
        <v>528</v>
      </c>
      <c r="F2828">
        <f>_xlfn.XLOOKUP(D2828,'2026 FMR'!I:I,'2026 FMR'!M:M)</f>
        <v>1033</v>
      </c>
      <c r="G2828">
        <f>_xlfn.XLOOKUP(D2828,'2026 FMR'!I:I,'2026 FMR'!J:J)</f>
        <v>31426</v>
      </c>
      <c r="H2828">
        <f>_xlfn.XLOOKUP(D2828,'2026 FMR'!I:I,'2026 FMR'!R:R)</f>
        <v>1</v>
      </c>
    </row>
    <row r="2829" spans="1:8" x14ac:dyDescent="0.35">
      <c r="A2829" t="s">
        <v>2900</v>
      </c>
      <c r="B2829" t="str">
        <f>_xlfn.XLOOKUP(D2829,'2026 FMR'!I:I,'2026 FMR'!Q:Q)</f>
        <v>VA-508</v>
      </c>
      <c r="C2829" t="s">
        <v>2906</v>
      </c>
      <c r="D2829">
        <v>51011</v>
      </c>
      <c r="E2829">
        <f>_xlfn.XLOOKUP(D2829,'ACS data'!E:E,'ACS data'!N:N)</f>
        <v>364</v>
      </c>
      <c r="F2829">
        <f>_xlfn.XLOOKUP(D2829,'2026 FMR'!I:I,'2026 FMR'!M:M)</f>
        <v>1033</v>
      </c>
      <c r="G2829">
        <f>_xlfn.XLOOKUP(D2829,'2026 FMR'!I:I,'2026 FMR'!J:J)</f>
        <v>16253</v>
      </c>
      <c r="H2829">
        <f>_xlfn.XLOOKUP(D2829,'2026 FMR'!I:I,'2026 FMR'!R:R)</f>
        <v>1</v>
      </c>
    </row>
    <row r="2830" spans="1:8" x14ac:dyDescent="0.35">
      <c r="A2830" t="s">
        <v>2900</v>
      </c>
      <c r="B2830" t="str">
        <f>_xlfn.XLOOKUP(D2830,'2026 FMR'!I:I,'2026 FMR'!Q:Q)</f>
        <v>VA-600</v>
      </c>
      <c r="C2830" t="s">
        <v>2907</v>
      </c>
      <c r="D2830">
        <v>51013</v>
      </c>
      <c r="E2830">
        <f>_xlfn.XLOOKUP(D2830,'ACS data'!E:E,'ACS data'!N:N)</f>
        <v>3842</v>
      </c>
      <c r="F2830">
        <f>_xlfn.XLOOKUP(D2830,'2026 FMR'!I:I,'2026 FMR'!M:M)</f>
        <v>2015</v>
      </c>
      <c r="G2830">
        <f>_xlfn.XLOOKUP(D2830,'2026 FMR'!I:I,'2026 FMR'!J:J)</f>
        <v>235845</v>
      </c>
      <c r="H2830">
        <f>_xlfn.XLOOKUP(D2830,'2026 FMR'!I:I,'2026 FMR'!R:R)</f>
        <v>1</v>
      </c>
    </row>
    <row r="2831" spans="1:8" x14ac:dyDescent="0.35">
      <c r="A2831" t="s">
        <v>2900</v>
      </c>
      <c r="B2831" t="str">
        <f>_xlfn.XLOOKUP(D2831,'2026 FMR'!I:I,'2026 FMR'!Q:Q)</f>
        <v>VA-521</v>
      </c>
      <c r="C2831" t="s">
        <v>2908</v>
      </c>
      <c r="D2831">
        <v>51015</v>
      </c>
      <c r="E2831">
        <f>_xlfn.XLOOKUP(D2831,'ACS data'!E:E,'ACS data'!N:N)</f>
        <v>970</v>
      </c>
      <c r="F2831">
        <f>_xlfn.XLOOKUP(D2831,'2026 FMR'!I:I,'2026 FMR'!M:M)</f>
        <v>1095</v>
      </c>
      <c r="G2831">
        <f>_xlfn.XLOOKUP(D2831,'2026 FMR'!I:I,'2026 FMR'!J:J)</f>
        <v>77433</v>
      </c>
      <c r="H2831">
        <f>_xlfn.XLOOKUP(D2831,'2026 FMR'!I:I,'2026 FMR'!R:R)</f>
        <v>0.5</v>
      </c>
    </row>
    <row r="2832" spans="1:8" x14ac:dyDescent="0.35">
      <c r="A2832" t="s">
        <v>2900</v>
      </c>
      <c r="B2832" t="str">
        <f>_xlfn.XLOOKUP(D2832,'2026 FMR'!I:I,'2026 FMR'!Q:Q)</f>
        <v>VA-521</v>
      </c>
      <c r="C2832" t="s">
        <v>2909</v>
      </c>
      <c r="D2832">
        <v>51017</v>
      </c>
      <c r="E2832">
        <f>_xlfn.XLOOKUP(D2832,'ACS data'!E:E,'ACS data'!N:N)</f>
        <v>70</v>
      </c>
      <c r="F2832">
        <f>_xlfn.XLOOKUP(D2832,'2026 FMR'!I:I,'2026 FMR'!M:M)</f>
        <v>801</v>
      </c>
      <c r="G2832">
        <f>_xlfn.XLOOKUP(D2832,'2026 FMR'!I:I,'2026 FMR'!J:J)</f>
        <v>4177</v>
      </c>
      <c r="H2832">
        <f>_xlfn.XLOOKUP(D2832,'2026 FMR'!I:I,'2026 FMR'!R:R)</f>
        <v>0.5</v>
      </c>
    </row>
    <row r="2833" spans="1:8" x14ac:dyDescent="0.35">
      <c r="A2833" t="s">
        <v>2900</v>
      </c>
      <c r="B2833" t="str">
        <f>_xlfn.XLOOKUP(D2833,'2026 FMR'!I:I,'2026 FMR'!Q:Q)</f>
        <v>VA-508</v>
      </c>
      <c r="C2833" t="s">
        <v>2910</v>
      </c>
      <c r="D2833">
        <v>51019</v>
      </c>
      <c r="E2833">
        <f>_xlfn.XLOOKUP(D2833,'ACS data'!E:E,'ACS data'!N:N)</f>
        <v>999</v>
      </c>
      <c r="F2833">
        <f>_xlfn.XLOOKUP(D2833,'2026 FMR'!I:I,'2026 FMR'!M:M)</f>
        <v>1033</v>
      </c>
      <c r="G2833">
        <f>_xlfn.XLOOKUP(D2833,'2026 FMR'!I:I,'2026 FMR'!J:J)</f>
        <v>79761</v>
      </c>
      <c r="H2833">
        <f>_xlfn.XLOOKUP(D2833,'2026 FMR'!I:I,'2026 FMR'!R:R)</f>
        <v>1</v>
      </c>
    </row>
    <row r="2834" spans="1:8" x14ac:dyDescent="0.35">
      <c r="A2834" t="s">
        <v>2900</v>
      </c>
      <c r="B2834" t="str">
        <f>_xlfn.XLOOKUP(D2834,'2026 FMR'!I:I,'2026 FMR'!Q:Q)</f>
        <v>VA-521</v>
      </c>
      <c r="C2834" t="s">
        <v>2911</v>
      </c>
      <c r="D2834">
        <v>51021</v>
      </c>
      <c r="E2834">
        <f>_xlfn.XLOOKUP(D2834,'ACS data'!E:E,'ACS data'!N:N)</f>
        <v>54</v>
      </c>
      <c r="F2834">
        <f>_xlfn.XLOOKUP(D2834,'2026 FMR'!I:I,'2026 FMR'!M:M)</f>
        <v>749</v>
      </c>
      <c r="G2834">
        <f>_xlfn.XLOOKUP(D2834,'2026 FMR'!I:I,'2026 FMR'!J:J)</f>
        <v>6241</v>
      </c>
      <c r="H2834">
        <f>_xlfn.XLOOKUP(D2834,'2026 FMR'!I:I,'2026 FMR'!R:R)</f>
        <v>0.5</v>
      </c>
    </row>
    <row r="2835" spans="1:8" x14ac:dyDescent="0.35">
      <c r="A2835" t="s">
        <v>2900</v>
      </c>
      <c r="B2835" t="str">
        <f>_xlfn.XLOOKUP(D2835,'2026 FMR'!I:I,'2026 FMR'!Q:Q)</f>
        <v>VA-502</v>
      </c>
      <c r="C2835" t="s">
        <v>2912</v>
      </c>
      <c r="D2835">
        <v>51023</v>
      </c>
      <c r="E2835">
        <f>_xlfn.XLOOKUP(D2835,'ACS data'!E:E,'ACS data'!N:N)</f>
        <v>261</v>
      </c>
      <c r="F2835">
        <f>_xlfn.XLOOKUP(D2835,'2026 FMR'!I:I,'2026 FMR'!M:M)</f>
        <v>1053</v>
      </c>
      <c r="G2835">
        <f>_xlfn.XLOOKUP(D2835,'2026 FMR'!I:I,'2026 FMR'!J:J)</f>
        <v>33734</v>
      </c>
      <c r="H2835">
        <f>_xlfn.XLOOKUP(D2835,'2026 FMR'!I:I,'2026 FMR'!R:R)</f>
        <v>1</v>
      </c>
    </row>
    <row r="2836" spans="1:8" x14ac:dyDescent="0.35">
      <c r="A2836" t="s">
        <v>2900</v>
      </c>
      <c r="B2836" t="str">
        <f>_xlfn.XLOOKUP(D2836,'2026 FMR'!I:I,'2026 FMR'!Q:Q)</f>
        <v>VA-521</v>
      </c>
      <c r="C2836" t="s">
        <v>2913</v>
      </c>
      <c r="D2836">
        <v>51025</v>
      </c>
      <c r="E2836">
        <f>_xlfn.XLOOKUP(D2836,'ACS data'!E:E,'ACS data'!N:N)</f>
        <v>402</v>
      </c>
      <c r="F2836">
        <f>_xlfn.XLOOKUP(D2836,'2026 FMR'!I:I,'2026 FMR'!M:M)</f>
        <v>749</v>
      </c>
      <c r="G2836">
        <f>_xlfn.XLOOKUP(D2836,'2026 FMR'!I:I,'2026 FMR'!J:J)</f>
        <v>15965</v>
      </c>
      <c r="H2836">
        <f>_xlfn.XLOOKUP(D2836,'2026 FMR'!I:I,'2026 FMR'!R:R)</f>
        <v>0.5</v>
      </c>
    </row>
    <row r="2837" spans="1:8" x14ac:dyDescent="0.35">
      <c r="A2837" t="s">
        <v>2900</v>
      </c>
      <c r="B2837" t="str">
        <f>_xlfn.XLOOKUP(D2837,'2026 FMR'!I:I,'2026 FMR'!Q:Q)</f>
        <v>VA-521</v>
      </c>
      <c r="C2837" t="s">
        <v>2914</v>
      </c>
      <c r="D2837">
        <v>51027</v>
      </c>
      <c r="E2837">
        <f>_xlfn.XLOOKUP(D2837,'ACS data'!E:E,'ACS data'!N:N)</f>
        <v>495</v>
      </c>
      <c r="F2837">
        <f>_xlfn.XLOOKUP(D2837,'2026 FMR'!I:I,'2026 FMR'!M:M)</f>
        <v>834</v>
      </c>
      <c r="G2837">
        <f>_xlfn.XLOOKUP(D2837,'2026 FMR'!I:I,'2026 FMR'!J:J)</f>
        <v>20246</v>
      </c>
      <c r="H2837">
        <f>_xlfn.XLOOKUP(D2837,'2026 FMR'!I:I,'2026 FMR'!R:R)</f>
        <v>0.5</v>
      </c>
    </row>
    <row r="2838" spans="1:8" x14ac:dyDescent="0.35">
      <c r="A2838" t="s">
        <v>2900</v>
      </c>
      <c r="B2838" t="str">
        <f>_xlfn.XLOOKUP(D2838,'2026 FMR'!I:I,'2026 FMR'!Q:Q)</f>
        <v>VA-521</v>
      </c>
      <c r="C2838" t="s">
        <v>2915</v>
      </c>
      <c r="D2838">
        <v>51029</v>
      </c>
      <c r="E2838">
        <f>_xlfn.XLOOKUP(D2838,'ACS data'!E:E,'ACS data'!N:N)</f>
        <v>296</v>
      </c>
      <c r="F2838">
        <f>_xlfn.XLOOKUP(D2838,'2026 FMR'!I:I,'2026 FMR'!M:M)</f>
        <v>875</v>
      </c>
      <c r="G2838">
        <f>_xlfn.XLOOKUP(D2838,'2026 FMR'!I:I,'2026 FMR'!J:J)</f>
        <v>16869</v>
      </c>
      <c r="H2838">
        <f>_xlfn.XLOOKUP(D2838,'2026 FMR'!I:I,'2026 FMR'!R:R)</f>
        <v>0.5</v>
      </c>
    </row>
    <row r="2839" spans="1:8" x14ac:dyDescent="0.35">
      <c r="A2839" t="s">
        <v>2900</v>
      </c>
      <c r="B2839" t="str">
        <f>_xlfn.XLOOKUP(D2839,'2026 FMR'!I:I,'2026 FMR'!Q:Q)</f>
        <v>VA-508</v>
      </c>
      <c r="C2839" t="s">
        <v>2916</v>
      </c>
      <c r="D2839">
        <v>51031</v>
      </c>
      <c r="E2839">
        <f>_xlfn.XLOOKUP(D2839,'ACS data'!E:E,'ACS data'!N:N)</f>
        <v>1103</v>
      </c>
      <c r="F2839">
        <f>_xlfn.XLOOKUP(D2839,'2026 FMR'!I:I,'2026 FMR'!M:M)</f>
        <v>1033</v>
      </c>
      <c r="G2839">
        <f>_xlfn.XLOOKUP(D2839,'2026 FMR'!I:I,'2026 FMR'!J:J)</f>
        <v>55518</v>
      </c>
      <c r="H2839">
        <f>_xlfn.XLOOKUP(D2839,'2026 FMR'!I:I,'2026 FMR'!R:R)</f>
        <v>1</v>
      </c>
    </row>
    <row r="2840" spans="1:8" x14ac:dyDescent="0.35">
      <c r="A2840" t="s">
        <v>2900</v>
      </c>
      <c r="B2840" t="str">
        <f>_xlfn.XLOOKUP(D2840,'2026 FMR'!I:I,'2026 FMR'!Q:Q)</f>
        <v>VA-514</v>
      </c>
      <c r="C2840" t="s">
        <v>2917</v>
      </c>
      <c r="D2840">
        <v>51033</v>
      </c>
      <c r="E2840">
        <f>_xlfn.XLOOKUP(D2840,'ACS data'!E:E,'ACS data'!N:N)</f>
        <v>670</v>
      </c>
      <c r="F2840">
        <f>_xlfn.XLOOKUP(D2840,'2026 FMR'!I:I,'2026 FMR'!M:M)</f>
        <v>1021</v>
      </c>
      <c r="G2840">
        <f>_xlfn.XLOOKUP(D2840,'2026 FMR'!I:I,'2026 FMR'!J:J)</f>
        <v>31181</v>
      </c>
      <c r="H2840">
        <f>_xlfn.XLOOKUP(D2840,'2026 FMR'!I:I,'2026 FMR'!R:R)</f>
        <v>1</v>
      </c>
    </row>
    <row r="2841" spans="1:8" x14ac:dyDescent="0.35">
      <c r="A2841" t="s">
        <v>2900</v>
      </c>
      <c r="B2841" t="str">
        <f>_xlfn.XLOOKUP(D2841,'2026 FMR'!I:I,'2026 FMR'!Q:Q)</f>
        <v>VA-521</v>
      </c>
      <c r="C2841" t="s">
        <v>2918</v>
      </c>
      <c r="D2841">
        <v>51035</v>
      </c>
      <c r="E2841">
        <f>_xlfn.XLOOKUP(D2841,'ACS data'!E:E,'ACS data'!N:N)</f>
        <v>774</v>
      </c>
      <c r="F2841">
        <f>_xlfn.XLOOKUP(D2841,'2026 FMR'!I:I,'2026 FMR'!M:M)</f>
        <v>770</v>
      </c>
      <c r="G2841">
        <f>_xlfn.XLOOKUP(D2841,'2026 FMR'!I:I,'2026 FMR'!J:J)</f>
        <v>29126</v>
      </c>
      <c r="H2841">
        <f>_xlfn.XLOOKUP(D2841,'2026 FMR'!I:I,'2026 FMR'!R:R)</f>
        <v>0.5</v>
      </c>
    </row>
    <row r="2842" spans="1:8" x14ac:dyDescent="0.35">
      <c r="A2842" t="s">
        <v>2900</v>
      </c>
      <c r="B2842" t="str">
        <f>_xlfn.XLOOKUP(D2842,'2026 FMR'!I:I,'2026 FMR'!Q:Q)</f>
        <v>VA-500</v>
      </c>
      <c r="C2842" t="s">
        <v>2919</v>
      </c>
      <c r="D2842">
        <v>51036</v>
      </c>
      <c r="E2842">
        <f>_xlfn.XLOOKUP(D2842,'ACS data'!E:E,'ACS data'!N:N)</f>
        <v>138</v>
      </c>
      <c r="F2842">
        <f>_xlfn.XLOOKUP(D2842,'2026 FMR'!I:I,'2026 FMR'!M:M)</f>
        <v>1507</v>
      </c>
      <c r="G2842">
        <f>_xlfn.XLOOKUP(D2842,'2026 FMR'!I:I,'2026 FMR'!J:J)</f>
        <v>6760</v>
      </c>
      <c r="H2842">
        <f>_xlfn.XLOOKUP(D2842,'2026 FMR'!I:I,'2026 FMR'!R:R)</f>
        <v>0.5</v>
      </c>
    </row>
    <row r="2843" spans="1:8" x14ac:dyDescent="0.35">
      <c r="A2843" t="s">
        <v>2900</v>
      </c>
      <c r="B2843" t="str">
        <f>_xlfn.XLOOKUP(D2843,'2026 FMR'!I:I,'2026 FMR'!Q:Q)</f>
        <v>VA-521</v>
      </c>
      <c r="C2843" t="s">
        <v>2920</v>
      </c>
      <c r="D2843">
        <v>51037</v>
      </c>
      <c r="E2843">
        <f>_xlfn.XLOOKUP(D2843,'ACS data'!E:E,'ACS data'!N:N)</f>
        <v>472</v>
      </c>
      <c r="F2843">
        <f>_xlfn.XLOOKUP(D2843,'2026 FMR'!I:I,'2026 FMR'!M:M)</f>
        <v>697</v>
      </c>
      <c r="G2843">
        <f>_xlfn.XLOOKUP(D2843,'2026 FMR'!I:I,'2026 FMR'!J:J)</f>
        <v>11563</v>
      </c>
      <c r="H2843">
        <f>_xlfn.XLOOKUP(D2843,'2026 FMR'!I:I,'2026 FMR'!R:R)</f>
        <v>0.5</v>
      </c>
    </row>
    <row r="2844" spans="1:8" x14ac:dyDescent="0.35">
      <c r="A2844" t="s">
        <v>2900</v>
      </c>
      <c r="B2844" t="str">
        <f>_xlfn.XLOOKUP(D2844,'2026 FMR'!I:I,'2026 FMR'!Q:Q)</f>
        <v>VA-500</v>
      </c>
      <c r="C2844" t="s">
        <v>2921</v>
      </c>
      <c r="D2844">
        <v>51041</v>
      </c>
      <c r="E2844">
        <f>_xlfn.XLOOKUP(D2844,'ACS data'!E:E,'ACS data'!N:N)</f>
        <v>5773</v>
      </c>
      <c r="F2844">
        <f>_xlfn.XLOOKUP(D2844,'2026 FMR'!I:I,'2026 FMR'!M:M)</f>
        <v>1507</v>
      </c>
      <c r="G2844">
        <f>_xlfn.XLOOKUP(D2844,'2026 FMR'!I:I,'2026 FMR'!J:J)</f>
        <v>366019</v>
      </c>
      <c r="H2844">
        <f>_xlfn.XLOOKUP(D2844,'2026 FMR'!I:I,'2026 FMR'!R:R)</f>
        <v>0.5</v>
      </c>
    </row>
    <row r="2845" spans="1:8" x14ac:dyDescent="0.35">
      <c r="A2845" t="s">
        <v>2900</v>
      </c>
      <c r="B2845" t="str">
        <f>_xlfn.XLOOKUP(D2845,'2026 FMR'!I:I,'2026 FMR'!Q:Q)</f>
        <v>VA-513</v>
      </c>
      <c r="C2845" t="s">
        <v>2922</v>
      </c>
      <c r="D2845">
        <v>51043</v>
      </c>
      <c r="E2845">
        <f>_xlfn.XLOOKUP(D2845,'ACS data'!E:E,'ACS data'!N:N)</f>
        <v>281</v>
      </c>
      <c r="F2845">
        <f>_xlfn.XLOOKUP(D2845,'2026 FMR'!I:I,'2026 FMR'!M:M)</f>
        <v>2015</v>
      </c>
      <c r="G2845">
        <f>_xlfn.XLOOKUP(D2845,'2026 FMR'!I:I,'2026 FMR'!J:J)</f>
        <v>14882</v>
      </c>
      <c r="H2845">
        <f>_xlfn.XLOOKUP(D2845,'2026 FMR'!I:I,'2026 FMR'!R:R)</f>
        <v>1</v>
      </c>
    </row>
    <row r="2846" spans="1:8" x14ac:dyDescent="0.35">
      <c r="A2846" t="s">
        <v>2900</v>
      </c>
      <c r="B2846" t="str">
        <f>_xlfn.XLOOKUP(D2846,'2026 FMR'!I:I,'2026 FMR'!Q:Q)</f>
        <v>VA-502</v>
      </c>
      <c r="C2846" t="s">
        <v>2923</v>
      </c>
      <c r="D2846">
        <v>51045</v>
      </c>
      <c r="E2846">
        <f>_xlfn.XLOOKUP(D2846,'ACS data'!E:E,'ACS data'!N:N)</f>
        <v>128</v>
      </c>
      <c r="F2846">
        <f>_xlfn.XLOOKUP(D2846,'2026 FMR'!I:I,'2026 FMR'!M:M)</f>
        <v>1053</v>
      </c>
      <c r="G2846">
        <f>_xlfn.XLOOKUP(D2846,'2026 FMR'!I:I,'2026 FMR'!J:J)</f>
        <v>4898</v>
      </c>
      <c r="H2846">
        <f>_xlfn.XLOOKUP(D2846,'2026 FMR'!I:I,'2026 FMR'!R:R)</f>
        <v>1</v>
      </c>
    </row>
    <row r="2847" spans="1:8" x14ac:dyDescent="0.35">
      <c r="A2847" t="s">
        <v>2900</v>
      </c>
      <c r="B2847" t="str">
        <f>_xlfn.XLOOKUP(D2847,'2026 FMR'!I:I,'2026 FMR'!Q:Q)</f>
        <v>VA-521</v>
      </c>
      <c r="C2847" t="s">
        <v>2924</v>
      </c>
      <c r="D2847">
        <v>51047</v>
      </c>
      <c r="E2847">
        <f>_xlfn.XLOOKUP(D2847,'ACS data'!E:E,'ACS data'!N:N)</f>
        <v>1081</v>
      </c>
      <c r="F2847">
        <f>_xlfn.XLOOKUP(D2847,'2026 FMR'!I:I,'2026 FMR'!M:M)</f>
        <v>1170</v>
      </c>
      <c r="G2847">
        <f>_xlfn.XLOOKUP(D2847,'2026 FMR'!I:I,'2026 FMR'!J:J)</f>
        <v>52822</v>
      </c>
      <c r="H2847">
        <f>_xlfn.XLOOKUP(D2847,'2026 FMR'!I:I,'2026 FMR'!R:R)</f>
        <v>0.5</v>
      </c>
    </row>
    <row r="2848" spans="1:8" x14ac:dyDescent="0.35">
      <c r="A2848" t="s">
        <v>2900</v>
      </c>
      <c r="B2848" t="str">
        <f>_xlfn.XLOOKUP(D2848,'2026 FMR'!I:I,'2026 FMR'!Q:Q)</f>
        <v>VA-521</v>
      </c>
      <c r="C2848" t="s">
        <v>2925</v>
      </c>
      <c r="D2848">
        <v>51049</v>
      </c>
      <c r="E2848">
        <f>_xlfn.XLOOKUP(D2848,'ACS data'!E:E,'ACS data'!N:N)</f>
        <v>70</v>
      </c>
      <c r="F2848">
        <f>_xlfn.XLOOKUP(D2848,'2026 FMR'!I:I,'2026 FMR'!M:M)</f>
        <v>817</v>
      </c>
      <c r="G2848">
        <f>_xlfn.XLOOKUP(D2848,'2026 FMR'!I:I,'2026 FMR'!J:J)</f>
        <v>9697</v>
      </c>
      <c r="H2848">
        <f>_xlfn.XLOOKUP(D2848,'2026 FMR'!I:I,'2026 FMR'!R:R)</f>
        <v>0.5</v>
      </c>
    </row>
    <row r="2849" spans="1:8" x14ac:dyDescent="0.35">
      <c r="A2849" t="s">
        <v>2900</v>
      </c>
      <c r="B2849" t="str">
        <f>_xlfn.XLOOKUP(D2849,'2026 FMR'!I:I,'2026 FMR'!Q:Q)</f>
        <v>VA-521</v>
      </c>
      <c r="C2849" t="s">
        <v>2926</v>
      </c>
      <c r="D2849">
        <v>51051</v>
      </c>
      <c r="E2849">
        <f>_xlfn.XLOOKUP(D2849,'ACS data'!E:E,'ACS data'!N:N)</f>
        <v>434</v>
      </c>
      <c r="F2849">
        <f>_xlfn.XLOOKUP(D2849,'2026 FMR'!I:I,'2026 FMR'!M:M)</f>
        <v>749</v>
      </c>
      <c r="G2849">
        <f>_xlfn.XLOOKUP(D2849,'2026 FMR'!I:I,'2026 FMR'!J:J)</f>
        <v>14089</v>
      </c>
      <c r="H2849">
        <f>_xlfn.XLOOKUP(D2849,'2026 FMR'!I:I,'2026 FMR'!R:R)</f>
        <v>0.5</v>
      </c>
    </row>
    <row r="2850" spans="1:8" x14ac:dyDescent="0.35">
      <c r="A2850" t="s">
        <v>2900</v>
      </c>
      <c r="B2850" t="str">
        <f>_xlfn.XLOOKUP(D2850,'2026 FMR'!I:I,'2026 FMR'!Q:Q)</f>
        <v>VA-521</v>
      </c>
      <c r="C2850" t="s">
        <v>2927</v>
      </c>
      <c r="D2850">
        <v>51053</v>
      </c>
      <c r="E2850">
        <f>_xlfn.XLOOKUP(D2850,'ACS data'!E:E,'ACS data'!N:N)</f>
        <v>393</v>
      </c>
      <c r="F2850">
        <f>_xlfn.XLOOKUP(D2850,'2026 FMR'!I:I,'2026 FMR'!M:M)</f>
        <v>1507</v>
      </c>
      <c r="G2850">
        <f>_xlfn.XLOOKUP(D2850,'2026 FMR'!I:I,'2026 FMR'!J:J)</f>
        <v>28057</v>
      </c>
      <c r="H2850">
        <f>_xlfn.XLOOKUP(D2850,'2026 FMR'!I:I,'2026 FMR'!R:R)</f>
        <v>0.5</v>
      </c>
    </row>
    <row r="2851" spans="1:8" x14ac:dyDescent="0.35">
      <c r="A2851" t="s">
        <v>2900</v>
      </c>
      <c r="B2851" t="str">
        <f>_xlfn.XLOOKUP(D2851,'2026 FMR'!I:I,'2026 FMR'!Q:Q)</f>
        <v>VA-521</v>
      </c>
      <c r="C2851" t="s">
        <v>2928</v>
      </c>
      <c r="D2851">
        <v>51057</v>
      </c>
      <c r="E2851">
        <f>_xlfn.XLOOKUP(D2851,'ACS data'!E:E,'ACS data'!N:N)</f>
        <v>357</v>
      </c>
      <c r="F2851">
        <f>_xlfn.XLOOKUP(D2851,'2026 FMR'!I:I,'2026 FMR'!M:M)</f>
        <v>912</v>
      </c>
      <c r="G2851">
        <f>_xlfn.XLOOKUP(D2851,'2026 FMR'!I:I,'2026 FMR'!J:J)</f>
        <v>10602</v>
      </c>
      <c r="H2851">
        <f>_xlfn.XLOOKUP(D2851,'2026 FMR'!I:I,'2026 FMR'!R:R)</f>
        <v>0.5</v>
      </c>
    </row>
    <row r="2852" spans="1:8" x14ac:dyDescent="0.35">
      <c r="A2852" t="s">
        <v>2900</v>
      </c>
      <c r="B2852" t="str">
        <f>_xlfn.XLOOKUP(D2852,'2026 FMR'!I:I,'2026 FMR'!Q:Q)</f>
        <v>VA-601</v>
      </c>
      <c r="C2852" t="s">
        <v>2929</v>
      </c>
      <c r="D2852">
        <v>51059</v>
      </c>
      <c r="E2852">
        <f>_xlfn.XLOOKUP(D2852,'ACS data'!E:E,'ACS data'!N:N)</f>
        <v>15803</v>
      </c>
      <c r="F2852">
        <f>_xlfn.XLOOKUP(D2852,'2026 FMR'!I:I,'2026 FMR'!M:M)</f>
        <v>2015</v>
      </c>
      <c r="G2852">
        <f>_xlfn.XLOOKUP(D2852,'2026 FMR'!I:I,'2026 FMR'!J:J)</f>
        <v>1145354</v>
      </c>
      <c r="H2852">
        <f>_xlfn.XLOOKUP(D2852,'2026 FMR'!I:I,'2026 FMR'!R:R)</f>
        <v>1</v>
      </c>
    </row>
    <row r="2853" spans="1:8" x14ac:dyDescent="0.35">
      <c r="A2853" t="s">
        <v>2900</v>
      </c>
      <c r="B2853" t="str">
        <f>_xlfn.XLOOKUP(D2853,'2026 FMR'!I:I,'2026 FMR'!Q:Q)</f>
        <v>VA-521</v>
      </c>
      <c r="C2853" t="s">
        <v>2930</v>
      </c>
      <c r="D2853">
        <v>51061</v>
      </c>
      <c r="E2853">
        <f>_xlfn.XLOOKUP(D2853,'ACS data'!E:E,'ACS data'!N:N)</f>
        <v>1133</v>
      </c>
      <c r="F2853">
        <f>_xlfn.XLOOKUP(D2853,'2026 FMR'!I:I,'2026 FMR'!M:M)</f>
        <v>2015</v>
      </c>
      <c r="G2853">
        <f>_xlfn.XLOOKUP(D2853,'2026 FMR'!I:I,'2026 FMR'!J:J)</f>
        <v>73290</v>
      </c>
      <c r="H2853">
        <f>_xlfn.XLOOKUP(D2853,'2026 FMR'!I:I,'2026 FMR'!R:R)</f>
        <v>0.5</v>
      </c>
    </row>
    <row r="2854" spans="1:8" x14ac:dyDescent="0.35">
      <c r="A2854" t="s">
        <v>2900</v>
      </c>
      <c r="B2854" t="str">
        <f>_xlfn.XLOOKUP(D2854,'2026 FMR'!I:I,'2026 FMR'!Q:Q)</f>
        <v>VA-521</v>
      </c>
      <c r="C2854" t="s">
        <v>2931</v>
      </c>
      <c r="D2854">
        <v>51063</v>
      </c>
      <c r="E2854">
        <f>_xlfn.XLOOKUP(D2854,'ACS data'!E:E,'ACS data'!N:N)</f>
        <v>190</v>
      </c>
      <c r="F2854">
        <f>_xlfn.XLOOKUP(D2854,'2026 FMR'!I:I,'2026 FMR'!M:M)</f>
        <v>834</v>
      </c>
      <c r="G2854">
        <f>_xlfn.XLOOKUP(D2854,'2026 FMR'!I:I,'2026 FMR'!J:J)</f>
        <v>15532</v>
      </c>
      <c r="H2854">
        <f>_xlfn.XLOOKUP(D2854,'2026 FMR'!I:I,'2026 FMR'!R:R)</f>
        <v>0.5</v>
      </c>
    </row>
    <row r="2855" spans="1:8" x14ac:dyDescent="0.35">
      <c r="A2855" t="s">
        <v>2900</v>
      </c>
      <c r="B2855" t="str">
        <f>_xlfn.XLOOKUP(D2855,'2026 FMR'!I:I,'2026 FMR'!Q:Q)</f>
        <v>VA-504</v>
      </c>
      <c r="C2855" t="s">
        <v>2932</v>
      </c>
      <c r="D2855">
        <v>51065</v>
      </c>
      <c r="E2855">
        <f>_xlfn.XLOOKUP(D2855,'ACS data'!E:E,'ACS data'!N:N)</f>
        <v>417</v>
      </c>
      <c r="F2855">
        <f>_xlfn.XLOOKUP(D2855,'2026 FMR'!I:I,'2026 FMR'!M:M)</f>
        <v>1602</v>
      </c>
      <c r="G2855">
        <f>_xlfn.XLOOKUP(D2855,'2026 FMR'!I:I,'2026 FMR'!J:J)</f>
        <v>27442</v>
      </c>
      <c r="H2855">
        <f>_xlfn.XLOOKUP(D2855,'2026 FMR'!I:I,'2026 FMR'!R:R)</f>
        <v>1</v>
      </c>
    </row>
    <row r="2856" spans="1:8" x14ac:dyDescent="0.35">
      <c r="A2856" t="s">
        <v>2900</v>
      </c>
      <c r="B2856" t="str">
        <f>_xlfn.XLOOKUP(D2856,'2026 FMR'!I:I,'2026 FMR'!Q:Q)</f>
        <v>VA-521</v>
      </c>
      <c r="C2856" t="s">
        <v>2933</v>
      </c>
      <c r="D2856">
        <v>51067</v>
      </c>
      <c r="E2856">
        <f>_xlfn.XLOOKUP(D2856,'ACS data'!E:E,'ACS data'!N:N)</f>
        <v>1020</v>
      </c>
      <c r="F2856">
        <f>_xlfn.XLOOKUP(D2856,'2026 FMR'!I:I,'2026 FMR'!M:M)</f>
        <v>861</v>
      </c>
      <c r="G2856">
        <f>_xlfn.XLOOKUP(D2856,'2026 FMR'!I:I,'2026 FMR'!J:J)</f>
        <v>54838</v>
      </c>
      <c r="H2856">
        <f>_xlfn.XLOOKUP(D2856,'2026 FMR'!I:I,'2026 FMR'!R:R)</f>
        <v>0.5</v>
      </c>
    </row>
    <row r="2857" spans="1:8" x14ac:dyDescent="0.35">
      <c r="A2857" t="s">
        <v>2900</v>
      </c>
      <c r="B2857" t="str">
        <f>_xlfn.XLOOKUP(D2857,'2026 FMR'!I:I,'2026 FMR'!Q:Q)</f>
        <v>VA-513</v>
      </c>
      <c r="C2857" t="s">
        <v>2934</v>
      </c>
      <c r="D2857">
        <v>51069</v>
      </c>
      <c r="E2857">
        <f>_xlfn.XLOOKUP(D2857,'ACS data'!E:E,'ACS data'!N:N)</f>
        <v>1927</v>
      </c>
      <c r="F2857">
        <f>_xlfn.XLOOKUP(D2857,'2026 FMR'!I:I,'2026 FMR'!M:M)</f>
        <v>1255</v>
      </c>
      <c r="G2857">
        <f>_xlfn.XLOOKUP(D2857,'2026 FMR'!I:I,'2026 FMR'!J:J)</f>
        <v>92007</v>
      </c>
      <c r="H2857">
        <f>_xlfn.XLOOKUP(D2857,'2026 FMR'!I:I,'2026 FMR'!R:R)</f>
        <v>1</v>
      </c>
    </row>
    <row r="2858" spans="1:8" x14ac:dyDescent="0.35">
      <c r="A2858" t="s">
        <v>2900</v>
      </c>
      <c r="B2858" t="str">
        <f>_xlfn.XLOOKUP(D2858,'2026 FMR'!I:I,'2026 FMR'!Q:Q)</f>
        <v>VA-521</v>
      </c>
      <c r="C2858" t="s">
        <v>2935</v>
      </c>
      <c r="D2858">
        <v>51071</v>
      </c>
      <c r="E2858">
        <f>_xlfn.XLOOKUP(D2858,'ACS data'!E:E,'ACS data'!N:N)</f>
        <v>160</v>
      </c>
      <c r="F2858">
        <f>_xlfn.XLOOKUP(D2858,'2026 FMR'!I:I,'2026 FMR'!M:M)</f>
        <v>898</v>
      </c>
      <c r="G2858">
        <f>_xlfn.XLOOKUP(D2858,'2026 FMR'!I:I,'2026 FMR'!J:J)</f>
        <v>16711</v>
      </c>
      <c r="H2858">
        <f>_xlfn.XLOOKUP(D2858,'2026 FMR'!I:I,'2026 FMR'!R:R)</f>
        <v>0.5</v>
      </c>
    </row>
    <row r="2859" spans="1:8" x14ac:dyDescent="0.35">
      <c r="A2859" t="s">
        <v>2900</v>
      </c>
      <c r="B2859" t="str">
        <f>_xlfn.XLOOKUP(D2859,'2026 FMR'!I:I,'2026 FMR'!Q:Q)</f>
        <v>VA-521</v>
      </c>
      <c r="C2859" t="s">
        <v>2936</v>
      </c>
      <c r="D2859">
        <v>51073</v>
      </c>
      <c r="E2859">
        <f>_xlfn.XLOOKUP(D2859,'ACS data'!E:E,'ACS data'!N:N)</f>
        <v>540</v>
      </c>
      <c r="F2859">
        <f>_xlfn.XLOOKUP(D2859,'2026 FMR'!I:I,'2026 FMR'!M:M)</f>
        <v>1512</v>
      </c>
      <c r="G2859">
        <f>_xlfn.XLOOKUP(D2859,'2026 FMR'!I:I,'2026 FMR'!J:J)</f>
        <v>38875</v>
      </c>
      <c r="H2859">
        <f>_xlfn.XLOOKUP(D2859,'2026 FMR'!I:I,'2026 FMR'!R:R)</f>
        <v>0.5</v>
      </c>
    </row>
    <row r="2860" spans="1:8" x14ac:dyDescent="0.35">
      <c r="A2860" t="s">
        <v>2900</v>
      </c>
      <c r="B2860" t="str">
        <f>_xlfn.XLOOKUP(D2860,'2026 FMR'!I:I,'2026 FMR'!Q:Q)</f>
        <v>VA-500</v>
      </c>
      <c r="C2860" t="s">
        <v>2937</v>
      </c>
      <c r="D2860">
        <v>51075</v>
      </c>
      <c r="E2860">
        <f>_xlfn.XLOOKUP(D2860,'ACS data'!E:E,'ACS data'!N:N)</f>
        <v>130</v>
      </c>
      <c r="F2860">
        <f>_xlfn.XLOOKUP(D2860,'2026 FMR'!I:I,'2026 FMR'!M:M)</f>
        <v>1507</v>
      </c>
      <c r="G2860">
        <f>_xlfn.XLOOKUP(D2860,'2026 FMR'!I:I,'2026 FMR'!J:J)</f>
        <v>24906</v>
      </c>
      <c r="H2860">
        <f>_xlfn.XLOOKUP(D2860,'2026 FMR'!I:I,'2026 FMR'!R:R)</f>
        <v>0.5</v>
      </c>
    </row>
    <row r="2861" spans="1:8" x14ac:dyDescent="0.35">
      <c r="A2861" t="s">
        <v>2900</v>
      </c>
      <c r="B2861" t="str">
        <f>_xlfn.XLOOKUP(D2861,'2026 FMR'!I:I,'2026 FMR'!Q:Q)</f>
        <v>VA-521</v>
      </c>
      <c r="C2861" t="s">
        <v>2938</v>
      </c>
      <c r="D2861">
        <v>51077</v>
      </c>
      <c r="E2861">
        <f>_xlfn.XLOOKUP(D2861,'ACS data'!E:E,'ACS data'!N:N)</f>
        <v>589</v>
      </c>
      <c r="F2861">
        <f>_xlfn.XLOOKUP(D2861,'2026 FMR'!I:I,'2026 FMR'!M:M)</f>
        <v>834</v>
      </c>
      <c r="G2861">
        <f>_xlfn.XLOOKUP(D2861,'2026 FMR'!I:I,'2026 FMR'!J:J)</f>
        <v>15356</v>
      </c>
      <c r="H2861">
        <f>_xlfn.XLOOKUP(D2861,'2026 FMR'!I:I,'2026 FMR'!R:R)</f>
        <v>0.5</v>
      </c>
    </row>
    <row r="2862" spans="1:8" x14ac:dyDescent="0.35">
      <c r="A2862" t="s">
        <v>2900</v>
      </c>
      <c r="B2862" t="str">
        <f>_xlfn.XLOOKUP(D2862,'2026 FMR'!I:I,'2026 FMR'!Q:Q)</f>
        <v>VA-504</v>
      </c>
      <c r="C2862" t="s">
        <v>2939</v>
      </c>
      <c r="D2862">
        <v>51079</v>
      </c>
      <c r="E2862">
        <f>_xlfn.XLOOKUP(D2862,'ACS data'!E:E,'ACS data'!N:N)</f>
        <v>529</v>
      </c>
      <c r="F2862">
        <f>_xlfn.XLOOKUP(D2862,'2026 FMR'!I:I,'2026 FMR'!M:M)</f>
        <v>1602</v>
      </c>
      <c r="G2862">
        <f>_xlfn.XLOOKUP(D2862,'2026 FMR'!I:I,'2026 FMR'!J:J)</f>
        <v>20631</v>
      </c>
      <c r="H2862">
        <f>_xlfn.XLOOKUP(D2862,'2026 FMR'!I:I,'2026 FMR'!R:R)</f>
        <v>1</v>
      </c>
    </row>
    <row r="2863" spans="1:8" x14ac:dyDescent="0.35">
      <c r="A2863" t="s">
        <v>2900</v>
      </c>
      <c r="B2863" t="str">
        <f>_xlfn.XLOOKUP(D2863,'2026 FMR'!I:I,'2026 FMR'!Q:Q)</f>
        <v>VA-521</v>
      </c>
      <c r="C2863" t="s">
        <v>2940</v>
      </c>
      <c r="D2863">
        <v>51081</v>
      </c>
      <c r="E2863">
        <f>_xlfn.XLOOKUP(D2863,'ACS data'!E:E,'ACS data'!N:N)</f>
        <v>189</v>
      </c>
      <c r="F2863">
        <f>_xlfn.XLOOKUP(D2863,'2026 FMR'!I:I,'2026 FMR'!M:M)</f>
        <v>769</v>
      </c>
      <c r="G2863">
        <f>_xlfn.XLOOKUP(D2863,'2026 FMR'!I:I,'2026 FMR'!J:J)</f>
        <v>11373</v>
      </c>
      <c r="H2863">
        <f>_xlfn.XLOOKUP(D2863,'2026 FMR'!I:I,'2026 FMR'!R:R)</f>
        <v>0.5</v>
      </c>
    </row>
    <row r="2864" spans="1:8" x14ac:dyDescent="0.35">
      <c r="A2864" t="s">
        <v>2900</v>
      </c>
      <c r="B2864" t="str">
        <f>_xlfn.XLOOKUP(D2864,'2026 FMR'!I:I,'2026 FMR'!Q:Q)</f>
        <v>VA-521</v>
      </c>
      <c r="C2864" t="s">
        <v>2941</v>
      </c>
      <c r="D2864">
        <v>51083</v>
      </c>
      <c r="E2864">
        <f>_xlfn.XLOOKUP(D2864,'ACS data'!E:E,'ACS data'!N:N)</f>
        <v>1079</v>
      </c>
      <c r="F2864">
        <f>_xlfn.XLOOKUP(D2864,'2026 FMR'!I:I,'2026 FMR'!M:M)</f>
        <v>827</v>
      </c>
      <c r="G2864">
        <f>_xlfn.XLOOKUP(D2864,'2026 FMR'!I:I,'2026 FMR'!J:J)</f>
        <v>34013</v>
      </c>
      <c r="H2864">
        <f>_xlfn.XLOOKUP(D2864,'2026 FMR'!I:I,'2026 FMR'!R:R)</f>
        <v>0.5</v>
      </c>
    </row>
    <row r="2865" spans="1:8" x14ac:dyDescent="0.35">
      <c r="A2865" t="s">
        <v>2900</v>
      </c>
      <c r="B2865" t="str">
        <f>_xlfn.XLOOKUP(D2865,'2026 FMR'!I:I,'2026 FMR'!Q:Q)</f>
        <v>VA-500</v>
      </c>
      <c r="C2865" t="s">
        <v>2942</v>
      </c>
      <c r="D2865">
        <v>51085</v>
      </c>
      <c r="E2865">
        <f>_xlfn.XLOOKUP(D2865,'ACS data'!E:E,'ACS data'!N:N)</f>
        <v>950</v>
      </c>
      <c r="F2865">
        <f>_xlfn.XLOOKUP(D2865,'2026 FMR'!I:I,'2026 FMR'!M:M)</f>
        <v>1507</v>
      </c>
      <c r="G2865">
        <f>_xlfn.XLOOKUP(D2865,'2026 FMR'!I:I,'2026 FMR'!J:J)</f>
        <v>110513</v>
      </c>
      <c r="H2865">
        <f>_xlfn.XLOOKUP(D2865,'2026 FMR'!I:I,'2026 FMR'!R:R)</f>
        <v>0.5</v>
      </c>
    </row>
    <row r="2866" spans="1:8" x14ac:dyDescent="0.35">
      <c r="A2866" t="s">
        <v>2900</v>
      </c>
      <c r="B2866" t="str">
        <f>_xlfn.XLOOKUP(D2866,'2026 FMR'!I:I,'2026 FMR'!Q:Q)</f>
        <v>VA-500</v>
      </c>
      <c r="C2866" t="s">
        <v>2943</v>
      </c>
      <c r="D2866">
        <v>51087</v>
      </c>
      <c r="E2866">
        <f>_xlfn.XLOOKUP(D2866,'ACS data'!E:E,'ACS data'!N:N)</f>
        <v>5838</v>
      </c>
      <c r="F2866">
        <f>_xlfn.XLOOKUP(D2866,'2026 FMR'!I:I,'2026 FMR'!M:M)</f>
        <v>1507</v>
      </c>
      <c r="G2866">
        <f>_xlfn.XLOOKUP(D2866,'2026 FMR'!I:I,'2026 FMR'!J:J)</f>
        <v>333120</v>
      </c>
      <c r="H2866">
        <f>_xlfn.XLOOKUP(D2866,'2026 FMR'!I:I,'2026 FMR'!R:R)</f>
        <v>0.5</v>
      </c>
    </row>
    <row r="2867" spans="1:8" x14ac:dyDescent="0.35">
      <c r="A2867" t="s">
        <v>2900</v>
      </c>
      <c r="B2867" t="str">
        <f>_xlfn.XLOOKUP(D2867,'2026 FMR'!I:I,'2026 FMR'!Q:Q)</f>
        <v>VA-521</v>
      </c>
      <c r="C2867" t="s">
        <v>2944</v>
      </c>
      <c r="D2867">
        <v>51089</v>
      </c>
      <c r="E2867">
        <f>_xlfn.XLOOKUP(D2867,'ACS data'!E:E,'ACS data'!N:N)</f>
        <v>1486</v>
      </c>
      <c r="F2867">
        <f>_xlfn.XLOOKUP(D2867,'2026 FMR'!I:I,'2026 FMR'!M:M)</f>
        <v>753</v>
      </c>
      <c r="G2867">
        <f>_xlfn.XLOOKUP(D2867,'2026 FMR'!I:I,'2026 FMR'!J:J)</f>
        <v>50760</v>
      </c>
      <c r="H2867">
        <f>_xlfn.XLOOKUP(D2867,'2026 FMR'!I:I,'2026 FMR'!R:R)</f>
        <v>0.5</v>
      </c>
    </row>
    <row r="2868" spans="1:8" x14ac:dyDescent="0.35">
      <c r="A2868" t="s">
        <v>2900</v>
      </c>
      <c r="B2868" t="str">
        <f>_xlfn.XLOOKUP(D2868,'2026 FMR'!I:I,'2026 FMR'!Q:Q)</f>
        <v>VA-521</v>
      </c>
      <c r="C2868" t="s">
        <v>2945</v>
      </c>
      <c r="D2868">
        <v>51091</v>
      </c>
      <c r="E2868">
        <f>_xlfn.XLOOKUP(D2868,'ACS data'!E:E,'ACS data'!N:N)</f>
        <v>72</v>
      </c>
      <c r="F2868">
        <f>_xlfn.XLOOKUP(D2868,'2026 FMR'!I:I,'2026 FMR'!M:M)</f>
        <v>749</v>
      </c>
      <c r="G2868">
        <f>_xlfn.XLOOKUP(D2868,'2026 FMR'!I:I,'2026 FMR'!J:J)</f>
        <v>2247</v>
      </c>
      <c r="H2868">
        <f>_xlfn.XLOOKUP(D2868,'2026 FMR'!I:I,'2026 FMR'!R:R)</f>
        <v>0.5</v>
      </c>
    </row>
    <row r="2869" spans="1:8" x14ac:dyDescent="0.35">
      <c r="A2869" t="s">
        <v>2900</v>
      </c>
      <c r="B2869" t="str">
        <f>_xlfn.XLOOKUP(D2869,'2026 FMR'!I:I,'2026 FMR'!Q:Q)</f>
        <v>VA-501</v>
      </c>
      <c r="C2869" t="s">
        <v>2946</v>
      </c>
      <c r="D2869">
        <v>51093</v>
      </c>
      <c r="E2869">
        <f>_xlfn.XLOOKUP(D2869,'ACS data'!E:E,'ACS data'!N:N)</f>
        <v>631</v>
      </c>
      <c r="F2869">
        <f>_xlfn.XLOOKUP(D2869,'2026 FMR'!I:I,'2026 FMR'!M:M)</f>
        <v>1512</v>
      </c>
      <c r="G2869">
        <f>_xlfn.XLOOKUP(D2869,'2026 FMR'!I:I,'2026 FMR'!J:J)</f>
        <v>38898</v>
      </c>
      <c r="H2869">
        <f>_xlfn.XLOOKUP(D2869,'2026 FMR'!I:I,'2026 FMR'!R:R)</f>
        <v>1</v>
      </c>
    </row>
    <row r="2870" spans="1:8" x14ac:dyDescent="0.35">
      <c r="A2870" t="s">
        <v>2900</v>
      </c>
      <c r="B2870" t="str">
        <f>_xlfn.XLOOKUP(D2870,'2026 FMR'!I:I,'2026 FMR'!Q:Q)</f>
        <v>VA-505</v>
      </c>
      <c r="C2870" t="s">
        <v>2947</v>
      </c>
      <c r="D2870">
        <v>51095</v>
      </c>
      <c r="E2870">
        <f>_xlfn.XLOOKUP(D2870,'ACS data'!E:E,'ACS data'!N:N)</f>
        <v>1186</v>
      </c>
      <c r="F2870">
        <f>_xlfn.XLOOKUP(D2870,'2026 FMR'!I:I,'2026 FMR'!M:M)</f>
        <v>1512</v>
      </c>
      <c r="G2870">
        <f>_xlfn.XLOOKUP(D2870,'2026 FMR'!I:I,'2026 FMR'!J:J)</f>
        <v>78818</v>
      </c>
      <c r="H2870">
        <f>_xlfn.XLOOKUP(D2870,'2026 FMR'!I:I,'2026 FMR'!R:R)</f>
        <v>1</v>
      </c>
    </row>
    <row r="2871" spans="1:8" x14ac:dyDescent="0.35">
      <c r="A2871" t="s">
        <v>2900</v>
      </c>
      <c r="B2871" t="str">
        <f>_xlfn.XLOOKUP(D2871,'2026 FMR'!I:I,'2026 FMR'!Q:Q)</f>
        <v>VA-521</v>
      </c>
      <c r="C2871" t="s">
        <v>2948</v>
      </c>
      <c r="D2871">
        <v>51097</v>
      </c>
      <c r="E2871">
        <f>_xlfn.XLOOKUP(D2871,'ACS data'!E:E,'ACS data'!N:N)</f>
        <v>338</v>
      </c>
      <c r="F2871">
        <f>_xlfn.XLOOKUP(D2871,'2026 FMR'!I:I,'2026 FMR'!M:M)</f>
        <v>1139</v>
      </c>
      <c r="G2871">
        <f>_xlfn.XLOOKUP(D2871,'2026 FMR'!I:I,'2026 FMR'!J:J)</f>
        <v>6681</v>
      </c>
      <c r="H2871">
        <f>_xlfn.XLOOKUP(D2871,'2026 FMR'!I:I,'2026 FMR'!R:R)</f>
        <v>0.5</v>
      </c>
    </row>
    <row r="2872" spans="1:8" x14ac:dyDescent="0.35">
      <c r="A2872" t="s">
        <v>2900</v>
      </c>
      <c r="B2872" t="str">
        <f>_xlfn.XLOOKUP(D2872,'2026 FMR'!I:I,'2026 FMR'!Q:Q)</f>
        <v>VA-514</v>
      </c>
      <c r="C2872" t="s">
        <v>2949</v>
      </c>
      <c r="D2872">
        <v>51099</v>
      </c>
      <c r="E2872">
        <f>_xlfn.XLOOKUP(D2872,'ACS data'!E:E,'ACS data'!N:N)</f>
        <v>277</v>
      </c>
      <c r="F2872">
        <f>_xlfn.XLOOKUP(D2872,'2026 FMR'!I:I,'2026 FMR'!M:M)</f>
        <v>1211</v>
      </c>
      <c r="G2872">
        <f>_xlfn.XLOOKUP(D2872,'2026 FMR'!I:I,'2026 FMR'!J:J)</f>
        <v>26985</v>
      </c>
      <c r="H2872">
        <f>_xlfn.XLOOKUP(D2872,'2026 FMR'!I:I,'2026 FMR'!R:R)</f>
        <v>1</v>
      </c>
    </row>
    <row r="2873" spans="1:8" x14ac:dyDescent="0.35">
      <c r="A2873" t="s">
        <v>2900</v>
      </c>
      <c r="B2873" t="str">
        <f>_xlfn.XLOOKUP(D2873,'2026 FMR'!I:I,'2026 FMR'!Q:Q)</f>
        <v>VA-521</v>
      </c>
      <c r="C2873" t="s">
        <v>2950</v>
      </c>
      <c r="D2873">
        <v>51101</v>
      </c>
      <c r="E2873">
        <f>_xlfn.XLOOKUP(D2873,'ACS data'!E:E,'ACS data'!N:N)</f>
        <v>252</v>
      </c>
      <c r="F2873">
        <f>_xlfn.XLOOKUP(D2873,'2026 FMR'!I:I,'2026 FMR'!M:M)</f>
        <v>1507</v>
      </c>
      <c r="G2873">
        <f>_xlfn.XLOOKUP(D2873,'2026 FMR'!I:I,'2026 FMR'!J:J)</f>
        <v>17845</v>
      </c>
      <c r="H2873">
        <f>_xlfn.XLOOKUP(D2873,'2026 FMR'!I:I,'2026 FMR'!R:R)</f>
        <v>0.5</v>
      </c>
    </row>
    <row r="2874" spans="1:8" x14ac:dyDescent="0.35">
      <c r="A2874" t="s">
        <v>2900</v>
      </c>
      <c r="B2874" t="str">
        <f>_xlfn.XLOOKUP(D2874,'2026 FMR'!I:I,'2026 FMR'!Q:Q)</f>
        <v>VA-521</v>
      </c>
      <c r="C2874" t="s">
        <v>2951</v>
      </c>
      <c r="D2874">
        <v>51103</v>
      </c>
      <c r="E2874">
        <f>_xlfn.XLOOKUP(D2874,'ACS data'!E:E,'ACS data'!N:N)</f>
        <v>241</v>
      </c>
      <c r="F2874">
        <f>_xlfn.XLOOKUP(D2874,'2026 FMR'!I:I,'2026 FMR'!M:M)</f>
        <v>862</v>
      </c>
      <c r="G2874">
        <f>_xlfn.XLOOKUP(D2874,'2026 FMR'!I:I,'2026 FMR'!J:J)</f>
        <v>10866</v>
      </c>
      <c r="H2874">
        <f>_xlfn.XLOOKUP(D2874,'2026 FMR'!I:I,'2026 FMR'!R:R)</f>
        <v>0.5</v>
      </c>
    </row>
    <row r="2875" spans="1:8" x14ac:dyDescent="0.35">
      <c r="A2875" t="s">
        <v>2900</v>
      </c>
      <c r="B2875" t="str">
        <f>_xlfn.XLOOKUP(D2875,'2026 FMR'!I:I,'2026 FMR'!Q:Q)</f>
        <v>VA-521</v>
      </c>
      <c r="C2875" t="s">
        <v>2952</v>
      </c>
      <c r="D2875">
        <v>51105</v>
      </c>
      <c r="E2875">
        <f>_xlfn.XLOOKUP(D2875,'ACS data'!E:E,'ACS data'!N:N)</f>
        <v>925</v>
      </c>
      <c r="F2875">
        <f>_xlfn.XLOOKUP(D2875,'2026 FMR'!I:I,'2026 FMR'!M:M)</f>
        <v>697</v>
      </c>
      <c r="G2875">
        <f>_xlfn.XLOOKUP(D2875,'2026 FMR'!I:I,'2026 FMR'!J:J)</f>
        <v>22287</v>
      </c>
      <c r="H2875">
        <f>_xlfn.XLOOKUP(D2875,'2026 FMR'!I:I,'2026 FMR'!R:R)</f>
        <v>0.5</v>
      </c>
    </row>
    <row r="2876" spans="1:8" x14ac:dyDescent="0.35">
      <c r="A2876" t="s">
        <v>2900</v>
      </c>
      <c r="B2876" t="str">
        <f>_xlfn.XLOOKUP(D2876,'2026 FMR'!I:I,'2026 FMR'!Q:Q)</f>
        <v>VA-602</v>
      </c>
      <c r="C2876" t="s">
        <v>2953</v>
      </c>
      <c r="D2876">
        <v>51107</v>
      </c>
      <c r="E2876">
        <f>_xlfn.XLOOKUP(D2876,'ACS data'!E:E,'ACS data'!N:N)</f>
        <v>4334</v>
      </c>
      <c r="F2876">
        <f>_xlfn.XLOOKUP(D2876,'2026 FMR'!I:I,'2026 FMR'!M:M)</f>
        <v>2015</v>
      </c>
      <c r="G2876">
        <f>_xlfn.XLOOKUP(D2876,'2026 FMR'!I:I,'2026 FMR'!J:J)</f>
        <v>420773</v>
      </c>
      <c r="H2876">
        <f>_xlfn.XLOOKUP(D2876,'2026 FMR'!I:I,'2026 FMR'!R:R)</f>
        <v>1</v>
      </c>
    </row>
    <row r="2877" spans="1:8" x14ac:dyDescent="0.35">
      <c r="A2877" t="s">
        <v>2900</v>
      </c>
      <c r="B2877" t="str">
        <f>_xlfn.XLOOKUP(D2877,'2026 FMR'!I:I,'2026 FMR'!Q:Q)</f>
        <v>VA-504</v>
      </c>
      <c r="C2877" t="s">
        <v>2954</v>
      </c>
      <c r="D2877">
        <v>51109</v>
      </c>
      <c r="E2877">
        <f>_xlfn.XLOOKUP(D2877,'ACS data'!E:E,'ACS data'!N:N)</f>
        <v>587</v>
      </c>
      <c r="F2877">
        <f>_xlfn.XLOOKUP(D2877,'2026 FMR'!I:I,'2026 FMR'!M:M)</f>
        <v>1138</v>
      </c>
      <c r="G2877">
        <f>_xlfn.XLOOKUP(D2877,'2026 FMR'!I:I,'2026 FMR'!J:J)</f>
        <v>38106</v>
      </c>
      <c r="H2877">
        <f>_xlfn.XLOOKUP(D2877,'2026 FMR'!I:I,'2026 FMR'!R:R)</f>
        <v>1</v>
      </c>
    </row>
    <row r="2878" spans="1:8" x14ac:dyDescent="0.35">
      <c r="A2878" t="s">
        <v>2900</v>
      </c>
      <c r="B2878" t="str">
        <f>_xlfn.XLOOKUP(D2878,'2026 FMR'!I:I,'2026 FMR'!Q:Q)</f>
        <v>VA-521</v>
      </c>
      <c r="C2878" t="s">
        <v>2955</v>
      </c>
      <c r="D2878">
        <v>51111</v>
      </c>
      <c r="E2878">
        <f>_xlfn.XLOOKUP(D2878,'ACS data'!E:E,'ACS data'!N:N)</f>
        <v>260</v>
      </c>
      <c r="F2878">
        <f>_xlfn.XLOOKUP(D2878,'2026 FMR'!I:I,'2026 FMR'!M:M)</f>
        <v>697</v>
      </c>
      <c r="G2878">
        <f>_xlfn.XLOOKUP(D2878,'2026 FMR'!I:I,'2026 FMR'!J:J)</f>
        <v>11988</v>
      </c>
      <c r="H2878">
        <f>_xlfn.XLOOKUP(D2878,'2026 FMR'!I:I,'2026 FMR'!R:R)</f>
        <v>0.5</v>
      </c>
    </row>
    <row r="2879" spans="1:8" x14ac:dyDescent="0.35">
      <c r="A2879" t="s">
        <v>2900</v>
      </c>
      <c r="B2879" t="str">
        <f>_xlfn.XLOOKUP(D2879,'2026 FMR'!I:I,'2026 FMR'!Q:Q)</f>
        <v>VA-521</v>
      </c>
      <c r="C2879" t="s">
        <v>2956</v>
      </c>
      <c r="D2879">
        <v>51113</v>
      </c>
      <c r="E2879">
        <f>_xlfn.XLOOKUP(D2879,'ACS data'!E:E,'ACS data'!N:N)</f>
        <v>130</v>
      </c>
      <c r="F2879">
        <f>_xlfn.XLOOKUP(D2879,'2026 FMR'!I:I,'2026 FMR'!M:M)</f>
        <v>971</v>
      </c>
      <c r="G2879">
        <f>_xlfn.XLOOKUP(D2879,'2026 FMR'!I:I,'2026 FMR'!J:J)</f>
        <v>13828</v>
      </c>
      <c r="H2879">
        <f>_xlfn.XLOOKUP(D2879,'2026 FMR'!I:I,'2026 FMR'!R:R)</f>
        <v>0.5</v>
      </c>
    </row>
    <row r="2880" spans="1:8" x14ac:dyDescent="0.35">
      <c r="A2880" t="s">
        <v>2900</v>
      </c>
      <c r="B2880" t="str">
        <f>_xlfn.XLOOKUP(D2880,'2026 FMR'!I:I,'2026 FMR'!Q:Q)</f>
        <v>VA-521</v>
      </c>
      <c r="C2880" t="s">
        <v>2957</v>
      </c>
      <c r="D2880">
        <v>51115</v>
      </c>
      <c r="E2880">
        <f>_xlfn.XLOOKUP(D2880,'ACS data'!E:E,'ACS data'!N:N)</f>
        <v>194</v>
      </c>
      <c r="F2880">
        <f>_xlfn.XLOOKUP(D2880,'2026 FMR'!I:I,'2026 FMR'!M:M)</f>
        <v>1512</v>
      </c>
      <c r="G2880">
        <f>_xlfn.XLOOKUP(D2880,'2026 FMR'!I:I,'2026 FMR'!J:J)</f>
        <v>8537</v>
      </c>
      <c r="H2880">
        <f>_xlfn.XLOOKUP(D2880,'2026 FMR'!I:I,'2026 FMR'!R:R)</f>
        <v>0.5</v>
      </c>
    </row>
    <row r="2881" spans="1:8" x14ac:dyDescent="0.35">
      <c r="A2881" t="s">
        <v>2900</v>
      </c>
      <c r="B2881" t="str">
        <f>_xlfn.XLOOKUP(D2881,'2026 FMR'!I:I,'2026 FMR'!Q:Q)</f>
        <v>VA-521</v>
      </c>
      <c r="C2881" t="s">
        <v>2958</v>
      </c>
      <c r="D2881">
        <v>51117</v>
      </c>
      <c r="E2881">
        <f>_xlfn.XLOOKUP(D2881,'ACS data'!E:E,'ACS data'!N:N)</f>
        <v>913</v>
      </c>
      <c r="F2881">
        <f>_xlfn.XLOOKUP(D2881,'2026 FMR'!I:I,'2026 FMR'!M:M)</f>
        <v>724</v>
      </c>
      <c r="G2881">
        <f>_xlfn.XLOOKUP(D2881,'2026 FMR'!I:I,'2026 FMR'!J:J)</f>
        <v>30367</v>
      </c>
      <c r="H2881">
        <f>_xlfn.XLOOKUP(D2881,'2026 FMR'!I:I,'2026 FMR'!R:R)</f>
        <v>0.5</v>
      </c>
    </row>
    <row r="2882" spans="1:8" x14ac:dyDescent="0.35">
      <c r="A2882" t="s">
        <v>2900</v>
      </c>
      <c r="B2882" t="str">
        <f>_xlfn.XLOOKUP(D2882,'2026 FMR'!I:I,'2026 FMR'!Q:Q)</f>
        <v>VA-521</v>
      </c>
      <c r="C2882" t="s">
        <v>2959</v>
      </c>
      <c r="D2882">
        <v>51119</v>
      </c>
      <c r="E2882">
        <f>_xlfn.XLOOKUP(D2882,'ACS data'!E:E,'ACS data'!N:N)</f>
        <v>96</v>
      </c>
      <c r="F2882">
        <f>_xlfn.XLOOKUP(D2882,'2026 FMR'!I:I,'2026 FMR'!M:M)</f>
        <v>1058</v>
      </c>
      <c r="G2882">
        <f>_xlfn.XLOOKUP(D2882,'2026 FMR'!I:I,'2026 FMR'!J:J)</f>
        <v>10738</v>
      </c>
      <c r="H2882">
        <f>_xlfn.XLOOKUP(D2882,'2026 FMR'!I:I,'2026 FMR'!R:R)</f>
        <v>0.5</v>
      </c>
    </row>
    <row r="2883" spans="1:8" x14ac:dyDescent="0.35">
      <c r="A2883" t="s">
        <v>2900</v>
      </c>
      <c r="B2883" t="str">
        <f>_xlfn.XLOOKUP(D2883,'2026 FMR'!I:I,'2026 FMR'!Q:Q)</f>
        <v>VA-521</v>
      </c>
      <c r="C2883" t="s">
        <v>2960</v>
      </c>
      <c r="D2883">
        <v>51121</v>
      </c>
      <c r="E2883">
        <f>_xlfn.XLOOKUP(D2883,'ACS data'!E:E,'ACS data'!N:N)</f>
        <v>13806</v>
      </c>
      <c r="F2883">
        <f>_xlfn.XLOOKUP(D2883,'2026 FMR'!I:I,'2026 FMR'!M:M)</f>
        <v>993</v>
      </c>
      <c r="G2883">
        <f>_xlfn.XLOOKUP(D2883,'2026 FMR'!I:I,'2026 FMR'!J:J)</f>
        <v>99373</v>
      </c>
      <c r="H2883">
        <f>_xlfn.XLOOKUP(D2883,'2026 FMR'!I:I,'2026 FMR'!R:R)</f>
        <v>0.5</v>
      </c>
    </row>
    <row r="2884" spans="1:8" x14ac:dyDescent="0.35">
      <c r="A2884" t="s">
        <v>2900</v>
      </c>
      <c r="B2884" t="str">
        <f>_xlfn.XLOOKUP(D2884,'2026 FMR'!I:I,'2026 FMR'!Q:Q)</f>
        <v>VA-504</v>
      </c>
      <c r="C2884" t="s">
        <v>2961</v>
      </c>
      <c r="D2884">
        <v>51125</v>
      </c>
      <c r="E2884">
        <f>_xlfn.XLOOKUP(D2884,'ACS data'!E:E,'ACS data'!N:N)</f>
        <v>380</v>
      </c>
      <c r="F2884">
        <f>_xlfn.XLOOKUP(D2884,'2026 FMR'!I:I,'2026 FMR'!M:M)</f>
        <v>1602</v>
      </c>
      <c r="G2884">
        <f>_xlfn.XLOOKUP(D2884,'2026 FMR'!I:I,'2026 FMR'!J:J)</f>
        <v>14773</v>
      </c>
      <c r="H2884">
        <f>_xlfn.XLOOKUP(D2884,'2026 FMR'!I:I,'2026 FMR'!R:R)</f>
        <v>1</v>
      </c>
    </row>
    <row r="2885" spans="1:8" x14ac:dyDescent="0.35">
      <c r="A2885" t="s">
        <v>2900</v>
      </c>
      <c r="B2885" t="str">
        <f>_xlfn.XLOOKUP(D2885,'2026 FMR'!I:I,'2026 FMR'!Q:Q)</f>
        <v>VA-500</v>
      </c>
      <c r="C2885" t="s">
        <v>2962</v>
      </c>
      <c r="D2885">
        <v>51127</v>
      </c>
      <c r="E2885">
        <f>_xlfn.XLOOKUP(D2885,'ACS data'!E:E,'ACS data'!N:N)</f>
        <v>142</v>
      </c>
      <c r="F2885">
        <f>_xlfn.XLOOKUP(D2885,'2026 FMR'!I:I,'2026 FMR'!M:M)</f>
        <v>1507</v>
      </c>
      <c r="G2885">
        <f>_xlfn.XLOOKUP(D2885,'2026 FMR'!I:I,'2026 FMR'!J:J)</f>
        <v>23296</v>
      </c>
      <c r="H2885">
        <f>_xlfn.XLOOKUP(D2885,'2026 FMR'!I:I,'2026 FMR'!R:R)</f>
        <v>0.5</v>
      </c>
    </row>
    <row r="2886" spans="1:8" x14ac:dyDescent="0.35">
      <c r="A2886" t="s">
        <v>2900</v>
      </c>
      <c r="B2886" t="str">
        <f>_xlfn.XLOOKUP(D2886,'2026 FMR'!I:I,'2026 FMR'!Q:Q)</f>
        <v>VA-521</v>
      </c>
      <c r="C2886" t="s">
        <v>2963</v>
      </c>
      <c r="D2886">
        <v>51131</v>
      </c>
      <c r="E2886">
        <f>_xlfn.XLOOKUP(D2886,'ACS data'!E:E,'ACS data'!N:N)</f>
        <v>390</v>
      </c>
      <c r="F2886">
        <f>_xlfn.XLOOKUP(D2886,'2026 FMR'!I:I,'2026 FMR'!M:M)</f>
        <v>723</v>
      </c>
      <c r="G2886">
        <f>_xlfn.XLOOKUP(D2886,'2026 FMR'!I:I,'2026 FMR'!J:J)</f>
        <v>12132</v>
      </c>
      <c r="H2886">
        <f>_xlfn.XLOOKUP(D2886,'2026 FMR'!I:I,'2026 FMR'!R:R)</f>
        <v>0.5</v>
      </c>
    </row>
    <row r="2887" spans="1:8" x14ac:dyDescent="0.35">
      <c r="A2887" t="s">
        <v>2900</v>
      </c>
      <c r="B2887" t="str">
        <f>_xlfn.XLOOKUP(D2887,'2026 FMR'!I:I,'2026 FMR'!Q:Q)</f>
        <v>VA-521</v>
      </c>
      <c r="C2887" t="s">
        <v>2964</v>
      </c>
      <c r="D2887">
        <v>51133</v>
      </c>
      <c r="E2887">
        <f>_xlfn.XLOOKUP(D2887,'ACS data'!E:E,'ACS data'!N:N)</f>
        <v>100</v>
      </c>
      <c r="F2887">
        <f>_xlfn.XLOOKUP(D2887,'2026 FMR'!I:I,'2026 FMR'!M:M)</f>
        <v>1073</v>
      </c>
      <c r="G2887">
        <f>_xlfn.XLOOKUP(D2887,'2026 FMR'!I:I,'2026 FMR'!J:J)</f>
        <v>12007</v>
      </c>
      <c r="H2887">
        <f>_xlfn.XLOOKUP(D2887,'2026 FMR'!I:I,'2026 FMR'!R:R)</f>
        <v>0.5</v>
      </c>
    </row>
    <row r="2888" spans="1:8" x14ac:dyDescent="0.35">
      <c r="A2888" t="s">
        <v>2900</v>
      </c>
      <c r="B2888" t="str">
        <f>_xlfn.XLOOKUP(D2888,'2026 FMR'!I:I,'2026 FMR'!Q:Q)</f>
        <v>VA-521</v>
      </c>
      <c r="C2888" t="s">
        <v>2965</v>
      </c>
      <c r="D2888">
        <v>51135</v>
      </c>
      <c r="E2888">
        <f>_xlfn.XLOOKUP(D2888,'ACS data'!E:E,'ACS data'!N:N)</f>
        <v>227</v>
      </c>
      <c r="F2888">
        <f>_xlfn.XLOOKUP(D2888,'2026 FMR'!I:I,'2026 FMR'!M:M)</f>
        <v>743</v>
      </c>
      <c r="G2888">
        <f>_xlfn.XLOOKUP(D2888,'2026 FMR'!I:I,'2026 FMR'!J:J)</f>
        <v>15638</v>
      </c>
      <c r="H2888">
        <f>_xlfn.XLOOKUP(D2888,'2026 FMR'!I:I,'2026 FMR'!R:R)</f>
        <v>0.5</v>
      </c>
    </row>
    <row r="2889" spans="1:8" x14ac:dyDescent="0.35">
      <c r="A2889" t="s">
        <v>2900</v>
      </c>
      <c r="B2889" t="str">
        <f>_xlfn.XLOOKUP(D2889,'2026 FMR'!I:I,'2026 FMR'!Q:Q)</f>
        <v>VA-521</v>
      </c>
      <c r="C2889" t="s">
        <v>2966</v>
      </c>
      <c r="D2889">
        <v>51137</v>
      </c>
      <c r="E2889">
        <f>_xlfn.XLOOKUP(D2889,'ACS data'!E:E,'ACS data'!N:N)</f>
        <v>518</v>
      </c>
      <c r="F2889">
        <f>_xlfn.XLOOKUP(D2889,'2026 FMR'!I:I,'2026 FMR'!M:M)</f>
        <v>1012</v>
      </c>
      <c r="G2889">
        <f>_xlfn.XLOOKUP(D2889,'2026 FMR'!I:I,'2026 FMR'!J:J)</f>
        <v>36593</v>
      </c>
      <c r="H2889">
        <f>_xlfn.XLOOKUP(D2889,'2026 FMR'!I:I,'2026 FMR'!R:R)</f>
        <v>0.5</v>
      </c>
    </row>
    <row r="2890" spans="1:8" x14ac:dyDescent="0.35">
      <c r="A2890" t="s">
        <v>2900</v>
      </c>
      <c r="B2890" t="str">
        <f>_xlfn.XLOOKUP(D2890,'2026 FMR'!I:I,'2026 FMR'!Q:Q)</f>
        <v>VA-513</v>
      </c>
      <c r="C2890" t="s">
        <v>2967</v>
      </c>
      <c r="D2890">
        <v>51139</v>
      </c>
      <c r="E2890">
        <f>_xlfn.XLOOKUP(D2890,'ACS data'!E:E,'ACS data'!N:N)</f>
        <v>255</v>
      </c>
      <c r="F2890">
        <f>_xlfn.XLOOKUP(D2890,'2026 FMR'!I:I,'2026 FMR'!M:M)</f>
        <v>811</v>
      </c>
      <c r="G2890">
        <f>_xlfn.XLOOKUP(D2890,'2026 FMR'!I:I,'2026 FMR'!J:J)</f>
        <v>23753</v>
      </c>
      <c r="H2890">
        <f>_xlfn.XLOOKUP(D2890,'2026 FMR'!I:I,'2026 FMR'!R:R)</f>
        <v>1</v>
      </c>
    </row>
    <row r="2891" spans="1:8" x14ac:dyDescent="0.35">
      <c r="A2891" t="s">
        <v>2900</v>
      </c>
      <c r="B2891" t="str">
        <f>_xlfn.XLOOKUP(D2891,'2026 FMR'!I:I,'2026 FMR'!Q:Q)</f>
        <v>VA-521</v>
      </c>
      <c r="C2891" t="s">
        <v>2968</v>
      </c>
      <c r="D2891">
        <v>51141</v>
      </c>
      <c r="E2891">
        <f>_xlfn.XLOOKUP(D2891,'ACS data'!E:E,'ACS data'!N:N)</f>
        <v>276</v>
      </c>
      <c r="F2891">
        <f>_xlfn.XLOOKUP(D2891,'2026 FMR'!I:I,'2026 FMR'!M:M)</f>
        <v>763</v>
      </c>
      <c r="G2891">
        <f>_xlfn.XLOOKUP(D2891,'2026 FMR'!I:I,'2026 FMR'!J:J)</f>
        <v>17660</v>
      </c>
      <c r="H2891">
        <f>_xlfn.XLOOKUP(D2891,'2026 FMR'!I:I,'2026 FMR'!R:R)</f>
        <v>0.5</v>
      </c>
    </row>
    <row r="2892" spans="1:8" x14ac:dyDescent="0.35">
      <c r="A2892" t="s">
        <v>2900</v>
      </c>
      <c r="B2892" t="str">
        <f>_xlfn.XLOOKUP(D2892,'2026 FMR'!I:I,'2026 FMR'!Q:Q)</f>
        <v>VA-521</v>
      </c>
      <c r="C2892" t="s">
        <v>2969</v>
      </c>
      <c r="D2892">
        <v>51143</v>
      </c>
      <c r="E2892">
        <f>_xlfn.XLOOKUP(D2892,'ACS data'!E:E,'ACS data'!N:N)</f>
        <v>1344</v>
      </c>
      <c r="F2892">
        <f>_xlfn.XLOOKUP(D2892,'2026 FMR'!I:I,'2026 FMR'!M:M)</f>
        <v>738</v>
      </c>
      <c r="G2892">
        <f>_xlfn.XLOOKUP(D2892,'2026 FMR'!I:I,'2026 FMR'!J:J)</f>
        <v>60541</v>
      </c>
      <c r="H2892">
        <f>_xlfn.XLOOKUP(D2892,'2026 FMR'!I:I,'2026 FMR'!R:R)</f>
        <v>0.5</v>
      </c>
    </row>
    <row r="2893" spans="1:8" x14ac:dyDescent="0.35">
      <c r="A2893" t="s">
        <v>2900</v>
      </c>
      <c r="B2893" t="str">
        <f>_xlfn.XLOOKUP(D2893,'2026 FMR'!I:I,'2026 FMR'!Q:Q)</f>
        <v>VA-500</v>
      </c>
      <c r="C2893" t="s">
        <v>2970</v>
      </c>
      <c r="D2893">
        <v>51145</v>
      </c>
      <c r="E2893">
        <f>_xlfn.XLOOKUP(D2893,'ACS data'!E:E,'ACS data'!N:N)</f>
        <v>147</v>
      </c>
      <c r="F2893">
        <f>_xlfn.XLOOKUP(D2893,'2026 FMR'!I:I,'2026 FMR'!M:M)</f>
        <v>1507</v>
      </c>
      <c r="G2893">
        <f>_xlfn.XLOOKUP(D2893,'2026 FMR'!I:I,'2026 FMR'!J:J)</f>
        <v>30503</v>
      </c>
      <c r="H2893">
        <f>_xlfn.XLOOKUP(D2893,'2026 FMR'!I:I,'2026 FMR'!R:R)</f>
        <v>0.5</v>
      </c>
    </row>
    <row r="2894" spans="1:8" x14ac:dyDescent="0.35">
      <c r="A2894" t="s">
        <v>2900</v>
      </c>
      <c r="B2894" t="str">
        <f>_xlfn.XLOOKUP(D2894,'2026 FMR'!I:I,'2026 FMR'!Q:Q)</f>
        <v>VA-521</v>
      </c>
      <c r="C2894" t="s">
        <v>2971</v>
      </c>
      <c r="D2894">
        <v>51147</v>
      </c>
      <c r="E2894">
        <f>_xlfn.XLOOKUP(D2894,'ACS data'!E:E,'ACS data'!N:N)</f>
        <v>803</v>
      </c>
      <c r="F2894">
        <f>_xlfn.XLOOKUP(D2894,'2026 FMR'!I:I,'2026 FMR'!M:M)</f>
        <v>922</v>
      </c>
      <c r="G2894">
        <f>_xlfn.XLOOKUP(D2894,'2026 FMR'!I:I,'2026 FMR'!J:J)</f>
        <v>21922</v>
      </c>
      <c r="H2894">
        <f>_xlfn.XLOOKUP(D2894,'2026 FMR'!I:I,'2026 FMR'!R:R)</f>
        <v>0.5</v>
      </c>
    </row>
    <row r="2895" spans="1:8" x14ac:dyDescent="0.35">
      <c r="A2895" t="s">
        <v>2900</v>
      </c>
      <c r="B2895" t="str">
        <f>_xlfn.XLOOKUP(D2895,'2026 FMR'!I:I,'2026 FMR'!Q:Q)</f>
        <v>VA-521</v>
      </c>
      <c r="C2895" t="s">
        <v>2972</v>
      </c>
      <c r="D2895">
        <v>51149</v>
      </c>
      <c r="E2895">
        <f>_xlfn.XLOOKUP(D2895,'ACS data'!E:E,'ACS data'!N:N)</f>
        <v>808</v>
      </c>
      <c r="F2895">
        <f>_xlfn.XLOOKUP(D2895,'2026 FMR'!I:I,'2026 FMR'!M:M)</f>
        <v>1507</v>
      </c>
      <c r="G2895">
        <f>_xlfn.XLOOKUP(D2895,'2026 FMR'!I:I,'2026 FMR'!J:J)</f>
        <v>42634</v>
      </c>
      <c r="H2895">
        <f>_xlfn.XLOOKUP(D2895,'2026 FMR'!I:I,'2026 FMR'!R:R)</f>
        <v>0.5</v>
      </c>
    </row>
    <row r="2896" spans="1:8" x14ac:dyDescent="0.35">
      <c r="A2896" t="s">
        <v>2900</v>
      </c>
      <c r="B2896" t="str">
        <f>_xlfn.XLOOKUP(D2896,'2026 FMR'!I:I,'2026 FMR'!Q:Q)</f>
        <v>VA-604</v>
      </c>
      <c r="C2896" t="s">
        <v>2973</v>
      </c>
      <c r="D2896">
        <v>51153</v>
      </c>
      <c r="E2896">
        <f>_xlfn.XLOOKUP(D2896,'ACS data'!E:E,'ACS data'!N:N)</f>
        <v>6547</v>
      </c>
      <c r="F2896">
        <f>_xlfn.XLOOKUP(D2896,'2026 FMR'!I:I,'2026 FMR'!M:M)</f>
        <v>2015</v>
      </c>
      <c r="G2896">
        <f>_xlfn.XLOOKUP(D2896,'2026 FMR'!I:I,'2026 FMR'!J:J)</f>
        <v>481114</v>
      </c>
      <c r="H2896">
        <f>_xlfn.XLOOKUP(D2896,'2026 FMR'!I:I,'2026 FMR'!R:R)</f>
        <v>1</v>
      </c>
    </row>
    <row r="2897" spans="1:8" x14ac:dyDescent="0.35">
      <c r="A2897" t="s">
        <v>2900</v>
      </c>
      <c r="B2897" t="str">
        <f>_xlfn.XLOOKUP(D2897,'2026 FMR'!I:I,'2026 FMR'!Q:Q)</f>
        <v>VA-521</v>
      </c>
      <c r="C2897" t="s">
        <v>2974</v>
      </c>
      <c r="D2897">
        <v>51155</v>
      </c>
      <c r="E2897">
        <f>_xlfn.XLOOKUP(D2897,'ACS data'!E:E,'ACS data'!N:N)</f>
        <v>677</v>
      </c>
      <c r="F2897">
        <f>_xlfn.XLOOKUP(D2897,'2026 FMR'!I:I,'2026 FMR'!M:M)</f>
        <v>840</v>
      </c>
      <c r="G2897">
        <f>_xlfn.XLOOKUP(D2897,'2026 FMR'!I:I,'2026 FMR'!J:J)</f>
        <v>33841</v>
      </c>
      <c r="H2897">
        <f>_xlfn.XLOOKUP(D2897,'2026 FMR'!I:I,'2026 FMR'!R:R)</f>
        <v>0.5</v>
      </c>
    </row>
    <row r="2898" spans="1:8" x14ac:dyDescent="0.35">
      <c r="A2898" t="s">
        <v>2900</v>
      </c>
      <c r="B2898" t="str">
        <f>_xlfn.XLOOKUP(D2898,'2026 FMR'!I:I,'2026 FMR'!Q:Q)</f>
        <v>VA-521</v>
      </c>
      <c r="C2898" t="s">
        <v>2975</v>
      </c>
      <c r="D2898">
        <v>51157</v>
      </c>
      <c r="E2898">
        <f>_xlfn.XLOOKUP(D2898,'ACS data'!E:E,'ACS data'!N:N)</f>
        <v>140</v>
      </c>
      <c r="F2898">
        <f>_xlfn.XLOOKUP(D2898,'2026 FMR'!I:I,'2026 FMR'!M:M)</f>
        <v>1254</v>
      </c>
      <c r="G2898">
        <f>_xlfn.XLOOKUP(D2898,'2026 FMR'!I:I,'2026 FMR'!J:J)</f>
        <v>7422</v>
      </c>
      <c r="H2898">
        <f>_xlfn.XLOOKUP(D2898,'2026 FMR'!I:I,'2026 FMR'!R:R)</f>
        <v>0.5</v>
      </c>
    </row>
    <row r="2899" spans="1:8" x14ac:dyDescent="0.35">
      <c r="A2899" t="s">
        <v>2900</v>
      </c>
      <c r="B2899" t="str">
        <f>_xlfn.XLOOKUP(D2899,'2026 FMR'!I:I,'2026 FMR'!Q:Q)</f>
        <v>VA-521</v>
      </c>
      <c r="C2899" t="s">
        <v>2976</v>
      </c>
      <c r="D2899">
        <v>51159</v>
      </c>
      <c r="E2899">
        <f>_xlfn.XLOOKUP(D2899,'ACS data'!E:E,'ACS data'!N:N)</f>
        <v>89</v>
      </c>
      <c r="F2899">
        <f>_xlfn.XLOOKUP(D2899,'2026 FMR'!I:I,'2026 FMR'!M:M)</f>
        <v>882</v>
      </c>
      <c r="G2899">
        <f>_xlfn.XLOOKUP(D2899,'2026 FMR'!I:I,'2026 FMR'!J:J)</f>
        <v>8968</v>
      </c>
      <c r="H2899">
        <f>_xlfn.XLOOKUP(D2899,'2026 FMR'!I:I,'2026 FMR'!R:R)</f>
        <v>0.5</v>
      </c>
    </row>
    <row r="2900" spans="1:8" x14ac:dyDescent="0.35">
      <c r="A2900" t="s">
        <v>2900</v>
      </c>
      <c r="B2900" t="str">
        <f>_xlfn.XLOOKUP(D2900,'2026 FMR'!I:I,'2026 FMR'!Q:Q)</f>
        <v>VA-502</v>
      </c>
      <c r="C2900" t="s">
        <v>2977</v>
      </c>
      <c r="D2900">
        <v>51161</v>
      </c>
      <c r="E2900">
        <f>_xlfn.XLOOKUP(D2900,'ACS data'!E:E,'ACS data'!N:N)</f>
        <v>1482</v>
      </c>
      <c r="F2900">
        <f>_xlfn.XLOOKUP(D2900,'2026 FMR'!I:I,'2026 FMR'!M:M)</f>
        <v>1053</v>
      </c>
      <c r="G2900">
        <f>_xlfn.XLOOKUP(D2900,'2026 FMR'!I:I,'2026 FMR'!J:J)</f>
        <v>96653</v>
      </c>
      <c r="H2900">
        <f>_xlfn.XLOOKUP(D2900,'2026 FMR'!I:I,'2026 FMR'!R:R)</f>
        <v>1</v>
      </c>
    </row>
    <row r="2901" spans="1:8" x14ac:dyDescent="0.35">
      <c r="A2901" t="s">
        <v>2900</v>
      </c>
      <c r="B2901" t="str">
        <f>_xlfn.XLOOKUP(D2901,'2026 FMR'!I:I,'2026 FMR'!Q:Q)</f>
        <v>VA-521</v>
      </c>
      <c r="C2901" t="s">
        <v>2978</v>
      </c>
      <c r="D2901">
        <v>51163</v>
      </c>
      <c r="E2901">
        <f>_xlfn.XLOOKUP(D2901,'ACS data'!E:E,'ACS data'!N:N)</f>
        <v>405</v>
      </c>
      <c r="F2901">
        <f>_xlfn.XLOOKUP(D2901,'2026 FMR'!I:I,'2026 FMR'!M:M)</f>
        <v>917</v>
      </c>
      <c r="G2901">
        <f>_xlfn.XLOOKUP(D2901,'2026 FMR'!I:I,'2026 FMR'!J:J)</f>
        <v>22673</v>
      </c>
      <c r="H2901">
        <f>_xlfn.XLOOKUP(D2901,'2026 FMR'!I:I,'2026 FMR'!R:R)</f>
        <v>0.5</v>
      </c>
    </row>
    <row r="2902" spans="1:8" x14ac:dyDescent="0.35">
      <c r="A2902" t="s">
        <v>2900</v>
      </c>
      <c r="B2902" t="str">
        <f>_xlfn.XLOOKUP(D2902,'2026 FMR'!I:I,'2026 FMR'!Q:Q)</f>
        <v>VA-513</v>
      </c>
      <c r="C2902" t="s">
        <v>2979</v>
      </c>
      <c r="D2902">
        <v>51165</v>
      </c>
      <c r="E2902">
        <f>_xlfn.XLOOKUP(D2902,'ACS data'!E:E,'ACS data'!N:N)</f>
        <v>2264</v>
      </c>
      <c r="F2902">
        <f>_xlfn.XLOOKUP(D2902,'2026 FMR'!I:I,'2026 FMR'!M:M)</f>
        <v>1057</v>
      </c>
      <c r="G2902">
        <f>_xlfn.XLOOKUP(D2902,'2026 FMR'!I:I,'2026 FMR'!J:J)</f>
        <v>83905</v>
      </c>
      <c r="H2902">
        <f>_xlfn.XLOOKUP(D2902,'2026 FMR'!I:I,'2026 FMR'!R:R)</f>
        <v>1</v>
      </c>
    </row>
    <row r="2903" spans="1:8" x14ac:dyDescent="0.35">
      <c r="A2903" t="s">
        <v>2900</v>
      </c>
      <c r="B2903" t="str">
        <f>_xlfn.XLOOKUP(D2903,'2026 FMR'!I:I,'2026 FMR'!Q:Q)</f>
        <v>VA-521</v>
      </c>
      <c r="C2903" t="s">
        <v>2980</v>
      </c>
      <c r="D2903">
        <v>51167</v>
      </c>
      <c r="E2903">
        <f>_xlfn.XLOOKUP(D2903,'ACS data'!E:E,'ACS data'!N:N)</f>
        <v>501</v>
      </c>
      <c r="F2903">
        <f>_xlfn.XLOOKUP(D2903,'2026 FMR'!I:I,'2026 FMR'!M:M)</f>
        <v>748</v>
      </c>
      <c r="G2903">
        <f>_xlfn.XLOOKUP(D2903,'2026 FMR'!I:I,'2026 FMR'!J:J)</f>
        <v>25763</v>
      </c>
      <c r="H2903">
        <f>_xlfn.XLOOKUP(D2903,'2026 FMR'!I:I,'2026 FMR'!R:R)</f>
        <v>0.5</v>
      </c>
    </row>
    <row r="2904" spans="1:8" x14ac:dyDescent="0.35">
      <c r="A2904" t="s">
        <v>2900</v>
      </c>
      <c r="B2904" t="str">
        <f>_xlfn.XLOOKUP(D2904,'2026 FMR'!I:I,'2026 FMR'!Q:Q)</f>
        <v>VA-521</v>
      </c>
      <c r="C2904" t="s">
        <v>2981</v>
      </c>
      <c r="D2904">
        <v>51169</v>
      </c>
      <c r="E2904">
        <f>_xlfn.XLOOKUP(D2904,'ACS data'!E:E,'ACS data'!N:N)</f>
        <v>430</v>
      </c>
      <c r="F2904">
        <f>_xlfn.XLOOKUP(D2904,'2026 FMR'!I:I,'2026 FMR'!M:M)</f>
        <v>818</v>
      </c>
      <c r="G2904">
        <f>_xlfn.XLOOKUP(D2904,'2026 FMR'!I:I,'2026 FMR'!J:J)</f>
        <v>21536</v>
      </c>
      <c r="H2904">
        <f>_xlfn.XLOOKUP(D2904,'2026 FMR'!I:I,'2026 FMR'!R:R)</f>
        <v>0.5</v>
      </c>
    </row>
    <row r="2905" spans="1:8" x14ac:dyDescent="0.35">
      <c r="A2905" t="s">
        <v>2900</v>
      </c>
      <c r="B2905" t="str">
        <f>_xlfn.XLOOKUP(D2905,'2026 FMR'!I:I,'2026 FMR'!Q:Q)</f>
        <v>VA-513</v>
      </c>
      <c r="C2905" t="s">
        <v>2982</v>
      </c>
      <c r="D2905">
        <v>51171</v>
      </c>
      <c r="E2905">
        <f>_xlfn.XLOOKUP(D2905,'ACS data'!E:E,'ACS data'!N:N)</f>
        <v>1057</v>
      </c>
      <c r="F2905">
        <f>_xlfn.XLOOKUP(D2905,'2026 FMR'!I:I,'2026 FMR'!M:M)</f>
        <v>855</v>
      </c>
      <c r="G2905">
        <f>_xlfn.XLOOKUP(D2905,'2026 FMR'!I:I,'2026 FMR'!J:J)</f>
        <v>44337</v>
      </c>
      <c r="H2905">
        <f>_xlfn.XLOOKUP(D2905,'2026 FMR'!I:I,'2026 FMR'!R:R)</f>
        <v>1</v>
      </c>
    </row>
    <row r="2906" spans="1:8" x14ac:dyDescent="0.35">
      <c r="A2906" t="s">
        <v>2900</v>
      </c>
      <c r="B2906" t="str">
        <f>_xlfn.XLOOKUP(D2906,'2026 FMR'!I:I,'2026 FMR'!Q:Q)</f>
        <v>VA-521</v>
      </c>
      <c r="C2906" t="s">
        <v>2983</v>
      </c>
      <c r="D2906">
        <v>51173</v>
      </c>
      <c r="E2906">
        <f>_xlfn.XLOOKUP(D2906,'ACS data'!E:E,'ACS data'!N:N)</f>
        <v>692</v>
      </c>
      <c r="F2906">
        <f>_xlfn.XLOOKUP(D2906,'2026 FMR'!I:I,'2026 FMR'!M:M)</f>
        <v>753</v>
      </c>
      <c r="G2906">
        <f>_xlfn.XLOOKUP(D2906,'2026 FMR'!I:I,'2026 FMR'!J:J)</f>
        <v>29799</v>
      </c>
      <c r="H2906">
        <f>_xlfn.XLOOKUP(D2906,'2026 FMR'!I:I,'2026 FMR'!R:R)</f>
        <v>0.5</v>
      </c>
    </row>
    <row r="2907" spans="1:8" x14ac:dyDescent="0.35">
      <c r="A2907" t="s">
        <v>2900</v>
      </c>
      <c r="B2907" t="str">
        <f>_xlfn.XLOOKUP(D2907,'2026 FMR'!I:I,'2026 FMR'!Q:Q)</f>
        <v>VA-501</v>
      </c>
      <c r="C2907" t="s">
        <v>2984</v>
      </c>
      <c r="D2907">
        <v>51175</v>
      </c>
      <c r="E2907">
        <f>_xlfn.XLOOKUP(D2907,'ACS data'!E:E,'ACS data'!N:N)</f>
        <v>162</v>
      </c>
      <c r="F2907">
        <f>_xlfn.XLOOKUP(D2907,'2026 FMR'!I:I,'2026 FMR'!M:M)</f>
        <v>817</v>
      </c>
      <c r="G2907">
        <f>_xlfn.XLOOKUP(D2907,'2026 FMR'!I:I,'2026 FMR'!J:J)</f>
        <v>18003</v>
      </c>
      <c r="H2907">
        <f>_xlfn.XLOOKUP(D2907,'2026 FMR'!I:I,'2026 FMR'!R:R)</f>
        <v>1</v>
      </c>
    </row>
    <row r="2908" spans="1:8" x14ac:dyDescent="0.35">
      <c r="A2908" t="s">
        <v>2900</v>
      </c>
      <c r="B2908" t="str">
        <f>_xlfn.XLOOKUP(D2908,'2026 FMR'!I:I,'2026 FMR'!Q:Q)</f>
        <v>VA-514</v>
      </c>
      <c r="C2908" t="s">
        <v>2985</v>
      </c>
      <c r="D2908">
        <v>51177</v>
      </c>
      <c r="E2908">
        <f>_xlfn.XLOOKUP(D2908,'ACS data'!E:E,'ACS data'!N:N)</f>
        <v>2583</v>
      </c>
      <c r="F2908">
        <f>_xlfn.XLOOKUP(D2908,'2026 FMR'!I:I,'2026 FMR'!M:M)</f>
        <v>2015</v>
      </c>
      <c r="G2908">
        <f>_xlfn.XLOOKUP(D2908,'2026 FMR'!I:I,'2026 FMR'!J:J)</f>
        <v>141097</v>
      </c>
      <c r="H2908">
        <f>_xlfn.XLOOKUP(D2908,'2026 FMR'!I:I,'2026 FMR'!R:R)</f>
        <v>1</v>
      </c>
    </row>
    <row r="2909" spans="1:8" x14ac:dyDescent="0.35">
      <c r="A2909" t="s">
        <v>2900</v>
      </c>
      <c r="B2909" t="str">
        <f>_xlfn.XLOOKUP(D2909,'2026 FMR'!I:I,'2026 FMR'!Q:Q)</f>
        <v>VA-514</v>
      </c>
      <c r="C2909" t="s">
        <v>2986</v>
      </c>
      <c r="D2909">
        <v>51179</v>
      </c>
      <c r="E2909">
        <f>_xlfn.XLOOKUP(D2909,'ACS data'!E:E,'ACS data'!N:N)</f>
        <v>2025</v>
      </c>
      <c r="F2909">
        <f>_xlfn.XLOOKUP(D2909,'2026 FMR'!I:I,'2026 FMR'!M:M)</f>
        <v>2015</v>
      </c>
      <c r="G2909">
        <f>_xlfn.XLOOKUP(D2909,'2026 FMR'!I:I,'2026 FMR'!J:J)</f>
        <v>157606</v>
      </c>
      <c r="H2909">
        <f>_xlfn.XLOOKUP(D2909,'2026 FMR'!I:I,'2026 FMR'!R:R)</f>
        <v>1</v>
      </c>
    </row>
    <row r="2910" spans="1:8" x14ac:dyDescent="0.35">
      <c r="A2910" t="s">
        <v>2900</v>
      </c>
      <c r="B2910" t="str">
        <f>_xlfn.XLOOKUP(D2910,'2026 FMR'!I:I,'2026 FMR'!Q:Q)</f>
        <v>VA-521</v>
      </c>
      <c r="C2910" t="s">
        <v>2987</v>
      </c>
      <c r="D2910">
        <v>51181</v>
      </c>
      <c r="E2910">
        <f>_xlfn.XLOOKUP(D2910,'ACS data'!E:E,'ACS data'!N:N)</f>
        <v>171</v>
      </c>
      <c r="F2910">
        <f>_xlfn.XLOOKUP(D2910,'2026 FMR'!I:I,'2026 FMR'!M:M)</f>
        <v>920</v>
      </c>
      <c r="G2910">
        <f>_xlfn.XLOOKUP(D2910,'2026 FMR'!I:I,'2026 FMR'!J:J)</f>
        <v>6546</v>
      </c>
      <c r="H2910">
        <f>_xlfn.XLOOKUP(D2910,'2026 FMR'!I:I,'2026 FMR'!R:R)</f>
        <v>0.5</v>
      </c>
    </row>
    <row r="2911" spans="1:8" x14ac:dyDescent="0.35">
      <c r="A2911" t="s">
        <v>2900</v>
      </c>
      <c r="B2911" t="str">
        <f>_xlfn.XLOOKUP(D2911,'2026 FMR'!I:I,'2026 FMR'!Q:Q)</f>
        <v>VA-521</v>
      </c>
      <c r="C2911" t="s">
        <v>2988</v>
      </c>
      <c r="D2911">
        <v>51183</v>
      </c>
      <c r="E2911">
        <f>_xlfn.XLOOKUP(D2911,'ACS data'!E:E,'ACS data'!N:N)</f>
        <v>197</v>
      </c>
      <c r="F2911">
        <f>_xlfn.XLOOKUP(D2911,'2026 FMR'!I:I,'2026 FMR'!M:M)</f>
        <v>1507</v>
      </c>
      <c r="G2911">
        <f>_xlfn.XLOOKUP(D2911,'2026 FMR'!I:I,'2026 FMR'!J:J)</f>
        <v>10866</v>
      </c>
      <c r="H2911">
        <f>_xlfn.XLOOKUP(D2911,'2026 FMR'!I:I,'2026 FMR'!R:R)</f>
        <v>0.5</v>
      </c>
    </row>
    <row r="2912" spans="1:8" x14ac:dyDescent="0.35">
      <c r="A2912" t="s">
        <v>2900</v>
      </c>
      <c r="B2912" t="str">
        <f>_xlfn.XLOOKUP(D2912,'2026 FMR'!I:I,'2026 FMR'!Q:Q)</f>
        <v>VA-521</v>
      </c>
      <c r="C2912" t="s">
        <v>2989</v>
      </c>
      <c r="D2912">
        <v>51185</v>
      </c>
      <c r="E2912">
        <f>_xlfn.XLOOKUP(D2912,'ACS data'!E:E,'ACS data'!N:N)</f>
        <v>1489</v>
      </c>
      <c r="F2912">
        <f>_xlfn.XLOOKUP(D2912,'2026 FMR'!I:I,'2026 FMR'!M:M)</f>
        <v>732</v>
      </c>
      <c r="G2912">
        <f>_xlfn.XLOOKUP(D2912,'2026 FMR'!I:I,'2026 FMR'!J:J)</f>
        <v>40392</v>
      </c>
      <c r="H2912">
        <f>_xlfn.XLOOKUP(D2912,'2026 FMR'!I:I,'2026 FMR'!R:R)</f>
        <v>0.5</v>
      </c>
    </row>
    <row r="2913" spans="1:8" x14ac:dyDescent="0.35">
      <c r="A2913" t="s">
        <v>2900</v>
      </c>
      <c r="B2913" t="str">
        <f>_xlfn.XLOOKUP(D2913,'2026 FMR'!I:I,'2026 FMR'!Q:Q)</f>
        <v>VA-513</v>
      </c>
      <c r="C2913" t="s">
        <v>2990</v>
      </c>
      <c r="D2913">
        <v>51187</v>
      </c>
      <c r="E2913">
        <f>_xlfn.XLOOKUP(D2913,'ACS data'!E:E,'ACS data'!N:N)</f>
        <v>653</v>
      </c>
      <c r="F2913">
        <f>_xlfn.XLOOKUP(D2913,'2026 FMR'!I:I,'2026 FMR'!M:M)</f>
        <v>1002</v>
      </c>
      <c r="G2913">
        <f>_xlfn.XLOOKUP(D2913,'2026 FMR'!I:I,'2026 FMR'!J:J)</f>
        <v>40800</v>
      </c>
      <c r="H2913">
        <f>_xlfn.XLOOKUP(D2913,'2026 FMR'!I:I,'2026 FMR'!R:R)</f>
        <v>1</v>
      </c>
    </row>
    <row r="2914" spans="1:8" x14ac:dyDescent="0.35">
      <c r="A2914" t="s">
        <v>2900</v>
      </c>
      <c r="B2914" t="str">
        <f>_xlfn.XLOOKUP(D2914,'2026 FMR'!I:I,'2026 FMR'!Q:Q)</f>
        <v>VA-521</v>
      </c>
      <c r="C2914" t="s">
        <v>2991</v>
      </c>
      <c r="D2914">
        <v>51191</v>
      </c>
      <c r="E2914">
        <f>_xlfn.XLOOKUP(D2914,'ACS data'!E:E,'ACS data'!N:N)</f>
        <v>859</v>
      </c>
      <c r="F2914">
        <f>_xlfn.XLOOKUP(D2914,'2026 FMR'!I:I,'2026 FMR'!M:M)</f>
        <v>818</v>
      </c>
      <c r="G2914">
        <f>_xlfn.XLOOKUP(D2914,'2026 FMR'!I:I,'2026 FMR'!J:J)</f>
        <v>53985</v>
      </c>
      <c r="H2914">
        <f>_xlfn.XLOOKUP(D2914,'2026 FMR'!I:I,'2026 FMR'!R:R)</f>
        <v>0.5</v>
      </c>
    </row>
    <row r="2915" spans="1:8" x14ac:dyDescent="0.35">
      <c r="A2915" t="s">
        <v>2900</v>
      </c>
      <c r="B2915" t="str">
        <f>_xlfn.XLOOKUP(D2915,'2026 FMR'!I:I,'2026 FMR'!Q:Q)</f>
        <v>VA-521</v>
      </c>
      <c r="C2915" t="s">
        <v>2992</v>
      </c>
      <c r="D2915">
        <v>51193</v>
      </c>
      <c r="E2915">
        <f>_xlfn.XLOOKUP(D2915,'ACS data'!E:E,'ACS data'!N:N)</f>
        <v>317</v>
      </c>
      <c r="F2915">
        <f>_xlfn.XLOOKUP(D2915,'2026 FMR'!I:I,'2026 FMR'!M:M)</f>
        <v>979</v>
      </c>
      <c r="G2915">
        <f>_xlfn.XLOOKUP(D2915,'2026 FMR'!I:I,'2026 FMR'!J:J)</f>
        <v>18480</v>
      </c>
      <c r="H2915">
        <f>_xlfn.XLOOKUP(D2915,'2026 FMR'!I:I,'2026 FMR'!R:R)</f>
        <v>0.5</v>
      </c>
    </row>
    <row r="2916" spans="1:8" x14ac:dyDescent="0.35">
      <c r="A2916" t="s">
        <v>2900</v>
      </c>
      <c r="B2916" t="str">
        <f>_xlfn.XLOOKUP(D2916,'2026 FMR'!I:I,'2026 FMR'!Q:Q)</f>
        <v>VA-521</v>
      </c>
      <c r="C2916" t="s">
        <v>2993</v>
      </c>
      <c r="D2916">
        <v>51195</v>
      </c>
      <c r="E2916">
        <f>_xlfn.XLOOKUP(D2916,'ACS data'!E:E,'ACS data'!N:N)</f>
        <v>1056</v>
      </c>
      <c r="F2916">
        <f>_xlfn.XLOOKUP(D2916,'2026 FMR'!I:I,'2026 FMR'!M:M)</f>
        <v>697</v>
      </c>
      <c r="G2916">
        <f>_xlfn.XLOOKUP(D2916,'2026 FMR'!I:I,'2026 FMR'!J:J)</f>
        <v>36105</v>
      </c>
      <c r="H2916">
        <f>_xlfn.XLOOKUP(D2916,'2026 FMR'!I:I,'2026 FMR'!R:R)</f>
        <v>0.5</v>
      </c>
    </row>
    <row r="2917" spans="1:8" x14ac:dyDescent="0.35">
      <c r="A2917" t="s">
        <v>2900</v>
      </c>
      <c r="B2917" t="str">
        <f>_xlfn.XLOOKUP(D2917,'2026 FMR'!I:I,'2026 FMR'!Q:Q)</f>
        <v>VA-521</v>
      </c>
      <c r="C2917" t="s">
        <v>2994</v>
      </c>
      <c r="D2917">
        <v>51197</v>
      </c>
      <c r="E2917">
        <f>_xlfn.XLOOKUP(D2917,'ACS data'!E:E,'ACS data'!N:N)</f>
        <v>622</v>
      </c>
      <c r="F2917">
        <f>_xlfn.XLOOKUP(D2917,'2026 FMR'!I:I,'2026 FMR'!M:M)</f>
        <v>762</v>
      </c>
      <c r="G2917">
        <f>_xlfn.XLOOKUP(D2917,'2026 FMR'!I:I,'2026 FMR'!J:J)</f>
        <v>28275</v>
      </c>
      <c r="H2917">
        <f>_xlfn.XLOOKUP(D2917,'2026 FMR'!I:I,'2026 FMR'!R:R)</f>
        <v>0.5</v>
      </c>
    </row>
    <row r="2918" spans="1:8" x14ac:dyDescent="0.35">
      <c r="A2918" t="s">
        <v>2900</v>
      </c>
      <c r="B2918" t="str">
        <f>_xlfn.XLOOKUP(D2918,'2026 FMR'!I:I,'2026 FMR'!Q:Q)</f>
        <v>VA-505</v>
      </c>
      <c r="C2918" t="s">
        <v>2995</v>
      </c>
      <c r="D2918">
        <v>51199</v>
      </c>
      <c r="E2918">
        <f>_xlfn.XLOOKUP(D2918,'ACS data'!E:E,'ACS data'!N:N)</f>
        <v>1071</v>
      </c>
      <c r="F2918">
        <f>_xlfn.XLOOKUP(D2918,'2026 FMR'!I:I,'2026 FMR'!M:M)</f>
        <v>1512</v>
      </c>
      <c r="G2918">
        <f>_xlfn.XLOOKUP(D2918,'2026 FMR'!I:I,'2026 FMR'!J:J)</f>
        <v>70238</v>
      </c>
      <c r="H2918">
        <f>_xlfn.XLOOKUP(D2918,'2026 FMR'!I:I,'2026 FMR'!R:R)</f>
        <v>1</v>
      </c>
    </row>
    <row r="2919" spans="1:8" x14ac:dyDescent="0.35">
      <c r="A2919" t="s">
        <v>2900</v>
      </c>
      <c r="B2919" t="str">
        <f>_xlfn.XLOOKUP(D2919,'2026 FMR'!I:I,'2026 FMR'!Q:Q)</f>
        <v>VA-603</v>
      </c>
      <c r="C2919" t="s">
        <v>2996</v>
      </c>
      <c r="D2919">
        <v>51510</v>
      </c>
      <c r="E2919">
        <f>_xlfn.XLOOKUP(D2919,'ACS data'!E:E,'ACS data'!N:N)</f>
        <v>2297</v>
      </c>
      <c r="F2919">
        <f>_xlfn.XLOOKUP(D2919,'2026 FMR'!I:I,'2026 FMR'!M:M)</f>
        <v>2015</v>
      </c>
      <c r="G2919">
        <f>_xlfn.XLOOKUP(D2919,'2026 FMR'!I:I,'2026 FMR'!J:J)</f>
        <v>157594</v>
      </c>
      <c r="H2919">
        <f>_xlfn.XLOOKUP(D2919,'2026 FMR'!I:I,'2026 FMR'!R:R)</f>
        <v>1</v>
      </c>
    </row>
    <row r="2920" spans="1:8" x14ac:dyDescent="0.35">
      <c r="A2920" t="s">
        <v>2900</v>
      </c>
      <c r="B2920" t="str">
        <f>_xlfn.XLOOKUP(D2920,'2026 FMR'!I:I,'2026 FMR'!Q:Q)</f>
        <v>VA-521</v>
      </c>
      <c r="C2920" t="s">
        <v>2997</v>
      </c>
      <c r="D2920">
        <v>51520</v>
      </c>
      <c r="E2920">
        <f>_xlfn.XLOOKUP(D2920,'ACS data'!E:E,'ACS data'!N:N)</f>
        <v>571</v>
      </c>
      <c r="F2920">
        <f>_xlfn.XLOOKUP(D2920,'2026 FMR'!I:I,'2026 FMR'!M:M)</f>
        <v>818</v>
      </c>
      <c r="G2920">
        <f>_xlfn.XLOOKUP(D2920,'2026 FMR'!I:I,'2026 FMR'!J:J)</f>
        <v>17036</v>
      </c>
      <c r="H2920">
        <f>_xlfn.XLOOKUP(D2920,'2026 FMR'!I:I,'2026 FMR'!R:R)</f>
        <v>0.5</v>
      </c>
    </row>
    <row r="2921" spans="1:8" x14ac:dyDescent="0.35">
      <c r="A2921" t="s">
        <v>2900</v>
      </c>
      <c r="B2921" t="str">
        <f>_xlfn.XLOOKUP(D2921,'2026 FMR'!I:I,'2026 FMR'!Q:Q)</f>
        <v>VA-521</v>
      </c>
      <c r="C2921" t="s">
        <v>2998</v>
      </c>
      <c r="D2921">
        <v>51530</v>
      </c>
      <c r="E2921">
        <f>_xlfn.XLOOKUP(D2921,'ACS data'!E:E,'ACS data'!N:N)</f>
        <v>246</v>
      </c>
      <c r="F2921">
        <f>_xlfn.XLOOKUP(D2921,'2026 FMR'!I:I,'2026 FMR'!M:M)</f>
        <v>917</v>
      </c>
      <c r="G2921">
        <f>_xlfn.XLOOKUP(D2921,'2026 FMR'!I:I,'2026 FMR'!J:J)</f>
        <v>6639</v>
      </c>
      <c r="H2921">
        <f>_xlfn.XLOOKUP(D2921,'2026 FMR'!I:I,'2026 FMR'!R:R)</f>
        <v>0.5</v>
      </c>
    </row>
    <row r="2922" spans="1:8" x14ac:dyDescent="0.35">
      <c r="A2922" t="s">
        <v>2900</v>
      </c>
      <c r="B2922" t="str">
        <f>_xlfn.XLOOKUP(D2922,'2026 FMR'!I:I,'2026 FMR'!Q:Q)</f>
        <v>VA-504</v>
      </c>
      <c r="C2922" t="s">
        <v>2999</v>
      </c>
      <c r="D2922">
        <v>51540</v>
      </c>
      <c r="E2922">
        <f>_xlfn.XLOOKUP(D2922,'ACS data'!E:E,'ACS data'!N:N)</f>
        <v>4812</v>
      </c>
      <c r="F2922">
        <f>_xlfn.XLOOKUP(D2922,'2026 FMR'!I:I,'2026 FMR'!M:M)</f>
        <v>1602</v>
      </c>
      <c r="G2922">
        <f>_xlfn.XLOOKUP(D2922,'2026 FMR'!I:I,'2026 FMR'!J:J)</f>
        <v>46289</v>
      </c>
      <c r="H2922">
        <f>_xlfn.XLOOKUP(D2922,'2026 FMR'!I:I,'2026 FMR'!R:R)</f>
        <v>1</v>
      </c>
    </row>
    <row r="2923" spans="1:8" x14ac:dyDescent="0.35">
      <c r="A2923" t="s">
        <v>2900</v>
      </c>
      <c r="B2923" t="str">
        <f>_xlfn.XLOOKUP(D2923,'2026 FMR'!I:I,'2026 FMR'!Q:Q)</f>
        <v>VA-503</v>
      </c>
      <c r="C2923" t="s">
        <v>3000</v>
      </c>
      <c r="D2923">
        <v>51550</v>
      </c>
      <c r="E2923">
        <f>_xlfn.XLOOKUP(D2923,'ACS data'!E:E,'ACS data'!N:N)</f>
        <v>4819</v>
      </c>
      <c r="F2923">
        <f>_xlfn.XLOOKUP(D2923,'2026 FMR'!I:I,'2026 FMR'!M:M)</f>
        <v>1512</v>
      </c>
      <c r="G2923">
        <f>_xlfn.XLOOKUP(D2923,'2026 FMR'!I:I,'2026 FMR'!J:J)</f>
        <v>249377</v>
      </c>
      <c r="H2923">
        <f>_xlfn.XLOOKUP(D2923,'2026 FMR'!I:I,'2026 FMR'!R:R)</f>
        <v>1</v>
      </c>
    </row>
    <row r="2924" spans="1:8" x14ac:dyDescent="0.35">
      <c r="A2924" t="s">
        <v>2900</v>
      </c>
      <c r="B2924" t="str">
        <f>_xlfn.XLOOKUP(D2924,'2026 FMR'!I:I,'2026 FMR'!Q:Q)</f>
        <v>VA-521</v>
      </c>
      <c r="C2924" t="s">
        <v>3001</v>
      </c>
      <c r="D2924">
        <v>51570</v>
      </c>
      <c r="E2924">
        <f>_xlfn.XLOOKUP(D2924,'ACS data'!E:E,'ACS data'!N:N)</f>
        <v>222</v>
      </c>
      <c r="F2924">
        <f>_xlfn.XLOOKUP(D2924,'2026 FMR'!I:I,'2026 FMR'!M:M)</f>
        <v>1507</v>
      </c>
      <c r="G2924">
        <f>_xlfn.XLOOKUP(D2924,'2026 FMR'!I:I,'2026 FMR'!J:J)</f>
        <v>18158</v>
      </c>
      <c r="H2924">
        <f>_xlfn.XLOOKUP(D2924,'2026 FMR'!I:I,'2026 FMR'!R:R)</f>
        <v>0.5</v>
      </c>
    </row>
    <row r="2925" spans="1:8" x14ac:dyDescent="0.35">
      <c r="A2925" t="s">
        <v>2900</v>
      </c>
      <c r="B2925" t="str">
        <f>_xlfn.XLOOKUP(D2925,'2026 FMR'!I:I,'2026 FMR'!Q:Q)</f>
        <v>VA-502</v>
      </c>
      <c r="C2925" t="s">
        <v>3002</v>
      </c>
      <c r="D2925">
        <v>51580</v>
      </c>
      <c r="E2925">
        <f>_xlfn.XLOOKUP(D2925,'ACS data'!E:E,'ACS data'!N:N)</f>
        <v>258</v>
      </c>
      <c r="F2925">
        <f>_xlfn.XLOOKUP(D2925,'2026 FMR'!I:I,'2026 FMR'!M:M)</f>
        <v>778</v>
      </c>
      <c r="G2925">
        <f>_xlfn.XLOOKUP(D2925,'2026 FMR'!I:I,'2026 FMR'!J:J)</f>
        <v>5722</v>
      </c>
      <c r="H2925">
        <f>_xlfn.XLOOKUP(D2925,'2026 FMR'!I:I,'2026 FMR'!R:R)</f>
        <v>1</v>
      </c>
    </row>
    <row r="2926" spans="1:8" x14ac:dyDescent="0.35">
      <c r="A2926" t="s">
        <v>2900</v>
      </c>
      <c r="B2926" t="str">
        <f>_xlfn.XLOOKUP(D2926,'2026 FMR'!I:I,'2026 FMR'!Q:Q)</f>
        <v>VA-503</v>
      </c>
      <c r="C2926" t="s">
        <v>3003</v>
      </c>
      <c r="D2926">
        <v>51590</v>
      </c>
      <c r="E2926">
        <f>_xlfn.XLOOKUP(D2926,'ACS data'!E:E,'ACS data'!N:N)</f>
        <v>1818</v>
      </c>
      <c r="F2926">
        <f>_xlfn.XLOOKUP(D2926,'2026 FMR'!I:I,'2026 FMR'!M:M)</f>
        <v>738</v>
      </c>
      <c r="G2926">
        <f>_xlfn.XLOOKUP(D2926,'2026 FMR'!I:I,'2026 FMR'!J:J)</f>
        <v>42507</v>
      </c>
      <c r="H2926">
        <f>_xlfn.XLOOKUP(D2926,'2026 FMR'!I:I,'2026 FMR'!R:R)</f>
        <v>1</v>
      </c>
    </row>
    <row r="2927" spans="1:8" x14ac:dyDescent="0.35">
      <c r="A2927" t="s">
        <v>2900</v>
      </c>
      <c r="B2927" t="str">
        <f>_xlfn.XLOOKUP(D2927,'2026 FMR'!I:I,'2026 FMR'!Q:Q)</f>
        <v>VA-521</v>
      </c>
      <c r="C2927" t="s">
        <v>3004</v>
      </c>
      <c r="D2927">
        <v>51595</v>
      </c>
      <c r="E2927">
        <f>_xlfn.XLOOKUP(D2927,'ACS data'!E:E,'ACS data'!N:N)</f>
        <v>192</v>
      </c>
      <c r="F2927">
        <f>_xlfn.XLOOKUP(D2927,'2026 FMR'!I:I,'2026 FMR'!M:M)</f>
        <v>769</v>
      </c>
      <c r="G2927">
        <f>_xlfn.XLOOKUP(D2927,'2026 FMR'!I:I,'2026 FMR'!J:J)</f>
        <v>5680</v>
      </c>
      <c r="H2927">
        <f>_xlfn.XLOOKUP(D2927,'2026 FMR'!I:I,'2026 FMR'!R:R)</f>
        <v>0.5</v>
      </c>
    </row>
    <row r="2928" spans="1:8" x14ac:dyDescent="0.35">
      <c r="A2928" t="s">
        <v>2900</v>
      </c>
      <c r="B2928" t="str">
        <f>_xlfn.XLOOKUP(D2928,'2026 FMR'!I:I,'2026 FMR'!Q:Q)</f>
        <v>VA-601</v>
      </c>
      <c r="C2928" t="s">
        <v>3005</v>
      </c>
      <c r="D2928">
        <v>51600</v>
      </c>
      <c r="E2928">
        <f>_xlfn.XLOOKUP(D2928,'ACS data'!E:E,'ACS data'!N:N)</f>
        <v>897</v>
      </c>
      <c r="F2928">
        <f>_xlfn.XLOOKUP(D2928,'2026 FMR'!I:I,'2026 FMR'!M:M)</f>
        <v>2015</v>
      </c>
      <c r="G2928">
        <f>_xlfn.XLOOKUP(D2928,'2026 FMR'!I:I,'2026 FMR'!J:J)</f>
        <v>24242</v>
      </c>
      <c r="H2928">
        <f>_xlfn.XLOOKUP(D2928,'2026 FMR'!I:I,'2026 FMR'!R:R)</f>
        <v>1</v>
      </c>
    </row>
    <row r="2929" spans="1:8" x14ac:dyDescent="0.35">
      <c r="A2929" t="s">
        <v>2900</v>
      </c>
      <c r="B2929" t="str">
        <f>_xlfn.XLOOKUP(D2929,'2026 FMR'!I:I,'2026 FMR'!Q:Q)</f>
        <v>VA-601</v>
      </c>
      <c r="C2929" t="s">
        <v>3006</v>
      </c>
      <c r="D2929">
        <v>51610</v>
      </c>
      <c r="E2929">
        <f>_xlfn.XLOOKUP(D2929,'ACS data'!E:E,'ACS data'!N:N)</f>
        <v>60</v>
      </c>
      <c r="F2929">
        <f>_xlfn.XLOOKUP(D2929,'2026 FMR'!I:I,'2026 FMR'!M:M)</f>
        <v>2015</v>
      </c>
      <c r="G2929">
        <f>_xlfn.XLOOKUP(D2929,'2026 FMR'!I:I,'2026 FMR'!J:J)</f>
        <v>14576</v>
      </c>
      <c r="H2929">
        <f>_xlfn.XLOOKUP(D2929,'2026 FMR'!I:I,'2026 FMR'!R:R)</f>
        <v>1</v>
      </c>
    </row>
    <row r="2930" spans="1:8" x14ac:dyDescent="0.35">
      <c r="A2930" t="s">
        <v>2900</v>
      </c>
      <c r="B2930" t="str">
        <f>_xlfn.XLOOKUP(D2930,'2026 FMR'!I:I,'2026 FMR'!Q:Q)</f>
        <v>VA-501</v>
      </c>
      <c r="C2930" t="s">
        <v>3007</v>
      </c>
      <c r="D2930">
        <v>51620</v>
      </c>
      <c r="E2930">
        <f>_xlfn.XLOOKUP(D2930,'ACS data'!E:E,'ACS data'!N:N)</f>
        <v>137</v>
      </c>
      <c r="F2930">
        <f>_xlfn.XLOOKUP(D2930,'2026 FMR'!I:I,'2026 FMR'!M:M)</f>
        <v>817</v>
      </c>
      <c r="G2930">
        <f>_xlfn.XLOOKUP(D2930,'2026 FMR'!I:I,'2026 FMR'!J:J)</f>
        <v>8194</v>
      </c>
      <c r="H2930">
        <f>_xlfn.XLOOKUP(D2930,'2026 FMR'!I:I,'2026 FMR'!R:R)</f>
        <v>1</v>
      </c>
    </row>
    <row r="2931" spans="1:8" x14ac:dyDescent="0.35">
      <c r="A2931" t="s">
        <v>2900</v>
      </c>
      <c r="B2931" t="str">
        <f>_xlfn.XLOOKUP(D2931,'2026 FMR'!I:I,'2026 FMR'!Q:Q)</f>
        <v>VA-514</v>
      </c>
      <c r="C2931" t="s">
        <v>3008</v>
      </c>
      <c r="D2931">
        <v>51630</v>
      </c>
      <c r="E2931">
        <f>_xlfn.XLOOKUP(D2931,'ACS data'!E:E,'ACS data'!N:N)</f>
        <v>1361</v>
      </c>
      <c r="F2931">
        <f>_xlfn.XLOOKUP(D2931,'2026 FMR'!I:I,'2026 FMR'!M:M)</f>
        <v>2015</v>
      </c>
      <c r="G2931">
        <f>_xlfn.XLOOKUP(D2931,'2026 FMR'!I:I,'2026 FMR'!J:J)</f>
        <v>28258</v>
      </c>
      <c r="H2931">
        <f>_xlfn.XLOOKUP(D2931,'2026 FMR'!I:I,'2026 FMR'!R:R)</f>
        <v>1</v>
      </c>
    </row>
    <row r="2932" spans="1:8" x14ac:dyDescent="0.35">
      <c r="A2932" t="s">
        <v>2900</v>
      </c>
      <c r="B2932" t="str">
        <f>_xlfn.XLOOKUP(D2932,'2026 FMR'!I:I,'2026 FMR'!Q:Q)</f>
        <v>VA-521</v>
      </c>
      <c r="C2932" t="s">
        <v>3009</v>
      </c>
      <c r="D2932">
        <v>51640</v>
      </c>
      <c r="E2932">
        <f>_xlfn.XLOOKUP(D2932,'ACS data'!E:E,'ACS data'!N:N)</f>
        <v>339</v>
      </c>
      <c r="F2932">
        <f>_xlfn.XLOOKUP(D2932,'2026 FMR'!I:I,'2026 FMR'!M:M)</f>
        <v>770</v>
      </c>
      <c r="G2932">
        <f>_xlfn.XLOOKUP(D2932,'2026 FMR'!I:I,'2026 FMR'!J:J)</f>
        <v>6687</v>
      </c>
      <c r="H2932">
        <f>_xlfn.XLOOKUP(D2932,'2026 FMR'!I:I,'2026 FMR'!R:R)</f>
        <v>0.5</v>
      </c>
    </row>
    <row r="2933" spans="1:8" x14ac:dyDescent="0.35">
      <c r="A2933" t="s">
        <v>2900</v>
      </c>
      <c r="B2933" t="str">
        <f>_xlfn.XLOOKUP(D2933,'2026 FMR'!I:I,'2026 FMR'!Q:Q)</f>
        <v>VA-505</v>
      </c>
      <c r="C2933" t="s">
        <v>3010</v>
      </c>
      <c r="D2933">
        <v>51650</v>
      </c>
      <c r="E2933">
        <f>_xlfn.XLOOKUP(D2933,'ACS data'!E:E,'ACS data'!N:N)</f>
        <v>4063</v>
      </c>
      <c r="F2933">
        <f>_xlfn.XLOOKUP(D2933,'2026 FMR'!I:I,'2026 FMR'!M:M)</f>
        <v>1512</v>
      </c>
      <c r="G2933">
        <f>_xlfn.XLOOKUP(D2933,'2026 FMR'!I:I,'2026 FMR'!J:J)</f>
        <v>137217</v>
      </c>
      <c r="H2933">
        <f>_xlfn.XLOOKUP(D2933,'2026 FMR'!I:I,'2026 FMR'!R:R)</f>
        <v>1</v>
      </c>
    </row>
    <row r="2934" spans="1:8" x14ac:dyDescent="0.35">
      <c r="A2934" t="s">
        <v>2900</v>
      </c>
      <c r="B2934" t="str">
        <f>_xlfn.XLOOKUP(D2934,'2026 FMR'!I:I,'2026 FMR'!Q:Q)</f>
        <v>VA-513</v>
      </c>
      <c r="C2934" t="s">
        <v>3011</v>
      </c>
      <c r="D2934">
        <v>51660</v>
      </c>
      <c r="E2934">
        <f>_xlfn.XLOOKUP(D2934,'ACS data'!E:E,'ACS data'!N:N)</f>
        <v>7026</v>
      </c>
      <c r="F2934">
        <f>_xlfn.XLOOKUP(D2934,'2026 FMR'!I:I,'2026 FMR'!M:M)</f>
        <v>1057</v>
      </c>
      <c r="G2934">
        <f>_xlfn.XLOOKUP(D2934,'2026 FMR'!I:I,'2026 FMR'!J:J)</f>
        <v>51784</v>
      </c>
      <c r="H2934">
        <f>_xlfn.XLOOKUP(D2934,'2026 FMR'!I:I,'2026 FMR'!R:R)</f>
        <v>1</v>
      </c>
    </row>
    <row r="2935" spans="1:8" x14ac:dyDescent="0.35">
      <c r="A2935" t="s">
        <v>2900</v>
      </c>
      <c r="B2935" t="str">
        <f>_xlfn.XLOOKUP(D2935,'2026 FMR'!I:I,'2026 FMR'!Q:Q)</f>
        <v>VA-521</v>
      </c>
      <c r="C2935" t="s">
        <v>3012</v>
      </c>
      <c r="D2935">
        <v>51670</v>
      </c>
      <c r="E2935">
        <f>_xlfn.XLOOKUP(D2935,'ACS data'!E:E,'ACS data'!N:N)</f>
        <v>1501</v>
      </c>
      <c r="F2935">
        <f>_xlfn.XLOOKUP(D2935,'2026 FMR'!I:I,'2026 FMR'!M:M)</f>
        <v>1507</v>
      </c>
      <c r="G2935">
        <f>_xlfn.XLOOKUP(D2935,'2026 FMR'!I:I,'2026 FMR'!J:J)</f>
        <v>23046</v>
      </c>
      <c r="H2935">
        <f>_xlfn.XLOOKUP(D2935,'2026 FMR'!I:I,'2026 FMR'!R:R)</f>
        <v>0.5</v>
      </c>
    </row>
    <row r="2936" spans="1:8" x14ac:dyDescent="0.35">
      <c r="A2936" t="s">
        <v>2900</v>
      </c>
      <c r="B2936" t="str">
        <f>_xlfn.XLOOKUP(D2936,'2026 FMR'!I:I,'2026 FMR'!Q:Q)</f>
        <v>VA-521</v>
      </c>
      <c r="C2936" t="s">
        <v>3013</v>
      </c>
      <c r="D2936">
        <v>51678</v>
      </c>
      <c r="E2936">
        <f>_xlfn.XLOOKUP(D2936,'ACS data'!E:E,'ACS data'!N:N)</f>
        <v>235</v>
      </c>
      <c r="F2936">
        <f>_xlfn.XLOOKUP(D2936,'2026 FMR'!I:I,'2026 FMR'!M:M)</f>
        <v>917</v>
      </c>
      <c r="G2936">
        <f>_xlfn.XLOOKUP(D2936,'2026 FMR'!I:I,'2026 FMR'!J:J)</f>
        <v>7346</v>
      </c>
      <c r="H2936">
        <f>_xlfn.XLOOKUP(D2936,'2026 FMR'!I:I,'2026 FMR'!R:R)</f>
        <v>0.5</v>
      </c>
    </row>
    <row r="2937" spans="1:8" x14ac:dyDescent="0.35">
      <c r="A2937" t="s">
        <v>2900</v>
      </c>
      <c r="B2937" t="str">
        <f>_xlfn.XLOOKUP(D2937,'2026 FMR'!I:I,'2026 FMR'!Q:Q)</f>
        <v>VA-508</v>
      </c>
      <c r="C2937" t="s">
        <v>3014</v>
      </c>
      <c r="D2937">
        <v>51680</v>
      </c>
      <c r="E2937">
        <f>_xlfn.XLOOKUP(D2937,'ACS data'!E:E,'ACS data'!N:N)</f>
        <v>4695</v>
      </c>
      <c r="F2937">
        <f>_xlfn.XLOOKUP(D2937,'2026 FMR'!I:I,'2026 FMR'!M:M)</f>
        <v>1033</v>
      </c>
      <c r="G2937">
        <f>_xlfn.XLOOKUP(D2937,'2026 FMR'!I:I,'2026 FMR'!J:J)</f>
        <v>79166</v>
      </c>
      <c r="H2937">
        <f>_xlfn.XLOOKUP(D2937,'2026 FMR'!I:I,'2026 FMR'!R:R)</f>
        <v>1</v>
      </c>
    </row>
    <row r="2938" spans="1:8" x14ac:dyDescent="0.35">
      <c r="A2938" t="s">
        <v>2900</v>
      </c>
      <c r="B2938" t="str">
        <f>_xlfn.XLOOKUP(D2938,'2026 FMR'!I:I,'2026 FMR'!Q:Q)</f>
        <v>VA-604</v>
      </c>
      <c r="C2938" t="s">
        <v>3015</v>
      </c>
      <c r="D2938">
        <v>51683</v>
      </c>
      <c r="E2938">
        <f>_xlfn.XLOOKUP(D2938,'ACS data'!E:E,'ACS data'!N:N)</f>
        <v>471</v>
      </c>
      <c r="F2938">
        <f>_xlfn.XLOOKUP(D2938,'2026 FMR'!I:I,'2026 FMR'!M:M)</f>
        <v>2015</v>
      </c>
      <c r="G2938">
        <f>_xlfn.XLOOKUP(D2938,'2026 FMR'!I:I,'2026 FMR'!J:J)</f>
        <v>42620</v>
      </c>
      <c r="H2938">
        <f>_xlfn.XLOOKUP(D2938,'2026 FMR'!I:I,'2026 FMR'!R:R)</f>
        <v>1</v>
      </c>
    </row>
    <row r="2939" spans="1:8" x14ac:dyDescent="0.35">
      <c r="A2939" t="s">
        <v>2900</v>
      </c>
      <c r="B2939" t="str">
        <f>_xlfn.XLOOKUP(D2939,'2026 FMR'!I:I,'2026 FMR'!Q:Q)</f>
        <v>VA-604</v>
      </c>
      <c r="C2939" t="s">
        <v>3016</v>
      </c>
      <c r="D2939">
        <v>51685</v>
      </c>
      <c r="E2939">
        <f>_xlfn.XLOOKUP(D2939,'ACS data'!E:E,'ACS data'!N:N)</f>
        <v>313</v>
      </c>
      <c r="F2939">
        <f>_xlfn.XLOOKUP(D2939,'2026 FMR'!I:I,'2026 FMR'!M:M)</f>
        <v>2015</v>
      </c>
      <c r="G2939">
        <f>_xlfn.XLOOKUP(D2939,'2026 FMR'!I:I,'2026 FMR'!J:J)</f>
        <v>17123</v>
      </c>
      <c r="H2939">
        <f>_xlfn.XLOOKUP(D2939,'2026 FMR'!I:I,'2026 FMR'!R:R)</f>
        <v>1</v>
      </c>
    </row>
    <row r="2940" spans="1:8" x14ac:dyDescent="0.35">
      <c r="A2940" t="s">
        <v>2900</v>
      </c>
      <c r="B2940" t="str">
        <f>_xlfn.XLOOKUP(D2940,'2026 FMR'!I:I,'2026 FMR'!Q:Q)</f>
        <v>VA-521</v>
      </c>
      <c r="C2940" t="s">
        <v>3017</v>
      </c>
      <c r="D2940">
        <v>51690</v>
      </c>
      <c r="E2940">
        <f>_xlfn.XLOOKUP(D2940,'ACS data'!E:E,'ACS data'!N:N)</f>
        <v>609</v>
      </c>
      <c r="F2940">
        <f>_xlfn.XLOOKUP(D2940,'2026 FMR'!I:I,'2026 FMR'!M:M)</f>
        <v>753</v>
      </c>
      <c r="G2940">
        <f>_xlfn.XLOOKUP(D2940,'2026 FMR'!I:I,'2026 FMR'!J:J)</f>
        <v>13539</v>
      </c>
      <c r="H2940">
        <f>_xlfn.XLOOKUP(D2940,'2026 FMR'!I:I,'2026 FMR'!R:R)</f>
        <v>0.5</v>
      </c>
    </row>
    <row r="2941" spans="1:8" x14ac:dyDescent="0.35">
      <c r="A2941" t="s">
        <v>2900</v>
      </c>
      <c r="B2941" t="str">
        <f>_xlfn.XLOOKUP(D2941,'2026 FMR'!I:I,'2026 FMR'!Q:Q)</f>
        <v>VA-505</v>
      </c>
      <c r="C2941" t="s">
        <v>3018</v>
      </c>
      <c r="D2941">
        <v>51700</v>
      </c>
      <c r="E2941">
        <f>_xlfn.XLOOKUP(D2941,'ACS data'!E:E,'ACS data'!N:N)</f>
        <v>5631</v>
      </c>
      <c r="F2941">
        <f>_xlfn.XLOOKUP(D2941,'2026 FMR'!I:I,'2026 FMR'!M:M)</f>
        <v>1512</v>
      </c>
      <c r="G2941">
        <f>_xlfn.XLOOKUP(D2941,'2026 FMR'!I:I,'2026 FMR'!J:J)</f>
        <v>185118</v>
      </c>
      <c r="H2941">
        <f>_xlfn.XLOOKUP(D2941,'2026 FMR'!I:I,'2026 FMR'!R:R)</f>
        <v>1</v>
      </c>
    </row>
    <row r="2942" spans="1:8" x14ac:dyDescent="0.35">
      <c r="A2942" t="s">
        <v>2900</v>
      </c>
      <c r="B2942" t="str">
        <f>_xlfn.XLOOKUP(D2942,'2026 FMR'!I:I,'2026 FMR'!Q:Q)</f>
        <v>VA-501</v>
      </c>
      <c r="C2942" t="s">
        <v>3019</v>
      </c>
      <c r="D2942">
        <v>51710</v>
      </c>
      <c r="E2942">
        <f>_xlfn.XLOOKUP(D2942,'ACS data'!E:E,'ACS data'!N:N)</f>
        <v>8703</v>
      </c>
      <c r="F2942">
        <f>_xlfn.XLOOKUP(D2942,'2026 FMR'!I:I,'2026 FMR'!M:M)</f>
        <v>1512</v>
      </c>
      <c r="G2942">
        <f>_xlfn.XLOOKUP(D2942,'2026 FMR'!I:I,'2026 FMR'!J:J)</f>
        <v>236973</v>
      </c>
      <c r="H2942">
        <f>_xlfn.XLOOKUP(D2942,'2026 FMR'!I:I,'2026 FMR'!R:R)</f>
        <v>1</v>
      </c>
    </row>
    <row r="2943" spans="1:8" x14ac:dyDescent="0.35">
      <c r="A2943" t="s">
        <v>2900</v>
      </c>
      <c r="B2943" t="str">
        <f>_xlfn.XLOOKUP(D2943,'2026 FMR'!I:I,'2026 FMR'!Q:Q)</f>
        <v>VA-505</v>
      </c>
      <c r="C2943" t="s">
        <v>3020</v>
      </c>
      <c r="D2943">
        <v>51720</v>
      </c>
      <c r="E2943">
        <f>_xlfn.XLOOKUP(D2943,'ACS data'!E:E,'ACS data'!N:N)</f>
        <v>259</v>
      </c>
      <c r="F2943">
        <f>_xlfn.XLOOKUP(D2943,'2026 FMR'!I:I,'2026 FMR'!M:M)</f>
        <v>697</v>
      </c>
      <c r="G2943">
        <f>_xlfn.XLOOKUP(D2943,'2026 FMR'!I:I,'2026 FMR'!J:J)</f>
        <v>3668</v>
      </c>
      <c r="H2943">
        <f>_xlfn.XLOOKUP(D2943,'2026 FMR'!I:I,'2026 FMR'!R:R)</f>
        <v>1</v>
      </c>
    </row>
    <row r="2944" spans="1:8" x14ac:dyDescent="0.35">
      <c r="A2944" t="s">
        <v>2900</v>
      </c>
      <c r="B2944" t="str">
        <f>_xlfn.XLOOKUP(D2944,'2026 FMR'!I:I,'2026 FMR'!Q:Q)</f>
        <v>VA-521</v>
      </c>
      <c r="C2944" t="s">
        <v>3021</v>
      </c>
      <c r="D2944">
        <v>51730</v>
      </c>
      <c r="E2944">
        <f>_xlfn.XLOOKUP(D2944,'ACS data'!E:E,'ACS data'!N:N)</f>
        <v>1366</v>
      </c>
      <c r="F2944">
        <f>_xlfn.XLOOKUP(D2944,'2026 FMR'!I:I,'2026 FMR'!M:M)</f>
        <v>1507</v>
      </c>
      <c r="G2944">
        <f>_xlfn.XLOOKUP(D2944,'2026 FMR'!I:I,'2026 FMR'!J:J)</f>
        <v>33261</v>
      </c>
      <c r="H2944">
        <f>_xlfn.XLOOKUP(D2944,'2026 FMR'!I:I,'2026 FMR'!R:R)</f>
        <v>0.5</v>
      </c>
    </row>
    <row r="2945" spans="1:8" x14ac:dyDescent="0.35">
      <c r="A2945" t="s">
        <v>2900</v>
      </c>
      <c r="B2945" t="str">
        <f>_xlfn.XLOOKUP(D2945,'2026 FMR'!I:I,'2026 FMR'!Q:Q)</f>
        <v>VA-505</v>
      </c>
      <c r="C2945" t="s">
        <v>3022</v>
      </c>
      <c r="D2945">
        <v>51735</v>
      </c>
      <c r="E2945">
        <f>_xlfn.XLOOKUP(D2945,'ACS data'!E:E,'ACS data'!N:N)</f>
        <v>136</v>
      </c>
      <c r="F2945">
        <f>_xlfn.XLOOKUP(D2945,'2026 FMR'!I:I,'2026 FMR'!M:M)</f>
        <v>1512</v>
      </c>
      <c r="G2945">
        <f>_xlfn.XLOOKUP(D2945,'2026 FMR'!I:I,'2026 FMR'!J:J)</f>
        <v>12479</v>
      </c>
      <c r="H2945">
        <f>_xlfn.XLOOKUP(D2945,'2026 FMR'!I:I,'2026 FMR'!R:R)</f>
        <v>1</v>
      </c>
    </row>
    <row r="2946" spans="1:8" x14ac:dyDescent="0.35">
      <c r="A2946" t="s">
        <v>2900</v>
      </c>
      <c r="B2946" t="str">
        <f>_xlfn.XLOOKUP(D2946,'2026 FMR'!I:I,'2026 FMR'!Q:Q)</f>
        <v>VA-507</v>
      </c>
      <c r="C2946" t="s">
        <v>3023</v>
      </c>
      <c r="D2946">
        <v>51740</v>
      </c>
      <c r="E2946">
        <f>_xlfn.XLOOKUP(D2946,'ACS data'!E:E,'ACS data'!N:N)</f>
        <v>3327</v>
      </c>
      <c r="F2946">
        <f>_xlfn.XLOOKUP(D2946,'2026 FMR'!I:I,'2026 FMR'!M:M)</f>
        <v>1512</v>
      </c>
      <c r="G2946">
        <f>_xlfn.XLOOKUP(D2946,'2026 FMR'!I:I,'2026 FMR'!J:J)</f>
        <v>97384</v>
      </c>
      <c r="H2946">
        <f>_xlfn.XLOOKUP(D2946,'2026 FMR'!I:I,'2026 FMR'!R:R)</f>
        <v>1</v>
      </c>
    </row>
    <row r="2947" spans="1:8" x14ac:dyDescent="0.35">
      <c r="A2947" t="s">
        <v>2900</v>
      </c>
      <c r="B2947" t="str">
        <f>_xlfn.XLOOKUP(D2947,'2026 FMR'!I:I,'2026 FMR'!Q:Q)</f>
        <v>VA-521</v>
      </c>
      <c r="C2947" t="s">
        <v>3024</v>
      </c>
      <c r="D2947">
        <v>51750</v>
      </c>
      <c r="E2947">
        <f>_xlfn.XLOOKUP(D2947,'ACS data'!E:E,'ACS data'!N:N)</f>
        <v>2794</v>
      </c>
      <c r="F2947">
        <f>_xlfn.XLOOKUP(D2947,'2026 FMR'!I:I,'2026 FMR'!M:M)</f>
        <v>993</v>
      </c>
      <c r="G2947">
        <f>_xlfn.XLOOKUP(D2947,'2026 FMR'!I:I,'2026 FMR'!J:J)</f>
        <v>16379</v>
      </c>
      <c r="H2947">
        <f>_xlfn.XLOOKUP(D2947,'2026 FMR'!I:I,'2026 FMR'!R:R)</f>
        <v>0.5</v>
      </c>
    </row>
    <row r="2948" spans="1:8" x14ac:dyDescent="0.35">
      <c r="A2948" t="s">
        <v>2900</v>
      </c>
      <c r="B2948" t="str">
        <f>_xlfn.XLOOKUP(D2948,'2026 FMR'!I:I,'2026 FMR'!Q:Q)</f>
        <v>VA-500</v>
      </c>
      <c r="C2948" t="s">
        <v>3025</v>
      </c>
      <c r="D2948">
        <v>51760</v>
      </c>
      <c r="E2948">
        <f>_xlfn.XLOOKUP(D2948,'ACS data'!E:E,'ACS data'!N:N)</f>
        <v>10753</v>
      </c>
      <c r="F2948">
        <f>_xlfn.XLOOKUP(D2948,'2026 FMR'!I:I,'2026 FMR'!M:M)</f>
        <v>1507</v>
      </c>
      <c r="G2948">
        <f>_xlfn.XLOOKUP(D2948,'2026 FMR'!I:I,'2026 FMR'!J:J)</f>
        <v>227171</v>
      </c>
      <c r="H2948">
        <f>_xlfn.XLOOKUP(D2948,'2026 FMR'!I:I,'2026 FMR'!R:R)</f>
        <v>0.5</v>
      </c>
    </row>
    <row r="2949" spans="1:8" x14ac:dyDescent="0.35">
      <c r="A2949" t="s">
        <v>2900</v>
      </c>
      <c r="B2949" t="str">
        <f>_xlfn.XLOOKUP(D2949,'2026 FMR'!I:I,'2026 FMR'!Q:Q)</f>
        <v>VA-502</v>
      </c>
      <c r="C2949" t="s">
        <v>3026</v>
      </c>
      <c r="D2949">
        <v>51770</v>
      </c>
      <c r="E2949">
        <f>_xlfn.XLOOKUP(D2949,'ACS data'!E:E,'ACS data'!N:N)</f>
        <v>3754</v>
      </c>
      <c r="F2949">
        <f>_xlfn.XLOOKUP(D2949,'2026 FMR'!I:I,'2026 FMR'!M:M)</f>
        <v>1053</v>
      </c>
      <c r="G2949">
        <f>_xlfn.XLOOKUP(D2949,'2026 FMR'!I:I,'2026 FMR'!J:J)</f>
        <v>99213</v>
      </c>
      <c r="H2949">
        <f>_xlfn.XLOOKUP(D2949,'2026 FMR'!I:I,'2026 FMR'!R:R)</f>
        <v>1</v>
      </c>
    </row>
    <row r="2950" spans="1:8" x14ac:dyDescent="0.35">
      <c r="A2950" t="s">
        <v>2900</v>
      </c>
      <c r="B2950" t="str">
        <f>_xlfn.XLOOKUP(D2950,'2026 FMR'!I:I,'2026 FMR'!Q:Q)</f>
        <v>VA-502</v>
      </c>
      <c r="C2950" t="s">
        <v>3027</v>
      </c>
      <c r="D2950">
        <v>51775</v>
      </c>
      <c r="E2950">
        <f>_xlfn.XLOOKUP(D2950,'ACS data'!E:E,'ACS data'!N:N)</f>
        <v>578</v>
      </c>
      <c r="F2950">
        <f>_xlfn.XLOOKUP(D2950,'2026 FMR'!I:I,'2026 FMR'!M:M)</f>
        <v>1053</v>
      </c>
      <c r="G2950">
        <f>_xlfn.XLOOKUP(D2950,'2026 FMR'!I:I,'2026 FMR'!J:J)</f>
        <v>25372</v>
      </c>
      <c r="H2950">
        <f>_xlfn.XLOOKUP(D2950,'2026 FMR'!I:I,'2026 FMR'!R:R)</f>
        <v>1</v>
      </c>
    </row>
    <row r="2951" spans="1:8" x14ac:dyDescent="0.35">
      <c r="A2951" t="s">
        <v>2900</v>
      </c>
      <c r="B2951" t="str">
        <f>_xlfn.XLOOKUP(D2951,'2026 FMR'!I:I,'2026 FMR'!Q:Q)</f>
        <v>VA-521</v>
      </c>
      <c r="C2951" t="s">
        <v>3028</v>
      </c>
      <c r="D2951">
        <v>51790</v>
      </c>
      <c r="E2951">
        <f>_xlfn.XLOOKUP(D2951,'ACS data'!E:E,'ACS data'!N:N)</f>
        <v>454</v>
      </c>
      <c r="F2951">
        <f>_xlfn.XLOOKUP(D2951,'2026 FMR'!I:I,'2026 FMR'!M:M)</f>
        <v>1095</v>
      </c>
      <c r="G2951">
        <f>_xlfn.XLOOKUP(D2951,'2026 FMR'!I:I,'2026 FMR'!J:J)</f>
        <v>25581</v>
      </c>
      <c r="H2951">
        <f>_xlfn.XLOOKUP(D2951,'2026 FMR'!I:I,'2026 FMR'!R:R)</f>
        <v>0.5</v>
      </c>
    </row>
    <row r="2952" spans="1:8" x14ac:dyDescent="0.35">
      <c r="A2952" t="s">
        <v>2900</v>
      </c>
      <c r="B2952" t="str">
        <f>_xlfn.XLOOKUP(D2952,'2026 FMR'!I:I,'2026 FMR'!Q:Q)</f>
        <v>VA-501</v>
      </c>
      <c r="C2952" t="s">
        <v>3029</v>
      </c>
      <c r="D2952">
        <v>51800</v>
      </c>
      <c r="E2952">
        <f>_xlfn.XLOOKUP(D2952,'ACS data'!E:E,'ACS data'!N:N)</f>
        <v>2015</v>
      </c>
      <c r="F2952">
        <f>_xlfn.XLOOKUP(D2952,'2026 FMR'!I:I,'2026 FMR'!M:M)</f>
        <v>1512</v>
      </c>
      <c r="G2952">
        <f>_xlfn.XLOOKUP(D2952,'2026 FMR'!I:I,'2026 FMR'!J:J)</f>
        <v>94856</v>
      </c>
      <c r="H2952">
        <f>_xlfn.XLOOKUP(D2952,'2026 FMR'!I:I,'2026 FMR'!R:R)</f>
        <v>1</v>
      </c>
    </row>
    <row r="2953" spans="1:8" x14ac:dyDescent="0.35">
      <c r="A2953" t="s">
        <v>2900</v>
      </c>
      <c r="B2953" t="str">
        <f>_xlfn.XLOOKUP(D2953,'2026 FMR'!I:I,'2026 FMR'!Q:Q)</f>
        <v>VA-503</v>
      </c>
      <c r="C2953" t="s">
        <v>3030</v>
      </c>
      <c r="D2953">
        <v>51810</v>
      </c>
      <c r="E2953">
        <f>_xlfn.XLOOKUP(D2953,'ACS data'!E:E,'ACS data'!N:N)</f>
        <v>8662</v>
      </c>
      <c r="F2953">
        <f>_xlfn.XLOOKUP(D2953,'2026 FMR'!I:I,'2026 FMR'!M:M)</f>
        <v>1512</v>
      </c>
      <c r="G2953">
        <f>_xlfn.XLOOKUP(D2953,'2026 FMR'!I:I,'2026 FMR'!J:J)</f>
        <v>457900</v>
      </c>
      <c r="H2953">
        <f>_xlfn.XLOOKUP(D2953,'2026 FMR'!I:I,'2026 FMR'!R:R)</f>
        <v>1</v>
      </c>
    </row>
    <row r="2954" spans="1:8" x14ac:dyDescent="0.35">
      <c r="A2954" t="s">
        <v>2900</v>
      </c>
      <c r="B2954" t="str">
        <f>_xlfn.XLOOKUP(D2954,'2026 FMR'!I:I,'2026 FMR'!Q:Q)</f>
        <v>VA-521</v>
      </c>
      <c r="C2954" t="s">
        <v>3031</v>
      </c>
      <c r="D2954">
        <v>51820</v>
      </c>
      <c r="E2954">
        <f>_xlfn.XLOOKUP(D2954,'ACS data'!E:E,'ACS data'!N:N)</f>
        <v>396</v>
      </c>
      <c r="F2954">
        <f>_xlfn.XLOOKUP(D2954,'2026 FMR'!I:I,'2026 FMR'!M:M)</f>
        <v>1095</v>
      </c>
      <c r="G2954">
        <f>_xlfn.XLOOKUP(D2954,'2026 FMR'!I:I,'2026 FMR'!J:J)</f>
        <v>22341</v>
      </c>
      <c r="H2954">
        <f>_xlfn.XLOOKUP(D2954,'2026 FMR'!I:I,'2026 FMR'!R:R)</f>
        <v>0.5</v>
      </c>
    </row>
    <row r="2955" spans="1:8" x14ac:dyDescent="0.35">
      <c r="A2955" t="s">
        <v>2900</v>
      </c>
      <c r="B2955" t="str">
        <f>_xlfn.XLOOKUP(D2955,'2026 FMR'!I:I,'2026 FMR'!Q:Q)</f>
        <v>VA-505</v>
      </c>
      <c r="C2955" t="s">
        <v>3032</v>
      </c>
      <c r="D2955">
        <v>51830</v>
      </c>
      <c r="E2955">
        <f>_xlfn.XLOOKUP(D2955,'ACS data'!E:E,'ACS data'!N:N)</f>
        <v>982</v>
      </c>
      <c r="F2955">
        <f>_xlfn.XLOOKUP(D2955,'2026 FMR'!I:I,'2026 FMR'!M:M)</f>
        <v>1512</v>
      </c>
      <c r="G2955">
        <f>_xlfn.XLOOKUP(D2955,'2026 FMR'!I:I,'2026 FMR'!J:J)</f>
        <v>15486</v>
      </c>
      <c r="H2955">
        <f>_xlfn.XLOOKUP(D2955,'2026 FMR'!I:I,'2026 FMR'!R:R)</f>
        <v>1</v>
      </c>
    </row>
    <row r="2956" spans="1:8" x14ac:dyDescent="0.35">
      <c r="A2956" t="s">
        <v>2900</v>
      </c>
      <c r="B2956" t="str">
        <f>_xlfn.XLOOKUP(D2956,'2026 FMR'!I:I,'2026 FMR'!Q:Q)</f>
        <v>VA-513</v>
      </c>
      <c r="C2956" t="s">
        <v>3033</v>
      </c>
      <c r="D2956">
        <v>51840</v>
      </c>
      <c r="E2956">
        <f>_xlfn.XLOOKUP(D2956,'ACS data'!E:E,'ACS data'!N:N)</f>
        <v>1292</v>
      </c>
      <c r="F2956">
        <f>_xlfn.XLOOKUP(D2956,'2026 FMR'!I:I,'2026 FMR'!M:M)</f>
        <v>1255</v>
      </c>
      <c r="G2956">
        <f>_xlfn.XLOOKUP(D2956,'2026 FMR'!I:I,'2026 FMR'!J:J)</f>
        <v>28103</v>
      </c>
      <c r="H2956">
        <f>_xlfn.XLOOKUP(D2956,'2026 FMR'!I:I,'2026 FMR'!R:R)</f>
        <v>1</v>
      </c>
    </row>
    <row r="2957" spans="1:8" x14ac:dyDescent="0.35">
      <c r="A2957" t="s">
        <v>3034</v>
      </c>
      <c r="B2957" t="str">
        <f>_xlfn.XLOOKUP(D2957,'2026 FMR'!I:I,'2026 FMR'!Q:Q)</f>
        <v>WA-501</v>
      </c>
      <c r="C2957" t="s">
        <v>3035</v>
      </c>
      <c r="D2957">
        <v>53001</v>
      </c>
      <c r="E2957">
        <f>_xlfn.XLOOKUP(D2957,'ACS data'!E:E,'ACS data'!N:N)</f>
        <v>1023</v>
      </c>
      <c r="F2957">
        <f>_xlfn.XLOOKUP(D2957,'2026 FMR'!I:I,'2026 FMR'!M:M)</f>
        <v>863</v>
      </c>
      <c r="G2957">
        <f>_xlfn.XLOOKUP(D2957,'2026 FMR'!I:I,'2026 FMR'!J:J)</f>
        <v>20557</v>
      </c>
      <c r="H2957">
        <f>_xlfn.XLOOKUP(D2957,'2026 FMR'!I:I,'2026 FMR'!R:R)</f>
        <v>0.5</v>
      </c>
    </row>
    <row r="2958" spans="1:8" x14ac:dyDescent="0.35">
      <c r="A2958" t="s">
        <v>3034</v>
      </c>
      <c r="B2958" t="str">
        <f>_xlfn.XLOOKUP(D2958,'2026 FMR'!I:I,'2026 FMR'!Q:Q)</f>
        <v>WA-501</v>
      </c>
      <c r="C2958" t="s">
        <v>3036</v>
      </c>
      <c r="D2958">
        <v>53003</v>
      </c>
      <c r="E2958">
        <f>_xlfn.XLOOKUP(D2958,'ACS data'!E:E,'ACS data'!N:N)</f>
        <v>805</v>
      </c>
      <c r="F2958">
        <f>_xlfn.XLOOKUP(D2958,'2026 FMR'!I:I,'2026 FMR'!M:M)</f>
        <v>931</v>
      </c>
      <c r="G2958">
        <f>_xlfn.XLOOKUP(D2958,'2026 FMR'!I:I,'2026 FMR'!J:J)</f>
        <v>22370</v>
      </c>
      <c r="H2958">
        <f>_xlfn.XLOOKUP(D2958,'2026 FMR'!I:I,'2026 FMR'!R:R)</f>
        <v>0.5</v>
      </c>
    </row>
    <row r="2959" spans="1:8" x14ac:dyDescent="0.35">
      <c r="A2959" t="s">
        <v>3034</v>
      </c>
      <c r="B2959" t="str">
        <f>_xlfn.XLOOKUP(D2959,'2026 FMR'!I:I,'2026 FMR'!Q:Q)</f>
        <v>WA-501</v>
      </c>
      <c r="C2959" t="s">
        <v>3037</v>
      </c>
      <c r="D2959">
        <v>53005</v>
      </c>
      <c r="E2959">
        <f>_xlfn.XLOOKUP(D2959,'ACS data'!E:E,'ACS data'!N:N)</f>
        <v>4596</v>
      </c>
      <c r="F2959">
        <f>_xlfn.XLOOKUP(D2959,'2026 FMR'!I:I,'2026 FMR'!M:M)</f>
        <v>1268</v>
      </c>
      <c r="G2959">
        <f>_xlfn.XLOOKUP(D2959,'2026 FMR'!I:I,'2026 FMR'!J:J)</f>
        <v>207560</v>
      </c>
      <c r="H2959">
        <f>_xlfn.XLOOKUP(D2959,'2026 FMR'!I:I,'2026 FMR'!R:R)</f>
        <v>0.5</v>
      </c>
    </row>
    <row r="2960" spans="1:8" x14ac:dyDescent="0.35">
      <c r="A2960" t="s">
        <v>3034</v>
      </c>
      <c r="B2960" t="str">
        <f>_xlfn.XLOOKUP(D2960,'2026 FMR'!I:I,'2026 FMR'!Q:Q)</f>
        <v>WA-501</v>
      </c>
      <c r="C2960" t="s">
        <v>3038</v>
      </c>
      <c r="D2960">
        <v>53007</v>
      </c>
      <c r="E2960">
        <f>_xlfn.XLOOKUP(D2960,'ACS data'!E:E,'ACS data'!N:N)</f>
        <v>1253</v>
      </c>
      <c r="F2960">
        <f>_xlfn.XLOOKUP(D2960,'2026 FMR'!I:I,'2026 FMR'!M:M)</f>
        <v>1143</v>
      </c>
      <c r="G2960">
        <f>_xlfn.XLOOKUP(D2960,'2026 FMR'!I:I,'2026 FMR'!J:J)</f>
        <v>79076</v>
      </c>
      <c r="H2960">
        <f>_xlfn.XLOOKUP(D2960,'2026 FMR'!I:I,'2026 FMR'!R:R)</f>
        <v>0.5</v>
      </c>
    </row>
    <row r="2961" spans="1:8" x14ac:dyDescent="0.35">
      <c r="A2961" t="s">
        <v>3034</v>
      </c>
      <c r="B2961" t="str">
        <f>_xlfn.XLOOKUP(D2961,'2026 FMR'!I:I,'2026 FMR'!Q:Q)</f>
        <v>WA-501</v>
      </c>
      <c r="C2961" t="s">
        <v>3039</v>
      </c>
      <c r="D2961">
        <v>53009</v>
      </c>
      <c r="E2961">
        <f>_xlfn.XLOOKUP(D2961,'ACS data'!E:E,'ACS data'!N:N)</f>
        <v>1282</v>
      </c>
      <c r="F2961">
        <f>_xlfn.XLOOKUP(D2961,'2026 FMR'!I:I,'2026 FMR'!M:M)</f>
        <v>966</v>
      </c>
      <c r="G2961">
        <f>_xlfn.XLOOKUP(D2961,'2026 FMR'!I:I,'2026 FMR'!J:J)</f>
        <v>77333</v>
      </c>
      <c r="H2961">
        <f>_xlfn.XLOOKUP(D2961,'2026 FMR'!I:I,'2026 FMR'!R:R)</f>
        <v>0.5</v>
      </c>
    </row>
    <row r="2962" spans="1:8" x14ac:dyDescent="0.35">
      <c r="A2962" t="s">
        <v>3034</v>
      </c>
      <c r="B2962" t="str">
        <f>_xlfn.XLOOKUP(D2962,'2026 FMR'!I:I,'2026 FMR'!Q:Q)</f>
        <v>WA-508</v>
      </c>
      <c r="C2962" t="s">
        <v>3040</v>
      </c>
      <c r="D2962">
        <v>53011</v>
      </c>
      <c r="E2962">
        <f>_xlfn.XLOOKUP(D2962,'ACS data'!E:E,'ACS data'!N:N)</f>
        <v>8531</v>
      </c>
      <c r="F2962">
        <f>_xlfn.XLOOKUP(D2962,'2026 FMR'!I:I,'2026 FMR'!M:M)</f>
        <v>1677</v>
      </c>
      <c r="G2962">
        <f>_xlfn.XLOOKUP(D2962,'2026 FMR'!I:I,'2026 FMR'!J:J)</f>
        <v>504091</v>
      </c>
      <c r="H2962">
        <f>_xlfn.XLOOKUP(D2962,'2026 FMR'!I:I,'2026 FMR'!R:R)</f>
        <v>1</v>
      </c>
    </row>
    <row r="2963" spans="1:8" x14ac:dyDescent="0.35">
      <c r="A2963" t="s">
        <v>3034</v>
      </c>
      <c r="B2963" t="str">
        <f>_xlfn.XLOOKUP(D2963,'2026 FMR'!I:I,'2026 FMR'!Q:Q)</f>
        <v>WA-501</v>
      </c>
      <c r="C2963" t="s">
        <v>3041</v>
      </c>
      <c r="D2963">
        <v>53013</v>
      </c>
      <c r="E2963">
        <f>_xlfn.XLOOKUP(D2963,'ACS data'!E:E,'ACS data'!N:N)</f>
        <v>27</v>
      </c>
      <c r="F2963">
        <f>_xlfn.XLOOKUP(D2963,'2026 FMR'!I:I,'2026 FMR'!M:M)</f>
        <v>951</v>
      </c>
      <c r="G2963">
        <f>_xlfn.XLOOKUP(D2963,'2026 FMR'!I:I,'2026 FMR'!J:J)</f>
        <v>3980</v>
      </c>
      <c r="H2963">
        <f>_xlfn.XLOOKUP(D2963,'2026 FMR'!I:I,'2026 FMR'!R:R)</f>
        <v>0.5</v>
      </c>
    </row>
    <row r="2964" spans="1:8" x14ac:dyDescent="0.35">
      <c r="A2964" t="s">
        <v>3034</v>
      </c>
      <c r="B2964" t="str">
        <f>_xlfn.XLOOKUP(D2964,'2026 FMR'!I:I,'2026 FMR'!Q:Q)</f>
        <v>WA-501</v>
      </c>
      <c r="C2964" t="s">
        <v>3042</v>
      </c>
      <c r="D2964">
        <v>53015</v>
      </c>
      <c r="E2964">
        <f>_xlfn.XLOOKUP(D2964,'ACS data'!E:E,'ACS data'!N:N)</f>
        <v>2447</v>
      </c>
      <c r="F2964">
        <f>_xlfn.XLOOKUP(D2964,'2026 FMR'!I:I,'2026 FMR'!M:M)</f>
        <v>1199</v>
      </c>
      <c r="G2964">
        <f>_xlfn.XLOOKUP(D2964,'2026 FMR'!I:I,'2026 FMR'!J:J)</f>
        <v>110621</v>
      </c>
      <c r="H2964">
        <f>_xlfn.XLOOKUP(D2964,'2026 FMR'!I:I,'2026 FMR'!R:R)</f>
        <v>0.5</v>
      </c>
    </row>
    <row r="2965" spans="1:8" x14ac:dyDescent="0.35">
      <c r="A2965" t="s">
        <v>3034</v>
      </c>
      <c r="B2965" t="str">
        <f>_xlfn.XLOOKUP(D2965,'2026 FMR'!I:I,'2026 FMR'!Q:Q)</f>
        <v>WA-501</v>
      </c>
      <c r="C2965" t="s">
        <v>3043</v>
      </c>
      <c r="D2965">
        <v>53017</v>
      </c>
      <c r="E2965">
        <f>_xlfn.XLOOKUP(D2965,'ACS data'!E:E,'ACS data'!N:N)</f>
        <v>861</v>
      </c>
      <c r="F2965">
        <f>_xlfn.XLOOKUP(D2965,'2026 FMR'!I:I,'2026 FMR'!M:M)</f>
        <v>1143</v>
      </c>
      <c r="G2965">
        <f>_xlfn.XLOOKUP(D2965,'2026 FMR'!I:I,'2026 FMR'!J:J)</f>
        <v>43189</v>
      </c>
      <c r="H2965">
        <f>_xlfn.XLOOKUP(D2965,'2026 FMR'!I:I,'2026 FMR'!R:R)</f>
        <v>0.5</v>
      </c>
    </row>
    <row r="2966" spans="1:8" x14ac:dyDescent="0.35">
      <c r="A2966" t="s">
        <v>3034</v>
      </c>
      <c r="B2966" t="str">
        <f>_xlfn.XLOOKUP(D2966,'2026 FMR'!I:I,'2026 FMR'!Q:Q)</f>
        <v>WA-501</v>
      </c>
      <c r="C2966" t="s">
        <v>3044</v>
      </c>
      <c r="D2966">
        <v>53019</v>
      </c>
      <c r="E2966">
        <f>_xlfn.XLOOKUP(D2966,'ACS data'!E:E,'ACS data'!N:N)</f>
        <v>159</v>
      </c>
      <c r="F2966">
        <f>_xlfn.XLOOKUP(D2966,'2026 FMR'!I:I,'2026 FMR'!M:M)</f>
        <v>742</v>
      </c>
      <c r="G2966">
        <f>_xlfn.XLOOKUP(D2966,'2026 FMR'!I:I,'2026 FMR'!J:J)</f>
        <v>7260</v>
      </c>
      <c r="H2966">
        <f>_xlfn.XLOOKUP(D2966,'2026 FMR'!I:I,'2026 FMR'!R:R)</f>
        <v>0.5</v>
      </c>
    </row>
    <row r="2967" spans="1:8" x14ac:dyDescent="0.35">
      <c r="A2967" t="s">
        <v>3034</v>
      </c>
      <c r="B2967" t="str">
        <f>_xlfn.XLOOKUP(D2967,'2026 FMR'!I:I,'2026 FMR'!Q:Q)</f>
        <v>WA-501</v>
      </c>
      <c r="C2967" t="s">
        <v>3045</v>
      </c>
      <c r="D2967">
        <v>53021</v>
      </c>
      <c r="E2967">
        <f>_xlfn.XLOOKUP(D2967,'ACS data'!E:E,'ACS data'!N:N)</f>
        <v>2920</v>
      </c>
      <c r="F2967">
        <f>_xlfn.XLOOKUP(D2967,'2026 FMR'!I:I,'2026 FMR'!M:M)</f>
        <v>1268</v>
      </c>
      <c r="G2967">
        <f>_xlfn.XLOOKUP(D2967,'2026 FMR'!I:I,'2026 FMR'!J:J)</f>
        <v>96692</v>
      </c>
      <c r="H2967">
        <f>_xlfn.XLOOKUP(D2967,'2026 FMR'!I:I,'2026 FMR'!R:R)</f>
        <v>0.5</v>
      </c>
    </row>
    <row r="2968" spans="1:8" x14ac:dyDescent="0.35">
      <c r="A2968" t="s">
        <v>3034</v>
      </c>
      <c r="B2968" t="str">
        <f>_xlfn.XLOOKUP(D2968,'2026 FMR'!I:I,'2026 FMR'!Q:Q)</f>
        <v>WA-501</v>
      </c>
      <c r="C2968" t="s">
        <v>3046</v>
      </c>
      <c r="D2968">
        <v>53023</v>
      </c>
      <c r="E2968">
        <f>_xlfn.XLOOKUP(D2968,'ACS data'!E:E,'ACS data'!N:N)</f>
        <v>20</v>
      </c>
      <c r="F2968">
        <f>_xlfn.XLOOKUP(D2968,'2026 FMR'!I:I,'2026 FMR'!M:M)</f>
        <v>798</v>
      </c>
      <c r="G2968">
        <f>_xlfn.XLOOKUP(D2968,'2026 FMR'!I:I,'2026 FMR'!J:J)</f>
        <v>2310</v>
      </c>
      <c r="H2968">
        <f>_xlfn.XLOOKUP(D2968,'2026 FMR'!I:I,'2026 FMR'!R:R)</f>
        <v>0.5</v>
      </c>
    </row>
    <row r="2969" spans="1:8" x14ac:dyDescent="0.35">
      <c r="A2969" t="s">
        <v>3034</v>
      </c>
      <c r="B2969" t="str">
        <f>_xlfn.XLOOKUP(D2969,'2026 FMR'!I:I,'2026 FMR'!Q:Q)</f>
        <v>WA-501</v>
      </c>
      <c r="C2969" t="s">
        <v>3047</v>
      </c>
      <c r="D2969">
        <v>53025</v>
      </c>
      <c r="E2969">
        <f>_xlfn.XLOOKUP(D2969,'ACS data'!E:E,'ACS data'!N:N)</f>
        <v>3690</v>
      </c>
      <c r="F2969">
        <f>_xlfn.XLOOKUP(D2969,'2026 FMR'!I:I,'2026 FMR'!M:M)</f>
        <v>939</v>
      </c>
      <c r="G2969">
        <f>_xlfn.XLOOKUP(D2969,'2026 FMR'!I:I,'2026 FMR'!J:J)</f>
        <v>99145</v>
      </c>
      <c r="H2969">
        <f>_xlfn.XLOOKUP(D2969,'2026 FMR'!I:I,'2026 FMR'!R:R)</f>
        <v>0.5</v>
      </c>
    </row>
    <row r="2970" spans="1:8" x14ac:dyDescent="0.35">
      <c r="A2970" t="s">
        <v>3034</v>
      </c>
      <c r="B2970" t="str">
        <f>_xlfn.XLOOKUP(D2970,'2026 FMR'!I:I,'2026 FMR'!Q:Q)</f>
        <v>WA-501</v>
      </c>
      <c r="C2970" t="s">
        <v>3048</v>
      </c>
      <c r="D2970">
        <v>53027</v>
      </c>
      <c r="E2970">
        <f>_xlfn.XLOOKUP(D2970,'ACS data'!E:E,'ACS data'!N:N)</f>
        <v>1787</v>
      </c>
      <c r="F2970">
        <f>_xlfn.XLOOKUP(D2970,'2026 FMR'!I:I,'2026 FMR'!M:M)</f>
        <v>927</v>
      </c>
      <c r="G2970">
        <f>_xlfn.XLOOKUP(D2970,'2026 FMR'!I:I,'2026 FMR'!J:J)</f>
        <v>75672</v>
      </c>
      <c r="H2970">
        <f>_xlfn.XLOOKUP(D2970,'2026 FMR'!I:I,'2026 FMR'!R:R)</f>
        <v>0.5</v>
      </c>
    </row>
    <row r="2971" spans="1:8" x14ac:dyDescent="0.35">
      <c r="A2971" t="s">
        <v>3034</v>
      </c>
      <c r="B2971" t="str">
        <f>_xlfn.XLOOKUP(D2971,'2026 FMR'!I:I,'2026 FMR'!Q:Q)</f>
        <v>WA-501</v>
      </c>
      <c r="C2971" t="s">
        <v>3049</v>
      </c>
      <c r="D2971">
        <v>53029</v>
      </c>
      <c r="E2971">
        <f>_xlfn.XLOOKUP(D2971,'ACS data'!E:E,'ACS data'!N:N)</f>
        <v>802</v>
      </c>
      <c r="F2971">
        <f>_xlfn.XLOOKUP(D2971,'2026 FMR'!I:I,'2026 FMR'!M:M)</f>
        <v>1356</v>
      </c>
      <c r="G2971">
        <f>_xlfn.XLOOKUP(D2971,'2026 FMR'!I:I,'2026 FMR'!J:J)</f>
        <v>86510</v>
      </c>
      <c r="H2971">
        <f>_xlfn.XLOOKUP(D2971,'2026 FMR'!I:I,'2026 FMR'!R:R)</f>
        <v>0.5</v>
      </c>
    </row>
    <row r="2972" spans="1:8" x14ac:dyDescent="0.35">
      <c r="A2972" t="s">
        <v>3034</v>
      </c>
      <c r="B2972" t="str">
        <f>_xlfn.XLOOKUP(D2972,'2026 FMR'!I:I,'2026 FMR'!Q:Q)</f>
        <v>WA-501</v>
      </c>
      <c r="C2972" t="s">
        <v>3050</v>
      </c>
      <c r="D2972">
        <v>53031</v>
      </c>
      <c r="E2972">
        <f>_xlfn.XLOOKUP(D2972,'ACS data'!E:E,'ACS data'!N:N)</f>
        <v>399</v>
      </c>
      <c r="F2972">
        <f>_xlfn.XLOOKUP(D2972,'2026 FMR'!I:I,'2026 FMR'!M:M)</f>
        <v>1165</v>
      </c>
      <c r="G2972">
        <f>_xlfn.XLOOKUP(D2972,'2026 FMR'!I:I,'2026 FMR'!J:J)</f>
        <v>33006</v>
      </c>
      <c r="H2972">
        <f>_xlfn.XLOOKUP(D2972,'2026 FMR'!I:I,'2026 FMR'!R:R)</f>
        <v>0.5</v>
      </c>
    </row>
    <row r="2973" spans="1:8" x14ac:dyDescent="0.35">
      <c r="A2973" t="s">
        <v>3034</v>
      </c>
      <c r="B2973" t="str">
        <f>_xlfn.XLOOKUP(D2973,'2026 FMR'!I:I,'2026 FMR'!Q:Q)</f>
        <v>WA-500</v>
      </c>
      <c r="C2973" t="s">
        <v>3051</v>
      </c>
      <c r="D2973">
        <v>53033</v>
      </c>
      <c r="E2973">
        <f>_xlfn.XLOOKUP(D2973,'ACS data'!E:E,'ACS data'!N:N)</f>
        <v>41537</v>
      </c>
      <c r="F2973">
        <f>_xlfn.XLOOKUP(D2973,'2026 FMR'!I:I,'2026 FMR'!M:M)</f>
        <v>2146</v>
      </c>
      <c r="G2973">
        <f>_xlfn.XLOOKUP(D2973,'2026 FMR'!I:I,'2026 FMR'!J:J)</f>
        <v>2254371</v>
      </c>
      <c r="H2973">
        <f>_xlfn.XLOOKUP(D2973,'2026 FMR'!I:I,'2026 FMR'!R:R)</f>
        <v>0.5</v>
      </c>
    </row>
    <row r="2974" spans="1:8" x14ac:dyDescent="0.35">
      <c r="A2974" t="s">
        <v>3034</v>
      </c>
      <c r="B2974" t="str">
        <f>_xlfn.XLOOKUP(D2974,'2026 FMR'!I:I,'2026 FMR'!Q:Q)</f>
        <v>WA-501</v>
      </c>
      <c r="C2974" t="s">
        <v>3052</v>
      </c>
      <c r="D2974">
        <v>53035</v>
      </c>
      <c r="E2974">
        <f>_xlfn.XLOOKUP(D2974,'ACS data'!E:E,'ACS data'!N:N)</f>
        <v>3549</v>
      </c>
      <c r="F2974">
        <f>_xlfn.XLOOKUP(D2974,'2026 FMR'!I:I,'2026 FMR'!M:M)</f>
        <v>1548</v>
      </c>
      <c r="G2974">
        <f>_xlfn.XLOOKUP(D2974,'2026 FMR'!I:I,'2026 FMR'!J:J)</f>
        <v>275411</v>
      </c>
      <c r="H2974">
        <f>_xlfn.XLOOKUP(D2974,'2026 FMR'!I:I,'2026 FMR'!R:R)</f>
        <v>0.5</v>
      </c>
    </row>
    <row r="2975" spans="1:8" x14ac:dyDescent="0.35">
      <c r="A2975" t="s">
        <v>3034</v>
      </c>
      <c r="B2975" t="str">
        <f>_xlfn.XLOOKUP(D2975,'2026 FMR'!I:I,'2026 FMR'!Q:Q)</f>
        <v>WA-501</v>
      </c>
      <c r="C2975" t="s">
        <v>3053</v>
      </c>
      <c r="D2975">
        <v>53037</v>
      </c>
      <c r="E2975">
        <f>_xlfn.XLOOKUP(D2975,'ACS data'!E:E,'ACS data'!N:N)</f>
        <v>2709</v>
      </c>
      <c r="F2975">
        <f>_xlfn.XLOOKUP(D2975,'2026 FMR'!I:I,'2026 FMR'!M:M)</f>
        <v>1108</v>
      </c>
      <c r="G2975">
        <f>_xlfn.XLOOKUP(D2975,'2026 FMR'!I:I,'2026 FMR'!J:J)</f>
        <v>44424</v>
      </c>
      <c r="H2975">
        <f>_xlfn.XLOOKUP(D2975,'2026 FMR'!I:I,'2026 FMR'!R:R)</f>
        <v>0.5</v>
      </c>
    </row>
    <row r="2976" spans="1:8" x14ac:dyDescent="0.35">
      <c r="A2976" t="s">
        <v>3034</v>
      </c>
      <c r="B2976" t="str">
        <f>_xlfn.XLOOKUP(D2976,'2026 FMR'!I:I,'2026 FMR'!Q:Q)</f>
        <v>WA-501</v>
      </c>
      <c r="C2976" t="s">
        <v>3054</v>
      </c>
      <c r="D2976">
        <v>53039</v>
      </c>
      <c r="E2976">
        <f>_xlfn.XLOOKUP(D2976,'ACS data'!E:E,'ACS data'!N:N)</f>
        <v>385</v>
      </c>
      <c r="F2976">
        <f>_xlfn.XLOOKUP(D2976,'2026 FMR'!I:I,'2026 FMR'!M:M)</f>
        <v>1018</v>
      </c>
      <c r="G2976">
        <f>_xlfn.XLOOKUP(D2976,'2026 FMR'!I:I,'2026 FMR'!J:J)</f>
        <v>22798</v>
      </c>
      <c r="H2976">
        <f>_xlfn.XLOOKUP(D2976,'2026 FMR'!I:I,'2026 FMR'!R:R)</f>
        <v>0.5</v>
      </c>
    </row>
    <row r="2977" spans="1:8" x14ac:dyDescent="0.35">
      <c r="A2977" t="s">
        <v>3034</v>
      </c>
      <c r="B2977" t="str">
        <f>_xlfn.XLOOKUP(D2977,'2026 FMR'!I:I,'2026 FMR'!Q:Q)</f>
        <v>WA-501</v>
      </c>
      <c r="C2977" t="s">
        <v>3055</v>
      </c>
      <c r="D2977">
        <v>53041</v>
      </c>
      <c r="E2977">
        <f>_xlfn.XLOOKUP(D2977,'ACS data'!E:E,'ACS data'!N:N)</f>
        <v>1623</v>
      </c>
      <c r="F2977">
        <f>_xlfn.XLOOKUP(D2977,'2026 FMR'!I:I,'2026 FMR'!M:M)</f>
        <v>975</v>
      </c>
      <c r="G2977">
        <f>_xlfn.XLOOKUP(D2977,'2026 FMR'!I:I,'2026 FMR'!J:J)</f>
        <v>82663</v>
      </c>
      <c r="H2977">
        <f>_xlfn.XLOOKUP(D2977,'2026 FMR'!I:I,'2026 FMR'!R:R)</f>
        <v>0.5</v>
      </c>
    </row>
    <row r="2978" spans="1:8" x14ac:dyDescent="0.35">
      <c r="A2978" t="s">
        <v>3034</v>
      </c>
      <c r="B2978" t="str">
        <f>_xlfn.XLOOKUP(D2978,'2026 FMR'!I:I,'2026 FMR'!Q:Q)</f>
        <v>WA-501</v>
      </c>
      <c r="C2978" t="s">
        <v>3056</v>
      </c>
      <c r="D2978">
        <v>53043</v>
      </c>
      <c r="E2978">
        <f>_xlfn.XLOOKUP(D2978,'ACS data'!E:E,'ACS data'!N:N)</f>
        <v>199</v>
      </c>
      <c r="F2978">
        <f>_xlfn.XLOOKUP(D2978,'2026 FMR'!I:I,'2026 FMR'!M:M)</f>
        <v>778</v>
      </c>
      <c r="G2978">
        <f>_xlfn.XLOOKUP(D2978,'2026 FMR'!I:I,'2026 FMR'!J:J)</f>
        <v>11036</v>
      </c>
      <c r="H2978">
        <f>_xlfn.XLOOKUP(D2978,'2026 FMR'!I:I,'2026 FMR'!R:R)</f>
        <v>0.5</v>
      </c>
    </row>
    <row r="2979" spans="1:8" x14ac:dyDescent="0.35">
      <c r="A2979" t="s">
        <v>3034</v>
      </c>
      <c r="B2979" t="str">
        <f>_xlfn.XLOOKUP(D2979,'2026 FMR'!I:I,'2026 FMR'!Q:Q)</f>
        <v>WA-501</v>
      </c>
      <c r="C2979" t="s">
        <v>3057</v>
      </c>
      <c r="D2979">
        <v>53045</v>
      </c>
      <c r="E2979">
        <f>_xlfn.XLOOKUP(D2979,'ACS data'!E:E,'ACS data'!N:N)</f>
        <v>1477</v>
      </c>
      <c r="F2979">
        <f>_xlfn.XLOOKUP(D2979,'2026 FMR'!I:I,'2026 FMR'!M:M)</f>
        <v>1032</v>
      </c>
      <c r="G2979">
        <f>_xlfn.XLOOKUP(D2979,'2026 FMR'!I:I,'2026 FMR'!J:J)</f>
        <v>66053</v>
      </c>
      <c r="H2979">
        <f>_xlfn.XLOOKUP(D2979,'2026 FMR'!I:I,'2026 FMR'!R:R)</f>
        <v>0.5</v>
      </c>
    </row>
    <row r="2980" spans="1:8" x14ac:dyDescent="0.35">
      <c r="A2980" t="s">
        <v>3034</v>
      </c>
      <c r="B2980" t="str">
        <f>_xlfn.XLOOKUP(D2980,'2026 FMR'!I:I,'2026 FMR'!Q:Q)</f>
        <v>WA-501</v>
      </c>
      <c r="C2980" t="s">
        <v>3058</v>
      </c>
      <c r="D2980">
        <v>53047</v>
      </c>
      <c r="E2980">
        <f>_xlfn.XLOOKUP(D2980,'ACS data'!E:E,'ACS data'!N:N)</f>
        <v>1278</v>
      </c>
      <c r="F2980">
        <f>_xlfn.XLOOKUP(D2980,'2026 FMR'!I:I,'2026 FMR'!M:M)</f>
        <v>828</v>
      </c>
      <c r="G2980">
        <f>_xlfn.XLOOKUP(D2980,'2026 FMR'!I:I,'2026 FMR'!J:J)</f>
        <v>42336</v>
      </c>
      <c r="H2980">
        <f>_xlfn.XLOOKUP(D2980,'2026 FMR'!I:I,'2026 FMR'!R:R)</f>
        <v>0.5</v>
      </c>
    </row>
    <row r="2981" spans="1:8" x14ac:dyDescent="0.35">
      <c r="A2981" t="s">
        <v>3034</v>
      </c>
      <c r="B2981" t="str">
        <f>_xlfn.XLOOKUP(D2981,'2026 FMR'!I:I,'2026 FMR'!Q:Q)</f>
        <v>WA-501</v>
      </c>
      <c r="C2981" t="s">
        <v>3059</v>
      </c>
      <c r="D2981">
        <v>53049</v>
      </c>
      <c r="E2981">
        <f>_xlfn.XLOOKUP(D2981,'ACS data'!E:E,'ACS data'!N:N)</f>
        <v>261</v>
      </c>
      <c r="F2981">
        <f>_xlfn.XLOOKUP(D2981,'2026 FMR'!I:I,'2026 FMR'!M:M)</f>
        <v>926</v>
      </c>
      <c r="G2981">
        <f>_xlfn.XLOOKUP(D2981,'2026 FMR'!I:I,'2026 FMR'!J:J)</f>
        <v>23396</v>
      </c>
      <c r="H2981">
        <f>_xlfn.XLOOKUP(D2981,'2026 FMR'!I:I,'2026 FMR'!R:R)</f>
        <v>0.5</v>
      </c>
    </row>
    <row r="2982" spans="1:8" x14ac:dyDescent="0.35">
      <c r="A2982" t="s">
        <v>3034</v>
      </c>
      <c r="B2982" t="str">
        <f>_xlfn.XLOOKUP(D2982,'2026 FMR'!I:I,'2026 FMR'!Q:Q)</f>
        <v>WA-501</v>
      </c>
      <c r="C2982" t="s">
        <v>3060</v>
      </c>
      <c r="D2982">
        <v>53051</v>
      </c>
      <c r="E2982">
        <f>_xlfn.XLOOKUP(D2982,'ACS data'!E:E,'ACS data'!N:N)</f>
        <v>475</v>
      </c>
      <c r="F2982">
        <f>_xlfn.XLOOKUP(D2982,'2026 FMR'!I:I,'2026 FMR'!M:M)</f>
        <v>838</v>
      </c>
      <c r="G2982">
        <f>_xlfn.XLOOKUP(D2982,'2026 FMR'!I:I,'2026 FMR'!J:J)</f>
        <v>13570</v>
      </c>
      <c r="H2982">
        <f>_xlfn.XLOOKUP(D2982,'2026 FMR'!I:I,'2026 FMR'!R:R)</f>
        <v>0.5</v>
      </c>
    </row>
    <row r="2983" spans="1:8" x14ac:dyDescent="0.35">
      <c r="A2983" t="s">
        <v>3034</v>
      </c>
      <c r="B2983" t="str">
        <f>_xlfn.XLOOKUP(D2983,'2026 FMR'!I:I,'2026 FMR'!Q:Q)</f>
        <v>WA-503</v>
      </c>
      <c r="C2983" t="s">
        <v>3061</v>
      </c>
      <c r="D2983">
        <v>53053</v>
      </c>
      <c r="E2983">
        <f>_xlfn.XLOOKUP(D2983,'ACS data'!E:E,'ACS data'!N:N)</f>
        <v>15015</v>
      </c>
      <c r="F2983">
        <f>_xlfn.XLOOKUP(D2983,'2026 FMR'!I:I,'2026 FMR'!M:M)</f>
        <v>1605</v>
      </c>
      <c r="G2983">
        <f>_xlfn.XLOOKUP(D2983,'2026 FMR'!I:I,'2026 FMR'!J:J)</f>
        <v>918993</v>
      </c>
      <c r="H2983">
        <f>_xlfn.XLOOKUP(D2983,'2026 FMR'!I:I,'2026 FMR'!R:R)</f>
        <v>0.5</v>
      </c>
    </row>
    <row r="2984" spans="1:8" x14ac:dyDescent="0.35">
      <c r="A2984" t="s">
        <v>3034</v>
      </c>
      <c r="B2984" t="str">
        <f>_xlfn.XLOOKUP(D2984,'2026 FMR'!I:I,'2026 FMR'!Q:Q)</f>
        <v>WA-501</v>
      </c>
      <c r="C2984" t="s">
        <v>3062</v>
      </c>
      <c r="D2984">
        <v>53055</v>
      </c>
      <c r="E2984">
        <f>_xlfn.XLOOKUP(D2984,'ACS data'!E:E,'ACS data'!N:N)</f>
        <v>241</v>
      </c>
      <c r="F2984">
        <f>_xlfn.XLOOKUP(D2984,'2026 FMR'!I:I,'2026 FMR'!M:M)</f>
        <v>1343</v>
      </c>
      <c r="G2984">
        <f>_xlfn.XLOOKUP(D2984,'2026 FMR'!I:I,'2026 FMR'!J:J)</f>
        <v>18001</v>
      </c>
      <c r="H2984">
        <f>_xlfn.XLOOKUP(D2984,'2026 FMR'!I:I,'2026 FMR'!R:R)</f>
        <v>0.5</v>
      </c>
    </row>
    <row r="2985" spans="1:8" x14ac:dyDescent="0.35">
      <c r="A2985" t="s">
        <v>3034</v>
      </c>
      <c r="B2985" t="str">
        <f>_xlfn.XLOOKUP(D2985,'2026 FMR'!I:I,'2026 FMR'!Q:Q)</f>
        <v>WA-501</v>
      </c>
      <c r="C2985" t="s">
        <v>3063</v>
      </c>
      <c r="D2985">
        <v>53057</v>
      </c>
      <c r="E2985">
        <f>_xlfn.XLOOKUP(D2985,'ACS data'!E:E,'ACS data'!N:N)</f>
        <v>2938</v>
      </c>
      <c r="F2985">
        <f>_xlfn.XLOOKUP(D2985,'2026 FMR'!I:I,'2026 FMR'!M:M)</f>
        <v>1311</v>
      </c>
      <c r="G2985">
        <f>_xlfn.XLOOKUP(D2985,'2026 FMR'!I:I,'2026 FMR'!J:J)</f>
        <v>129480</v>
      </c>
      <c r="H2985">
        <f>_xlfn.XLOOKUP(D2985,'2026 FMR'!I:I,'2026 FMR'!R:R)</f>
        <v>0.5</v>
      </c>
    </row>
    <row r="2986" spans="1:8" x14ac:dyDescent="0.35">
      <c r="A2986" t="s">
        <v>3034</v>
      </c>
      <c r="B2986" t="str">
        <f>_xlfn.XLOOKUP(D2986,'2026 FMR'!I:I,'2026 FMR'!Q:Q)</f>
        <v>WA-501</v>
      </c>
      <c r="C2986" t="s">
        <v>3064</v>
      </c>
      <c r="D2986">
        <v>53059</v>
      </c>
      <c r="E2986">
        <f>_xlfn.XLOOKUP(D2986,'ACS data'!E:E,'ACS data'!N:N)</f>
        <v>129</v>
      </c>
      <c r="F2986">
        <f>_xlfn.XLOOKUP(D2986,'2026 FMR'!I:I,'2026 FMR'!M:M)</f>
        <v>1677</v>
      </c>
      <c r="G2986">
        <f>_xlfn.XLOOKUP(D2986,'2026 FMR'!I:I,'2026 FMR'!J:J)</f>
        <v>12118</v>
      </c>
      <c r="H2986">
        <f>_xlfn.XLOOKUP(D2986,'2026 FMR'!I:I,'2026 FMR'!R:R)</f>
        <v>0.5</v>
      </c>
    </row>
    <row r="2987" spans="1:8" x14ac:dyDescent="0.35">
      <c r="A2987" t="s">
        <v>3034</v>
      </c>
      <c r="B2987" t="str">
        <f>_xlfn.XLOOKUP(D2987,'2026 FMR'!I:I,'2026 FMR'!Q:Q)</f>
        <v>WA-504</v>
      </c>
      <c r="C2987" t="s">
        <v>3065</v>
      </c>
      <c r="D2987">
        <v>53061</v>
      </c>
      <c r="E2987">
        <f>_xlfn.XLOOKUP(D2987,'ACS data'!E:E,'ACS data'!N:N)</f>
        <v>10827</v>
      </c>
      <c r="F2987">
        <f>_xlfn.XLOOKUP(D2987,'2026 FMR'!I:I,'2026 FMR'!M:M)</f>
        <v>2146</v>
      </c>
      <c r="G2987">
        <f>_xlfn.XLOOKUP(D2987,'2026 FMR'!I:I,'2026 FMR'!J:J)</f>
        <v>828337</v>
      </c>
      <c r="H2987">
        <f>_xlfn.XLOOKUP(D2987,'2026 FMR'!I:I,'2026 FMR'!R:R)</f>
        <v>0.5</v>
      </c>
    </row>
    <row r="2988" spans="1:8" x14ac:dyDescent="0.35">
      <c r="A2988" t="s">
        <v>3034</v>
      </c>
      <c r="B2988" t="str">
        <f>_xlfn.XLOOKUP(D2988,'2026 FMR'!I:I,'2026 FMR'!Q:Q)</f>
        <v>WA-502</v>
      </c>
      <c r="C2988" t="s">
        <v>3066</v>
      </c>
      <c r="D2988">
        <v>53063</v>
      </c>
      <c r="E2988">
        <f>_xlfn.XLOOKUP(D2988,'ACS data'!E:E,'ACS data'!N:N)</f>
        <v>15268</v>
      </c>
      <c r="F2988">
        <f>_xlfn.XLOOKUP(D2988,'2026 FMR'!I:I,'2026 FMR'!M:M)</f>
        <v>1193</v>
      </c>
      <c r="G2988">
        <f>_xlfn.XLOOKUP(D2988,'2026 FMR'!I:I,'2026 FMR'!J:J)</f>
        <v>538711</v>
      </c>
      <c r="H2988">
        <f>_xlfn.XLOOKUP(D2988,'2026 FMR'!I:I,'2026 FMR'!R:R)</f>
        <v>0.5</v>
      </c>
    </row>
    <row r="2989" spans="1:8" x14ac:dyDescent="0.35">
      <c r="A2989" t="s">
        <v>3034</v>
      </c>
      <c r="B2989" t="str">
        <f>_xlfn.XLOOKUP(D2989,'2026 FMR'!I:I,'2026 FMR'!Q:Q)</f>
        <v>WA-501</v>
      </c>
      <c r="C2989" t="s">
        <v>3067</v>
      </c>
      <c r="D2989">
        <v>53065</v>
      </c>
      <c r="E2989">
        <f>_xlfn.XLOOKUP(D2989,'ACS data'!E:E,'ACS data'!N:N)</f>
        <v>1222</v>
      </c>
      <c r="F2989">
        <f>_xlfn.XLOOKUP(D2989,'2026 FMR'!I:I,'2026 FMR'!M:M)</f>
        <v>885</v>
      </c>
      <c r="G2989">
        <f>_xlfn.XLOOKUP(D2989,'2026 FMR'!I:I,'2026 FMR'!J:J)</f>
        <v>46774</v>
      </c>
      <c r="H2989">
        <f>_xlfn.XLOOKUP(D2989,'2026 FMR'!I:I,'2026 FMR'!R:R)</f>
        <v>0.5</v>
      </c>
    </row>
    <row r="2990" spans="1:8" x14ac:dyDescent="0.35">
      <c r="A2990" t="s">
        <v>3034</v>
      </c>
      <c r="B2990" t="str">
        <f>_xlfn.XLOOKUP(D2990,'2026 FMR'!I:I,'2026 FMR'!Q:Q)</f>
        <v>WA-501</v>
      </c>
      <c r="C2990" t="s">
        <v>3068</v>
      </c>
      <c r="D2990">
        <v>53067</v>
      </c>
      <c r="E2990">
        <f>_xlfn.XLOOKUP(D2990,'ACS data'!E:E,'ACS data'!N:N)</f>
        <v>5392</v>
      </c>
      <c r="F2990">
        <f>_xlfn.XLOOKUP(D2990,'2026 FMR'!I:I,'2026 FMR'!M:M)</f>
        <v>1682</v>
      </c>
      <c r="G2990">
        <f>_xlfn.XLOOKUP(D2990,'2026 FMR'!I:I,'2026 FMR'!J:J)</f>
        <v>294272</v>
      </c>
      <c r="H2990">
        <f>_xlfn.XLOOKUP(D2990,'2026 FMR'!I:I,'2026 FMR'!R:R)</f>
        <v>0.5</v>
      </c>
    </row>
    <row r="2991" spans="1:8" x14ac:dyDescent="0.35">
      <c r="A2991" t="s">
        <v>3034</v>
      </c>
      <c r="B2991" t="str">
        <f>_xlfn.XLOOKUP(D2991,'2026 FMR'!I:I,'2026 FMR'!Q:Q)</f>
        <v>WA-501</v>
      </c>
      <c r="C2991" t="s">
        <v>3069</v>
      </c>
      <c r="D2991">
        <v>53069</v>
      </c>
      <c r="E2991">
        <f>_xlfn.XLOOKUP(D2991,'ACS data'!E:E,'ACS data'!N:N)</f>
        <v>142</v>
      </c>
      <c r="F2991">
        <f>_xlfn.XLOOKUP(D2991,'2026 FMR'!I:I,'2026 FMR'!M:M)</f>
        <v>1021</v>
      </c>
      <c r="G2991">
        <f>_xlfn.XLOOKUP(D2991,'2026 FMR'!I:I,'2026 FMR'!J:J)</f>
        <v>4476</v>
      </c>
      <c r="H2991">
        <f>_xlfn.XLOOKUP(D2991,'2026 FMR'!I:I,'2026 FMR'!R:R)</f>
        <v>0.5</v>
      </c>
    </row>
    <row r="2992" spans="1:8" x14ac:dyDescent="0.35">
      <c r="A2992" t="s">
        <v>3034</v>
      </c>
      <c r="B2992" t="str">
        <f>_xlfn.XLOOKUP(D2992,'2026 FMR'!I:I,'2026 FMR'!Q:Q)</f>
        <v>WA-501</v>
      </c>
      <c r="C2992" t="s">
        <v>3070</v>
      </c>
      <c r="D2992">
        <v>53071</v>
      </c>
      <c r="E2992">
        <f>_xlfn.XLOOKUP(D2992,'ACS data'!E:E,'ACS data'!N:N)</f>
        <v>2033</v>
      </c>
      <c r="F2992">
        <f>_xlfn.XLOOKUP(D2992,'2026 FMR'!I:I,'2026 FMR'!M:M)</f>
        <v>1181</v>
      </c>
      <c r="G2992">
        <f>_xlfn.XLOOKUP(D2992,'2026 FMR'!I:I,'2026 FMR'!J:J)</f>
        <v>62150</v>
      </c>
      <c r="H2992">
        <f>_xlfn.XLOOKUP(D2992,'2026 FMR'!I:I,'2026 FMR'!R:R)</f>
        <v>0.5</v>
      </c>
    </row>
    <row r="2993" spans="1:8" x14ac:dyDescent="0.35">
      <c r="A2993" t="s">
        <v>3034</v>
      </c>
      <c r="B2993" t="str">
        <f>_xlfn.XLOOKUP(D2993,'2026 FMR'!I:I,'2026 FMR'!Q:Q)</f>
        <v>WA-501</v>
      </c>
      <c r="C2993" t="s">
        <v>3071</v>
      </c>
      <c r="D2993">
        <v>53073</v>
      </c>
      <c r="E2993">
        <f>_xlfn.XLOOKUP(D2993,'ACS data'!E:E,'ACS data'!N:N)</f>
        <v>10046</v>
      </c>
      <c r="F2993">
        <f>_xlfn.XLOOKUP(D2993,'2026 FMR'!I:I,'2026 FMR'!M:M)</f>
        <v>1493</v>
      </c>
      <c r="G2993">
        <f>_xlfn.XLOOKUP(D2993,'2026 FMR'!I:I,'2026 FMR'!J:J)</f>
        <v>226523</v>
      </c>
      <c r="H2993">
        <f>_xlfn.XLOOKUP(D2993,'2026 FMR'!I:I,'2026 FMR'!R:R)</f>
        <v>0.5</v>
      </c>
    </row>
    <row r="2994" spans="1:8" x14ac:dyDescent="0.35">
      <c r="A2994" t="s">
        <v>3034</v>
      </c>
      <c r="B2994" t="str">
        <f>_xlfn.XLOOKUP(D2994,'2026 FMR'!I:I,'2026 FMR'!Q:Q)</f>
        <v>WA-501</v>
      </c>
      <c r="C2994" t="s">
        <v>3072</v>
      </c>
      <c r="D2994">
        <v>53075</v>
      </c>
      <c r="E2994">
        <f>_xlfn.XLOOKUP(D2994,'ACS data'!E:E,'ACS data'!N:N)</f>
        <v>6301</v>
      </c>
      <c r="F2994">
        <f>_xlfn.XLOOKUP(D2994,'2026 FMR'!I:I,'2026 FMR'!M:M)</f>
        <v>891</v>
      </c>
      <c r="G2994">
        <f>_xlfn.XLOOKUP(D2994,'2026 FMR'!I:I,'2026 FMR'!J:J)</f>
        <v>47141</v>
      </c>
      <c r="H2994">
        <f>_xlfn.XLOOKUP(D2994,'2026 FMR'!I:I,'2026 FMR'!R:R)</f>
        <v>0.5</v>
      </c>
    </row>
    <row r="2995" spans="1:8" x14ac:dyDescent="0.35">
      <c r="A2995" t="s">
        <v>3034</v>
      </c>
      <c r="B2995" t="str">
        <f>_xlfn.XLOOKUP(D2995,'2026 FMR'!I:I,'2026 FMR'!Q:Q)</f>
        <v>WA-501</v>
      </c>
      <c r="C2995" t="s">
        <v>3073</v>
      </c>
      <c r="D2995">
        <v>53077</v>
      </c>
      <c r="E2995">
        <f>_xlfn.XLOOKUP(D2995,'ACS data'!E:E,'ACS data'!N:N)</f>
        <v>9741</v>
      </c>
      <c r="F2995">
        <f>_xlfn.XLOOKUP(D2995,'2026 FMR'!I:I,'2026 FMR'!M:M)</f>
        <v>1047</v>
      </c>
      <c r="G2995">
        <f>_xlfn.XLOOKUP(D2995,'2026 FMR'!I:I,'2026 FMR'!J:J)</f>
        <v>256143</v>
      </c>
      <c r="H2995">
        <f>_xlfn.XLOOKUP(D2995,'2026 FMR'!I:I,'2026 FMR'!R:R)</f>
        <v>0.5</v>
      </c>
    </row>
    <row r="2996" spans="1:8" x14ac:dyDescent="0.35">
      <c r="A2996" t="s">
        <v>3074</v>
      </c>
      <c r="B2996" t="str">
        <f>_xlfn.XLOOKUP(D2996,'2026 FMR'!I:I,'2026 FMR'!Q:Q)</f>
        <v>WV-508</v>
      </c>
      <c r="C2996" t="s">
        <v>3075</v>
      </c>
      <c r="D2996">
        <v>54001</v>
      </c>
      <c r="E2996">
        <f>_xlfn.XLOOKUP(D2996,'ACS data'!E:E,'ACS data'!N:N)</f>
        <v>652</v>
      </c>
      <c r="F2996">
        <f>_xlfn.XLOOKUP(D2996,'2026 FMR'!I:I,'2026 FMR'!M:M)</f>
        <v>793</v>
      </c>
      <c r="G2996">
        <f>_xlfn.XLOOKUP(D2996,'2026 FMR'!I:I,'2026 FMR'!J:J)</f>
        <v>15527</v>
      </c>
      <c r="H2996">
        <f>_xlfn.XLOOKUP(D2996,'2026 FMR'!I:I,'2026 FMR'!R:R)</f>
        <v>0.5</v>
      </c>
    </row>
    <row r="2997" spans="1:8" x14ac:dyDescent="0.35">
      <c r="A2997" t="s">
        <v>3074</v>
      </c>
      <c r="B2997" t="str">
        <f>_xlfn.XLOOKUP(D2997,'2026 FMR'!I:I,'2026 FMR'!Q:Q)</f>
        <v>WV-508</v>
      </c>
      <c r="C2997" t="s">
        <v>3076</v>
      </c>
      <c r="D2997">
        <v>54003</v>
      </c>
      <c r="E2997">
        <f>_xlfn.XLOOKUP(D2997,'ACS data'!E:E,'ACS data'!N:N)</f>
        <v>2659</v>
      </c>
      <c r="F2997">
        <f>_xlfn.XLOOKUP(D2997,'2026 FMR'!I:I,'2026 FMR'!M:M)</f>
        <v>971</v>
      </c>
      <c r="G2997">
        <f>_xlfn.XLOOKUP(D2997,'2026 FMR'!I:I,'2026 FMR'!J:J)</f>
        <v>123283</v>
      </c>
      <c r="H2997">
        <f>_xlfn.XLOOKUP(D2997,'2026 FMR'!I:I,'2026 FMR'!R:R)</f>
        <v>0.5</v>
      </c>
    </row>
    <row r="2998" spans="1:8" x14ac:dyDescent="0.35">
      <c r="A2998" t="s">
        <v>3074</v>
      </c>
      <c r="B2998" t="str">
        <f>_xlfn.XLOOKUP(D2998,'2026 FMR'!I:I,'2026 FMR'!Q:Q)</f>
        <v>WV-503</v>
      </c>
      <c r="C2998" t="s">
        <v>3077</v>
      </c>
      <c r="D2998">
        <v>54005</v>
      </c>
      <c r="E2998">
        <f>_xlfn.XLOOKUP(D2998,'ACS data'!E:E,'ACS data'!N:N)</f>
        <v>684</v>
      </c>
      <c r="F2998">
        <f>_xlfn.XLOOKUP(D2998,'2026 FMR'!I:I,'2026 FMR'!M:M)</f>
        <v>674</v>
      </c>
      <c r="G2998">
        <f>_xlfn.XLOOKUP(D2998,'2026 FMR'!I:I,'2026 FMR'!J:J)</f>
        <v>21705</v>
      </c>
      <c r="H2998">
        <f>_xlfn.XLOOKUP(D2998,'2026 FMR'!I:I,'2026 FMR'!R:R)</f>
        <v>1</v>
      </c>
    </row>
    <row r="2999" spans="1:8" x14ac:dyDescent="0.35">
      <c r="A2999" t="s">
        <v>3074</v>
      </c>
      <c r="B2999" t="str">
        <f>_xlfn.XLOOKUP(D2999,'2026 FMR'!I:I,'2026 FMR'!Q:Q)</f>
        <v>WV-508</v>
      </c>
      <c r="C2999" t="s">
        <v>3078</v>
      </c>
      <c r="D2999">
        <v>54007</v>
      </c>
      <c r="E2999">
        <f>_xlfn.XLOOKUP(D2999,'ACS data'!E:E,'ACS data'!N:N)</f>
        <v>218</v>
      </c>
      <c r="F2999">
        <f>_xlfn.XLOOKUP(D2999,'2026 FMR'!I:I,'2026 FMR'!M:M)</f>
        <v>665</v>
      </c>
      <c r="G2999">
        <f>_xlfn.XLOOKUP(D2999,'2026 FMR'!I:I,'2026 FMR'!J:J)</f>
        <v>12505</v>
      </c>
      <c r="H2999">
        <f>_xlfn.XLOOKUP(D2999,'2026 FMR'!I:I,'2026 FMR'!R:R)</f>
        <v>0.5</v>
      </c>
    </row>
    <row r="3000" spans="1:8" x14ac:dyDescent="0.35">
      <c r="A3000" t="s">
        <v>3074</v>
      </c>
      <c r="B3000" t="str">
        <f>_xlfn.XLOOKUP(D3000,'2026 FMR'!I:I,'2026 FMR'!Q:Q)</f>
        <v>WV-500</v>
      </c>
      <c r="C3000" t="s">
        <v>3079</v>
      </c>
      <c r="D3000">
        <v>54009</v>
      </c>
      <c r="E3000">
        <f>_xlfn.XLOOKUP(D3000,'ACS data'!E:E,'ACS data'!N:N)</f>
        <v>294</v>
      </c>
      <c r="F3000">
        <f>_xlfn.XLOOKUP(D3000,'2026 FMR'!I:I,'2026 FMR'!M:M)</f>
        <v>757</v>
      </c>
      <c r="G3000">
        <f>_xlfn.XLOOKUP(D3000,'2026 FMR'!I:I,'2026 FMR'!J:J)</f>
        <v>22349</v>
      </c>
      <c r="H3000">
        <f>_xlfn.XLOOKUP(D3000,'2026 FMR'!I:I,'2026 FMR'!R:R)</f>
        <v>0.5</v>
      </c>
    </row>
    <row r="3001" spans="1:8" x14ac:dyDescent="0.35">
      <c r="A3001" t="s">
        <v>3074</v>
      </c>
      <c r="B3001" t="str">
        <f>_xlfn.XLOOKUP(D3001,'2026 FMR'!I:I,'2026 FMR'!Q:Q)</f>
        <v>WV-501</v>
      </c>
      <c r="C3001" t="s">
        <v>3080</v>
      </c>
      <c r="D3001">
        <v>54011</v>
      </c>
      <c r="E3001">
        <f>_xlfn.XLOOKUP(D3001,'ACS data'!E:E,'ACS data'!N:N)</f>
        <v>4950</v>
      </c>
      <c r="F3001">
        <f>_xlfn.XLOOKUP(D3001,'2026 FMR'!I:I,'2026 FMR'!M:M)</f>
        <v>853</v>
      </c>
      <c r="G3001">
        <f>_xlfn.XLOOKUP(D3001,'2026 FMR'!I:I,'2026 FMR'!J:J)</f>
        <v>93965</v>
      </c>
      <c r="H3001">
        <f>_xlfn.XLOOKUP(D3001,'2026 FMR'!I:I,'2026 FMR'!R:R)</f>
        <v>1</v>
      </c>
    </row>
    <row r="3002" spans="1:8" x14ac:dyDescent="0.35">
      <c r="A3002" t="s">
        <v>3074</v>
      </c>
      <c r="B3002" t="str">
        <f>_xlfn.XLOOKUP(D3002,'2026 FMR'!I:I,'2026 FMR'!Q:Q)</f>
        <v>WV-508</v>
      </c>
      <c r="C3002" t="s">
        <v>3081</v>
      </c>
      <c r="D3002">
        <v>54013</v>
      </c>
      <c r="E3002">
        <f>_xlfn.XLOOKUP(D3002,'ACS data'!E:E,'ACS data'!N:N)</f>
        <v>276</v>
      </c>
      <c r="F3002">
        <f>_xlfn.XLOOKUP(D3002,'2026 FMR'!I:I,'2026 FMR'!M:M)</f>
        <v>706</v>
      </c>
      <c r="G3002">
        <f>_xlfn.XLOOKUP(D3002,'2026 FMR'!I:I,'2026 FMR'!J:J)</f>
        <v>6279</v>
      </c>
      <c r="H3002">
        <f>_xlfn.XLOOKUP(D3002,'2026 FMR'!I:I,'2026 FMR'!R:R)</f>
        <v>0.5</v>
      </c>
    </row>
    <row r="3003" spans="1:8" x14ac:dyDescent="0.35">
      <c r="A3003" t="s">
        <v>3074</v>
      </c>
      <c r="B3003" t="str">
        <f>_xlfn.XLOOKUP(D3003,'2026 FMR'!I:I,'2026 FMR'!Q:Q)</f>
        <v>WV-503</v>
      </c>
      <c r="C3003" t="s">
        <v>3082</v>
      </c>
      <c r="D3003">
        <v>54015</v>
      </c>
      <c r="E3003">
        <f>_xlfn.XLOOKUP(D3003,'ACS data'!E:E,'ACS data'!N:N)</f>
        <v>447</v>
      </c>
      <c r="F3003">
        <f>_xlfn.XLOOKUP(D3003,'2026 FMR'!I:I,'2026 FMR'!M:M)</f>
        <v>829</v>
      </c>
      <c r="G3003">
        <f>_xlfn.XLOOKUP(D3003,'2026 FMR'!I:I,'2026 FMR'!J:J)</f>
        <v>8049</v>
      </c>
      <c r="H3003">
        <f>_xlfn.XLOOKUP(D3003,'2026 FMR'!I:I,'2026 FMR'!R:R)</f>
        <v>1</v>
      </c>
    </row>
    <row r="3004" spans="1:8" x14ac:dyDescent="0.35">
      <c r="A3004" t="s">
        <v>3074</v>
      </c>
      <c r="B3004" t="str">
        <f>_xlfn.XLOOKUP(D3004,'2026 FMR'!I:I,'2026 FMR'!Q:Q)</f>
        <v>WV-508</v>
      </c>
      <c r="C3004" t="s">
        <v>3083</v>
      </c>
      <c r="D3004">
        <v>54017</v>
      </c>
      <c r="E3004">
        <f>_xlfn.XLOOKUP(D3004,'ACS data'!E:E,'ACS data'!N:N)</f>
        <v>226</v>
      </c>
      <c r="F3004">
        <f>_xlfn.XLOOKUP(D3004,'2026 FMR'!I:I,'2026 FMR'!M:M)</f>
        <v>754</v>
      </c>
      <c r="G3004">
        <f>_xlfn.XLOOKUP(D3004,'2026 FMR'!I:I,'2026 FMR'!J:J)</f>
        <v>7847</v>
      </c>
      <c r="H3004">
        <f>_xlfn.XLOOKUP(D3004,'2026 FMR'!I:I,'2026 FMR'!R:R)</f>
        <v>0.5</v>
      </c>
    </row>
    <row r="3005" spans="1:8" x14ac:dyDescent="0.35">
      <c r="A3005" t="s">
        <v>3074</v>
      </c>
      <c r="B3005" t="str">
        <f>_xlfn.XLOOKUP(D3005,'2026 FMR'!I:I,'2026 FMR'!Q:Q)</f>
        <v>WV-508</v>
      </c>
      <c r="C3005" t="s">
        <v>3084</v>
      </c>
      <c r="D3005">
        <v>54019</v>
      </c>
      <c r="E3005">
        <f>_xlfn.XLOOKUP(D3005,'ACS data'!E:E,'ACS data'!N:N)</f>
        <v>1368</v>
      </c>
      <c r="F3005">
        <f>_xlfn.XLOOKUP(D3005,'2026 FMR'!I:I,'2026 FMR'!M:M)</f>
        <v>697</v>
      </c>
      <c r="G3005">
        <f>_xlfn.XLOOKUP(D3005,'2026 FMR'!I:I,'2026 FMR'!J:J)</f>
        <v>40545</v>
      </c>
      <c r="H3005">
        <f>_xlfn.XLOOKUP(D3005,'2026 FMR'!I:I,'2026 FMR'!R:R)</f>
        <v>0.5</v>
      </c>
    </row>
    <row r="3006" spans="1:8" x14ac:dyDescent="0.35">
      <c r="A3006" t="s">
        <v>3074</v>
      </c>
      <c r="B3006" t="str">
        <f>_xlfn.XLOOKUP(D3006,'2026 FMR'!I:I,'2026 FMR'!Q:Q)</f>
        <v>WV-508</v>
      </c>
      <c r="C3006" t="s">
        <v>3085</v>
      </c>
      <c r="D3006">
        <v>54021</v>
      </c>
      <c r="E3006">
        <f>_xlfn.XLOOKUP(D3006,'ACS data'!E:E,'ACS data'!N:N)</f>
        <v>167</v>
      </c>
      <c r="F3006">
        <f>_xlfn.XLOOKUP(D3006,'2026 FMR'!I:I,'2026 FMR'!M:M)</f>
        <v>793</v>
      </c>
      <c r="G3006">
        <f>_xlfn.XLOOKUP(D3006,'2026 FMR'!I:I,'2026 FMR'!J:J)</f>
        <v>7444</v>
      </c>
      <c r="H3006">
        <f>_xlfn.XLOOKUP(D3006,'2026 FMR'!I:I,'2026 FMR'!R:R)</f>
        <v>0.5</v>
      </c>
    </row>
    <row r="3007" spans="1:8" x14ac:dyDescent="0.35">
      <c r="A3007" t="s">
        <v>3074</v>
      </c>
      <c r="B3007" t="str">
        <f>_xlfn.XLOOKUP(D3007,'2026 FMR'!I:I,'2026 FMR'!Q:Q)</f>
        <v>WV-508</v>
      </c>
      <c r="C3007" t="s">
        <v>3086</v>
      </c>
      <c r="D3007">
        <v>54023</v>
      </c>
      <c r="E3007">
        <f>_xlfn.XLOOKUP(D3007,'ACS data'!E:E,'ACS data'!N:N)</f>
        <v>237</v>
      </c>
      <c r="F3007">
        <f>_xlfn.XLOOKUP(D3007,'2026 FMR'!I:I,'2026 FMR'!M:M)</f>
        <v>662</v>
      </c>
      <c r="G3007">
        <f>_xlfn.XLOOKUP(D3007,'2026 FMR'!I:I,'2026 FMR'!J:J)</f>
        <v>11034</v>
      </c>
      <c r="H3007">
        <f>_xlfn.XLOOKUP(D3007,'2026 FMR'!I:I,'2026 FMR'!R:R)</f>
        <v>0.5</v>
      </c>
    </row>
    <row r="3008" spans="1:8" x14ac:dyDescent="0.35">
      <c r="A3008" t="s">
        <v>3074</v>
      </c>
      <c r="B3008" t="str">
        <f>_xlfn.XLOOKUP(D3008,'2026 FMR'!I:I,'2026 FMR'!Q:Q)</f>
        <v>WV-508</v>
      </c>
      <c r="C3008" t="s">
        <v>3087</v>
      </c>
      <c r="D3008">
        <v>54025</v>
      </c>
      <c r="E3008">
        <f>_xlfn.XLOOKUP(D3008,'ACS data'!E:E,'ACS data'!N:N)</f>
        <v>1557</v>
      </c>
      <c r="F3008">
        <f>_xlfn.XLOOKUP(D3008,'2026 FMR'!I:I,'2026 FMR'!M:M)</f>
        <v>735</v>
      </c>
      <c r="G3008">
        <f>_xlfn.XLOOKUP(D3008,'2026 FMR'!I:I,'2026 FMR'!J:J)</f>
        <v>32995</v>
      </c>
      <c r="H3008">
        <f>_xlfn.XLOOKUP(D3008,'2026 FMR'!I:I,'2026 FMR'!R:R)</f>
        <v>0.5</v>
      </c>
    </row>
    <row r="3009" spans="1:8" x14ac:dyDescent="0.35">
      <c r="A3009" t="s">
        <v>3074</v>
      </c>
      <c r="B3009" t="str">
        <f>_xlfn.XLOOKUP(D3009,'2026 FMR'!I:I,'2026 FMR'!Q:Q)</f>
        <v>WV-508</v>
      </c>
      <c r="C3009" t="s">
        <v>3088</v>
      </c>
      <c r="D3009">
        <v>54027</v>
      </c>
      <c r="E3009">
        <f>_xlfn.XLOOKUP(D3009,'ACS data'!E:E,'ACS data'!N:N)</f>
        <v>625</v>
      </c>
      <c r="F3009">
        <f>_xlfn.XLOOKUP(D3009,'2026 FMR'!I:I,'2026 FMR'!M:M)</f>
        <v>1255</v>
      </c>
      <c r="G3009">
        <f>_xlfn.XLOOKUP(D3009,'2026 FMR'!I:I,'2026 FMR'!J:J)</f>
        <v>23275</v>
      </c>
      <c r="H3009">
        <f>_xlfn.XLOOKUP(D3009,'2026 FMR'!I:I,'2026 FMR'!R:R)</f>
        <v>0.5</v>
      </c>
    </row>
    <row r="3010" spans="1:8" x14ac:dyDescent="0.35">
      <c r="A3010" t="s">
        <v>3074</v>
      </c>
      <c r="B3010" t="str">
        <f>_xlfn.XLOOKUP(D3010,'2026 FMR'!I:I,'2026 FMR'!Q:Q)</f>
        <v>WV-500</v>
      </c>
      <c r="C3010" t="s">
        <v>3089</v>
      </c>
      <c r="D3010">
        <v>54029</v>
      </c>
      <c r="E3010">
        <f>_xlfn.XLOOKUP(D3010,'ACS data'!E:E,'ACS data'!N:N)</f>
        <v>366</v>
      </c>
      <c r="F3010">
        <f>_xlfn.XLOOKUP(D3010,'2026 FMR'!I:I,'2026 FMR'!M:M)</f>
        <v>757</v>
      </c>
      <c r="G3010">
        <f>_xlfn.XLOOKUP(D3010,'2026 FMR'!I:I,'2026 FMR'!J:J)</f>
        <v>28907</v>
      </c>
      <c r="H3010">
        <f>_xlfn.XLOOKUP(D3010,'2026 FMR'!I:I,'2026 FMR'!R:R)</f>
        <v>0.5</v>
      </c>
    </row>
    <row r="3011" spans="1:8" x14ac:dyDescent="0.35">
      <c r="A3011" t="s">
        <v>3074</v>
      </c>
      <c r="B3011" t="str">
        <f>_xlfn.XLOOKUP(D3011,'2026 FMR'!I:I,'2026 FMR'!Q:Q)</f>
        <v>WV-508</v>
      </c>
      <c r="C3011" t="s">
        <v>3090</v>
      </c>
      <c r="D3011">
        <v>54031</v>
      </c>
      <c r="E3011">
        <f>_xlfn.XLOOKUP(D3011,'ACS data'!E:E,'ACS data'!N:N)</f>
        <v>392</v>
      </c>
      <c r="F3011">
        <f>_xlfn.XLOOKUP(D3011,'2026 FMR'!I:I,'2026 FMR'!M:M)</f>
        <v>784</v>
      </c>
      <c r="G3011">
        <f>_xlfn.XLOOKUP(D3011,'2026 FMR'!I:I,'2026 FMR'!J:J)</f>
        <v>14249</v>
      </c>
      <c r="H3011">
        <f>_xlfn.XLOOKUP(D3011,'2026 FMR'!I:I,'2026 FMR'!R:R)</f>
        <v>0.5</v>
      </c>
    </row>
    <row r="3012" spans="1:8" x14ac:dyDescent="0.35">
      <c r="A3012" t="s">
        <v>3074</v>
      </c>
      <c r="B3012" t="str">
        <f>_xlfn.XLOOKUP(D3012,'2026 FMR'!I:I,'2026 FMR'!Q:Q)</f>
        <v>WV-508</v>
      </c>
      <c r="C3012" t="s">
        <v>3091</v>
      </c>
      <c r="D3012">
        <v>54033</v>
      </c>
      <c r="E3012">
        <f>_xlfn.XLOOKUP(D3012,'ACS data'!E:E,'ACS data'!N:N)</f>
        <v>989</v>
      </c>
      <c r="F3012">
        <f>_xlfn.XLOOKUP(D3012,'2026 FMR'!I:I,'2026 FMR'!M:M)</f>
        <v>843</v>
      </c>
      <c r="G3012">
        <f>_xlfn.XLOOKUP(D3012,'2026 FMR'!I:I,'2026 FMR'!J:J)</f>
        <v>65862</v>
      </c>
      <c r="H3012">
        <f>_xlfn.XLOOKUP(D3012,'2026 FMR'!I:I,'2026 FMR'!R:R)</f>
        <v>0.5</v>
      </c>
    </row>
    <row r="3013" spans="1:8" x14ac:dyDescent="0.35">
      <c r="A3013" t="s">
        <v>3074</v>
      </c>
      <c r="B3013" t="str">
        <f>_xlfn.XLOOKUP(D3013,'2026 FMR'!I:I,'2026 FMR'!Q:Q)</f>
        <v>WV-508</v>
      </c>
      <c r="C3013" t="s">
        <v>3092</v>
      </c>
      <c r="D3013">
        <v>54035</v>
      </c>
      <c r="E3013">
        <f>_xlfn.XLOOKUP(D3013,'ACS data'!E:E,'ACS data'!N:N)</f>
        <v>1008</v>
      </c>
      <c r="F3013">
        <f>_xlfn.XLOOKUP(D3013,'2026 FMR'!I:I,'2026 FMR'!M:M)</f>
        <v>726</v>
      </c>
      <c r="G3013">
        <f>_xlfn.XLOOKUP(D3013,'2026 FMR'!I:I,'2026 FMR'!J:J)</f>
        <v>27868</v>
      </c>
      <c r="H3013">
        <f>_xlfn.XLOOKUP(D3013,'2026 FMR'!I:I,'2026 FMR'!R:R)</f>
        <v>0.5</v>
      </c>
    </row>
    <row r="3014" spans="1:8" x14ac:dyDescent="0.35">
      <c r="A3014" t="s">
        <v>3074</v>
      </c>
      <c r="B3014" t="str">
        <f>_xlfn.XLOOKUP(D3014,'2026 FMR'!I:I,'2026 FMR'!Q:Q)</f>
        <v>WV-508</v>
      </c>
      <c r="C3014" t="s">
        <v>3093</v>
      </c>
      <c r="D3014">
        <v>54037</v>
      </c>
      <c r="E3014">
        <f>_xlfn.XLOOKUP(D3014,'ACS data'!E:E,'ACS data'!N:N)</f>
        <v>891</v>
      </c>
      <c r="F3014">
        <f>_xlfn.XLOOKUP(D3014,'2026 FMR'!I:I,'2026 FMR'!M:M)</f>
        <v>953</v>
      </c>
      <c r="G3014">
        <f>_xlfn.XLOOKUP(D3014,'2026 FMR'!I:I,'2026 FMR'!J:J)</f>
        <v>58043</v>
      </c>
      <c r="H3014">
        <f>_xlfn.XLOOKUP(D3014,'2026 FMR'!I:I,'2026 FMR'!R:R)</f>
        <v>0.5</v>
      </c>
    </row>
    <row r="3015" spans="1:8" x14ac:dyDescent="0.35">
      <c r="A3015" t="s">
        <v>3074</v>
      </c>
      <c r="B3015" t="str">
        <f>_xlfn.XLOOKUP(D3015,'2026 FMR'!I:I,'2026 FMR'!Q:Q)</f>
        <v>WV-503</v>
      </c>
      <c r="C3015" t="s">
        <v>3094</v>
      </c>
      <c r="D3015">
        <v>54039</v>
      </c>
      <c r="E3015">
        <f>_xlfn.XLOOKUP(D3015,'ACS data'!E:E,'ACS data'!N:N)</f>
        <v>4842</v>
      </c>
      <c r="F3015">
        <f>_xlfn.XLOOKUP(D3015,'2026 FMR'!I:I,'2026 FMR'!M:M)</f>
        <v>829</v>
      </c>
      <c r="G3015">
        <f>_xlfn.XLOOKUP(D3015,'2026 FMR'!I:I,'2026 FMR'!J:J)</f>
        <v>179895</v>
      </c>
      <c r="H3015">
        <f>_xlfn.XLOOKUP(D3015,'2026 FMR'!I:I,'2026 FMR'!R:R)</f>
        <v>1</v>
      </c>
    </row>
    <row r="3016" spans="1:8" x14ac:dyDescent="0.35">
      <c r="A3016" t="s">
        <v>3074</v>
      </c>
      <c r="B3016" t="str">
        <f>_xlfn.XLOOKUP(D3016,'2026 FMR'!I:I,'2026 FMR'!Q:Q)</f>
        <v>WV-508</v>
      </c>
      <c r="C3016" t="s">
        <v>3095</v>
      </c>
      <c r="D3016">
        <v>54041</v>
      </c>
      <c r="E3016">
        <f>_xlfn.XLOOKUP(D3016,'ACS data'!E:E,'ACS data'!N:N)</f>
        <v>601</v>
      </c>
      <c r="F3016">
        <f>_xlfn.XLOOKUP(D3016,'2026 FMR'!I:I,'2026 FMR'!M:M)</f>
        <v>754</v>
      </c>
      <c r="G3016">
        <f>_xlfn.XLOOKUP(D3016,'2026 FMR'!I:I,'2026 FMR'!J:J)</f>
        <v>16920</v>
      </c>
      <c r="H3016">
        <f>_xlfn.XLOOKUP(D3016,'2026 FMR'!I:I,'2026 FMR'!R:R)</f>
        <v>0.5</v>
      </c>
    </row>
    <row r="3017" spans="1:8" x14ac:dyDescent="0.35">
      <c r="A3017" t="s">
        <v>3074</v>
      </c>
      <c r="B3017" t="str">
        <f>_xlfn.XLOOKUP(D3017,'2026 FMR'!I:I,'2026 FMR'!Q:Q)</f>
        <v>WV-508</v>
      </c>
      <c r="C3017" t="s">
        <v>3096</v>
      </c>
      <c r="D3017">
        <v>54043</v>
      </c>
      <c r="E3017">
        <f>_xlfn.XLOOKUP(D3017,'ACS data'!E:E,'ACS data'!N:N)</f>
        <v>681</v>
      </c>
      <c r="F3017">
        <f>_xlfn.XLOOKUP(D3017,'2026 FMR'!I:I,'2026 FMR'!M:M)</f>
        <v>714</v>
      </c>
      <c r="G3017">
        <f>_xlfn.XLOOKUP(D3017,'2026 FMR'!I:I,'2026 FMR'!J:J)</f>
        <v>20410</v>
      </c>
      <c r="H3017">
        <f>_xlfn.XLOOKUP(D3017,'2026 FMR'!I:I,'2026 FMR'!R:R)</f>
        <v>0.5</v>
      </c>
    </row>
    <row r="3018" spans="1:8" x14ac:dyDescent="0.35">
      <c r="A3018" t="s">
        <v>3074</v>
      </c>
      <c r="B3018" t="str">
        <f>_xlfn.XLOOKUP(D3018,'2026 FMR'!I:I,'2026 FMR'!Q:Q)</f>
        <v>WV-508</v>
      </c>
      <c r="C3018" t="s">
        <v>3097</v>
      </c>
      <c r="D3018">
        <v>54045</v>
      </c>
      <c r="E3018">
        <f>_xlfn.XLOOKUP(D3018,'ACS data'!E:E,'ACS data'!N:N)</f>
        <v>1054</v>
      </c>
      <c r="F3018">
        <f>_xlfn.XLOOKUP(D3018,'2026 FMR'!I:I,'2026 FMR'!M:M)</f>
        <v>793</v>
      </c>
      <c r="G3018">
        <f>_xlfn.XLOOKUP(D3018,'2026 FMR'!I:I,'2026 FMR'!J:J)</f>
        <v>32350</v>
      </c>
      <c r="H3018">
        <f>_xlfn.XLOOKUP(D3018,'2026 FMR'!I:I,'2026 FMR'!R:R)</f>
        <v>0.5</v>
      </c>
    </row>
    <row r="3019" spans="1:8" x14ac:dyDescent="0.35">
      <c r="A3019" t="s">
        <v>3074</v>
      </c>
      <c r="B3019" t="str">
        <f>_xlfn.XLOOKUP(D3019,'2026 FMR'!I:I,'2026 FMR'!Q:Q)</f>
        <v>WV-508</v>
      </c>
      <c r="C3019" t="s">
        <v>3098</v>
      </c>
      <c r="D3019">
        <v>54047</v>
      </c>
      <c r="E3019">
        <f>_xlfn.XLOOKUP(D3019,'ACS data'!E:E,'ACS data'!N:N)</f>
        <v>704</v>
      </c>
      <c r="F3019">
        <f>_xlfn.XLOOKUP(D3019,'2026 FMR'!I:I,'2026 FMR'!M:M)</f>
        <v>662</v>
      </c>
      <c r="G3019">
        <f>_xlfn.XLOOKUP(D3019,'2026 FMR'!I:I,'2026 FMR'!J:J)</f>
        <v>18911</v>
      </c>
      <c r="H3019">
        <f>_xlfn.XLOOKUP(D3019,'2026 FMR'!I:I,'2026 FMR'!R:R)</f>
        <v>0.5</v>
      </c>
    </row>
    <row r="3020" spans="1:8" x14ac:dyDescent="0.35">
      <c r="A3020" t="s">
        <v>3074</v>
      </c>
      <c r="B3020" t="str">
        <f>_xlfn.XLOOKUP(D3020,'2026 FMR'!I:I,'2026 FMR'!Q:Q)</f>
        <v>WV-508</v>
      </c>
      <c r="C3020" t="s">
        <v>3099</v>
      </c>
      <c r="D3020">
        <v>54049</v>
      </c>
      <c r="E3020">
        <f>_xlfn.XLOOKUP(D3020,'ACS data'!E:E,'ACS data'!N:N)</f>
        <v>1529</v>
      </c>
      <c r="F3020">
        <f>_xlfn.XLOOKUP(D3020,'2026 FMR'!I:I,'2026 FMR'!M:M)</f>
        <v>838</v>
      </c>
      <c r="G3020">
        <f>_xlfn.XLOOKUP(D3020,'2026 FMR'!I:I,'2026 FMR'!J:J)</f>
        <v>56194</v>
      </c>
      <c r="H3020">
        <f>_xlfn.XLOOKUP(D3020,'2026 FMR'!I:I,'2026 FMR'!R:R)</f>
        <v>0.5</v>
      </c>
    </row>
    <row r="3021" spans="1:8" x14ac:dyDescent="0.35">
      <c r="A3021" t="s">
        <v>3074</v>
      </c>
      <c r="B3021" t="str">
        <f>_xlfn.XLOOKUP(D3021,'2026 FMR'!I:I,'2026 FMR'!Q:Q)</f>
        <v>WV-500</v>
      </c>
      <c r="C3021" t="s">
        <v>3100</v>
      </c>
      <c r="D3021">
        <v>54051</v>
      </c>
      <c r="E3021">
        <f>_xlfn.XLOOKUP(D3021,'ACS data'!E:E,'ACS data'!N:N)</f>
        <v>877</v>
      </c>
      <c r="F3021">
        <f>_xlfn.XLOOKUP(D3021,'2026 FMR'!I:I,'2026 FMR'!M:M)</f>
        <v>816</v>
      </c>
      <c r="G3021">
        <f>_xlfn.XLOOKUP(D3021,'2026 FMR'!I:I,'2026 FMR'!J:J)</f>
        <v>30509</v>
      </c>
      <c r="H3021">
        <f>_xlfn.XLOOKUP(D3021,'2026 FMR'!I:I,'2026 FMR'!R:R)</f>
        <v>0.5</v>
      </c>
    </row>
    <row r="3022" spans="1:8" x14ac:dyDescent="0.35">
      <c r="A3022" t="s">
        <v>3074</v>
      </c>
      <c r="B3022" t="str">
        <f>_xlfn.XLOOKUP(D3022,'2026 FMR'!I:I,'2026 FMR'!Q:Q)</f>
        <v>WV-508</v>
      </c>
      <c r="C3022" t="s">
        <v>3101</v>
      </c>
      <c r="D3022">
        <v>54053</v>
      </c>
      <c r="E3022">
        <f>_xlfn.XLOOKUP(D3022,'ACS data'!E:E,'ACS data'!N:N)</f>
        <v>840</v>
      </c>
      <c r="F3022">
        <f>_xlfn.XLOOKUP(D3022,'2026 FMR'!I:I,'2026 FMR'!M:M)</f>
        <v>793</v>
      </c>
      <c r="G3022">
        <f>_xlfn.XLOOKUP(D3022,'2026 FMR'!I:I,'2026 FMR'!J:J)</f>
        <v>25488</v>
      </c>
      <c r="H3022">
        <f>_xlfn.XLOOKUP(D3022,'2026 FMR'!I:I,'2026 FMR'!R:R)</f>
        <v>0.5</v>
      </c>
    </row>
    <row r="3023" spans="1:8" x14ac:dyDescent="0.35">
      <c r="A3023" t="s">
        <v>3074</v>
      </c>
      <c r="B3023" t="str">
        <f>_xlfn.XLOOKUP(D3023,'2026 FMR'!I:I,'2026 FMR'!Q:Q)</f>
        <v>WV-508</v>
      </c>
      <c r="C3023" t="s">
        <v>3102</v>
      </c>
      <c r="D3023">
        <v>54055</v>
      </c>
      <c r="E3023">
        <f>_xlfn.XLOOKUP(D3023,'ACS data'!E:E,'ACS data'!N:N)</f>
        <v>1841</v>
      </c>
      <c r="F3023">
        <f>_xlfn.XLOOKUP(D3023,'2026 FMR'!I:I,'2026 FMR'!M:M)</f>
        <v>717</v>
      </c>
      <c r="G3023">
        <f>_xlfn.XLOOKUP(D3023,'2026 FMR'!I:I,'2026 FMR'!J:J)</f>
        <v>59530</v>
      </c>
      <c r="H3023">
        <f>_xlfn.XLOOKUP(D3023,'2026 FMR'!I:I,'2026 FMR'!R:R)</f>
        <v>0.5</v>
      </c>
    </row>
    <row r="3024" spans="1:8" x14ac:dyDescent="0.35">
      <c r="A3024" t="s">
        <v>3074</v>
      </c>
      <c r="B3024" t="str">
        <f>_xlfn.XLOOKUP(D3024,'2026 FMR'!I:I,'2026 FMR'!Q:Q)</f>
        <v>WV-508</v>
      </c>
      <c r="C3024" t="s">
        <v>3103</v>
      </c>
      <c r="D3024">
        <v>54057</v>
      </c>
      <c r="E3024">
        <f>_xlfn.XLOOKUP(D3024,'ACS data'!E:E,'ACS data'!N:N)</f>
        <v>487</v>
      </c>
      <c r="F3024">
        <f>_xlfn.XLOOKUP(D3024,'2026 FMR'!I:I,'2026 FMR'!M:M)</f>
        <v>695</v>
      </c>
      <c r="G3024">
        <f>_xlfn.XLOOKUP(D3024,'2026 FMR'!I:I,'2026 FMR'!J:J)</f>
        <v>26957</v>
      </c>
      <c r="H3024">
        <f>_xlfn.XLOOKUP(D3024,'2026 FMR'!I:I,'2026 FMR'!R:R)</f>
        <v>0.5</v>
      </c>
    </row>
    <row r="3025" spans="1:8" x14ac:dyDescent="0.35">
      <c r="A3025" t="s">
        <v>3074</v>
      </c>
      <c r="B3025" t="str">
        <f>_xlfn.XLOOKUP(D3025,'2026 FMR'!I:I,'2026 FMR'!Q:Q)</f>
        <v>WV-508</v>
      </c>
      <c r="C3025" t="s">
        <v>3104</v>
      </c>
      <c r="D3025">
        <v>54059</v>
      </c>
      <c r="E3025">
        <f>_xlfn.XLOOKUP(D3025,'ACS data'!E:E,'ACS data'!N:N)</f>
        <v>869</v>
      </c>
      <c r="F3025">
        <f>_xlfn.XLOOKUP(D3025,'2026 FMR'!I:I,'2026 FMR'!M:M)</f>
        <v>696</v>
      </c>
      <c r="G3025">
        <f>_xlfn.XLOOKUP(D3025,'2026 FMR'!I:I,'2026 FMR'!J:J)</f>
        <v>23466</v>
      </c>
      <c r="H3025">
        <f>_xlfn.XLOOKUP(D3025,'2026 FMR'!I:I,'2026 FMR'!R:R)</f>
        <v>0.5</v>
      </c>
    </row>
    <row r="3026" spans="1:8" x14ac:dyDescent="0.35">
      <c r="A3026" t="s">
        <v>3074</v>
      </c>
      <c r="B3026" t="str">
        <f>_xlfn.XLOOKUP(D3026,'2026 FMR'!I:I,'2026 FMR'!Q:Q)</f>
        <v>WV-508</v>
      </c>
      <c r="C3026" t="s">
        <v>3105</v>
      </c>
      <c r="D3026">
        <v>54061</v>
      </c>
      <c r="E3026">
        <f>_xlfn.XLOOKUP(D3026,'ACS data'!E:E,'ACS data'!N:N)</f>
        <v>11429</v>
      </c>
      <c r="F3026">
        <f>_xlfn.XLOOKUP(D3026,'2026 FMR'!I:I,'2026 FMR'!M:M)</f>
        <v>877</v>
      </c>
      <c r="G3026">
        <f>_xlfn.XLOOKUP(D3026,'2026 FMR'!I:I,'2026 FMR'!J:J)</f>
        <v>105988</v>
      </c>
      <c r="H3026">
        <f>_xlfn.XLOOKUP(D3026,'2026 FMR'!I:I,'2026 FMR'!R:R)</f>
        <v>0.5</v>
      </c>
    </row>
    <row r="3027" spans="1:8" x14ac:dyDescent="0.35">
      <c r="A3027" t="s">
        <v>3074</v>
      </c>
      <c r="B3027" t="str">
        <f>_xlfn.XLOOKUP(D3027,'2026 FMR'!I:I,'2026 FMR'!Q:Q)</f>
        <v>WV-508</v>
      </c>
      <c r="C3027" t="s">
        <v>3106</v>
      </c>
      <c r="D3027">
        <v>54063</v>
      </c>
      <c r="E3027">
        <f>_xlfn.XLOOKUP(D3027,'ACS data'!E:E,'ACS data'!N:N)</f>
        <v>218</v>
      </c>
      <c r="F3027">
        <f>_xlfn.XLOOKUP(D3027,'2026 FMR'!I:I,'2026 FMR'!M:M)</f>
        <v>706</v>
      </c>
      <c r="G3027">
        <f>_xlfn.XLOOKUP(D3027,'2026 FMR'!I:I,'2026 FMR'!J:J)</f>
        <v>12438</v>
      </c>
      <c r="H3027">
        <f>_xlfn.XLOOKUP(D3027,'2026 FMR'!I:I,'2026 FMR'!R:R)</f>
        <v>0.5</v>
      </c>
    </row>
    <row r="3028" spans="1:8" x14ac:dyDescent="0.35">
      <c r="A3028" t="s">
        <v>3074</v>
      </c>
      <c r="B3028" t="str">
        <f>_xlfn.XLOOKUP(D3028,'2026 FMR'!I:I,'2026 FMR'!Q:Q)</f>
        <v>WV-508</v>
      </c>
      <c r="C3028" t="s">
        <v>3107</v>
      </c>
      <c r="D3028">
        <v>54065</v>
      </c>
      <c r="E3028">
        <f>_xlfn.XLOOKUP(D3028,'ACS data'!E:E,'ACS data'!N:N)</f>
        <v>379</v>
      </c>
      <c r="F3028">
        <f>_xlfn.XLOOKUP(D3028,'2026 FMR'!I:I,'2026 FMR'!M:M)</f>
        <v>732</v>
      </c>
      <c r="G3028">
        <f>_xlfn.XLOOKUP(D3028,'2026 FMR'!I:I,'2026 FMR'!J:J)</f>
        <v>17237</v>
      </c>
      <c r="H3028">
        <f>_xlfn.XLOOKUP(D3028,'2026 FMR'!I:I,'2026 FMR'!R:R)</f>
        <v>0.5</v>
      </c>
    </row>
    <row r="3029" spans="1:8" x14ac:dyDescent="0.35">
      <c r="A3029" t="s">
        <v>3074</v>
      </c>
      <c r="B3029" t="str">
        <f>_xlfn.XLOOKUP(D3029,'2026 FMR'!I:I,'2026 FMR'!Q:Q)</f>
        <v>WV-508</v>
      </c>
      <c r="C3029" t="s">
        <v>3108</v>
      </c>
      <c r="D3029">
        <v>54067</v>
      </c>
      <c r="E3029">
        <f>_xlfn.XLOOKUP(D3029,'ACS data'!E:E,'ACS data'!N:N)</f>
        <v>323</v>
      </c>
      <c r="F3029">
        <f>_xlfn.XLOOKUP(D3029,'2026 FMR'!I:I,'2026 FMR'!M:M)</f>
        <v>696</v>
      </c>
      <c r="G3029">
        <f>_xlfn.XLOOKUP(D3029,'2026 FMR'!I:I,'2026 FMR'!J:J)</f>
        <v>24624</v>
      </c>
      <c r="H3029">
        <f>_xlfn.XLOOKUP(D3029,'2026 FMR'!I:I,'2026 FMR'!R:R)</f>
        <v>0.5</v>
      </c>
    </row>
    <row r="3030" spans="1:8" x14ac:dyDescent="0.35">
      <c r="A3030" t="s">
        <v>3074</v>
      </c>
      <c r="B3030" t="str">
        <f>_xlfn.XLOOKUP(D3030,'2026 FMR'!I:I,'2026 FMR'!Q:Q)</f>
        <v>WV-500</v>
      </c>
      <c r="C3030" t="s">
        <v>3109</v>
      </c>
      <c r="D3030">
        <v>54069</v>
      </c>
      <c r="E3030">
        <f>_xlfn.XLOOKUP(D3030,'ACS data'!E:E,'ACS data'!N:N)</f>
        <v>1111</v>
      </c>
      <c r="F3030">
        <f>_xlfn.XLOOKUP(D3030,'2026 FMR'!I:I,'2026 FMR'!M:M)</f>
        <v>816</v>
      </c>
      <c r="G3030">
        <f>_xlfn.XLOOKUP(D3030,'2026 FMR'!I:I,'2026 FMR'!J:J)</f>
        <v>42224</v>
      </c>
      <c r="H3030">
        <f>_xlfn.XLOOKUP(D3030,'2026 FMR'!I:I,'2026 FMR'!R:R)</f>
        <v>0.5</v>
      </c>
    </row>
    <row r="3031" spans="1:8" x14ac:dyDescent="0.35">
      <c r="A3031" t="s">
        <v>3074</v>
      </c>
      <c r="B3031" t="str">
        <f>_xlfn.XLOOKUP(D3031,'2026 FMR'!I:I,'2026 FMR'!Q:Q)</f>
        <v>WV-508</v>
      </c>
      <c r="C3031" t="s">
        <v>3110</v>
      </c>
      <c r="D3031">
        <v>54071</v>
      </c>
      <c r="E3031">
        <f>_xlfn.XLOOKUP(D3031,'ACS data'!E:E,'ACS data'!N:N)</f>
        <v>211</v>
      </c>
      <c r="F3031">
        <f>_xlfn.XLOOKUP(D3031,'2026 FMR'!I:I,'2026 FMR'!M:M)</f>
        <v>706</v>
      </c>
      <c r="G3031">
        <f>_xlfn.XLOOKUP(D3031,'2026 FMR'!I:I,'2026 FMR'!J:J)</f>
        <v>6156</v>
      </c>
      <c r="H3031">
        <f>_xlfn.XLOOKUP(D3031,'2026 FMR'!I:I,'2026 FMR'!R:R)</f>
        <v>0.5</v>
      </c>
    </row>
    <row r="3032" spans="1:8" x14ac:dyDescent="0.35">
      <c r="A3032" t="s">
        <v>3074</v>
      </c>
      <c r="B3032" t="str">
        <f>_xlfn.XLOOKUP(D3032,'2026 FMR'!I:I,'2026 FMR'!Q:Q)</f>
        <v>WV-508</v>
      </c>
      <c r="C3032" t="s">
        <v>3111</v>
      </c>
      <c r="D3032">
        <v>54073</v>
      </c>
      <c r="E3032">
        <f>_xlfn.XLOOKUP(D3032,'ACS data'!E:E,'ACS data'!N:N)</f>
        <v>89</v>
      </c>
      <c r="F3032">
        <f>_xlfn.XLOOKUP(D3032,'2026 FMR'!I:I,'2026 FMR'!M:M)</f>
        <v>662</v>
      </c>
      <c r="G3032">
        <f>_xlfn.XLOOKUP(D3032,'2026 FMR'!I:I,'2026 FMR'!J:J)</f>
        <v>7622</v>
      </c>
      <c r="H3032">
        <f>_xlfn.XLOOKUP(D3032,'2026 FMR'!I:I,'2026 FMR'!R:R)</f>
        <v>0.5</v>
      </c>
    </row>
    <row r="3033" spans="1:8" x14ac:dyDescent="0.35">
      <c r="A3033" t="s">
        <v>3074</v>
      </c>
      <c r="B3033" t="str">
        <f>_xlfn.XLOOKUP(D3033,'2026 FMR'!I:I,'2026 FMR'!Q:Q)</f>
        <v>WV-508</v>
      </c>
      <c r="C3033" t="s">
        <v>3112</v>
      </c>
      <c r="D3033">
        <v>54075</v>
      </c>
      <c r="E3033">
        <f>_xlfn.XLOOKUP(D3033,'ACS data'!E:E,'ACS data'!N:N)</f>
        <v>254</v>
      </c>
      <c r="F3033">
        <f>_xlfn.XLOOKUP(D3033,'2026 FMR'!I:I,'2026 FMR'!M:M)</f>
        <v>788</v>
      </c>
      <c r="G3033">
        <f>_xlfn.XLOOKUP(D3033,'2026 FMR'!I:I,'2026 FMR'!J:J)</f>
        <v>7940</v>
      </c>
      <c r="H3033">
        <f>_xlfn.XLOOKUP(D3033,'2026 FMR'!I:I,'2026 FMR'!R:R)</f>
        <v>0.5</v>
      </c>
    </row>
    <row r="3034" spans="1:8" x14ac:dyDescent="0.35">
      <c r="A3034" t="s">
        <v>3074</v>
      </c>
      <c r="B3034" t="str">
        <f>_xlfn.XLOOKUP(D3034,'2026 FMR'!I:I,'2026 FMR'!Q:Q)</f>
        <v>WV-508</v>
      </c>
      <c r="C3034" t="s">
        <v>3113</v>
      </c>
      <c r="D3034">
        <v>54077</v>
      </c>
      <c r="E3034">
        <f>_xlfn.XLOOKUP(D3034,'ACS data'!E:E,'ACS data'!N:N)</f>
        <v>717</v>
      </c>
      <c r="F3034">
        <f>_xlfn.XLOOKUP(D3034,'2026 FMR'!I:I,'2026 FMR'!M:M)</f>
        <v>877</v>
      </c>
      <c r="G3034">
        <f>_xlfn.XLOOKUP(D3034,'2026 FMR'!I:I,'2026 FMR'!J:J)</f>
        <v>34206</v>
      </c>
      <c r="H3034">
        <f>_xlfn.XLOOKUP(D3034,'2026 FMR'!I:I,'2026 FMR'!R:R)</f>
        <v>0.5</v>
      </c>
    </row>
    <row r="3035" spans="1:8" x14ac:dyDescent="0.35">
      <c r="A3035" t="s">
        <v>3074</v>
      </c>
      <c r="B3035" t="str">
        <f>_xlfn.XLOOKUP(D3035,'2026 FMR'!I:I,'2026 FMR'!Q:Q)</f>
        <v>WV-503</v>
      </c>
      <c r="C3035" t="s">
        <v>3114</v>
      </c>
      <c r="D3035">
        <v>54079</v>
      </c>
      <c r="E3035">
        <f>_xlfn.XLOOKUP(D3035,'ACS data'!E:E,'ACS data'!N:N)</f>
        <v>1306</v>
      </c>
      <c r="F3035">
        <f>_xlfn.XLOOKUP(D3035,'2026 FMR'!I:I,'2026 FMR'!M:M)</f>
        <v>803</v>
      </c>
      <c r="G3035">
        <f>_xlfn.XLOOKUP(D3035,'2026 FMR'!I:I,'2026 FMR'!J:J)</f>
        <v>57347</v>
      </c>
      <c r="H3035">
        <f>_xlfn.XLOOKUP(D3035,'2026 FMR'!I:I,'2026 FMR'!R:R)</f>
        <v>1</v>
      </c>
    </row>
    <row r="3036" spans="1:8" x14ac:dyDescent="0.35">
      <c r="A3036" t="s">
        <v>3074</v>
      </c>
      <c r="B3036" t="str">
        <f>_xlfn.XLOOKUP(D3036,'2026 FMR'!I:I,'2026 FMR'!Q:Q)</f>
        <v>WV-508</v>
      </c>
      <c r="C3036" t="s">
        <v>3115</v>
      </c>
      <c r="D3036">
        <v>54081</v>
      </c>
      <c r="E3036">
        <f>_xlfn.XLOOKUP(D3036,'ACS data'!E:E,'ACS data'!N:N)</f>
        <v>3005</v>
      </c>
      <c r="F3036">
        <f>_xlfn.XLOOKUP(D3036,'2026 FMR'!I:I,'2026 FMR'!M:M)</f>
        <v>719</v>
      </c>
      <c r="G3036">
        <f>_xlfn.XLOOKUP(D3036,'2026 FMR'!I:I,'2026 FMR'!J:J)</f>
        <v>74303</v>
      </c>
      <c r="H3036">
        <f>_xlfn.XLOOKUP(D3036,'2026 FMR'!I:I,'2026 FMR'!R:R)</f>
        <v>0.5</v>
      </c>
    </row>
    <row r="3037" spans="1:8" x14ac:dyDescent="0.35">
      <c r="A3037" t="s">
        <v>3074</v>
      </c>
      <c r="B3037" t="str">
        <f>_xlfn.XLOOKUP(D3037,'2026 FMR'!I:I,'2026 FMR'!Q:Q)</f>
        <v>WV-508</v>
      </c>
      <c r="C3037" t="s">
        <v>3116</v>
      </c>
      <c r="D3037">
        <v>54083</v>
      </c>
      <c r="E3037">
        <f>_xlfn.XLOOKUP(D3037,'ACS data'!E:E,'ACS data'!N:N)</f>
        <v>385</v>
      </c>
      <c r="F3037">
        <f>_xlfn.XLOOKUP(D3037,'2026 FMR'!I:I,'2026 FMR'!M:M)</f>
        <v>708</v>
      </c>
      <c r="G3037">
        <f>_xlfn.XLOOKUP(D3037,'2026 FMR'!I:I,'2026 FMR'!J:J)</f>
        <v>28005</v>
      </c>
      <c r="H3037">
        <f>_xlfn.XLOOKUP(D3037,'2026 FMR'!I:I,'2026 FMR'!R:R)</f>
        <v>0.5</v>
      </c>
    </row>
    <row r="3038" spans="1:8" x14ac:dyDescent="0.35">
      <c r="A3038" t="s">
        <v>3074</v>
      </c>
      <c r="B3038" t="str">
        <f>_xlfn.XLOOKUP(D3038,'2026 FMR'!I:I,'2026 FMR'!Q:Q)</f>
        <v>WV-508</v>
      </c>
      <c r="C3038" t="s">
        <v>3117</v>
      </c>
      <c r="D3038">
        <v>54085</v>
      </c>
      <c r="E3038">
        <f>_xlfn.XLOOKUP(D3038,'ACS data'!E:E,'ACS data'!N:N)</f>
        <v>247</v>
      </c>
      <c r="F3038">
        <f>_xlfn.XLOOKUP(D3038,'2026 FMR'!I:I,'2026 FMR'!M:M)</f>
        <v>662</v>
      </c>
      <c r="G3038">
        <f>_xlfn.XLOOKUP(D3038,'2026 FMR'!I:I,'2026 FMR'!J:J)</f>
        <v>8507</v>
      </c>
      <c r="H3038">
        <f>_xlfn.XLOOKUP(D3038,'2026 FMR'!I:I,'2026 FMR'!R:R)</f>
        <v>0.5</v>
      </c>
    </row>
    <row r="3039" spans="1:8" x14ac:dyDescent="0.35">
      <c r="A3039" t="s">
        <v>3074</v>
      </c>
      <c r="B3039" t="str">
        <f>_xlfn.XLOOKUP(D3039,'2026 FMR'!I:I,'2026 FMR'!Q:Q)</f>
        <v>WV-508</v>
      </c>
      <c r="C3039" t="s">
        <v>3118</v>
      </c>
      <c r="D3039">
        <v>54087</v>
      </c>
      <c r="E3039">
        <f>_xlfn.XLOOKUP(D3039,'ACS data'!E:E,'ACS data'!N:N)</f>
        <v>368</v>
      </c>
      <c r="F3039">
        <f>_xlfn.XLOOKUP(D3039,'2026 FMR'!I:I,'2026 FMR'!M:M)</f>
        <v>793</v>
      </c>
      <c r="G3039">
        <f>_xlfn.XLOOKUP(D3039,'2026 FMR'!I:I,'2026 FMR'!J:J)</f>
        <v>14027</v>
      </c>
      <c r="H3039">
        <f>_xlfn.XLOOKUP(D3039,'2026 FMR'!I:I,'2026 FMR'!R:R)</f>
        <v>0.5</v>
      </c>
    </row>
    <row r="3040" spans="1:8" x14ac:dyDescent="0.35">
      <c r="A3040" t="s">
        <v>3074</v>
      </c>
      <c r="B3040" t="str">
        <f>_xlfn.XLOOKUP(D3040,'2026 FMR'!I:I,'2026 FMR'!Q:Q)</f>
        <v>WV-508</v>
      </c>
      <c r="C3040" t="s">
        <v>3119</v>
      </c>
      <c r="D3040">
        <v>54089</v>
      </c>
      <c r="E3040">
        <f>_xlfn.XLOOKUP(D3040,'ACS data'!E:E,'ACS data'!N:N)</f>
        <v>301</v>
      </c>
      <c r="F3040">
        <f>_xlfn.XLOOKUP(D3040,'2026 FMR'!I:I,'2026 FMR'!M:M)</f>
        <v>706</v>
      </c>
      <c r="G3040">
        <f>_xlfn.XLOOKUP(D3040,'2026 FMR'!I:I,'2026 FMR'!J:J)</f>
        <v>11985</v>
      </c>
      <c r="H3040">
        <f>_xlfn.XLOOKUP(D3040,'2026 FMR'!I:I,'2026 FMR'!R:R)</f>
        <v>0.5</v>
      </c>
    </row>
    <row r="3041" spans="1:8" x14ac:dyDescent="0.35">
      <c r="A3041" t="s">
        <v>3074</v>
      </c>
      <c r="B3041" t="str">
        <f>_xlfn.XLOOKUP(D3041,'2026 FMR'!I:I,'2026 FMR'!Q:Q)</f>
        <v>WV-508</v>
      </c>
      <c r="C3041" t="s">
        <v>3120</v>
      </c>
      <c r="D3041">
        <v>54091</v>
      </c>
      <c r="E3041">
        <f>_xlfn.XLOOKUP(D3041,'ACS data'!E:E,'ACS data'!N:N)</f>
        <v>408</v>
      </c>
      <c r="F3041">
        <f>_xlfn.XLOOKUP(D3041,'2026 FMR'!I:I,'2026 FMR'!M:M)</f>
        <v>774</v>
      </c>
      <c r="G3041">
        <f>_xlfn.XLOOKUP(D3041,'2026 FMR'!I:I,'2026 FMR'!J:J)</f>
        <v>16602</v>
      </c>
      <c r="H3041">
        <f>_xlfn.XLOOKUP(D3041,'2026 FMR'!I:I,'2026 FMR'!R:R)</f>
        <v>0.5</v>
      </c>
    </row>
    <row r="3042" spans="1:8" x14ac:dyDescent="0.35">
      <c r="A3042" t="s">
        <v>3074</v>
      </c>
      <c r="B3042" t="str">
        <f>_xlfn.XLOOKUP(D3042,'2026 FMR'!I:I,'2026 FMR'!Q:Q)</f>
        <v>WV-508</v>
      </c>
      <c r="C3042" t="s">
        <v>3121</v>
      </c>
      <c r="D3042">
        <v>54093</v>
      </c>
      <c r="E3042">
        <f>_xlfn.XLOOKUP(D3042,'ACS data'!E:E,'ACS data'!N:N)</f>
        <v>105</v>
      </c>
      <c r="F3042">
        <f>_xlfn.XLOOKUP(D3042,'2026 FMR'!I:I,'2026 FMR'!M:M)</f>
        <v>699</v>
      </c>
      <c r="G3042">
        <f>_xlfn.XLOOKUP(D3042,'2026 FMR'!I:I,'2026 FMR'!J:J)</f>
        <v>6747</v>
      </c>
      <c r="H3042">
        <f>_xlfn.XLOOKUP(D3042,'2026 FMR'!I:I,'2026 FMR'!R:R)</f>
        <v>0.5</v>
      </c>
    </row>
    <row r="3043" spans="1:8" x14ac:dyDescent="0.35">
      <c r="A3043" t="s">
        <v>3074</v>
      </c>
      <c r="B3043" t="str">
        <f>_xlfn.XLOOKUP(D3043,'2026 FMR'!I:I,'2026 FMR'!Q:Q)</f>
        <v>WV-508</v>
      </c>
      <c r="C3043" t="s">
        <v>3122</v>
      </c>
      <c r="D3043">
        <v>54095</v>
      </c>
      <c r="E3043">
        <f>_xlfn.XLOOKUP(D3043,'ACS data'!E:E,'ACS data'!N:N)</f>
        <v>186</v>
      </c>
      <c r="F3043">
        <f>_xlfn.XLOOKUP(D3043,'2026 FMR'!I:I,'2026 FMR'!M:M)</f>
        <v>706</v>
      </c>
      <c r="G3043">
        <f>_xlfn.XLOOKUP(D3043,'2026 FMR'!I:I,'2026 FMR'!J:J)</f>
        <v>8336</v>
      </c>
      <c r="H3043">
        <f>_xlfn.XLOOKUP(D3043,'2026 FMR'!I:I,'2026 FMR'!R:R)</f>
        <v>0.5</v>
      </c>
    </row>
    <row r="3044" spans="1:8" x14ac:dyDescent="0.35">
      <c r="A3044" t="s">
        <v>3074</v>
      </c>
      <c r="B3044" t="str">
        <f>_xlfn.XLOOKUP(D3044,'2026 FMR'!I:I,'2026 FMR'!Q:Q)</f>
        <v>WV-508</v>
      </c>
      <c r="C3044" t="s">
        <v>3123</v>
      </c>
      <c r="D3044">
        <v>54097</v>
      </c>
      <c r="E3044">
        <f>_xlfn.XLOOKUP(D3044,'ACS data'!E:E,'ACS data'!N:N)</f>
        <v>661</v>
      </c>
      <c r="F3044">
        <f>_xlfn.XLOOKUP(D3044,'2026 FMR'!I:I,'2026 FMR'!M:M)</f>
        <v>732</v>
      </c>
      <c r="G3044">
        <f>_xlfn.XLOOKUP(D3044,'2026 FMR'!I:I,'2026 FMR'!J:J)</f>
        <v>23875</v>
      </c>
      <c r="H3044">
        <f>_xlfn.XLOOKUP(D3044,'2026 FMR'!I:I,'2026 FMR'!R:R)</f>
        <v>0.5</v>
      </c>
    </row>
    <row r="3045" spans="1:8" x14ac:dyDescent="0.35">
      <c r="A3045" t="s">
        <v>3074</v>
      </c>
      <c r="B3045" t="str">
        <f>_xlfn.XLOOKUP(D3045,'2026 FMR'!I:I,'2026 FMR'!Q:Q)</f>
        <v>WV-501</v>
      </c>
      <c r="C3045" t="s">
        <v>3124</v>
      </c>
      <c r="D3045">
        <v>54099</v>
      </c>
      <c r="E3045">
        <f>_xlfn.XLOOKUP(D3045,'ACS data'!E:E,'ACS data'!N:N)</f>
        <v>957</v>
      </c>
      <c r="F3045">
        <f>_xlfn.XLOOKUP(D3045,'2026 FMR'!I:I,'2026 FMR'!M:M)</f>
        <v>853</v>
      </c>
      <c r="G3045">
        <f>_xlfn.XLOOKUP(D3045,'2026 FMR'!I:I,'2026 FMR'!J:J)</f>
        <v>38933</v>
      </c>
      <c r="H3045">
        <f>_xlfn.XLOOKUP(D3045,'2026 FMR'!I:I,'2026 FMR'!R:R)</f>
        <v>1</v>
      </c>
    </row>
    <row r="3046" spans="1:8" x14ac:dyDescent="0.35">
      <c r="A3046" t="s">
        <v>3074</v>
      </c>
      <c r="B3046" t="str">
        <f>_xlfn.XLOOKUP(D3046,'2026 FMR'!I:I,'2026 FMR'!Q:Q)</f>
        <v>WV-508</v>
      </c>
      <c r="C3046" t="s">
        <v>3125</v>
      </c>
      <c r="D3046">
        <v>54101</v>
      </c>
      <c r="E3046">
        <f>_xlfn.XLOOKUP(D3046,'ACS data'!E:E,'ACS data'!N:N)</f>
        <v>448</v>
      </c>
      <c r="F3046">
        <f>_xlfn.XLOOKUP(D3046,'2026 FMR'!I:I,'2026 FMR'!M:M)</f>
        <v>662</v>
      </c>
      <c r="G3046">
        <f>_xlfn.XLOOKUP(D3046,'2026 FMR'!I:I,'2026 FMR'!J:J)</f>
        <v>8362</v>
      </c>
      <c r="H3046">
        <f>_xlfn.XLOOKUP(D3046,'2026 FMR'!I:I,'2026 FMR'!R:R)</f>
        <v>0.5</v>
      </c>
    </row>
    <row r="3047" spans="1:8" x14ac:dyDescent="0.35">
      <c r="A3047" t="s">
        <v>3074</v>
      </c>
      <c r="B3047" t="str">
        <f>_xlfn.XLOOKUP(D3047,'2026 FMR'!I:I,'2026 FMR'!Q:Q)</f>
        <v>WV-500</v>
      </c>
      <c r="C3047" t="s">
        <v>3126</v>
      </c>
      <c r="D3047">
        <v>54103</v>
      </c>
      <c r="E3047">
        <f>_xlfn.XLOOKUP(D3047,'ACS data'!E:E,'ACS data'!N:N)</f>
        <v>267</v>
      </c>
      <c r="F3047">
        <f>_xlfn.XLOOKUP(D3047,'2026 FMR'!I:I,'2026 FMR'!M:M)</f>
        <v>714</v>
      </c>
      <c r="G3047">
        <f>_xlfn.XLOOKUP(D3047,'2026 FMR'!I:I,'2026 FMR'!J:J)</f>
        <v>14431</v>
      </c>
      <c r="H3047">
        <f>_xlfn.XLOOKUP(D3047,'2026 FMR'!I:I,'2026 FMR'!R:R)</f>
        <v>0.5</v>
      </c>
    </row>
    <row r="3048" spans="1:8" x14ac:dyDescent="0.35">
      <c r="A3048" t="s">
        <v>3074</v>
      </c>
      <c r="B3048" t="str">
        <f>_xlfn.XLOOKUP(D3048,'2026 FMR'!I:I,'2026 FMR'!Q:Q)</f>
        <v>WV-508</v>
      </c>
      <c r="C3048" t="s">
        <v>3127</v>
      </c>
      <c r="D3048">
        <v>54105</v>
      </c>
      <c r="E3048">
        <f>_xlfn.XLOOKUP(D3048,'ACS data'!E:E,'ACS data'!N:N)</f>
        <v>235</v>
      </c>
      <c r="F3048">
        <f>_xlfn.XLOOKUP(D3048,'2026 FMR'!I:I,'2026 FMR'!M:M)</f>
        <v>745</v>
      </c>
      <c r="G3048">
        <f>_xlfn.XLOOKUP(D3048,'2026 FMR'!I:I,'2026 FMR'!J:J)</f>
        <v>5202</v>
      </c>
      <c r="H3048">
        <f>_xlfn.XLOOKUP(D3048,'2026 FMR'!I:I,'2026 FMR'!R:R)</f>
        <v>0.5</v>
      </c>
    </row>
    <row r="3049" spans="1:8" x14ac:dyDescent="0.35">
      <c r="A3049" t="s">
        <v>3074</v>
      </c>
      <c r="B3049" t="str">
        <f>_xlfn.XLOOKUP(D3049,'2026 FMR'!I:I,'2026 FMR'!Q:Q)</f>
        <v>WV-508</v>
      </c>
      <c r="C3049" t="s">
        <v>3128</v>
      </c>
      <c r="D3049">
        <v>54107</v>
      </c>
      <c r="E3049">
        <f>_xlfn.XLOOKUP(D3049,'ACS data'!E:E,'ACS data'!N:N)</f>
        <v>2202</v>
      </c>
      <c r="F3049">
        <f>_xlfn.XLOOKUP(D3049,'2026 FMR'!I:I,'2026 FMR'!M:M)</f>
        <v>745</v>
      </c>
      <c r="G3049">
        <f>_xlfn.XLOOKUP(D3049,'2026 FMR'!I:I,'2026 FMR'!J:J)</f>
        <v>84272</v>
      </c>
      <c r="H3049">
        <f>_xlfn.XLOOKUP(D3049,'2026 FMR'!I:I,'2026 FMR'!R:R)</f>
        <v>0.5</v>
      </c>
    </row>
    <row r="3050" spans="1:8" x14ac:dyDescent="0.35">
      <c r="A3050" t="s">
        <v>3074</v>
      </c>
      <c r="B3050" t="str">
        <f>_xlfn.XLOOKUP(D3050,'2026 FMR'!I:I,'2026 FMR'!Q:Q)</f>
        <v>WV-508</v>
      </c>
      <c r="C3050" t="s">
        <v>3129</v>
      </c>
      <c r="D3050">
        <v>54109</v>
      </c>
      <c r="E3050">
        <f>_xlfn.XLOOKUP(D3050,'ACS data'!E:E,'ACS data'!N:N)</f>
        <v>898</v>
      </c>
      <c r="F3050">
        <f>_xlfn.XLOOKUP(D3050,'2026 FMR'!I:I,'2026 FMR'!M:M)</f>
        <v>748</v>
      </c>
      <c r="G3050">
        <f>_xlfn.XLOOKUP(D3050,'2026 FMR'!I:I,'2026 FMR'!J:J)</f>
        <v>21237</v>
      </c>
      <c r="H3050">
        <f>_xlfn.XLOOKUP(D3050,'2026 FMR'!I:I,'2026 FMR'!R:R)</f>
        <v>0.5</v>
      </c>
    </row>
    <row r="3051" spans="1:8" x14ac:dyDescent="0.35">
      <c r="A3051" t="s">
        <v>3130</v>
      </c>
      <c r="B3051" t="str">
        <f>_xlfn.XLOOKUP(D3051,'2026 FMR'!I:I,'2026 FMR'!Q:Q)</f>
        <v>WI-500</v>
      </c>
      <c r="C3051" t="s">
        <v>3131</v>
      </c>
      <c r="D3051">
        <v>55001</v>
      </c>
      <c r="E3051">
        <f>_xlfn.XLOOKUP(D3051,'ACS data'!E:E,'ACS data'!N:N)</f>
        <v>413</v>
      </c>
      <c r="F3051">
        <f>_xlfn.XLOOKUP(D3051,'2026 FMR'!I:I,'2026 FMR'!M:M)</f>
        <v>818</v>
      </c>
      <c r="G3051">
        <f>_xlfn.XLOOKUP(D3051,'2026 FMR'!I:I,'2026 FMR'!J:J)</f>
        <v>20730</v>
      </c>
      <c r="H3051">
        <f>_xlfn.XLOOKUP(D3051,'2026 FMR'!I:I,'2026 FMR'!R:R)</f>
        <v>0.5</v>
      </c>
    </row>
    <row r="3052" spans="1:8" x14ac:dyDescent="0.35">
      <c r="A3052" t="s">
        <v>3130</v>
      </c>
      <c r="B3052" t="str">
        <f>_xlfn.XLOOKUP(D3052,'2026 FMR'!I:I,'2026 FMR'!Q:Q)</f>
        <v>WI-500</v>
      </c>
      <c r="C3052" t="s">
        <v>3132</v>
      </c>
      <c r="D3052">
        <v>55003</v>
      </c>
      <c r="E3052">
        <f>_xlfn.XLOOKUP(D3052,'ACS data'!E:E,'ACS data'!N:N)</f>
        <v>422</v>
      </c>
      <c r="F3052">
        <f>_xlfn.XLOOKUP(D3052,'2026 FMR'!I:I,'2026 FMR'!M:M)</f>
        <v>742</v>
      </c>
      <c r="G3052">
        <f>_xlfn.XLOOKUP(D3052,'2026 FMR'!I:I,'2026 FMR'!J:J)</f>
        <v>16041</v>
      </c>
      <c r="H3052">
        <f>_xlfn.XLOOKUP(D3052,'2026 FMR'!I:I,'2026 FMR'!R:R)</f>
        <v>0.5</v>
      </c>
    </row>
    <row r="3053" spans="1:8" x14ac:dyDescent="0.35">
      <c r="A3053" t="s">
        <v>3130</v>
      </c>
      <c r="B3053" t="str">
        <f>_xlfn.XLOOKUP(D3053,'2026 FMR'!I:I,'2026 FMR'!Q:Q)</f>
        <v>WI-500</v>
      </c>
      <c r="C3053" t="s">
        <v>3133</v>
      </c>
      <c r="D3053">
        <v>55005</v>
      </c>
      <c r="E3053">
        <f>_xlfn.XLOOKUP(D3053,'ACS data'!E:E,'ACS data'!N:N)</f>
        <v>770</v>
      </c>
      <c r="F3053">
        <f>_xlfn.XLOOKUP(D3053,'2026 FMR'!I:I,'2026 FMR'!M:M)</f>
        <v>750</v>
      </c>
      <c r="G3053">
        <f>_xlfn.XLOOKUP(D3053,'2026 FMR'!I:I,'2026 FMR'!J:J)</f>
        <v>46683</v>
      </c>
      <c r="H3053">
        <f>_xlfn.XLOOKUP(D3053,'2026 FMR'!I:I,'2026 FMR'!R:R)</f>
        <v>0.5</v>
      </c>
    </row>
    <row r="3054" spans="1:8" x14ac:dyDescent="0.35">
      <c r="A3054" t="s">
        <v>3130</v>
      </c>
      <c r="B3054" t="str">
        <f>_xlfn.XLOOKUP(D3054,'2026 FMR'!I:I,'2026 FMR'!Q:Q)</f>
        <v>WI-500</v>
      </c>
      <c r="C3054" t="s">
        <v>3134</v>
      </c>
      <c r="D3054">
        <v>55007</v>
      </c>
      <c r="E3054">
        <f>_xlfn.XLOOKUP(D3054,'ACS data'!E:E,'ACS data'!N:N)</f>
        <v>218</v>
      </c>
      <c r="F3054">
        <f>_xlfn.XLOOKUP(D3054,'2026 FMR'!I:I,'2026 FMR'!M:M)</f>
        <v>742</v>
      </c>
      <c r="G3054">
        <f>_xlfn.XLOOKUP(D3054,'2026 FMR'!I:I,'2026 FMR'!J:J)</f>
        <v>16214</v>
      </c>
      <c r="H3054">
        <f>_xlfn.XLOOKUP(D3054,'2026 FMR'!I:I,'2026 FMR'!R:R)</f>
        <v>0.5</v>
      </c>
    </row>
    <row r="3055" spans="1:8" x14ac:dyDescent="0.35">
      <c r="A3055" t="s">
        <v>3130</v>
      </c>
      <c r="B3055" t="str">
        <f>_xlfn.XLOOKUP(D3055,'2026 FMR'!I:I,'2026 FMR'!Q:Q)</f>
        <v>WI-500</v>
      </c>
      <c r="C3055" t="s">
        <v>3135</v>
      </c>
      <c r="D3055">
        <v>55009</v>
      </c>
      <c r="E3055">
        <f>_xlfn.XLOOKUP(D3055,'ACS data'!E:E,'ACS data'!N:N)</f>
        <v>5598</v>
      </c>
      <c r="F3055">
        <f>_xlfn.XLOOKUP(D3055,'2026 FMR'!I:I,'2026 FMR'!M:M)</f>
        <v>931</v>
      </c>
      <c r="G3055">
        <f>_xlfn.XLOOKUP(D3055,'2026 FMR'!I:I,'2026 FMR'!J:J)</f>
        <v>268393</v>
      </c>
      <c r="H3055">
        <f>_xlfn.XLOOKUP(D3055,'2026 FMR'!I:I,'2026 FMR'!R:R)</f>
        <v>0.5</v>
      </c>
    </row>
    <row r="3056" spans="1:8" x14ac:dyDescent="0.35">
      <c r="A3056" t="s">
        <v>3130</v>
      </c>
      <c r="B3056" t="str">
        <f>_xlfn.XLOOKUP(D3056,'2026 FMR'!I:I,'2026 FMR'!Q:Q)</f>
        <v>WI-500</v>
      </c>
      <c r="C3056" t="s">
        <v>3136</v>
      </c>
      <c r="D3056">
        <v>55011</v>
      </c>
      <c r="E3056">
        <f>_xlfn.XLOOKUP(D3056,'ACS data'!E:E,'ACS data'!N:N)</f>
        <v>163</v>
      </c>
      <c r="F3056">
        <f>_xlfn.XLOOKUP(D3056,'2026 FMR'!I:I,'2026 FMR'!M:M)</f>
        <v>742</v>
      </c>
      <c r="G3056">
        <f>_xlfn.XLOOKUP(D3056,'2026 FMR'!I:I,'2026 FMR'!J:J)</f>
        <v>13329</v>
      </c>
      <c r="H3056">
        <f>_xlfn.XLOOKUP(D3056,'2026 FMR'!I:I,'2026 FMR'!R:R)</f>
        <v>0.5</v>
      </c>
    </row>
    <row r="3057" spans="1:8" x14ac:dyDescent="0.35">
      <c r="A3057" t="s">
        <v>3130</v>
      </c>
      <c r="B3057" t="str">
        <f>_xlfn.XLOOKUP(D3057,'2026 FMR'!I:I,'2026 FMR'!Q:Q)</f>
        <v>WI-500</v>
      </c>
      <c r="C3057" t="s">
        <v>3137</v>
      </c>
      <c r="D3057">
        <v>55013</v>
      </c>
      <c r="E3057">
        <f>_xlfn.XLOOKUP(D3057,'ACS data'!E:E,'ACS data'!N:N)</f>
        <v>306</v>
      </c>
      <c r="F3057">
        <f>_xlfn.XLOOKUP(D3057,'2026 FMR'!I:I,'2026 FMR'!M:M)</f>
        <v>742</v>
      </c>
      <c r="G3057">
        <f>_xlfn.XLOOKUP(D3057,'2026 FMR'!I:I,'2026 FMR'!J:J)</f>
        <v>16561</v>
      </c>
      <c r="H3057">
        <f>_xlfn.XLOOKUP(D3057,'2026 FMR'!I:I,'2026 FMR'!R:R)</f>
        <v>0.5</v>
      </c>
    </row>
    <row r="3058" spans="1:8" x14ac:dyDescent="0.35">
      <c r="A3058" t="s">
        <v>3130</v>
      </c>
      <c r="B3058" t="str">
        <f>_xlfn.XLOOKUP(D3058,'2026 FMR'!I:I,'2026 FMR'!Q:Q)</f>
        <v>WI-500</v>
      </c>
      <c r="C3058" t="s">
        <v>3138</v>
      </c>
      <c r="D3058">
        <v>55015</v>
      </c>
      <c r="E3058">
        <f>_xlfn.XLOOKUP(D3058,'ACS data'!E:E,'ACS data'!N:N)</f>
        <v>520</v>
      </c>
      <c r="F3058">
        <f>_xlfn.XLOOKUP(D3058,'2026 FMR'!I:I,'2026 FMR'!M:M)</f>
        <v>960</v>
      </c>
      <c r="G3058">
        <f>_xlfn.XLOOKUP(D3058,'2026 FMR'!I:I,'2026 FMR'!J:J)</f>
        <v>52361</v>
      </c>
      <c r="H3058">
        <f>_xlfn.XLOOKUP(D3058,'2026 FMR'!I:I,'2026 FMR'!R:R)</f>
        <v>0.5</v>
      </c>
    </row>
    <row r="3059" spans="1:8" x14ac:dyDescent="0.35">
      <c r="A3059" t="s">
        <v>3130</v>
      </c>
      <c r="B3059" t="str">
        <f>_xlfn.XLOOKUP(D3059,'2026 FMR'!I:I,'2026 FMR'!Q:Q)</f>
        <v>WI-500</v>
      </c>
      <c r="C3059" t="s">
        <v>3139</v>
      </c>
      <c r="D3059">
        <v>55017</v>
      </c>
      <c r="E3059">
        <f>_xlfn.XLOOKUP(D3059,'ACS data'!E:E,'ACS data'!N:N)</f>
        <v>1015</v>
      </c>
      <c r="F3059">
        <f>_xlfn.XLOOKUP(D3059,'2026 FMR'!I:I,'2026 FMR'!M:M)</f>
        <v>962</v>
      </c>
      <c r="G3059">
        <f>_xlfn.XLOOKUP(D3059,'2026 FMR'!I:I,'2026 FMR'!J:J)</f>
        <v>66254</v>
      </c>
      <c r="H3059">
        <f>_xlfn.XLOOKUP(D3059,'2026 FMR'!I:I,'2026 FMR'!R:R)</f>
        <v>0.5</v>
      </c>
    </row>
    <row r="3060" spans="1:8" x14ac:dyDescent="0.35">
      <c r="A3060" t="s">
        <v>3130</v>
      </c>
      <c r="B3060" t="str">
        <f>_xlfn.XLOOKUP(D3060,'2026 FMR'!I:I,'2026 FMR'!Q:Q)</f>
        <v>WI-500</v>
      </c>
      <c r="C3060" t="s">
        <v>3140</v>
      </c>
      <c r="D3060">
        <v>55019</v>
      </c>
      <c r="E3060">
        <f>_xlfn.XLOOKUP(D3060,'ACS data'!E:E,'ACS data'!N:N)</f>
        <v>831</v>
      </c>
      <c r="F3060">
        <f>_xlfn.XLOOKUP(D3060,'2026 FMR'!I:I,'2026 FMR'!M:M)</f>
        <v>754</v>
      </c>
      <c r="G3060">
        <f>_xlfn.XLOOKUP(D3060,'2026 FMR'!I:I,'2026 FMR'!J:J)</f>
        <v>34703</v>
      </c>
      <c r="H3060">
        <f>_xlfn.XLOOKUP(D3060,'2026 FMR'!I:I,'2026 FMR'!R:R)</f>
        <v>0.5</v>
      </c>
    </row>
    <row r="3061" spans="1:8" x14ac:dyDescent="0.35">
      <c r="A3061" t="s">
        <v>3130</v>
      </c>
      <c r="B3061" t="str">
        <f>_xlfn.XLOOKUP(D3061,'2026 FMR'!I:I,'2026 FMR'!Q:Q)</f>
        <v>WI-500</v>
      </c>
      <c r="C3061" t="s">
        <v>3141</v>
      </c>
      <c r="D3061">
        <v>55021</v>
      </c>
      <c r="E3061">
        <f>_xlfn.XLOOKUP(D3061,'ACS data'!E:E,'ACS data'!N:N)</f>
        <v>809</v>
      </c>
      <c r="F3061">
        <f>_xlfn.XLOOKUP(D3061,'2026 FMR'!I:I,'2026 FMR'!M:M)</f>
        <v>911</v>
      </c>
      <c r="G3061">
        <f>_xlfn.XLOOKUP(D3061,'2026 FMR'!I:I,'2026 FMR'!J:J)</f>
        <v>58272</v>
      </c>
      <c r="H3061">
        <f>_xlfn.XLOOKUP(D3061,'2026 FMR'!I:I,'2026 FMR'!R:R)</f>
        <v>0.5</v>
      </c>
    </row>
    <row r="3062" spans="1:8" x14ac:dyDescent="0.35">
      <c r="A3062" t="s">
        <v>3130</v>
      </c>
      <c r="B3062" t="str">
        <f>_xlfn.XLOOKUP(D3062,'2026 FMR'!I:I,'2026 FMR'!Q:Q)</f>
        <v>WI-500</v>
      </c>
      <c r="C3062" t="s">
        <v>3142</v>
      </c>
      <c r="D3062">
        <v>55023</v>
      </c>
      <c r="E3062">
        <f>_xlfn.XLOOKUP(D3062,'ACS data'!E:E,'ACS data'!N:N)</f>
        <v>409</v>
      </c>
      <c r="F3062">
        <f>_xlfn.XLOOKUP(D3062,'2026 FMR'!I:I,'2026 FMR'!M:M)</f>
        <v>888</v>
      </c>
      <c r="G3062">
        <f>_xlfn.XLOOKUP(D3062,'2026 FMR'!I:I,'2026 FMR'!J:J)</f>
        <v>16123</v>
      </c>
      <c r="H3062">
        <f>_xlfn.XLOOKUP(D3062,'2026 FMR'!I:I,'2026 FMR'!R:R)</f>
        <v>0.5</v>
      </c>
    </row>
    <row r="3063" spans="1:8" x14ac:dyDescent="0.35">
      <c r="A3063" t="s">
        <v>3130</v>
      </c>
      <c r="B3063" t="str">
        <f>_xlfn.XLOOKUP(D3063,'2026 FMR'!I:I,'2026 FMR'!Q:Q)</f>
        <v>WI-503</v>
      </c>
      <c r="C3063" t="s">
        <v>3143</v>
      </c>
      <c r="D3063">
        <v>55025</v>
      </c>
      <c r="E3063">
        <f>_xlfn.XLOOKUP(D3063,'ACS data'!E:E,'ACS data'!N:N)</f>
        <v>28036</v>
      </c>
      <c r="F3063">
        <f>_xlfn.XLOOKUP(D3063,'2026 FMR'!I:I,'2026 FMR'!M:M)</f>
        <v>1482</v>
      </c>
      <c r="G3063">
        <f>_xlfn.XLOOKUP(D3063,'2026 FMR'!I:I,'2026 FMR'!J:J)</f>
        <v>559891</v>
      </c>
      <c r="H3063">
        <f>_xlfn.XLOOKUP(D3063,'2026 FMR'!I:I,'2026 FMR'!R:R)</f>
        <v>0.5</v>
      </c>
    </row>
    <row r="3064" spans="1:8" x14ac:dyDescent="0.35">
      <c r="A3064" t="s">
        <v>3130</v>
      </c>
      <c r="B3064" t="str">
        <f>_xlfn.XLOOKUP(D3064,'2026 FMR'!I:I,'2026 FMR'!Q:Q)</f>
        <v>WI-500</v>
      </c>
      <c r="C3064" t="s">
        <v>3144</v>
      </c>
      <c r="D3064">
        <v>55027</v>
      </c>
      <c r="E3064">
        <f>_xlfn.XLOOKUP(D3064,'ACS data'!E:E,'ACS data'!N:N)</f>
        <v>1240</v>
      </c>
      <c r="F3064">
        <f>_xlfn.XLOOKUP(D3064,'2026 FMR'!I:I,'2026 FMR'!M:M)</f>
        <v>873</v>
      </c>
      <c r="G3064">
        <f>_xlfn.XLOOKUP(D3064,'2026 FMR'!I:I,'2026 FMR'!J:J)</f>
        <v>89032</v>
      </c>
      <c r="H3064">
        <f>_xlfn.XLOOKUP(D3064,'2026 FMR'!I:I,'2026 FMR'!R:R)</f>
        <v>0.5</v>
      </c>
    </row>
    <row r="3065" spans="1:8" x14ac:dyDescent="0.35">
      <c r="A3065" t="s">
        <v>3130</v>
      </c>
      <c r="B3065" t="str">
        <f>_xlfn.XLOOKUP(D3065,'2026 FMR'!I:I,'2026 FMR'!Q:Q)</f>
        <v>WI-500</v>
      </c>
      <c r="C3065" t="s">
        <v>3145</v>
      </c>
      <c r="D3065">
        <v>55029</v>
      </c>
      <c r="E3065">
        <f>_xlfn.XLOOKUP(D3065,'ACS data'!E:E,'ACS data'!N:N)</f>
        <v>381</v>
      </c>
      <c r="F3065">
        <f>_xlfn.XLOOKUP(D3065,'2026 FMR'!I:I,'2026 FMR'!M:M)</f>
        <v>870</v>
      </c>
      <c r="G3065">
        <f>_xlfn.XLOOKUP(D3065,'2026 FMR'!I:I,'2026 FMR'!J:J)</f>
        <v>30038</v>
      </c>
      <c r="H3065">
        <f>_xlfn.XLOOKUP(D3065,'2026 FMR'!I:I,'2026 FMR'!R:R)</f>
        <v>0.5</v>
      </c>
    </row>
    <row r="3066" spans="1:8" x14ac:dyDescent="0.35">
      <c r="A3066" t="s">
        <v>3130</v>
      </c>
      <c r="B3066" t="str">
        <f>_xlfn.XLOOKUP(D3066,'2026 FMR'!I:I,'2026 FMR'!Q:Q)</f>
        <v>WI-500</v>
      </c>
      <c r="C3066" t="s">
        <v>3146</v>
      </c>
      <c r="D3066">
        <v>55031</v>
      </c>
      <c r="E3066">
        <f>_xlfn.XLOOKUP(D3066,'ACS data'!E:E,'ACS data'!N:N)</f>
        <v>913</v>
      </c>
      <c r="F3066">
        <f>_xlfn.XLOOKUP(D3066,'2026 FMR'!I:I,'2026 FMR'!M:M)</f>
        <v>978</v>
      </c>
      <c r="G3066">
        <f>_xlfn.XLOOKUP(D3066,'2026 FMR'!I:I,'2026 FMR'!J:J)</f>
        <v>44092</v>
      </c>
      <c r="H3066">
        <f>_xlfn.XLOOKUP(D3066,'2026 FMR'!I:I,'2026 FMR'!R:R)</f>
        <v>0.5</v>
      </c>
    </row>
    <row r="3067" spans="1:8" x14ac:dyDescent="0.35">
      <c r="A3067" t="s">
        <v>3130</v>
      </c>
      <c r="B3067" t="str">
        <f>_xlfn.XLOOKUP(D3067,'2026 FMR'!I:I,'2026 FMR'!Q:Q)</f>
        <v>WI-500</v>
      </c>
      <c r="C3067" t="s">
        <v>3147</v>
      </c>
      <c r="D3067">
        <v>55033</v>
      </c>
      <c r="E3067">
        <f>_xlfn.XLOOKUP(D3067,'ACS data'!E:E,'ACS data'!N:N)</f>
        <v>1879</v>
      </c>
      <c r="F3067">
        <f>_xlfn.XLOOKUP(D3067,'2026 FMR'!I:I,'2026 FMR'!M:M)</f>
        <v>787</v>
      </c>
      <c r="G3067">
        <f>_xlfn.XLOOKUP(D3067,'2026 FMR'!I:I,'2026 FMR'!J:J)</f>
        <v>45221</v>
      </c>
      <c r="H3067">
        <f>_xlfn.XLOOKUP(D3067,'2026 FMR'!I:I,'2026 FMR'!R:R)</f>
        <v>0.5</v>
      </c>
    </row>
    <row r="3068" spans="1:8" x14ac:dyDescent="0.35">
      <c r="A3068" t="s">
        <v>3130</v>
      </c>
      <c r="B3068" t="str">
        <f>_xlfn.XLOOKUP(D3068,'2026 FMR'!I:I,'2026 FMR'!Q:Q)</f>
        <v>WI-500</v>
      </c>
      <c r="C3068" t="s">
        <v>3148</v>
      </c>
      <c r="D3068">
        <v>55035</v>
      </c>
      <c r="E3068">
        <f>_xlfn.XLOOKUP(D3068,'ACS data'!E:E,'ACS data'!N:N)</f>
        <v>6033</v>
      </c>
      <c r="F3068">
        <f>_xlfn.XLOOKUP(D3068,'2026 FMR'!I:I,'2026 FMR'!M:M)</f>
        <v>962</v>
      </c>
      <c r="G3068">
        <f>_xlfn.XLOOKUP(D3068,'2026 FMR'!I:I,'2026 FMR'!J:J)</f>
        <v>105697</v>
      </c>
      <c r="H3068">
        <f>_xlfn.XLOOKUP(D3068,'2026 FMR'!I:I,'2026 FMR'!R:R)</f>
        <v>0.5</v>
      </c>
    </row>
    <row r="3069" spans="1:8" x14ac:dyDescent="0.35">
      <c r="A3069" t="s">
        <v>3130</v>
      </c>
      <c r="B3069" t="str">
        <f>_xlfn.XLOOKUP(D3069,'2026 FMR'!I:I,'2026 FMR'!Q:Q)</f>
        <v>WI-500</v>
      </c>
      <c r="C3069" t="s">
        <v>3149</v>
      </c>
      <c r="D3069">
        <v>55037</v>
      </c>
      <c r="E3069">
        <f>_xlfn.XLOOKUP(D3069,'ACS data'!E:E,'ACS data'!N:N)</f>
        <v>30</v>
      </c>
      <c r="F3069">
        <f>_xlfn.XLOOKUP(D3069,'2026 FMR'!I:I,'2026 FMR'!M:M)</f>
        <v>767</v>
      </c>
      <c r="G3069">
        <f>_xlfn.XLOOKUP(D3069,'2026 FMR'!I:I,'2026 FMR'!J:J)</f>
        <v>4574</v>
      </c>
      <c r="H3069">
        <f>_xlfn.XLOOKUP(D3069,'2026 FMR'!I:I,'2026 FMR'!R:R)</f>
        <v>0.5</v>
      </c>
    </row>
    <row r="3070" spans="1:8" x14ac:dyDescent="0.35">
      <c r="A3070" t="s">
        <v>3130</v>
      </c>
      <c r="B3070" t="str">
        <f>_xlfn.XLOOKUP(D3070,'2026 FMR'!I:I,'2026 FMR'!Q:Q)</f>
        <v>WI-500</v>
      </c>
      <c r="C3070" t="s">
        <v>3150</v>
      </c>
      <c r="D3070">
        <v>55039</v>
      </c>
      <c r="E3070">
        <f>_xlfn.XLOOKUP(D3070,'ACS data'!E:E,'ACS data'!N:N)</f>
        <v>1549</v>
      </c>
      <c r="F3070">
        <f>_xlfn.XLOOKUP(D3070,'2026 FMR'!I:I,'2026 FMR'!M:M)</f>
        <v>946</v>
      </c>
      <c r="G3070">
        <f>_xlfn.XLOOKUP(D3070,'2026 FMR'!I:I,'2026 FMR'!J:J)</f>
        <v>104027</v>
      </c>
      <c r="H3070">
        <f>_xlfn.XLOOKUP(D3070,'2026 FMR'!I:I,'2026 FMR'!R:R)</f>
        <v>0.5</v>
      </c>
    </row>
    <row r="3071" spans="1:8" x14ac:dyDescent="0.35">
      <c r="A3071" t="s">
        <v>3130</v>
      </c>
      <c r="B3071" t="str">
        <f>_xlfn.XLOOKUP(D3071,'2026 FMR'!I:I,'2026 FMR'!Q:Q)</f>
        <v>WI-500</v>
      </c>
      <c r="C3071" t="s">
        <v>3151</v>
      </c>
      <c r="D3071">
        <v>55041</v>
      </c>
      <c r="E3071">
        <f>_xlfn.XLOOKUP(D3071,'ACS data'!E:E,'ACS data'!N:N)</f>
        <v>261</v>
      </c>
      <c r="F3071">
        <f>_xlfn.XLOOKUP(D3071,'2026 FMR'!I:I,'2026 FMR'!M:M)</f>
        <v>742</v>
      </c>
      <c r="G3071">
        <f>_xlfn.XLOOKUP(D3071,'2026 FMR'!I:I,'2026 FMR'!J:J)</f>
        <v>9239</v>
      </c>
      <c r="H3071">
        <f>_xlfn.XLOOKUP(D3071,'2026 FMR'!I:I,'2026 FMR'!R:R)</f>
        <v>0.5</v>
      </c>
    </row>
    <row r="3072" spans="1:8" x14ac:dyDescent="0.35">
      <c r="A3072" t="s">
        <v>3130</v>
      </c>
      <c r="B3072" t="str">
        <f>_xlfn.XLOOKUP(D3072,'2026 FMR'!I:I,'2026 FMR'!Q:Q)</f>
        <v>WI-500</v>
      </c>
      <c r="C3072" t="s">
        <v>3152</v>
      </c>
      <c r="D3072">
        <v>55043</v>
      </c>
      <c r="E3072">
        <f>_xlfn.XLOOKUP(D3072,'ACS data'!E:E,'ACS data'!N:N)</f>
        <v>2316</v>
      </c>
      <c r="F3072">
        <f>_xlfn.XLOOKUP(D3072,'2026 FMR'!I:I,'2026 FMR'!M:M)</f>
        <v>762</v>
      </c>
      <c r="G3072">
        <f>_xlfn.XLOOKUP(D3072,'2026 FMR'!I:I,'2026 FMR'!J:J)</f>
        <v>51842</v>
      </c>
      <c r="H3072">
        <f>_xlfn.XLOOKUP(D3072,'2026 FMR'!I:I,'2026 FMR'!R:R)</f>
        <v>0.5</v>
      </c>
    </row>
    <row r="3073" spans="1:8" x14ac:dyDescent="0.35">
      <c r="A3073" t="s">
        <v>3130</v>
      </c>
      <c r="B3073" t="str">
        <f>_xlfn.XLOOKUP(D3073,'2026 FMR'!I:I,'2026 FMR'!Q:Q)</f>
        <v>WI-500</v>
      </c>
      <c r="C3073" t="s">
        <v>3153</v>
      </c>
      <c r="D3073">
        <v>55045</v>
      </c>
      <c r="E3073">
        <f>_xlfn.XLOOKUP(D3073,'ACS data'!E:E,'ACS data'!N:N)</f>
        <v>342</v>
      </c>
      <c r="F3073">
        <f>_xlfn.XLOOKUP(D3073,'2026 FMR'!I:I,'2026 FMR'!M:M)</f>
        <v>840</v>
      </c>
      <c r="G3073">
        <f>_xlfn.XLOOKUP(D3073,'2026 FMR'!I:I,'2026 FMR'!J:J)</f>
        <v>37066</v>
      </c>
      <c r="H3073">
        <f>_xlfn.XLOOKUP(D3073,'2026 FMR'!I:I,'2026 FMR'!R:R)</f>
        <v>0.5</v>
      </c>
    </row>
    <row r="3074" spans="1:8" x14ac:dyDescent="0.35">
      <c r="A3074" t="s">
        <v>3130</v>
      </c>
      <c r="B3074" t="str">
        <f>_xlfn.XLOOKUP(D3074,'2026 FMR'!I:I,'2026 FMR'!Q:Q)</f>
        <v>WI-500</v>
      </c>
      <c r="C3074" t="s">
        <v>3154</v>
      </c>
      <c r="D3074">
        <v>55047</v>
      </c>
      <c r="E3074">
        <f>_xlfn.XLOOKUP(D3074,'ACS data'!E:E,'ACS data'!N:N)</f>
        <v>323</v>
      </c>
      <c r="F3074">
        <f>_xlfn.XLOOKUP(D3074,'2026 FMR'!I:I,'2026 FMR'!M:M)</f>
        <v>742</v>
      </c>
      <c r="G3074">
        <f>_xlfn.XLOOKUP(D3074,'2026 FMR'!I:I,'2026 FMR'!J:J)</f>
        <v>19093</v>
      </c>
      <c r="H3074">
        <f>_xlfn.XLOOKUP(D3074,'2026 FMR'!I:I,'2026 FMR'!R:R)</f>
        <v>0.5</v>
      </c>
    </row>
    <row r="3075" spans="1:8" x14ac:dyDescent="0.35">
      <c r="A3075" t="s">
        <v>3130</v>
      </c>
      <c r="B3075" t="str">
        <f>_xlfn.XLOOKUP(D3075,'2026 FMR'!I:I,'2026 FMR'!Q:Q)</f>
        <v>WI-500</v>
      </c>
      <c r="C3075" t="s">
        <v>3155</v>
      </c>
      <c r="D3075">
        <v>55049</v>
      </c>
      <c r="E3075">
        <f>_xlfn.XLOOKUP(D3075,'ACS data'!E:E,'ACS data'!N:N)</f>
        <v>248</v>
      </c>
      <c r="F3075">
        <f>_xlfn.XLOOKUP(D3075,'2026 FMR'!I:I,'2026 FMR'!M:M)</f>
        <v>890</v>
      </c>
      <c r="G3075">
        <f>_xlfn.XLOOKUP(D3075,'2026 FMR'!I:I,'2026 FMR'!J:J)</f>
        <v>23766</v>
      </c>
      <c r="H3075">
        <f>_xlfn.XLOOKUP(D3075,'2026 FMR'!I:I,'2026 FMR'!R:R)</f>
        <v>0.5</v>
      </c>
    </row>
    <row r="3076" spans="1:8" x14ac:dyDescent="0.35">
      <c r="A3076" t="s">
        <v>3130</v>
      </c>
      <c r="B3076" t="str">
        <f>_xlfn.XLOOKUP(D3076,'2026 FMR'!I:I,'2026 FMR'!Q:Q)</f>
        <v>WI-500</v>
      </c>
      <c r="C3076" t="s">
        <v>3156</v>
      </c>
      <c r="D3076">
        <v>55051</v>
      </c>
      <c r="E3076">
        <f>_xlfn.XLOOKUP(D3076,'ACS data'!E:E,'ACS data'!N:N)</f>
        <v>135</v>
      </c>
      <c r="F3076">
        <f>_xlfn.XLOOKUP(D3076,'2026 FMR'!I:I,'2026 FMR'!M:M)</f>
        <v>758</v>
      </c>
      <c r="G3076">
        <f>_xlfn.XLOOKUP(D3076,'2026 FMR'!I:I,'2026 FMR'!J:J)</f>
        <v>6136</v>
      </c>
      <c r="H3076">
        <f>_xlfn.XLOOKUP(D3076,'2026 FMR'!I:I,'2026 FMR'!R:R)</f>
        <v>0.5</v>
      </c>
    </row>
    <row r="3077" spans="1:8" x14ac:dyDescent="0.35">
      <c r="A3077" t="s">
        <v>3130</v>
      </c>
      <c r="B3077" t="str">
        <f>_xlfn.XLOOKUP(D3077,'2026 FMR'!I:I,'2026 FMR'!Q:Q)</f>
        <v>WI-500</v>
      </c>
      <c r="C3077" t="s">
        <v>3157</v>
      </c>
      <c r="D3077">
        <v>55053</v>
      </c>
      <c r="E3077">
        <f>_xlfn.XLOOKUP(D3077,'ACS data'!E:E,'ACS data'!N:N)</f>
        <v>418</v>
      </c>
      <c r="F3077">
        <f>_xlfn.XLOOKUP(D3077,'2026 FMR'!I:I,'2026 FMR'!M:M)</f>
        <v>787</v>
      </c>
      <c r="G3077">
        <f>_xlfn.XLOOKUP(D3077,'2026 FMR'!I:I,'2026 FMR'!J:J)</f>
        <v>20958</v>
      </c>
      <c r="H3077">
        <f>_xlfn.XLOOKUP(D3077,'2026 FMR'!I:I,'2026 FMR'!R:R)</f>
        <v>0.5</v>
      </c>
    </row>
    <row r="3078" spans="1:8" x14ac:dyDescent="0.35">
      <c r="A3078" t="s">
        <v>3130</v>
      </c>
      <c r="B3078" t="str">
        <f>_xlfn.XLOOKUP(D3078,'2026 FMR'!I:I,'2026 FMR'!Q:Q)</f>
        <v>WI-500</v>
      </c>
      <c r="C3078" t="s">
        <v>3158</v>
      </c>
      <c r="D3078">
        <v>55055</v>
      </c>
      <c r="E3078">
        <f>_xlfn.XLOOKUP(D3078,'ACS data'!E:E,'ACS data'!N:N)</f>
        <v>1272</v>
      </c>
      <c r="F3078">
        <f>_xlfn.XLOOKUP(D3078,'2026 FMR'!I:I,'2026 FMR'!M:M)</f>
        <v>917</v>
      </c>
      <c r="G3078">
        <f>_xlfn.XLOOKUP(D3078,'2026 FMR'!I:I,'2026 FMR'!J:J)</f>
        <v>85932</v>
      </c>
      <c r="H3078">
        <f>_xlfn.XLOOKUP(D3078,'2026 FMR'!I:I,'2026 FMR'!R:R)</f>
        <v>0.5</v>
      </c>
    </row>
    <row r="3079" spans="1:8" x14ac:dyDescent="0.35">
      <c r="A3079" t="s">
        <v>3130</v>
      </c>
      <c r="B3079" t="str">
        <f>_xlfn.XLOOKUP(D3079,'2026 FMR'!I:I,'2026 FMR'!Q:Q)</f>
        <v>WI-500</v>
      </c>
      <c r="C3079" t="s">
        <v>3159</v>
      </c>
      <c r="D3079">
        <v>55057</v>
      </c>
      <c r="E3079">
        <f>_xlfn.XLOOKUP(D3079,'ACS data'!E:E,'ACS data'!N:N)</f>
        <v>469</v>
      </c>
      <c r="F3079">
        <f>_xlfn.XLOOKUP(D3079,'2026 FMR'!I:I,'2026 FMR'!M:M)</f>
        <v>742</v>
      </c>
      <c r="G3079">
        <f>_xlfn.XLOOKUP(D3079,'2026 FMR'!I:I,'2026 FMR'!J:J)</f>
        <v>26695</v>
      </c>
      <c r="H3079">
        <f>_xlfn.XLOOKUP(D3079,'2026 FMR'!I:I,'2026 FMR'!R:R)</f>
        <v>0.5</v>
      </c>
    </row>
    <row r="3080" spans="1:8" x14ac:dyDescent="0.35">
      <c r="A3080" t="s">
        <v>3130</v>
      </c>
      <c r="B3080" t="str">
        <f>_xlfn.XLOOKUP(D3080,'2026 FMR'!I:I,'2026 FMR'!Q:Q)</f>
        <v>WI-500</v>
      </c>
      <c r="C3080" t="s">
        <v>3160</v>
      </c>
      <c r="D3080">
        <v>55059</v>
      </c>
      <c r="E3080">
        <f>_xlfn.XLOOKUP(D3080,'ACS data'!E:E,'ACS data'!N:N)</f>
        <v>2978</v>
      </c>
      <c r="F3080">
        <f>_xlfn.XLOOKUP(D3080,'2026 FMR'!I:I,'2026 FMR'!M:M)</f>
        <v>1092</v>
      </c>
      <c r="G3080">
        <f>_xlfn.XLOOKUP(D3080,'2026 FMR'!I:I,'2026 FMR'!J:J)</f>
        <v>168693</v>
      </c>
      <c r="H3080">
        <f>_xlfn.XLOOKUP(D3080,'2026 FMR'!I:I,'2026 FMR'!R:R)</f>
        <v>0.5</v>
      </c>
    </row>
    <row r="3081" spans="1:8" x14ac:dyDescent="0.35">
      <c r="A3081" t="s">
        <v>3130</v>
      </c>
      <c r="B3081" t="str">
        <f>_xlfn.XLOOKUP(D3081,'2026 FMR'!I:I,'2026 FMR'!Q:Q)</f>
        <v>WI-500</v>
      </c>
      <c r="C3081" t="s">
        <v>3161</v>
      </c>
      <c r="D3081">
        <v>55061</v>
      </c>
      <c r="E3081">
        <f>_xlfn.XLOOKUP(D3081,'ACS data'!E:E,'ACS data'!N:N)</f>
        <v>274</v>
      </c>
      <c r="F3081">
        <f>_xlfn.XLOOKUP(D3081,'2026 FMR'!I:I,'2026 FMR'!M:M)</f>
        <v>931</v>
      </c>
      <c r="G3081">
        <f>_xlfn.XLOOKUP(D3081,'2026 FMR'!I:I,'2026 FMR'!J:J)</f>
        <v>20570</v>
      </c>
      <c r="H3081">
        <f>_xlfn.XLOOKUP(D3081,'2026 FMR'!I:I,'2026 FMR'!R:R)</f>
        <v>0.5</v>
      </c>
    </row>
    <row r="3082" spans="1:8" x14ac:dyDescent="0.35">
      <c r="A3082" t="s">
        <v>3130</v>
      </c>
      <c r="B3082" t="str">
        <f>_xlfn.XLOOKUP(D3082,'2026 FMR'!I:I,'2026 FMR'!Q:Q)</f>
        <v>WI-500</v>
      </c>
      <c r="C3082" t="s">
        <v>3162</v>
      </c>
      <c r="D3082">
        <v>55063</v>
      </c>
      <c r="E3082">
        <f>_xlfn.XLOOKUP(D3082,'ACS data'!E:E,'ACS data'!N:N)</f>
        <v>7083</v>
      </c>
      <c r="F3082">
        <f>_xlfn.XLOOKUP(D3082,'2026 FMR'!I:I,'2026 FMR'!M:M)</f>
        <v>889</v>
      </c>
      <c r="G3082">
        <f>_xlfn.XLOOKUP(D3082,'2026 FMR'!I:I,'2026 FMR'!J:J)</f>
        <v>120216</v>
      </c>
      <c r="H3082">
        <f>_xlfn.XLOOKUP(D3082,'2026 FMR'!I:I,'2026 FMR'!R:R)</f>
        <v>0.5</v>
      </c>
    </row>
    <row r="3083" spans="1:8" x14ac:dyDescent="0.35">
      <c r="A3083" t="s">
        <v>3130</v>
      </c>
      <c r="B3083" t="str">
        <f>_xlfn.XLOOKUP(D3083,'2026 FMR'!I:I,'2026 FMR'!Q:Q)</f>
        <v>WI-500</v>
      </c>
      <c r="C3083" t="s">
        <v>3163</v>
      </c>
      <c r="D3083">
        <v>55065</v>
      </c>
      <c r="E3083">
        <f>_xlfn.XLOOKUP(D3083,'ACS data'!E:E,'ACS data'!N:N)</f>
        <v>398</v>
      </c>
      <c r="F3083">
        <f>_xlfn.XLOOKUP(D3083,'2026 FMR'!I:I,'2026 FMR'!M:M)</f>
        <v>819</v>
      </c>
      <c r="G3083">
        <f>_xlfn.XLOOKUP(D3083,'2026 FMR'!I:I,'2026 FMR'!J:J)</f>
        <v>16716</v>
      </c>
      <c r="H3083">
        <f>_xlfn.XLOOKUP(D3083,'2026 FMR'!I:I,'2026 FMR'!R:R)</f>
        <v>0.5</v>
      </c>
    </row>
    <row r="3084" spans="1:8" x14ac:dyDescent="0.35">
      <c r="A3084" t="s">
        <v>3130</v>
      </c>
      <c r="B3084" t="str">
        <f>_xlfn.XLOOKUP(D3084,'2026 FMR'!I:I,'2026 FMR'!Q:Q)</f>
        <v>WI-500</v>
      </c>
      <c r="C3084" t="s">
        <v>3164</v>
      </c>
      <c r="D3084">
        <v>55067</v>
      </c>
      <c r="E3084">
        <f>_xlfn.XLOOKUP(D3084,'ACS data'!E:E,'ACS data'!N:N)</f>
        <v>372</v>
      </c>
      <c r="F3084">
        <f>_xlfn.XLOOKUP(D3084,'2026 FMR'!I:I,'2026 FMR'!M:M)</f>
        <v>742</v>
      </c>
      <c r="G3084">
        <f>_xlfn.XLOOKUP(D3084,'2026 FMR'!I:I,'2026 FMR'!J:J)</f>
        <v>19512</v>
      </c>
      <c r="H3084">
        <f>_xlfn.XLOOKUP(D3084,'2026 FMR'!I:I,'2026 FMR'!R:R)</f>
        <v>0.5</v>
      </c>
    </row>
    <row r="3085" spans="1:8" x14ac:dyDescent="0.35">
      <c r="A3085" t="s">
        <v>3130</v>
      </c>
      <c r="B3085" t="str">
        <f>_xlfn.XLOOKUP(D3085,'2026 FMR'!I:I,'2026 FMR'!Q:Q)</f>
        <v>WI-500</v>
      </c>
      <c r="C3085" t="s">
        <v>3165</v>
      </c>
      <c r="D3085">
        <v>55069</v>
      </c>
      <c r="E3085">
        <f>_xlfn.XLOOKUP(D3085,'ACS data'!E:E,'ACS data'!N:N)</f>
        <v>500</v>
      </c>
      <c r="F3085">
        <f>_xlfn.XLOOKUP(D3085,'2026 FMR'!I:I,'2026 FMR'!M:M)</f>
        <v>747</v>
      </c>
      <c r="G3085">
        <f>_xlfn.XLOOKUP(D3085,'2026 FMR'!I:I,'2026 FMR'!J:J)</f>
        <v>28402</v>
      </c>
      <c r="H3085">
        <f>_xlfn.XLOOKUP(D3085,'2026 FMR'!I:I,'2026 FMR'!R:R)</f>
        <v>0.5</v>
      </c>
    </row>
    <row r="3086" spans="1:8" x14ac:dyDescent="0.35">
      <c r="A3086" t="s">
        <v>3130</v>
      </c>
      <c r="B3086" t="str">
        <f>_xlfn.XLOOKUP(D3086,'2026 FMR'!I:I,'2026 FMR'!Q:Q)</f>
        <v>WI-500</v>
      </c>
      <c r="C3086" t="s">
        <v>3166</v>
      </c>
      <c r="D3086">
        <v>55071</v>
      </c>
      <c r="E3086">
        <f>_xlfn.XLOOKUP(D3086,'ACS data'!E:E,'ACS data'!N:N)</f>
        <v>1548</v>
      </c>
      <c r="F3086">
        <f>_xlfn.XLOOKUP(D3086,'2026 FMR'!I:I,'2026 FMR'!M:M)</f>
        <v>742</v>
      </c>
      <c r="G3086">
        <f>_xlfn.XLOOKUP(D3086,'2026 FMR'!I:I,'2026 FMR'!J:J)</f>
        <v>81242</v>
      </c>
      <c r="H3086">
        <f>_xlfn.XLOOKUP(D3086,'2026 FMR'!I:I,'2026 FMR'!R:R)</f>
        <v>0.5</v>
      </c>
    </row>
    <row r="3087" spans="1:8" x14ac:dyDescent="0.35">
      <c r="A3087" t="s">
        <v>3130</v>
      </c>
      <c r="B3087" t="str">
        <f>_xlfn.XLOOKUP(D3087,'2026 FMR'!I:I,'2026 FMR'!Q:Q)</f>
        <v>WI-500</v>
      </c>
      <c r="C3087" t="s">
        <v>3167</v>
      </c>
      <c r="D3087">
        <v>55073</v>
      </c>
      <c r="E3087">
        <f>_xlfn.XLOOKUP(D3087,'ACS data'!E:E,'ACS data'!N:N)</f>
        <v>2522</v>
      </c>
      <c r="F3087">
        <f>_xlfn.XLOOKUP(D3087,'2026 FMR'!I:I,'2026 FMR'!M:M)</f>
        <v>889</v>
      </c>
      <c r="G3087">
        <f>_xlfn.XLOOKUP(D3087,'2026 FMR'!I:I,'2026 FMR'!J:J)</f>
        <v>137820</v>
      </c>
      <c r="H3087">
        <f>_xlfn.XLOOKUP(D3087,'2026 FMR'!I:I,'2026 FMR'!R:R)</f>
        <v>0.5</v>
      </c>
    </row>
    <row r="3088" spans="1:8" x14ac:dyDescent="0.35">
      <c r="A3088" t="s">
        <v>3130</v>
      </c>
      <c r="B3088" t="str">
        <f>_xlfn.XLOOKUP(D3088,'2026 FMR'!I:I,'2026 FMR'!Q:Q)</f>
        <v>WI-500</v>
      </c>
      <c r="C3088" t="s">
        <v>3168</v>
      </c>
      <c r="D3088">
        <v>55075</v>
      </c>
      <c r="E3088">
        <f>_xlfn.XLOOKUP(D3088,'ACS data'!E:E,'ACS data'!N:N)</f>
        <v>652</v>
      </c>
      <c r="F3088">
        <f>_xlfn.XLOOKUP(D3088,'2026 FMR'!I:I,'2026 FMR'!M:M)</f>
        <v>745</v>
      </c>
      <c r="G3088">
        <f>_xlfn.XLOOKUP(D3088,'2026 FMR'!I:I,'2026 FMR'!J:J)</f>
        <v>41827</v>
      </c>
      <c r="H3088">
        <f>_xlfn.XLOOKUP(D3088,'2026 FMR'!I:I,'2026 FMR'!R:R)</f>
        <v>0.5</v>
      </c>
    </row>
    <row r="3089" spans="1:8" x14ac:dyDescent="0.35">
      <c r="A3089" t="s">
        <v>3130</v>
      </c>
      <c r="B3089" t="str">
        <f>_xlfn.XLOOKUP(D3089,'2026 FMR'!I:I,'2026 FMR'!Q:Q)</f>
        <v>WI-500</v>
      </c>
      <c r="C3089" t="s">
        <v>3169</v>
      </c>
      <c r="D3089">
        <v>55077</v>
      </c>
      <c r="E3089">
        <f>_xlfn.XLOOKUP(D3089,'ACS data'!E:E,'ACS data'!N:N)</f>
        <v>307</v>
      </c>
      <c r="F3089">
        <f>_xlfn.XLOOKUP(D3089,'2026 FMR'!I:I,'2026 FMR'!M:M)</f>
        <v>772</v>
      </c>
      <c r="G3089">
        <f>_xlfn.XLOOKUP(D3089,'2026 FMR'!I:I,'2026 FMR'!J:J)</f>
        <v>15619</v>
      </c>
      <c r="H3089">
        <f>_xlfn.XLOOKUP(D3089,'2026 FMR'!I:I,'2026 FMR'!R:R)</f>
        <v>0.5</v>
      </c>
    </row>
    <row r="3090" spans="1:8" x14ac:dyDescent="0.35">
      <c r="A3090" t="s">
        <v>3130</v>
      </c>
      <c r="B3090" t="str">
        <f>_xlfn.XLOOKUP(D3090,'2026 FMR'!I:I,'2026 FMR'!Q:Q)</f>
        <v>WI-500</v>
      </c>
      <c r="C3090" t="s">
        <v>3170</v>
      </c>
      <c r="D3090">
        <v>55078</v>
      </c>
      <c r="E3090">
        <f>_xlfn.XLOOKUP(D3090,'ACS data'!E:E,'ACS data'!N:N)</f>
        <v>249</v>
      </c>
      <c r="F3090">
        <f>_xlfn.XLOOKUP(D3090,'2026 FMR'!I:I,'2026 FMR'!M:M)</f>
        <v>888</v>
      </c>
      <c r="G3090">
        <f>_xlfn.XLOOKUP(D3090,'2026 FMR'!I:I,'2026 FMR'!J:J)</f>
        <v>4279</v>
      </c>
      <c r="H3090">
        <f>_xlfn.XLOOKUP(D3090,'2026 FMR'!I:I,'2026 FMR'!R:R)</f>
        <v>0.5</v>
      </c>
    </row>
    <row r="3091" spans="1:8" x14ac:dyDescent="0.35">
      <c r="A3091" t="s">
        <v>3130</v>
      </c>
      <c r="B3091" t="str">
        <f>_xlfn.XLOOKUP(D3091,'2026 FMR'!I:I,'2026 FMR'!Q:Q)</f>
        <v>WI-501</v>
      </c>
      <c r="C3091" t="s">
        <v>3171</v>
      </c>
      <c r="D3091">
        <v>55079</v>
      </c>
      <c r="E3091">
        <f>_xlfn.XLOOKUP(D3091,'ACS data'!E:E,'ACS data'!N:N)</f>
        <v>36129</v>
      </c>
      <c r="F3091">
        <f>_xlfn.XLOOKUP(D3091,'2026 FMR'!I:I,'2026 FMR'!M:M)</f>
        <v>1119</v>
      </c>
      <c r="G3091">
        <f>_xlfn.XLOOKUP(D3091,'2026 FMR'!I:I,'2026 FMR'!J:J)</f>
        <v>933063</v>
      </c>
      <c r="H3091">
        <f>_xlfn.XLOOKUP(D3091,'2026 FMR'!I:I,'2026 FMR'!R:R)</f>
        <v>0.5</v>
      </c>
    </row>
    <row r="3092" spans="1:8" x14ac:dyDescent="0.35">
      <c r="A3092" t="s">
        <v>3130</v>
      </c>
      <c r="B3092" t="str">
        <f>_xlfn.XLOOKUP(D3092,'2026 FMR'!I:I,'2026 FMR'!Q:Q)</f>
        <v>WI-500</v>
      </c>
      <c r="C3092" t="s">
        <v>3172</v>
      </c>
      <c r="D3092">
        <v>55081</v>
      </c>
      <c r="E3092">
        <f>_xlfn.XLOOKUP(D3092,'ACS data'!E:E,'ACS data'!N:N)</f>
        <v>1052</v>
      </c>
      <c r="F3092">
        <f>_xlfn.XLOOKUP(D3092,'2026 FMR'!I:I,'2026 FMR'!M:M)</f>
        <v>828</v>
      </c>
      <c r="G3092">
        <f>_xlfn.XLOOKUP(D3092,'2026 FMR'!I:I,'2026 FMR'!J:J)</f>
        <v>46208</v>
      </c>
      <c r="H3092">
        <f>_xlfn.XLOOKUP(D3092,'2026 FMR'!I:I,'2026 FMR'!R:R)</f>
        <v>0.5</v>
      </c>
    </row>
    <row r="3093" spans="1:8" x14ac:dyDescent="0.35">
      <c r="A3093" t="s">
        <v>3130</v>
      </c>
      <c r="B3093" t="str">
        <f>_xlfn.XLOOKUP(D3093,'2026 FMR'!I:I,'2026 FMR'!Q:Q)</f>
        <v>WI-500</v>
      </c>
      <c r="C3093" t="s">
        <v>3173</v>
      </c>
      <c r="D3093">
        <v>55083</v>
      </c>
      <c r="E3093">
        <f>_xlfn.XLOOKUP(D3093,'ACS data'!E:E,'ACS data'!N:N)</f>
        <v>518</v>
      </c>
      <c r="F3093">
        <f>_xlfn.XLOOKUP(D3093,'2026 FMR'!I:I,'2026 FMR'!M:M)</f>
        <v>793</v>
      </c>
      <c r="G3093">
        <f>_xlfn.XLOOKUP(D3093,'2026 FMR'!I:I,'2026 FMR'!J:J)</f>
        <v>39048</v>
      </c>
      <c r="H3093">
        <f>_xlfn.XLOOKUP(D3093,'2026 FMR'!I:I,'2026 FMR'!R:R)</f>
        <v>0.5</v>
      </c>
    </row>
    <row r="3094" spans="1:8" x14ac:dyDescent="0.35">
      <c r="A3094" t="s">
        <v>3130</v>
      </c>
      <c r="B3094" t="str">
        <f>_xlfn.XLOOKUP(D3094,'2026 FMR'!I:I,'2026 FMR'!Q:Q)</f>
        <v>WI-500</v>
      </c>
      <c r="C3094" t="s">
        <v>3174</v>
      </c>
      <c r="D3094">
        <v>55085</v>
      </c>
      <c r="E3094">
        <f>_xlfn.XLOOKUP(D3094,'ACS data'!E:E,'ACS data'!N:N)</f>
        <v>607</v>
      </c>
      <c r="F3094">
        <f>_xlfn.XLOOKUP(D3094,'2026 FMR'!I:I,'2026 FMR'!M:M)</f>
        <v>887</v>
      </c>
      <c r="G3094">
        <f>_xlfn.XLOOKUP(D3094,'2026 FMR'!I:I,'2026 FMR'!J:J)</f>
        <v>37799</v>
      </c>
      <c r="H3094">
        <f>_xlfn.XLOOKUP(D3094,'2026 FMR'!I:I,'2026 FMR'!R:R)</f>
        <v>0.5</v>
      </c>
    </row>
    <row r="3095" spans="1:8" x14ac:dyDescent="0.35">
      <c r="A3095" t="s">
        <v>3130</v>
      </c>
      <c r="B3095" t="str">
        <f>_xlfn.XLOOKUP(D3095,'2026 FMR'!I:I,'2026 FMR'!Q:Q)</f>
        <v>WI-500</v>
      </c>
      <c r="C3095" t="s">
        <v>3175</v>
      </c>
      <c r="D3095">
        <v>55087</v>
      </c>
      <c r="E3095">
        <f>_xlfn.XLOOKUP(D3095,'ACS data'!E:E,'ACS data'!N:N)</f>
        <v>2256</v>
      </c>
      <c r="F3095">
        <f>_xlfn.XLOOKUP(D3095,'2026 FMR'!I:I,'2026 FMR'!M:M)</f>
        <v>960</v>
      </c>
      <c r="G3095">
        <f>_xlfn.XLOOKUP(D3095,'2026 FMR'!I:I,'2026 FMR'!J:J)</f>
        <v>190611</v>
      </c>
      <c r="H3095">
        <f>_xlfn.XLOOKUP(D3095,'2026 FMR'!I:I,'2026 FMR'!R:R)</f>
        <v>0.5</v>
      </c>
    </row>
    <row r="3096" spans="1:8" x14ac:dyDescent="0.35">
      <c r="A3096" t="s">
        <v>3130</v>
      </c>
      <c r="B3096" t="str">
        <f>_xlfn.XLOOKUP(D3096,'2026 FMR'!I:I,'2026 FMR'!Q:Q)</f>
        <v>WI-500</v>
      </c>
      <c r="C3096" t="s">
        <v>3176</v>
      </c>
      <c r="D3096">
        <v>55089</v>
      </c>
      <c r="E3096">
        <f>_xlfn.XLOOKUP(D3096,'ACS data'!E:E,'ACS data'!N:N)</f>
        <v>796</v>
      </c>
      <c r="F3096">
        <f>_xlfn.XLOOKUP(D3096,'2026 FMR'!I:I,'2026 FMR'!M:M)</f>
        <v>1119</v>
      </c>
      <c r="G3096">
        <f>_xlfn.XLOOKUP(D3096,'2026 FMR'!I:I,'2026 FMR'!J:J)</f>
        <v>91745</v>
      </c>
      <c r="H3096">
        <f>_xlfn.XLOOKUP(D3096,'2026 FMR'!I:I,'2026 FMR'!R:R)</f>
        <v>0.5</v>
      </c>
    </row>
    <row r="3097" spans="1:8" x14ac:dyDescent="0.35">
      <c r="A3097" t="s">
        <v>3130</v>
      </c>
      <c r="B3097" t="str">
        <f>_xlfn.XLOOKUP(D3097,'2026 FMR'!I:I,'2026 FMR'!Q:Q)</f>
        <v>WI-500</v>
      </c>
      <c r="C3097" t="s">
        <v>3177</v>
      </c>
      <c r="D3097">
        <v>55091</v>
      </c>
      <c r="E3097">
        <f>_xlfn.XLOOKUP(D3097,'ACS data'!E:E,'ACS data'!N:N)</f>
        <v>123</v>
      </c>
      <c r="F3097">
        <f>_xlfn.XLOOKUP(D3097,'2026 FMR'!I:I,'2026 FMR'!M:M)</f>
        <v>742</v>
      </c>
      <c r="G3097">
        <f>_xlfn.XLOOKUP(D3097,'2026 FMR'!I:I,'2026 FMR'!J:J)</f>
        <v>7363</v>
      </c>
      <c r="H3097">
        <f>_xlfn.XLOOKUP(D3097,'2026 FMR'!I:I,'2026 FMR'!R:R)</f>
        <v>0.5</v>
      </c>
    </row>
    <row r="3098" spans="1:8" x14ac:dyDescent="0.35">
      <c r="A3098" t="s">
        <v>3130</v>
      </c>
      <c r="B3098" t="str">
        <f>_xlfn.XLOOKUP(D3098,'2026 FMR'!I:I,'2026 FMR'!Q:Q)</f>
        <v>WI-500</v>
      </c>
      <c r="C3098" t="s">
        <v>3178</v>
      </c>
      <c r="D3098">
        <v>55093</v>
      </c>
      <c r="E3098">
        <f>_xlfn.XLOOKUP(D3098,'ACS data'!E:E,'ACS data'!N:N)</f>
        <v>1803</v>
      </c>
      <c r="F3098">
        <f>_xlfn.XLOOKUP(D3098,'2026 FMR'!I:I,'2026 FMR'!M:M)</f>
        <v>1405</v>
      </c>
      <c r="G3098">
        <f>_xlfn.XLOOKUP(D3098,'2026 FMR'!I:I,'2026 FMR'!J:J)</f>
        <v>42187</v>
      </c>
      <c r="H3098">
        <f>_xlfn.XLOOKUP(D3098,'2026 FMR'!I:I,'2026 FMR'!R:R)</f>
        <v>0.5</v>
      </c>
    </row>
    <row r="3099" spans="1:8" x14ac:dyDescent="0.35">
      <c r="A3099" t="s">
        <v>3130</v>
      </c>
      <c r="B3099" t="str">
        <f>_xlfn.XLOOKUP(D3099,'2026 FMR'!I:I,'2026 FMR'!Q:Q)</f>
        <v>WI-500</v>
      </c>
      <c r="C3099" t="s">
        <v>3179</v>
      </c>
      <c r="D3099">
        <v>55095</v>
      </c>
      <c r="E3099">
        <f>_xlfn.XLOOKUP(D3099,'ACS data'!E:E,'ACS data'!N:N)</f>
        <v>533</v>
      </c>
      <c r="F3099">
        <f>_xlfn.XLOOKUP(D3099,'2026 FMR'!I:I,'2026 FMR'!M:M)</f>
        <v>836</v>
      </c>
      <c r="G3099">
        <f>_xlfn.XLOOKUP(D3099,'2026 FMR'!I:I,'2026 FMR'!J:J)</f>
        <v>45128</v>
      </c>
      <c r="H3099">
        <f>_xlfn.XLOOKUP(D3099,'2026 FMR'!I:I,'2026 FMR'!R:R)</f>
        <v>0.5</v>
      </c>
    </row>
    <row r="3100" spans="1:8" x14ac:dyDescent="0.35">
      <c r="A3100" t="s">
        <v>3130</v>
      </c>
      <c r="B3100" t="str">
        <f>_xlfn.XLOOKUP(D3100,'2026 FMR'!I:I,'2026 FMR'!Q:Q)</f>
        <v>WI-500</v>
      </c>
      <c r="C3100" t="s">
        <v>3180</v>
      </c>
      <c r="D3100">
        <v>55097</v>
      </c>
      <c r="E3100">
        <f>_xlfn.XLOOKUP(D3100,'ACS data'!E:E,'ACS data'!N:N)</f>
        <v>2801</v>
      </c>
      <c r="F3100">
        <f>_xlfn.XLOOKUP(D3100,'2026 FMR'!I:I,'2026 FMR'!M:M)</f>
        <v>794</v>
      </c>
      <c r="G3100">
        <f>_xlfn.XLOOKUP(D3100,'2026 FMR'!I:I,'2026 FMR'!J:J)</f>
        <v>70281</v>
      </c>
      <c r="H3100">
        <f>_xlfn.XLOOKUP(D3100,'2026 FMR'!I:I,'2026 FMR'!R:R)</f>
        <v>0.5</v>
      </c>
    </row>
    <row r="3101" spans="1:8" x14ac:dyDescent="0.35">
      <c r="A3101" t="s">
        <v>3130</v>
      </c>
      <c r="B3101" t="str">
        <f>_xlfn.XLOOKUP(D3101,'2026 FMR'!I:I,'2026 FMR'!Q:Q)</f>
        <v>WI-500</v>
      </c>
      <c r="C3101" t="s">
        <v>3181</v>
      </c>
      <c r="D3101">
        <v>55099</v>
      </c>
      <c r="E3101">
        <f>_xlfn.XLOOKUP(D3101,'ACS data'!E:E,'ACS data'!N:N)</f>
        <v>363</v>
      </c>
      <c r="F3101">
        <f>_xlfn.XLOOKUP(D3101,'2026 FMR'!I:I,'2026 FMR'!M:M)</f>
        <v>742</v>
      </c>
      <c r="G3101">
        <f>_xlfn.XLOOKUP(D3101,'2026 FMR'!I:I,'2026 FMR'!J:J)</f>
        <v>14066</v>
      </c>
      <c r="H3101">
        <f>_xlfn.XLOOKUP(D3101,'2026 FMR'!I:I,'2026 FMR'!R:R)</f>
        <v>0.5</v>
      </c>
    </row>
    <row r="3102" spans="1:8" x14ac:dyDescent="0.35">
      <c r="A3102" t="s">
        <v>3130</v>
      </c>
      <c r="B3102" t="str">
        <f>_xlfn.XLOOKUP(D3102,'2026 FMR'!I:I,'2026 FMR'!Q:Q)</f>
        <v>WI-502</v>
      </c>
      <c r="C3102" t="s">
        <v>3182</v>
      </c>
      <c r="D3102">
        <v>55101</v>
      </c>
      <c r="E3102">
        <f>_xlfn.XLOOKUP(D3102,'ACS data'!E:E,'ACS data'!N:N)</f>
        <v>3650</v>
      </c>
      <c r="F3102">
        <f>_xlfn.XLOOKUP(D3102,'2026 FMR'!I:I,'2026 FMR'!M:M)</f>
        <v>988</v>
      </c>
      <c r="G3102">
        <f>_xlfn.XLOOKUP(D3102,'2026 FMR'!I:I,'2026 FMR'!J:J)</f>
        <v>197068</v>
      </c>
      <c r="H3102">
        <f>_xlfn.XLOOKUP(D3102,'2026 FMR'!I:I,'2026 FMR'!R:R)</f>
        <v>1</v>
      </c>
    </row>
    <row r="3103" spans="1:8" x14ac:dyDescent="0.35">
      <c r="A3103" t="s">
        <v>3130</v>
      </c>
      <c r="B3103" t="str">
        <f>_xlfn.XLOOKUP(D3103,'2026 FMR'!I:I,'2026 FMR'!Q:Q)</f>
        <v>WI-500</v>
      </c>
      <c r="C3103" t="s">
        <v>3183</v>
      </c>
      <c r="D3103">
        <v>55103</v>
      </c>
      <c r="E3103">
        <f>_xlfn.XLOOKUP(D3103,'ACS data'!E:E,'ACS data'!N:N)</f>
        <v>395</v>
      </c>
      <c r="F3103">
        <f>_xlfn.XLOOKUP(D3103,'2026 FMR'!I:I,'2026 FMR'!M:M)</f>
        <v>815</v>
      </c>
      <c r="G3103">
        <f>_xlfn.XLOOKUP(D3103,'2026 FMR'!I:I,'2026 FMR'!J:J)</f>
        <v>17256</v>
      </c>
      <c r="H3103">
        <f>_xlfn.XLOOKUP(D3103,'2026 FMR'!I:I,'2026 FMR'!R:R)</f>
        <v>0.5</v>
      </c>
    </row>
    <row r="3104" spans="1:8" x14ac:dyDescent="0.35">
      <c r="A3104" t="s">
        <v>3130</v>
      </c>
      <c r="B3104" t="str">
        <f>_xlfn.XLOOKUP(D3104,'2026 FMR'!I:I,'2026 FMR'!Q:Q)</f>
        <v>WI-500</v>
      </c>
      <c r="C3104" t="s">
        <v>3184</v>
      </c>
      <c r="D3104">
        <v>55105</v>
      </c>
      <c r="E3104">
        <f>_xlfn.XLOOKUP(D3104,'ACS data'!E:E,'ACS data'!N:N)</f>
        <v>3427</v>
      </c>
      <c r="F3104">
        <f>_xlfn.XLOOKUP(D3104,'2026 FMR'!I:I,'2026 FMR'!M:M)</f>
        <v>955</v>
      </c>
      <c r="G3104">
        <f>_xlfn.XLOOKUP(D3104,'2026 FMR'!I:I,'2026 FMR'!J:J)</f>
        <v>163817</v>
      </c>
      <c r="H3104">
        <f>_xlfn.XLOOKUP(D3104,'2026 FMR'!I:I,'2026 FMR'!R:R)</f>
        <v>0.5</v>
      </c>
    </row>
    <row r="3105" spans="1:8" x14ac:dyDescent="0.35">
      <c r="A3105" t="s">
        <v>3130</v>
      </c>
      <c r="B3105" t="str">
        <f>_xlfn.XLOOKUP(D3105,'2026 FMR'!I:I,'2026 FMR'!Q:Q)</f>
        <v>WI-500</v>
      </c>
      <c r="C3105" t="s">
        <v>3185</v>
      </c>
      <c r="D3105">
        <v>55107</v>
      </c>
      <c r="E3105">
        <f>_xlfn.XLOOKUP(D3105,'ACS data'!E:E,'ACS data'!N:N)</f>
        <v>312</v>
      </c>
      <c r="F3105">
        <f>_xlfn.XLOOKUP(D3105,'2026 FMR'!I:I,'2026 FMR'!M:M)</f>
        <v>742</v>
      </c>
      <c r="G3105">
        <f>_xlfn.XLOOKUP(D3105,'2026 FMR'!I:I,'2026 FMR'!J:J)</f>
        <v>14179</v>
      </c>
      <c r="H3105">
        <f>_xlfn.XLOOKUP(D3105,'2026 FMR'!I:I,'2026 FMR'!R:R)</f>
        <v>0.5</v>
      </c>
    </row>
    <row r="3106" spans="1:8" x14ac:dyDescent="0.35">
      <c r="A3106" t="s">
        <v>3130</v>
      </c>
      <c r="B3106" t="str">
        <f>_xlfn.XLOOKUP(D3106,'2026 FMR'!I:I,'2026 FMR'!Q:Q)</f>
        <v>WI-500</v>
      </c>
      <c r="C3106" t="s">
        <v>3186</v>
      </c>
      <c r="D3106">
        <v>55109</v>
      </c>
      <c r="E3106">
        <f>_xlfn.XLOOKUP(D3106,'ACS data'!E:E,'ACS data'!N:N)</f>
        <v>1159</v>
      </c>
      <c r="F3106">
        <f>_xlfn.XLOOKUP(D3106,'2026 FMR'!I:I,'2026 FMR'!M:M)</f>
        <v>1405</v>
      </c>
      <c r="G3106">
        <f>_xlfn.XLOOKUP(D3106,'2026 FMR'!I:I,'2026 FMR'!J:J)</f>
        <v>93752</v>
      </c>
      <c r="H3106">
        <f>_xlfn.XLOOKUP(D3106,'2026 FMR'!I:I,'2026 FMR'!R:R)</f>
        <v>0.5</v>
      </c>
    </row>
    <row r="3107" spans="1:8" x14ac:dyDescent="0.35">
      <c r="A3107" t="s">
        <v>3130</v>
      </c>
      <c r="B3107" t="str">
        <f>_xlfn.XLOOKUP(D3107,'2026 FMR'!I:I,'2026 FMR'!Q:Q)</f>
        <v>WI-500</v>
      </c>
      <c r="C3107" t="s">
        <v>3187</v>
      </c>
      <c r="D3107">
        <v>55111</v>
      </c>
      <c r="E3107">
        <f>_xlfn.XLOOKUP(D3107,'ACS data'!E:E,'ACS data'!N:N)</f>
        <v>1096</v>
      </c>
      <c r="F3107">
        <f>_xlfn.XLOOKUP(D3107,'2026 FMR'!I:I,'2026 FMR'!M:M)</f>
        <v>951</v>
      </c>
      <c r="G3107">
        <f>_xlfn.XLOOKUP(D3107,'2026 FMR'!I:I,'2026 FMR'!J:J)</f>
        <v>65664</v>
      </c>
      <c r="H3107">
        <f>_xlfn.XLOOKUP(D3107,'2026 FMR'!I:I,'2026 FMR'!R:R)</f>
        <v>0.5</v>
      </c>
    </row>
    <row r="3108" spans="1:8" x14ac:dyDescent="0.35">
      <c r="A3108" t="s">
        <v>3130</v>
      </c>
      <c r="B3108" t="str">
        <f>_xlfn.XLOOKUP(D3108,'2026 FMR'!I:I,'2026 FMR'!Q:Q)</f>
        <v>WI-500</v>
      </c>
      <c r="C3108" t="s">
        <v>3188</v>
      </c>
      <c r="D3108">
        <v>55113</v>
      </c>
      <c r="E3108">
        <f>_xlfn.XLOOKUP(D3108,'ACS data'!E:E,'ACS data'!N:N)</f>
        <v>414</v>
      </c>
      <c r="F3108">
        <f>_xlfn.XLOOKUP(D3108,'2026 FMR'!I:I,'2026 FMR'!M:M)</f>
        <v>801</v>
      </c>
      <c r="G3108">
        <f>_xlfn.XLOOKUP(D3108,'2026 FMR'!I:I,'2026 FMR'!J:J)</f>
        <v>18057</v>
      </c>
      <c r="H3108">
        <f>_xlfn.XLOOKUP(D3108,'2026 FMR'!I:I,'2026 FMR'!R:R)</f>
        <v>0.5</v>
      </c>
    </row>
    <row r="3109" spans="1:8" x14ac:dyDescent="0.35">
      <c r="A3109" t="s">
        <v>3130</v>
      </c>
      <c r="B3109" t="str">
        <f>_xlfn.XLOOKUP(D3109,'2026 FMR'!I:I,'2026 FMR'!Q:Q)</f>
        <v>WI-500</v>
      </c>
      <c r="C3109" t="s">
        <v>3189</v>
      </c>
      <c r="D3109">
        <v>55115</v>
      </c>
      <c r="E3109">
        <f>_xlfn.XLOOKUP(D3109,'ACS data'!E:E,'ACS data'!N:N)</f>
        <v>774</v>
      </c>
      <c r="F3109">
        <f>_xlfn.XLOOKUP(D3109,'2026 FMR'!I:I,'2026 FMR'!M:M)</f>
        <v>814</v>
      </c>
      <c r="G3109">
        <f>_xlfn.XLOOKUP(D3109,'2026 FMR'!I:I,'2026 FMR'!J:J)</f>
        <v>40848</v>
      </c>
      <c r="H3109">
        <f>_xlfn.XLOOKUP(D3109,'2026 FMR'!I:I,'2026 FMR'!R:R)</f>
        <v>0.5</v>
      </c>
    </row>
    <row r="3110" spans="1:8" x14ac:dyDescent="0.35">
      <c r="A3110" t="s">
        <v>3130</v>
      </c>
      <c r="B3110" t="str">
        <f>_xlfn.XLOOKUP(D3110,'2026 FMR'!I:I,'2026 FMR'!Q:Q)</f>
        <v>WI-500</v>
      </c>
      <c r="C3110" t="s">
        <v>3190</v>
      </c>
      <c r="D3110">
        <v>55117</v>
      </c>
      <c r="E3110">
        <f>_xlfn.XLOOKUP(D3110,'ACS data'!E:E,'ACS data'!N:N)</f>
        <v>1982</v>
      </c>
      <c r="F3110">
        <f>_xlfn.XLOOKUP(D3110,'2026 FMR'!I:I,'2026 FMR'!M:M)</f>
        <v>888</v>
      </c>
      <c r="G3110">
        <f>_xlfn.XLOOKUP(D3110,'2026 FMR'!I:I,'2026 FMR'!J:J)</f>
        <v>117741</v>
      </c>
      <c r="H3110">
        <f>_xlfn.XLOOKUP(D3110,'2026 FMR'!I:I,'2026 FMR'!R:R)</f>
        <v>0.5</v>
      </c>
    </row>
    <row r="3111" spans="1:8" x14ac:dyDescent="0.35">
      <c r="A3111" t="s">
        <v>3130</v>
      </c>
      <c r="B3111" t="str">
        <f>_xlfn.XLOOKUP(D3111,'2026 FMR'!I:I,'2026 FMR'!Q:Q)</f>
        <v>WI-500</v>
      </c>
      <c r="C3111" t="s">
        <v>3191</v>
      </c>
      <c r="D3111">
        <v>55119</v>
      </c>
      <c r="E3111">
        <f>_xlfn.XLOOKUP(D3111,'ACS data'!E:E,'ACS data'!N:N)</f>
        <v>355</v>
      </c>
      <c r="F3111">
        <f>_xlfn.XLOOKUP(D3111,'2026 FMR'!I:I,'2026 FMR'!M:M)</f>
        <v>778</v>
      </c>
      <c r="G3111">
        <f>_xlfn.XLOOKUP(D3111,'2026 FMR'!I:I,'2026 FMR'!J:J)</f>
        <v>19979</v>
      </c>
      <c r="H3111">
        <f>_xlfn.XLOOKUP(D3111,'2026 FMR'!I:I,'2026 FMR'!R:R)</f>
        <v>0.5</v>
      </c>
    </row>
    <row r="3112" spans="1:8" x14ac:dyDescent="0.35">
      <c r="A3112" t="s">
        <v>3130</v>
      </c>
      <c r="B3112" t="str">
        <f>_xlfn.XLOOKUP(D3112,'2026 FMR'!I:I,'2026 FMR'!Q:Q)</f>
        <v>WI-500</v>
      </c>
      <c r="C3112" t="s">
        <v>3192</v>
      </c>
      <c r="D3112">
        <v>55121</v>
      </c>
      <c r="E3112">
        <f>_xlfn.XLOOKUP(D3112,'ACS data'!E:E,'ACS data'!N:N)</f>
        <v>460</v>
      </c>
      <c r="F3112">
        <f>_xlfn.XLOOKUP(D3112,'2026 FMR'!I:I,'2026 FMR'!M:M)</f>
        <v>753</v>
      </c>
      <c r="G3112">
        <f>_xlfn.XLOOKUP(D3112,'2026 FMR'!I:I,'2026 FMR'!J:J)</f>
        <v>30679</v>
      </c>
      <c r="H3112">
        <f>_xlfn.XLOOKUP(D3112,'2026 FMR'!I:I,'2026 FMR'!R:R)</f>
        <v>0.5</v>
      </c>
    </row>
    <row r="3113" spans="1:8" x14ac:dyDescent="0.35">
      <c r="A3113" t="s">
        <v>3130</v>
      </c>
      <c r="B3113" t="str">
        <f>_xlfn.XLOOKUP(D3113,'2026 FMR'!I:I,'2026 FMR'!Q:Q)</f>
        <v>WI-500</v>
      </c>
      <c r="C3113" t="s">
        <v>3193</v>
      </c>
      <c r="D3113">
        <v>55123</v>
      </c>
      <c r="E3113">
        <f>_xlfn.XLOOKUP(D3113,'ACS data'!E:E,'ACS data'!N:N)</f>
        <v>784</v>
      </c>
      <c r="F3113">
        <f>_xlfn.XLOOKUP(D3113,'2026 FMR'!I:I,'2026 FMR'!M:M)</f>
        <v>760</v>
      </c>
      <c r="G3113">
        <f>_xlfn.XLOOKUP(D3113,'2026 FMR'!I:I,'2026 FMR'!J:J)</f>
        <v>30811</v>
      </c>
      <c r="H3113">
        <f>_xlfn.XLOOKUP(D3113,'2026 FMR'!I:I,'2026 FMR'!R:R)</f>
        <v>0.5</v>
      </c>
    </row>
    <row r="3114" spans="1:8" x14ac:dyDescent="0.35">
      <c r="A3114" t="s">
        <v>3130</v>
      </c>
      <c r="B3114" t="str">
        <f>_xlfn.XLOOKUP(D3114,'2026 FMR'!I:I,'2026 FMR'!Q:Q)</f>
        <v>WI-500</v>
      </c>
      <c r="C3114" t="s">
        <v>3194</v>
      </c>
      <c r="D3114">
        <v>55125</v>
      </c>
      <c r="E3114">
        <f>_xlfn.XLOOKUP(D3114,'ACS data'!E:E,'ACS data'!N:N)</f>
        <v>508</v>
      </c>
      <c r="F3114">
        <f>_xlfn.XLOOKUP(D3114,'2026 FMR'!I:I,'2026 FMR'!M:M)</f>
        <v>780</v>
      </c>
      <c r="G3114">
        <f>_xlfn.XLOOKUP(D3114,'2026 FMR'!I:I,'2026 FMR'!J:J)</f>
        <v>23146</v>
      </c>
      <c r="H3114">
        <f>_xlfn.XLOOKUP(D3114,'2026 FMR'!I:I,'2026 FMR'!R:R)</f>
        <v>0.5</v>
      </c>
    </row>
    <row r="3115" spans="1:8" x14ac:dyDescent="0.35">
      <c r="A3115" t="s">
        <v>3130</v>
      </c>
      <c r="B3115" t="str">
        <f>_xlfn.XLOOKUP(D3115,'2026 FMR'!I:I,'2026 FMR'!Q:Q)</f>
        <v>WI-500</v>
      </c>
      <c r="C3115" t="s">
        <v>3195</v>
      </c>
      <c r="D3115">
        <v>55127</v>
      </c>
      <c r="E3115">
        <f>_xlfn.XLOOKUP(D3115,'ACS data'!E:E,'ACS data'!N:N)</f>
        <v>3565</v>
      </c>
      <c r="F3115">
        <f>_xlfn.XLOOKUP(D3115,'2026 FMR'!I:I,'2026 FMR'!M:M)</f>
        <v>919</v>
      </c>
      <c r="G3115">
        <f>_xlfn.XLOOKUP(D3115,'2026 FMR'!I:I,'2026 FMR'!J:J)</f>
        <v>105127</v>
      </c>
      <c r="H3115">
        <f>_xlfn.XLOOKUP(D3115,'2026 FMR'!I:I,'2026 FMR'!R:R)</f>
        <v>0.5</v>
      </c>
    </row>
    <row r="3116" spans="1:8" x14ac:dyDescent="0.35">
      <c r="A3116" t="s">
        <v>3130</v>
      </c>
      <c r="B3116" t="str">
        <f>_xlfn.XLOOKUP(D3116,'2026 FMR'!I:I,'2026 FMR'!Q:Q)</f>
        <v>WI-500</v>
      </c>
      <c r="C3116" t="s">
        <v>3196</v>
      </c>
      <c r="D3116">
        <v>55129</v>
      </c>
      <c r="E3116">
        <f>_xlfn.XLOOKUP(D3116,'ACS data'!E:E,'ACS data'!N:N)</f>
        <v>414</v>
      </c>
      <c r="F3116">
        <f>_xlfn.XLOOKUP(D3116,'2026 FMR'!I:I,'2026 FMR'!M:M)</f>
        <v>743</v>
      </c>
      <c r="G3116">
        <f>_xlfn.XLOOKUP(D3116,'2026 FMR'!I:I,'2026 FMR'!J:J)</f>
        <v>16685</v>
      </c>
      <c r="H3116">
        <f>_xlfn.XLOOKUP(D3116,'2026 FMR'!I:I,'2026 FMR'!R:R)</f>
        <v>0.5</v>
      </c>
    </row>
    <row r="3117" spans="1:8" x14ac:dyDescent="0.35">
      <c r="A3117" t="s">
        <v>3130</v>
      </c>
      <c r="B3117" t="str">
        <f>_xlfn.XLOOKUP(D3117,'2026 FMR'!I:I,'2026 FMR'!Q:Q)</f>
        <v>WI-500</v>
      </c>
      <c r="C3117" t="s">
        <v>3197</v>
      </c>
      <c r="D3117">
        <v>55131</v>
      </c>
      <c r="E3117">
        <f>_xlfn.XLOOKUP(D3117,'ACS data'!E:E,'ACS data'!N:N)</f>
        <v>1303</v>
      </c>
      <c r="F3117">
        <f>_xlfn.XLOOKUP(D3117,'2026 FMR'!I:I,'2026 FMR'!M:M)</f>
        <v>1119</v>
      </c>
      <c r="G3117">
        <f>_xlfn.XLOOKUP(D3117,'2026 FMR'!I:I,'2026 FMR'!J:J)</f>
        <v>136842</v>
      </c>
      <c r="H3117">
        <f>_xlfn.XLOOKUP(D3117,'2026 FMR'!I:I,'2026 FMR'!R:R)</f>
        <v>0.5</v>
      </c>
    </row>
    <row r="3118" spans="1:8" x14ac:dyDescent="0.35">
      <c r="A3118" t="s">
        <v>3130</v>
      </c>
      <c r="B3118" t="str">
        <f>_xlfn.XLOOKUP(D3118,'2026 FMR'!I:I,'2026 FMR'!Q:Q)</f>
        <v>WI-500</v>
      </c>
      <c r="C3118" t="s">
        <v>3198</v>
      </c>
      <c r="D3118">
        <v>55133</v>
      </c>
      <c r="E3118">
        <f>_xlfn.XLOOKUP(D3118,'ACS data'!E:E,'ACS data'!N:N)</f>
        <v>4255</v>
      </c>
      <c r="F3118">
        <f>_xlfn.XLOOKUP(D3118,'2026 FMR'!I:I,'2026 FMR'!M:M)</f>
        <v>1119</v>
      </c>
      <c r="G3118">
        <f>_xlfn.XLOOKUP(D3118,'2026 FMR'!I:I,'2026 FMR'!J:J)</f>
        <v>407290</v>
      </c>
      <c r="H3118">
        <f>_xlfn.XLOOKUP(D3118,'2026 FMR'!I:I,'2026 FMR'!R:R)</f>
        <v>0.5</v>
      </c>
    </row>
    <row r="3119" spans="1:8" x14ac:dyDescent="0.35">
      <c r="A3119" t="s">
        <v>3130</v>
      </c>
      <c r="B3119" t="str">
        <f>_xlfn.XLOOKUP(D3119,'2026 FMR'!I:I,'2026 FMR'!Q:Q)</f>
        <v>WI-500</v>
      </c>
      <c r="C3119" t="s">
        <v>3199</v>
      </c>
      <c r="D3119">
        <v>55135</v>
      </c>
      <c r="E3119">
        <f>_xlfn.XLOOKUP(D3119,'ACS data'!E:E,'ACS data'!N:N)</f>
        <v>735</v>
      </c>
      <c r="F3119">
        <f>_xlfn.XLOOKUP(D3119,'2026 FMR'!I:I,'2026 FMR'!M:M)</f>
        <v>779</v>
      </c>
      <c r="G3119">
        <f>_xlfn.XLOOKUP(D3119,'2026 FMR'!I:I,'2026 FMR'!J:J)</f>
        <v>51822</v>
      </c>
      <c r="H3119">
        <f>_xlfn.XLOOKUP(D3119,'2026 FMR'!I:I,'2026 FMR'!R:R)</f>
        <v>0.5</v>
      </c>
    </row>
    <row r="3120" spans="1:8" x14ac:dyDescent="0.35">
      <c r="A3120" t="s">
        <v>3130</v>
      </c>
      <c r="B3120" t="str">
        <f>_xlfn.XLOOKUP(D3120,'2026 FMR'!I:I,'2026 FMR'!Q:Q)</f>
        <v>WI-500</v>
      </c>
      <c r="C3120" t="s">
        <v>3200</v>
      </c>
      <c r="D3120">
        <v>55137</v>
      </c>
      <c r="E3120">
        <f>_xlfn.XLOOKUP(D3120,'ACS data'!E:E,'ACS data'!N:N)</f>
        <v>370</v>
      </c>
      <c r="F3120">
        <f>_xlfn.XLOOKUP(D3120,'2026 FMR'!I:I,'2026 FMR'!M:M)</f>
        <v>742</v>
      </c>
      <c r="G3120">
        <f>_xlfn.XLOOKUP(D3120,'2026 FMR'!I:I,'2026 FMR'!J:J)</f>
        <v>24672</v>
      </c>
      <c r="H3120">
        <f>_xlfn.XLOOKUP(D3120,'2026 FMR'!I:I,'2026 FMR'!R:R)</f>
        <v>0.5</v>
      </c>
    </row>
    <row r="3121" spans="1:8" x14ac:dyDescent="0.35">
      <c r="A3121" t="s">
        <v>3130</v>
      </c>
      <c r="B3121" t="str">
        <f>_xlfn.XLOOKUP(D3121,'2026 FMR'!I:I,'2026 FMR'!Q:Q)</f>
        <v>WI-500</v>
      </c>
      <c r="C3121" t="s">
        <v>3201</v>
      </c>
      <c r="D3121">
        <v>55139</v>
      </c>
      <c r="E3121">
        <f>_xlfn.XLOOKUP(D3121,'ACS data'!E:E,'ACS data'!N:N)</f>
        <v>5670</v>
      </c>
      <c r="F3121">
        <f>_xlfn.XLOOKUP(D3121,'2026 FMR'!I:I,'2026 FMR'!M:M)</f>
        <v>889</v>
      </c>
      <c r="G3121">
        <f>_xlfn.XLOOKUP(D3121,'2026 FMR'!I:I,'2026 FMR'!J:J)</f>
        <v>171197</v>
      </c>
      <c r="H3121">
        <f>_xlfn.XLOOKUP(D3121,'2026 FMR'!I:I,'2026 FMR'!R:R)</f>
        <v>0.5</v>
      </c>
    </row>
    <row r="3122" spans="1:8" x14ac:dyDescent="0.35">
      <c r="A3122" t="s">
        <v>3130</v>
      </c>
      <c r="B3122" t="str">
        <f>_xlfn.XLOOKUP(D3122,'2026 FMR'!I:I,'2026 FMR'!Q:Q)</f>
        <v>WI-500</v>
      </c>
      <c r="C3122" t="s">
        <v>3202</v>
      </c>
      <c r="D3122">
        <v>55141</v>
      </c>
      <c r="E3122">
        <f>_xlfn.XLOOKUP(D3122,'ACS data'!E:E,'ACS data'!N:N)</f>
        <v>1372</v>
      </c>
      <c r="F3122">
        <f>_xlfn.XLOOKUP(D3122,'2026 FMR'!I:I,'2026 FMR'!M:M)</f>
        <v>742</v>
      </c>
      <c r="G3122">
        <f>_xlfn.XLOOKUP(D3122,'2026 FMR'!I:I,'2026 FMR'!J:J)</f>
        <v>74138</v>
      </c>
      <c r="H3122">
        <f>_xlfn.XLOOKUP(D3122,'2026 FMR'!I:I,'2026 FMR'!R:R)</f>
        <v>0.5</v>
      </c>
    </row>
    <row r="3123" spans="1:8" x14ac:dyDescent="0.35">
      <c r="A3123" t="s">
        <v>3203</v>
      </c>
      <c r="B3123" t="str">
        <f>_xlfn.XLOOKUP(D3123,'2026 FMR'!I:I,'2026 FMR'!Q:Q)</f>
        <v>WY-500</v>
      </c>
      <c r="C3123" t="s">
        <v>3204</v>
      </c>
      <c r="D3123">
        <v>56001</v>
      </c>
      <c r="E3123">
        <f>_xlfn.XLOOKUP(D3123,'ACS data'!E:E,'ACS data'!N:N)</f>
        <v>4757</v>
      </c>
      <c r="F3123">
        <f>_xlfn.XLOOKUP(D3123,'2026 FMR'!I:I,'2026 FMR'!M:M)</f>
        <v>786</v>
      </c>
      <c r="G3123">
        <f>_xlfn.XLOOKUP(D3123,'2026 FMR'!I:I,'2026 FMR'!J:J)</f>
        <v>37525</v>
      </c>
      <c r="H3123">
        <f>_xlfn.XLOOKUP(D3123,'2026 FMR'!I:I,'2026 FMR'!R:R)</f>
        <v>0.5</v>
      </c>
    </row>
    <row r="3124" spans="1:8" x14ac:dyDescent="0.35">
      <c r="A3124" t="s">
        <v>3203</v>
      </c>
      <c r="B3124" t="str">
        <f>_xlfn.XLOOKUP(D3124,'2026 FMR'!I:I,'2026 FMR'!Q:Q)</f>
        <v>WY-500</v>
      </c>
      <c r="C3124" t="s">
        <v>3205</v>
      </c>
      <c r="D3124">
        <v>56003</v>
      </c>
      <c r="E3124">
        <f>_xlfn.XLOOKUP(D3124,'ACS data'!E:E,'ACS data'!N:N)</f>
        <v>203</v>
      </c>
      <c r="F3124">
        <f>_xlfn.XLOOKUP(D3124,'2026 FMR'!I:I,'2026 FMR'!M:M)</f>
        <v>871</v>
      </c>
      <c r="G3124">
        <f>_xlfn.XLOOKUP(D3124,'2026 FMR'!I:I,'2026 FMR'!J:J)</f>
        <v>11690</v>
      </c>
      <c r="H3124">
        <f>_xlfn.XLOOKUP(D3124,'2026 FMR'!I:I,'2026 FMR'!R:R)</f>
        <v>0.5</v>
      </c>
    </row>
    <row r="3125" spans="1:8" x14ac:dyDescent="0.35">
      <c r="A3125" t="s">
        <v>3203</v>
      </c>
      <c r="B3125" t="str">
        <f>_xlfn.XLOOKUP(D3125,'2026 FMR'!I:I,'2026 FMR'!Q:Q)</f>
        <v>WY-500</v>
      </c>
      <c r="C3125" t="s">
        <v>3206</v>
      </c>
      <c r="D3125">
        <v>56005</v>
      </c>
      <c r="E3125">
        <f>_xlfn.XLOOKUP(D3125,'ACS data'!E:E,'ACS data'!N:N)</f>
        <v>853</v>
      </c>
      <c r="F3125">
        <f>_xlfn.XLOOKUP(D3125,'2026 FMR'!I:I,'2026 FMR'!M:M)</f>
        <v>896</v>
      </c>
      <c r="G3125">
        <f>_xlfn.XLOOKUP(D3125,'2026 FMR'!I:I,'2026 FMR'!J:J)</f>
        <v>46857</v>
      </c>
      <c r="H3125">
        <f>_xlfn.XLOOKUP(D3125,'2026 FMR'!I:I,'2026 FMR'!R:R)</f>
        <v>0.5</v>
      </c>
    </row>
    <row r="3126" spans="1:8" x14ac:dyDescent="0.35">
      <c r="A3126" t="s">
        <v>3203</v>
      </c>
      <c r="B3126" t="str">
        <f>_xlfn.XLOOKUP(D3126,'2026 FMR'!I:I,'2026 FMR'!Q:Q)</f>
        <v>WY-500</v>
      </c>
      <c r="C3126" t="s">
        <v>3207</v>
      </c>
      <c r="D3126">
        <v>56007</v>
      </c>
      <c r="E3126">
        <f>_xlfn.XLOOKUP(D3126,'ACS data'!E:E,'ACS data'!N:N)</f>
        <v>349</v>
      </c>
      <c r="F3126">
        <f>_xlfn.XLOOKUP(D3126,'2026 FMR'!I:I,'2026 FMR'!M:M)</f>
        <v>854</v>
      </c>
      <c r="G3126">
        <f>_xlfn.XLOOKUP(D3126,'2026 FMR'!I:I,'2026 FMR'!J:J)</f>
        <v>14609</v>
      </c>
      <c r="H3126">
        <f>_xlfn.XLOOKUP(D3126,'2026 FMR'!I:I,'2026 FMR'!R:R)</f>
        <v>0.5</v>
      </c>
    </row>
    <row r="3127" spans="1:8" x14ac:dyDescent="0.35">
      <c r="A3127" t="s">
        <v>3203</v>
      </c>
      <c r="B3127" t="str">
        <f>_xlfn.XLOOKUP(D3127,'2026 FMR'!I:I,'2026 FMR'!Q:Q)</f>
        <v>WY-500</v>
      </c>
      <c r="C3127" t="s">
        <v>3208</v>
      </c>
      <c r="D3127">
        <v>56009</v>
      </c>
      <c r="E3127">
        <f>_xlfn.XLOOKUP(D3127,'ACS data'!E:E,'ACS data'!N:N)</f>
        <v>151</v>
      </c>
      <c r="F3127">
        <f>_xlfn.XLOOKUP(D3127,'2026 FMR'!I:I,'2026 FMR'!M:M)</f>
        <v>782</v>
      </c>
      <c r="G3127">
        <f>_xlfn.XLOOKUP(D3127,'2026 FMR'!I:I,'2026 FMR'!J:J)</f>
        <v>13729</v>
      </c>
      <c r="H3127">
        <f>_xlfn.XLOOKUP(D3127,'2026 FMR'!I:I,'2026 FMR'!R:R)</f>
        <v>0.5</v>
      </c>
    </row>
    <row r="3128" spans="1:8" x14ac:dyDescent="0.35">
      <c r="A3128" t="s">
        <v>3203</v>
      </c>
      <c r="B3128" t="str">
        <f>_xlfn.XLOOKUP(D3128,'2026 FMR'!I:I,'2026 FMR'!Q:Q)</f>
        <v>WY-500</v>
      </c>
      <c r="C3128" t="s">
        <v>3209</v>
      </c>
      <c r="D3128">
        <v>56011</v>
      </c>
      <c r="E3128">
        <f>_xlfn.XLOOKUP(D3128,'ACS data'!E:E,'ACS data'!N:N)</f>
        <v>155</v>
      </c>
      <c r="F3128">
        <f>_xlfn.XLOOKUP(D3128,'2026 FMR'!I:I,'2026 FMR'!M:M)</f>
        <v>739</v>
      </c>
      <c r="G3128">
        <f>_xlfn.XLOOKUP(D3128,'2026 FMR'!I:I,'2026 FMR'!J:J)</f>
        <v>7258</v>
      </c>
      <c r="H3128">
        <f>_xlfn.XLOOKUP(D3128,'2026 FMR'!I:I,'2026 FMR'!R:R)</f>
        <v>0.5</v>
      </c>
    </row>
    <row r="3129" spans="1:8" x14ac:dyDescent="0.35">
      <c r="A3129" t="s">
        <v>3203</v>
      </c>
      <c r="B3129" t="str">
        <f>_xlfn.XLOOKUP(D3129,'2026 FMR'!I:I,'2026 FMR'!Q:Q)</f>
        <v>WY-500</v>
      </c>
      <c r="C3129" t="s">
        <v>3210</v>
      </c>
      <c r="D3129">
        <v>56013</v>
      </c>
      <c r="E3129">
        <f>_xlfn.XLOOKUP(D3129,'ACS data'!E:E,'ACS data'!N:N)</f>
        <v>987</v>
      </c>
      <c r="F3129">
        <f>_xlfn.XLOOKUP(D3129,'2026 FMR'!I:I,'2026 FMR'!M:M)</f>
        <v>753</v>
      </c>
      <c r="G3129">
        <f>_xlfn.XLOOKUP(D3129,'2026 FMR'!I:I,'2026 FMR'!J:J)</f>
        <v>39402</v>
      </c>
      <c r="H3129">
        <f>_xlfn.XLOOKUP(D3129,'2026 FMR'!I:I,'2026 FMR'!R:R)</f>
        <v>0.5</v>
      </c>
    </row>
    <row r="3130" spans="1:8" x14ac:dyDescent="0.35">
      <c r="A3130" t="s">
        <v>3203</v>
      </c>
      <c r="B3130" t="str">
        <f>_xlfn.XLOOKUP(D3130,'2026 FMR'!I:I,'2026 FMR'!Q:Q)</f>
        <v>WY-500</v>
      </c>
      <c r="C3130" t="s">
        <v>3211</v>
      </c>
      <c r="D3130">
        <v>56015</v>
      </c>
      <c r="E3130">
        <f>_xlfn.XLOOKUP(D3130,'ACS data'!E:E,'ACS data'!N:N)</f>
        <v>234</v>
      </c>
      <c r="F3130">
        <f>_xlfn.XLOOKUP(D3130,'2026 FMR'!I:I,'2026 FMR'!M:M)</f>
        <v>734</v>
      </c>
      <c r="G3130">
        <f>_xlfn.XLOOKUP(D3130,'2026 FMR'!I:I,'2026 FMR'!J:J)</f>
        <v>12592</v>
      </c>
      <c r="H3130">
        <f>_xlfn.XLOOKUP(D3130,'2026 FMR'!I:I,'2026 FMR'!R:R)</f>
        <v>0.5</v>
      </c>
    </row>
    <row r="3131" spans="1:8" x14ac:dyDescent="0.35">
      <c r="A3131" t="s">
        <v>3203</v>
      </c>
      <c r="B3131" t="str">
        <f>_xlfn.XLOOKUP(D3131,'2026 FMR'!I:I,'2026 FMR'!Q:Q)</f>
        <v>WY-500</v>
      </c>
      <c r="C3131" t="s">
        <v>3212</v>
      </c>
      <c r="D3131">
        <v>56017</v>
      </c>
      <c r="E3131">
        <f>_xlfn.XLOOKUP(D3131,'ACS data'!E:E,'ACS data'!N:N)</f>
        <v>159</v>
      </c>
      <c r="F3131">
        <f>_xlfn.XLOOKUP(D3131,'2026 FMR'!I:I,'2026 FMR'!M:M)</f>
        <v>734</v>
      </c>
      <c r="G3131">
        <f>_xlfn.XLOOKUP(D3131,'2026 FMR'!I:I,'2026 FMR'!J:J)</f>
        <v>4616</v>
      </c>
      <c r="H3131">
        <f>_xlfn.XLOOKUP(D3131,'2026 FMR'!I:I,'2026 FMR'!R:R)</f>
        <v>0.5</v>
      </c>
    </row>
    <row r="3132" spans="1:8" x14ac:dyDescent="0.35">
      <c r="A3132" t="s">
        <v>3203</v>
      </c>
      <c r="B3132" t="str">
        <f>_xlfn.XLOOKUP(D3132,'2026 FMR'!I:I,'2026 FMR'!Q:Q)</f>
        <v>WY-500</v>
      </c>
      <c r="C3132" t="s">
        <v>3213</v>
      </c>
      <c r="D3132">
        <v>56019</v>
      </c>
      <c r="E3132">
        <f>_xlfn.XLOOKUP(D3132,'ACS data'!E:E,'ACS data'!N:N)</f>
        <v>220</v>
      </c>
      <c r="F3132">
        <f>_xlfn.XLOOKUP(D3132,'2026 FMR'!I:I,'2026 FMR'!M:M)</f>
        <v>850</v>
      </c>
      <c r="G3132">
        <f>_xlfn.XLOOKUP(D3132,'2026 FMR'!I:I,'2026 FMR'!J:J)</f>
        <v>8536</v>
      </c>
      <c r="H3132">
        <f>_xlfn.XLOOKUP(D3132,'2026 FMR'!I:I,'2026 FMR'!R:R)</f>
        <v>0.5</v>
      </c>
    </row>
    <row r="3133" spans="1:8" x14ac:dyDescent="0.35">
      <c r="A3133" t="s">
        <v>3203</v>
      </c>
      <c r="B3133" t="str">
        <f>_xlfn.XLOOKUP(D3133,'2026 FMR'!I:I,'2026 FMR'!Q:Q)</f>
        <v>WY-500</v>
      </c>
      <c r="C3133" t="s">
        <v>3214</v>
      </c>
      <c r="D3133">
        <v>56021</v>
      </c>
      <c r="E3133">
        <f>_xlfn.XLOOKUP(D3133,'ACS data'!E:E,'ACS data'!N:N)</f>
        <v>2603</v>
      </c>
      <c r="F3133">
        <f>_xlfn.XLOOKUP(D3133,'2026 FMR'!I:I,'2026 FMR'!M:M)</f>
        <v>917</v>
      </c>
      <c r="G3133">
        <f>_xlfn.XLOOKUP(D3133,'2026 FMR'!I:I,'2026 FMR'!J:J)</f>
        <v>100316</v>
      </c>
      <c r="H3133">
        <f>_xlfn.XLOOKUP(D3133,'2026 FMR'!I:I,'2026 FMR'!R:R)</f>
        <v>0.5</v>
      </c>
    </row>
    <row r="3134" spans="1:8" x14ac:dyDescent="0.35">
      <c r="A3134" t="s">
        <v>3203</v>
      </c>
      <c r="B3134" t="str">
        <f>_xlfn.XLOOKUP(D3134,'2026 FMR'!I:I,'2026 FMR'!Q:Q)</f>
        <v>WY-500</v>
      </c>
      <c r="C3134" t="s">
        <v>3215</v>
      </c>
      <c r="D3134">
        <v>56023</v>
      </c>
      <c r="E3134">
        <f>_xlfn.XLOOKUP(D3134,'ACS data'!E:E,'ACS data'!N:N)</f>
        <v>122</v>
      </c>
      <c r="F3134">
        <f>_xlfn.XLOOKUP(D3134,'2026 FMR'!I:I,'2026 FMR'!M:M)</f>
        <v>734</v>
      </c>
      <c r="G3134">
        <f>_xlfn.XLOOKUP(D3134,'2026 FMR'!I:I,'2026 FMR'!J:J)</f>
        <v>19794</v>
      </c>
      <c r="H3134">
        <f>_xlfn.XLOOKUP(D3134,'2026 FMR'!I:I,'2026 FMR'!R:R)</f>
        <v>0.5</v>
      </c>
    </row>
    <row r="3135" spans="1:8" x14ac:dyDescent="0.35">
      <c r="A3135" t="s">
        <v>3203</v>
      </c>
      <c r="B3135" t="str">
        <f>_xlfn.XLOOKUP(D3135,'2026 FMR'!I:I,'2026 FMR'!Q:Q)</f>
        <v>WY-500</v>
      </c>
      <c r="C3135" t="s">
        <v>3216</v>
      </c>
      <c r="D3135">
        <v>56025</v>
      </c>
      <c r="E3135">
        <f>_xlfn.XLOOKUP(D3135,'ACS data'!E:E,'ACS data'!N:N)</f>
        <v>1584</v>
      </c>
      <c r="F3135">
        <f>_xlfn.XLOOKUP(D3135,'2026 FMR'!I:I,'2026 FMR'!M:M)</f>
        <v>852</v>
      </c>
      <c r="G3135">
        <f>_xlfn.XLOOKUP(D3135,'2026 FMR'!I:I,'2026 FMR'!J:J)</f>
        <v>79506</v>
      </c>
      <c r="H3135">
        <f>_xlfn.XLOOKUP(D3135,'2026 FMR'!I:I,'2026 FMR'!R:R)</f>
        <v>0.5</v>
      </c>
    </row>
    <row r="3136" spans="1:8" x14ac:dyDescent="0.35">
      <c r="A3136" t="s">
        <v>3203</v>
      </c>
      <c r="B3136" t="str">
        <f>_xlfn.XLOOKUP(D3136,'2026 FMR'!I:I,'2026 FMR'!Q:Q)</f>
        <v>WY-500</v>
      </c>
      <c r="C3136" t="s">
        <v>3217</v>
      </c>
      <c r="D3136">
        <v>56027</v>
      </c>
      <c r="E3136">
        <f>_xlfn.XLOOKUP(D3136,'ACS data'!E:E,'ACS data'!N:N)</f>
        <v>91</v>
      </c>
      <c r="F3136">
        <f>_xlfn.XLOOKUP(D3136,'2026 FMR'!I:I,'2026 FMR'!M:M)</f>
        <v>910</v>
      </c>
      <c r="G3136">
        <f>_xlfn.XLOOKUP(D3136,'2026 FMR'!I:I,'2026 FMR'!J:J)</f>
        <v>2460</v>
      </c>
      <c r="H3136">
        <f>_xlfn.XLOOKUP(D3136,'2026 FMR'!I:I,'2026 FMR'!R:R)</f>
        <v>0.5</v>
      </c>
    </row>
    <row r="3137" spans="1:8" x14ac:dyDescent="0.35">
      <c r="A3137" t="s">
        <v>3203</v>
      </c>
      <c r="B3137" t="str">
        <f>_xlfn.XLOOKUP(D3137,'2026 FMR'!I:I,'2026 FMR'!Q:Q)</f>
        <v>WY-500</v>
      </c>
      <c r="C3137" t="s">
        <v>3218</v>
      </c>
      <c r="D3137">
        <v>56029</v>
      </c>
      <c r="E3137">
        <f>_xlfn.XLOOKUP(D3137,'ACS data'!E:E,'ACS data'!N:N)</f>
        <v>445</v>
      </c>
      <c r="F3137">
        <f>_xlfn.XLOOKUP(D3137,'2026 FMR'!I:I,'2026 FMR'!M:M)</f>
        <v>734</v>
      </c>
      <c r="G3137">
        <f>_xlfn.XLOOKUP(D3137,'2026 FMR'!I:I,'2026 FMR'!J:J)</f>
        <v>29878</v>
      </c>
      <c r="H3137">
        <f>_xlfn.XLOOKUP(D3137,'2026 FMR'!I:I,'2026 FMR'!R:R)</f>
        <v>0.5</v>
      </c>
    </row>
    <row r="3138" spans="1:8" x14ac:dyDescent="0.35">
      <c r="A3138" t="s">
        <v>3203</v>
      </c>
      <c r="B3138" t="str">
        <f>_xlfn.XLOOKUP(D3138,'2026 FMR'!I:I,'2026 FMR'!Q:Q)</f>
        <v>WY-500</v>
      </c>
      <c r="C3138" t="s">
        <v>3219</v>
      </c>
      <c r="D3138">
        <v>56031</v>
      </c>
      <c r="E3138">
        <f>_xlfn.XLOOKUP(D3138,'ACS data'!E:E,'ACS data'!N:N)</f>
        <v>139</v>
      </c>
      <c r="F3138">
        <f>_xlfn.XLOOKUP(D3138,'2026 FMR'!I:I,'2026 FMR'!M:M)</f>
        <v>785</v>
      </c>
      <c r="G3138">
        <f>_xlfn.XLOOKUP(D3138,'2026 FMR'!I:I,'2026 FMR'!J:J)</f>
        <v>8618</v>
      </c>
      <c r="H3138">
        <f>_xlfn.XLOOKUP(D3138,'2026 FMR'!I:I,'2026 FMR'!R:R)</f>
        <v>0.5</v>
      </c>
    </row>
    <row r="3139" spans="1:8" x14ac:dyDescent="0.35">
      <c r="A3139" t="s">
        <v>3203</v>
      </c>
      <c r="B3139" t="str">
        <f>_xlfn.XLOOKUP(D3139,'2026 FMR'!I:I,'2026 FMR'!Q:Q)</f>
        <v>WY-500</v>
      </c>
      <c r="C3139" t="s">
        <v>3220</v>
      </c>
      <c r="D3139">
        <v>56033</v>
      </c>
      <c r="E3139">
        <f>_xlfn.XLOOKUP(D3139,'ACS data'!E:E,'ACS data'!N:N)</f>
        <v>388</v>
      </c>
      <c r="F3139">
        <f>_xlfn.XLOOKUP(D3139,'2026 FMR'!I:I,'2026 FMR'!M:M)</f>
        <v>860</v>
      </c>
      <c r="G3139">
        <f>_xlfn.XLOOKUP(D3139,'2026 FMR'!I:I,'2026 FMR'!J:J)</f>
        <v>31176</v>
      </c>
      <c r="H3139">
        <f>_xlfn.XLOOKUP(D3139,'2026 FMR'!I:I,'2026 FMR'!R:R)</f>
        <v>0.5</v>
      </c>
    </row>
    <row r="3140" spans="1:8" x14ac:dyDescent="0.35">
      <c r="A3140" t="s">
        <v>3203</v>
      </c>
      <c r="B3140" t="str">
        <f>_xlfn.XLOOKUP(D3140,'2026 FMR'!I:I,'2026 FMR'!Q:Q)</f>
        <v>WY-500</v>
      </c>
      <c r="C3140" t="s">
        <v>3221</v>
      </c>
      <c r="D3140">
        <v>56035</v>
      </c>
      <c r="E3140">
        <f>_xlfn.XLOOKUP(D3140,'ACS data'!E:E,'ACS data'!N:N)</f>
        <v>170</v>
      </c>
      <c r="F3140">
        <f>_xlfn.XLOOKUP(D3140,'2026 FMR'!I:I,'2026 FMR'!M:M)</f>
        <v>764</v>
      </c>
      <c r="G3140">
        <f>_xlfn.XLOOKUP(D3140,'2026 FMR'!I:I,'2026 FMR'!J:J)</f>
        <v>8801</v>
      </c>
      <c r="H3140">
        <f>_xlfn.XLOOKUP(D3140,'2026 FMR'!I:I,'2026 FMR'!R:R)</f>
        <v>0.5</v>
      </c>
    </row>
    <row r="3141" spans="1:8" x14ac:dyDescent="0.35">
      <c r="A3141" t="s">
        <v>3203</v>
      </c>
      <c r="B3141" t="str">
        <f>_xlfn.XLOOKUP(D3141,'2026 FMR'!I:I,'2026 FMR'!Q:Q)</f>
        <v>WY-500</v>
      </c>
      <c r="C3141" t="s">
        <v>3222</v>
      </c>
      <c r="D3141">
        <v>56037</v>
      </c>
      <c r="E3141">
        <f>_xlfn.XLOOKUP(D3141,'ACS data'!E:E,'ACS data'!N:N)</f>
        <v>1073</v>
      </c>
      <c r="F3141">
        <f>_xlfn.XLOOKUP(D3141,'2026 FMR'!I:I,'2026 FMR'!M:M)</f>
        <v>854</v>
      </c>
      <c r="G3141">
        <f>_xlfn.XLOOKUP(D3141,'2026 FMR'!I:I,'2026 FMR'!J:J)</f>
        <v>42079</v>
      </c>
      <c r="H3141">
        <f>_xlfn.XLOOKUP(D3141,'2026 FMR'!I:I,'2026 FMR'!R:R)</f>
        <v>0.5</v>
      </c>
    </row>
    <row r="3142" spans="1:8" x14ac:dyDescent="0.35">
      <c r="A3142" t="s">
        <v>3203</v>
      </c>
      <c r="B3142" t="str">
        <f>_xlfn.XLOOKUP(D3142,'2026 FMR'!I:I,'2026 FMR'!Q:Q)</f>
        <v>WY-500</v>
      </c>
      <c r="C3142" t="s">
        <v>3223</v>
      </c>
      <c r="D3142">
        <v>56039</v>
      </c>
      <c r="E3142">
        <f>_xlfn.XLOOKUP(D3142,'ACS data'!E:E,'ACS data'!N:N)</f>
        <v>393</v>
      </c>
      <c r="F3142">
        <f>_xlfn.XLOOKUP(D3142,'2026 FMR'!I:I,'2026 FMR'!M:M)</f>
        <v>1260</v>
      </c>
      <c r="G3142">
        <f>_xlfn.XLOOKUP(D3142,'2026 FMR'!I:I,'2026 FMR'!J:J)</f>
        <v>23346</v>
      </c>
      <c r="H3142">
        <f>_xlfn.XLOOKUP(D3142,'2026 FMR'!I:I,'2026 FMR'!R:R)</f>
        <v>0.5</v>
      </c>
    </row>
    <row r="3143" spans="1:8" x14ac:dyDescent="0.35">
      <c r="A3143" t="s">
        <v>3203</v>
      </c>
      <c r="B3143" t="str">
        <f>_xlfn.XLOOKUP(D3143,'2026 FMR'!I:I,'2026 FMR'!Q:Q)</f>
        <v>WY-500</v>
      </c>
      <c r="C3143" t="s">
        <v>3224</v>
      </c>
      <c r="D3143">
        <v>56041</v>
      </c>
      <c r="E3143">
        <f>_xlfn.XLOOKUP(D3143,'ACS data'!E:E,'ACS data'!N:N)</f>
        <v>269</v>
      </c>
      <c r="F3143">
        <f>_xlfn.XLOOKUP(D3143,'2026 FMR'!I:I,'2026 FMR'!M:M)</f>
        <v>734</v>
      </c>
      <c r="G3143">
        <f>_xlfn.XLOOKUP(D3143,'2026 FMR'!I:I,'2026 FMR'!J:J)</f>
        <v>20546</v>
      </c>
      <c r="H3143">
        <f>_xlfn.XLOOKUP(D3143,'2026 FMR'!I:I,'2026 FMR'!R:R)</f>
        <v>0.5</v>
      </c>
    </row>
    <row r="3144" spans="1:8" x14ac:dyDescent="0.35">
      <c r="A3144" t="s">
        <v>3203</v>
      </c>
      <c r="B3144" t="str">
        <f>_xlfn.XLOOKUP(D3144,'2026 FMR'!I:I,'2026 FMR'!Q:Q)</f>
        <v>WY-500</v>
      </c>
      <c r="C3144" t="s">
        <v>3225</v>
      </c>
      <c r="D3144">
        <v>56043</v>
      </c>
      <c r="E3144">
        <f>_xlfn.XLOOKUP(D3144,'ACS data'!E:E,'ACS data'!N:N)</f>
        <v>82</v>
      </c>
      <c r="F3144">
        <f>_xlfn.XLOOKUP(D3144,'2026 FMR'!I:I,'2026 FMR'!M:M)</f>
        <v>734</v>
      </c>
      <c r="G3144">
        <f>_xlfn.XLOOKUP(D3144,'2026 FMR'!I:I,'2026 FMR'!J:J)</f>
        <v>7725</v>
      </c>
      <c r="H3144">
        <f>_xlfn.XLOOKUP(D3144,'2026 FMR'!I:I,'2026 FMR'!R:R)</f>
        <v>0.5</v>
      </c>
    </row>
    <row r="3145" spans="1:8" x14ac:dyDescent="0.35">
      <c r="A3145" t="s">
        <v>3203</v>
      </c>
      <c r="B3145" t="str">
        <f>_xlfn.XLOOKUP(D3145,'2026 FMR'!I:I,'2026 FMR'!Q:Q)</f>
        <v>WY-500</v>
      </c>
      <c r="C3145" t="s">
        <v>3226</v>
      </c>
      <c r="D3145">
        <v>56045</v>
      </c>
      <c r="E3145">
        <f>_xlfn.XLOOKUP(D3145,'ACS data'!E:E,'ACS data'!N:N)</f>
        <v>91</v>
      </c>
      <c r="F3145">
        <f>_xlfn.XLOOKUP(D3145,'2026 FMR'!I:I,'2026 FMR'!M:M)</f>
        <v>813</v>
      </c>
      <c r="G3145">
        <f>_xlfn.XLOOKUP(D3145,'2026 FMR'!I:I,'2026 FMR'!J:J)</f>
        <v>6870</v>
      </c>
      <c r="H3145">
        <f>_xlfn.XLOOKUP(D3145,'2026 FMR'!I:I,'2026 FMR'!R:R)</f>
        <v>0.5</v>
      </c>
    </row>
    <row r="3146" spans="1:8" x14ac:dyDescent="0.35">
      <c r="A3146" t="s">
        <v>3227</v>
      </c>
      <c r="B3146" t="str">
        <f>_xlfn.XLOOKUP(D3146,'2026 FMR'!I:I,'2026 FMR'!Q:Q)</f>
        <v>PR-503</v>
      </c>
      <c r="C3146" t="s">
        <v>3228</v>
      </c>
      <c r="D3146">
        <v>72001</v>
      </c>
      <c r="E3146">
        <f>_xlfn.XLOOKUP(D3146,'ACS data'!E:E,'ACS data'!N:N)</f>
        <v>2152</v>
      </c>
      <c r="F3146">
        <f>_xlfn.XLOOKUP(D3146,'2026 FMR'!I:I,'2026 FMR'!M:M)</f>
        <v>479</v>
      </c>
      <c r="G3146">
        <f>_xlfn.XLOOKUP(D3146,'2026 FMR'!I:I,'2026 FMR'!J:J)</f>
        <v>17972</v>
      </c>
      <c r="H3146">
        <f>_xlfn.XLOOKUP(D3146,'2026 FMR'!I:I,'2026 FMR'!R:R)</f>
        <v>1</v>
      </c>
    </row>
    <row r="3147" spans="1:8" x14ac:dyDescent="0.35">
      <c r="A3147" t="s">
        <v>3227</v>
      </c>
      <c r="B3147" t="str">
        <f>_xlfn.XLOOKUP(D3147,'2026 FMR'!I:I,'2026 FMR'!Q:Q)</f>
        <v>PR-503</v>
      </c>
      <c r="C3147" t="s">
        <v>3229</v>
      </c>
      <c r="D3147">
        <v>72003</v>
      </c>
      <c r="E3147">
        <f>_xlfn.XLOOKUP(D3147,'ACS data'!E:E,'ACS data'!N:N)</f>
        <v>3068</v>
      </c>
      <c r="F3147">
        <f>_xlfn.XLOOKUP(D3147,'2026 FMR'!I:I,'2026 FMR'!M:M)</f>
        <v>482</v>
      </c>
      <c r="G3147">
        <f>_xlfn.XLOOKUP(D3147,'2026 FMR'!I:I,'2026 FMR'!J:J)</f>
        <v>37998</v>
      </c>
      <c r="H3147">
        <f>_xlfn.XLOOKUP(D3147,'2026 FMR'!I:I,'2026 FMR'!R:R)</f>
        <v>1</v>
      </c>
    </row>
    <row r="3148" spans="1:8" x14ac:dyDescent="0.35">
      <c r="A3148" t="s">
        <v>3227</v>
      </c>
      <c r="B3148" t="str">
        <f>_xlfn.XLOOKUP(D3148,'2026 FMR'!I:I,'2026 FMR'!Q:Q)</f>
        <v>PR-503</v>
      </c>
      <c r="C3148" t="s">
        <v>3230</v>
      </c>
      <c r="D3148">
        <v>72005</v>
      </c>
      <c r="E3148">
        <f>_xlfn.XLOOKUP(D3148,'ACS data'!E:E,'ACS data'!N:N)</f>
        <v>4438</v>
      </c>
      <c r="F3148">
        <f>_xlfn.XLOOKUP(D3148,'2026 FMR'!I:I,'2026 FMR'!M:M)</f>
        <v>482</v>
      </c>
      <c r="G3148">
        <f>_xlfn.XLOOKUP(D3148,'2026 FMR'!I:I,'2026 FMR'!J:J)</f>
        <v>54752</v>
      </c>
      <c r="H3148">
        <f>_xlfn.XLOOKUP(D3148,'2026 FMR'!I:I,'2026 FMR'!R:R)</f>
        <v>1</v>
      </c>
    </row>
    <row r="3149" spans="1:8" x14ac:dyDescent="0.35">
      <c r="A3149" t="s">
        <v>3227</v>
      </c>
      <c r="B3149" t="str">
        <f>_xlfn.XLOOKUP(D3149,'2026 FMR'!I:I,'2026 FMR'!Q:Q)</f>
        <v>PR-503</v>
      </c>
      <c r="C3149" t="s">
        <v>3231</v>
      </c>
      <c r="D3149">
        <v>72007</v>
      </c>
      <c r="E3149">
        <f>_xlfn.XLOOKUP(D3149,'ACS data'!E:E,'ACS data'!N:N)</f>
        <v>2427</v>
      </c>
      <c r="F3149">
        <f>_xlfn.XLOOKUP(D3149,'2026 FMR'!I:I,'2026 FMR'!M:M)</f>
        <v>572</v>
      </c>
      <c r="G3149">
        <f>_xlfn.XLOOKUP(D3149,'2026 FMR'!I:I,'2026 FMR'!J:J)</f>
        <v>24136</v>
      </c>
      <c r="H3149">
        <f>_xlfn.XLOOKUP(D3149,'2026 FMR'!I:I,'2026 FMR'!R:R)</f>
        <v>1</v>
      </c>
    </row>
    <row r="3150" spans="1:8" x14ac:dyDescent="0.35">
      <c r="A3150" t="s">
        <v>3227</v>
      </c>
      <c r="B3150" t="str">
        <f>_xlfn.XLOOKUP(D3150,'2026 FMR'!I:I,'2026 FMR'!Q:Q)</f>
        <v>PR-502</v>
      </c>
      <c r="C3150" t="s">
        <v>3232</v>
      </c>
      <c r="D3150">
        <v>72009</v>
      </c>
      <c r="E3150">
        <f>_xlfn.XLOOKUP(D3150,'ACS data'!E:E,'ACS data'!N:N)</f>
        <v>1993</v>
      </c>
      <c r="F3150">
        <f>_xlfn.XLOOKUP(D3150,'2026 FMR'!I:I,'2026 FMR'!M:M)</f>
        <v>433</v>
      </c>
      <c r="G3150">
        <f>_xlfn.XLOOKUP(D3150,'2026 FMR'!I:I,'2026 FMR'!J:J)</f>
        <v>24555</v>
      </c>
      <c r="H3150">
        <f>_xlfn.XLOOKUP(D3150,'2026 FMR'!I:I,'2026 FMR'!R:R)</f>
        <v>1</v>
      </c>
    </row>
    <row r="3151" spans="1:8" x14ac:dyDescent="0.35">
      <c r="A3151" t="s">
        <v>3227</v>
      </c>
      <c r="B3151" t="str">
        <f>_xlfn.XLOOKUP(D3151,'2026 FMR'!I:I,'2026 FMR'!Q:Q)</f>
        <v>PR-503</v>
      </c>
      <c r="C3151" t="s">
        <v>3233</v>
      </c>
      <c r="D3151">
        <v>72011</v>
      </c>
      <c r="E3151">
        <f>_xlfn.XLOOKUP(D3151,'ACS data'!E:E,'ACS data'!N:N)</f>
        <v>1661</v>
      </c>
      <c r="F3151">
        <f>_xlfn.XLOOKUP(D3151,'2026 FMR'!I:I,'2026 FMR'!M:M)</f>
        <v>482</v>
      </c>
      <c r="G3151">
        <f>_xlfn.XLOOKUP(D3151,'2026 FMR'!I:I,'2026 FMR'!J:J)</f>
        <v>25497</v>
      </c>
      <c r="H3151">
        <f>_xlfn.XLOOKUP(D3151,'2026 FMR'!I:I,'2026 FMR'!R:R)</f>
        <v>1</v>
      </c>
    </row>
    <row r="3152" spans="1:8" x14ac:dyDescent="0.35">
      <c r="A3152" t="s">
        <v>3227</v>
      </c>
      <c r="B3152" t="str">
        <f>_xlfn.XLOOKUP(D3152,'2026 FMR'!I:I,'2026 FMR'!Q:Q)</f>
        <v>PR-502</v>
      </c>
      <c r="C3152" t="s">
        <v>3234</v>
      </c>
      <c r="D3152">
        <v>72013</v>
      </c>
      <c r="E3152">
        <f>_xlfn.XLOOKUP(D3152,'ACS data'!E:E,'ACS data'!N:N)</f>
        <v>6442</v>
      </c>
      <c r="F3152">
        <f>_xlfn.XLOOKUP(D3152,'2026 FMR'!I:I,'2026 FMR'!M:M)</f>
        <v>440</v>
      </c>
      <c r="G3152">
        <f>_xlfn.XLOOKUP(D3152,'2026 FMR'!I:I,'2026 FMR'!J:J)</f>
        <v>87217</v>
      </c>
      <c r="H3152">
        <f>_xlfn.XLOOKUP(D3152,'2026 FMR'!I:I,'2026 FMR'!R:R)</f>
        <v>1</v>
      </c>
    </row>
    <row r="3153" spans="1:8" x14ac:dyDescent="0.35">
      <c r="A3153" t="s">
        <v>3227</v>
      </c>
      <c r="B3153" t="str">
        <f>_xlfn.XLOOKUP(D3153,'2026 FMR'!I:I,'2026 FMR'!Q:Q)</f>
        <v>PR-503</v>
      </c>
      <c r="C3153" t="s">
        <v>3235</v>
      </c>
      <c r="D3153">
        <v>72015</v>
      </c>
      <c r="E3153">
        <f>_xlfn.XLOOKUP(D3153,'ACS data'!E:E,'ACS data'!N:N)</f>
        <v>1516</v>
      </c>
      <c r="F3153">
        <f>_xlfn.XLOOKUP(D3153,'2026 FMR'!I:I,'2026 FMR'!M:M)</f>
        <v>418</v>
      </c>
      <c r="G3153">
        <f>_xlfn.XLOOKUP(D3153,'2026 FMR'!I:I,'2026 FMR'!J:J)</f>
        <v>15797</v>
      </c>
      <c r="H3153">
        <f>_xlfn.XLOOKUP(D3153,'2026 FMR'!I:I,'2026 FMR'!R:R)</f>
        <v>1</v>
      </c>
    </row>
    <row r="3154" spans="1:8" x14ac:dyDescent="0.35">
      <c r="A3154" t="s">
        <v>3227</v>
      </c>
      <c r="B3154" t="str">
        <f>_xlfn.XLOOKUP(D3154,'2026 FMR'!I:I,'2026 FMR'!Q:Q)</f>
        <v>PR-502</v>
      </c>
      <c r="C3154" t="s">
        <v>3236</v>
      </c>
      <c r="D3154">
        <v>72017</v>
      </c>
      <c r="E3154">
        <f>_xlfn.XLOOKUP(D3154,'ACS data'!E:E,'ACS data'!N:N)</f>
        <v>1866</v>
      </c>
      <c r="F3154">
        <f>_xlfn.XLOOKUP(D3154,'2026 FMR'!I:I,'2026 FMR'!M:M)</f>
        <v>572</v>
      </c>
      <c r="G3154">
        <f>_xlfn.XLOOKUP(D3154,'2026 FMR'!I:I,'2026 FMR'!J:J)</f>
        <v>22604</v>
      </c>
      <c r="H3154">
        <f>_xlfn.XLOOKUP(D3154,'2026 FMR'!I:I,'2026 FMR'!R:R)</f>
        <v>1</v>
      </c>
    </row>
    <row r="3155" spans="1:8" x14ac:dyDescent="0.35">
      <c r="A3155" t="s">
        <v>3227</v>
      </c>
      <c r="B3155" t="str">
        <f>_xlfn.XLOOKUP(D3155,'2026 FMR'!I:I,'2026 FMR'!Q:Q)</f>
        <v>PR-502</v>
      </c>
      <c r="C3155" t="s">
        <v>3237</v>
      </c>
      <c r="D3155">
        <v>72019</v>
      </c>
      <c r="E3155">
        <f>_xlfn.XLOOKUP(D3155,'ACS data'!E:E,'ACS data'!N:N)</f>
        <v>2679</v>
      </c>
      <c r="F3155">
        <f>_xlfn.XLOOKUP(D3155,'2026 FMR'!I:I,'2026 FMR'!M:M)</f>
        <v>433</v>
      </c>
      <c r="G3155">
        <f>_xlfn.XLOOKUP(D3155,'2026 FMR'!I:I,'2026 FMR'!J:J)</f>
        <v>28899</v>
      </c>
      <c r="H3155">
        <f>_xlfn.XLOOKUP(D3155,'2026 FMR'!I:I,'2026 FMR'!R:R)</f>
        <v>1</v>
      </c>
    </row>
    <row r="3156" spans="1:8" x14ac:dyDescent="0.35">
      <c r="A3156" t="s">
        <v>3227</v>
      </c>
      <c r="B3156" t="str">
        <f>_xlfn.XLOOKUP(D3156,'2026 FMR'!I:I,'2026 FMR'!Q:Q)</f>
        <v>PR-502</v>
      </c>
      <c r="C3156" t="s">
        <v>3238</v>
      </c>
      <c r="D3156">
        <v>72021</v>
      </c>
      <c r="E3156">
        <f>_xlfn.XLOOKUP(D3156,'ACS data'!E:E,'ACS data'!N:N)</f>
        <v>11455</v>
      </c>
      <c r="F3156">
        <f>_xlfn.XLOOKUP(D3156,'2026 FMR'!I:I,'2026 FMR'!M:M)</f>
        <v>572</v>
      </c>
      <c r="G3156">
        <f>_xlfn.XLOOKUP(D3156,'2026 FMR'!I:I,'2026 FMR'!J:J)</f>
        <v>184326</v>
      </c>
      <c r="H3156">
        <f>_xlfn.XLOOKUP(D3156,'2026 FMR'!I:I,'2026 FMR'!R:R)</f>
        <v>1</v>
      </c>
    </row>
    <row r="3157" spans="1:8" x14ac:dyDescent="0.35">
      <c r="A3157" t="s">
        <v>3227</v>
      </c>
      <c r="B3157" t="str">
        <f>_xlfn.XLOOKUP(D3157,'2026 FMR'!I:I,'2026 FMR'!Q:Q)</f>
        <v>PR-503</v>
      </c>
      <c r="C3157" t="s">
        <v>3239</v>
      </c>
      <c r="D3157">
        <v>72023</v>
      </c>
      <c r="E3157">
        <f>_xlfn.XLOOKUP(D3157,'ACS data'!E:E,'ACS data'!N:N)</f>
        <v>3516</v>
      </c>
      <c r="F3157">
        <f>_xlfn.XLOOKUP(D3157,'2026 FMR'!I:I,'2026 FMR'!M:M)</f>
        <v>410</v>
      </c>
      <c r="G3157">
        <f>_xlfn.XLOOKUP(D3157,'2026 FMR'!I:I,'2026 FMR'!J:J)</f>
        <v>46983</v>
      </c>
      <c r="H3157">
        <f>_xlfn.XLOOKUP(D3157,'2026 FMR'!I:I,'2026 FMR'!R:R)</f>
        <v>1</v>
      </c>
    </row>
    <row r="3158" spans="1:8" x14ac:dyDescent="0.35">
      <c r="A3158" t="s">
        <v>3227</v>
      </c>
      <c r="B3158" t="str">
        <f>_xlfn.XLOOKUP(D3158,'2026 FMR'!I:I,'2026 FMR'!Q:Q)</f>
        <v>PR-503</v>
      </c>
      <c r="C3158" t="s">
        <v>3240</v>
      </c>
      <c r="D3158">
        <v>72025</v>
      </c>
      <c r="E3158">
        <f>_xlfn.XLOOKUP(D3158,'ACS data'!E:E,'ACS data'!N:N)</f>
        <v>8752</v>
      </c>
      <c r="F3158">
        <f>_xlfn.XLOOKUP(D3158,'2026 FMR'!I:I,'2026 FMR'!M:M)</f>
        <v>475</v>
      </c>
      <c r="G3158">
        <f>_xlfn.XLOOKUP(D3158,'2026 FMR'!I:I,'2026 FMR'!J:J)</f>
        <v>126772</v>
      </c>
      <c r="H3158">
        <f>_xlfn.XLOOKUP(D3158,'2026 FMR'!I:I,'2026 FMR'!R:R)</f>
        <v>1</v>
      </c>
    </row>
    <row r="3159" spans="1:8" x14ac:dyDescent="0.35">
      <c r="A3159" t="s">
        <v>3227</v>
      </c>
      <c r="B3159" t="str">
        <f>_xlfn.XLOOKUP(D3159,'2026 FMR'!I:I,'2026 FMR'!Q:Q)</f>
        <v>PR-502</v>
      </c>
      <c r="C3159" t="s">
        <v>3241</v>
      </c>
      <c r="D3159">
        <v>72027</v>
      </c>
      <c r="E3159">
        <f>_xlfn.XLOOKUP(D3159,'ACS data'!E:E,'ACS data'!N:N)</f>
        <v>1982</v>
      </c>
      <c r="F3159">
        <f>_xlfn.XLOOKUP(D3159,'2026 FMR'!I:I,'2026 FMR'!M:M)</f>
        <v>440</v>
      </c>
      <c r="G3159">
        <f>_xlfn.XLOOKUP(D3159,'2026 FMR'!I:I,'2026 FMR'!J:J)</f>
        <v>32733</v>
      </c>
      <c r="H3159">
        <f>_xlfn.XLOOKUP(D3159,'2026 FMR'!I:I,'2026 FMR'!R:R)</f>
        <v>1</v>
      </c>
    </row>
    <row r="3160" spans="1:8" x14ac:dyDescent="0.35">
      <c r="A3160" t="s">
        <v>3227</v>
      </c>
      <c r="B3160" t="str">
        <f>_xlfn.XLOOKUP(D3160,'2026 FMR'!I:I,'2026 FMR'!Q:Q)</f>
        <v>PR-503</v>
      </c>
      <c r="C3160" t="s">
        <v>3242</v>
      </c>
      <c r="D3160">
        <v>72029</v>
      </c>
      <c r="E3160">
        <f>_xlfn.XLOOKUP(D3160,'ACS data'!E:E,'ACS data'!N:N)</f>
        <v>2155</v>
      </c>
      <c r="F3160">
        <f>_xlfn.XLOOKUP(D3160,'2026 FMR'!I:I,'2026 FMR'!M:M)</f>
        <v>572</v>
      </c>
      <c r="G3160">
        <f>_xlfn.XLOOKUP(D3160,'2026 FMR'!I:I,'2026 FMR'!J:J)</f>
        <v>42218</v>
      </c>
      <c r="H3160">
        <f>_xlfn.XLOOKUP(D3160,'2026 FMR'!I:I,'2026 FMR'!R:R)</f>
        <v>1</v>
      </c>
    </row>
    <row r="3161" spans="1:8" x14ac:dyDescent="0.35">
      <c r="A3161" t="s">
        <v>3227</v>
      </c>
      <c r="B3161" t="str">
        <f>_xlfn.XLOOKUP(D3161,'2026 FMR'!I:I,'2026 FMR'!Q:Q)</f>
        <v>PR-502</v>
      </c>
      <c r="C3161" t="s">
        <v>3243</v>
      </c>
      <c r="D3161">
        <v>72031</v>
      </c>
      <c r="E3161">
        <f>_xlfn.XLOOKUP(D3161,'ACS data'!E:E,'ACS data'!N:N)</f>
        <v>8709</v>
      </c>
      <c r="F3161">
        <f>_xlfn.XLOOKUP(D3161,'2026 FMR'!I:I,'2026 FMR'!M:M)</f>
        <v>572</v>
      </c>
      <c r="G3161">
        <f>_xlfn.XLOOKUP(D3161,'2026 FMR'!I:I,'2026 FMR'!J:J)</f>
        <v>154126</v>
      </c>
      <c r="H3161">
        <f>_xlfn.XLOOKUP(D3161,'2026 FMR'!I:I,'2026 FMR'!R:R)</f>
        <v>1</v>
      </c>
    </row>
    <row r="3162" spans="1:8" x14ac:dyDescent="0.35">
      <c r="A3162" t="s">
        <v>3227</v>
      </c>
      <c r="B3162" t="str">
        <f>_xlfn.XLOOKUP(D3162,'2026 FMR'!I:I,'2026 FMR'!Q:Q)</f>
        <v>PR-502</v>
      </c>
      <c r="C3162" t="s">
        <v>3244</v>
      </c>
      <c r="D3162">
        <v>72033</v>
      </c>
      <c r="E3162">
        <f>_xlfn.XLOOKUP(D3162,'ACS data'!E:E,'ACS data'!N:N)</f>
        <v>1954</v>
      </c>
      <c r="F3162">
        <f>_xlfn.XLOOKUP(D3162,'2026 FMR'!I:I,'2026 FMR'!M:M)</f>
        <v>572</v>
      </c>
      <c r="G3162">
        <f>_xlfn.XLOOKUP(D3162,'2026 FMR'!I:I,'2026 FMR'!J:J)</f>
        <v>23060</v>
      </c>
      <c r="H3162">
        <f>_xlfn.XLOOKUP(D3162,'2026 FMR'!I:I,'2026 FMR'!R:R)</f>
        <v>1</v>
      </c>
    </row>
    <row r="3163" spans="1:8" x14ac:dyDescent="0.35">
      <c r="A3163" t="s">
        <v>3227</v>
      </c>
      <c r="B3163" t="str">
        <f>_xlfn.XLOOKUP(D3163,'2026 FMR'!I:I,'2026 FMR'!Q:Q)</f>
        <v>PR-503</v>
      </c>
      <c r="C3163" t="s">
        <v>3245</v>
      </c>
      <c r="D3163">
        <v>72035</v>
      </c>
      <c r="E3163">
        <f>_xlfn.XLOOKUP(D3163,'ACS data'!E:E,'ACS data'!N:N)</f>
        <v>2700</v>
      </c>
      <c r="F3163">
        <f>_xlfn.XLOOKUP(D3163,'2026 FMR'!I:I,'2026 FMR'!M:M)</f>
        <v>475</v>
      </c>
      <c r="G3163">
        <f>_xlfn.XLOOKUP(D3163,'2026 FMR'!I:I,'2026 FMR'!J:J)</f>
        <v>41509</v>
      </c>
      <c r="H3163">
        <f>_xlfn.XLOOKUP(D3163,'2026 FMR'!I:I,'2026 FMR'!R:R)</f>
        <v>1</v>
      </c>
    </row>
    <row r="3164" spans="1:8" x14ac:dyDescent="0.35">
      <c r="A3164" t="s">
        <v>3227</v>
      </c>
      <c r="B3164" t="str">
        <f>_xlfn.XLOOKUP(D3164,'2026 FMR'!I:I,'2026 FMR'!Q:Q)</f>
        <v>PR-503</v>
      </c>
      <c r="C3164" t="s">
        <v>3246</v>
      </c>
      <c r="D3164">
        <v>72037</v>
      </c>
      <c r="E3164">
        <f>_xlfn.XLOOKUP(D3164,'ACS data'!E:E,'ACS data'!N:N)</f>
        <v>839</v>
      </c>
      <c r="F3164">
        <f>_xlfn.XLOOKUP(D3164,'2026 FMR'!I:I,'2026 FMR'!M:M)</f>
        <v>490</v>
      </c>
      <c r="G3164">
        <f>_xlfn.XLOOKUP(D3164,'2026 FMR'!I:I,'2026 FMR'!J:J)</f>
        <v>11256</v>
      </c>
      <c r="H3164">
        <f>_xlfn.XLOOKUP(D3164,'2026 FMR'!I:I,'2026 FMR'!R:R)</f>
        <v>1</v>
      </c>
    </row>
    <row r="3165" spans="1:8" x14ac:dyDescent="0.35">
      <c r="A3165" t="s">
        <v>3227</v>
      </c>
      <c r="B3165" t="str">
        <f>_xlfn.XLOOKUP(D3165,'2026 FMR'!I:I,'2026 FMR'!Q:Q)</f>
        <v>PR-502</v>
      </c>
      <c r="C3165" t="s">
        <v>3247</v>
      </c>
      <c r="D3165">
        <v>72039</v>
      </c>
      <c r="E3165">
        <f>_xlfn.XLOOKUP(D3165,'ACS data'!E:E,'ACS data'!N:N)</f>
        <v>1263</v>
      </c>
      <c r="F3165">
        <f>_xlfn.XLOOKUP(D3165,'2026 FMR'!I:I,'2026 FMR'!M:M)</f>
        <v>433</v>
      </c>
      <c r="G3165">
        <f>_xlfn.XLOOKUP(D3165,'2026 FMR'!I:I,'2026 FMR'!J:J)</f>
        <v>16924</v>
      </c>
      <c r="H3165">
        <f>_xlfn.XLOOKUP(D3165,'2026 FMR'!I:I,'2026 FMR'!R:R)</f>
        <v>1</v>
      </c>
    </row>
    <row r="3166" spans="1:8" x14ac:dyDescent="0.35">
      <c r="A3166" t="s">
        <v>3227</v>
      </c>
      <c r="B3166" t="str">
        <f>_xlfn.XLOOKUP(D3166,'2026 FMR'!I:I,'2026 FMR'!Q:Q)</f>
        <v>PR-503</v>
      </c>
      <c r="C3166" t="s">
        <v>3248</v>
      </c>
      <c r="D3166">
        <v>72041</v>
      </c>
      <c r="E3166">
        <f>_xlfn.XLOOKUP(D3166,'ACS data'!E:E,'ACS data'!N:N)</f>
        <v>2576</v>
      </c>
      <c r="F3166">
        <f>_xlfn.XLOOKUP(D3166,'2026 FMR'!I:I,'2026 FMR'!M:M)</f>
        <v>475</v>
      </c>
      <c r="G3166">
        <f>_xlfn.XLOOKUP(D3166,'2026 FMR'!I:I,'2026 FMR'!J:J)</f>
        <v>39831</v>
      </c>
      <c r="H3166">
        <f>_xlfn.XLOOKUP(D3166,'2026 FMR'!I:I,'2026 FMR'!R:R)</f>
        <v>1</v>
      </c>
    </row>
    <row r="3167" spans="1:8" x14ac:dyDescent="0.35">
      <c r="A3167" t="s">
        <v>3227</v>
      </c>
      <c r="B3167" t="str">
        <f>_xlfn.XLOOKUP(D3167,'2026 FMR'!I:I,'2026 FMR'!Q:Q)</f>
        <v>PR-503</v>
      </c>
      <c r="C3167" t="s">
        <v>3249</v>
      </c>
      <c r="D3167">
        <v>72043</v>
      </c>
      <c r="E3167">
        <f>_xlfn.XLOOKUP(D3167,'ACS data'!E:E,'ACS data'!N:N)</f>
        <v>2883</v>
      </c>
      <c r="F3167">
        <f>_xlfn.XLOOKUP(D3167,'2026 FMR'!I:I,'2026 FMR'!M:M)</f>
        <v>433</v>
      </c>
      <c r="G3167">
        <f>_xlfn.XLOOKUP(D3167,'2026 FMR'!I:I,'2026 FMR'!J:J)</f>
        <v>34557</v>
      </c>
      <c r="H3167">
        <f>_xlfn.XLOOKUP(D3167,'2026 FMR'!I:I,'2026 FMR'!R:R)</f>
        <v>1</v>
      </c>
    </row>
    <row r="3168" spans="1:8" x14ac:dyDescent="0.35">
      <c r="A3168" t="s">
        <v>3227</v>
      </c>
      <c r="B3168" t="str">
        <f>_xlfn.XLOOKUP(D3168,'2026 FMR'!I:I,'2026 FMR'!Q:Q)</f>
        <v>PR-502</v>
      </c>
      <c r="C3168" t="s">
        <v>3250</v>
      </c>
      <c r="D3168">
        <v>72045</v>
      </c>
      <c r="E3168">
        <f>_xlfn.XLOOKUP(D3168,'ACS data'!E:E,'ACS data'!N:N)</f>
        <v>1954</v>
      </c>
      <c r="F3168">
        <f>_xlfn.XLOOKUP(D3168,'2026 FMR'!I:I,'2026 FMR'!M:M)</f>
        <v>572</v>
      </c>
      <c r="G3168">
        <f>_xlfn.XLOOKUP(D3168,'2026 FMR'!I:I,'2026 FMR'!J:J)</f>
        <v>18817</v>
      </c>
      <c r="H3168">
        <f>_xlfn.XLOOKUP(D3168,'2026 FMR'!I:I,'2026 FMR'!R:R)</f>
        <v>1</v>
      </c>
    </row>
    <row r="3169" spans="1:8" x14ac:dyDescent="0.35">
      <c r="A3169" t="s">
        <v>3227</v>
      </c>
      <c r="B3169" t="str">
        <f>_xlfn.XLOOKUP(D3169,'2026 FMR'!I:I,'2026 FMR'!Q:Q)</f>
        <v>PR-502</v>
      </c>
      <c r="C3169" t="s">
        <v>3251</v>
      </c>
      <c r="D3169">
        <v>72047</v>
      </c>
      <c r="E3169">
        <f>_xlfn.XLOOKUP(D3169,'ACS data'!E:E,'ACS data'!N:N)</f>
        <v>3276</v>
      </c>
      <c r="F3169">
        <f>_xlfn.XLOOKUP(D3169,'2026 FMR'!I:I,'2026 FMR'!M:M)</f>
        <v>572</v>
      </c>
      <c r="G3169">
        <f>_xlfn.XLOOKUP(D3169,'2026 FMR'!I:I,'2026 FMR'!J:J)</f>
        <v>34459</v>
      </c>
      <c r="H3169">
        <f>_xlfn.XLOOKUP(D3169,'2026 FMR'!I:I,'2026 FMR'!R:R)</f>
        <v>1</v>
      </c>
    </row>
    <row r="3170" spans="1:8" x14ac:dyDescent="0.35">
      <c r="A3170" t="s">
        <v>3227</v>
      </c>
      <c r="B3170" t="str">
        <f>_xlfn.XLOOKUP(D3170,'2026 FMR'!I:I,'2026 FMR'!Q:Q)</f>
        <v>PR-503</v>
      </c>
      <c r="C3170" t="s">
        <v>3252</v>
      </c>
      <c r="D3170">
        <v>72049</v>
      </c>
      <c r="E3170">
        <f>_xlfn.XLOOKUP(D3170,'ACS data'!E:E,'ACS data'!N:N)</f>
        <v>98</v>
      </c>
      <c r="F3170">
        <f>_xlfn.XLOOKUP(D3170,'2026 FMR'!I:I,'2026 FMR'!M:M)</f>
        <v>433</v>
      </c>
      <c r="G3170">
        <f>_xlfn.XLOOKUP(D3170,'2026 FMR'!I:I,'2026 FMR'!J:J)</f>
        <v>1186</v>
      </c>
      <c r="H3170">
        <f>_xlfn.XLOOKUP(D3170,'2026 FMR'!I:I,'2026 FMR'!R:R)</f>
        <v>1</v>
      </c>
    </row>
    <row r="3171" spans="1:8" x14ac:dyDescent="0.35">
      <c r="A3171" t="s">
        <v>3227</v>
      </c>
      <c r="B3171" t="str">
        <f>_xlfn.XLOOKUP(D3171,'2026 FMR'!I:I,'2026 FMR'!Q:Q)</f>
        <v>PR-502</v>
      </c>
      <c r="C3171" t="s">
        <v>3253</v>
      </c>
      <c r="D3171">
        <v>72051</v>
      </c>
      <c r="E3171">
        <f>_xlfn.XLOOKUP(D3171,'ACS data'!E:E,'ACS data'!N:N)</f>
        <v>1684</v>
      </c>
      <c r="F3171">
        <f>_xlfn.XLOOKUP(D3171,'2026 FMR'!I:I,'2026 FMR'!M:M)</f>
        <v>572</v>
      </c>
      <c r="G3171">
        <f>_xlfn.XLOOKUP(D3171,'2026 FMR'!I:I,'2026 FMR'!J:J)</f>
        <v>35786</v>
      </c>
      <c r="H3171">
        <f>_xlfn.XLOOKUP(D3171,'2026 FMR'!I:I,'2026 FMR'!R:R)</f>
        <v>1</v>
      </c>
    </row>
    <row r="3172" spans="1:8" x14ac:dyDescent="0.35">
      <c r="A3172" t="s">
        <v>3227</v>
      </c>
      <c r="B3172" t="str">
        <f>_xlfn.XLOOKUP(D3172,'2026 FMR'!I:I,'2026 FMR'!Q:Q)</f>
        <v>PR-503</v>
      </c>
      <c r="C3172" t="s">
        <v>3254</v>
      </c>
      <c r="D3172">
        <v>72053</v>
      </c>
      <c r="E3172">
        <f>_xlfn.XLOOKUP(D3172,'ACS data'!E:E,'ACS data'!N:N)</f>
        <v>2321</v>
      </c>
      <c r="F3172">
        <f>_xlfn.XLOOKUP(D3172,'2026 FMR'!I:I,'2026 FMR'!M:M)</f>
        <v>490</v>
      </c>
      <c r="G3172">
        <f>_xlfn.XLOOKUP(D3172,'2026 FMR'!I:I,'2026 FMR'!J:J)</f>
        <v>31984</v>
      </c>
      <c r="H3172">
        <f>_xlfn.XLOOKUP(D3172,'2026 FMR'!I:I,'2026 FMR'!R:R)</f>
        <v>1</v>
      </c>
    </row>
    <row r="3173" spans="1:8" x14ac:dyDescent="0.35">
      <c r="A3173" t="s">
        <v>3227</v>
      </c>
      <c r="B3173" t="str">
        <f>_xlfn.XLOOKUP(D3173,'2026 FMR'!I:I,'2026 FMR'!Q:Q)</f>
        <v>PR-502</v>
      </c>
      <c r="C3173" t="s">
        <v>3255</v>
      </c>
      <c r="D3173">
        <v>72054</v>
      </c>
      <c r="E3173">
        <f>_xlfn.XLOOKUP(D3173,'ACS data'!E:E,'ACS data'!N:N)</f>
        <v>1397</v>
      </c>
      <c r="F3173">
        <f>_xlfn.XLOOKUP(D3173,'2026 FMR'!I:I,'2026 FMR'!M:M)</f>
        <v>572</v>
      </c>
      <c r="G3173">
        <f>_xlfn.XLOOKUP(D3173,'2026 FMR'!I:I,'2026 FMR'!J:J)</f>
        <v>11641</v>
      </c>
      <c r="H3173">
        <f>_xlfn.XLOOKUP(D3173,'2026 FMR'!I:I,'2026 FMR'!R:R)</f>
        <v>1</v>
      </c>
    </row>
    <row r="3174" spans="1:8" x14ac:dyDescent="0.35">
      <c r="A3174" t="s">
        <v>3227</v>
      </c>
      <c r="B3174" t="str">
        <f>_xlfn.XLOOKUP(D3174,'2026 FMR'!I:I,'2026 FMR'!Q:Q)</f>
        <v>PR-503</v>
      </c>
      <c r="C3174" t="s">
        <v>3256</v>
      </c>
      <c r="D3174">
        <v>72055</v>
      </c>
      <c r="E3174">
        <f>_xlfn.XLOOKUP(D3174,'ACS data'!E:E,'ACS data'!N:N)</f>
        <v>1709</v>
      </c>
      <c r="F3174">
        <f>_xlfn.XLOOKUP(D3174,'2026 FMR'!I:I,'2026 FMR'!M:M)</f>
        <v>433</v>
      </c>
      <c r="G3174">
        <f>_xlfn.XLOOKUP(D3174,'2026 FMR'!I:I,'2026 FMR'!J:J)</f>
        <v>13682</v>
      </c>
      <c r="H3174">
        <f>_xlfn.XLOOKUP(D3174,'2026 FMR'!I:I,'2026 FMR'!R:R)</f>
        <v>1</v>
      </c>
    </row>
    <row r="3175" spans="1:8" x14ac:dyDescent="0.35">
      <c r="A3175" t="s">
        <v>3227</v>
      </c>
      <c r="B3175" t="str">
        <f>_xlfn.XLOOKUP(D3175,'2026 FMR'!I:I,'2026 FMR'!Q:Q)</f>
        <v>PR-503</v>
      </c>
      <c r="C3175" t="s">
        <v>3257</v>
      </c>
      <c r="D3175">
        <v>72057</v>
      </c>
      <c r="E3175">
        <f>_xlfn.XLOOKUP(D3175,'ACS data'!E:E,'ACS data'!N:N)</f>
        <v>3418</v>
      </c>
      <c r="F3175">
        <f>_xlfn.XLOOKUP(D3175,'2026 FMR'!I:I,'2026 FMR'!M:M)</f>
        <v>418</v>
      </c>
      <c r="G3175">
        <f>_xlfn.XLOOKUP(D3175,'2026 FMR'!I:I,'2026 FMR'!J:J)</f>
        <v>36365</v>
      </c>
      <c r="H3175">
        <f>_xlfn.XLOOKUP(D3175,'2026 FMR'!I:I,'2026 FMR'!R:R)</f>
        <v>1</v>
      </c>
    </row>
    <row r="3176" spans="1:8" x14ac:dyDescent="0.35">
      <c r="A3176" t="s">
        <v>3227</v>
      </c>
      <c r="B3176" t="str">
        <f>_xlfn.XLOOKUP(D3176,'2026 FMR'!I:I,'2026 FMR'!Q:Q)</f>
        <v>PR-503</v>
      </c>
      <c r="C3176" t="s">
        <v>3258</v>
      </c>
      <c r="D3176">
        <v>72059</v>
      </c>
      <c r="E3176">
        <f>_xlfn.XLOOKUP(D3176,'ACS data'!E:E,'ACS data'!N:N)</f>
        <v>1683</v>
      </c>
      <c r="F3176">
        <f>_xlfn.XLOOKUP(D3176,'2026 FMR'!I:I,'2026 FMR'!M:M)</f>
        <v>443</v>
      </c>
      <c r="G3176">
        <f>_xlfn.XLOOKUP(D3176,'2026 FMR'!I:I,'2026 FMR'!J:J)</f>
        <v>17670</v>
      </c>
      <c r="H3176">
        <f>_xlfn.XLOOKUP(D3176,'2026 FMR'!I:I,'2026 FMR'!R:R)</f>
        <v>1</v>
      </c>
    </row>
    <row r="3177" spans="1:8" x14ac:dyDescent="0.35">
      <c r="A3177" t="s">
        <v>3227</v>
      </c>
      <c r="B3177" t="str">
        <f>_xlfn.XLOOKUP(D3177,'2026 FMR'!I:I,'2026 FMR'!Q:Q)</f>
        <v>PR-502</v>
      </c>
      <c r="C3177" t="s">
        <v>3259</v>
      </c>
      <c r="D3177">
        <v>72061</v>
      </c>
      <c r="E3177">
        <f>_xlfn.XLOOKUP(D3177,'ACS data'!E:E,'ACS data'!N:N)</f>
        <v>3278</v>
      </c>
      <c r="F3177">
        <f>_xlfn.XLOOKUP(D3177,'2026 FMR'!I:I,'2026 FMR'!M:M)</f>
        <v>572</v>
      </c>
      <c r="G3177">
        <f>_xlfn.XLOOKUP(D3177,'2026 FMR'!I:I,'2026 FMR'!J:J)</f>
        <v>89554</v>
      </c>
      <c r="H3177">
        <f>_xlfn.XLOOKUP(D3177,'2026 FMR'!I:I,'2026 FMR'!R:R)</f>
        <v>1</v>
      </c>
    </row>
    <row r="3178" spans="1:8" x14ac:dyDescent="0.35">
      <c r="A3178" t="s">
        <v>3227</v>
      </c>
      <c r="B3178" t="str">
        <f>_xlfn.XLOOKUP(D3178,'2026 FMR'!I:I,'2026 FMR'!Q:Q)</f>
        <v>PR-503</v>
      </c>
      <c r="C3178" t="s">
        <v>3260</v>
      </c>
      <c r="D3178">
        <v>72063</v>
      </c>
      <c r="E3178">
        <f>_xlfn.XLOOKUP(D3178,'ACS data'!E:E,'ACS data'!N:N)</f>
        <v>2540</v>
      </c>
      <c r="F3178">
        <f>_xlfn.XLOOKUP(D3178,'2026 FMR'!I:I,'2026 FMR'!M:M)</f>
        <v>475</v>
      </c>
      <c r="G3178">
        <f>_xlfn.XLOOKUP(D3178,'2026 FMR'!I:I,'2026 FMR'!J:J)</f>
        <v>40517</v>
      </c>
      <c r="H3178">
        <f>_xlfn.XLOOKUP(D3178,'2026 FMR'!I:I,'2026 FMR'!R:R)</f>
        <v>1</v>
      </c>
    </row>
    <row r="3179" spans="1:8" x14ac:dyDescent="0.35">
      <c r="A3179" t="s">
        <v>3227</v>
      </c>
      <c r="B3179" t="str">
        <f>_xlfn.XLOOKUP(D3179,'2026 FMR'!I:I,'2026 FMR'!Q:Q)</f>
        <v>PR-503</v>
      </c>
      <c r="C3179" t="s">
        <v>3261</v>
      </c>
      <c r="D3179">
        <v>72065</v>
      </c>
      <c r="E3179">
        <f>_xlfn.XLOOKUP(D3179,'ACS data'!E:E,'ACS data'!N:N)</f>
        <v>2361</v>
      </c>
      <c r="F3179">
        <f>_xlfn.XLOOKUP(D3179,'2026 FMR'!I:I,'2026 FMR'!M:M)</f>
        <v>440</v>
      </c>
      <c r="G3179">
        <f>_xlfn.XLOOKUP(D3179,'2026 FMR'!I:I,'2026 FMR'!J:J)</f>
        <v>38330</v>
      </c>
      <c r="H3179">
        <f>_xlfn.XLOOKUP(D3179,'2026 FMR'!I:I,'2026 FMR'!R:R)</f>
        <v>1</v>
      </c>
    </row>
    <row r="3180" spans="1:8" x14ac:dyDescent="0.35">
      <c r="A3180" t="s">
        <v>3227</v>
      </c>
      <c r="B3180" t="str">
        <f>_xlfn.XLOOKUP(D3180,'2026 FMR'!I:I,'2026 FMR'!Q:Q)</f>
        <v>PR-503</v>
      </c>
      <c r="C3180" t="s">
        <v>3262</v>
      </c>
      <c r="D3180">
        <v>72067</v>
      </c>
      <c r="E3180">
        <f>_xlfn.XLOOKUP(D3180,'ACS data'!E:E,'ACS data'!N:N)</f>
        <v>974</v>
      </c>
      <c r="F3180">
        <f>_xlfn.XLOOKUP(D3180,'2026 FMR'!I:I,'2026 FMR'!M:M)</f>
        <v>489</v>
      </c>
      <c r="G3180">
        <f>_xlfn.XLOOKUP(D3180,'2026 FMR'!I:I,'2026 FMR'!J:J)</f>
        <v>15571</v>
      </c>
      <c r="H3180">
        <f>_xlfn.XLOOKUP(D3180,'2026 FMR'!I:I,'2026 FMR'!R:R)</f>
        <v>1</v>
      </c>
    </row>
    <row r="3181" spans="1:8" x14ac:dyDescent="0.35">
      <c r="A3181" t="s">
        <v>3227</v>
      </c>
      <c r="B3181" t="str">
        <f>_xlfn.XLOOKUP(D3181,'2026 FMR'!I:I,'2026 FMR'!Q:Q)</f>
        <v>PR-503</v>
      </c>
      <c r="C3181" t="s">
        <v>3263</v>
      </c>
      <c r="D3181">
        <v>72069</v>
      </c>
      <c r="E3181">
        <f>_xlfn.XLOOKUP(D3181,'ACS data'!E:E,'ACS data'!N:N)</f>
        <v>3340</v>
      </c>
      <c r="F3181">
        <f>_xlfn.XLOOKUP(D3181,'2026 FMR'!I:I,'2026 FMR'!M:M)</f>
        <v>572</v>
      </c>
      <c r="G3181">
        <f>_xlfn.XLOOKUP(D3181,'2026 FMR'!I:I,'2026 FMR'!J:J)</f>
        <v>50729</v>
      </c>
      <c r="H3181">
        <f>_xlfn.XLOOKUP(D3181,'2026 FMR'!I:I,'2026 FMR'!R:R)</f>
        <v>1</v>
      </c>
    </row>
    <row r="3182" spans="1:8" x14ac:dyDescent="0.35">
      <c r="A3182" t="s">
        <v>3227</v>
      </c>
      <c r="B3182" t="str">
        <f>_xlfn.XLOOKUP(D3182,'2026 FMR'!I:I,'2026 FMR'!Q:Q)</f>
        <v>PR-503</v>
      </c>
      <c r="C3182" t="s">
        <v>3264</v>
      </c>
      <c r="D3182">
        <v>72071</v>
      </c>
      <c r="E3182">
        <f>_xlfn.XLOOKUP(D3182,'ACS data'!E:E,'ACS data'!N:N)</f>
        <v>3091</v>
      </c>
      <c r="F3182">
        <f>_xlfn.XLOOKUP(D3182,'2026 FMR'!I:I,'2026 FMR'!M:M)</f>
        <v>482</v>
      </c>
      <c r="G3182">
        <f>_xlfn.XLOOKUP(D3182,'2026 FMR'!I:I,'2026 FMR'!J:J)</f>
        <v>42817</v>
      </c>
      <c r="H3182">
        <f>_xlfn.XLOOKUP(D3182,'2026 FMR'!I:I,'2026 FMR'!R:R)</f>
        <v>1</v>
      </c>
    </row>
    <row r="3183" spans="1:8" x14ac:dyDescent="0.35">
      <c r="A3183" t="s">
        <v>3227</v>
      </c>
      <c r="B3183" t="str">
        <f>_xlfn.XLOOKUP(D3183,'2026 FMR'!I:I,'2026 FMR'!Q:Q)</f>
        <v>PR-503</v>
      </c>
      <c r="C3183" t="s">
        <v>3265</v>
      </c>
      <c r="D3183">
        <v>72073</v>
      </c>
      <c r="E3183">
        <f>_xlfn.XLOOKUP(D3183,'ACS data'!E:E,'ACS data'!N:N)</f>
        <v>1445</v>
      </c>
      <c r="F3183">
        <f>_xlfn.XLOOKUP(D3183,'2026 FMR'!I:I,'2026 FMR'!M:M)</f>
        <v>433</v>
      </c>
      <c r="G3183">
        <f>_xlfn.XLOOKUP(D3183,'2026 FMR'!I:I,'2026 FMR'!J:J)</f>
        <v>14726</v>
      </c>
      <c r="H3183">
        <f>_xlfn.XLOOKUP(D3183,'2026 FMR'!I:I,'2026 FMR'!R:R)</f>
        <v>1</v>
      </c>
    </row>
    <row r="3184" spans="1:8" x14ac:dyDescent="0.35">
      <c r="A3184" t="s">
        <v>3227</v>
      </c>
      <c r="B3184" t="str">
        <f>_xlfn.XLOOKUP(D3184,'2026 FMR'!I:I,'2026 FMR'!Q:Q)</f>
        <v>PR-503</v>
      </c>
      <c r="C3184" t="s">
        <v>3266</v>
      </c>
      <c r="D3184">
        <v>72075</v>
      </c>
      <c r="E3184">
        <f>_xlfn.XLOOKUP(D3184,'ACS data'!E:E,'ACS data'!N:N)</f>
        <v>3427</v>
      </c>
      <c r="F3184">
        <f>_xlfn.XLOOKUP(D3184,'2026 FMR'!I:I,'2026 FMR'!M:M)</f>
        <v>491</v>
      </c>
      <c r="G3184">
        <f>_xlfn.XLOOKUP(D3184,'2026 FMR'!I:I,'2026 FMR'!J:J)</f>
        <v>46333</v>
      </c>
      <c r="H3184">
        <f>_xlfn.XLOOKUP(D3184,'2026 FMR'!I:I,'2026 FMR'!R:R)</f>
        <v>1</v>
      </c>
    </row>
    <row r="3185" spans="1:8" x14ac:dyDescent="0.35">
      <c r="A3185" t="s">
        <v>3227</v>
      </c>
      <c r="B3185" t="str">
        <f>_xlfn.XLOOKUP(D3185,'2026 FMR'!I:I,'2026 FMR'!Q:Q)</f>
        <v>PR-503</v>
      </c>
      <c r="C3185" t="s">
        <v>3267</v>
      </c>
      <c r="D3185">
        <v>72077</v>
      </c>
      <c r="E3185">
        <f>_xlfn.XLOOKUP(D3185,'ACS data'!E:E,'ACS data'!N:N)</f>
        <v>2264</v>
      </c>
      <c r="F3185">
        <f>_xlfn.XLOOKUP(D3185,'2026 FMR'!I:I,'2026 FMR'!M:M)</f>
        <v>572</v>
      </c>
      <c r="G3185">
        <f>_xlfn.XLOOKUP(D3185,'2026 FMR'!I:I,'2026 FMR'!J:J)</f>
        <v>36928</v>
      </c>
      <c r="H3185">
        <f>_xlfn.XLOOKUP(D3185,'2026 FMR'!I:I,'2026 FMR'!R:R)</f>
        <v>1</v>
      </c>
    </row>
    <row r="3186" spans="1:8" x14ac:dyDescent="0.35">
      <c r="A3186" t="s">
        <v>3227</v>
      </c>
      <c r="B3186" t="str">
        <f>_xlfn.XLOOKUP(D3186,'2026 FMR'!I:I,'2026 FMR'!Q:Q)</f>
        <v>PR-503</v>
      </c>
      <c r="C3186" t="s">
        <v>3268</v>
      </c>
      <c r="D3186">
        <v>72079</v>
      </c>
      <c r="E3186">
        <f>_xlfn.XLOOKUP(D3186,'ACS data'!E:E,'ACS data'!N:N)</f>
        <v>1827</v>
      </c>
      <c r="F3186">
        <f>_xlfn.XLOOKUP(D3186,'2026 FMR'!I:I,'2026 FMR'!M:M)</f>
        <v>410</v>
      </c>
      <c r="G3186">
        <f>_xlfn.XLOOKUP(D3186,'2026 FMR'!I:I,'2026 FMR'!J:J)</f>
        <v>23202</v>
      </c>
      <c r="H3186">
        <f>_xlfn.XLOOKUP(D3186,'2026 FMR'!I:I,'2026 FMR'!R:R)</f>
        <v>1</v>
      </c>
    </row>
    <row r="3187" spans="1:8" x14ac:dyDescent="0.35">
      <c r="A3187" t="s">
        <v>3227</v>
      </c>
      <c r="B3187" t="str">
        <f>_xlfn.XLOOKUP(D3187,'2026 FMR'!I:I,'2026 FMR'!Q:Q)</f>
        <v>PR-502</v>
      </c>
      <c r="C3187" t="s">
        <v>3269</v>
      </c>
      <c r="D3187">
        <v>72081</v>
      </c>
      <c r="E3187">
        <f>_xlfn.XLOOKUP(D3187,'ACS data'!E:E,'ACS data'!N:N)</f>
        <v>2694</v>
      </c>
      <c r="F3187">
        <f>_xlfn.XLOOKUP(D3187,'2026 FMR'!I:I,'2026 FMR'!M:M)</f>
        <v>441</v>
      </c>
      <c r="G3187">
        <f>_xlfn.XLOOKUP(D3187,'2026 FMR'!I:I,'2026 FMR'!J:J)</f>
        <v>27990</v>
      </c>
      <c r="H3187">
        <f>_xlfn.XLOOKUP(D3187,'2026 FMR'!I:I,'2026 FMR'!R:R)</f>
        <v>1</v>
      </c>
    </row>
    <row r="3188" spans="1:8" x14ac:dyDescent="0.35">
      <c r="A3188" t="s">
        <v>3227</v>
      </c>
      <c r="B3188" t="str">
        <f>_xlfn.XLOOKUP(D3188,'2026 FMR'!I:I,'2026 FMR'!Q:Q)</f>
        <v>PR-503</v>
      </c>
      <c r="C3188" t="s">
        <v>3270</v>
      </c>
      <c r="D3188">
        <v>72083</v>
      </c>
      <c r="E3188">
        <f>_xlfn.XLOOKUP(D3188,'ACS data'!E:E,'ACS data'!N:N)</f>
        <v>800</v>
      </c>
      <c r="F3188">
        <f>_xlfn.XLOOKUP(D3188,'2026 FMR'!I:I,'2026 FMR'!M:M)</f>
        <v>467</v>
      </c>
      <c r="G3188">
        <f>_xlfn.XLOOKUP(D3188,'2026 FMR'!I:I,'2026 FMR'!J:J)</f>
        <v>8826</v>
      </c>
      <c r="H3188">
        <f>_xlfn.XLOOKUP(D3188,'2026 FMR'!I:I,'2026 FMR'!R:R)</f>
        <v>1</v>
      </c>
    </row>
    <row r="3189" spans="1:8" x14ac:dyDescent="0.35">
      <c r="A3189" t="s">
        <v>3227</v>
      </c>
      <c r="B3189" t="str">
        <f>_xlfn.XLOOKUP(D3189,'2026 FMR'!I:I,'2026 FMR'!Q:Q)</f>
        <v>PR-503</v>
      </c>
      <c r="C3189" t="s">
        <v>3271</v>
      </c>
      <c r="D3189">
        <v>72085</v>
      </c>
      <c r="E3189">
        <f>_xlfn.XLOOKUP(D3189,'ACS data'!E:E,'ACS data'!N:N)</f>
        <v>1778</v>
      </c>
      <c r="F3189">
        <f>_xlfn.XLOOKUP(D3189,'2026 FMR'!I:I,'2026 FMR'!M:M)</f>
        <v>572</v>
      </c>
      <c r="G3189">
        <f>_xlfn.XLOOKUP(D3189,'2026 FMR'!I:I,'2026 FMR'!J:J)</f>
        <v>35099</v>
      </c>
      <c r="H3189">
        <f>_xlfn.XLOOKUP(D3189,'2026 FMR'!I:I,'2026 FMR'!R:R)</f>
        <v>1</v>
      </c>
    </row>
    <row r="3190" spans="1:8" x14ac:dyDescent="0.35">
      <c r="A3190" t="s">
        <v>3227</v>
      </c>
      <c r="B3190" t="str">
        <f>_xlfn.XLOOKUP(D3190,'2026 FMR'!I:I,'2026 FMR'!Q:Q)</f>
        <v>PR-503</v>
      </c>
      <c r="C3190" t="s">
        <v>3272</v>
      </c>
      <c r="D3190">
        <v>72087</v>
      </c>
      <c r="E3190">
        <f>_xlfn.XLOOKUP(D3190,'ACS data'!E:E,'ACS data'!N:N)</f>
        <v>1845</v>
      </c>
      <c r="F3190">
        <f>_xlfn.XLOOKUP(D3190,'2026 FMR'!I:I,'2026 FMR'!M:M)</f>
        <v>572</v>
      </c>
      <c r="G3190">
        <f>_xlfn.XLOOKUP(D3190,'2026 FMR'!I:I,'2026 FMR'!J:J)</f>
        <v>23580</v>
      </c>
      <c r="H3190">
        <f>_xlfn.XLOOKUP(D3190,'2026 FMR'!I:I,'2026 FMR'!R:R)</f>
        <v>1</v>
      </c>
    </row>
    <row r="3191" spans="1:8" x14ac:dyDescent="0.35">
      <c r="A3191" t="s">
        <v>3227</v>
      </c>
      <c r="B3191" t="str">
        <f>_xlfn.XLOOKUP(D3191,'2026 FMR'!I:I,'2026 FMR'!Q:Q)</f>
        <v>PR-503</v>
      </c>
      <c r="C3191" t="s">
        <v>3273</v>
      </c>
      <c r="D3191">
        <v>72089</v>
      </c>
      <c r="E3191">
        <f>_xlfn.XLOOKUP(D3191,'ACS data'!E:E,'ACS data'!N:N)</f>
        <v>1199</v>
      </c>
      <c r="F3191">
        <f>_xlfn.XLOOKUP(D3191,'2026 FMR'!I:I,'2026 FMR'!M:M)</f>
        <v>490</v>
      </c>
      <c r="G3191">
        <f>_xlfn.XLOOKUP(D3191,'2026 FMR'!I:I,'2026 FMR'!J:J)</f>
        <v>17716</v>
      </c>
      <c r="H3191">
        <f>_xlfn.XLOOKUP(D3191,'2026 FMR'!I:I,'2026 FMR'!R:R)</f>
        <v>1</v>
      </c>
    </row>
    <row r="3192" spans="1:8" x14ac:dyDescent="0.35">
      <c r="A3192" t="s">
        <v>3227</v>
      </c>
      <c r="B3192" t="str">
        <f>_xlfn.XLOOKUP(D3192,'2026 FMR'!I:I,'2026 FMR'!Q:Q)</f>
        <v>PR-503</v>
      </c>
      <c r="C3192" t="s">
        <v>3274</v>
      </c>
      <c r="D3192">
        <v>72091</v>
      </c>
      <c r="E3192">
        <f>_xlfn.XLOOKUP(D3192,'ACS data'!E:E,'ACS data'!N:N)</f>
        <v>2963</v>
      </c>
      <c r="F3192">
        <f>_xlfn.XLOOKUP(D3192,'2026 FMR'!I:I,'2026 FMR'!M:M)</f>
        <v>572</v>
      </c>
      <c r="G3192">
        <f>_xlfn.XLOOKUP(D3192,'2026 FMR'!I:I,'2026 FMR'!J:J)</f>
        <v>39310</v>
      </c>
      <c r="H3192">
        <f>_xlfn.XLOOKUP(D3192,'2026 FMR'!I:I,'2026 FMR'!R:R)</f>
        <v>1</v>
      </c>
    </row>
    <row r="3193" spans="1:8" x14ac:dyDescent="0.35">
      <c r="A3193" t="s">
        <v>3227</v>
      </c>
      <c r="B3193" t="str">
        <f>_xlfn.XLOOKUP(D3193,'2026 FMR'!I:I,'2026 FMR'!Q:Q)</f>
        <v>PR-503</v>
      </c>
      <c r="C3193" t="s">
        <v>3275</v>
      </c>
      <c r="D3193">
        <v>72093</v>
      </c>
      <c r="E3193">
        <f>_xlfn.XLOOKUP(D3193,'ACS data'!E:E,'ACS data'!N:N)</f>
        <v>391</v>
      </c>
      <c r="F3193">
        <f>_xlfn.XLOOKUP(D3193,'2026 FMR'!I:I,'2026 FMR'!M:M)</f>
        <v>433</v>
      </c>
      <c r="G3193">
        <f>_xlfn.XLOOKUP(D3193,'2026 FMR'!I:I,'2026 FMR'!J:J)</f>
        <v>5354</v>
      </c>
      <c r="H3193">
        <f>_xlfn.XLOOKUP(D3193,'2026 FMR'!I:I,'2026 FMR'!R:R)</f>
        <v>1</v>
      </c>
    </row>
    <row r="3194" spans="1:8" x14ac:dyDescent="0.35">
      <c r="A3194" t="s">
        <v>3227</v>
      </c>
      <c r="B3194" t="str">
        <f>_xlfn.XLOOKUP(D3194,'2026 FMR'!I:I,'2026 FMR'!Q:Q)</f>
        <v>PR-503</v>
      </c>
      <c r="C3194" t="s">
        <v>3276</v>
      </c>
      <c r="D3194">
        <v>72095</v>
      </c>
      <c r="E3194">
        <f>_xlfn.XLOOKUP(D3194,'ACS data'!E:E,'ACS data'!N:N)</f>
        <v>930</v>
      </c>
      <c r="F3194">
        <f>_xlfn.XLOOKUP(D3194,'2026 FMR'!I:I,'2026 FMR'!M:M)</f>
        <v>572</v>
      </c>
      <c r="G3194">
        <f>_xlfn.XLOOKUP(D3194,'2026 FMR'!I:I,'2026 FMR'!J:J)</f>
        <v>10563</v>
      </c>
      <c r="H3194">
        <f>_xlfn.XLOOKUP(D3194,'2026 FMR'!I:I,'2026 FMR'!R:R)</f>
        <v>1</v>
      </c>
    </row>
    <row r="3195" spans="1:8" x14ac:dyDescent="0.35">
      <c r="A3195" t="s">
        <v>3227</v>
      </c>
      <c r="B3195" t="str">
        <f>_xlfn.XLOOKUP(D3195,'2026 FMR'!I:I,'2026 FMR'!Q:Q)</f>
        <v>PR-503</v>
      </c>
      <c r="C3195" t="s">
        <v>3277</v>
      </c>
      <c r="D3195">
        <v>72097</v>
      </c>
      <c r="E3195">
        <f>_xlfn.XLOOKUP(D3195,'ACS data'!E:E,'ACS data'!N:N)</f>
        <v>10556</v>
      </c>
      <c r="F3195">
        <f>_xlfn.XLOOKUP(D3195,'2026 FMR'!I:I,'2026 FMR'!M:M)</f>
        <v>489</v>
      </c>
      <c r="G3195">
        <f>_xlfn.XLOOKUP(D3195,'2026 FMR'!I:I,'2026 FMR'!J:J)</f>
        <v>72721</v>
      </c>
      <c r="H3195">
        <f>_xlfn.XLOOKUP(D3195,'2026 FMR'!I:I,'2026 FMR'!R:R)</f>
        <v>1</v>
      </c>
    </row>
    <row r="3196" spans="1:8" x14ac:dyDescent="0.35">
      <c r="A3196" t="s">
        <v>3227</v>
      </c>
      <c r="B3196" t="str">
        <f>_xlfn.XLOOKUP(D3196,'2026 FMR'!I:I,'2026 FMR'!Q:Q)</f>
        <v>PR-503</v>
      </c>
      <c r="C3196" t="s">
        <v>3278</v>
      </c>
      <c r="D3196">
        <v>72099</v>
      </c>
      <c r="E3196">
        <f>_xlfn.XLOOKUP(D3196,'ACS data'!E:E,'ACS data'!N:N)</f>
        <v>3080</v>
      </c>
      <c r="F3196">
        <f>_xlfn.XLOOKUP(D3196,'2026 FMR'!I:I,'2026 FMR'!M:M)</f>
        <v>482</v>
      </c>
      <c r="G3196">
        <f>_xlfn.XLOOKUP(D3196,'2026 FMR'!I:I,'2026 FMR'!J:J)</f>
        <v>37363</v>
      </c>
      <c r="H3196">
        <f>_xlfn.XLOOKUP(D3196,'2026 FMR'!I:I,'2026 FMR'!R:R)</f>
        <v>1</v>
      </c>
    </row>
    <row r="3197" spans="1:8" x14ac:dyDescent="0.35">
      <c r="A3197" t="s">
        <v>3227</v>
      </c>
      <c r="B3197" t="str">
        <f>_xlfn.XLOOKUP(D3197,'2026 FMR'!I:I,'2026 FMR'!Q:Q)</f>
        <v>PR-502</v>
      </c>
      <c r="C3197" t="s">
        <v>3279</v>
      </c>
      <c r="D3197">
        <v>72101</v>
      </c>
      <c r="E3197">
        <f>_xlfn.XLOOKUP(D3197,'ACS data'!E:E,'ACS data'!N:N)</f>
        <v>1867</v>
      </c>
      <c r="F3197">
        <f>_xlfn.XLOOKUP(D3197,'2026 FMR'!I:I,'2026 FMR'!M:M)</f>
        <v>572</v>
      </c>
      <c r="G3197">
        <f>_xlfn.XLOOKUP(D3197,'2026 FMR'!I:I,'2026 FMR'!J:J)</f>
        <v>28659</v>
      </c>
      <c r="H3197">
        <f>_xlfn.XLOOKUP(D3197,'2026 FMR'!I:I,'2026 FMR'!R:R)</f>
        <v>1</v>
      </c>
    </row>
    <row r="3198" spans="1:8" x14ac:dyDescent="0.35">
      <c r="A3198" t="s">
        <v>3227</v>
      </c>
      <c r="B3198" t="str">
        <f>_xlfn.XLOOKUP(D3198,'2026 FMR'!I:I,'2026 FMR'!Q:Q)</f>
        <v>PR-503</v>
      </c>
      <c r="C3198" t="s">
        <v>3280</v>
      </c>
      <c r="D3198">
        <v>72103</v>
      </c>
      <c r="E3198">
        <f>_xlfn.XLOOKUP(D3198,'ACS data'!E:E,'ACS data'!N:N)</f>
        <v>2401</v>
      </c>
      <c r="F3198">
        <f>_xlfn.XLOOKUP(D3198,'2026 FMR'!I:I,'2026 FMR'!M:M)</f>
        <v>572</v>
      </c>
      <c r="G3198">
        <f>_xlfn.XLOOKUP(D3198,'2026 FMR'!I:I,'2026 FMR'!J:J)</f>
        <v>23340</v>
      </c>
      <c r="H3198">
        <f>_xlfn.XLOOKUP(D3198,'2026 FMR'!I:I,'2026 FMR'!R:R)</f>
        <v>1</v>
      </c>
    </row>
    <row r="3199" spans="1:8" x14ac:dyDescent="0.35">
      <c r="A3199" t="s">
        <v>3227</v>
      </c>
      <c r="B3199" t="str">
        <f>_xlfn.XLOOKUP(D3199,'2026 FMR'!I:I,'2026 FMR'!Q:Q)</f>
        <v>PR-502</v>
      </c>
      <c r="C3199" t="s">
        <v>3281</v>
      </c>
      <c r="D3199">
        <v>72105</v>
      </c>
      <c r="E3199">
        <f>_xlfn.XLOOKUP(D3199,'ACS data'!E:E,'ACS data'!N:N)</f>
        <v>3088</v>
      </c>
      <c r="F3199">
        <f>_xlfn.XLOOKUP(D3199,'2026 FMR'!I:I,'2026 FMR'!M:M)</f>
        <v>572</v>
      </c>
      <c r="G3199">
        <f>_xlfn.XLOOKUP(D3199,'2026 FMR'!I:I,'2026 FMR'!J:J)</f>
        <v>29153</v>
      </c>
      <c r="H3199">
        <f>_xlfn.XLOOKUP(D3199,'2026 FMR'!I:I,'2026 FMR'!R:R)</f>
        <v>1</v>
      </c>
    </row>
    <row r="3200" spans="1:8" x14ac:dyDescent="0.35">
      <c r="A3200" t="s">
        <v>3227</v>
      </c>
      <c r="B3200" t="str">
        <f>_xlfn.XLOOKUP(D3200,'2026 FMR'!I:I,'2026 FMR'!Q:Q)</f>
        <v>PR-502</v>
      </c>
      <c r="C3200" t="s">
        <v>3282</v>
      </c>
      <c r="D3200">
        <v>72107</v>
      </c>
      <c r="E3200">
        <f>_xlfn.XLOOKUP(D3200,'ACS data'!E:E,'ACS data'!N:N)</f>
        <v>1729</v>
      </c>
      <c r="F3200">
        <f>_xlfn.XLOOKUP(D3200,'2026 FMR'!I:I,'2026 FMR'!M:M)</f>
        <v>433</v>
      </c>
      <c r="G3200">
        <f>_xlfn.XLOOKUP(D3200,'2026 FMR'!I:I,'2026 FMR'!J:J)</f>
        <v>21378</v>
      </c>
      <c r="H3200">
        <f>_xlfn.XLOOKUP(D3200,'2026 FMR'!I:I,'2026 FMR'!R:R)</f>
        <v>1</v>
      </c>
    </row>
    <row r="3201" spans="1:8" x14ac:dyDescent="0.35">
      <c r="A3201" t="s">
        <v>3227</v>
      </c>
      <c r="B3201" t="str">
        <f>_xlfn.XLOOKUP(D3201,'2026 FMR'!I:I,'2026 FMR'!Q:Q)</f>
        <v>PR-503</v>
      </c>
      <c r="C3201" t="s">
        <v>3283</v>
      </c>
      <c r="D3201">
        <v>72109</v>
      </c>
      <c r="E3201">
        <f>_xlfn.XLOOKUP(D3201,'ACS data'!E:E,'ACS data'!N:N)</f>
        <v>1336</v>
      </c>
      <c r="F3201">
        <f>_xlfn.XLOOKUP(D3201,'2026 FMR'!I:I,'2026 FMR'!M:M)</f>
        <v>418</v>
      </c>
      <c r="G3201">
        <f>_xlfn.XLOOKUP(D3201,'2026 FMR'!I:I,'2026 FMR'!J:J)</f>
        <v>15927</v>
      </c>
      <c r="H3201">
        <f>_xlfn.XLOOKUP(D3201,'2026 FMR'!I:I,'2026 FMR'!R:R)</f>
        <v>1</v>
      </c>
    </row>
    <row r="3202" spans="1:8" x14ac:dyDescent="0.35">
      <c r="A3202" t="s">
        <v>3227</v>
      </c>
      <c r="B3202" t="str">
        <f>_xlfn.XLOOKUP(D3202,'2026 FMR'!I:I,'2026 FMR'!Q:Q)</f>
        <v>PR-503</v>
      </c>
      <c r="C3202" t="s">
        <v>3284</v>
      </c>
      <c r="D3202">
        <v>72111</v>
      </c>
      <c r="E3202">
        <f>_xlfn.XLOOKUP(D3202,'ACS data'!E:E,'ACS data'!N:N)</f>
        <v>1949</v>
      </c>
      <c r="F3202">
        <f>_xlfn.XLOOKUP(D3202,'2026 FMR'!I:I,'2026 FMR'!M:M)</f>
        <v>443</v>
      </c>
      <c r="G3202">
        <f>_xlfn.XLOOKUP(D3202,'2026 FMR'!I:I,'2026 FMR'!J:J)</f>
        <v>20298</v>
      </c>
      <c r="H3202">
        <f>_xlfn.XLOOKUP(D3202,'2026 FMR'!I:I,'2026 FMR'!R:R)</f>
        <v>1</v>
      </c>
    </row>
    <row r="3203" spans="1:8" x14ac:dyDescent="0.35">
      <c r="A3203" t="s">
        <v>3227</v>
      </c>
      <c r="B3203" t="str">
        <f>_xlfn.XLOOKUP(D3203,'2026 FMR'!I:I,'2026 FMR'!Q:Q)</f>
        <v>PR-503</v>
      </c>
      <c r="C3203" t="s">
        <v>3285</v>
      </c>
      <c r="D3203">
        <v>72113</v>
      </c>
      <c r="E3203">
        <f>_xlfn.XLOOKUP(D3203,'ACS data'!E:E,'ACS data'!N:N)</f>
        <v>13270</v>
      </c>
      <c r="F3203">
        <f>_xlfn.XLOOKUP(D3203,'2026 FMR'!I:I,'2026 FMR'!M:M)</f>
        <v>491</v>
      </c>
      <c r="G3203">
        <f>_xlfn.XLOOKUP(D3203,'2026 FMR'!I:I,'2026 FMR'!J:J)</f>
        <v>136542</v>
      </c>
      <c r="H3203">
        <f>_xlfn.XLOOKUP(D3203,'2026 FMR'!I:I,'2026 FMR'!R:R)</f>
        <v>1</v>
      </c>
    </row>
    <row r="3204" spans="1:8" x14ac:dyDescent="0.35">
      <c r="A3204" t="s">
        <v>3227</v>
      </c>
      <c r="B3204" t="str">
        <f>_xlfn.XLOOKUP(D3204,'2026 FMR'!I:I,'2026 FMR'!Q:Q)</f>
        <v>PR-503</v>
      </c>
      <c r="C3204" t="s">
        <v>3286</v>
      </c>
      <c r="D3204">
        <v>72115</v>
      </c>
      <c r="E3204">
        <f>_xlfn.XLOOKUP(D3204,'ACS data'!E:E,'ACS data'!N:N)</f>
        <v>1922</v>
      </c>
      <c r="F3204">
        <f>_xlfn.XLOOKUP(D3204,'2026 FMR'!I:I,'2026 FMR'!M:M)</f>
        <v>440</v>
      </c>
      <c r="G3204">
        <f>_xlfn.XLOOKUP(D3204,'2026 FMR'!I:I,'2026 FMR'!J:J)</f>
        <v>23540</v>
      </c>
      <c r="H3204">
        <f>_xlfn.XLOOKUP(D3204,'2026 FMR'!I:I,'2026 FMR'!R:R)</f>
        <v>1</v>
      </c>
    </row>
    <row r="3205" spans="1:8" x14ac:dyDescent="0.35">
      <c r="A3205" t="s">
        <v>3227</v>
      </c>
      <c r="B3205" t="str">
        <f>_xlfn.XLOOKUP(D3205,'2026 FMR'!I:I,'2026 FMR'!Q:Q)</f>
        <v>PR-503</v>
      </c>
      <c r="C3205" t="s">
        <v>3287</v>
      </c>
      <c r="D3205">
        <v>72117</v>
      </c>
      <c r="E3205">
        <f>_xlfn.XLOOKUP(D3205,'ACS data'!E:E,'ACS data'!N:N)</f>
        <v>897</v>
      </c>
      <c r="F3205">
        <f>_xlfn.XLOOKUP(D3205,'2026 FMR'!I:I,'2026 FMR'!M:M)</f>
        <v>482</v>
      </c>
      <c r="G3205">
        <f>_xlfn.XLOOKUP(D3205,'2026 FMR'!I:I,'2026 FMR'!J:J)</f>
        <v>15164</v>
      </c>
      <c r="H3205">
        <f>_xlfn.XLOOKUP(D3205,'2026 FMR'!I:I,'2026 FMR'!R:R)</f>
        <v>1</v>
      </c>
    </row>
    <row r="3206" spans="1:8" x14ac:dyDescent="0.35">
      <c r="A3206" t="s">
        <v>3227</v>
      </c>
      <c r="B3206" t="str">
        <f>_xlfn.XLOOKUP(D3206,'2026 FMR'!I:I,'2026 FMR'!Q:Q)</f>
        <v>PR-503</v>
      </c>
      <c r="C3206" t="s">
        <v>3288</v>
      </c>
      <c r="D3206">
        <v>72119</v>
      </c>
      <c r="E3206">
        <f>_xlfn.XLOOKUP(D3206,'ACS data'!E:E,'ACS data'!N:N)</f>
        <v>2849</v>
      </c>
      <c r="F3206">
        <f>_xlfn.XLOOKUP(D3206,'2026 FMR'!I:I,'2026 FMR'!M:M)</f>
        <v>572</v>
      </c>
      <c r="G3206">
        <f>_xlfn.XLOOKUP(D3206,'2026 FMR'!I:I,'2026 FMR'!J:J)</f>
        <v>46838</v>
      </c>
      <c r="H3206">
        <f>_xlfn.XLOOKUP(D3206,'2026 FMR'!I:I,'2026 FMR'!R:R)</f>
        <v>1</v>
      </c>
    </row>
    <row r="3207" spans="1:8" x14ac:dyDescent="0.35">
      <c r="A3207" t="s">
        <v>3227</v>
      </c>
      <c r="B3207" t="str">
        <f>_xlfn.XLOOKUP(D3207,'2026 FMR'!I:I,'2026 FMR'!Q:Q)</f>
        <v>PR-503</v>
      </c>
      <c r="C3207" t="s">
        <v>3289</v>
      </c>
      <c r="D3207">
        <v>72121</v>
      </c>
      <c r="E3207">
        <f>_xlfn.XLOOKUP(D3207,'ACS data'!E:E,'ACS data'!N:N)</f>
        <v>1810</v>
      </c>
      <c r="F3207">
        <f>_xlfn.XLOOKUP(D3207,'2026 FMR'!I:I,'2026 FMR'!M:M)</f>
        <v>410</v>
      </c>
      <c r="G3207">
        <f>_xlfn.XLOOKUP(D3207,'2026 FMR'!I:I,'2026 FMR'!J:J)</f>
        <v>22639</v>
      </c>
      <c r="H3207">
        <f>_xlfn.XLOOKUP(D3207,'2026 FMR'!I:I,'2026 FMR'!R:R)</f>
        <v>1</v>
      </c>
    </row>
    <row r="3208" spans="1:8" x14ac:dyDescent="0.35">
      <c r="A3208" t="s">
        <v>3227</v>
      </c>
      <c r="B3208" t="str">
        <f>_xlfn.XLOOKUP(D3208,'2026 FMR'!I:I,'2026 FMR'!Q:Q)</f>
        <v>PR-503</v>
      </c>
      <c r="C3208" t="s">
        <v>3290</v>
      </c>
      <c r="D3208">
        <v>72123</v>
      </c>
      <c r="E3208">
        <f>_xlfn.XLOOKUP(D3208,'ACS data'!E:E,'ACS data'!N:N)</f>
        <v>2307</v>
      </c>
      <c r="F3208">
        <f>_xlfn.XLOOKUP(D3208,'2026 FMR'!I:I,'2026 FMR'!M:M)</f>
        <v>433</v>
      </c>
      <c r="G3208">
        <f>_xlfn.XLOOKUP(D3208,'2026 FMR'!I:I,'2026 FMR'!J:J)</f>
        <v>25688</v>
      </c>
      <c r="H3208">
        <f>_xlfn.XLOOKUP(D3208,'2026 FMR'!I:I,'2026 FMR'!R:R)</f>
        <v>1</v>
      </c>
    </row>
    <row r="3209" spans="1:8" x14ac:dyDescent="0.35">
      <c r="A3209" t="s">
        <v>3227</v>
      </c>
      <c r="B3209" t="str">
        <f>_xlfn.XLOOKUP(D3209,'2026 FMR'!I:I,'2026 FMR'!Q:Q)</f>
        <v>PR-503</v>
      </c>
      <c r="C3209" t="s">
        <v>3291</v>
      </c>
      <c r="D3209">
        <v>72125</v>
      </c>
      <c r="E3209">
        <f>_xlfn.XLOOKUP(D3209,'ACS data'!E:E,'ACS data'!N:N)</f>
        <v>2940</v>
      </c>
      <c r="F3209">
        <f>_xlfn.XLOOKUP(D3209,'2026 FMR'!I:I,'2026 FMR'!M:M)</f>
        <v>410</v>
      </c>
      <c r="G3209">
        <f>_xlfn.XLOOKUP(D3209,'2026 FMR'!I:I,'2026 FMR'!J:J)</f>
        <v>31680</v>
      </c>
      <c r="H3209">
        <f>_xlfn.XLOOKUP(D3209,'2026 FMR'!I:I,'2026 FMR'!R:R)</f>
        <v>1</v>
      </c>
    </row>
    <row r="3210" spans="1:8" x14ac:dyDescent="0.35">
      <c r="A3210" t="s">
        <v>3227</v>
      </c>
      <c r="B3210" t="str">
        <f>_xlfn.XLOOKUP(D3210,'2026 FMR'!I:I,'2026 FMR'!Q:Q)</f>
        <v>PR-502</v>
      </c>
      <c r="C3210" t="s">
        <v>3292</v>
      </c>
      <c r="D3210">
        <v>72127</v>
      </c>
      <c r="E3210">
        <f>_xlfn.XLOOKUP(D3210,'ACS data'!E:E,'ACS data'!N:N)</f>
        <v>26638</v>
      </c>
      <c r="F3210">
        <f>_xlfn.XLOOKUP(D3210,'2026 FMR'!I:I,'2026 FMR'!M:M)</f>
        <v>572</v>
      </c>
      <c r="G3210">
        <f>_xlfn.XLOOKUP(D3210,'2026 FMR'!I:I,'2026 FMR'!J:J)</f>
        <v>340903</v>
      </c>
      <c r="H3210">
        <f>_xlfn.XLOOKUP(D3210,'2026 FMR'!I:I,'2026 FMR'!R:R)</f>
        <v>1</v>
      </c>
    </row>
    <row r="3211" spans="1:8" x14ac:dyDescent="0.35">
      <c r="A3211" t="s">
        <v>3227</v>
      </c>
      <c r="B3211" t="str">
        <f>_xlfn.XLOOKUP(D3211,'2026 FMR'!I:I,'2026 FMR'!Q:Q)</f>
        <v>PR-503</v>
      </c>
      <c r="C3211" t="s">
        <v>3293</v>
      </c>
      <c r="D3211">
        <v>72129</v>
      </c>
      <c r="E3211">
        <f>_xlfn.XLOOKUP(D3211,'ACS data'!E:E,'ACS data'!N:N)</f>
        <v>2325</v>
      </c>
      <c r="F3211">
        <f>_xlfn.XLOOKUP(D3211,'2026 FMR'!I:I,'2026 FMR'!M:M)</f>
        <v>475</v>
      </c>
      <c r="G3211">
        <f>_xlfn.XLOOKUP(D3211,'2026 FMR'!I:I,'2026 FMR'!J:J)</f>
        <v>37552</v>
      </c>
      <c r="H3211">
        <f>_xlfn.XLOOKUP(D3211,'2026 FMR'!I:I,'2026 FMR'!R:R)</f>
        <v>1</v>
      </c>
    </row>
    <row r="3212" spans="1:8" x14ac:dyDescent="0.35">
      <c r="A3212" t="s">
        <v>3227</v>
      </c>
      <c r="B3212" t="str">
        <f>_xlfn.XLOOKUP(D3212,'2026 FMR'!I:I,'2026 FMR'!Q:Q)</f>
        <v>PR-503</v>
      </c>
      <c r="C3212" t="s">
        <v>3294</v>
      </c>
      <c r="D3212">
        <v>72131</v>
      </c>
      <c r="E3212">
        <f>_xlfn.XLOOKUP(D3212,'ACS data'!E:E,'ACS data'!N:N)</f>
        <v>3514</v>
      </c>
      <c r="F3212">
        <f>_xlfn.XLOOKUP(D3212,'2026 FMR'!I:I,'2026 FMR'!M:M)</f>
        <v>482</v>
      </c>
      <c r="G3212">
        <f>_xlfn.XLOOKUP(D3212,'2026 FMR'!I:I,'2026 FMR'!J:J)</f>
        <v>39183</v>
      </c>
      <c r="H3212">
        <f>_xlfn.XLOOKUP(D3212,'2026 FMR'!I:I,'2026 FMR'!R:R)</f>
        <v>1</v>
      </c>
    </row>
    <row r="3213" spans="1:8" x14ac:dyDescent="0.35">
      <c r="A3213" t="s">
        <v>3227</v>
      </c>
      <c r="B3213" t="str">
        <f>_xlfn.XLOOKUP(D3213,'2026 FMR'!I:I,'2026 FMR'!Q:Q)</f>
        <v>PR-503</v>
      </c>
      <c r="C3213" t="s">
        <v>3295</v>
      </c>
      <c r="D3213">
        <v>72133</v>
      </c>
      <c r="E3213">
        <f>_xlfn.XLOOKUP(D3213,'ACS data'!E:E,'ACS data'!N:N)</f>
        <v>1670</v>
      </c>
      <c r="F3213">
        <f>_xlfn.XLOOKUP(D3213,'2026 FMR'!I:I,'2026 FMR'!M:M)</f>
        <v>433</v>
      </c>
      <c r="G3213">
        <f>_xlfn.XLOOKUP(D3213,'2026 FMR'!I:I,'2026 FMR'!J:J)</f>
        <v>20207</v>
      </c>
      <c r="H3213">
        <f>_xlfn.XLOOKUP(D3213,'2026 FMR'!I:I,'2026 FMR'!R:R)</f>
        <v>1</v>
      </c>
    </row>
    <row r="3214" spans="1:8" x14ac:dyDescent="0.35">
      <c r="A3214" t="s">
        <v>3227</v>
      </c>
      <c r="B3214" t="str">
        <f>_xlfn.XLOOKUP(D3214,'2026 FMR'!I:I,'2026 FMR'!Q:Q)</f>
        <v>PR-502</v>
      </c>
      <c r="C3214" t="s">
        <v>3296</v>
      </c>
      <c r="D3214">
        <v>72135</v>
      </c>
      <c r="E3214">
        <f>_xlfn.XLOOKUP(D3214,'ACS data'!E:E,'ACS data'!N:N)</f>
        <v>3751</v>
      </c>
      <c r="F3214">
        <f>_xlfn.XLOOKUP(D3214,'2026 FMR'!I:I,'2026 FMR'!M:M)</f>
        <v>572</v>
      </c>
      <c r="G3214">
        <f>_xlfn.XLOOKUP(D3214,'2026 FMR'!I:I,'2026 FMR'!J:J)</f>
        <v>66699</v>
      </c>
      <c r="H3214">
        <f>_xlfn.XLOOKUP(D3214,'2026 FMR'!I:I,'2026 FMR'!R:R)</f>
        <v>1</v>
      </c>
    </row>
    <row r="3215" spans="1:8" x14ac:dyDescent="0.35">
      <c r="A3215" t="s">
        <v>3227</v>
      </c>
      <c r="B3215" t="str">
        <f>_xlfn.XLOOKUP(D3215,'2026 FMR'!I:I,'2026 FMR'!Q:Q)</f>
        <v>PR-502</v>
      </c>
      <c r="C3215" t="s">
        <v>3297</v>
      </c>
      <c r="D3215">
        <v>72137</v>
      </c>
      <c r="E3215">
        <f>_xlfn.XLOOKUP(D3215,'ACS data'!E:E,'ACS data'!N:N)</f>
        <v>4772</v>
      </c>
      <c r="F3215">
        <f>_xlfn.XLOOKUP(D3215,'2026 FMR'!I:I,'2026 FMR'!M:M)</f>
        <v>572</v>
      </c>
      <c r="G3215">
        <f>_xlfn.XLOOKUP(D3215,'2026 FMR'!I:I,'2026 FMR'!J:J)</f>
        <v>74854</v>
      </c>
      <c r="H3215">
        <f>_xlfn.XLOOKUP(D3215,'2026 FMR'!I:I,'2026 FMR'!R:R)</f>
        <v>1</v>
      </c>
    </row>
    <row r="3216" spans="1:8" x14ac:dyDescent="0.35">
      <c r="A3216" t="s">
        <v>3227</v>
      </c>
      <c r="B3216" t="str">
        <f>_xlfn.XLOOKUP(D3216,'2026 FMR'!I:I,'2026 FMR'!Q:Q)</f>
        <v>PR-503</v>
      </c>
      <c r="C3216" t="s">
        <v>3298</v>
      </c>
      <c r="D3216">
        <v>72139</v>
      </c>
      <c r="E3216">
        <f>_xlfn.XLOOKUP(D3216,'ACS data'!E:E,'ACS data'!N:N)</f>
        <v>3464</v>
      </c>
      <c r="F3216">
        <f>_xlfn.XLOOKUP(D3216,'2026 FMR'!I:I,'2026 FMR'!M:M)</f>
        <v>572</v>
      </c>
      <c r="G3216">
        <f>_xlfn.XLOOKUP(D3216,'2026 FMR'!I:I,'2026 FMR'!J:J)</f>
        <v>67497</v>
      </c>
      <c r="H3216">
        <f>_xlfn.XLOOKUP(D3216,'2026 FMR'!I:I,'2026 FMR'!R:R)</f>
        <v>1</v>
      </c>
    </row>
    <row r="3217" spans="1:8" x14ac:dyDescent="0.35">
      <c r="A3217" t="s">
        <v>3227</v>
      </c>
      <c r="B3217" t="str">
        <f>_xlfn.XLOOKUP(D3217,'2026 FMR'!I:I,'2026 FMR'!Q:Q)</f>
        <v>PR-502</v>
      </c>
      <c r="C3217" t="s">
        <v>3299</v>
      </c>
      <c r="D3217">
        <v>72141</v>
      </c>
      <c r="E3217">
        <f>_xlfn.XLOOKUP(D3217,'ACS data'!E:E,'ACS data'!N:N)</f>
        <v>2531</v>
      </c>
      <c r="F3217">
        <f>_xlfn.XLOOKUP(D3217,'2026 FMR'!I:I,'2026 FMR'!M:M)</f>
        <v>441</v>
      </c>
      <c r="G3217">
        <f>_xlfn.XLOOKUP(D3217,'2026 FMR'!I:I,'2026 FMR'!J:J)</f>
        <v>28155</v>
      </c>
      <c r="H3217">
        <f>_xlfn.XLOOKUP(D3217,'2026 FMR'!I:I,'2026 FMR'!R:R)</f>
        <v>1</v>
      </c>
    </row>
    <row r="3218" spans="1:8" x14ac:dyDescent="0.35">
      <c r="A3218" t="s">
        <v>3227</v>
      </c>
      <c r="B3218" t="str">
        <f>_xlfn.XLOOKUP(D3218,'2026 FMR'!I:I,'2026 FMR'!Q:Q)</f>
        <v>PR-502</v>
      </c>
      <c r="C3218" t="s">
        <v>3300</v>
      </c>
      <c r="D3218">
        <v>72143</v>
      </c>
      <c r="E3218">
        <f>_xlfn.XLOOKUP(D3218,'ACS data'!E:E,'ACS data'!N:N)</f>
        <v>2803</v>
      </c>
      <c r="F3218">
        <f>_xlfn.XLOOKUP(D3218,'2026 FMR'!I:I,'2026 FMR'!M:M)</f>
        <v>572</v>
      </c>
      <c r="G3218">
        <f>_xlfn.XLOOKUP(D3218,'2026 FMR'!I:I,'2026 FMR'!J:J)</f>
        <v>35279</v>
      </c>
      <c r="H3218">
        <f>_xlfn.XLOOKUP(D3218,'2026 FMR'!I:I,'2026 FMR'!R:R)</f>
        <v>1</v>
      </c>
    </row>
    <row r="3219" spans="1:8" x14ac:dyDescent="0.35">
      <c r="A3219" t="s">
        <v>3227</v>
      </c>
      <c r="B3219" t="str">
        <f>_xlfn.XLOOKUP(D3219,'2026 FMR'!I:I,'2026 FMR'!Q:Q)</f>
        <v>PR-502</v>
      </c>
      <c r="C3219" t="s">
        <v>3301</v>
      </c>
      <c r="D3219">
        <v>72145</v>
      </c>
      <c r="E3219">
        <f>_xlfn.XLOOKUP(D3219,'ACS data'!E:E,'ACS data'!N:N)</f>
        <v>3809</v>
      </c>
      <c r="F3219">
        <f>_xlfn.XLOOKUP(D3219,'2026 FMR'!I:I,'2026 FMR'!M:M)</f>
        <v>572</v>
      </c>
      <c r="G3219">
        <f>_xlfn.XLOOKUP(D3219,'2026 FMR'!I:I,'2026 FMR'!J:J)</f>
        <v>54182</v>
      </c>
      <c r="H3219">
        <f>_xlfn.XLOOKUP(D3219,'2026 FMR'!I:I,'2026 FMR'!R:R)</f>
        <v>1</v>
      </c>
    </row>
    <row r="3220" spans="1:8" x14ac:dyDescent="0.35">
      <c r="A3220" t="s">
        <v>3227</v>
      </c>
      <c r="B3220" t="str">
        <f>_xlfn.XLOOKUP(D3220,'2026 FMR'!I:I,'2026 FMR'!Q:Q)</f>
        <v>PR-503</v>
      </c>
      <c r="C3220" t="s">
        <v>3302</v>
      </c>
      <c r="D3220">
        <v>72147</v>
      </c>
      <c r="E3220">
        <f>_xlfn.XLOOKUP(D3220,'ACS data'!E:E,'ACS data'!N:N)</f>
        <v>1078</v>
      </c>
      <c r="F3220">
        <f>_xlfn.XLOOKUP(D3220,'2026 FMR'!I:I,'2026 FMR'!M:M)</f>
        <v>433</v>
      </c>
      <c r="G3220">
        <f>_xlfn.XLOOKUP(D3220,'2026 FMR'!I:I,'2026 FMR'!J:J)</f>
        <v>8199</v>
      </c>
      <c r="H3220">
        <f>_xlfn.XLOOKUP(D3220,'2026 FMR'!I:I,'2026 FMR'!R:R)</f>
        <v>1</v>
      </c>
    </row>
    <row r="3221" spans="1:8" x14ac:dyDescent="0.35">
      <c r="A3221" t="s">
        <v>3227</v>
      </c>
      <c r="B3221" t="str">
        <f>_xlfn.XLOOKUP(D3221,'2026 FMR'!I:I,'2026 FMR'!Q:Q)</f>
        <v>PR-503</v>
      </c>
      <c r="C3221" t="s">
        <v>3303</v>
      </c>
      <c r="D3221">
        <v>72149</v>
      </c>
      <c r="E3221">
        <f>_xlfn.XLOOKUP(D3221,'ACS data'!E:E,'ACS data'!N:N)</f>
        <v>1257</v>
      </c>
      <c r="F3221">
        <f>_xlfn.XLOOKUP(D3221,'2026 FMR'!I:I,'2026 FMR'!M:M)</f>
        <v>491</v>
      </c>
      <c r="G3221">
        <f>_xlfn.XLOOKUP(D3221,'2026 FMR'!I:I,'2026 FMR'!J:J)</f>
        <v>21984</v>
      </c>
      <c r="H3221">
        <f>_xlfn.XLOOKUP(D3221,'2026 FMR'!I:I,'2026 FMR'!R:R)</f>
        <v>1</v>
      </c>
    </row>
    <row r="3222" spans="1:8" x14ac:dyDescent="0.35">
      <c r="A3222" t="s">
        <v>3227</v>
      </c>
      <c r="B3222" t="str">
        <f>_xlfn.XLOOKUP(D3222,'2026 FMR'!I:I,'2026 FMR'!Q:Q)</f>
        <v>PR-503</v>
      </c>
      <c r="C3222" t="s">
        <v>3304</v>
      </c>
      <c r="D3222">
        <v>72151</v>
      </c>
      <c r="E3222">
        <f>_xlfn.XLOOKUP(D3222,'ACS data'!E:E,'ACS data'!N:N)</f>
        <v>2669</v>
      </c>
      <c r="F3222">
        <f>_xlfn.XLOOKUP(D3222,'2026 FMR'!I:I,'2026 FMR'!M:M)</f>
        <v>572</v>
      </c>
      <c r="G3222">
        <f>_xlfn.XLOOKUP(D3222,'2026 FMR'!I:I,'2026 FMR'!J:J)</f>
        <v>30313</v>
      </c>
      <c r="H3222">
        <f>_xlfn.XLOOKUP(D3222,'2026 FMR'!I:I,'2026 FMR'!R:R)</f>
        <v>1</v>
      </c>
    </row>
    <row r="3223" spans="1:8" x14ac:dyDescent="0.35">
      <c r="A3223" s="16" t="s">
        <v>3227</v>
      </c>
      <c r="B3223" t="str">
        <f>_xlfn.XLOOKUP(D3223,'2026 FMR'!I:I,'2026 FMR'!Q:Q)</f>
        <v>PR-503</v>
      </c>
      <c r="C3223" s="16" t="s">
        <v>3305</v>
      </c>
      <c r="D3223" s="16">
        <v>72153</v>
      </c>
      <c r="E3223">
        <f>_xlfn.XLOOKUP(D3223,'ACS data'!E:E,'ACS data'!N:N)</f>
        <v>2651</v>
      </c>
      <c r="F3223">
        <f>_xlfn.XLOOKUP(D3223,'2026 FMR'!I:I,'2026 FMR'!M:M)</f>
        <v>443</v>
      </c>
      <c r="G3223">
        <f>_xlfn.XLOOKUP(D3223,'2026 FMR'!I:I,'2026 FMR'!J:J)</f>
        <v>33988</v>
      </c>
      <c r="H3223">
        <f>_xlfn.XLOOKUP(D3223,'2026 FMR'!I:I,'2026 FMR'!R:R)</f>
        <v>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0793D-F61F-4DC2-B9BA-48DBB4E6E5CA}">
  <dimension ref="A1:H3223"/>
  <sheetViews>
    <sheetView topLeftCell="A3100" workbookViewId="0">
      <selection activeCell="C3116" sqref="C3116"/>
    </sheetView>
  </sheetViews>
  <sheetFormatPr defaultRowHeight="14.5" x14ac:dyDescent="0.35"/>
  <cols>
    <col min="1" max="1" width="18.54296875" bestFit="1" customWidth="1"/>
    <col min="2" max="2" width="10.1796875" bestFit="1" customWidth="1"/>
    <col min="3" max="3" width="54" bestFit="1" customWidth="1"/>
    <col min="4" max="4" width="6" bestFit="1" customWidth="1"/>
    <col min="5" max="5" width="24.453125" bestFit="1" customWidth="1"/>
    <col min="6" max="6" width="5.54296875" bestFit="1" customWidth="1"/>
    <col min="7" max="7" width="15.1796875" bestFit="1" customWidth="1"/>
    <col min="8" max="8" width="31.54296875" bestFit="1" customWidth="1"/>
  </cols>
  <sheetData>
    <row r="1" spans="1:8" x14ac:dyDescent="0.35">
      <c r="A1" t="s">
        <v>16</v>
      </c>
      <c r="B1" t="s">
        <v>26</v>
      </c>
      <c r="C1" t="s">
        <v>25</v>
      </c>
      <c r="D1" t="s">
        <v>27</v>
      </c>
      <c r="E1" t="s">
        <v>28</v>
      </c>
      <c r="F1" t="s">
        <v>29</v>
      </c>
      <c r="G1" t="s">
        <v>30</v>
      </c>
      <c r="H1" t="s">
        <v>31</v>
      </c>
    </row>
    <row r="2" spans="1:8" x14ac:dyDescent="0.35">
      <c r="A2" t="s">
        <v>32</v>
      </c>
      <c r="B2" t="str">
        <f>_xlfn.XLOOKUP(D2,'2026 FMR'!I:I,'2026 FMR'!Q:Q)</f>
        <v>AL-504</v>
      </c>
      <c r="C2" t="s">
        <v>33</v>
      </c>
      <c r="D2">
        <v>1001</v>
      </c>
      <c r="E2">
        <f>_xlfn.XLOOKUP(D2,'ACS data'!E:E,'ACS data'!N:N)</f>
        <v>1024</v>
      </c>
      <c r="F2">
        <f>_xlfn.XLOOKUP(D2,'2026 FMR'!I:I,'2026 FMR'!M:M)</f>
        <v>870</v>
      </c>
      <c r="G2">
        <f>_xlfn.XLOOKUP(D2,'2026 FMR'!I:I,'2026 FMR'!J:J)</f>
        <v>58761</v>
      </c>
      <c r="H2">
        <f>_xlfn.XLOOKUP(D2,'2026 FMR'!I:I,'2026 FMR'!R:R)</f>
        <v>1</v>
      </c>
    </row>
    <row r="3" spans="1:8" x14ac:dyDescent="0.35">
      <c r="A3" t="s">
        <v>32</v>
      </c>
      <c r="B3" t="str">
        <f>_xlfn.XLOOKUP(D3,'2026 FMR'!I:I,'2026 FMR'!Q:Q)</f>
        <v>AL-501</v>
      </c>
      <c r="C3" t="s">
        <v>34</v>
      </c>
      <c r="D3">
        <v>1003</v>
      </c>
      <c r="E3">
        <f>_xlfn.XLOOKUP(D3,'ACS data'!E:E,'ACS data'!N:N)</f>
        <v>4954</v>
      </c>
      <c r="F3">
        <f>_xlfn.XLOOKUP(D3,'2026 FMR'!I:I,'2026 FMR'!M:M)</f>
        <v>1200</v>
      </c>
      <c r="G3">
        <f>_xlfn.XLOOKUP(D3,'2026 FMR'!I:I,'2026 FMR'!J:J)</f>
        <v>233420</v>
      </c>
      <c r="H3">
        <f>_xlfn.XLOOKUP(D3,'2026 FMR'!I:I,'2026 FMR'!R:R)</f>
        <v>1</v>
      </c>
    </row>
    <row r="4" spans="1:8" x14ac:dyDescent="0.35">
      <c r="A4" t="s">
        <v>32</v>
      </c>
      <c r="B4" t="str">
        <f>_xlfn.XLOOKUP(D4,'2026 FMR'!I:I,'2026 FMR'!Q:Q)</f>
        <v>AL-507</v>
      </c>
      <c r="C4" t="s">
        <v>35</v>
      </c>
      <c r="D4">
        <v>1005</v>
      </c>
      <c r="E4">
        <f>_xlfn.XLOOKUP(D4,'ACS data'!E:E,'ACS data'!N:N)</f>
        <v>831</v>
      </c>
      <c r="F4">
        <f>_xlfn.XLOOKUP(D4,'2026 FMR'!I:I,'2026 FMR'!M:M)</f>
        <v>693</v>
      </c>
      <c r="G4">
        <f>_xlfn.XLOOKUP(D4,'2026 FMR'!I:I,'2026 FMR'!J:J)</f>
        <v>24877</v>
      </c>
      <c r="H4">
        <f>_xlfn.XLOOKUP(D4,'2026 FMR'!I:I,'2026 FMR'!R:R)</f>
        <v>1</v>
      </c>
    </row>
    <row r="5" spans="1:8" x14ac:dyDescent="0.35">
      <c r="A5" t="s">
        <v>32</v>
      </c>
      <c r="B5" t="str">
        <f>_xlfn.XLOOKUP(D5,'2026 FMR'!I:I,'2026 FMR'!Q:Q)</f>
        <v>AL-507</v>
      </c>
      <c r="C5" t="s">
        <v>36</v>
      </c>
      <c r="D5">
        <v>1007</v>
      </c>
      <c r="E5">
        <f>_xlfn.XLOOKUP(D5,'ACS data'!E:E,'ACS data'!N:N)</f>
        <v>968</v>
      </c>
      <c r="F5">
        <f>_xlfn.XLOOKUP(D5,'2026 FMR'!I:I,'2026 FMR'!M:M)</f>
        <v>1155</v>
      </c>
      <c r="G5">
        <f>_xlfn.XLOOKUP(D5,'2026 FMR'!I:I,'2026 FMR'!J:J)</f>
        <v>22251</v>
      </c>
      <c r="H5">
        <f>_xlfn.XLOOKUP(D5,'2026 FMR'!I:I,'2026 FMR'!R:R)</f>
        <v>1</v>
      </c>
    </row>
    <row r="6" spans="1:8" x14ac:dyDescent="0.35">
      <c r="A6" t="s">
        <v>32</v>
      </c>
      <c r="B6" t="str">
        <f>_xlfn.XLOOKUP(D6,'2026 FMR'!I:I,'2026 FMR'!Q:Q)</f>
        <v>AL-507</v>
      </c>
      <c r="C6" t="s">
        <v>37</v>
      </c>
      <c r="D6">
        <v>1009</v>
      </c>
      <c r="E6">
        <f>_xlfn.XLOOKUP(D6,'ACS data'!E:E,'ACS data'!N:N)</f>
        <v>1414</v>
      </c>
      <c r="F6">
        <f>_xlfn.XLOOKUP(D6,'2026 FMR'!I:I,'2026 FMR'!M:M)</f>
        <v>1155</v>
      </c>
      <c r="G6">
        <f>_xlfn.XLOOKUP(D6,'2026 FMR'!I:I,'2026 FMR'!J:J)</f>
        <v>59077</v>
      </c>
      <c r="H6">
        <f>_xlfn.XLOOKUP(D6,'2026 FMR'!I:I,'2026 FMR'!R:R)</f>
        <v>1</v>
      </c>
    </row>
    <row r="7" spans="1:8" x14ac:dyDescent="0.35">
      <c r="A7" t="s">
        <v>32</v>
      </c>
      <c r="B7" t="str">
        <f>_xlfn.XLOOKUP(D7,'2026 FMR'!I:I,'2026 FMR'!Q:Q)</f>
        <v>AL-504</v>
      </c>
      <c r="C7" t="s">
        <v>38</v>
      </c>
      <c r="D7">
        <v>1011</v>
      </c>
      <c r="E7">
        <f>_xlfn.XLOOKUP(D7,'ACS data'!E:E,'ACS data'!N:N)</f>
        <v>369</v>
      </c>
      <c r="F7">
        <f>_xlfn.XLOOKUP(D7,'2026 FMR'!I:I,'2026 FMR'!M:M)</f>
        <v>708</v>
      </c>
      <c r="G7">
        <f>_xlfn.XLOOKUP(D7,'2026 FMR'!I:I,'2026 FMR'!J:J)</f>
        <v>10328</v>
      </c>
      <c r="H7">
        <f>_xlfn.XLOOKUP(D7,'2026 FMR'!I:I,'2026 FMR'!R:R)</f>
        <v>1</v>
      </c>
    </row>
    <row r="8" spans="1:8" x14ac:dyDescent="0.35">
      <c r="A8" t="s">
        <v>32</v>
      </c>
      <c r="B8" t="str">
        <f>_xlfn.XLOOKUP(D8,'2026 FMR'!I:I,'2026 FMR'!Q:Q)</f>
        <v>AL-507</v>
      </c>
      <c r="C8" t="s">
        <v>39</v>
      </c>
      <c r="D8">
        <v>1013</v>
      </c>
      <c r="E8">
        <f>_xlfn.XLOOKUP(D8,'ACS data'!E:E,'ACS data'!N:N)</f>
        <v>725</v>
      </c>
      <c r="F8">
        <f>_xlfn.XLOOKUP(D8,'2026 FMR'!I:I,'2026 FMR'!M:M)</f>
        <v>638</v>
      </c>
      <c r="G8">
        <f>_xlfn.XLOOKUP(D8,'2026 FMR'!I:I,'2026 FMR'!J:J)</f>
        <v>18981</v>
      </c>
      <c r="H8">
        <f>_xlfn.XLOOKUP(D8,'2026 FMR'!I:I,'2026 FMR'!R:R)</f>
        <v>1</v>
      </c>
    </row>
    <row r="9" spans="1:8" x14ac:dyDescent="0.35">
      <c r="A9" t="s">
        <v>32</v>
      </c>
      <c r="B9" t="str">
        <f>_xlfn.XLOOKUP(D9,'2026 FMR'!I:I,'2026 FMR'!Q:Q)</f>
        <v>AL-505</v>
      </c>
      <c r="C9" t="s">
        <v>40</v>
      </c>
      <c r="D9">
        <v>1015</v>
      </c>
      <c r="E9">
        <f>_xlfn.XLOOKUP(D9,'ACS data'!E:E,'ACS data'!N:N)</f>
        <v>4838</v>
      </c>
      <c r="F9">
        <f>_xlfn.XLOOKUP(D9,'2026 FMR'!I:I,'2026 FMR'!M:M)</f>
        <v>757</v>
      </c>
      <c r="G9">
        <f>_xlfn.XLOOKUP(D9,'2026 FMR'!I:I,'2026 FMR'!J:J)</f>
        <v>116162</v>
      </c>
      <c r="H9">
        <f>_xlfn.XLOOKUP(D9,'2026 FMR'!I:I,'2026 FMR'!R:R)</f>
        <v>1</v>
      </c>
    </row>
    <row r="10" spans="1:8" x14ac:dyDescent="0.35">
      <c r="A10" t="s">
        <v>32</v>
      </c>
      <c r="B10" t="str">
        <f>_xlfn.XLOOKUP(D10,'2026 FMR'!I:I,'2026 FMR'!Q:Q)</f>
        <v>AL-507</v>
      </c>
      <c r="C10" t="s">
        <v>41</v>
      </c>
      <c r="D10">
        <v>1017</v>
      </c>
      <c r="E10">
        <f>_xlfn.XLOOKUP(D10,'ACS data'!E:E,'ACS data'!N:N)</f>
        <v>995</v>
      </c>
      <c r="F10">
        <f>_xlfn.XLOOKUP(D10,'2026 FMR'!I:I,'2026 FMR'!M:M)</f>
        <v>770</v>
      </c>
      <c r="G10">
        <f>_xlfn.XLOOKUP(D10,'2026 FMR'!I:I,'2026 FMR'!J:J)</f>
        <v>34612</v>
      </c>
      <c r="H10">
        <f>_xlfn.XLOOKUP(D10,'2026 FMR'!I:I,'2026 FMR'!R:R)</f>
        <v>1</v>
      </c>
    </row>
    <row r="11" spans="1:8" x14ac:dyDescent="0.35">
      <c r="A11" t="s">
        <v>32</v>
      </c>
      <c r="B11" t="str">
        <f>_xlfn.XLOOKUP(D11,'2026 FMR'!I:I,'2026 FMR'!Q:Q)</f>
        <v>AL-505</v>
      </c>
      <c r="C11" t="s">
        <v>42</v>
      </c>
      <c r="D11">
        <v>1019</v>
      </c>
      <c r="E11">
        <f>_xlfn.XLOOKUP(D11,'ACS data'!E:E,'ACS data'!N:N)</f>
        <v>539</v>
      </c>
      <c r="F11">
        <f>_xlfn.XLOOKUP(D11,'2026 FMR'!I:I,'2026 FMR'!M:M)</f>
        <v>682</v>
      </c>
      <c r="G11">
        <f>_xlfn.XLOOKUP(D11,'2026 FMR'!I:I,'2026 FMR'!J:J)</f>
        <v>25069</v>
      </c>
      <c r="H11">
        <f>_xlfn.XLOOKUP(D11,'2026 FMR'!I:I,'2026 FMR'!R:R)</f>
        <v>1</v>
      </c>
    </row>
    <row r="12" spans="1:8" x14ac:dyDescent="0.35">
      <c r="A12" t="s">
        <v>32</v>
      </c>
      <c r="B12" t="str">
        <f>_xlfn.XLOOKUP(D12,'2026 FMR'!I:I,'2026 FMR'!Q:Q)</f>
        <v>AL-507</v>
      </c>
      <c r="C12" t="s">
        <v>43</v>
      </c>
      <c r="D12">
        <v>1021</v>
      </c>
      <c r="E12">
        <f>_xlfn.XLOOKUP(D12,'ACS data'!E:E,'ACS data'!N:N)</f>
        <v>888</v>
      </c>
      <c r="F12">
        <f>_xlfn.XLOOKUP(D12,'2026 FMR'!I:I,'2026 FMR'!M:M)</f>
        <v>739</v>
      </c>
      <c r="G12">
        <f>_xlfn.XLOOKUP(D12,'2026 FMR'!I:I,'2026 FMR'!J:J)</f>
        <v>45140</v>
      </c>
      <c r="H12">
        <f>_xlfn.XLOOKUP(D12,'2026 FMR'!I:I,'2026 FMR'!R:R)</f>
        <v>1</v>
      </c>
    </row>
    <row r="13" spans="1:8" x14ac:dyDescent="0.35">
      <c r="A13" t="s">
        <v>32</v>
      </c>
      <c r="B13" t="str">
        <f>_xlfn.XLOOKUP(D13,'2026 FMR'!I:I,'2026 FMR'!Q:Q)</f>
        <v>AL-507</v>
      </c>
      <c r="C13" t="s">
        <v>44</v>
      </c>
      <c r="D13">
        <v>1023</v>
      </c>
      <c r="E13">
        <f>_xlfn.XLOOKUP(D13,'ACS data'!E:E,'ACS data'!N:N)</f>
        <v>434</v>
      </c>
      <c r="F13">
        <f>_xlfn.XLOOKUP(D13,'2026 FMR'!I:I,'2026 FMR'!M:M)</f>
        <v>616</v>
      </c>
      <c r="G13">
        <f>_xlfn.XLOOKUP(D13,'2026 FMR'!I:I,'2026 FMR'!J:J)</f>
        <v>12669</v>
      </c>
      <c r="H13">
        <f>_xlfn.XLOOKUP(D13,'2026 FMR'!I:I,'2026 FMR'!R:R)</f>
        <v>1</v>
      </c>
    </row>
    <row r="14" spans="1:8" x14ac:dyDescent="0.35">
      <c r="A14" t="s">
        <v>32</v>
      </c>
      <c r="B14" t="str">
        <f>_xlfn.XLOOKUP(D14,'2026 FMR'!I:I,'2026 FMR'!Q:Q)</f>
        <v>AL-507</v>
      </c>
      <c r="C14" t="s">
        <v>45</v>
      </c>
      <c r="D14">
        <v>1025</v>
      </c>
      <c r="E14">
        <f>_xlfn.XLOOKUP(D14,'ACS data'!E:E,'ACS data'!N:N)</f>
        <v>925</v>
      </c>
      <c r="F14">
        <f>_xlfn.XLOOKUP(D14,'2026 FMR'!I:I,'2026 FMR'!M:M)</f>
        <v>603</v>
      </c>
      <c r="G14">
        <f>_xlfn.XLOOKUP(D14,'2026 FMR'!I:I,'2026 FMR'!J:J)</f>
        <v>23058</v>
      </c>
      <c r="H14">
        <f>_xlfn.XLOOKUP(D14,'2026 FMR'!I:I,'2026 FMR'!R:R)</f>
        <v>1</v>
      </c>
    </row>
    <row r="15" spans="1:8" x14ac:dyDescent="0.35">
      <c r="A15" t="s">
        <v>32</v>
      </c>
      <c r="B15" t="str">
        <f>_xlfn.XLOOKUP(D15,'2026 FMR'!I:I,'2026 FMR'!Q:Q)</f>
        <v>AL-507</v>
      </c>
      <c r="C15" t="s">
        <v>46</v>
      </c>
      <c r="D15">
        <v>1027</v>
      </c>
      <c r="E15">
        <f>_xlfn.XLOOKUP(D15,'ACS data'!E:E,'ACS data'!N:N)</f>
        <v>476</v>
      </c>
      <c r="F15">
        <f>_xlfn.XLOOKUP(D15,'2026 FMR'!I:I,'2026 FMR'!M:M)</f>
        <v>591</v>
      </c>
      <c r="G15">
        <f>_xlfn.XLOOKUP(D15,'2026 FMR'!I:I,'2026 FMR'!J:J)</f>
        <v>14209</v>
      </c>
      <c r="H15">
        <f>_xlfn.XLOOKUP(D15,'2026 FMR'!I:I,'2026 FMR'!R:R)</f>
        <v>1</v>
      </c>
    </row>
    <row r="16" spans="1:8" x14ac:dyDescent="0.35">
      <c r="A16" t="s">
        <v>32</v>
      </c>
      <c r="B16" t="str">
        <f>_xlfn.XLOOKUP(D16,'2026 FMR'!I:I,'2026 FMR'!Q:Q)</f>
        <v>AL-507</v>
      </c>
      <c r="C16" t="s">
        <v>47</v>
      </c>
      <c r="D16">
        <v>1029</v>
      </c>
      <c r="E16">
        <f>_xlfn.XLOOKUP(D16,'ACS data'!E:E,'ACS data'!N:N)</f>
        <v>242</v>
      </c>
      <c r="F16">
        <f>_xlfn.XLOOKUP(D16,'2026 FMR'!I:I,'2026 FMR'!M:M)</f>
        <v>687</v>
      </c>
      <c r="G16">
        <f>_xlfn.XLOOKUP(D16,'2026 FMR'!I:I,'2026 FMR'!J:J)</f>
        <v>15144</v>
      </c>
      <c r="H16">
        <f>_xlfn.XLOOKUP(D16,'2026 FMR'!I:I,'2026 FMR'!R:R)</f>
        <v>1</v>
      </c>
    </row>
    <row r="17" spans="1:8" x14ac:dyDescent="0.35">
      <c r="A17" t="s">
        <v>32</v>
      </c>
      <c r="B17" t="str">
        <f>_xlfn.XLOOKUP(D17,'2026 FMR'!I:I,'2026 FMR'!Q:Q)</f>
        <v>AL-508</v>
      </c>
      <c r="C17" t="s">
        <v>48</v>
      </c>
      <c r="D17">
        <v>1031</v>
      </c>
      <c r="E17">
        <f>_xlfn.XLOOKUP(D17,'ACS data'!E:E,'ACS data'!N:N)</f>
        <v>2187</v>
      </c>
      <c r="F17">
        <f>_xlfn.XLOOKUP(D17,'2026 FMR'!I:I,'2026 FMR'!M:M)</f>
        <v>711</v>
      </c>
      <c r="G17">
        <f>_xlfn.XLOOKUP(D17,'2026 FMR'!I:I,'2026 FMR'!J:J)</f>
        <v>53559</v>
      </c>
      <c r="H17">
        <f>_xlfn.XLOOKUP(D17,'2026 FMR'!I:I,'2026 FMR'!R:R)</f>
        <v>1</v>
      </c>
    </row>
    <row r="18" spans="1:8" x14ac:dyDescent="0.35">
      <c r="A18" t="s">
        <v>32</v>
      </c>
      <c r="B18" t="str">
        <f>_xlfn.XLOOKUP(D18,'2026 FMR'!I:I,'2026 FMR'!Q:Q)</f>
        <v>AL-502</v>
      </c>
      <c r="C18" t="s">
        <v>49</v>
      </c>
      <c r="D18">
        <v>1033</v>
      </c>
      <c r="E18">
        <f>_xlfn.XLOOKUP(D18,'ACS data'!E:E,'ACS data'!N:N)</f>
        <v>1769</v>
      </c>
      <c r="F18">
        <f>_xlfn.XLOOKUP(D18,'2026 FMR'!I:I,'2026 FMR'!M:M)</f>
        <v>775</v>
      </c>
      <c r="G18">
        <f>_xlfn.XLOOKUP(D18,'2026 FMR'!I:I,'2026 FMR'!J:J)</f>
        <v>57270</v>
      </c>
      <c r="H18">
        <f>_xlfn.XLOOKUP(D18,'2026 FMR'!I:I,'2026 FMR'!R:R)</f>
        <v>1</v>
      </c>
    </row>
    <row r="19" spans="1:8" x14ac:dyDescent="0.35">
      <c r="A19" t="s">
        <v>32</v>
      </c>
      <c r="B19" t="str">
        <f>_xlfn.XLOOKUP(D19,'2026 FMR'!I:I,'2026 FMR'!Q:Q)</f>
        <v>AL-507</v>
      </c>
      <c r="C19" t="s">
        <v>50</v>
      </c>
      <c r="D19">
        <v>1035</v>
      </c>
      <c r="E19">
        <f>_xlfn.XLOOKUP(D19,'ACS data'!E:E,'ACS data'!N:N)</f>
        <v>693</v>
      </c>
      <c r="F19">
        <f>_xlfn.XLOOKUP(D19,'2026 FMR'!I:I,'2026 FMR'!M:M)</f>
        <v>615</v>
      </c>
      <c r="G19">
        <f>_xlfn.XLOOKUP(D19,'2026 FMR'!I:I,'2026 FMR'!J:J)</f>
        <v>11576</v>
      </c>
      <c r="H19">
        <f>_xlfn.XLOOKUP(D19,'2026 FMR'!I:I,'2026 FMR'!R:R)</f>
        <v>1</v>
      </c>
    </row>
    <row r="20" spans="1:8" x14ac:dyDescent="0.35">
      <c r="A20" t="s">
        <v>32</v>
      </c>
      <c r="B20" t="str">
        <f>_xlfn.XLOOKUP(D20,'2026 FMR'!I:I,'2026 FMR'!Q:Q)</f>
        <v>AL-507</v>
      </c>
      <c r="C20" t="s">
        <v>51</v>
      </c>
      <c r="D20">
        <v>1037</v>
      </c>
      <c r="E20">
        <f>_xlfn.XLOOKUP(D20,'ACS data'!E:E,'ACS data'!N:N)</f>
        <v>208</v>
      </c>
      <c r="F20">
        <f>_xlfn.XLOOKUP(D20,'2026 FMR'!I:I,'2026 FMR'!M:M)</f>
        <v>615</v>
      </c>
      <c r="G20">
        <f>_xlfn.XLOOKUP(D20,'2026 FMR'!I:I,'2026 FMR'!J:J)</f>
        <v>10329</v>
      </c>
      <c r="H20">
        <f>_xlfn.XLOOKUP(D20,'2026 FMR'!I:I,'2026 FMR'!R:R)</f>
        <v>1</v>
      </c>
    </row>
    <row r="21" spans="1:8" x14ac:dyDescent="0.35">
      <c r="A21" t="s">
        <v>32</v>
      </c>
      <c r="B21" t="str">
        <f>_xlfn.XLOOKUP(D21,'2026 FMR'!I:I,'2026 FMR'!Q:Q)</f>
        <v>AL-507</v>
      </c>
      <c r="C21" t="s">
        <v>52</v>
      </c>
      <c r="D21">
        <v>1039</v>
      </c>
      <c r="E21">
        <f>_xlfn.XLOOKUP(D21,'ACS data'!E:E,'ACS data'!N:N)</f>
        <v>989</v>
      </c>
      <c r="F21">
        <f>_xlfn.XLOOKUP(D21,'2026 FMR'!I:I,'2026 FMR'!M:M)</f>
        <v>591</v>
      </c>
      <c r="G21">
        <f>_xlfn.XLOOKUP(D21,'2026 FMR'!I:I,'2026 FMR'!J:J)</f>
        <v>37542</v>
      </c>
      <c r="H21">
        <f>_xlfn.XLOOKUP(D21,'2026 FMR'!I:I,'2026 FMR'!R:R)</f>
        <v>1</v>
      </c>
    </row>
    <row r="22" spans="1:8" x14ac:dyDescent="0.35">
      <c r="A22" t="s">
        <v>32</v>
      </c>
      <c r="B22" t="str">
        <f>_xlfn.XLOOKUP(D22,'2026 FMR'!I:I,'2026 FMR'!Q:Q)</f>
        <v>AL-507</v>
      </c>
      <c r="C22" t="s">
        <v>53</v>
      </c>
      <c r="D22">
        <v>1041</v>
      </c>
      <c r="E22">
        <f>_xlfn.XLOOKUP(D22,'ACS data'!E:E,'ACS data'!N:N)</f>
        <v>453</v>
      </c>
      <c r="F22">
        <f>_xlfn.XLOOKUP(D22,'2026 FMR'!I:I,'2026 FMR'!M:M)</f>
        <v>591</v>
      </c>
      <c r="G22">
        <f>_xlfn.XLOOKUP(D22,'2026 FMR'!I:I,'2026 FMR'!J:J)</f>
        <v>13205</v>
      </c>
      <c r="H22">
        <f>_xlfn.XLOOKUP(D22,'2026 FMR'!I:I,'2026 FMR'!R:R)</f>
        <v>1</v>
      </c>
    </row>
    <row r="23" spans="1:8" x14ac:dyDescent="0.35">
      <c r="A23" t="s">
        <v>32</v>
      </c>
      <c r="B23" t="str">
        <f>_xlfn.XLOOKUP(D23,'2026 FMR'!I:I,'2026 FMR'!Q:Q)</f>
        <v>AL-507</v>
      </c>
      <c r="C23" t="s">
        <v>54</v>
      </c>
      <c r="D23">
        <v>1043</v>
      </c>
      <c r="E23">
        <f>_xlfn.XLOOKUP(D23,'ACS data'!E:E,'ACS data'!N:N)</f>
        <v>1868</v>
      </c>
      <c r="F23">
        <f>_xlfn.XLOOKUP(D23,'2026 FMR'!I:I,'2026 FMR'!M:M)</f>
        <v>670</v>
      </c>
      <c r="G23">
        <f>_xlfn.XLOOKUP(D23,'2026 FMR'!I:I,'2026 FMR'!J:J)</f>
        <v>88284</v>
      </c>
      <c r="H23">
        <f>_xlfn.XLOOKUP(D23,'2026 FMR'!I:I,'2026 FMR'!R:R)</f>
        <v>1</v>
      </c>
    </row>
    <row r="24" spans="1:8" x14ac:dyDescent="0.35">
      <c r="A24" t="s">
        <v>32</v>
      </c>
      <c r="B24" t="str">
        <f>_xlfn.XLOOKUP(D24,'2026 FMR'!I:I,'2026 FMR'!Q:Q)</f>
        <v>AL-508</v>
      </c>
      <c r="C24" t="s">
        <v>55</v>
      </c>
      <c r="D24">
        <v>1045</v>
      </c>
      <c r="E24">
        <f>_xlfn.XLOOKUP(D24,'ACS data'!E:E,'ACS data'!N:N)</f>
        <v>1421</v>
      </c>
      <c r="F24">
        <f>_xlfn.XLOOKUP(D24,'2026 FMR'!I:I,'2026 FMR'!M:M)</f>
        <v>690</v>
      </c>
      <c r="G24">
        <f>_xlfn.XLOOKUP(D24,'2026 FMR'!I:I,'2026 FMR'!J:J)</f>
        <v>49455</v>
      </c>
      <c r="H24">
        <f>_xlfn.XLOOKUP(D24,'2026 FMR'!I:I,'2026 FMR'!R:R)</f>
        <v>1</v>
      </c>
    </row>
    <row r="25" spans="1:8" x14ac:dyDescent="0.35">
      <c r="A25" t="s">
        <v>32</v>
      </c>
      <c r="B25" t="str">
        <f>_xlfn.XLOOKUP(D25,'2026 FMR'!I:I,'2026 FMR'!Q:Q)</f>
        <v>AL-507</v>
      </c>
      <c r="C25" t="s">
        <v>56</v>
      </c>
      <c r="D25">
        <v>1047</v>
      </c>
      <c r="E25">
        <f>_xlfn.XLOOKUP(D25,'ACS data'!E:E,'ACS data'!N:N)</f>
        <v>2272</v>
      </c>
      <c r="F25">
        <f>_xlfn.XLOOKUP(D25,'2026 FMR'!I:I,'2026 FMR'!M:M)</f>
        <v>637</v>
      </c>
      <c r="G25">
        <f>_xlfn.XLOOKUP(D25,'2026 FMR'!I:I,'2026 FMR'!J:J)</f>
        <v>38326</v>
      </c>
      <c r="H25">
        <f>_xlfn.XLOOKUP(D25,'2026 FMR'!I:I,'2026 FMR'!R:R)</f>
        <v>1</v>
      </c>
    </row>
    <row r="26" spans="1:8" x14ac:dyDescent="0.35">
      <c r="A26" t="s">
        <v>32</v>
      </c>
      <c r="B26" t="str">
        <f>_xlfn.XLOOKUP(D26,'2026 FMR'!I:I,'2026 FMR'!Q:Q)</f>
        <v>AL-505</v>
      </c>
      <c r="C26" t="s">
        <v>57</v>
      </c>
      <c r="D26">
        <v>1049</v>
      </c>
      <c r="E26">
        <f>_xlfn.XLOOKUP(D26,'ACS data'!E:E,'ACS data'!N:N)</f>
        <v>2876</v>
      </c>
      <c r="F26">
        <f>_xlfn.XLOOKUP(D26,'2026 FMR'!I:I,'2026 FMR'!M:M)</f>
        <v>591</v>
      </c>
      <c r="G26">
        <f>_xlfn.XLOOKUP(D26,'2026 FMR'!I:I,'2026 FMR'!J:J)</f>
        <v>71680</v>
      </c>
      <c r="H26">
        <f>_xlfn.XLOOKUP(D26,'2026 FMR'!I:I,'2026 FMR'!R:R)</f>
        <v>1</v>
      </c>
    </row>
    <row r="27" spans="1:8" x14ac:dyDescent="0.35">
      <c r="A27" t="s">
        <v>32</v>
      </c>
      <c r="B27" t="str">
        <f>_xlfn.XLOOKUP(D27,'2026 FMR'!I:I,'2026 FMR'!Q:Q)</f>
        <v>AL-504</v>
      </c>
      <c r="C27" t="s">
        <v>58</v>
      </c>
      <c r="D27">
        <v>1051</v>
      </c>
      <c r="E27">
        <f>_xlfn.XLOOKUP(D27,'ACS data'!E:E,'ACS data'!N:N)</f>
        <v>1983</v>
      </c>
      <c r="F27">
        <f>_xlfn.XLOOKUP(D27,'2026 FMR'!I:I,'2026 FMR'!M:M)</f>
        <v>870</v>
      </c>
      <c r="G27">
        <f>_xlfn.XLOOKUP(D27,'2026 FMR'!I:I,'2026 FMR'!J:J)</f>
        <v>87694</v>
      </c>
      <c r="H27">
        <f>_xlfn.XLOOKUP(D27,'2026 FMR'!I:I,'2026 FMR'!R:R)</f>
        <v>1</v>
      </c>
    </row>
    <row r="28" spans="1:8" x14ac:dyDescent="0.35">
      <c r="A28" t="s">
        <v>32</v>
      </c>
      <c r="B28" t="str">
        <f>_xlfn.XLOOKUP(D28,'2026 FMR'!I:I,'2026 FMR'!Q:Q)</f>
        <v>AL-507</v>
      </c>
      <c r="C28" t="s">
        <v>59</v>
      </c>
      <c r="D28">
        <v>1053</v>
      </c>
      <c r="E28">
        <f>_xlfn.XLOOKUP(D28,'ACS data'!E:E,'ACS data'!N:N)</f>
        <v>1408</v>
      </c>
      <c r="F28">
        <f>_xlfn.XLOOKUP(D28,'2026 FMR'!I:I,'2026 FMR'!M:M)</f>
        <v>675</v>
      </c>
      <c r="G28">
        <f>_xlfn.XLOOKUP(D28,'2026 FMR'!I:I,'2026 FMR'!J:J)</f>
        <v>36755</v>
      </c>
      <c r="H28">
        <f>_xlfn.XLOOKUP(D28,'2026 FMR'!I:I,'2026 FMR'!R:R)</f>
        <v>1</v>
      </c>
    </row>
    <row r="29" spans="1:8" x14ac:dyDescent="0.35">
      <c r="A29" t="s">
        <v>32</v>
      </c>
      <c r="B29" t="str">
        <f>_xlfn.XLOOKUP(D29,'2026 FMR'!I:I,'2026 FMR'!Q:Q)</f>
        <v>AL-505</v>
      </c>
      <c r="C29" t="s">
        <v>60</v>
      </c>
      <c r="D29">
        <v>1055</v>
      </c>
      <c r="E29">
        <f>_xlfn.XLOOKUP(D29,'ACS data'!E:E,'ACS data'!N:N)</f>
        <v>3375</v>
      </c>
      <c r="F29">
        <f>_xlfn.XLOOKUP(D29,'2026 FMR'!I:I,'2026 FMR'!M:M)</f>
        <v>792</v>
      </c>
      <c r="G29">
        <f>_xlfn.XLOOKUP(D29,'2026 FMR'!I:I,'2026 FMR'!J:J)</f>
        <v>103348</v>
      </c>
      <c r="H29">
        <f>_xlfn.XLOOKUP(D29,'2026 FMR'!I:I,'2026 FMR'!R:R)</f>
        <v>1</v>
      </c>
    </row>
    <row r="30" spans="1:8" x14ac:dyDescent="0.35">
      <c r="A30" t="s">
        <v>32</v>
      </c>
      <c r="B30" t="str">
        <f>_xlfn.XLOOKUP(D30,'2026 FMR'!I:I,'2026 FMR'!Q:Q)</f>
        <v>AL-507</v>
      </c>
      <c r="C30" t="s">
        <v>61</v>
      </c>
      <c r="D30">
        <v>1057</v>
      </c>
      <c r="E30">
        <f>_xlfn.XLOOKUP(D30,'ACS data'!E:E,'ACS data'!N:N)</f>
        <v>412</v>
      </c>
      <c r="F30">
        <f>_xlfn.XLOOKUP(D30,'2026 FMR'!I:I,'2026 FMR'!M:M)</f>
        <v>671</v>
      </c>
      <c r="G30">
        <f>_xlfn.XLOOKUP(D30,'2026 FMR'!I:I,'2026 FMR'!J:J)</f>
        <v>16297</v>
      </c>
      <c r="H30">
        <f>_xlfn.XLOOKUP(D30,'2026 FMR'!I:I,'2026 FMR'!R:R)</f>
        <v>1</v>
      </c>
    </row>
    <row r="31" spans="1:8" x14ac:dyDescent="0.35">
      <c r="A31" t="s">
        <v>32</v>
      </c>
      <c r="B31" t="str">
        <f>_xlfn.XLOOKUP(D31,'2026 FMR'!I:I,'2026 FMR'!Q:Q)</f>
        <v>AL-502</v>
      </c>
      <c r="C31" t="s">
        <v>62</v>
      </c>
      <c r="D31">
        <v>1059</v>
      </c>
      <c r="E31">
        <f>_xlfn.XLOOKUP(D31,'ACS data'!E:E,'ACS data'!N:N)</f>
        <v>984</v>
      </c>
      <c r="F31">
        <f>_xlfn.XLOOKUP(D31,'2026 FMR'!I:I,'2026 FMR'!M:M)</f>
        <v>704</v>
      </c>
      <c r="G31">
        <f>_xlfn.XLOOKUP(D31,'2026 FMR'!I:I,'2026 FMR'!J:J)</f>
        <v>32011</v>
      </c>
      <c r="H31">
        <f>_xlfn.XLOOKUP(D31,'2026 FMR'!I:I,'2026 FMR'!R:R)</f>
        <v>1</v>
      </c>
    </row>
    <row r="32" spans="1:8" x14ac:dyDescent="0.35">
      <c r="A32" t="s">
        <v>32</v>
      </c>
      <c r="B32" t="str">
        <f>_xlfn.XLOOKUP(D32,'2026 FMR'!I:I,'2026 FMR'!Q:Q)</f>
        <v>AL-508</v>
      </c>
      <c r="C32" t="s">
        <v>63</v>
      </c>
      <c r="D32">
        <v>1061</v>
      </c>
      <c r="E32">
        <f>_xlfn.XLOOKUP(D32,'ACS data'!E:E,'ACS data'!N:N)</f>
        <v>843</v>
      </c>
      <c r="F32">
        <f>_xlfn.XLOOKUP(D32,'2026 FMR'!I:I,'2026 FMR'!M:M)</f>
        <v>762</v>
      </c>
      <c r="G32">
        <f>_xlfn.XLOOKUP(D32,'2026 FMR'!I:I,'2026 FMR'!J:J)</f>
        <v>26647</v>
      </c>
      <c r="H32">
        <f>_xlfn.XLOOKUP(D32,'2026 FMR'!I:I,'2026 FMR'!R:R)</f>
        <v>1</v>
      </c>
    </row>
    <row r="33" spans="1:8" x14ac:dyDescent="0.35">
      <c r="A33" t="s">
        <v>32</v>
      </c>
      <c r="B33" t="str">
        <f>_xlfn.XLOOKUP(D33,'2026 FMR'!I:I,'2026 FMR'!Q:Q)</f>
        <v>AL-507</v>
      </c>
      <c r="C33" t="s">
        <v>64</v>
      </c>
      <c r="D33">
        <v>1063</v>
      </c>
      <c r="E33">
        <f>_xlfn.XLOOKUP(D33,'ACS data'!E:E,'ACS data'!N:N)</f>
        <v>515</v>
      </c>
      <c r="F33">
        <f>_xlfn.XLOOKUP(D33,'2026 FMR'!I:I,'2026 FMR'!M:M)</f>
        <v>869</v>
      </c>
      <c r="G33">
        <f>_xlfn.XLOOKUP(D33,'2026 FMR'!I:I,'2026 FMR'!J:J)</f>
        <v>7706</v>
      </c>
      <c r="H33">
        <f>_xlfn.XLOOKUP(D33,'2026 FMR'!I:I,'2026 FMR'!R:R)</f>
        <v>1</v>
      </c>
    </row>
    <row r="34" spans="1:8" x14ac:dyDescent="0.35">
      <c r="A34" t="s">
        <v>32</v>
      </c>
      <c r="B34" t="str">
        <f>_xlfn.XLOOKUP(D34,'2026 FMR'!I:I,'2026 FMR'!Q:Q)</f>
        <v>AL-507</v>
      </c>
      <c r="C34" t="s">
        <v>65</v>
      </c>
      <c r="D34">
        <v>1065</v>
      </c>
      <c r="E34">
        <f>_xlfn.XLOOKUP(D34,'ACS data'!E:E,'ACS data'!N:N)</f>
        <v>469</v>
      </c>
      <c r="F34">
        <f>_xlfn.XLOOKUP(D34,'2026 FMR'!I:I,'2026 FMR'!M:M)</f>
        <v>972</v>
      </c>
      <c r="G34">
        <f>_xlfn.XLOOKUP(D34,'2026 FMR'!I:I,'2026 FMR'!J:J)</f>
        <v>14742</v>
      </c>
      <c r="H34">
        <f>_xlfn.XLOOKUP(D34,'2026 FMR'!I:I,'2026 FMR'!R:R)</f>
        <v>1</v>
      </c>
    </row>
    <row r="35" spans="1:8" x14ac:dyDescent="0.35">
      <c r="A35" t="s">
        <v>32</v>
      </c>
      <c r="B35" t="str">
        <f>_xlfn.XLOOKUP(D35,'2026 FMR'!I:I,'2026 FMR'!Q:Q)</f>
        <v>AL-508</v>
      </c>
      <c r="C35" t="s">
        <v>66</v>
      </c>
      <c r="D35">
        <v>1067</v>
      </c>
      <c r="E35">
        <f>_xlfn.XLOOKUP(D35,'ACS data'!E:E,'ACS data'!N:N)</f>
        <v>527</v>
      </c>
      <c r="F35">
        <f>_xlfn.XLOOKUP(D35,'2026 FMR'!I:I,'2026 FMR'!M:M)</f>
        <v>669</v>
      </c>
      <c r="G35">
        <f>_xlfn.XLOOKUP(D35,'2026 FMR'!I:I,'2026 FMR'!J:J)</f>
        <v>17282</v>
      </c>
      <c r="H35">
        <f>_xlfn.XLOOKUP(D35,'2026 FMR'!I:I,'2026 FMR'!R:R)</f>
        <v>1</v>
      </c>
    </row>
    <row r="36" spans="1:8" x14ac:dyDescent="0.35">
      <c r="A36" t="s">
        <v>32</v>
      </c>
      <c r="B36" t="str">
        <f>_xlfn.XLOOKUP(D36,'2026 FMR'!I:I,'2026 FMR'!Q:Q)</f>
        <v>AL-508</v>
      </c>
      <c r="C36" t="s">
        <v>67</v>
      </c>
      <c r="D36">
        <v>1069</v>
      </c>
      <c r="E36">
        <f>_xlfn.XLOOKUP(D36,'ACS data'!E:E,'ACS data'!N:N)</f>
        <v>3461</v>
      </c>
      <c r="F36">
        <f>_xlfn.XLOOKUP(D36,'2026 FMR'!I:I,'2026 FMR'!M:M)</f>
        <v>762</v>
      </c>
      <c r="G36">
        <f>_xlfn.XLOOKUP(D36,'2026 FMR'!I:I,'2026 FMR'!J:J)</f>
        <v>107040</v>
      </c>
      <c r="H36">
        <f>_xlfn.XLOOKUP(D36,'2026 FMR'!I:I,'2026 FMR'!R:R)</f>
        <v>1</v>
      </c>
    </row>
    <row r="37" spans="1:8" x14ac:dyDescent="0.35">
      <c r="A37" t="s">
        <v>32</v>
      </c>
      <c r="B37" t="str">
        <f>_xlfn.XLOOKUP(D37,'2026 FMR'!I:I,'2026 FMR'!Q:Q)</f>
        <v>AL-507</v>
      </c>
      <c r="C37" t="s">
        <v>68</v>
      </c>
      <c r="D37">
        <v>1071</v>
      </c>
      <c r="E37">
        <f>_xlfn.XLOOKUP(D37,'ACS data'!E:E,'ACS data'!N:N)</f>
        <v>1476</v>
      </c>
      <c r="F37">
        <f>_xlfn.XLOOKUP(D37,'2026 FMR'!I:I,'2026 FMR'!M:M)</f>
        <v>643</v>
      </c>
      <c r="G37">
        <f>_xlfn.XLOOKUP(D37,'2026 FMR'!I:I,'2026 FMR'!J:J)</f>
        <v>52618</v>
      </c>
      <c r="H37">
        <f>_xlfn.XLOOKUP(D37,'2026 FMR'!I:I,'2026 FMR'!R:R)</f>
        <v>1</v>
      </c>
    </row>
    <row r="38" spans="1:8" x14ac:dyDescent="0.35">
      <c r="A38" t="s">
        <v>32</v>
      </c>
      <c r="B38" t="str">
        <f>_xlfn.XLOOKUP(D38,'2026 FMR'!I:I,'2026 FMR'!Q:Q)</f>
        <v>AL-500</v>
      </c>
      <c r="C38" t="s">
        <v>69</v>
      </c>
      <c r="D38">
        <v>1073</v>
      </c>
      <c r="E38">
        <f>_xlfn.XLOOKUP(D38,'ACS data'!E:E,'ACS data'!N:N)</f>
        <v>24084</v>
      </c>
      <c r="F38">
        <f>_xlfn.XLOOKUP(D38,'2026 FMR'!I:I,'2026 FMR'!M:M)</f>
        <v>1155</v>
      </c>
      <c r="G38">
        <f>_xlfn.XLOOKUP(D38,'2026 FMR'!I:I,'2026 FMR'!J:J)</f>
        <v>672265</v>
      </c>
      <c r="H38">
        <f>_xlfn.XLOOKUP(D38,'2026 FMR'!I:I,'2026 FMR'!R:R)</f>
        <v>1</v>
      </c>
    </row>
    <row r="39" spans="1:8" x14ac:dyDescent="0.35">
      <c r="A39" t="s">
        <v>32</v>
      </c>
      <c r="B39" t="str">
        <f>_xlfn.XLOOKUP(D39,'2026 FMR'!I:I,'2026 FMR'!Q:Q)</f>
        <v>AL-507</v>
      </c>
      <c r="C39" t="s">
        <v>70</v>
      </c>
      <c r="D39">
        <v>1075</v>
      </c>
      <c r="E39">
        <f>_xlfn.XLOOKUP(D39,'ACS data'!E:E,'ACS data'!N:N)</f>
        <v>204</v>
      </c>
      <c r="F39">
        <f>_xlfn.XLOOKUP(D39,'2026 FMR'!I:I,'2026 FMR'!M:M)</f>
        <v>636</v>
      </c>
      <c r="G39">
        <f>_xlfn.XLOOKUP(D39,'2026 FMR'!I:I,'2026 FMR'!J:J)</f>
        <v>13885</v>
      </c>
      <c r="H39">
        <f>_xlfn.XLOOKUP(D39,'2026 FMR'!I:I,'2026 FMR'!R:R)</f>
        <v>1</v>
      </c>
    </row>
    <row r="40" spans="1:8" x14ac:dyDescent="0.35">
      <c r="A40" t="s">
        <v>32</v>
      </c>
      <c r="B40" t="str">
        <f>_xlfn.XLOOKUP(D40,'2026 FMR'!I:I,'2026 FMR'!Q:Q)</f>
        <v>AL-502</v>
      </c>
      <c r="C40" t="s">
        <v>71</v>
      </c>
      <c r="D40">
        <v>1077</v>
      </c>
      <c r="E40">
        <f>_xlfn.XLOOKUP(D40,'ACS data'!E:E,'ACS data'!N:N)</f>
        <v>3734</v>
      </c>
      <c r="F40">
        <f>_xlfn.XLOOKUP(D40,'2026 FMR'!I:I,'2026 FMR'!M:M)</f>
        <v>775</v>
      </c>
      <c r="G40">
        <f>_xlfn.XLOOKUP(D40,'2026 FMR'!I:I,'2026 FMR'!J:J)</f>
        <v>94329</v>
      </c>
      <c r="H40">
        <f>_xlfn.XLOOKUP(D40,'2026 FMR'!I:I,'2026 FMR'!R:R)</f>
        <v>1</v>
      </c>
    </row>
    <row r="41" spans="1:8" x14ac:dyDescent="0.35">
      <c r="A41" t="s">
        <v>32</v>
      </c>
      <c r="B41" t="str">
        <f>_xlfn.XLOOKUP(D41,'2026 FMR'!I:I,'2026 FMR'!Q:Q)</f>
        <v>AL-502</v>
      </c>
      <c r="C41" t="s">
        <v>72</v>
      </c>
      <c r="D41">
        <v>1079</v>
      </c>
      <c r="E41">
        <f>_xlfn.XLOOKUP(D41,'ACS data'!E:E,'ACS data'!N:N)</f>
        <v>646</v>
      </c>
      <c r="F41">
        <f>_xlfn.XLOOKUP(D41,'2026 FMR'!I:I,'2026 FMR'!M:M)</f>
        <v>776</v>
      </c>
      <c r="G41">
        <f>_xlfn.XLOOKUP(D41,'2026 FMR'!I:I,'2026 FMR'!J:J)</f>
        <v>33116</v>
      </c>
      <c r="H41">
        <f>_xlfn.XLOOKUP(D41,'2026 FMR'!I:I,'2026 FMR'!R:R)</f>
        <v>1</v>
      </c>
    </row>
    <row r="42" spans="1:8" x14ac:dyDescent="0.35">
      <c r="A42" t="s">
        <v>32</v>
      </c>
      <c r="B42" t="str">
        <f>_xlfn.XLOOKUP(D42,'2026 FMR'!I:I,'2026 FMR'!Q:Q)</f>
        <v>AL-507</v>
      </c>
      <c r="C42" t="s">
        <v>73</v>
      </c>
      <c r="D42">
        <v>1081</v>
      </c>
      <c r="E42">
        <f>_xlfn.XLOOKUP(D42,'ACS data'!E:E,'ACS data'!N:N)</f>
        <v>15718</v>
      </c>
      <c r="F42">
        <f>_xlfn.XLOOKUP(D42,'2026 FMR'!I:I,'2026 FMR'!M:M)</f>
        <v>1077</v>
      </c>
      <c r="G42">
        <f>_xlfn.XLOOKUP(D42,'2026 FMR'!I:I,'2026 FMR'!J:J)</f>
        <v>175126</v>
      </c>
      <c r="H42">
        <f>_xlfn.XLOOKUP(D42,'2026 FMR'!I:I,'2026 FMR'!R:R)</f>
        <v>1</v>
      </c>
    </row>
    <row r="43" spans="1:8" x14ac:dyDescent="0.35">
      <c r="A43" t="s">
        <v>32</v>
      </c>
      <c r="B43" t="str">
        <f>_xlfn.XLOOKUP(D43,'2026 FMR'!I:I,'2026 FMR'!Q:Q)</f>
        <v>AL-503</v>
      </c>
      <c r="C43" t="s">
        <v>74</v>
      </c>
      <c r="D43">
        <v>1083</v>
      </c>
      <c r="E43">
        <f>_xlfn.XLOOKUP(D43,'ACS data'!E:E,'ACS data'!N:N)</f>
        <v>2139</v>
      </c>
      <c r="F43">
        <f>_xlfn.XLOOKUP(D43,'2026 FMR'!I:I,'2026 FMR'!M:M)</f>
        <v>1136</v>
      </c>
      <c r="G43">
        <f>_xlfn.XLOOKUP(D43,'2026 FMR'!I:I,'2026 FMR'!J:J)</f>
        <v>104199</v>
      </c>
      <c r="H43">
        <f>_xlfn.XLOOKUP(D43,'2026 FMR'!I:I,'2026 FMR'!R:R)</f>
        <v>1</v>
      </c>
    </row>
    <row r="44" spans="1:8" x14ac:dyDescent="0.35">
      <c r="A44" t="s">
        <v>32</v>
      </c>
      <c r="B44" t="str">
        <f>_xlfn.XLOOKUP(D44,'2026 FMR'!I:I,'2026 FMR'!Q:Q)</f>
        <v>AL-504</v>
      </c>
      <c r="C44" t="s">
        <v>75</v>
      </c>
      <c r="D44">
        <v>1085</v>
      </c>
      <c r="E44">
        <f>_xlfn.XLOOKUP(D44,'ACS data'!E:E,'ACS data'!N:N)</f>
        <v>719</v>
      </c>
      <c r="F44">
        <f>_xlfn.XLOOKUP(D44,'2026 FMR'!I:I,'2026 FMR'!M:M)</f>
        <v>870</v>
      </c>
      <c r="G44">
        <f>_xlfn.XLOOKUP(D44,'2026 FMR'!I:I,'2026 FMR'!J:J)</f>
        <v>10153</v>
      </c>
      <c r="H44">
        <f>_xlfn.XLOOKUP(D44,'2026 FMR'!I:I,'2026 FMR'!R:R)</f>
        <v>1</v>
      </c>
    </row>
    <row r="45" spans="1:8" x14ac:dyDescent="0.35">
      <c r="A45" t="s">
        <v>32</v>
      </c>
      <c r="B45" t="str">
        <f>_xlfn.XLOOKUP(D45,'2026 FMR'!I:I,'2026 FMR'!Q:Q)</f>
        <v>AL-507</v>
      </c>
      <c r="C45" t="s">
        <v>76</v>
      </c>
      <c r="D45">
        <v>1087</v>
      </c>
      <c r="E45">
        <f>_xlfn.XLOOKUP(D45,'ACS data'!E:E,'ACS data'!N:N)</f>
        <v>1034</v>
      </c>
      <c r="F45">
        <f>_xlfn.XLOOKUP(D45,'2026 FMR'!I:I,'2026 FMR'!M:M)</f>
        <v>758</v>
      </c>
      <c r="G45">
        <f>_xlfn.XLOOKUP(D45,'2026 FMR'!I:I,'2026 FMR'!J:J)</f>
        <v>19198</v>
      </c>
      <c r="H45">
        <f>_xlfn.XLOOKUP(D45,'2026 FMR'!I:I,'2026 FMR'!R:R)</f>
        <v>1</v>
      </c>
    </row>
    <row r="46" spans="1:8" x14ac:dyDescent="0.35">
      <c r="A46" t="s">
        <v>32</v>
      </c>
      <c r="B46" t="str">
        <f>_xlfn.XLOOKUP(D46,'2026 FMR'!I:I,'2026 FMR'!Q:Q)</f>
        <v>AL-503</v>
      </c>
      <c r="C46" t="s">
        <v>77</v>
      </c>
      <c r="D46">
        <v>1089</v>
      </c>
      <c r="E46">
        <f>_xlfn.XLOOKUP(D46,'ACS data'!E:E,'ACS data'!N:N)</f>
        <v>9843</v>
      </c>
      <c r="F46">
        <f>_xlfn.XLOOKUP(D46,'2026 FMR'!I:I,'2026 FMR'!M:M)</f>
        <v>1136</v>
      </c>
      <c r="G46">
        <f>_xlfn.XLOOKUP(D46,'2026 FMR'!I:I,'2026 FMR'!J:J)</f>
        <v>389781</v>
      </c>
      <c r="H46">
        <f>_xlfn.XLOOKUP(D46,'2026 FMR'!I:I,'2026 FMR'!R:R)</f>
        <v>1</v>
      </c>
    </row>
    <row r="47" spans="1:8" x14ac:dyDescent="0.35">
      <c r="A47" t="s">
        <v>32</v>
      </c>
      <c r="B47" t="str">
        <f>_xlfn.XLOOKUP(D47,'2026 FMR'!I:I,'2026 FMR'!Q:Q)</f>
        <v>AL-507</v>
      </c>
      <c r="C47" t="s">
        <v>78</v>
      </c>
      <c r="D47">
        <v>1091</v>
      </c>
      <c r="E47">
        <f>_xlfn.XLOOKUP(D47,'ACS data'!E:E,'ACS data'!N:N)</f>
        <v>621</v>
      </c>
      <c r="F47">
        <f>_xlfn.XLOOKUP(D47,'2026 FMR'!I:I,'2026 FMR'!M:M)</f>
        <v>693</v>
      </c>
      <c r="G47">
        <f>_xlfn.XLOOKUP(D47,'2026 FMR'!I:I,'2026 FMR'!J:J)</f>
        <v>19180</v>
      </c>
      <c r="H47">
        <f>_xlfn.XLOOKUP(D47,'2026 FMR'!I:I,'2026 FMR'!R:R)</f>
        <v>1</v>
      </c>
    </row>
    <row r="48" spans="1:8" x14ac:dyDescent="0.35">
      <c r="A48" t="s">
        <v>32</v>
      </c>
      <c r="B48" t="str">
        <f>_xlfn.XLOOKUP(D48,'2026 FMR'!I:I,'2026 FMR'!Q:Q)</f>
        <v>AL-502</v>
      </c>
      <c r="C48" t="s">
        <v>79</v>
      </c>
      <c r="D48">
        <v>1093</v>
      </c>
      <c r="E48">
        <f>_xlfn.XLOOKUP(D48,'ACS data'!E:E,'ACS data'!N:N)</f>
        <v>842</v>
      </c>
      <c r="F48">
        <f>_xlfn.XLOOKUP(D48,'2026 FMR'!I:I,'2026 FMR'!M:M)</f>
        <v>591</v>
      </c>
      <c r="G48">
        <f>_xlfn.XLOOKUP(D48,'2026 FMR'!I:I,'2026 FMR'!J:J)</f>
        <v>29203</v>
      </c>
      <c r="H48">
        <f>_xlfn.XLOOKUP(D48,'2026 FMR'!I:I,'2026 FMR'!R:R)</f>
        <v>1</v>
      </c>
    </row>
    <row r="49" spans="1:8" x14ac:dyDescent="0.35">
      <c r="A49" t="s">
        <v>32</v>
      </c>
      <c r="B49" t="str">
        <f>_xlfn.XLOOKUP(D49,'2026 FMR'!I:I,'2026 FMR'!Q:Q)</f>
        <v>AL-507</v>
      </c>
      <c r="C49" t="s">
        <v>80</v>
      </c>
      <c r="D49">
        <v>1095</v>
      </c>
      <c r="E49">
        <f>_xlfn.XLOOKUP(D49,'ACS data'!E:E,'ACS data'!N:N)</f>
        <v>2944</v>
      </c>
      <c r="F49">
        <f>_xlfn.XLOOKUP(D49,'2026 FMR'!I:I,'2026 FMR'!M:M)</f>
        <v>591</v>
      </c>
      <c r="G49">
        <f>_xlfn.XLOOKUP(D49,'2026 FMR'!I:I,'2026 FMR'!J:J)</f>
        <v>97923</v>
      </c>
      <c r="H49">
        <f>_xlfn.XLOOKUP(D49,'2026 FMR'!I:I,'2026 FMR'!R:R)</f>
        <v>1</v>
      </c>
    </row>
    <row r="50" spans="1:8" x14ac:dyDescent="0.35">
      <c r="A50" t="s">
        <v>32</v>
      </c>
      <c r="B50" t="str">
        <f>_xlfn.XLOOKUP(D50,'2026 FMR'!I:I,'2026 FMR'!Q:Q)</f>
        <v>AL-501</v>
      </c>
      <c r="C50" t="s">
        <v>81</v>
      </c>
      <c r="D50">
        <v>1097</v>
      </c>
      <c r="E50">
        <f>_xlfn.XLOOKUP(D50,'ACS data'!E:E,'ACS data'!N:N)</f>
        <v>12950</v>
      </c>
      <c r="F50">
        <f>_xlfn.XLOOKUP(D50,'2026 FMR'!I:I,'2026 FMR'!M:M)</f>
        <v>919</v>
      </c>
      <c r="G50">
        <f>_xlfn.XLOOKUP(D50,'2026 FMR'!I:I,'2026 FMR'!J:J)</f>
        <v>413878</v>
      </c>
      <c r="H50">
        <f>_xlfn.XLOOKUP(D50,'2026 FMR'!I:I,'2026 FMR'!R:R)</f>
        <v>1</v>
      </c>
    </row>
    <row r="51" spans="1:8" x14ac:dyDescent="0.35">
      <c r="A51" t="s">
        <v>32</v>
      </c>
      <c r="B51" t="str">
        <f>_xlfn.XLOOKUP(D51,'2026 FMR'!I:I,'2026 FMR'!Q:Q)</f>
        <v>AL-507</v>
      </c>
      <c r="C51" t="s">
        <v>82</v>
      </c>
      <c r="D51">
        <v>1099</v>
      </c>
      <c r="E51">
        <f>_xlfn.XLOOKUP(D51,'ACS data'!E:E,'ACS data'!N:N)</f>
        <v>915</v>
      </c>
      <c r="F51">
        <f>_xlfn.XLOOKUP(D51,'2026 FMR'!I:I,'2026 FMR'!M:M)</f>
        <v>619</v>
      </c>
      <c r="G51">
        <f>_xlfn.XLOOKUP(D51,'2026 FMR'!I:I,'2026 FMR'!J:J)</f>
        <v>19816</v>
      </c>
      <c r="H51">
        <f>_xlfn.XLOOKUP(D51,'2026 FMR'!I:I,'2026 FMR'!R:R)</f>
        <v>1</v>
      </c>
    </row>
    <row r="52" spans="1:8" x14ac:dyDescent="0.35">
      <c r="A52" t="s">
        <v>32</v>
      </c>
      <c r="B52" t="str">
        <f>_xlfn.XLOOKUP(D52,'2026 FMR'!I:I,'2026 FMR'!Q:Q)</f>
        <v>AL-504</v>
      </c>
      <c r="C52" t="s">
        <v>83</v>
      </c>
      <c r="D52">
        <v>1101</v>
      </c>
      <c r="E52">
        <f>_xlfn.XLOOKUP(D52,'ACS data'!E:E,'ACS data'!N:N)</f>
        <v>8540</v>
      </c>
      <c r="F52">
        <f>_xlfn.XLOOKUP(D52,'2026 FMR'!I:I,'2026 FMR'!M:M)</f>
        <v>870</v>
      </c>
      <c r="G52">
        <f>_xlfn.XLOOKUP(D52,'2026 FMR'!I:I,'2026 FMR'!J:J)</f>
        <v>228132</v>
      </c>
      <c r="H52">
        <f>_xlfn.XLOOKUP(D52,'2026 FMR'!I:I,'2026 FMR'!R:R)</f>
        <v>1</v>
      </c>
    </row>
    <row r="53" spans="1:8" x14ac:dyDescent="0.35">
      <c r="A53" t="s">
        <v>32</v>
      </c>
      <c r="B53" t="str">
        <f>_xlfn.XLOOKUP(D53,'2026 FMR'!I:I,'2026 FMR'!Q:Q)</f>
        <v>AL-503</v>
      </c>
      <c r="C53" t="s">
        <v>84</v>
      </c>
      <c r="D53">
        <v>1103</v>
      </c>
      <c r="E53">
        <f>_xlfn.XLOOKUP(D53,'ACS data'!E:E,'ACS data'!N:N)</f>
        <v>2902</v>
      </c>
      <c r="F53">
        <f>_xlfn.XLOOKUP(D53,'2026 FMR'!I:I,'2026 FMR'!M:M)</f>
        <v>776</v>
      </c>
      <c r="G53">
        <f>_xlfn.XLOOKUP(D53,'2026 FMR'!I:I,'2026 FMR'!J:J)</f>
        <v>123102</v>
      </c>
      <c r="H53">
        <f>_xlfn.XLOOKUP(D53,'2026 FMR'!I:I,'2026 FMR'!R:R)</f>
        <v>1</v>
      </c>
    </row>
    <row r="54" spans="1:8" x14ac:dyDescent="0.35">
      <c r="A54" t="s">
        <v>32</v>
      </c>
      <c r="B54" t="str">
        <f>_xlfn.XLOOKUP(D54,'2026 FMR'!I:I,'2026 FMR'!Q:Q)</f>
        <v>AL-507</v>
      </c>
      <c r="C54" t="s">
        <v>85</v>
      </c>
      <c r="D54">
        <v>1105</v>
      </c>
      <c r="E54">
        <f>_xlfn.XLOOKUP(D54,'ACS data'!E:E,'ACS data'!N:N)</f>
        <v>487</v>
      </c>
      <c r="F54">
        <f>_xlfn.XLOOKUP(D54,'2026 FMR'!I:I,'2026 FMR'!M:M)</f>
        <v>636</v>
      </c>
      <c r="G54">
        <f>_xlfn.XLOOKUP(D54,'2026 FMR'!I:I,'2026 FMR'!J:J)</f>
        <v>8479</v>
      </c>
      <c r="H54">
        <f>_xlfn.XLOOKUP(D54,'2026 FMR'!I:I,'2026 FMR'!R:R)</f>
        <v>1</v>
      </c>
    </row>
    <row r="55" spans="1:8" x14ac:dyDescent="0.35">
      <c r="A55" t="s">
        <v>32</v>
      </c>
      <c r="B55" t="str">
        <f>_xlfn.XLOOKUP(D55,'2026 FMR'!I:I,'2026 FMR'!Q:Q)</f>
        <v>AL-507</v>
      </c>
      <c r="C55" t="s">
        <v>86</v>
      </c>
      <c r="D55">
        <v>1107</v>
      </c>
      <c r="E55">
        <f>_xlfn.XLOOKUP(D55,'ACS data'!E:E,'ACS data'!N:N)</f>
        <v>695</v>
      </c>
      <c r="F55">
        <f>_xlfn.XLOOKUP(D55,'2026 FMR'!I:I,'2026 FMR'!M:M)</f>
        <v>591</v>
      </c>
      <c r="G55">
        <f>_xlfn.XLOOKUP(D55,'2026 FMR'!I:I,'2026 FMR'!J:J)</f>
        <v>18925</v>
      </c>
      <c r="H55">
        <f>_xlfn.XLOOKUP(D55,'2026 FMR'!I:I,'2026 FMR'!R:R)</f>
        <v>1</v>
      </c>
    </row>
    <row r="56" spans="1:8" x14ac:dyDescent="0.35">
      <c r="A56" t="s">
        <v>32</v>
      </c>
      <c r="B56" t="str">
        <f>_xlfn.XLOOKUP(D56,'2026 FMR'!I:I,'2026 FMR'!Q:Q)</f>
        <v>AL-507</v>
      </c>
      <c r="C56" t="s">
        <v>87</v>
      </c>
      <c r="D56">
        <v>1109</v>
      </c>
      <c r="E56">
        <f>_xlfn.XLOOKUP(D56,'ACS data'!E:E,'ACS data'!N:N)</f>
        <v>2760</v>
      </c>
      <c r="F56">
        <f>_xlfn.XLOOKUP(D56,'2026 FMR'!I:I,'2026 FMR'!M:M)</f>
        <v>695</v>
      </c>
      <c r="G56">
        <f>_xlfn.XLOOKUP(D56,'2026 FMR'!I:I,'2026 FMR'!J:J)</f>
        <v>32997</v>
      </c>
      <c r="H56">
        <f>_xlfn.XLOOKUP(D56,'2026 FMR'!I:I,'2026 FMR'!R:R)</f>
        <v>1</v>
      </c>
    </row>
    <row r="57" spans="1:8" x14ac:dyDescent="0.35">
      <c r="A57" t="s">
        <v>32</v>
      </c>
      <c r="B57" t="str">
        <f>_xlfn.XLOOKUP(D57,'2026 FMR'!I:I,'2026 FMR'!Q:Q)</f>
        <v>AL-507</v>
      </c>
      <c r="C57" t="s">
        <v>88</v>
      </c>
      <c r="D57">
        <v>1111</v>
      </c>
      <c r="E57">
        <f>_xlfn.XLOOKUP(D57,'ACS data'!E:E,'ACS data'!N:N)</f>
        <v>698</v>
      </c>
      <c r="F57">
        <f>_xlfn.XLOOKUP(D57,'2026 FMR'!I:I,'2026 FMR'!M:M)</f>
        <v>634</v>
      </c>
      <c r="G57">
        <f>_xlfn.XLOOKUP(D57,'2026 FMR'!I:I,'2026 FMR'!J:J)</f>
        <v>22179</v>
      </c>
      <c r="H57">
        <f>_xlfn.XLOOKUP(D57,'2026 FMR'!I:I,'2026 FMR'!R:R)</f>
        <v>1</v>
      </c>
    </row>
    <row r="58" spans="1:8" x14ac:dyDescent="0.35">
      <c r="A58" t="s">
        <v>32</v>
      </c>
      <c r="B58" t="str">
        <f>_xlfn.XLOOKUP(D58,'2026 FMR'!I:I,'2026 FMR'!Q:Q)</f>
        <v>GA-505</v>
      </c>
      <c r="C58" t="s">
        <v>89</v>
      </c>
      <c r="D58">
        <v>1113</v>
      </c>
      <c r="E58">
        <f>_xlfn.XLOOKUP(D58,'ACS data'!E:E,'ACS data'!N:N)</f>
        <v>2140</v>
      </c>
      <c r="F58">
        <f>_xlfn.XLOOKUP(D58,'2026 FMR'!I:I,'2026 FMR'!M:M)</f>
        <v>939</v>
      </c>
      <c r="G58">
        <f>_xlfn.XLOOKUP(D58,'2026 FMR'!I:I,'2026 FMR'!J:J)</f>
        <v>58849</v>
      </c>
      <c r="H58">
        <f>_xlfn.XLOOKUP(D58,'2026 FMR'!I:I,'2026 FMR'!R:R)</f>
        <v>1</v>
      </c>
    </row>
    <row r="59" spans="1:8" x14ac:dyDescent="0.35">
      <c r="A59" t="s">
        <v>32</v>
      </c>
      <c r="B59" t="str">
        <f>_xlfn.XLOOKUP(D59,'2026 FMR'!I:I,'2026 FMR'!Q:Q)</f>
        <v>AL-500</v>
      </c>
      <c r="C59" t="s">
        <v>90</v>
      </c>
      <c r="D59">
        <v>1115</v>
      </c>
      <c r="E59">
        <f>_xlfn.XLOOKUP(D59,'ACS data'!E:E,'ACS data'!N:N)</f>
        <v>1927</v>
      </c>
      <c r="F59">
        <f>_xlfn.XLOOKUP(D59,'2026 FMR'!I:I,'2026 FMR'!M:M)</f>
        <v>1155</v>
      </c>
      <c r="G59">
        <f>_xlfn.XLOOKUP(D59,'2026 FMR'!I:I,'2026 FMR'!J:J)</f>
        <v>91719</v>
      </c>
      <c r="H59">
        <f>_xlfn.XLOOKUP(D59,'2026 FMR'!I:I,'2026 FMR'!R:R)</f>
        <v>1</v>
      </c>
    </row>
    <row r="60" spans="1:8" x14ac:dyDescent="0.35">
      <c r="A60" t="s">
        <v>32</v>
      </c>
      <c r="B60" t="str">
        <f>_xlfn.XLOOKUP(D60,'2026 FMR'!I:I,'2026 FMR'!Q:Q)</f>
        <v>AL-500</v>
      </c>
      <c r="C60" t="s">
        <v>91</v>
      </c>
      <c r="D60">
        <v>1117</v>
      </c>
      <c r="E60">
        <f>_xlfn.XLOOKUP(D60,'ACS data'!E:E,'ACS data'!N:N)</f>
        <v>3131</v>
      </c>
      <c r="F60">
        <f>_xlfn.XLOOKUP(D60,'2026 FMR'!I:I,'2026 FMR'!M:M)</f>
        <v>1155</v>
      </c>
      <c r="G60">
        <f>_xlfn.XLOOKUP(D60,'2026 FMR'!I:I,'2026 FMR'!J:J)</f>
        <v>223916</v>
      </c>
      <c r="H60">
        <f>_xlfn.XLOOKUP(D60,'2026 FMR'!I:I,'2026 FMR'!R:R)</f>
        <v>1</v>
      </c>
    </row>
    <row r="61" spans="1:8" x14ac:dyDescent="0.35">
      <c r="A61" t="s">
        <v>32</v>
      </c>
      <c r="B61" t="str">
        <f>_xlfn.XLOOKUP(D61,'2026 FMR'!I:I,'2026 FMR'!Q:Q)</f>
        <v>AL-507</v>
      </c>
      <c r="C61" t="s">
        <v>92</v>
      </c>
      <c r="D61">
        <v>1119</v>
      </c>
      <c r="E61">
        <f>_xlfn.XLOOKUP(D61,'ACS data'!E:E,'ACS data'!N:N)</f>
        <v>612</v>
      </c>
      <c r="F61">
        <f>_xlfn.XLOOKUP(D61,'2026 FMR'!I:I,'2026 FMR'!M:M)</f>
        <v>642</v>
      </c>
      <c r="G61">
        <f>_xlfn.XLOOKUP(D61,'2026 FMR'!I:I,'2026 FMR'!J:J)</f>
        <v>12196</v>
      </c>
      <c r="H61">
        <f>_xlfn.XLOOKUP(D61,'2026 FMR'!I:I,'2026 FMR'!R:R)</f>
        <v>1</v>
      </c>
    </row>
    <row r="62" spans="1:8" x14ac:dyDescent="0.35">
      <c r="A62" t="s">
        <v>32</v>
      </c>
      <c r="B62" t="str">
        <f>_xlfn.XLOOKUP(D62,'2026 FMR'!I:I,'2026 FMR'!Q:Q)</f>
        <v>AL-507</v>
      </c>
      <c r="C62" t="s">
        <v>93</v>
      </c>
      <c r="D62">
        <v>1121</v>
      </c>
      <c r="E62">
        <f>_xlfn.XLOOKUP(D62,'ACS data'!E:E,'ACS data'!N:N)</f>
        <v>2280</v>
      </c>
      <c r="F62">
        <f>_xlfn.XLOOKUP(D62,'2026 FMR'!I:I,'2026 FMR'!M:M)</f>
        <v>682</v>
      </c>
      <c r="G62">
        <f>_xlfn.XLOOKUP(D62,'2026 FMR'!I:I,'2026 FMR'!J:J)</f>
        <v>81105</v>
      </c>
      <c r="H62">
        <f>_xlfn.XLOOKUP(D62,'2026 FMR'!I:I,'2026 FMR'!R:R)</f>
        <v>1</v>
      </c>
    </row>
    <row r="63" spans="1:8" x14ac:dyDescent="0.35">
      <c r="A63" t="s">
        <v>32</v>
      </c>
      <c r="B63" t="str">
        <f>_xlfn.XLOOKUP(D63,'2026 FMR'!I:I,'2026 FMR'!Q:Q)</f>
        <v>AL-507</v>
      </c>
      <c r="C63" t="s">
        <v>94</v>
      </c>
      <c r="D63">
        <v>1123</v>
      </c>
      <c r="E63">
        <f>_xlfn.XLOOKUP(D63,'ACS data'!E:E,'ACS data'!N:N)</f>
        <v>670</v>
      </c>
      <c r="F63">
        <f>_xlfn.XLOOKUP(D63,'2026 FMR'!I:I,'2026 FMR'!M:M)</f>
        <v>663</v>
      </c>
      <c r="G63">
        <f>_xlfn.XLOOKUP(D63,'2026 FMR'!I:I,'2026 FMR'!J:J)</f>
        <v>41251</v>
      </c>
      <c r="H63">
        <f>_xlfn.XLOOKUP(D63,'2026 FMR'!I:I,'2026 FMR'!R:R)</f>
        <v>1</v>
      </c>
    </row>
    <row r="64" spans="1:8" x14ac:dyDescent="0.35">
      <c r="A64" t="s">
        <v>32</v>
      </c>
      <c r="B64" t="str">
        <f>_xlfn.XLOOKUP(D64,'2026 FMR'!I:I,'2026 FMR'!Q:Q)</f>
        <v>AL-506</v>
      </c>
      <c r="C64" t="s">
        <v>95</v>
      </c>
      <c r="D64">
        <v>1125</v>
      </c>
      <c r="E64">
        <f>_xlfn.XLOOKUP(D64,'ACS data'!E:E,'ACS data'!N:N)</f>
        <v>14037</v>
      </c>
      <c r="F64">
        <f>_xlfn.XLOOKUP(D64,'2026 FMR'!I:I,'2026 FMR'!M:M)</f>
        <v>972</v>
      </c>
      <c r="G64">
        <f>_xlfn.XLOOKUP(D64,'2026 FMR'!I:I,'2026 FMR'!J:J)</f>
        <v>231558</v>
      </c>
      <c r="H64">
        <f>_xlfn.XLOOKUP(D64,'2026 FMR'!I:I,'2026 FMR'!R:R)</f>
        <v>1</v>
      </c>
    </row>
    <row r="65" spans="1:8" x14ac:dyDescent="0.35">
      <c r="A65" t="s">
        <v>32</v>
      </c>
      <c r="B65" t="str">
        <f>_xlfn.XLOOKUP(D65,'2026 FMR'!I:I,'2026 FMR'!Q:Q)</f>
        <v>AL-507</v>
      </c>
      <c r="C65" t="s">
        <v>96</v>
      </c>
      <c r="D65">
        <v>1127</v>
      </c>
      <c r="E65">
        <f>_xlfn.XLOOKUP(D65,'ACS data'!E:E,'ACS data'!N:N)</f>
        <v>2048</v>
      </c>
      <c r="F65">
        <f>_xlfn.XLOOKUP(D65,'2026 FMR'!I:I,'2026 FMR'!M:M)</f>
        <v>724</v>
      </c>
      <c r="G65">
        <f>_xlfn.XLOOKUP(D65,'2026 FMR'!I:I,'2026 FMR'!J:J)</f>
        <v>64978</v>
      </c>
      <c r="H65">
        <f>_xlfn.XLOOKUP(D65,'2026 FMR'!I:I,'2026 FMR'!R:R)</f>
        <v>1</v>
      </c>
    </row>
    <row r="66" spans="1:8" x14ac:dyDescent="0.35">
      <c r="A66" t="s">
        <v>32</v>
      </c>
      <c r="B66" t="str">
        <f>_xlfn.XLOOKUP(D66,'2026 FMR'!I:I,'2026 FMR'!Q:Q)</f>
        <v>AL-507</v>
      </c>
      <c r="C66" t="s">
        <v>97</v>
      </c>
      <c r="D66">
        <v>1129</v>
      </c>
      <c r="E66">
        <f>_xlfn.XLOOKUP(D66,'ACS data'!E:E,'ACS data'!N:N)</f>
        <v>392</v>
      </c>
      <c r="F66">
        <f>_xlfn.XLOOKUP(D66,'2026 FMR'!I:I,'2026 FMR'!M:M)</f>
        <v>818</v>
      </c>
      <c r="G66">
        <f>_xlfn.XLOOKUP(D66,'2026 FMR'!I:I,'2026 FMR'!J:J)</f>
        <v>15434</v>
      </c>
      <c r="H66">
        <f>_xlfn.XLOOKUP(D66,'2026 FMR'!I:I,'2026 FMR'!R:R)</f>
        <v>1</v>
      </c>
    </row>
    <row r="67" spans="1:8" x14ac:dyDescent="0.35">
      <c r="A67" t="s">
        <v>32</v>
      </c>
      <c r="B67" t="str">
        <f>_xlfn.XLOOKUP(D67,'2026 FMR'!I:I,'2026 FMR'!Q:Q)</f>
        <v>AL-507</v>
      </c>
      <c r="C67" t="s">
        <v>98</v>
      </c>
      <c r="D67">
        <v>1131</v>
      </c>
      <c r="E67">
        <f>_xlfn.XLOOKUP(D67,'ACS data'!E:E,'ACS data'!N:N)</f>
        <v>494</v>
      </c>
      <c r="F67">
        <f>_xlfn.XLOOKUP(D67,'2026 FMR'!I:I,'2026 FMR'!M:M)</f>
        <v>656</v>
      </c>
      <c r="G67">
        <f>_xlfn.XLOOKUP(D67,'2026 FMR'!I:I,'2026 FMR'!J:J)</f>
        <v>10441</v>
      </c>
      <c r="H67">
        <f>_xlfn.XLOOKUP(D67,'2026 FMR'!I:I,'2026 FMR'!R:R)</f>
        <v>1</v>
      </c>
    </row>
    <row r="68" spans="1:8" x14ac:dyDescent="0.35">
      <c r="A68" t="s">
        <v>32</v>
      </c>
      <c r="B68" t="str">
        <f>_xlfn.XLOOKUP(D68,'2026 FMR'!I:I,'2026 FMR'!Q:Q)</f>
        <v>AL-502</v>
      </c>
      <c r="C68" t="s">
        <v>99</v>
      </c>
      <c r="D68">
        <v>1133</v>
      </c>
      <c r="E68">
        <f>_xlfn.XLOOKUP(D68,'ACS data'!E:E,'ACS data'!N:N)</f>
        <v>841</v>
      </c>
      <c r="F68">
        <f>_xlfn.XLOOKUP(D68,'2026 FMR'!I:I,'2026 FMR'!M:M)</f>
        <v>631</v>
      </c>
      <c r="G68">
        <f>_xlfn.XLOOKUP(D68,'2026 FMR'!I:I,'2026 FMR'!J:J)</f>
        <v>23655</v>
      </c>
      <c r="H68">
        <f>_xlfn.XLOOKUP(D68,'2026 FMR'!I:I,'2026 FMR'!R:R)</f>
        <v>1</v>
      </c>
    </row>
    <row r="69" spans="1:8" x14ac:dyDescent="0.35">
      <c r="A69" t="s">
        <v>100</v>
      </c>
      <c r="B69" t="str">
        <f>_xlfn.XLOOKUP(D69,'2026 FMR'!I:I,'2026 FMR'!Q:Q)</f>
        <v>AK-501</v>
      </c>
      <c r="C69" t="s">
        <v>101</v>
      </c>
      <c r="D69">
        <v>2013</v>
      </c>
      <c r="E69">
        <f>_xlfn.XLOOKUP(D69,'ACS data'!E:E,'ACS data'!N:N)</f>
        <v>81</v>
      </c>
      <c r="F69">
        <f>_xlfn.XLOOKUP(D69,'2026 FMR'!I:I,'2026 FMR'!M:M)</f>
        <v>1263</v>
      </c>
      <c r="G69">
        <f>_xlfn.XLOOKUP(D69,'2026 FMR'!I:I,'2026 FMR'!J:J)</f>
        <v>3407</v>
      </c>
      <c r="H69">
        <f>_xlfn.XLOOKUP(D69,'2026 FMR'!I:I,'2026 FMR'!R:R)</f>
        <v>0.5</v>
      </c>
    </row>
    <row r="70" spans="1:8" x14ac:dyDescent="0.35">
      <c r="A70" t="s">
        <v>100</v>
      </c>
      <c r="B70" t="str">
        <f>_xlfn.XLOOKUP(D70,'2026 FMR'!I:I,'2026 FMR'!Q:Q)</f>
        <v>AK-501</v>
      </c>
      <c r="C70" t="s">
        <v>102</v>
      </c>
      <c r="D70">
        <v>2016</v>
      </c>
      <c r="E70">
        <f>_xlfn.XLOOKUP(D70,'ACS data'!E:E,'ACS data'!N:N)</f>
        <v>119</v>
      </c>
      <c r="F70">
        <f>_xlfn.XLOOKUP(D70,'2026 FMR'!I:I,'2026 FMR'!M:M)</f>
        <v>1670</v>
      </c>
      <c r="G70">
        <f>_xlfn.XLOOKUP(D70,'2026 FMR'!I:I,'2026 FMR'!J:J)</f>
        <v>5219</v>
      </c>
      <c r="H70">
        <f>_xlfn.XLOOKUP(D70,'2026 FMR'!I:I,'2026 FMR'!R:R)</f>
        <v>0.5</v>
      </c>
    </row>
    <row r="71" spans="1:8" x14ac:dyDescent="0.35">
      <c r="A71" t="s">
        <v>100</v>
      </c>
      <c r="B71" t="str">
        <f>_xlfn.XLOOKUP(D71,'2026 FMR'!I:I,'2026 FMR'!Q:Q)</f>
        <v>AK-500</v>
      </c>
      <c r="C71" t="s">
        <v>103</v>
      </c>
      <c r="D71">
        <v>2020</v>
      </c>
      <c r="E71">
        <f>_xlfn.XLOOKUP(D71,'ACS data'!E:E,'ACS data'!N:N)</f>
        <v>5710</v>
      </c>
      <c r="F71">
        <f>_xlfn.XLOOKUP(D71,'2026 FMR'!I:I,'2026 FMR'!M:M)</f>
        <v>1243</v>
      </c>
      <c r="G71">
        <f>_xlfn.XLOOKUP(D71,'2026 FMR'!I:I,'2026 FMR'!J:J)</f>
        <v>290674</v>
      </c>
      <c r="H71">
        <f>_xlfn.XLOOKUP(D71,'2026 FMR'!I:I,'2026 FMR'!R:R)</f>
        <v>0.5</v>
      </c>
    </row>
    <row r="72" spans="1:8" x14ac:dyDescent="0.35">
      <c r="A72" t="s">
        <v>100</v>
      </c>
      <c r="B72" t="str">
        <f>_xlfn.XLOOKUP(D72,'2026 FMR'!I:I,'2026 FMR'!Q:Q)</f>
        <v>AK-501</v>
      </c>
      <c r="C72" t="s">
        <v>104</v>
      </c>
      <c r="D72">
        <v>2050</v>
      </c>
      <c r="E72">
        <f>_xlfn.XLOOKUP(D72,'ACS data'!E:E,'ACS data'!N:N)</f>
        <v>821</v>
      </c>
      <c r="F72">
        <f>_xlfn.XLOOKUP(D72,'2026 FMR'!I:I,'2026 FMR'!M:M)</f>
        <v>1719</v>
      </c>
      <c r="G72">
        <f>_xlfn.XLOOKUP(D72,'2026 FMR'!I:I,'2026 FMR'!J:J)</f>
        <v>18538</v>
      </c>
      <c r="H72">
        <f>_xlfn.XLOOKUP(D72,'2026 FMR'!I:I,'2026 FMR'!R:R)</f>
        <v>0.5</v>
      </c>
    </row>
    <row r="73" spans="1:8" x14ac:dyDescent="0.35">
      <c r="A73" t="s">
        <v>100</v>
      </c>
      <c r="B73" t="str">
        <f>_xlfn.XLOOKUP(D73,'2026 FMR'!I:I,'2026 FMR'!Q:Q)</f>
        <v>AK-501</v>
      </c>
      <c r="C73" t="s">
        <v>105</v>
      </c>
      <c r="D73">
        <v>2060</v>
      </c>
      <c r="E73">
        <f>_xlfn.XLOOKUP(D73,'ACS data'!E:E,'ACS data'!N:N)</f>
        <v>10</v>
      </c>
      <c r="F73">
        <f>_xlfn.XLOOKUP(D73,'2026 FMR'!I:I,'2026 FMR'!M:M)</f>
        <v>1134</v>
      </c>
      <c r="G73">
        <f>_xlfn.XLOOKUP(D73,'2026 FMR'!I:I,'2026 FMR'!J:J)</f>
        <v>854</v>
      </c>
      <c r="H73">
        <f>_xlfn.XLOOKUP(D73,'2026 FMR'!I:I,'2026 FMR'!R:R)</f>
        <v>0.5</v>
      </c>
    </row>
    <row r="74" spans="1:8" x14ac:dyDescent="0.35">
      <c r="A74" t="s">
        <v>100</v>
      </c>
      <c r="B74" t="str">
        <f>_xlfn.XLOOKUP(D74,'2026 FMR'!I:I,'2026 FMR'!Q:Q)</f>
        <v>AK-500</v>
      </c>
      <c r="C74" t="s">
        <v>106</v>
      </c>
      <c r="D74">
        <v>2063</v>
      </c>
      <c r="E74">
        <f>_xlfn.XLOOKUP(D74,'ACS data'!E:E,'ACS data'!N:N)</f>
        <v>39</v>
      </c>
      <c r="F74">
        <f>_xlfn.XLOOKUP(D74,'2026 FMR'!I:I,'2026 FMR'!M:M)</f>
        <v>1374</v>
      </c>
      <c r="G74">
        <f>_xlfn.XLOOKUP(D74,'2026 FMR'!I:I,'2026 FMR'!J:J)</f>
        <v>7000</v>
      </c>
      <c r="H74">
        <f>_xlfn.XLOOKUP(D74,'2026 FMR'!I:I,'2026 FMR'!R:R)</f>
        <v>0.5</v>
      </c>
    </row>
    <row r="75" spans="1:8" x14ac:dyDescent="0.35">
      <c r="A75" t="s">
        <v>100</v>
      </c>
      <c r="B75" t="str">
        <f>_xlfn.XLOOKUP(D75,'2026 FMR'!I:I,'2026 FMR'!Q:Q)</f>
        <v>AK-500</v>
      </c>
      <c r="C75" t="s">
        <v>107</v>
      </c>
      <c r="D75">
        <v>2066</v>
      </c>
      <c r="E75">
        <f>_xlfn.XLOOKUP(D75,'ACS data'!E:E,'ACS data'!N:N)</f>
        <v>46</v>
      </c>
      <c r="F75">
        <f>_xlfn.XLOOKUP(D75,'2026 FMR'!I:I,'2026 FMR'!M:M)</f>
        <v>930</v>
      </c>
      <c r="G75">
        <f>_xlfn.XLOOKUP(D75,'2026 FMR'!I:I,'2026 FMR'!J:J)</f>
        <v>2614</v>
      </c>
      <c r="H75">
        <f>_xlfn.XLOOKUP(D75,'2026 FMR'!I:I,'2026 FMR'!R:R)</f>
        <v>0.5</v>
      </c>
    </row>
    <row r="76" spans="1:8" x14ac:dyDescent="0.35">
      <c r="A76" t="s">
        <v>100</v>
      </c>
      <c r="B76" t="str">
        <f>_xlfn.XLOOKUP(D76,'2026 FMR'!I:I,'2026 FMR'!Q:Q)</f>
        <v>AK-501</v>
      </c>
      <c r="C76" t="s">
        <v>108</v>
      </c>
      <c r="D76">
        <v>2068</v>
      </c>
      <c r="E76">
        <f>_xlfn.XLOOKUP(D76,'ACS data'!E:E,'ACS data'!N:N)</f>
        <v>8</v>
      </c>
      <c r="F76">
        <f>_xlfn.XLOOKUP(D76,'2026 FMR'!I:I,'2026 FMR'!M:M)</f>
        <v>935</v>
      </c>
      <c r="G76">
        <f>_xlfn.XLOOKUP(D76,'2026 FMR'!I:I,'2026 FMR'!J:J)</f>
        <v>2101</v>
      </c>
      <c r="H76">
        <f>_xlfn.XLOOKUP(D76,'2026 FMR'!I:I,'2026 FMR'!R:R)</f>
        <v>0.5</v>
      </c>
    </row>
    <row r="77" spans="1:8" x14ac:dyDescent="0.35">
      <c r="A77" t="s">
        <v>100</v>
      </c>
      <c r="B77" t="str">
        <f>_xlfn.XLOOKUP(D77,'2026 FMR'!I:I,'2026 FMR'!Q:Q)</f>
        <v>AK-501</v>
      </c>
      <c r="C77" t="s">
        <v>109</v>
      </c>
      <c r="D77">
        <v>2070</v>
      </c>
      <c r="E77">
        <f>_xlfn.XLOOKUP(D77,'ACS data'!E:E,'ACS data'!N:N)</f>
        <v>152</v>
      </c>
      <c r="F77">
        <f>_xlfn.XLOOKUP(D77,'2026 FMR'!I:I,'2026 FMR'!M:M)</f>
        <v>1138</v>
      </c>
      <c r="G77">
        <f>_xlfn.XLOOKUP(D77,'2026 FMR'!I:I,'2026 FMR'!J:J)</f>
        <v>4854</v>
      </c>
      <c r="H77">
        <f>_xlfn.XLOOKUP(D77,'2026 FMR'!I:I,'2026 FMR'!R:R)</f>
        <v>0.5</v>
      </c>
    </row>
    <row r="78" spans="1:8" x14ac:dyDescent="0.35">
      <c r="A78" t="s">
        <v>100</v>
      </c>
      <c r="B78" t="str">
        <f>_xlfn.XLOOKUP(D78,'2026 FMR'!I:I,'2026 FMR'!Q:Q)</f>
        <v>AK-501</v>
      </c>
      <c r="C78" t="s">
        <v>110</v>
      </c>
      <c r="D78">
        <v>2090</v>
      </c>
      <c r="E78">
        <f>_xlfn.XLOOKUP(D78,'ACS data'!E:E,'ACS data'!N:N)</f>
        <v>969</v>
      </c>
      <c r="F78">
        <f>_xlfn.XLOOKUP(D78,'2026 FMR'!I:I,'2026 FMR'!M:M)</f>
        <v>1277</v>
      </c>
      <c r="G78">
        <f>_xlfn.XLOOKUP(D78,'2026 FMR'!I:I,'2026 FMR'!J:J)</f>
        <v>96299</v>
      </c>
      <c r="H78">
        <f>_xlfn.XLOOKUP(D78,'2026 FMR'!I:I,'2026 FMR'!R:R)</f>
        <v>0.5</v>
      </c>
    </row>
    <row r="79" spans="1:8" x14ac:dyDescent="0.35">
      <c r="A79" t="s">
        <v>100</v>
      </c>
      <c r="B79" t="str">
        <f>_xlfn.XLOOKUP(D79,'2026 FMR'!I:I,'2026 FMR'!Q:Q)</f>
        <v>AK-501</v>
      </c>
      <c r="C79" t="s">
        <v>111</v>
      </c>
      <c r="D79">
        <v>2100</v>
      </c>
      <c r="E79">
        <f>_xlfn.XLOOKUP(D79,'ACS data'!E:E,'ACS data'!N:N)</f>
        <v>5</v>
      </c>
      <c r="F79">
        <f>_xlfn.XLOOKUP(D79,'2026 FMR'!I:I,'2026 FMR'!M:M)</f>
        <v>1033</v>
      </c>
      <c r="G79">
        <f>_xlfn.XLOOKUP(D79,'2026 FMR'!I:I,'2026 FMR'!J:J)</f>
        <v>2079</v>
      </c>
      <c r="H79">
        <f>_xlfn.XLOOKUP(D79,'2026 FMR'!I:I,'2026 FMR'!R:R)</f>
        <v>0.5</v>
      </c>
    </row>
    <row r="80" spans="1:8" x14ac:dyDescent="0.35">
      <c r="A80" t="s">
        <v>100</v>
      </c>
      <c r="B80" t="str">
        <f>_xlfn.XLOOKUP(D80,'2026 FMR'!I:I,'2026 FMR'!Q:Q)</f>
        <v>AK-501</v>
      </c>
      <c r="C80" t="s">
        <v>112</v>
      </c>
      <c r="D80">
        <v>2105</v>
      </c>
      <c r="E80">
        <f>_xlfn.XLOOKUP(D80,'ACS data'!E:E,'ACS data'!N:N)</f>
        <v>38</v>
      </c>
      <c r="F80">
        <f>_xlfn.XLOOKUP(D80,'2026 FMR'!I:I,'2026 FMR'!M:M)</f>
        <v>1113</v>
      </c>
      <c r="G80">
        <f>_xlfn.XLOOKUP(D80,'2026 FMR'!I:I,'2026 FMR'!J:J)</f>
        <v>2329</v>
      </c>
      <c r="H80">
        <f>_xlfn.XLOOKUP(D80,'2026 FMR'!I:I,'2026 FMR'!R:R)</f>
        <v>0.5</v>
      </c>
    </row>
    <row r="81" spans="1:8" x14ac:dyDescent="0.35">
      <c r="A81" t="s">
        <v>100</v>
      </c>
      <c r="B81" t="str">
        <f>_xlfn.XLOOKUP(D81,'2026 FMR'!I:I,'2026 FMR'!Q:Q)</f>
        <v>AK-501</v>
      </c>
      <c r="C81" t="s">
        <v>113</v>
      </c>
      <c r="D81">
        <v>2110</v>
      </c>
      <c r="E81">
        <f>_xlfn.XLOOKUP(D81,'ACS data'!E:E,'ACS data'!N:N)</f>
        <v>561</v>
      </c>
      <c r="F81">
        <f>_xlfn.XLOOKUP(D81,'2026 FMR'!I:I,'2026 FMR'!M:M)</f>
        <v>1340</v>
      </c>
      <c r="G81">
        <f>_xlfn.XLOOKUP(D81,'2026 FMR'!I:I,'2026 FMR'!J:J)</f>
        <v>32108</v>
      </c>
      <c r="H81">
        <f>_xlfn.XLOOKUP(D81,'2026 FMR'!I:I,'2026 FMR'!R:R)</f>
        <v>0.5</v>
      </c>
    </row>
    <row r="82" spans="1:8" x14ac:dyDescent="0.35">
      <c r="A82" t="s">
        <v>100</v>
      </c>
      <c r="B82" t="str">
        <f>_xlfn.XLOOKUP(D82,'2026 FMR'!I:I,'2026 FMR'!Q:Q)</f>
        <v>AK-501</v>
      </c>
      <c r="C82" t="s">
        <v>114</v>
      </c>
      <c r="D82">
        <v>2122</v>
      </c>
      <c r="E82">
        <f>_xlfn.XLOOKUP(D82,'ACS data'!E:E,'ACS data'!N:N)</f>
        <v>1134</v>
      </c>
      <c r="F82">
        <f>_xlfn.XLOOKUP(D82,'2026 FMR'!I:I,'2026 FMR'!M:M)</f>
        <v>1000</v>
      </c>
      <c r="G82">
        <f>_xlfn.XLOOKUP(D82,'2026 FMR'!I:I,'2026 FMR'!J:J)</f>
        <v>59235</v>
      </c>
      <c r="H82">
        <f>_xlfn.XLOOKUP(D82,'2026 FMR'!I:I,'2026 FMR'!R:R)</f>
        <v>0.5</v>
      </c>
    </row>
    <row r="83" spans="1:8" x14ac:dyDescent="0.35">
      <c r="A83" t="s">
        <v>100</v>
      </c>
      <c r="B83" t="str">
        <f>_xlfn.XLOOKUP(D83,'2026 FMR'!I:I,'2026 FMR'!Q:Q)</f>
        <v>AK-501</v>
      </c>
      <c r="C83" t="s">
        <v>115</v>
      </c>
      <c r="D83">
        <v>2130</v>
      </c>
      <c r="E83">
        <f>_xlfn.XLOOKUP(D83,'ACS data'!E:E,'ACS data'!N:N)</f>
        <v>289</v>
      </c>
      <c r="F83">
        <f>_xlfn.XLOOKUP(D83,'2026 FMR'!I:I,'2026 FMR'!M:M)</f>
        <v>1238</v>
      </c>
      <c r="G83">
        <f>_xlfn.XLOOKUP(D83,'2026 FMR'!I:I,'2026 FMR'!J:J)</f>
        <v>13910</v>
      </c>
      <c r="H83">
        <f>_xlfn.XLOOKUP(D83,'2026 FMR'!I:I,'2026 FMR'!R:R)</f>
        <v>0.5</v>
      </c>
    </row>
    <row r="84" spans="1:8" x14ac:dyDescent="0.35">
      <c r="A84" t="s">
        <v>100</v>
      </c>
      <c r="B84" t="str">
        <f>_xlfn.XLOOKUP(D84,'2026 FMR'!I:I,'2026 FMR'!Q:Q)</f>
        <v>AK-501</v>
      </c>
      <c r="C84" t="s">
        <v>116</v>
      </c>
      <c r="D84">
        <v>2150</v>
      </c>
      <c r="E84">
        <f>_xlfn.XLOOKUP(D84,'ACS data'!E:E,'ACS data'!N:N)</f>
        <v>179</v>
      </c>
      <c r="F84">
        <f>_xlfn.XLOOKUP(D84,'2026 FMR'!I:I,'2026 FMR'!M:M)</f>
        <v>1581</v>
      </c>
      <c r="G84">
        <f>_xlfn.XLOOKUP(D84,'2026 FMR'!I:I,'2026 FMR'!J:J)</f>
        <v>13065</v>
      </c>
      <c r="H84">
        <f>_xlfn.XLOOKUP(D84,'2026 FMR'!I:I,'2026 FMR'!R:R)</f>
        <v>0.5</v>
      </c>
    </row>
    <row r="85" spans="1:8" x14ac:dyDescent="0.35">
      <c r="A85" t="s">
        <v>100</v>
      </c>
      <c r="B85" t="str">
        <f>_xlfn.XLOOKUP(D85,'2026 FMR'!I:I,'2026 FMR'!Q:Q)</f>
        <v>AK-501</v>
      </c>
      <c r="C85" t="s">
        <v>117</v>
      </c>
      <c r="D85">
        <v>2158</v>
      </c>
      <c r="E85">
        <f>_xlfn.XLOOKUP(D85,'ACS data'!E:E,'ACS data'!N:N)</f>
        <v>648</v>
      </c>
      <c r="F85">
        <f>_xlfn.XLOOKUP(D85,'2026 FMR'!I:I,'2026 FMR'!M:M)</f>
        <v>767</v>
      </c>
      <c r="G85">
        <f>_xlfn.XLOOKUP(D85,'2026 FMR'!I:I,'2026 FMR'!J:J)</f>
        <v>8372</v>
      </c>
      <c r="H85">
        <f>_xlfn.XLOOKUP(D85,'2026 FMR'!I:I,'2026 FMR'!R:R)</f>
        <v>0.5</v>
      </c>
    </row>
    <row r="86" spans="1:8" x14ac:dyDescent="0.35">
      <c r="A86" t="s">
        <v>100</v>
      </c>
      <c r="B86" t="str">
        <f>_xlfn.XLOOKUP(D86,'2026 FMR'!I:I,'2026 FMR'!Q:Q)</f>
        <v>AK-501</v>
      </c>
      <c r="C86" t="s">
        <v>118</v>
      </c>
      <c r="D86">
        <v>2164</v>
      </c>
      <c r="E86">
        <f>_xlfn.XLOOKUP(D86,'ACS data'!E:E,'ACS data'!N:N)</f>
        <v>41</v>
      </c>
      <c r="F86">
        <f>_xlfn.XLOOKUP(D86,'2026 FMR'!I:I,'2026 FMR'!M:M)</f>
        <v>894</v>
      </c>
      <c r="G86">
        <f>_xlfn.XLOOKUP(D86,'2026 FMR'!I:I,'2026 FMR'!J:J)</f>
        <v>999</v>
      </c>
      <c r="H86">
        <f>_xlfn.XLOOKUP(D86,'2026 FMR'!I:I,'2026 FMR'!R:R)</f>
        <v>0.5</v>
      </c>
    </row>
    <row r="87" spans="1:8" x14ac:dyDescent="0.35">
      <c r="A87" t="s">
        <v>100</v>
      </c>
      <c r="B87" t="str">
        <f>_xlfn.XLOOKUP(D87,'2026 FMR'!I:I,'2026 FMR'!Q:Q)</f>
        <v>AK-501</v>
      </c>
      <c r="C87" t="s">
        <v>119</v>
      </c>
      <c r="D87">
        <v>2170</v>
      </c>
      <c r="E87">
        <f>_xlfn.XLOOKUP(D87,'ACS data'!E:E,'ACS data'!N:N)</f>
        <v>2157</v>
      </c>
      <c r="F87">
        <f>_xlfn.XLOOKUP(D87,'2026 FMR'!I:I,'2026 FMR'!M:M)</f>
        <v>1049</v>
      </c>
      <c r="G87">
        <f>_xlfn.XLOOKUP(D87,'2026 FMR'!I:I,'2026 FMR'!J:J)</f>
        <v>108661</v>
      </c>
      <c r="H87">
        <f>_xlfn.XLOOKUP(D87,'2026 FMR'!I:I,'2026 FMR'!R:R)</f>
        <v>0.5</v>
      </c>
    </row>
    <row r="88" spans="1:8" x14ac:dyDescent="0.35">
      <c r="A88" t="s">
        <v>100</v>
      </c>
      <c r="B88" t="str">
        <f>_xlfn.XLOOKUP(D88,'2026 FMR'!I:I,'2026 FMR'!Q:Q)</f>
        <v>AK-501</v>
      </c>
      <c r="C88" t="s">
        <v>120</v>
      </c>
      <c r="D88">
        <v>2180</v>
      </c>
      <c r="E88">
        <f>_xlfn.XLOOKUP(D88,'ACS data'!E:E,'ACS data'!N:N)</f>
        <v>418</v>
      </c>
      <c r="F88">
        <f>_xlfn.XLOOKUP(D88,'2026 FMR'!I:I,'2026 FMR'!M:M)</f>
        <v>1334</v>
      </c>
      <c r="G88">
        <f>_xlfn.XLOOKUP(D88,'2026 FMR'!I:I,'2026 FMR'!J:J)</f>
        <v>10018</v>
      </c>
      <c r="H88">
        <f>_xlfn.XLOOKUP(D88,'2026 FMR'!I:I,'2026 FMR'!R:R)</f>
        <v>0.5</v>
      </c>
    </row>
    <row r="89" spans="1:8" x14ac:dyDescent="0.35">
      <c r="A89" t="s">
        <v>100</v>
      </c>
      <c r="B89" t="str">
        <f>_xlfn.XLOOKUP(D89,'2026 FMR'!I:I,'2026 FMR'!Q:Q)</f>
        <v>AK-501</v>
      </c>
      <c r="C89" t="s">
        <v>121</v>
      </c>
      <c r="D89">
        <v>2185</v>
      </c>
      <c r="E89">
        <f>_xlfn.XLOOKUP(D89,'ACS data'!E:E,'ACS data'!N:N)</f>
        <v>138</v>
      </c>
      <c r="F89">
        <f>_xlfn.XLOOKUP(D89,'2026 FMR'!I:I,'2026 FMR'!M:M)</f>
        <v>1239</v>
      </c>
      <c r="G89">
        <f>_xlfn.XLOOKUP(D89,'2026 FMR'!I:I,'2026 FMR'!J:J)</f>
        <v>10924</v>
      </c>
      <c r="H89">
        <f>_xlfn.XLOOKUP(D89,'2026 FMR'!I:I,'2026 FMR'!R:R)</f>
        <v>0.5</v>
      </c>
    </row>
    <row r="90" spans="1:8" x14ac:dyDescent="0.35">
      <c r="A90" t="s">
        <v>100</v>
      </c>
      <c r="B90" t="str">
        <f>_xlfn.XLOOKUP(D90,'2026 FMR'!I:I,'2026 FMR'!Q:Q)</f>
        <v>AK-501</v>
      </c>
      <c r="C90" t="s">
        <v>122</v>
      </c>
      <c r="D90">
        <v>2188</v>
      </c>
      <c r="E90">
        <f>_xlfn.XLOOKUP(D90,'ACS data'!E:E,'ACS data'!N:N)</f>
        <v>331</v>
      </c>
      <c r="F90">
        <f>_xlfn.XLOOKUP(D90,'2026 FMR'!I:I,'2026 FMR'!M:M)</f>
        <v>1471</v>
      </c>
      <c r="G90">
        <f>_xlfn.XLOOKUP(D90,'2026 FMR'!I:I,'2026 FMR'!J:J)</f>
        <v>7682</v>
      </c>
      <c r="H90">
        <f>_xlfn.XLOOKUP(D90,'2026 FMR'!I:I,'2026 FMR'!R:R)</f>
        <v>0.5</v>
      </c>
    </row>
    <row r="91" spans="1:8" x14ac:dyDescent="0.35">
      <c r="A91" t="s">
        <v>100</v>
      </c>
      <c r="B91" t="str">
        <f>_xlfn.XLOOKUP(D91,'2026 FMR'!I:I,'2026 FMR'!Q:Q)</f>
        <v>AK-501</v>
      </c>
      <c r="C91" t="s">
        <v>123</v>
      </c>
      <c r="D91">
        <v>2195</v>
      </c>
      <c r="E91">
        <f>_xlfn.XLOOKUP(D91,'ACS data'!E:E,'ACS data'!N:N)</f>
        <v>49</v>
      </c>
      <c r="F91">
        <f>_xlfn.XLOOKUP(D91,'2026 FMR'!I:I,'2026 FMR'!M:M)</f>
        <v>1211</v>
      </c>
      <c r="G91">
        <f>_xlfn.XLOOKUP(D91,'2026 FMR'!I:I,'2026 FMR'!J:J)</f>
        <v>3374</v>
      </c>
      <c r="H91">
        <f>_xlfn.XLOOKUP(D91,'2026 FMR'!I:I,'2026 FMR'!R:R)</f>
        <v>0.5</v>
      </c>
    </row>
    <row r="92" spans="1:8" x14ac:dyDescent="0.35">
      <c r="A92" t="s">
        <v>100</v>
      </c>
      <c r="B92" t="str">
        <f>_xlfn.XLOOKUP(D92,'2026 FMR'!I:I,'2026 FMR'!Q:Q)</f>
        <v>AK-501</v>
      </c>
      <c r="C92" t="s">
        <v>124</v>
      </c>
      <c r="D92">
        <v>2198</v>
      </c>
      <c r="E92">
        <f>_xlfn.XLOOKUP(D92,'ACS data'!E:E,'ACS data'!N:N)</f>
        <v>119</v>
      </c>
      <c r="F92">
        <f>_xlfn.XLOOKUP(D92,'2026 FMR'!I:I,'2026 FMR'!M:M)</f>
        <v>1030</v>
      </c>
      <c r="G92">
        <f>_xlfn.XLOOKUP(D92,'2026 FMR'!I:I,'2026 FMR'!J:J)</f>
        <v>5799</v>
      </c>
      <c r="H92">
        <f>_xlfn.XLOOKUP(D92,'2026 FMR'!I:I,'2026 FMR'!R:R)</f>
        <v>0.5</v>
      </c>
    </row>
    <row r="93" spans="1:8" x14ac:dyDescent="0.35">
      <c r="A93" t="s">
        <v>100</v>
      </c>
      <c r="B93" t="str">
        <f>_xlfn.XLOOKUP(D93,'2026 FMR'!I:I,'2026 FMR'!Q:Q)</f>
        <v>AK-501</v>
      </c>
      <c r="C93" t="s">
        <v>125</v>
      </c>
      <c r="D93">
        <v>2220</v>
      </c>
      <c r="E93">
        <f>_xlfn.XLOOKUP(D93,'ACS data'!E:E,'ACS data'!N:N)</f>
        <v>133</v>
      </c>
      <c r="F93">
        <f>_xlfn.XLOOKUP(D93,'2026 FMR'!I:I,'2026 FMR'!M:M)</f>
        <v>1350</v>
      </c>
      <c r="G93">
        <f>_xlfn.XLOOKUP(D93,'2026 FMR'!I:I,'2026 FMR'!J:J)</f>
        <v>8462</v>
      </c>
      <c r="H93">
        <f>_xlfn.XLOOKUP(D93,'2026 FMR'!I:I,'2026 FMR'!R:R)</f>
        <v>0.5</v>
      </c>
    </row>
    <row r="94" spans="1:8" x14ac:dyDescent="0.35">
      <c r="A94" t="s">
        <v>100</v>
      </c>
      <c r="B94" t="str">
        <f>_xlfn.XLOOKUP(D94,'2026 FMR'!I:I,'2026 FMR'!Q:Q)</f>
        <v>AK-501</v>
      </c>
      <c r="C94" t="s">
        <v>126</v>
      </c>
      <c r="D94">
        <v>2230</v>
      </c>
      <c r="E94">
        <f>_xlfn.XLOOKUP(D94,'ACS data'!E:E,'ACS data'!N:N)</f>
        <v>22</v>
      </c>
      <c r="F94">
        <f>_xlfn.XLOOKUP(D94,'2026 FMR'!I:I,'2026 FMR'!M:M)</f>
        <v>1253</v>
      </c>
      <c r="G94">
        <f>_xlfn.XLOOKUP(D94,'2026 FMR'!I:I,'2026 FMR'!J:J)</f>
        <v>1303</v>
      </c>
      <c r="H94">
        <f>_xlfn.XLOOKUP(D94,'2026 FMR'!I:I,'2026 FMR'!R:R)</f>
        <v>0.5</v>
      </c>
    </row>
    <row r="95" spans="1:8" x14ac:dyDescent="0.35">
      <c r="A95" t="s">
        <v>100</v>
      </c>
      <c r="B95" t="str">
        <f>_xlfn.XLOOKUP(D95,'2026 FMR'!I:I,'2026 FMR'!Q:Q)</f>
        <v>AK-501</v>
      </c>
      <c r="C95" t="s">
        <v>127</v>
      </c>
      <c r="D95">
        <v>2240</v>
      </c>
      <c r="E95">
        <f>_xlfn.XLOOKUP(D95,'ACS data'!E:E,'ACS data'!N:N)</f>
        <v>118</v>
      </c>
      <c r="F95">
        <f>_xlfn.XLOOKUP(D95,'2026 FMR'!I:I,'2026 FMR'!M:M)</f>
        <v>1198</v>
      </c>
      <c r="G95">
        <f>_xlfn.XLOOKUP(D95,'2026 FMR'!I:I,'2026 FMR'!J:J)</f>
        <v>6888</v>
      </c>
      <c r="H95">
        <f>_xlfn.XLOOKUP(D95,'2026 FMR'!I:I,'2026 FMR'!R:R)</f>
        <v>0.5</v>
      </c>
    </row>
    <row r="96" spans="1:8" x14ac:dyDescent="0.35">
      <c r="A96" t="s">
        <v>100</v>
      </c>
      <c r="B96" t="str">
        <f>_xlfn.XLOOKUP(D96,'2026 FMR'!I:I,'2026 FMR'!Q:Q)</f>
        <v>AK-501</v>
      </c>
      <c r="C96" t="s">
        <v>128</v>
      </c>
      <c r="D96">
        <v>2275</v>
      </c>
      <c r="E96">
        <f>_xlfn.XLOOKUP(D96,'ACS data'!E:E,'ACS data'!N:N)</f>
        <v>31</v>
      </c>
      <c r="F96">
        <f>_xlfn.XLOOKUP(D96,'2026 FMR'!I:I,'2026 FMR'!M:M)</f>
        <v>928</v>
      </c>
      <c r="G96">
        <f>_xlfn.XLOOKUP(D96,'2026 FMR'!I:I,'2026 FMR'!J:J)</f>
        <v>2134</v>
      </c>
      <c r="H96">
        <f>_xlfn.XLOOKUP(D96,'2026 FMR'!I:I,'2026 FMR'!R:R)</f>
        <v>0.5</v>
      </c>
    </row>
    <row r="97" spans="1:8" x14ac:dyDescent="0.35">
      <c r="A97" t="s">
        <v>100</v>
      </c>
      <c r="B97" t="str">
        <f>_xlfn.XLOOKUP(D97,'2026 FMR'!I:I,'2026 FMR'!Q:Q)</f>
        <v>AK-501</v>
      </c>
      <c r="C97" t="s">
        <v>129</v>
      </c>
      <c r="D97">
        <v>2282</v>
      </c>
      <c r="E97">
        <f>_xlfn.XLOOKUP(D97,'ACS data'!E:E,'ACS data'!N:N)</f>
        <v>20</v>
      </c>
      <c r="F97">
        <f>_xlfn.XLOOKUP(D97,'2026 FMR'!I:I,'2026 FMR'!M:M)</f>
        <v>1094</v>
      </c>
      <c r="G97">
        <f>_xlfn.XLOOKUP(D97,'2026 FMR'!I:I,'2026 FMR'!J:J)</f>
        <v>564</v>
      </c>
      <c r="H97">
        <f>_xlfn.XLOOKUP(D97,'2026 FMR'!I:I,'2026 FMR'!R:R)</f>
        <v>0.5</v>
      </c>
    </row>
    <row r="98" spans="1:8" x14ac:dyDescent="0.35">
      <c r="A98" t="s">
        <v>100</v>
      </c>
      <c r="B98" t="str">
        <f>_xlfn.XLOOKUP(D98,'2026 FMR'!I:I,'2026 FMR'!Q:Q)</f>
        <v>AK-501</v>
      </c>
      <c r="C98" t="s">
        <v>130</v>
      </c>
      <c r="D98">
        <v>2290</v>
      </c>
      <c r="E98">
        <f>_xlfn.XLOOKUP(D98,'ACS data'!E:E,'ACS data'!N:N)</f>
        <v>96</v>
      </c>
      <c r="F98">
        <f>_xlfn.XLOOKUP(D98,'2026 FMR'!I:I,'2026 FMR'!M:M)</f>
        <v>1019</v>
      </c>
      <c r="G98">
        <f>_xlfn.XLOOKUP(D98,'2026 FMR'!I:I,'2026 FMR'!J:J)</f>
        <v>5355</v>
      </c>
      <c r="H98">
        <f>_xlfn.XLOOKUP(D98,'2026 FMR'!I:I,'2026 FMR'!R:R)</f>
        <v>0.5</v>
      </c>
    </row>
    <row r="99" spans="1:8" x14ac:dyDescent="0.35">
      <c r="A99" t="s">
        <v>131</v>
      </c>
      <c r="B99" t="str">
        <f>_xlfn.XLOOKUP(D99,'2026 FMR'!I:I,'2026 FMR'!Q:Q)</f>
        <v>AZ-500</v>
      </c>
      <c r="C99" t="s">
        <v>132</v>
      </c>
      <c r="D99">
        <v>4001</v>
      </c>
      <c r="E99">
        <f>_xlfn.XLOOKUP(D99,'ACS data'!E:E,'ACS data'!N:N)</f>
        <v>3637</v>
      </c>
      <c r="F99">
        <f>_xlfn.XLOOKUP(D99,'2026 FMR'!I:I,'2026 FMR'!M:M)</f>
        <v>903</v>
      </c>
      <c r="G99">
        <f>_xlfn.XLOOKUP(D99,'2026 FMR'!I:I,'2026 FMR'!J:J)</f>
        <v>66054</v>
      </c>
      <c r="H99">
        <f>_xlfn.XLOOKUP(D99,'2026 FMR'!I:I,'2026 FMR'!R:R)</f>
        <v>1</v>
      </c>
    </row>
    <row r="100" spans="1:8" x14ac:dyDescent="0.35">
      <c r="A100" t="s">
        <v>131</v>
      </c>
      <c r="B100" t="str">
        <f>_xlfn.XLOOKUP(D100,'2026 FMR'!I:I,'2026 FMR'!Q:Q)</f>
        <v>AZ-500</v>
      </c>
      <c r="C100" t="s">
        <v>133</v>
      </c>
      <c r="D100">
        <v>4003</v>
      </c>
      <c r="E100">
        <f>_xlfn.XLOOKUP(D100,'ACS data'!E:E,'ACS data'!N:N)</f>
        <v>3503</v>
      </c>
      <c r="F100">
        <f>_xlfn.XLOOKUP(D100,'2026 FMR'!I:I,'2026 FMR'!M:M)</f>
        <v>1111</v>
      </c>
      <c r="G100">
        <f>_xlfn.XLOOKUP(D100,'2026 FMR'!I:I,'2026 FMR'!J:J)</f>
        <v>125504</v>
      </c>
      <c r="H100">
        <f>_xlfn.XLOOKUP(D100,'2026 FMR'!I:I,'2026 FMR'!R:R)</f>
        <v>1</v>
      </c>
    </row>
    <row r="101" spans="1:8" x14ac:dyDescent="0.35">
      <c r="A101" t="s">
        <v>131</v>
      </c>
      <c r="B101" t="str">
        <f>_xlfn.XLOOKUP(D101,'2026 FMR'!I:I,'2026 FMR'!Q:Q)</f>
        <v>AZ-500</v>
      </c>
      <c r="C101" t="s">
        <v>134</v>
      </c>
      <c r="D101">
        <v>4005</v>
      </c>
      <c r="E101">
        <f>_xlfn.XLOOKUP(D101,'ACS data'!E:E,'ACS data'!N:N)</f>
        <v>8565</v>
      </c>
      <c r="F101">
        <f>_xlfn.XLOOKUP(D101,'2026 FMR'!I:I,'2026 FMR'!M:M)</f>
        <v>1727</v>
      </c>
      <c r="G101">
        <f>_xlfn.XLOOKUP(D101,'2026 FMR'!I:I,'2026 FMR'!J:J)</f>
        <v>144705</v>
      </c>
      <c r="H101">
        <f>_xlfn.XLOOKUP(D101,'2026 FMR'!I:I,'2026 FMR'!R:R)</f>
        <v>1</v>
      </c>
    </row>
    <row r="102" spans="1:8" x14ac:dyDescent="0.35">
      <c r="A102" t="s">
        <v>131</v>
      </c>
      <c r="B102" t="str">
        <f>_xlfn.XLOOKUP(D102,'2026 FMR'!I:I,'2026 FMR'!Q:Q)</f>
        <v>AZ-500</v>
      </c>
      <c r="C102" t="s">
        <v>135</v>
      </c>
      <c r="D102">
        <v>4007</v>
      </c>
      <c r="E102">
        <f>_xlfn.XLOOKUP(D102,'ACS data'!E:E,'ACS data'!N:N)</f>
        <v>1685</v>
      </c>
      <c r="F102">
        <f>_xlfn.XLOOKUP(D102,'2026 FMR'!I:I,'2026 FMR'!M:M)</f>
        <v>1127</v>
      </c>
      <c r="G102">
        <f>_xlfn.XLOOKUP(D102,'2026 FMR'!I:I,'2026 FMR'!J:J)</f>
        <v>53419</v>
      </c>
      <c r="H102">
        <f>_xlfn.XLOOKUP(D102,'2026 FMR'!I:I,'2026 FMR'!R:R)</f>
        <v>1</v>
      </c>
    </row>
    <row r="103" spans="1:8" x14ac:dyDescent="0.35">
      <c r="A103" t="s">
        <v>131</v>
      </c>
      <c r="B103" t="str">
        <f>_xlfn.XLOOKUP(D103,'2026 FMR'!I:I,'2026 FMR'!Q:Q)</f>
        <v>AZ-500</v>
      </c>
      <c r="C103" t="s">
        <v>136</v>
      </c>
      <c r="D103">
        <v>4009</v>
      </c>
      <c r="E103">
        <f>_xlfn.XLOOKUP(D103,'ACS data'!E:E,'ACS data'!N:N)</f>
        <v>1396</v>
      </c>
      <c r="F103">
        <f>_xlfn.XLOOKUP(D103,'2026 FMR'!I:I,'2026 FMR'!M:M)</f>
        <v>991</v>
      </c>
      <c r="G103">
        <f>_xlfn.XLOOKUP(D103,'2026 FMR'!I:I,'2026 FMR'!J:J)</f>
        <v>38453</v>
      </c>
      <c r="H103">
        <f>_xlfn.XLOOKUP(D103,'2026 FMR'!I:I,'2026 FMR'!R:R)</f>
        <v>1</v>
      </c>
    </row>
    <row r="104" spans="1:8" x14ac:dyDescent="0.35">
      <c r="A104" t="s">
        <v>131</v>
      </c>
      <c r="B104" t="str">
        <f>_xlfn.XLOOKUP(D104,'2026 FMR'!I:I,'2026 FMR'!Q:Q)</f>
        <v>AZ-500</v>
      </c>
      <c r="C104" t="s">
        <v>137</v>
      </c>
      <c r="D104">
        <v>4011</v>
      </c>
      <c r="E104">
        <f>_xlfn.XLOOKUP(D104,'ACS data'!E:E,'ACS data'!N:N)</f>
        <v>128</v>
      </c>
      <c r="F104">
        <f>_xlfn.XLOOKUP(D104,'2026 FMR'!I:I,'2026 FMR'!M:M)</f>
        <v>970</v>
      </c>
      <c r="G104">
        <f>_xlfn.XLOOKUP(D104,'2026 FMR'!I:I,'2026 FMR'!J:J)</f>
        <v>9483</v>
      </c>
      <c r="H104">
        <f>_xlfn.XLOOKUP(D104,'2026 FMR'!I:I,'2026 FMR'!R:R)</f>
        <v>1</v>
      </c>
    </row>
    <row r="105" spans="1:8" x14ac:dyDescent="0.35">
      <c r="A105" t="s">
        <v>131</v>
      </c>
      <c r="B105" t="str">
        <f>_xlfn.XLOOKUP(D105,'2026 FMR'!I:I,'2026 FMR'!Q:Q)</f>
        <v>AZ-500</v>
      </c>
      <c r="C105" t="s">
        <v>138</v>
      </c>
      <c r="D105">
        <v>4012</v>
      </c>
      <c r="E105">
        <f>_xlfn.XLOOKUP(D105,'ACS data'!E:E,'ACS data'!N:N)</f>
        <v>507</v>
      </c>
      <c r="F105">
        <f>_xlfn.XLOOKUP(D105,'2026 FMR'!I:I,'2026 FMR'!M:M)</f>
        <v>879</v>
      </c>
      <c r="G105">
        <f>_xlfn.XLOOKUP(D105,'2026 FMR'!I:I,'2026 FMR'!J:J)</f>
        <v>16681</v>
      </c>
      <c r="H105">
        <f>_xlfn.XLOOKUP(D105,'2026 FMR'!I:I,'2026 FMR'!R:R)</f>
        <v>1</v>
      </c>
    </row>
    <row r="106" spans="1:8" x14ac:dyDescent="0.35">
      <c r="A106" t="s">
        <v>131</v>
      </c>
      <c r="B106" t="str">
        <f>_xlfn.XLOOKUP(D106,'2026 FMR'!I:I,'2026 FMR'!Q:Q)</f>
        <v>AZ-502</v>
      </c>
      <c r="C106" t="s">
        <v>139</v>
      </c>
      <c r="D106">
        <v>4013</v>
      </c>
      <c r="E106">
        <f>_xlfn.XLOOKUP(D106,'ACS data'!E:E,'ACS data'!N:N)</f>
        <v>114534</v>
      </c>
      <c r="F106">
        <f>_xlfn.XLOOKUP(D106,'2026 FMR'!I:I,'2026 FMR'!M:M)</f>
        <v>1583</v>
      </c>
      <c r="G106">
        <f>_xlfn.XLOOKUP(D106,'2026 FMR'!I:I,'2026 FMR'!J:J)</f>
        <v>4430871</v>
      </c>
      <c r="H106">
        <f>_xlfn.XLOOKUP(D106,'2026 FMR'!I:I,'2026 FMR'!R:R)</f>
        <v>1</v>
      </c>
    </row>
    <row r="107" spans="1:8" x14ac:dyDescent="0.35">
      <c r="A107" t="s">
        <v>131</v>
      </c>
      <c r="B107" t="str">
        <f>_xlfn.XLOOKUP(D107,'2026 FMR'!I:I,'2026 FMR'!Q:Q)</f>
        <v>AZ-500</v>
      </c>
      <c r="C107" t="s">
        <v>140</v>
      </c>
      <c r="D107">
        <v>4015</v>
      </c>
      <c r="E107">
        <f>_xlfn.XLOOKUP(D107,'ACS data'!E:E,'ACS data'!N:N)</f>
        <v>5872</v>
      </c>
      <c r="F107">
        <f>_xlfn.XLOOKUP(D107,'2026 FMR'!I:I,'2026 FMR'!M:M)</f>
        <v>1060</v>
      </c>
      <c r="G107">
        <f>_xlfn.XLOOKUP(D107,'2026 FMR'!I:I,'2026 FMR'!J:J)</f>
        <v>214229</v>
      </c>
      <c r="H107">
        <f>_xlfn.XLOOKUP(D107,'2026 FMR'!I:I,'2026 FMR'!R:R)</f>
        <v>1</v>
      </c>
    </row>
    <row r="108" spans="1:8" x14ac:dyDescent="0.35">
      <c r="A108" t="s">
        <v>131</v>
      </c>
      <c r="B108" t="str">
        <f>_xlfn.XLOOKUP(D108,'2026 FMR'!I:I,'2026 FMR'!Q:Q)</f>
        <v>AZ-500</v>
      </c>
      <c r="C108" t="s">
        <v>141</v>
      </c>
      <c r="D108">
        <v>4017</v>
      </c>
      <c r="E108">
        <f>_xlfn.XLOOKUP(D108,'ACS data'!E:E,'ACS data'!N:N)</f>
        <v>5097</v>
      </c>
      <c r="F108">
        <f>_xlfn.XLOOKUP(D108,'2026 FMR'!I:I,'2026 FMR'!M:M)</f>
        <v>1026</v>
      </c>
      <c r="G108">
        <f>_xlfn.XLOOKUP(D108,'2026 FMR'!I:I,'2026 FMR'!J:J)</f>
        <v>107110</v>
      </c>
      <c r="H108">
        <f>_xlfn.XLOOKUP(D108,'2026 FMR'!I:I,'2026 FMR'!R:R)</f>
        <v>1</v>
      </c>
    </row>
    <row r="109" spans="1:8" x14ac:dyDescent="0.35">
      <c r="A109" t="s">
        <v>131</v>
      </c>
      <c r="B109" t="str">
        <f>_xlfn.XLOOKUP(D109,'2026 FMR'!I:I,'2026 FMR'!Q:Q)</f>
        <v>AZ-501</v>
      </c>
      <c r="C109" t="s">
        <v>142</v>
      </c>
      <c r="D109">
        <v>4019</v>
      </c>
      <c r="E109">
        <f>_xlfn.XLOOKUP(D109,'ACS data'!E:E,'ACS data'!N:N)</f>
        <v>37964</v>
      </c>
      <c r="F109">
        <f>_xlfn.XLOOKUP(D109,'2026 FMR'!I:I,'2026 FMR'!M:M)</f>
        <v>1081</v>
      </c>
      <c r="G109">
        <f>_xlfn.XLOOKUP(D109,'2026 FMR'!I:I,'2026 FMR'!J:J)</f>
        <v>1042393</v>
      </c>
      <c r="H109">
        <f>_xlfn.XLOOKUP(D109,'2026 FMR'!I:I,'2026 FMR'!R:R)</f>
        <v>0.5</v>
      </c>
    </row>
    <row r="110" spans="1:8" x14ac:dyDescent="0.35">
      <c r="A110" t="s">
        <v>131</v>
      </c>
      <c r="B110" t="str">
        <f>_xlfn.XLOOKUP(D110,'2026 FMR'!I:I,'2026 FMR'!Q:Q)</f>
        <v>AZ-500</v>
      </c>
      <c r="C110" t="s">
        <v>143</v>
      </c>
      <c r="D110">
        <v>4021</v>
      </c>
      <c r="E110">
        <f>_xlfn.XLOOKUP(D110,'ACS data'!E:E,'ACS data'!N:N)</f>
        <v>8425</v>
      </c>
      <c r="F110">
        <f>_xlfn.XLOOKUP(D110,'2026 FMR'!I:I,'2026 FMR'!M:M)</f>
        <v>1583</v>
      </c>
      <c r="G110">
        <f>_xlfn.XLOOKUP(D110,'2026 FMR'!I:I,'2026 FMR'!J:J)</f>
        <v>433338</v>
      </c>
      <c r="H110">
        <f>_xlfn.XLOOKUP(D110,'2026 FMR'!I:I,'2026 FMR'!R:R)</f>
        <v>1</v>
      </c>
    </row>
    <row r="111" spans="1:8" x14ac:dyDescent="0.35">
      <c r="A111" t="s">
        <v>131</v>
      </c>
      <c r="B111" t="str">
        <f>_xlfn.XLOOKUP(D111,'2026 FMR'!I:I,'2026 FMR'!Q:Q)</f>
        <v>AZ-500</v>
      </c>
      <c r="C111" t="s">
        <v>144</v>
      </c>
      <c r="D111">
        <v>4023</v>
      </c>
      <c r="E111">
        <f>_xlfn.XLOOKUP(D111,'ACS data'!E:E,'ACS data'!N:N)</f>
        <v>2502</v>
      </c>
      <c r="F111">
        <f>_xlfn.XLOOKUP(D111,'2026 FMR'!I:I,'2026 FMR'!M:M)</f>
        <v>860</v>
      </c>
      <c r="G111">
        <f>_xlfn.XLOOKUP(D111,'2026 FMR'!I:I,'2026 FMR'!J:J)</f>
        <v>47838</v>
      </c>
      <c r="H111">
        <f>_xlfn.XLOOKUP(D111,'2026 FMR'!I:I,'2026 FMR'!R:R)</f>
        <v>1</v>
      </c>
    </row>
    <row r="112" spans="1:8" x14ac:dyDescent="0.35">
      <c r="A112" t="s">
        <v>131</v>
      </c>
      <c r="B112" t="str">
        <f>_xlfn.XLOOKUP(D112,'2026 FMR'!I:I,'2026 FMR'!Q:Q)</f>
        <v>AZ-500</v>
      </c>
      <c r="C112" t="s">
        <v>145</v>
      </c>
      <c r="D112">
        <v>4025</v>
      </c>
      <c r="E112">
        <f>_xlfn.XLOOKUP(D112,'ACS data'!E:E,'ACS data'!N:N)</f>
        <v>4795</v>
      </c>
      <c r="F112">
        <f>_xlfn.XLOOKUP(D112,'2026 FMR'!I:I,'2026 FMR'!M:M)</f>
        <v>1309</v>
      </c>
      <c r="G112">
        <f>_xlfn.XLOOKUP(D112,'2026 FMR'!I:I,'2026 FMR'!J:J)</f>
        <v>237830</v>
      </c>
      <c r="H112">
        <f>_xlfn.XLOOKUP(D112,'2026 FMR'!I:I,'2026 FMR'!R:R)</f>
        <v>1</v>
      </c>
    </row>
    <row r="113" spans="1:8" x14ac:dyDescent="0.35">
      <c r="A113" t="s">
        <v>131</v>
      </c>
      <c r="B113" t="str">
        <f>_xlfn.XLOOKUP(D113,'2026 FMR'!I:I,'2026 FMR'!Q:Q)</f>
        <v>AZ-500</v>
      </c>
      <c r="C113" t="s">
        <v>146</v>
      </c>
      <c r="D113">
        <v>4027</v>
      </c>
      <c r="E113">
        <f>_xlfn.XLOOKUP(D113,'ACS data'!E:E,'ACS data'!N:N)</f>
        <v>6937</v>
      </c>
      <c r="F113">
        <f>_xlfn.XLOOKUP(D113,'2026 FMR'!I:I,'2026 FMR'!M:M)</f>
        <v>1053</v>
      </c>
      <c r="G113">
        <f>_xlfn.XLOOKUP(D113,'2026 FMR'!I:I,'2026 FMR'!J:J)</f>
        <v>204374</v>
      </c>
      <c r="H113">
        <f>_xlfn.XLOOKUP(D113,'2026 FMR'!I:I,'2026 FMR'!R:R)</f>
        <v>1</v>
      </c>
    </row>
    <row r="114" spans="1:8" x14ac:dyDescent="0.35">
      <c r="A114" t="s">
        <v>147</v>
      </c>
      <c r="B114" t="str">
        <f>_xlfn.XLOOKUP(D114,'2026 FMR'!I:I,'2026 FMR'!Q:Q)</f>
        <v>AR-505</v>
      </c>
      <c r="C114" t="s">
        <v>148</v>
      </c>
      <c r="D114">
        <v>5001</v>
      </c>
      <c r="E114">
        <f>_xlfn.XLOOKUP(D114,'ACS data'!E:E,'ACS data'!N:N)</f>
        <v>309</v>
      </c>
      <c r="F114">
        <f>_xlfn.XLOOKUP(D114,'2026 FMR'!I:I,'2026 FMR'!M:M)</f>
        <v>703</v>
      </c>
      <c r="G114">
        <f>_xlfn.XLOOKUP(D114,'2026 FMR'!I:I,'2026 FMR'!J:J)</f>
        <v>17024</v>
      </c>
      <c r="H114">
        <f>_xlfn.XLOOKUP(D114,'2026 FMR'!I:I,'2026 FMR'!R:R)</f>
        <v>1</v>
      </c>
    </row>
    <row r="115" spans="1:8" x14ac:dyDescent="0.35">
      <c r="A115" t="s">
        <v>147</v>
      </c>
      <c r="B115" t="str">
        <f>_xlfn.XLOOKUP(D115,'2026 FMR'!I:I,'2026 FMR'!Q:Q)</f>
        <v>AR-505</v>
      </c>
      <c r="C115" t="s">
        <v>149</v>
      </c>
      <c r="D115">
        <v>5003</v>
      </c>
      <c r="E115">
        <f>_xlfn.XLOOKUP(D115,'ACS data'!E:E,'ACS data'!N:N)</f>
        <v>979</v>
      </c>
      <c r="F115">
        <f>_xlfn.XLOOKUP(D115,'2026 FMR'!I:I,'2026 FMR'!M:M)</f>
        <v>671</v>
      </c>
      <c r="G115">
        <f>_xlfn.XLOOKUP(D115,'2026 FMR'!I:I,'2026 FMR'!J:J)</f>
        <v>19018</v>
      </c>
      <c r="H115">
        <f>_xlfn.XLOOKUP(D115,'2026 FMR'!I:I,'2026 FMR'!R:R)</f>
        <v>1</v>
      </c>
    </row>
    <row r="116" spans="1:8" x14ac:dyDescent="0.35">
      <c r="A116" t="s">
        <v>147</v>
      </c>
      <c r="B116" t="str">
        <f>_xlfn.XLOOKUP(D116,'2026 FMR'!I:I,'2026 FMR'!Q:Q)</f>
        <v>AR-503</v>
      </c>
      <c r="C116" t="s">
        <v>150</v>
      </c>
      <c r="D116">
        <v>5005</v>
      </c>
      <c r="E116">
        <f>_xlfn.XLOOKUP(D116,'ACS data'!E:E,'ACS data'!N:N)</f>
        <v>1303</v>
      </c>
      <c r="F116">
        <f>_xlfn.XLOOKUP(D116,'2026 FMR'!I:I,'2026 FMR'!M:M)</f>
        <v>735</v>
      </c>
      <c r="G116">
        <f>_xlfn.XLOOKUP(D116,'2026 FMR'!I:I,'2026 FMR'!J:J)</f>
        <v>41801</v>
      </c>
      <c r="H116">
        <f>_xlfn.XLOOKUP(D116,'2026 FMR'!I:I,'2026 FMR'!R:R)</f>
        <v>1</v>
      </c>
    </row>
    <row r="117" spans="1:8" x14ac:dyDescent="0.35">
      <c r="A117" t="s">
        <v>147</v>
      </c>
      <c r="B117" t="str">
        <f>_xlfn.XLOOKUP(D117,'2026 FMR'!I:I,'2026 FMR'!Q:Q)</f>
        <v>AR-501</v>
      </c>
      <c r="C117" t="s">
        <v>151</v>
      </c>
      <c r="D117">
        <v>5007</v>
      </c>
      <c r="E117">
        <f>_xlfn.XLOOKUP(D117,'ACS data'!E:E,'ACS data'!N:N)</f>
        <v>3973</v>
      </c>
      <c r="F117">
        <f>_xlfn.XLOOKUP(D117,'2026 FMR'!I:I,'2026 FMR'!M:M)</f>
        <v>1115</v>
      </c>
      <c r="G117">
        <f>_xlfn.XLOOKUP(D117,'2026 FMR'!I:I,'2026 FMR'!J:J)</f>
        <v>286528</v>
      </c>
      <c r="H117">
        <f>_xlfn.XLOOKUP(D117,'2026 FMR'!I:I,'2026 FMR'!R:R)</f>
        <v>1</v>
      </c>
    </row>
    <row r="118" spans="1:8" x14ac:dyDescent="0.35">
      <c r="A118" t="s">
        <v>147</v>
      </c>
      <c r="B118" t="str">
        <f>_xlfn.XLOOKUP(D118,'2026 FMR'!I:I,'2026 FMR'!Q:Q)</f>
        <v>AR-503</v>
      </c>
      <c r="C118" t="s">
        <v>152</v>
      </c>
      <c r="D118">
        <v>5009</v>
      </c>
      <c r="E118">
        <f>_xlfn.XLOOKUP(D118,'ACS data'!E:E,'ACS data'!N:N)</f>
        <v>949</v>
      </c>
      <c r="F118">
        <f>_xlfn.XLOOKUP(D118,'2026 FMR'!I:I,'2026 FMR'!M:M)</f>
        <v>671</v>
      </c>
      <c r="G118">
        <f>_xlfn.XLOOKUP(D118,'2026 FMR'!I:I,'2026 FMR'!J:J)</f>
        <v>37662</v>
      </c>
      <c r="H118">
        <f>_xlfn.XLOOKUP(D118,'2026 FMR'!I:I,'2026 FMR'!R:R)</f>
        <v>1</v>
      </c>
    </row>
    <row r="119" spans="1:8" x14ac:dyDescent="0.35">
      <c r="A119" t="s">
        <v>147</v>
      </c>
      <c r="B119" t="str">
        <f>_xlfn.XLOOKUP(D119,'2026 FMR'!I:I,'2026 FMR'!Q:Q)</f>
        <v>AR-505</v>
      </c>
      <c r="C119" t="s">
        <v>153</v>
      </c>
      <c r="D119">
        <v>5011</v>
      </c>
      <c r="E119">
        <f>_xlfn.XLOOKUP(D119,'ACS data'!E:E,'ACS data'!N:N)</f>
        <v>370</v>
      </c>
      <c r="F119">
        <f>_xlfn.XLOOKUP(D119,'2026 FMR'!I:I,'2026 FMR'!M:M)</f>
        <v>710</v>
      </c>
      <c r="G119">
        <f>_xlfn.XLOOKUP(D119,'2026 FMR'!I:I,'2026 FMR'!J:J)</f>
        <v>10461</v>
      </c>
      <c r="H119">
        <f>_xlfn.XLOOKUP(D119,'2026 FMR'!I:I,'2026 FMR'!R:R)</f>
        <v>1</v>
      </c>
    </row>
    <row r="120" spans="1:8" x14ac:dyDescent="0.35">
      <c r="A120" t="s">
        <v>147</v>
      </c>
      <c r="B120" t="str">
        <f>_xlfn.XLOOKUP(D120,'2026 FMR'!I:I,'2026 FMR'!Q:Q)</f>
        <v>AR-505</v>
      </c>
      <c r="C120" t="s">
        <v>154</v>
      </c>
      <c r="D120">
        <v>5013</v>
      </c>
      <c r="E120">
        <f>_xlfn.XLOOKUP(D120,'ACS data'!E:E,'ACS data'!N:N)</f>
        <v>95</v>
      </c>
      <c r="F120">
        <f>_xlfn.XLOOKUP(D120,'2026 FMR'!I:I,'2026 FMR'!M:M)</f>
        <v>771</v>
      </c>
      <c r="G120">
        <f>_xlfn.XLOOKUP(D120,'2026 FMR'!I:I,'2026 FMR'!J:J)</f>
        <v>4773</v>
      </c>
      <c r="H120">
        <f>_xlfn.XLOOKUP(D120,'2026 FMR'!I:I,'2026 FMR'!R:R)</f>
        <v>1</v>
      </c>
    </row>
    <row r="121" spans="1:8" x14ac:dyDescent="0.35">
      <c r="A121" t="s">
        <v>147</v>
      </c>
      <c r="B121" t="str">
        <f>_xlfn.XLOOKUP(D121,'2026 FMR'!I:I,'2026 FMR'!Q:Q)</f>
        <v>AR-501</v>
      </c>
      <c r="C121" t="s">
        <v>155</v>
      </c>
      <c r="D121">
        <v>5015</v>
      </c>
      <c r="E121">
        <f>_xlfn.XLOOKUP(D121,'ACS data'!E:E,'ACS data'!N:N)</f>
        <v>544</v>
      </c>
      <c r="F121">
        <f>_xlfn.XLOOKUP(D121,'2026 FMR'!I:I,'2026 FMR'!M:M)</f>
        <v>742</v>
      </c>
      <c r="G121">
        <f>_xlfn.XLOOKUP(D121,'2026 FMR'!I:I,'2026 FMR'!J:J)</f>
        <v>28362</v>
      </c>
      <c r="H121">
        <f>_xlfn.XLOOKUP(D121,'2026 FMR'!I:I,'2026 FMR'!R:R)</f>
        <v>1</v>
      </c>
    </row>
    <row r="122" spans="1:8" x14ac:dyDescent="0.35">
      <c r="A122" t="s">
        <v>147</v>
      </c>
      <c r="B122" t="str">
        <f>_xlfn.XLOOKUP(D122,'2026 FMR'!I:I,'2026 FMR'!Q:Q)</f>
        <v>AR-505</v>
      </c>
      <c r="C122" t="s">
        <v>156</v>
      </c>
      <c r="D122">
        <v>5017</v>
      </c>
      <c r="E122">
        <f>_xlfn.XLOOKUP(D122,'ACS data'!E:E,'ACS data'!N:N)</f>
        <v>476</v>
      </c>
      <c r="F122">
        <f>_xlfn.XLOOKUP(D122,'2026 FMR'!I:I,'2026 FMR'!M:M)</f>
        <v>671</v>
      </c>
      <c r="G122">
        <f>_xlfn.XLOOKUP(D122,'2026 FMR'!I:I,'2026 FMR'!J:J)</f>
        <v>10234</v>
      </c>
      <c r="H122">
        <f>_xlfn.XLOOKUP(D122,'2026 FMR'!I:I,'2026 FMR'!R:R)</f>
        <v>1</v>
      </c>
    </row>
    <row r="123" spans="1:8" x14ac:dyDescent="0.35">
      <c r="A123" t="s">
        <v>147</v>
      </c>
      <c r="B123" t="str">
        <f>_xlfn.XLOOKUP(D123,'2026 FMR'!I:I,'2026 FMR'!Q:Q)</f>
        <v>AR-503</v>
      </c>
      <c r="C123" t="s">
        <v>157</v>
      </c>
      <c r="D123">
        <v>5019</v>
      </c>
      <c r="E123">
        <f>_xlfn.XLOOKUP(D123,'ACS data'!E:E,'ACS data'!N:N)</f>
        <v>1264</v>
      </c>
      <c r="F123">
        <f>_xlfn.XLOOKUP(D123,'2026 FMR'!I:I,'2026 FMR'!M:M)</f>
        <v>731</v>
      </c>
      <c r="G123">
        <f>_xlfn.XLOOKUP(D123,'2026 FMR'!I:I,'2026 FMR'!J:J)</f>
        <v>21469</v>
      </c>
      <c r="H123">
        <f>_xlfn.XLOOKUP(D123,'2026 FMR'!I:I,'2026 FMR'!R:R)</f>
        <v>1</v>
      </c>
    </row>
    <row r="124" spans="1:8" x14ac:dyDescent="0.35">
      <c r="A124" t="s">
        <v>147</v>
      </c>
      <c r="B124" t="str">
        <f>_xlfn.XLOOKUP(D124,'2026 FMR'!I:I,'2026 FMR'!Q:Q)</f>
        <v>AR-503</v>
      </c>
      <c r="C124" t="s">
        <v>158</v>
      </c>
      <c r="D124">
        <v>5021</v>
      </c>
      <c r="E124">
        <f>_xlfn.XLOOKUP(D124,'ACS data'!E:E,'ACS data'!N:N)</f>
        <v>604</v>
      </c>
      <c r="F124">
        <f>_xlfn.XLOOKUP(D124,'2026 FMR'!I:I,'2026 FMR'!M:M)</f>
        <v>671</v>
      </c>
      <c r="G124">
        <f>_xlfn.XLOOKUP(D124,'2026 FMR'!I:I,'2026 FMR'!J:J)</f>
        <v>14537</v>
      </c>
      <c r="H124">
        <f>_xlfn.XLOOKUP(D124,'2026 FMR'!I:I,'2026 FMR'!R:R)</f>
        <v>1</v>
      </c>
    </row>
    <row r="125" spans="1:8" x14ac:dyDescent="0.35">
      <c r="A125" t="s">
        <v>147</v>
      </c>
      <c r="B125" t="str">
        <f>_xlfn.XLOOKUP(D125,'2026 FMR'!I:I,'2026 FMR'!Q:Q)</f>
        <v>AR-503</v>
      </c>
      <c r="C125" t="s">
        <v>159</v>
      </c>
      <c r="D125">
        <v>5023</v>
      </c>
      <c r="E125">
        <f>_xlfn.XLOOKUP(D125,'ACS data'!E:E,'ACS data'!N:N)</f>
        <v>564</v>
      </c>
      <c r="F125">
        <f>_xlfn.XLOOKUP(D125,'2026 FMR'!I:I,'2026 FMR'!M:M)</f>
        <v>735</v>
      </c>
      <c r="G125">
        <f>_xlfn.XLOOKUP(D125,'2026 FMR'!I:I,'2026 FMR'!J:J)</f>
        <v>24948</v>
      </c>
      <c r="H125">
        <f>_xlfn.XLOOKUP(D125,'2026 FMR'!I:I,'2026 FMR'!R:R)</f>
        <v>1</v>
      </c>
    </row>
    <row r="126" spans="1:8" x14ac:dyDescent="0.35">
      <c r="A126" t="s">
        <v>147</v>
      </c>
      <c r="B126" t="str">
        <f>_xlfn.XLOOKUP(D126,'2026 FMR'!I:I,'2026 FMR'!Q:Q)</f>
        <v>AR-505</v>
      </c>
      <c r="C126" t="s">
        <v>160</v>
      </c>
      <c r="D126">
        <v>5025</v>
      </c>
      <c r="E126">
        <f>_xlfn.XLOOKUP(D126,'ACS data'!E:E,'ACS data'!N:N)</f>
        <v>270</v>
      </c>
      <c r="F126">
        <f>_xlfn.XLOOKUP(D126,'2026 FMR'!I:I,'2026 FMR'!M:M)</f>
        <v>671</v>
      </c>
      <c r="G126">
        <f>_xlfn.XLOOKUP(D126,'2026 FMR'!I:I,'2026 FMR'!J:J)</f>
        <v>7548</v>
      </c>
      <c r="H126">
        <f>_xlfn.XLOOKUP(D126,'2026 FMR'!I:I,'2026 FMR'!R:R)</f>
        <v>1</v>
      </c>
    </row>
    <row r="127" spans="1:8" x14ac:dyDescent="0.35">
      <c r="A127" t="s">
        <v>147</v>
      </c>
      <c r="B127" t="str">
        <f>_xlfn.XLOOKUP(D127,'2026 FMR'!I:I,'2026 FMR'!Q:Q)</f>
        <v>AR-505</v>
      </c>
      <c r="C127" t="s">
        <v>161</v>
      </c>
      <c r="D127">
        <v>5027</v>
      </c>
      <c r="E127">
        <f>_xlfn.XLOOKUP(D127,'ACS data'!E:E,'ACS data'!N:N)</f>
        <v>1058</v>
      </c>
      <c r="F127">
        <f>_xlfn.XLOOKUP(D127,'2026 FMR'!I:I,'2026 FMR'!M:M)</f>
        <v>688</v>
      </c>
      <c r="G127">
        <f>_xlfn.XLOOKUP(D127,'2026 FMR'!I:I,'2026 FMR'!J:J)</f>
        <v>22707</v>
      </c>
      <c r="H127">
        <f>_xlfn.XLOOKUP(D127,'2026 FMR'!I:I,'2026 FMR'!R:R)</f>
        <v>1</v>
      </c>
    </row>
    <row r="128" spans="1:8" x14ac:dyDescent="0.35">
      <c r="A128" t="s">
        <v>147</v>
      </c>
      <c r="B128" t="str">
        <f>_xlfn.XLOOKUP(D128,'2026 FMR'!I:I,'2026 FMR'!Q:Q)</f>
        <v>AR-503</v>
      </c>
      <c r="C128" t="s">
        <v>162</v>
      </c>
      <c r="D128">
        <v>5029</v>
      </c>
      <c r="E128">
        <f>_xlfn.XLOOKUP(D128,'ACS data'!E:E,'ACS data'!N:N)</f>
        <v>745</v>
      </c>
      <c r="F128">
        <f>_xlfn.XLOOKUP(D128,'2026 FMR'!I:I,'2026 FMR'!M:M)</f>
        <v>671</v>
      </c>
      <c r="G128">
        <f>_xlfn.XLOOKUP(D128,'2026 FMR'!I:I,'2026 FMR'!J:J)</f>
        <v>20782</v>
      </c>
      <c r="H128">
        <f>_xlfn.XLOOKUP(D128,'2026 FMR'!I:I,'2026 FMR'!R:R)</f>
        <v>1</v>
      </c>
    </row>
    <row r="129" spans="1:8" x14ac:dyDescent="0.35">
      <c r="A129" t="s">
        <v>147</v>
      </c>
      <c r="B129" t="str">
        <f>_xlfn.XLOOKUP(D129,'2026 FMR'!I:I,'2026 FMR'!Q:Q)</f>
        <v>AR-503</v>
      </c>
      <c r="C129" t="s">
        <v>163</v>
      </c>
      <c r="D129">
        <v>5031</v>
      </c>
      <c r="E129">
        <f>_xlfn.XLOOKUP(D129,'ACS data'!E:E,'ACS data'!N:N)</f>
        <v>4717</v>
      </c>
      <c r="F129">
        <f>_xlfn.XLOOKUP(D129,'2026 FMR'!I:I,'2026 FMR'!M:M)</f>
        <v>870</v>
      </c>
      <c r="G129">
        <f>_xlfn.XLOOKUP(D129,'2026 FMR'!I:I,'2026 FMR'!J:J)</f>
        <v>111038</v>
      </c>
      <c r="H129">
        <f>_xlfn.XLOOKUP(D129,'2026 FMR'!I:I,'2026 FMR'!R:R)</f>
        <v>1</v>
      </c>
    </row>
    <row r="130" spans="1:8" x14ac:dyDescent="0.35">
      <c r="A130" t="s">
        <v>147</v>
      </c>
      <c r="B130" t="str">
        <f>_xlfn.XLOOKUP(D130,'2026 FMR'!I:I,'2026 FMR'!Q:Q)</f>
        <v>AR-508</v>
      </c>
      <c r="C130" t="s">
        <v>164</v>
      </c>
      <c r="D130">
        <v>5033</v>
      </c>
      <c r="E130">
        <f>_xlfn.XLOOKUP(D130,'ACS data'!E:E,'ACS data'!N:N)</f>
        <v>2384</v>
      </c>
      <c r="F130">
        <f>_xlfn.XLOOKUP(D130,'2026 FMR'!I:I,'2026 FMR'!M:M)</f>
        <v>714</v>
      </c>
      <c r="G130">
        <f>_xlfn.XLOOKUP(D130,'2026 FMR'!I:I,'2026 FMR'!J:J)</f>
        <v>60593</v>
      </c>
      <c r="H130">
        <f>_xlfn.XLOOKUP(D130,'2026 FMR'!I:I,'2026 FMR'!R:R)</f>
        <v>1</v>
      </c>
    </row>
    <row r="131" spans="1:8" x14ac:dyDescent="0.35">
      <c r="A131" t="s">
        <v>147</v>
      </c>
      <c r="B131" t="str">
        <f>_xlfn.XLOOKUP(D131,'2026 FMR'!I:I,'2026 FMR'!Q:Q)</f>
        <v>AR-503</v>
      </c>
      <c r="C131" t="s">
        <v>165</v>
      </c>
      <c r="D131">
        <v>5035</v>
      </c>
      <c r="E131">
        <f>_xlfn.XLOOKUP(D131,'ACS data'!E:E,'ACS data'!N:N)</f>
        <v>1983</v>
      </c>
      <c r="F131">
        <f>_xlfn.XLOOKUP(D131,'2026 FMR'!I:I,'2026 FMR'!M:M)</f>
        <v>1154</v>
      </c>
      <c r="G131">
        <f>_xlfn.XLOOKUP(D131,'2026 FMR'!I:I,'2026 FMR'!J:J)</f>
        <v>47945</v>
      </c>
      <c r="H131">
        <f>_xlfn.XLOOKUP(D131,'2026 FMR'!I:I,'2026 FMR'!R:R)</f>
        <v>1</v>
      </c>
    </row>
    <row r="132" spans="1:8" x14ac:dyDescent="0.35">
      <c r="A132" t="s">
        <v>147</v>
      </c>
      <c r="B132" t="str">
        <f>_xlfn.XLOOKUP(D132,'2026 FMR'!I:I,'2026 FMR'!Q:Q)</f>
        <v>AR-503</v>
      </c>
      <c r="C132" t="s">
        <v>166</v>
      </c>
      <c r="D132">
        <v>5037</v>
      </c>
      <c r="E132">
        <f>_xlfn.XLOOKUP(D132,'ACS data'!E:E,'ACS data'!N:N)</f>
        <v>451</v>
      </c>
      <c r="F132">
        <f>_xlfn.XLOOKUP(D132,'2026 FMR'!I:I,'2026 FMR'!M:M)</f>
        <v>671</v>
      </c>
      <c r="G132">
        <f>_xlfn.XLOOKUP(D132,'2026 FMR'!I:I,'2026 FMR'!J:J)</f>
        <v>16827</v>
      </c>
      <c r="H132">
        <f>_xlfn.XLOOKUP(D132,'2026 FMR'!I:I,'2026 FMR'!R:R)</f>
        <v>1</v>
      </c>
    </row>
    <row r="133" spans="1:8" x14ac:dyDescent="0.35">
      <c r="A133" t="s">
        <v>147</v>
      </c>
      <c r="B133" t="str">
        <f>_xlfn.XLOOKUP(D133,'2026 FMR'!I:I,'2026 FMR'!Q:Q)</f>
        <v>AR-505</v>
      </c>
      <c r="C133" t="s">
        <v>167</v>
      </c>
      <c r="D133">
        <v>5039</v>
      </c>
      <c r="E133">
        <f>_xlfn.XLOOKUP(D133,'ACS data'!E:E,'ACS data'!N:N)</f>
        <v>95</v>
      </c>
      <c r="F133">
        <f>_xlfn.XLOOKUP(D133,'2026 FMR'!I:I,'2026 FMR'!M:M)</f>
        <v>671</v>
      </c>
      <c r="G133">
        <f>_xlfn.XLOOKUP(D133,'2026 FMR'!I:I,'2026 FMR'!J:J)</f>
        <v>6472</v>
      </c>
      <c r="H133">
        <f>_xlfn.XLOOKUP(D133,'2026 FMR'!I:I,'2026 FMR'!R:R)</f>
        <v>1</v>
      </c>
    </row>
    <row r="134" spans="1:8" x14ac:dyDescent="0.35">
      <c r="A134" t="s">
        <v>147</v>
      </c>
      <c r="B134" t="str">
        <f>_xlfn.XLOOKUP(D134,'2026 FMR'!I:I,'2026 FMR'!Q:Q)</f>
        <v>AR-505</v>
      </c>
      <c r="C134" t="s">
        <v>168</v>
      </c>
      <c r="D134">
        <v>5041</v>
      </c>
      <c r="E134">
        <f>_xlfn.XLOOKUP(D134,'ACS data'!E:E,'ACS data'!N:N)</f>
        <v>405</v>
      </c>
      <c r="F134">
        <f>_xlfn.XLOOKUP(D134,'2026 FMR'!I:I,'2026 FMR'!M:M)</f>
        <v>671</v>
      </c>
      <c r="G134">
        <f>_xlfn.XLOOKUP(D134,'2026 FMR'!I:I,'2026 FMR'!J:J)</f>
        <v>11285</v>
      </c>
      <c r="H134">
        <f>_xlfn.XLOOKUP(D134,'2026 FMR'!I:I,'2026 FMR'!R:R)</f>
        <v>1</v>
      </c>
    </row>
    <row r="135" spans="1:8" x14ac:dyDescent="0.35">
      <c r="A135" t="s">
        <v>147</v>
      </c>
      <c r="B135" t="str">
        <f>_xlfn.XLOOKUP(D135,'2026 FMR'!I:I,'2026 FMR'!Q:Q)</f>
        <v>AR-505</v>
      </c>
      <c r="C135" t="s">
        <v>169</v>
      </c>
      <c r="D135">
        <v>5043</v>
      </c>
      <c r="E135">
        <f>_xlfn.XLOOKUP(D135,'ACS data'!E:E,'ACS data'!N:N)</f>
        <v>1063</v>
      </c>
      <c r="F135">
        <f>_xlfn.XLOOKUP(D135,'2026 FMR'!I:I,'2026 FMR'!M:M)</f>
        <v>706</v>
      </c>
      <c r="G135">
        <f>_xlfn.XLOOKUP(D135,'2026 FMR'!I:I,'2026 FMR'!J:J)</f>
        <v>17309</v>
      </c>
      <c r="H135">
        <f>_xlfn.XLOOKUP(D135,'2026 FMR'!I:I,'2026 FMR'!R:R)</f>
        <v>1</v>
      </c>
    </row>
    <row r="136" spans="1:8" x14ac:dyDescent="0.35">
      <c r="A136" t="s">
        <v>147</v>
      </c>
      <c r="B136" t="str">
        <f>_xlfn.XLOOKUP(D136,'2026 FMR'!I:I,'2026 FMR'!Q:Q)</f>
        <v>AR-503</v>
      </c>
      <c r="C136" t="s">
        <v>170</v>
      </c>
      <c r="D136">
        <v>5045</v>
      </c>
      <c r="E136">
        <f>_xlfn.XLOOKUP(D136,'ACS data'!E:E,'ACS data'!N:N)</f>
        <v>5659</v>
      </c>
      <c r="F136">
        <f>_xlfn.XLOOKUP(D136,'2026 FMR'!I:I,'2026 FMR'!M:M)</f>
        <v>989</v>
      </c>
      <c r="G136">
        <f>_xlfn.XLOOKUP(D136,'2026 FMR'!I:I,'2026 FMR'!J:J)</f>
        <v>124611</v>
      </c>
      <c r="H136">
        <f>_xlfn.XLOOKUP(D136,'2026 FMR'!I:I,'2026 FMR'!R:R)</f>
        <v>1</v>
      </c>
    </row>
    <row r="137" spans="1:8" x14ac:dyDescent="0.35">
      <c r="A137" t="s">
        <v>147</v>
      </c>
      <c r="B137" t="str">
        <f>_xlfn.XLOOKUP(D137,'2026 FMR'!I:I,'2026 FMR'!Q:Q)</f>
        <v>AR-508</v>
      </c>
      <c r="C137" t="s">
        <v>171</v>
      </c>
      <c r="D137">
        <v>5047</v>
      </c>
      <c r="E137">
        <f>_xlfn.XLOOKUP(D137,'ACS data'!E:E,'ACS data'!N:N)</f>
        <v>541</v>
      </c>
      <c r="F137">
        <f>_xlfn.XLOOKUP(D137,'2026 FMR'!I:I,'2026 FMR'!M:M)</f>
        <v>671</v>
      </c>
      <c r="G137">
        <f>_xlfn.XLOOKUP(D137,'2026 FMR'!I:I,'2026 FMR'!J:J)</f>
        <v>17160</v>
      </c>
      <c r="H137">
        <f>_xlfn.XLOOKUP(D137,'2026 FMR'!I:I,'2026 FMR'!R:R)</f>
        <v>1</v>
      </c>
    </row>
    <row r="138" spans="1:8" x14ac:dyDescent="0.35">
      <c r="A138" t="s">
        <v>147</v>
      </c>
      <c r="B138" t="str">
        <f>_xlfn.XLOOKUP(D138,'2026 FMR'!I:I,'2026 FMR'!Q:Q)</f>
        <v>AR-503</v>
      </c>
      <c r="C138" t="s">
        <v>172</v>
      </c>
      <c r="D138">
        <v>5049</v>
      </c>
      <c r="E138">
        <f>_xlfn.XLOOKUP(D138,'ACS data'!E:E,'ACS data'!N:N)</f>
        <v>289</v>
      </c>
      <c r="F138">
        <f>_xlfn.XLOOKUP(D138,'2026 FMR'!I:I,'2026 FMR'!M:M)</f>
        <v>746</v>
      </c>
      <c r="G138">
        <f>_xlfn.XLOOKUP(D138,'2026 FMR'!I:I,'2026 FMR'!J:J)</f>
        <v>12183</v>
      </c>
      <c r="H138">
        <f>_xlfn.XLOOKUP(D138,'2026 FMR'!I:I,'2026 FMR'!R:R)</f>
        <v>1</v>
      </c>
    </row>
    <row r="139" spans="1:8" x14ac:dyDescent="0.35">
      <c r="A139" t="s">
        <v>147</v>
      </c>
      <c r="B139" t="str">
        <f>_xlfn.XLOOKUP(D139,'2026 FMR'!I:I,'2026 FMR'!Q:Q)</f>
        <v>AR-503</v>
      </c>
      <c r="C139" t="s">
        <v>173</v>
      </c>
      <c r="D139">
        <v>5051</v>
      </c>
      <c r="E139">
        <f>_xlfn.XLOOKUP(D139,'ACS data'!E:E,'ACS data'!N:N)</f>
        <v>3159</v>
      </c>
      <c r="F139">
        <f>_xlfn.XLOOKUP(D139,'2026 FMR'!I:I,'2026 FMR'!M:M)</f>
        <v>834</v>
      </c>
      <c r="G139">
        <f>_xlfn.XLOOKUP(D139,'2026 FMR'!I:I,'2026 FMR'!J:J)</f>
        <v>100021</v>
      </c>
      <c r="H139">
        <f>_xlfn.XLOOKUP(D139,'2026 FMR'!I:I,'2026 FMR'!R:R)</f>
        <v>1</v>
      </c>
    </row>
    <row r="140" spans="1:8" x14ac:dyDescent="0.35">
      <c r="A140" t="s">
        <v>147</v>
      </c>
      <c r="B140" t="str">
        <f>_xlfn.XLOOKUP(D140,'2026 FMR'!I:I,'2026 FMR'!Q:Q)</f>
        <v>AR-505</v>
      </c>
      <c r="C140" t="s">
        <v>174</v>
      </c>
      <c r="D140">
        <v>5053</v>
      </c>
      <c r="E140">
        <f>_xlfn.XLOOKUP(D140,'ACS data'!E:E,'ACS data'!N:N)</f>
        <v>457</v>
      </c>
      <c r="F140">
        <f>_xlfn.XLOOKUP(D140,'2026 FMR'!I:I,'2026 FMR'!M:M)</f>
        <v>800</v>
      </c>
      <c r="G140">
        <f>_xlfn.XLOOKUP(D140,'2026 FMR'!I:I,'2026 FMR'!J:J)</f>
        <v>18022</v>
      </c>
      <c r="H140">
        <f>_xlfn.XLOOKUP(D140,'2026 FMR'!I:I,'2026 FMR'!R:R)</f>
        <v>1</v>
      </c>
    </row>
    <row r="141" spans="1:8" x14ac:dyDescent="0.35">
      <c r="A141" t="s">
        <v>147</v>
      </c>
      <c r="B141" t="str">
        <f>_xlfn.XLOOKUP(D141,'2026 FMR'!I:I,'2026 FMR'!Q:Q)</f>
        <v>AR-503</v>
      </c>
      <c r="C141" t="s">
        <v>175</v>
      </c>
      <c r="D141">
        <v>5055</v>
      </c>
      <c r="E141">
        <f>_xlfn.XLOOKUP(D141,'ACS data'!E:E,'ACS data'!N:N)</f>
        <v>1139</v>
      </c>
      <c r="F141">
        <f>_xlfn.XLOOKUP(D141,'2026 FMR'!I:I,'2026 FMR'!M:M)</f>
        <v>772</v>
      </c>
      <c r="G141">
        <f>_xlfn.XLOOKUP(D141,'2026 FMR'!I:I,'2026 FMR'!J:J)</f>
        <v>45954</v>
      </c>
      <c r="H141">
        <f>_xlfn.XLOOKUP(D141,'2026 FMR'!I:I,'2026 FMR'!R:R)</f>
        <v>1</v>
      </c>
    </row>
    <row r="142" spans="1:8" x14ac:dyDescent="0.35">
      <c r="A142" t="s">
        <v>147</v>
      </c>
      <c r="B142" t="str">
        <f>_xlfn.XLOOKUP(D142,'2026 FMR'!I:I,'2026 FMR'!Q:Q)</f>
        <v>AR-503</v>
      </c>
      <c r="C142" t="s">
        <v>176</v>
      </c>
      <c r="D142">
        <v>5057</v>
      </c>
      <c r="E142">
        <f>_xlfn.XLOOKUP(D142,'ACS data'!E:E,'ACS data'!N:N)</f>
        <v>788</v>
      </c>
      <c r="F142">
        <f>_xlfn.XLOOKUP(D142,'2026 FMR'!I:I,'2026 FMR'!M:M)</f>
        <v>692</v>
      </c>
      <c r="G142">
        <f>_xlfn.XLOOKUP(D142,'2026 FMR'!I:I,'2026 FMR'!J:J)</f>
        <v>20037</v>
      </c>
      <c r="H142">
        <f>_xlfn.XLOOKUP(D142,'2026 FMR'!I:I,'2026 FMR'!R:R)</f>
        <v>1</v>
      </c>
    </row>
    <row r="143" spans="1:8" x14ac:dyDescent="0.35">
      <c r="A143" t="s">
        <v>147</v>
      </c>
      <c r="B143" t="str">
        <f>_xlfn.XLOOKUP(D143,'2026 FMR'!I:I,'2026 FMR'!Q:Q)</f>
        <v>AR-503</v>
      </c>
      <c r="C143" t="s">
        <v>177</v>
      </c>
      <c r="D143">
        <v>5059</v>
      </c>
      <c r="E143">
        <f>_xlfn.XLOOKUP(D143,'ACS data'!E:E,'ACS data'!N:N)</f>
        <v>971</v>
      </c>
      <c r="F143">
        <f>_xlfn.XLOOKUP(D143,'2026 FMR'!I:I,'2026 FMR'!M:M)</f>
        <v>671</v>
      </c>
      <c r="G143">
        <f>_xlfn.XLOOKUP(D143,'2026 FMR'!I:I,'2026 FMR'!J:J)</f>
        <v>33129</v>
      </c>
      <c r="H143">
        <f>_xlfn.XLOOKUP(D143,'2026 FMR'!I:I,'2026 FMR'!R:R)</f>
        <v>1</v>
      </c>
    </row>
    <row r="144" spans="1:8" x14ac:dyDescent="0.35">
      <c r="A144" t="s">
        <v>147</v>
      </c>
      <c r="B144" t="str">
        <f>_xlfn.XLOOKUP(D144,'2026 FMR'!I:I,'2026 FMR'!Q:Q)</f>
        <v>AR-503</v>
      </c>
      <c r="C144" t="s">
        <v>178</v>
      </c>
      <c r="D144">
        <v>5061</v>
      </c>
      <c r="E144">
        <f>_xlfn.XLOOKUP(D144,'ACS data'!E:E,'ACS data'!N:N)</f>
        <v>585</v>
      </c>
      <c r="F144">
        <f>_xlfn.XLOOKUP(D144,'2026 FMR'!I:I,'2026 FMR'!M:M)</f>
        <v>673</v>
      </c>
      <c r="G144">
        <f>_xlfn.XLOOKUP(D144,'2026 FMR'!I:I,'2026 FMR'!J:J)</f>
        <v>12779</v>
      </c>
      <c r="H144">
        <f>_xlfn.XLOOKUP(D144,'2026 FMR'!I:I,'2026 FMR'!R:R)</f>
        <v>1</v>
      </c>
    </row>
    <row r="145" spans="1:8" x14ac:dyDescent="0.35">
      <c r="A145" t="s">
        <v>147</v>
      </c>
      <c r="B145" t="str">
        <f>_xlfn.XLOOKUP(D145,'2026 FMR'!I:I,'2026 FMR'!Q:Q)</f>
        <v>AR-503</v>
      </c>
      <c r="C145" t="s">
        <v>179</v>
      </c>
      <c r="D145">
        <v>5063</v>
      </c>
      <c r="E145">
        <f>_xlfn.XLOOKUP(D145,'ACS data'!E:E,'ACS data'!N:N)</f>
        <v>1582</v>
      </c>
      <c r="F145">
        <f>_xlfn.XLOOKUP(D145,'2026 FMR'!I:I,'2026 FMR'!M:M)</f>
        <v>688</v>
      </c>
      <c r="G145">
        <f>_xlfn.XLOOKUP(D145,'2026 FMR'!I:I,'2026 FMR'!J:J)</f>
        <v>37910</v>
      </c>
      <c r="H145">
        <f>_xlfn.XLOOKUP(D145,'2026 FMR'!I:I,'2026 FMR'!R:R)</f>
        <v>1</v>
      </c>
    </row>
    <row r="146" spans="1:8" x14ac:dyDescent="0.35">
      <c r="A146" t="s">
        <v>147</v>
      </c>
      <c r="B146" t="str">
        <f>_xlfn.XLOOKUP(D146,'2026 FMR'!I:I,'2026 FMR'!Q:Q)</f>
        <v>AR-503</v>
      </c>
      <c r="C146" t="s">
        <v>180</v>
      </c>
      <c r="D146">
        <v>5065</v>
      </c>
      <c r="E146">
        <f>_xlfn.XLOOKUP(D146,'ACS data'!E:E,'ACS data'!N:N)</f>
        <v>477</v>
      </c>
      <c r="F146">
        <f>_xlfn.XLOOKUP(D146,'2026 FMR'!I:I,'2026 FMR'!M:M)</f>
        <v>715</v>
      </c>
      <c r="G146">
        <f>_xlfn.XLOOKUP(D146,'2026 FMR'!I:I,'2026 FMR'!J:J)</f>
        <v>13748</v>
      </c>
      <c r="H146">
        <f>_xlfn.XLOOKUP(D146,'2026 FMR'!I:I,'2026 FMR'!R:R)</f>
        <v>1</v>
      </c>
    </row>
    <row r="147" spans="1:8" x14ac:dyDescent="0.35">
      <c r="A147" t="s">
        <v>147</v>
      </c>
      <c r="B147" t="str">
        <f>_xlfn.XLOOKUP(D147,'2026 FMR'!I:I,'2026 FMR'!Q:Q)</f>
        <v>AR-503</v>
      </c>
      <c r="C147" t="s">
        <v>181</v>
      </c>
      <c r="D147">
        <v>5067</v>
      </c>
      <c r="E147">
        <f>_xlfn.XLOOKUP(D147,'ACS data'!E:E,'ACS data'!N:N)</f>
        <v>790</v>
      </c>
      <c r="F147">
        <f>_xlfn.XLOOKUP(D147,'2026 FMR'!I:I,'2026 FMR'!M:M)</f>
        <v>671</v>
      </c>
      <c r="G147">
        <f>_xlfn.XLOOKUP(D147,'2026 FMR'!I:I,'2026 FMR'!J:J)</f>
        <v>16784</v>
      </c>
      <c r="H147">
        <f>_xlfn.XLOOKUP(D147,'2026 FMR'!I:I,'2026 FMR'!R:R)</f>
        <v>1</v>
      </c>
    </row>
    <row r="148" spans="1:8" x14ac:dyDescent="0.35">
      <c r="A148" t="s">
        <v>147</v>
      </c>
      <c r="B148" t="str">
        <f>_xlfn.XLOOKUP(D148,'2026 FMR'!I:I,'2026 FMR'!Q:Q)</f>
        <v>AR-505</v>
      </c>
      <c r="C148" t="s">
        <v>182</v>
      </c>
      <c r="D148">
        <v>5069</v>
      </c>
      <c r="E148">
        <f>_xlfn.XLOOKUP(D148,'ACS data'!E:E,'ACS data'!N:N)</f>
        <v>2585</v>
      </c>
      <c r="F148">
        <f>_xlfn.XLOOKUP(D148,'2026 FMR'!I:I,'2026 FMR'!M:M)</f>
        <v>728</v>
      </c>
      <c r="G148">
        <f>_xlfn.XLOOKUP(D148,'2026 FMR'!I:I,'2026 FMR'!J:J)</f>
        <v>66934</v>
      </c>
      <c r="H148">
        <f>_xlfn.XLOOKUP(D148,'2026 FMR'!I:I,'2026 FMR'!R:R)</f>
        <v>1</v>
      </c>
    </row>
    <row r="149" spans="1:8" x14ac:dyDescent="0.35">
      <c r="A149" t="s">
        <v>147</v>
      </c>
      <c r="B149" t="str">
        <f>_xlfn.XLOOKUP(D149,'2026 FMR'!I:I,'2026 FMR'!Q:Q)</f>
        <v>AR-503</v>
      </c>
      <c r="C149" t="s">
        <v>183</v>
      </c>
      <c r="D149">
        <v>5071</v>
      </c>
      <c r="E149">
        <f>_xlfn.XLOOKUP(D149,'ACS data'!E:E,'ACS data'!N:N)</f>
        <v>744</v>
      </c>
      <c r="F149">
        <f>_xlfn.XLOOKUP(D149,'2026 FMR'!I:I,'2026 FMR'!M:M)</f>
        <v>674</v>
      </c>
      <c r="G149">
        <f>_xlfn.XLOOKUP(D149,'2026 FMR'!I:I,'2026 FMR'!J:J)</f>
        <v>25925</v>
      </c>
      <c r="H149">
        <f>_xlfn.XLOOKUP(D149,'2026 FMR'!I:I,'2026 FMR'!R:R)</f>
        <v>1</v>
      </c>
    </row>
    <row r="150" spans="1:8" x14ac:dyDescent="0.35">
      <c r="A150" t="s">
        <v>147</v>
      </c>
      <c r="B150" t="str">
        <f>_xlfn.XLOOKUP(D150,'2026 FMR'!I:I,'2026 FMR'!Q:Q)</f>
        <v>AR-503</v>
      </c>
      <c r="C150" t="s">
        <v>184</v>
      </c>
      <c r="D150">
        <v>5073</v>
      </c>
      <c r="E150">
        <f>_xlfn.XLOOKUP(D150,'ACS data'!E:E,'ACS data'!N:N)</f>
        <v>352</v>
      </c>
      <c r="F150">
        <f>_xlfn.XLOOKUP(D150,'2026 FMR'!I:I,'2026 FMR'!M:M)</f>
        <v>671</v>
      </c>
      <c r="G150">
        <f>_xlfn.XLOOKUP(D150,'2026 FMR'!I:I,'2026 FMR'!J:J)</f>
        <v>6277</v>
      </c>
      <c r="H150">
        <f>_xlfn.XLOOKUP(D150,'2026 FMR'!I:I,'2026 FMR'!R:R)</f>
        <v>1</v>
      </c>
    </row>
    <row r="151" spans="1:8" x14ac:dyDescent="0.35">
      <c r="A151" t="s">
        <v>147</v>
      </c>
      <c r="B151" t="str">
        <f>_xlfn.XLOOKUP(D151,'2026 FMR'!I:I,'2026 FMR'!Q:Q)</f>
        <v>AR-503</v>
      </c>
      <c r="C151" t="s">
        <v>185</v>
      </c>
      <c r="D151">
        <v>5075</v>
      </c>
      <c r="E151">
        <f>_xlfn.XLOOKUP(D151,'ACS data'!E:E,'ACS data'!N:N)</f>
        <v>499</v>
      </c>
      <c r="F151">
        <f>_xlfn.XLOOKUP(D151,'2026 FMR'!I:I,'2026 FMR'!M:M)</f>
        <v>671</v>
      </c>
      <c r="G151">
        <f>_xlfn.XLOOKUP(D151,'2026 FMR'!I:I,'2026 FMR'!J:J)</f>
        <v>16258</v>
      </c>
      <c r="H151">
        <f>_xlfn.XLOOKUP(D151,'2026 FMR'!I:I,'2026 FMR'!R:R)</f>
        <v>1</v>
      </c>
    </row>
    <row r="152" spans="1:8" x14ac:dyDescent="0.35">
      <c r="A152" t="s">
        <v>147</v>
      </c>
      <c r="B152" t="str">
        <f>_xlfn.XLOOKUP(D152,'2026 FMR'!I:I,'2026 FMR'!Q:Q)</f>
        <v>AR-503</v>
      </c>
      <c r="C152" t="s">
        <v>186</v>
      </c>
      <c r="D152">
        <v>5077</v>
      </c>
      <c r="E152">
        <f>_xlfn.XLOOKUP(D152,'ACS data'!E:E,'ACS data'!N:N)</f>
        <v>618</v>
      </c>
      <c r="F152">
        <f>_xlfn.XLOOKUP(D152,'2026 FMR'!I:I,'2026 FMR'!M:M)</f>
        <v>671</v>
      </c>
      <c r="G152">
        <f>_xlfn.XLOOKUP(D152,'2026 FMR'!I:I,'2026 FMR'!J:J)</f>
        <v>8666</v>
      </c>
      <c r="H152">
        <f>_xlfn.XLOOKUP(D152,'2026 FMR'!I:I,'2026 FMR'!R:R)</f>
        <v>1</v>
      </c>
    </row>
    <row r="153" spans="1:8" x14ac:dyDescent="0.35">
      <c r="A153" t="s">
        <v>147</v>
      </c>
      <c r="B153" t="str">
        <f>_xlfn.XLOOKUP(D153,'2026 FMR'!I:I,'2026 FMR'!Q:Q)</f>
        <v>AR-505</v>
      </c>
      <c r="C153" t="s">
        <v>187</v>
      </c>
      <c r="D153">
        <v>5079</v>
      </c>
      <c r="E153">
        <f>_xlfn.XLOOKUP(D153,'ACS data'!E:E,'ACS data'!N:N)</f>
        <v>301</v>
      </c>
      <c r="F153">
        <f>_xlfn.XLOOKUP(D153,'2026 FMR'!I:I,'2026 FMR'!M:M)</f>
        <v>671</v>
      </c>
      <c r="G153">
        <f>_xlfn.XLOOKUP(D153,'2026 FMR'!I:I,'2026 FMR'!J:J)</f>
        <v>13016</v>
      </c>
      <c r="H153">
        <f>_xlfn.XLOOKUP(D153,'2026 FMR'!I:I,'2026 FMR'!R:R)</f>
        <v>1</v>
      </c>
    </row>
    <row r="154" spans="1:8" x14ac:dyDescent="0.35">
      <c r="A154" t="s">
        <v>147</v>
      </c>
      <c r="B154" t="str">
        <f>_xlfn.XLOOKUP(D154,'2026 FMR'!I:I,'2026 FMR'!Q:Q)</f>
        <v>AR-503</v>
      </c>
      <c r="C154" t="s">
        <v>188</v>
      </c>
      <c r="D154">
        <v>5081</v>
      </c>
      <c r="E154">
        <f>_xlfn.XLOOKUP(D154,'ACS data'!E:E,'ACS data'!N:N)</f>
        <v>241</v>
      </c>
      <c r="F154">
        <f>_xlfn.XLOOKUP(D154,'2026 FMR'!I:I,'2026 FMR'!M:M)</f>
        <v>671</v>
      </c>
      <c r="G154">
        <f>_xlfn.XLOOKUP(D154,'2026 FMR'!I:I,'2026 FMR'!J:J)</f>
        <v>12024</v>
      </c>
      <c r="H154">
        <f>_xlfn.XLOOKUP(D154,'2026 FMR'!I:I,'2026 FMR'!R:R)</f>
        <v>1</v>
      </c>
    </row>
    <row r="155" spans="1:8" x14ac:dyDescent="0.35">
      <c r="A155" t="s">
        <v>147</v>
      </c>
      <c r="B155" t="str">
        <f>_xlfn.XLOOKUP(D155,'2026 FMR'!I:I,'2026 FMR'!Q:Q)</f>
        <v>AR-508</v>
      </c>
      <c r="C155" t="s">
        <v>189</v>
      </c>
      <c r="D155">
        <v>5083</v>
      </c>
      <c r="E155">
        <f>_xlfn.XLOOKUP(D155,'ACS data'!E:E,'ACS data'!N:N)</f>
        <v>576</v>
      </c>
      <c r="F155">
        <f>_xlfn.XLOOKUP(D155,'2026 FMR'!I:I,'2026 FMR'!M:M)</f>
        <v>803</v>
      </c>
      <c r="G155">
        <f>_xlfn.XLOOKUP(D155,'2026 FMR'!I:I,'2026 FMR'!J:J)</f>
        <v>21247</v>
      </c>
      <c r="H155">
        <f>_xlfn.XLOOKUP(D155,'2026 FMR'!I:I,'2026 FMR'!R:R)</f>
        <v>1</v>
      </c>
    </row>
    <row r="156" spans="1:8" x14ac:dyDescent="0.35">
      <c r="A156" t="s">
        <v>147</v>
      </c>
      <c r="B156" t="str">
        <f>_xlfn.XLOOKUP(D156,'2026 FMR'!I:I,'2026 FMR'!Q:Q)</f>
        <v>AR-500</v>
      </c>
      <c r="C156" t="s">
        <v>190</v>
      </c>
      <c r="D156">
        <v>5085</v>
      </c>
      <c r="E156">
        <f>_xlfn.XLOOKUP(D156,'ACS data'!E:E,'ACS data'!N:N)</f>
        <v>1379</v>
      </c>
      <c r="F156">
        <f>_xlfn.XLOOKUP(D156,'2026 FMR'!I:I,'2026 FMR'!M:M)</f>
        <v>989</v>
      </c>
      <c r="G156">
        <f>_xlfn.XLOOKUP(D156,'2026 FMR'!I:I,'2026 FMR'!J:J)</f>
        <v>74292</v>
      </c>
      <c r="H156">
        <f>_xlfn.XLOOKUP(D156,'2026 FMR'!I:I,'2026 FMR'!R:R)</f>
        <v>1</v>
      </c>
    </row>
    <row r="157" spans="1:8" x14ac:dyDescent="0.35">
      <c r="A157" t="s">
        <v>147</v>
      </c>
      <c r="B157" t="str">
        <f>_xlfn.XLOOKUP(D157,'2026 FMR'!I:I,'2026 FMR'!Q:Q)</f>
        <v>AR-501</v>
      </c>
      <c r="C157" t="s">
        <v>191</v>
      </c>
      <c r="D157">
        <v>5087</v>
      </c>
      <c r="E157">
        <f>_xlfn.XLOOKUP(D157,'ACS data'!E:E,'ACS data'!N:N)</f>
        <v>562</v>
      </c>
      <c r="F157">
        <f>_xlfn.XLOOKUP(D157,'2026 FMR'!I:I,'2026 FMR'!M:M)</f>
        <v>1115</v>
      </c>
      <c r="G157">
        <f>_xlfn.XLOOKUP(D157,'2026 FMR'!I:I,'2026 FMR'!J:J)</f>
        <v>16737</v>
      </c>
      <c r="H157">
        <f>_xlfn.XLOOKUP(D157,'2026 FMR'!I:I,'2026 FMR'!R:R)</f>
        <v>1</v>
      </c>
    </row>
    <row r="158" spans="1:8" x14ac:dyDescent="0.35">
      <c r="A158" t="s">
        <v>147</v>
      </c>
      <c r="B158" t="str">
        <f>_xlfn.XLOOKUP(D158,'2026 FMR'!I:I,'2026 FMR'!Q:Q)</f>
        <v>AR-503</v>
      </c>
      <c r="C158" t="s">
        <v>192</v>
      </c>
      <c r="D158">
        <v>5089</v>
      </c>
      <c r="E158">
        <f>_xlfn.XLOOKUP(D158,'ACS data'!E:E,'ACS data'!N:N)</f>
        <v>462</v>
      </c>
      <c r="F158">
        <f>_xlfn.XLOOKUP(D158,'2026 FMR'!I:I,'2026 FMR'!M:M)</f>
        <v>692</v>
      </c>
      <c r="G158">
        <f>_xlfn.XLOOKUP(D158,'2026 FMR'!I:I,'2026 FMR'!J:J)</f>
        <v>16905</v>
      </c>
      <c r="H158">
        <f>_xlfn.XLOOKUP(D158,'2026 FMR'!I:I,'2026 FMR'!R:R)</f>
        <v>1</v>
      </c>
    </row>
    <row r="159" spans="1:8" x14ac:dyDescent="0.35">
      <c r="A159" t="s">
        <v>147</v>
      </c>
      <c r="B159" t="str">
        <f>_xlfn.XLOOKUP(D159,'2026 FMR'!I:I,'2026 FMR'!Q:Q)</f>
        <v>AR-503</v>
      </c>
      <c r="C159" t="s">
        <v>193</v>
      </c>
      <c r="D159">
        <v>5091</v>
      </c>
      <c r="E159">
        <f>_xlfn.XLOOKUP(D159,'ACS data'!E:E,'ACS data'!N:N)</f>
        <v>2058</v>
      </c>
      <c r="F159">
        <f>_xlfn.XLOOKUP(D159,'2026 FMR'!I:I,'2026 FMR'!M:M)</f>
        <v>868</v>
      </c>
      <c r="G159">
        <f>_xlfn.XLOOKUP(D159,'2026 FMR'!I:I,'2026 FMR'!J:J)</f>
        <v>42682</v>
      </c>
      <c r="H159">
        <f>_xlfn.XLOOKUP(D159,'2026 FMR'!I:I,'2026 FMR'!R:R)</f>
        <v>1</v>
      </c>
    </row>
    <row r="160" spans="1:8" x14ac:dyDescent="0.35">
      <c r="A160" t="s">
        <v>147</v>
      </c>
      <c r="B160" t="str">
        <f>_xlfn.XLOOKUP(D160,'2026 FMR'!I:I,'2026 FMR'!Q:Q)</f>
        <v>AR-503</v>
      </c>
      <c r="C160" t="s">
        <v>194</v>
      </c>
      <c r="D160">
        <v>5093</v>
      </c>
      <c r="E160">
        <f>_xlfn.XLOOKUP(D160,'ACS data'!E:E,'ACS data'!N:N)</f>
        <v>1708</v>
      </c>
      <c r="F160">
        <f>_xlfn.XLOOKUP(D160,'2026 FMR'!I:I,'2026 FMR'!M:M)</f>
        <v>671</v>
      </c>
      <c r="G160">
        <f>_xlfn.XLOOKUP(D160,'2026 FMR'!I:I,'2026 FMR'!J:J)</f>
        <v>40361</v>
      </c>
      <c r="H160">
        <f>_xlfn.XLOOKUP(D160,'2026 FMR'!I:I,'2026 FMR'!R:R)</f>
        <v>1</v>
      </c>
    </row>
    <row r="161" spans="1:8" x14ac:dyDescent="0.35">
      <c r="A161" t="s">
        <v>147</v>
      </c>
      <c r="B161" t="str">
        <f>_xlfn.XLOOKUP(D161,'2026 FMR'!I:I,'2026 FMR'!Q:Q)</f>
        <v>AR-503</v>
      </c>
      <c r="C161" t="s">
        <v>195</v>
      </c>
      <c r="D161">
        <v>5095</v>
      </c>
      <c r="E161">
        <f>_xlfn.XLOOKUP(D161,'ACS data'!E:E,'ACS data'!N:N)</f>
        <v>218</v>
      </c>
      <c r="F161">
        <f>_xlfn.XLOOKUP(D161,'2026 FMR'!I:I,'2026 FMR'!M:M)</f>
        <v>671</v>
      </c>
      <c r="G161">
        <f>_xlfn.XLOOKUP(D161,'2026 FMR'!I:I,'2026 FMR'!J:J)</f>
        <v>6787</v>
      </c>
      <c r="H161">
        <f>_xlfn.XLOOKUP(D161,'2026 FMR'!I:I,'2026 FMR'!R:R)</f>
        <v>1</v>
      </c>
    </row>
    <row r="162" spans="1:8" x14ac:dyDescent="0.35">
      <c r="A162" t="s">
        <v>147</v>
      </c>
      <c r="B162" t="str">
        <f>_xlfn.XLOOKUP(D162,'2026 FMR'!I:I,'2026 FMR'!Q:Q)</f>
        <v>AR-503</v>
      </c>
      <c r="C162" t="s">
        <v>196</v>
      </c>
      <c r="D162">
        <v>5097</v>
      </c>
      <c r="E162">
        <f>_xlfn.XLOOKUP(D162,'ACS data'!E:E,'ACS data'!N:N)</f>
        <v>302</v>
      </c>
      <c r="F162">
        <f>_xlfn.XLOOKUP(D162,'2026 FMR'!I:I,'2026 FMR'!M:M)</f>
        <v>803</v>
      </c>
      <c r="G162">
        <f>_xlfn.XLOOKUP(D162,'2026 FMR'!I:I,'2026 FMR'!J:J)</f>
        <v>8555</v>
      </c>
      <c r="H162">
        <f>_xlfn.XLOOKUP(D162,'2026 FMR'!I:I,'2026 FMR'!R:R)</f>
        <v>1</v>
      </c>
    </row>
    <row r="163" spans="1:8" x14ac:dyDescent="0.35">
      <c r="A163" t="s">
        <v>147</v>
      </c>
      <c r="B163" t="str">
        <f>_xlfn.XLOOKUP(D163,'2026 FMR'!I:I,'2026 FMR'!Q:Q)</f>
        <v>AR-503</v>
      </c>
      <c r="C163" t="s">
        <v>197</v>
      </c>
      <c r="D163">
        <v>5099</v>
      </c>
      <c r="E163">
        <f>_xlfn.XLOOKUP(D163,'ACS data'!E:E,'ACS data'!N:N)</f>
        <v>493</v>
      </c>
      <c r="F163">
        <f>_xlfn.XLOOKUP(D163,'2026 FMR'!I:I,'2026 FMR'!M:M)</f>
        <v>694</v>
      </c>
      <c r="G163">
        <f>_xlfn.XLOOKUP(D163,'2026 FMR'!I:I,'2026 FMR'!J:J)</f>
        <v>8292</v>
      </c>
      <c r="H163">
        <f>_xlfn.XLOOKUP(D163,'2026 FMR'!I:I,'2026 FMR'!R:R)</f>
        <v>1</v>
      </c>
    </row>
    <row r="164" spans="1:8" x14ac:dyDescent="0.35">
      <c r="A164" t="s">
        <v>147</v>
      </c>
      <c r="B164" t="str">
        <f>_xlfn.XLOOKUP(D164,'2026 FMR'!I:I,'2026 FMR'!Q:Q)</f>
        <v>AR-503</v>
      </c>
      <c r="C164" t="s">
        <v>198</v>
      </c>
      <c r="D164">
        <v>5101</v>
      </c>
      <c r="E164">
        <f>_xlfn.XLOOKUP(D164,'ACS data'!E:E,'ACS data'!N:N)</f>
        <v>218</v>
      </c>
      <c r="F164">
        <f>_xlfn.XLOOKUP(D164,'2026 FMR'!I:I,'2026 FMR'!M:M)</f>
        <v>803</v>
      </c>
      <c r="G164">
        <f>_xlfn.XLOOKUP(D164,'2026 FMR'!I:I,'2026 FMR'!J:J)</f>
        <v>7243</v>
      </c>
      <c r="H164">
        <f>_xlfn.XLOOKUP(D164,'2026 FMR'!I:I,'2026 FMR'!R:R)</f>
        <v>1</v>
      </c>
    </row>
    <row r="165" spans="1:8" x14ac:dyDescent="0.35">
      <c r="A165" t="s">
        <v>147</v>
      </c>
      <c r="B165" t="str">
        <f>_xlfn.XLOOKUP(D165,'2026 FMR'!I:I,'2026 FMR'!Q:Q)</f>
        <v>AR-505</v>
      </c>
      <c r="C165" t="s">
        <v>199</v>
      </c>
      <c r="D165">
        <v>5103</v>
      </c>
      <c r="E165">
        <f>_xlfn.XLOOKUP(D165,'ACS data'!E:E,'ACS data'!N:N)</f>
        <v>747</v>
      </c>
      <c r="F165">
        <f>_xlfn.XLOOKUP(D165,'2026 FMR'!I:I,'2026 FMR'!M:M)</f>
        <v>694</v>
      </c>
      <c r="G165">
        <f>_xlfn.XLOOKUP(D165,'2026 FMR'!I:I,'2026 FMR'!J:J)</f>
        <v>22606</v>
      </c>
      <c r="H165">
        <f>_xlfn.XLOOKUP(D165,'2026 FMR'!I:I,'2026 FMR'!R:R)</f>
        <v>1</v>
      </c>
    </row>
    <row r="166" spans="1:8" x14ac:dyDescent="0.35">
      <c r="A166" t="s">
        <v>147</v>
      </c>
      <c r="B166" t="str">
        <f>_xlfn.XLOOKUP(D166,'2026 FMR'!I:I,'2026 FMR'!Q:Q)</f>
        <v>AR-503</v>
      </c>
      <c r="C166" t="s">
        <v>200</v>
      </c>
      <c r="D166">
        <v>5105</v>
      </c>
      <c r="E166">
        <f>_xlfn.XLOOKUP(D166,'ACS data'!E:E,'ACS data'!N:N)</f>
        <v>199</v>
      </c>
      <c r="F166">
        <f>_xlfn.XLOOKUP(D166,'2026 FMR'!I:I,'2026 FMR'!M:M)</f>
        <v>989</v>
      </c>
      <c r="G166">
        <f>_xlfn.XLOOKUP(D166,'2026 FMR'!I:I,'2026 FMR'!J:J)</f>
        <v>10055</v>
      </c>
      <c r="H166">
        <f>_xlfn.XLOOKUP(D166,'2026 FMR'!I:I,'2026 FMR'!R:R)</f>
        <v>1</v>
      </c>
    </row>
    <row r="167" spans="1:8" x14ac:dyDescent="0.35">
      <c r="A167" t="s">
        <v>147</v>
      </c>
      <c r="B167" t="str">
        <f>_xlfn.XLOOKUP(D167,'2026 FMR'!I:I,'2026 FMR'!Q:Q)</f>
        <v>AR-503</v>
      </c>
      <c r="C167" t="s">
        <v>201</v>
      </c>
      <c r="D167">
        <v>5107</v>
      </c>
      <c r="E167">
        <f>_xlfn.XLOOKUP(D167,'ACS data'!E:E,'ACS data'!N:N)</f>
        <v>761</v>
      </c>
      <c r="F167">
        <f>_xlfn.XLOOKUP(D167,'2026 FMR'!I:I,'2026 FMR'!M:M)</f>
        <v>671</v>
      </c>
      <c r="G167">
        <f>_xlfn.XLOOKUP(D167,'2026 FMR'!I:I,'2026 FMR'!J:J)</f>
        <v>16373</v>
      </c>
      <c r="H167">
        <f>_xlfn.XLOOKUP(D167,'2026 FMR'!I:I,'2026 FMR'!R:R)</f>
        <v>1</v>
      </c>
    </row>
    <row r="168" spans="1:8" x14ac:dyDescent="0.35">
      <c r="A168" t="s">
        <v>147</v>
      </c>
      <c r="B168" t="str">
        <f>_xlfn.XLOOKUP(D168,'2026 FMR'!I:I,'2026 FMR'!Q:Q)</f>
        <v>AR-503</v>
      </c>
      <c r="C168" t="s">
        <v>202</v>
      </c>
      <c r="D168">
        <v>5109</v>
      </c>
      <c r="E168">
        <f>_xlfn.XLOOKUP(D168,'ACS data'!E:E,'ACS data'!N:N)</f>
        <v>393</v>
      </c>
      <c r="F168">
        <f>_xlfn.XLOOKUP(D168,'2026 FMR'!I:I,'2026 FMR'!M:M)</f>
        <v>803</v>
      </c>
      <c r="G168">
        <f>_xlfn.XLOOKUP(D168,'2026 FMR'!I:I,'2026 FMR'!J:J)</f>
        <v>10205</v>
      </c>
      <c r="H168">
        <f>_xlfn.XLOOKUP(D168,'2026 FMR'!I:I,'2026 FMR'!R:R)</f>
        <v>1</v>
      </c>
    </row>
    <row r="169" spans="1:8" x14ac:dyDescent="0.35">
      <c r="A169" t="s">
        <v>147</v>
      </c>
      <c r="B169" t="str">
        <f>_xlfn.XLOOKUP(D169,'2026 FMR'!I:I,'2026 FMR'!Q:Q)</f>
        <v>AR-503</v>
      </c>
      <c r="C169" t="s">
        <v>203</v>
      </c>
      <c r="D169">
        <v>5111</v>
      </c>
      <c r="E169">
        <f>_xlfn.XLOOKUP(D169,'ACS data'!E:E,'ACS data'!N:N)</f>
        <v>816</v>
      </c>
      <c r="F169">
        <f>_xlfn.XLOOKUP(D169,'2026 FMR'!I:I,'2026 FMR'!M:M)</f>
        <v>685</v>
      </c>
      <c r="G169">
        <f>_xlfn.XLOOKUP(D169,'2026 FMR'!I:I,'2026 FMR'!J:J)</f>
        <v>22997</v>
      </c>
      <c r="H169">
        <f>_xlfn.XLOOKUP(D169,'2026 FMR'!I:I,'2026 FMR'!R:R)</f>
        <v>1</v>
      </c>
    </row>
    <row r="170" spans="1:8" x14ac:dyDescent="0.35">
      <c r="A170" t="s">
        <v>147</v>
      </c>
      <c r="B170" t="str">
        <f>_xlfn.XLOOKUP(D170,'2026 FMR'!I:I,'2026 FMR'!Q:Q)</f>
        <v>AR-508</v>
      </c>
      <c r="C170" t="s">
        <v>204</v>
      </c>
      <c r="D170">
        <v>5113</v>
      </c>
      <c r="E170">
        <f>_xlfn.XLOOKUP(D170,'ACS data'!E:E,'ACS data'!N:N)</f>
        <v>826</v>
      </c>
      <c r="F170">
        <f>_xlfn.XLOOKUP(D170,'2026 FMR'!I:I,'2026 FMR'!M:M)</f>
        <v>703</v>
      </c>
      <c r="G170">
        <f>_xlfn.XLOOKUP(D170,'2026 FMR'!I:I,'2026 FMR'!J:J)</f>
        <v>19384</v>
      </c>
      <c r="H170">
        <f>_xlfn.XLOOKUP(D170,'2026 FMR'!I:I,'2026 FMR'!R:R)</f>
        <v>1</v>
      </c>
    </row>
    <row r="171" spans="1:8" x14ac:dyDescent="0.35">
      <c r="A171" t="s">
        <v>147</v>
      </c>
      <c r="B171" t="str">
        <f>_xlfn.XLOOKUP(D171,'2026 FMR'!I:I,'2026 FMR'!Q:Q)</f>
        <v>AR-503</v>
      </c>
      <c r="C171" t="s">
        <v>205</v>
      </c>
      <c r="D171">
        <v>5115</v>
      </c>
      <c r="E171">
        <f>_xlfn.XLOOKUP(D171,'ACS data'!E:E,'ACS data'!N:N)</f>
        <v>2516</v>
      </c>
      <c r="F171">
        <f>_xlfn.XLOOKUP(D171,'2026 FMR'!I:I,'2026 FMR'!M:M)</f>
        <v>715</v>
      </c>
      <c r="G171">
        <f>_xlfn.XLOOKUP(D171,'2026 FMR'!I:I,'2026 FMR'!J:J)</f>
        <v>63475</v>
      </c>
      <c r="H171">
        <f>_xlfn.XLOOKUP(D171,'2026 FMR'!I:I,'2026 FMR'!R:R)</f>
        <v>1</v>
      </c>
    </row>
    <row r="172" spans="1:8" x14ac:dyDescent="0.35">
      <c r="A172" t="s">
        <v>147</v>
      </c>
      <c r="B172" t="str">
        <f>_xlfn.XLOOKUP(D172,'2026 FMR'!I:I,'2026 FMR'!Q:Q)</f>
        <v>AR-500</v>
      </c>
      <c r="C172" t="s">
        <v>206</v>
      </c>
      <c r="D172">
        <v>5117</v>
      </c>
      <c r="E172">
        <f>_xlfn.XLOOKUP(D172,'ACS data'!E:E,'ACS data'!N:N)</f>
        <v>106</v>
      </c>
      <c r="F172">
        <f>_xlfn.XLOOKUP(D172,'2026 FMR'!I:I,'2026 FMR'!M:M)</f>
        <v>671</v>
      </c>
      <c r="G172">
        <f>_xlfn.XLOOKUP(D172,'2026 FMR'!I:I,'2026 FMR'!J:J)</f>
        <v>8217</v>
      </c>
      <c r="H172">
        <f>_xlfn.XLOOKUP(D172,'2026 FMR'!I:I,'2026 FMR'!R:R)</f>
        <v>1</v>
      </c>
    </row>
    <row r="173" spans="1:8" x14ac:dyDescent="0.35">
      <c r="A173" t="s">
        <v>147</v>
      </c>
      <c r="B173" t="str">
        <f>_xlfn.XLOOKUP(D173,'2026 FMR'!I:I,'2026 FMR'!Q:Q)</f>
        <v>AR-500</v>
      </c>
      <c r="C173" t="s">
        <v>207</v>
      </c>
      <c r="D173">
        <v>5119</v>
      </c>
      <c r="E173">
        <f>_xlfn.XLOOKUP(D173,'ACS data'!E:E,'ACS data'!N:N)</f>
        <v>13686</v>
      </c>
      <c r="F173">
        <f>_xlfn.XLOOKUP(D173,'2026 FMR'!I:I,'2026 FMR'!M:M)</f>
        <v>989</v>
      </c>
      <c r="G173">
        <f>_xlfn.XLOOKUP(D173,'2026 FMR'!I:I,'2026 FMR'!J:J)</f>
        <v>398322</v>
      </c>
      <c r="H173">
        <f>_xlfn.XLOOKUP(D173,'2026 FMR'!I:I,'2026 FMR'!R:R)</f>
        <v>1</v>
      </c>
    </row>
    <row r="174" spans="1:8" x14ac:dyDescent="0.35">
      <c r="A174" t="s">
        <v>147</v>
      </c>
      <c r="B174" t="str">
        <f>_xlfn.XLOOKUP(D174,'2026 FMR'!I:I,'2026 FMR'!Q:Q)</f>
        <v>AR-503</v>
      </c>
      <c r="C174" t="s">
        <v>208</v>
      </c>
      <c r="D174">
        <v>5121</v>
      </c>
      <c r="E174">
        <f>_xlfn.XLOOKUP(D174,'ACS data'!E:E,'ACS data'!N:N)</f>
        <v>777</v>
      </c>
      <c r="F174">
        <f>_xlfn.XLOOKUP(D174,'2026 FMR'!I:I,'2026 FMR'!M:M)</f>
        <v>681</v>
      </c>
      <c r="G174">
        <f>_xlfn.XLOOKUP(D174,'2026 FMR'!I:I,'2026 FMR'!J:J)</f>
        <v>18619</v>
      </c>
      <c r="H174">
        <f>_xlfn.XLOOKUP(D174,'2026 FMR'!I:I,'2026 FMR'!R:R)</f>
        <v>1</v>
      </c>
    </row>
    <row r="175" spans="1:8" x14ac:dyDescent="0.35">
      <c r="A175" t="s">
        <v>147</v>
      </c>
      <c r="B175" t="str">
        <f>_xlfn.XLOOKUP(D175,'2026 FMR'!I:I,'2026 FMR'!Q:Q)</f>
        <v>AR-503</v>
      </c>
      <c r="C175" t="s">
        <v>209</v>
      </c>
      <c r="D175">
        <v>5123</v>
      </c>
      <c r="E175">
        <f>_xlfn.XLOOKUP(D175,'ACS data'!E:E,'ACS data'!N:N)</f>
        <v>1001</v>
      </c>
      <c r="F175">
        <f>_xlfn.XLOOKUP(D175,'2026 FMR'!I:I,'2026 FMR'!M:M)</f>
        <v>703</v>
      </c>
      <c r="G175">
        <f>_xlfn.XLOOKUP(D175,'2026 FMR'!I:I,'2026 FMR'!J:J)</f>
        <v>23138</v>
      </c>
      <c r="H175">
        <f>_xlfn.XLOOKUP(D175,'2026 FMR'!I:I,'2026 FMR'!R:R)</f>
        <v>1</v>
      </c>
    </row>
    <row r="176" spans="1:8" x14ac:dyDescent="0.35">
      <c r="A176" t="s">
        <v>147</v>
      </c>
      <c r="B176" t="str">
        <f>_xlfn.XLOOKUP(D176,'2026 FMR'!I:I,'2026 FMR'!Q:Q)</f>
        <v>AR-500</v>
      </c>
      <c r="C176" t="s">
        <v>210</v>
      </c>
      <c r="D176">
        <v>5125</v>
      </c>
      <c r="E176">
        <f>_xlfn.XLOOKUP(D176,'ACS data'!E:E,'ACS data'!N:N)</f>
        <v>2218</v>
      </c>
      <c r="F176">
        <f>_xlfn.XLOOKUP(D176,'2026 FMR'!I:I,'2026 FMR'!M:M)</f>
        <v>989</v>
      </c>
      <c r="G176">
        <f>_xlfn.XLOOKUP(D176,'2026 FMR'!I:I,'2026 FMR'!J:J)</f>
        <v>123988</v>
      </c>
      <c r="H176">
        <f>_xlfn.XLOOKUP(D176,'2026 FMR'!I:I,'2026 FMR'!R:R)</f>
        <v>1</v>
      </c>
    </row>
    <row r="177" spans="1:8" x14ac:dyDescent="0.35">
      <c r="A177" t="s">
        <v>147</v>
      </c>
      <c r="B177" t="str">
        <f>_xlfn.XLOOKUP(D177,'2026 FMR'!I:I,'2026 FMR'!Q:Q)</f>
        <v>AR-508</v>
      </c>
      <c r="C177" t="s">
        <v>211</v>
      </c>
      <c r="D177">
        <v>5127</v>
      </c>
      <c r="E177">
        <f>_xlfn.XLOOKUP(D177,'ACS data'!E:E,'ACS data'!N:N)</f>
        <v>447</v>
      </c>
      <c r="F177">
        <f>_xlfn.XLOOKUP(D177,'2026 FMR'!I:I,'2026 FMR'!M:M)</f>
        <v>671</v>
      </c>
      <c r="G177">
        <f>_xlfn.XLOOKUP(D177,'2026 FMR'!I:I,'2026 FMR'!J:J)</f>
        <v>9871</v>
      </c>
      <c r="H177">
        <f>_xlfn.XLOOKUP(D177,'2026 FMR'!I:I,'2026 FMR'!R:R)</f>
        <v>1</v>
      </c>
    </row>
    <row r="178" spans="1:8" x14ac:dyDescent="0.35">
      <c r="A178" t="s">
        <v>147</v>
      </c>
      <c r="B178" t="str">
        <f>_xlfn.XLOOKUP(D178,'2026 FMR'!I:I,'2026 FMR'!Q:Q)</f>
        <v>AR-503</v>
      </c>
      <c r="C178" t="s">
        <v>212</v>
      </c>
      <c r="D178">
        <v>5129</v>
      </c>
      <c r="E178">
        <f>_xlfn.XLOOKUP(D178,'ACS data'!E:E,'ACS data'!N:N)</f>
        <v>324</v>
      </c>
      <c r="F178">
        <f>_xlfn.XLOOKUP(D178,'2026 FMR'!I:I,'2026 FMR'!M:M)</f>
        <v>671</v>
      </c>
      <c r="G178">
        <f>_xlfn.XLOOKUP(D178,'2026 FMR'!I:I,'2026 FMR'!J:J)</f>
        <v>7880</v>
      </c>
      <c r="H178">
        <f>_xlfn.XLOOKUP(D178,'2026 FMR'!I:I,'2026 FMR'!R:R)</f>
        <v>1</v>
      </c>
    </row>
    <row r="179" spans="1:8" x14ac:dyDescent="0.35">
      <c r="A179" t="s">
        <v>147</v>
      </c>
      <c r="B179" t="str">
        <f>_xlfn.XLOOKUP(D179,'2026 FMR'!I:I,'2026 FMR'!Q:Q)</f>
        <v>AR-508</v>
      </c>
      <c r="C179" t="s">
        <v>213</v>
      </c>
      <c r="D179">
        <v>5131</v>
      </c>
      <c r="E179">
        <f>_xlfn.XLOOKUP(D179,'ACS data'!E:E,'ACS data'!N:N)</f>
        <v>4449</v>
      </c>
      <c r="F179">
        <f>_xlfn.XLOOKUP(D179,'2026 FMR'!I:I,'2026 FMR'!M:M)</f>
        <v>714</v>
      </c>
      <c r="G179">
        <f>_xlfn.XLOOKUP(D179,'2026 FMR'!I:I,'2026 FMR'!J:J)</f>
        <v>128184</v>
      </c>
      <c r="H179">
        <f>_xlfn.XLOOKUP(D179,'2026 FMR'!I:I,'2026 FMR'!R:R)</f>
        <v>1</v>
      </c>
    </row>
    <row r="180" spans="1:8" x14ac:dyDescent="0.35">
      <c r="A180" t="s">
        <v>147</v>
      </c>
      <c r="B180" t="str">
        <f>_xlfn.XLOOKUP(D180,'2026 FMR'!I:I,'2026 FMR'!Q:Q)</f>
        <v>AR-503</v>
      </c>
      <c r="C180" t="s">
        <v>214</v>
      </c>
      <c r="D180">
        <v>5133</v>
      </c>
      <c r="E180">
        <f>_xlfn.XLOOKUP(D180,'ACS data'!E:E,'ACS data'!N:N)</f>
        <v>601</v>
      </c>
      <c r="F180">
        <f>_xlfn.XLOOKUP(D180,'2026 FMR'!I:I,'2026 FMR'!M:M)</f>
        <v>671</v>
      </c>
      <c r="G180">
        <f>_xlfn.XLOOKUP(D180,'2026 FMR'!I:I,'2026 FMR'!J:J)</f>
        <v>15913</v>
      </c>
      <c r="H180">
        <f>_xlfn.XLOOKUP(D180,'2026 FMR'!I:I,'2026 FMR'!R:R)</f>
        <v>1</v>
      </c>
    </row>
    <row r="181" spans="1:8" x14ac:dyDescent="0.35">
      <c r="A181" t="s">
        <v>147</v>
      </c>
      <c r="B181" t="str">
        <f>_xlfn.XLOOKUP(D181,'2026 FMR'!I:I,'2026 FMR'!Q:Q)</f>
        <v>AR-503</v>
      </c>
      <c r="C181" t="s">
        <v>215</v>
      </c>
      <c r="D181">
        <v>5135</v>
      </c>
      <c r="E181">
        <f>_xlfn.XLOOKUP(D181,'ACS data'!E:E,'ACS data'!N:N)</f>
        <v>382</v>
      </c>
      <c r="F181">
        <f>_xlfn.XLOOKUP(D181,'2026 FMR'!I:I,'2026 FMR'!M:M)</f>
        <v>671</v>
      </c>
      <c r="G181">
        <f>_xlfn.XLOOKUP(D181,'2026 FMR'!I:I,'2026 FMR'!J:J)</f>
        <v>17422</v>
      </c>
      <c r="H181">
        <f>_xlfn.XLOOKUP(D181,'2026 FMR'!I:I,'2026 FMR'!R:R)</f>
        <v>1</v>
      </c>
    </row>
    <row r="182" spans="1:8" x14ac:dyDescent="0.35">
      <c r="A182" t="s">
        <v>147</v>
      </c>
      <c r="B182" t="str">
        <f>_xlfn.XLOOKUP(D182,'2026 FMR'!I:I,'2026 FMR'!Q:Q)</f>
        <v>AR-503</v>
      </c>
      <c r="C182" t="s">
        <v>216</v>
      </c>
      <c r="D182">
        <v>5137</v>
      </c>
      <c r="E182">
        <f>_xlfn.XLOOKUP(D182,'ACS data'!E:E,'ACS data'!N:N)</f>
        <v>454</v>
      </c>
      <c r="F182">
        <f>_xlfn.XLOOKUP(D182,'2026 FMR'!I:I,'2026 FMR'!M:M)</f>
        <v>693</v>
      </c>
      <c r="G182">
        <f>_xlfn.XLOOKUP(D182,'2026 FMR'!I:I,'2026 FMR'!J:J)</f>
        <v>12393</v>
      </c>
      <c r="H182">
        <f>_xlfn.XLOOKUP(D182,'2026 FMR'!I:I,'2026 FMR'!R:R)</f>
        <v>1</v>
      </c>
    </row>
    <row r="183" spans="1:8" x14ac:dyDescent="0.35">
      <c r="A183" t="s">
        <v>147</v>
      </c>
      <c r="B183" t="str">
        <f>_xlfn.XLOOKUP(D183,'2026 FMR'!I:I,'2026 FMR'!Q:Q)</f>
        <v>AR-505</v>
      </c>
      <c r="C183" t="s">
        <v>217</v>
      </c>
      <c r="D183">
        <v>5139</v>
      </c>
      <c r="E183">
        <f>_xlfn.XLOOKUP(D183,'ACS data'!E:E,'ACS data'!N:N)</f>
        <v>933</v>
      </c>
      <c r="F183">
        <f>_xlfn.XLOOKUP(D183,'2026 FMR'!I:I,'2026 FMR'!M:M)</f>
        <v>718</v>
      </c>
      <c r="G183">
        <f>_xlfn.XLOOKUP(D183,'2026 FMR'!I:I,'2026 FMR'!J:J)</f>
        <v>38815</v>
      </c>
      <c r="H183">
        <f>_xlfn.XLOOKUP(D183,'2026 FMR'!I:I,'2026 FMR'!R:R)</f>
        <v>1</v>
      </c>
    </row>
    <row r="184" spans="1:8" x14ac:dyDescent="0.35">
      <c r="A184" t="s">
        <v>147</v>
      </c>
      <c r="B184" t="str">
        <f>_xlfn.XLOOKUP(D184,'2026 FMR'!I:I,'2026 FMR'!Q:Q)</f>
        <v>AR-503</v>
      </c>
      <c r="C184" t="s">
        <v>218</v>
      </c>
      <c r="D184">
        <v>5141</v>
      </c>
      <c r="E184">
        <f>_xlfn.XLOOKUP(D184,'ACS data'!E:E,'ACS data'!N:N)</f>
        <v>403</v>
      </c>
      <c r="F184">
        <f>_xlfn.XLOOKUP(D184,'2026 FMR'!I:I,'2026 FMR'!M:M)</f>
        <v>671</v>
      </c>
      <c r="G184">
        <f>_xlfn.XLOOKUP(D184,'2026 FMR'!I:I,'2026 FMR'!J:J)</f>
        <v>15900</v>
      </c>
      <c r="H184">
        <f>_xlfn.XLOOKUP(D184,'2026 FMR'!I:I,'2026 FMR'!R:R)</f>
        <v>1</v>
      </c>
    </row>
    <row r="185" spans="1:8" x14ac:dyDescent="0.35">
      <c r="A185" t="s">
        <v>147</v>
      </c>
      <c r="B185" t="str">
        <f>_xlfn.XLOOKUP(D185,'2026 FMR'!I:I,'2026 FMR'!Q:Q)</f>
        <v>AR-501</v>
      </c>
      <c r="C185" t="s">
        <v>219</v>
      </c>
      <c r="D185">
        <v>5143</v>
      </c>
      <c r="E185">
        <f>_xlfn.XLOOKUP(D185,'ACS data'!E:E,'ACS data'!N:N)</f>
        <v>13549</v>
      </c>
      <c r="F185">
        <f>_xlfn.XLOOKUP(D185,'2026 FMR'!I:I,'2026 FMR'!M:M)</f>
        <v>1115</v>
      </c>
      <c r="G185">
        <f>_xlfn.XLOOKUP(D185,'2026 FMR'!I:I,'2026 FMR'!J:J)</f>
        <v>247331</v>
      </c>
      <c r="H185">
        <f>_xlfn.XLOOKUP(D185,'2026 FMR'!I:I,'2026 FMR'!R:R)</f>
        <v>1</v>
      </c>
    </row>
    <row r="186" spans="1:8" x14ac:dyDescent="0.35">
      <c r="A186" t="s">
        <v>147</v>
      </c>
      <c r="B186" t="str">
        <f>_xlfn.XLOOKUP(D186,'2026 FMR'!I:I,'2026 FMR'!Q:Q)</f>
        <v>AR-503</v>
      </c>
      <c r="C186" t="s">
        <v>220</v>
      </c>
      <c r="D186">
        <v>5145</v>
      </c>
      <c r="E186">
        <f>_xlfn.XLOOKUP(D186,'ACS data'!E:E,'ACS data'!N:N)</f>
        <v>3021</v>
      </c>
      <c r="F186">
        <f>_xlfn.XLOOKUP(D186,'2026 FMR'!I:I,'2026 FMR'!M:M)</f>
        <v>734</v>
      </c>
      <c r="G186">
        <f>_xlfn.XLOOKUP(D186,'2026 FMR'!I:I,'2026 FMR'!J:J)</f>
        <v>77118</v>
      </c>
      <c r="H186">
        <f>_xlfn.XLOOKUP(D186,'2026 FMR'!I:I,'2026 FMR'!R:R)</f>
        <v>1</v>
      </c>
    </row>
    <row r="187" spans="1:8" x14ac:dyDescent="0.35">
      <c r="A187" t="s">
        <v>147</v>
      </c>
      <c r="B187" t="str">
        <f>_xlfn.XLOOKUP(D187,'2026 FMR'!I:I,'2026 FMR'!Q:Q)</f>
        <v>AR-503</v>
      </c>
      <c r="C187" t="s">
        <v>221</v>
      </c>
      <c r="D187">
        <v>5147</v>
      </c>
      <c r="E187">
        <f>_xlfn.XLOOKUP(D187,'ACS data'!E:E,'ACS data'!N:N)</f>
        <v>216</v>
      </c>
      <c r="F187">
        <f>_xlfn.XLOOKUP(D187,'2026 FMR'!I:I,'2026 FMR'!M:M)</f>
        <v>803</v>
      </c>
      <c r="G187">
        <f>_xlfn.XLOOKUP(D187,'2026 FMR'!I:I,'2026 FMR'!J:J)</f>
        <v>6259</v>
      </c>
      <c r="H187">
        <f>_xlfn.XLOOKUP(D187,'2026 FMR'!I:I,'2026 FMR'!R:R)</f>
        <v>1</v>
      </c>
    </row>
    <row r="188" spans="1:8" x14ac:dyDescent="0.35">
      <c r="A188" t="s">
        <v>147</v>
      </c>
      <c r="B188" t="str">
        <f>_xlfn.XLOOKUP(D188,'2026 FMR'!I:I,'2026 FMR'!Q:Q)</f>
        <v>AR-503</v>
      </c>
      <c r="C188" t="s">
        <v>222</v>
      </c>
      <c r="D188">
        <v>5149</v>
      </c>
      <c r="E188">
        <f>_xlfn.XLOOKUP(D188,'ACS data'!E:E,'ACS data'!N:N)</f>
        <v>444</v>
      </c>
      <c r="F188">
        <f>_xlfn.XLOOKUP(D188,'2026 FMR'!I:I,'2026 FMR'!M:M)</f>
        <v>692</v>
      </c>
      <c r="G188">
        <f>_xlfn.XLOOKUP(D188,'2026 FMR'!I:I,'2026 FMR'!J:J)</f>
        <v>20342</v>
      </c>
      <c r="H188">
        <f>_xlfn.XLOOKUP(D188,'2026 FMR'!I:I,'2026 FMR'!R:R)</f>
        <v>1</v>
      </c>
    </row>
    <row r="189" spans="1:8" x14ac:dyDescent="0.35">
      <c r="A189" t="s">
        <v>223</v>
      </c>
      <c r="B189" t="str">
        <f>_xlfn.XLOOKUP(D189,'2026 FMR'!I:I,'2026 FMR'!Q:Q)</f>
        <v>CA-502</v>
      </c>
      <c r="C189" t="s">
        <v>224</v>
      </c>
      <c r="D189">
        <v>6001</v>
      </c>
      <c r="E189">
        <f>_xlfn.XLOOKUP(D189,'ACS data'!E:E,'ACS data'!N:N)</f>
        <v>33451</v>
      </c>
      <c r="F189">
        <f>_xlfn.XLOOKUP(D189,'2026 FMR'!I:I,'2026 FMR'!M:M)</f>
        <v>2385</v>
      </c>
      <c r="G189">
        <f>_xlfn.XLOOKUP(D189,'2026 FMR'!I:I,'2026 FMR'!J:J)</f>
        <v>1663823</v>
      </c>
      <c r="H189">
        <f>_xlfn.XLOOKUP(D189,'2026 FMR'!I:I,'2026 FMR'!R:R)</f>
        <v>0.5</v>
      </c>
    </row>
    <row r="190" spans="1:8" x14ac:dyDescent="0.35">
      <c r="A190" t="s">
        <v>223</v>
      </c>
      <c r="B190" t="str">
        <f>_xlfn.XLOOKUP(D190,'2026 FMR'!I:I,'2026 FMR'!Q:Q)</f>
        <v>CA-530</v>
      </c>
      <c r="C190" t="s">
        <v>225</v>
      </c>
      <c r="D190">
        <v>6003</v>
      </c>
      <c r="E190">
        <f>_xlfn.XLOOKUP(D190,'ACS data'!E:E,'ACS data'!N:N)</f>
        <v>48</v>
      </c>
      <c r="F190">
        <f>_xlfn.XLOOKUP(D190,'2026 FMR'!I:I,'2026 FMR'!M:M)</f>
        <v>1165</v>
      </c>
      <c r="G190">
        <f>_xlfn.XLOOKUP(D190,'2026 FMR'!I:I,'2026 FMR'!J:J)</f>
        <v>1515</v>
      </c>
      <c r="H190">
        <f>_xlfn.XLOOKUP(D190,'2026 FMR'!I:I,'2026 FMR'!R:R)</f>
        <v>1</v>
      </c>
    </row>
    <row r="191" spans="1:8" x14ac:dyDescent="0.35">
      <c r="A191" t="s">
        <v>223</v>
      </c>
      <c r="B191" t="str">
        <f>_xlfn.XLOOKUP(D191,'2026 FMR'!I:I,'2026 FMR'!Q:Q)</f>
        <v>CA-526</v>
      </c>
      <c r="C191" t="s">
        <v>226</v>
      </c>
      <c r="D191">
        <v>6005</v>
      </c>
      <c r="E191">
        <f>_xlfn.XLOOKUP(D191,'ACS data'!E:E,'ACS data'!N:N)</f>
        <v>318</v>
      </c>
      <c r="F191">
        <f>_xlfn.XLOOKUP(D191,'2026 FMR'!I:I,'2026 FMR'!M:M)</f>
        <v>1396</v>
      </c>
      <c r="G191">
        <f>_xlfn.XLOOKUP(D191,'2026 FMR'!I:I,'2026 FMR'!J:J)</f>
        <v>40577</v>
      </c>
      <c r="H191">
        <f>_xlfn.XLOOKUP(D191,'2026 FMR'!I:I,'2026 FMR'!R:R)</f>
        <v>1</v>
      </c>
    </row>
    <row r="192" spans="1:8" x14ac:dyDescent="0.35">
      <c r="A192" t="s">
        <v>223</v>
      </c>
      <c r="B192" t="str">
        <f>_xlfn.XLOOKUP(D192,'2026 FMR'!I:I,'2026 FMR'!Q:Q)</f>
        <v>CA-519</v>
      </c>
      <c r="C192" t="s">
        <v>227</v>
      </c>
      <c r="D192">
        <v>6007</v>
      </c>
      <c r="E192">
        <f>_xlfn.XLOOKUP(D192,'ACS data'!E:E,'ACS data'!N:N)</f>
        <v>14015</v>
      </c>
      <c r="F192">
        <f>_xlfn.XLOOKUP(D192,'2026 FMR'!I:I,'2026 FMR'!M:M)</f>
        <v>1270</v>
      </c>
      <c r="G192">
        <f>_xlfn.XLOOKUP(D192,'2026 FMR'!I:I,'2026 FMR'!J:J)</f>
        <v>213605</v>
      </c>
      <c r="H192">
        <f>_xlfn.XLOOKUP(D192,'2026 FMR'!I:I,'2026 FMR'!R:R)</f>
        <v>1</v>
      </c>
    </row>
    <row r="193" spans="1:8" x14ac:dyDescent="0.35">
      <c r="A193" t="s">
        <v>223</v>
      </c>
      <c r="B193" t="str">
        <f>_xlfn.XLOOKUP(D193,'2026 FMR'!I:I,'2026 FMR'!Q:Q)</f>
        <v>CA-526</v>
      </c>
      <c r="C193" t="s">
        <v>228</v>
      </c>
      <c r="D193">
        <v>6009</v>
      </c>
      <c r="E193">
        <f>_xlfn.XLOOKUP(D193,'ACS data'!E:E,'ACS data'!N:N)</f>
        <v>877</v>
      </c>
      <c r="F193">
        <f>_xlfn.XLOOKUP(D193,'2026 FMR'!I:I,'2026 FMR'!M:M)</f>
        <v>1175</v>
      </c>
      <c r="G193">
        <f>_xlfn.XLOOKUP(D193,'2026 FMR'!I:I,'2026 FMR'!J:J)</f>
        <v>45674</v>
      </c>
      <c r="H193">
        <f>_xlfn.XLOOKUP(D193,'2026 FMR'!I:I,'2026 FMR'!R:R)</f>
        <v>1</v>
      </c>
    </row>
    <row r="194" spans="1:8" x14ac:dyDescent="0.35">
      <c r="A194" t="s">
        <v>223</v>
      </c>
      <c r="B194" t="str">
        <f>_xlfn.XLOOKUP(D194,'2026 FMR'!I:I,'2026 FMR'!Q:Q)</f>
        <v>CA-523</v>
      </c>
      <c r="C194" t="s">
        <v>229</v>
      </c>
      <c r="D194">
        <v>6011</v>
      </c>
      <c r="E194">
        <f>_xlfn.XLOOKUP(D194,'ACS data'!E:E,'ACS data'!N:N)</f>
        <v>568</v>
      </c>
      <c r="F194">
        <f>_xlfn.XLOOKUP(D194,'2026 FMR'!I:I,'2026 FMR'!M:M)</f>
        <v>995</v>
      </c>
      <c r="G194">
        <f>_xlfn.XLOOKUP(D194,'2026 FMR'!I:I,'2026 FMR'!J:J)</f>
        <v>21811</v>
      </c>
      <c r="H194">
        <f>_xlfn.XLOOKUP(D194,'2026 FMR'!I:I,'2026 FMR'!R:R)</f>
        <v>1</v>
      </c>
    </row>
    <row r="195" spans="1:8" x14ac:dyDescent="0.35">
      <c r="A195" t="s">
        <v>223</v>
      </c>
      <c r="B195" t="str">
        <f>_xlfn.XLOOKUP(D195,'2026 FMR'!I:I,'2026 FMR'!Q:Q)</f>
        <v>CA-505</v>
      </c>
      <c r="C195" t="s">
        <v>230</v>
      </c>
      <c r="D195">
        <v>6013</v>
      </c>
      <c r="E195">
        <f>_xlfn.XLOOKUP(D195,'ACS data'!E:E,'ACS data'!N:N)</f>
        <v>19813</v>
      </c>
      <c r="F195">
        <f>_xlfn.XLOOKUP(D195,'2026 FMR'!I:I,'2026 FMR'!M:M)</f>
        <v>2385</v>
      </c>
      <c r="G195">
        <f>_xlfn.XLOOKUP(D195,'2026 FMR'!I:I,'2026 FMR'!J:J)</f>
        <v>1162648</v>
      </c>
      <c r="H195">
        <f>_xlfn.XLOOKUP(D195,'2026 FMR'!I:I,'2026 FMR'!R:R)</f>
        <v>1</v>
      </c>
    </row>
    <row r="196" spans="1:8" x14ac:dyDescent="0.35">
      <c r="A196" t="s">
        <v>223</v>
      </c>
      <c r="B196" t="str">
        <f>_xlfn.XLOOKUP(D196,'2026 FMR'!I:I,'2026 FMR'!Q:Q)</f>
        <v>CA-516</v>
      </c>
      <c r="C196" t="s">
        <v>231</v>
      </c>
      <c r="D196">
        <v>6015</v>
      </c>
      <c r="E196">
        <f>_xlfn.XLOOKUP(D196,'ACS data'!E:E,'ACS data'!N:N)</f>
        <v>443</v>
      </c>
      <c r="F196">
        <f>_xlfn.XLOOKUP(D196,'2026 FMR'!I:I,'2026 FMR'!M:M)</f>
        <v>1222</v>
      </c>
      <c r="G196">
        <f>_xlfn.XLOOKUP(D196,'2026 FMR'!I:I,'2026 FMR'!J:J)</f>
        <v>27462</v>
      </c>
      <c r="H196">
        <f>_xlfn.XLOOKUP(D196,'2026 FMR'!I:I,'2026 FMR'!R:R)</f>
        <v>1</v>
      </c>
    </row>
    <row r="197" spans="1:8" x14ac:dyDescent="0.35">
      <c r="A197" t="s">
        <v>223</v>
      </c>
      <c r="B197" t="str">
        <f>_xlfn.XLOOKUP(D197,'2026 FMR'!I:I,'2026 FMR'!Q:Q)</f>
        <v>CA-525</v>
      </c>
      <c r="C197" t="s">
        <v>232</v>
      </c>
      <c r="D197">
        <v>6017</v>
      </c>
      <c r="E197">
        <f>_xlfn.XLOOKUP(D197,'ACS data'!E:E,'ACS data'!N:N)</f>
        <v>2902</v>
      </c>
      <c r="F197">
        <f>_xlfn.XLOOKUP(D197,'2026 FMR'!I:I,'2026 FMR'!M:M)</f>
        <v>1832</v>
      </c>
      <c r="G197">
        <f>_xlfn.XLOOKUP(D197,'2026 FMR'!I:I,'2026 FMR'!J:J)</f>
        <v>191713</v>
      </c>
      <c r="H197">
        <f>_xlfn.XLOOKUP(D197,'2026 FMR'!I:I,'2026 FMR'!R:R)</f>
        <v>1</v>
      </c>
    </row>
    <row r="198" spans="1:8" x14ac:dyDescent="0.35">
      <c r="A198" t="s">
        <v>223</v>
      </c>
      <c r="B198" t="str">
        <f>_xlfn.XLOOKUP(D198,'2026 FMR'!I:I,'2026 FMR'!Q:Q)</f>
        <v>CA-514</v>
      </c>
      <c r="C198" t="s">
        <v>233</v>
      </c>
      <c r="D198">
        <v>6019</v>
      </c>
      <c r="E198">
        <f>_xlfn.XLOOKUP(D198,'ACS data'!E:E,'ACS data'!N:N)</f>
        <v>43497</v>
      </c>
      <c r="F198">
        <f>_xlfn.XLOOKUP(D198,'2026 FMR'!I:I,'2026 FMR'!M:M)</f>
        <v>1355</v>
      </c>
      <c r="G198">
        <f>_xlfn.XLOOKUP(D198,'2026 FMR'!I:I,'2026 FMR'!J:J)</f>
        <v>1008280</v>
      </c>
      <c r="H198">
        <f>_xlfn.XLOOKUP(D198,'2026 FMR'!I:I,'2026 FMR'!R:R)</f>
        <v>1</v>
      </c>
    </row>
    <row r="199" spans="1:8" x14ac:dyDescent="0.35">
      <c r="A199" t="s">
        <v>223</v>
      </c>
      <c r="B199" t="str">
        <f>_xlfn.XLOOKUP(D199,'2026 FMR'!I:I,'2026 FMR'!Q:Q)</f>
        <v>CA-523</v>
      </c>
      <c r="C199" t="s">
        <v>234</v>
      </c>
      <c r="D199">
        <v>6021</v>
      </c>
      <c r="E199">
        <f>_xlfn.XLOOKUP(D199,'ACS data'!E:E,'ACS data'!N:N)</f>
        <v>703</v>
      </c>
      <c r="F199">
        <f>_xlfn.XLOOKUP(D199,'2026 FMR'!I:I,'2026 FMR'!M:M)</f>
        <v>1038</v>
      </c>
      <c r="G199">
        <f>_xlfn.XLOOKUP(D199,'2026 FMR'!I:I,'2026 FMR'!J:J)</f>
        <v>28657</v>
      </c>
      <c r="H199">
        <f>_xlfn.XLOOKUP(D199,'2026 FMR'!I:I,'2026 FMR'!R:R)</f>
        <v>1</v>
      </c>
    </row>
    <row r="200" spans="1:8" x14ac:dyDescent="0.35">
      <c r="A200" t="s">
        <v>223</v>
      </c>
      <c r="B200" t="str">
        <f>_xlfn.XLOOKUP(D200,'2026 FMR'!I:I,'2026 FMR'!Q:Q)</f>
        <v>CA-522</v>
      </c>
      <c r="C200" t="s">
        <v>235</v>
      </c>
      <c r="D200">
        <v>6023</v>
      </c>
      <c r="E200">
        <f>_xlfn.XLOOKUP(D200,'ACS data'!E:E,'ACS data'!N:N)</f>
        <v>6780</v>
      </c>
      <c r="F200">
        <f>_xlfn.XLOOKUP(D200,'2026 FMR'!I:I,'2026 FMR'!M:M)</f>
        <v>1186</v>
      </c>
      <c r="G200">
        <f>_xlfn.XLOOKUP(D200,'2026 FMR'!I:I,'2026 FMR'!J:J)</f>
        <v>136132</v>
      </c>
      <c r="H200">
        <f>_xlfn.XLOOKUP(D200,'2026 FMR'!I:I,'2026 FMR'!R:R)</f>
        <v>0.5</v>
      </c>
    </row>
    <row r="201" spans="1:8" x14ac:dyDescent="0.35">
      <c r="A201" t="s">
        <v>223</v>
      </c>
      <c r="B201" t="str">
        <f>_xlfn.XLOOKUP(D201,'2026 FMR'!I:I,'2026 FMR'!Q:Q)</f>
        <v>CA-613</v>
      </c>
      <c r="C201" t="s">
        <v>236</v>
      </c>
      <c r="D201">
        <v>6025</v>
      </c>
      <c r="E201">
        <f>_xlfn.XLOOKUP(D201,'ACS data'!E:E,'ACS data'!N:N)</f>
        <v>7869</v>
      </c>
      <c r="F201">
        <f>_xlfn.XLOOKUP(D201,'2026 FMR'!I:I,'2026 FMR'!M:M)</f>
        <v>1038</v>
      </c>
      <c r="G201">
        <f>_xlfn.XLOOKUP(D201,'2026 FMR'!I:I,'2026 FMR'!J:J)</f>
        <v>179578</v>
      </c>
      <c r="H201">
        <f>_xlfn.XLOOKUP(D201,'2026 FMR'!I:I,'2026 FMR'!R:R)</f>
        <v>1</v>
      </c>
    </row>
    <row r="202" spans="1:8" x14ac:dyDescent="0.35">
      <c r="A202" t="s">
        <v>223</v>
      </c>
      <c r="B202" t="str">
        <f>_xlfn.XLOOKUP(D202,'2026 FMR'!I:I,'2026 FMR'!Q:Q)</f>
        <v>CA-530</v>
      </c>
      <c r="C202" t="s">
        <v>237</v>
      </c>
      <c r="D202">
        <v>6027</v>
      </c>
      <c r="E202">
        <f>_xlfn.XLOOKUP(D202,'ACS data'!E:E,'ACS data'!N:N)</f>
        <v>226</v>
      </c>
      <c r="F202">
        <f>_xlfn.XLOOKUP(D202,'2026 FMR'!I:I,'2026 FMR'!M:M)</f>
        <v>1381</v>
      </c>
      <c r="G202">
        <f>_xlfn.XLOOKUP(D202,'2026 FMR'!I:I,'2026 FMR'!J:J)</f>
        <v>18829</v>
      </c>
      <c r="H202">
        <f>_xlfn.XLOOKUP(D202,'2026 FMR'!I:I,'2026 FMR'!R:R)</f>
        <v>1</v>
      </c>
    </row>
    <row r="203" spans="1:8" x14ac:dyDescent="0.35">
      <c r="A203" t="s">
        <v>223</v>
      </c>
      <c r="B203" t="str">
        <f>_xlfn.XLOOKUP(D203,'2026 FMR'!I:I,'2026 FMR'!Q:Q)</f>
        <v>CA-604</v>
      </c>
      <c r="C203" t="s">
        <v>238</v>
      </c>
      <c r="D203">
        <v>6029</v>
      </c>
      <c r="E203">
        <f>_xlfn.XLOOKUP(D203,'ACS data'!E:E,'ACS data'!N:N)</f>
        <v>39651</v>
      </c>
      <c r="F203">
        <f>_xlfn.XLOOKUP(D203,'2026 FMR'!I:I,'2026 FMR'!M:M)</f>
        <v>1140</v>
      </c>
      <c r="G203">
        <f>_xlfn.XLOOKUP(D203,'2026 FMR'!I:I,'2026 FMR'!J:J)</f>
        <v>906883</v>
      </c>
      <c r="H203">
        <f>_xlfn.XLOOKUP(D203,'2026 FMR'!I:I,'2026 FMR'!R:R)</f>
        <v>0.5</v>
      </c>
    </row>
    <row r="204" spans="1:8" x14ac:dyDescent="0.35">
      <c r="A204" t="s">
        <v>223</v>
      </c>
      <c r="B204" t="str">
        <f>_xlfn.XLOOKUP(D204,'2026 FMR'!I:I,'2026 FMR'!Q:Q)</f>
        <v>CA-513</v>
      </c>
      <c r="C204" t="s">
        <v>239</v>
      </c>
      <c r="D204">
        <v>6031</v>
      </c>
      <c r="E204">
        <f>_xlfn.XLOOKUP(D204,'ACS data'!E:E,'ACS data'!N:N)</f>
        <v>6114</v>
      </c>
      <c r="F204">
        <f>_xlfn.XLOOKUP(D204,'2026 FMR'!I:I,'2026 FMR'!M:M)</f>
        <v>1157</v>
      </c>
      <c r="G204">
        <f>_xlfn.XLOOKUP(D204,'2026 FMR'!I:I,'2026 FMR'!J:J)</f>
        <v>152515</v>
      </c>
      <c r="H204">
        <f>_xlfn.XLOOKUP(D204,'2026 FMR'!I:I,'2026 FMR'!R:R)</f>
        <v>1</v>
      </c>
    </row>
    <row r="205" spans="1:8" x14ac:dyDescent="0.35">
      <c r="A205" t="s">
        <v>223</v>
      </c>
      <c r="B205" t="str">
        <f>_xlfn.XLOOKUP(D205,'2026 FMR'!I:I,'2026 FMR'!Q:Q)</f>
        <v>CA-529</v>
      </c>
      <c r="C205" t="s">
        <v>240</v>
      </c>
      <c r="D205">
        <v>6033</v>
      </c>
      <c r="E205">
        <f>_xlfn.XLOOKUP(D205,'ACS data'!E:E,'ACS data'!N:N)</f>
        <v>1428</v>
      </c>
      <c r="F205">
        <f>_xlfn.XLOOKUP(D205,'2026 FMR'!I:I,'2026 FMR'!M:M)</f>
        <v>1181</v>
      </c>
      <c r="G205">
        <f>_xlfn.XLOOKUP(D205,'2026 FMR'!I:I,'2026 FMR'!J:J)</f>
        <v>68024</v>
      </c>
      <c r="H205">
        <f>_xlfn.XLOOKUP(D205,'2026 FMR'!I:I,'2026 FMR'!R:R)</f>
        <v>1</v>
      </c>
    </row>
    <row r="206" spans="1:8" x14ac:dyDescent="0.35">
      <c r="A206" t="s">
        <v>223</v>
      </c>
      <c r="B206" t="str">
        <f>_xlfn.XLOOKUP(D206,'2026 FMR'!I:I,'2026 FMR'!Q:Q)</f>
        <v>CA-516</v>
      </c>
      <c r="C206" t="s">
        <v>241</v>
      </c>
      <c r="D206">
        <v>6035</v>
      </c>
      <c r="E206">
        <f>_xlfn.XLOOKUP(D206,'ACS data'!E:E,'ACS data'!N:N)</f>
        <v>641</v>
      </c>
      <c r="F206">
        <f>_xlfn.XLOOKUP(D206,'2026 FMR'!I:I,'2026 FMR'!M:M)</f>
        <v>1016</v>
      </c>
      <c r="G206">
        <f>_xlfn.XLOOKUP(D206,'2026 FMR'!I:I,'2026 FMR'!J:J)</f>
        <v>31873</v>
      </c>
      <c r="H206">
        <f>_xlfn.XLOOKUP(D206,'2026 FMR'!I:I,'2026 FMR'!R:R)</f>
        <v>1</v>
      </c>
    </row>
    <row r="207" spans="1:8" x14ac:dyDescent="0.35">
      <c r="A207" t="s">
        <v>223</v>
      </c>
      <c r="B207" t="str">
        <f>_xlfn.XLOOKUP(D207,'2026 FMR'!I:I,'2026 FMR'!Q:Q)</f>
        <v>CA-600</v>
      </c>
      <c r="C207" t="s">
        <v>242</v>
      </c>
      <c r="D207">
        <v>6037</v>
      </c>
      <c r="E207">
        <f>_xlfn.XLOOKUP(D207,'ACS data'!E:E,'ACS data'!N:N)</f>
        <v>271274</v>
      </c>
      <c r="F207">
        <f>_xlfn.XLOOKUP(D207,'2026 FMR'!I:I,'2026 FMR'!M:M)</f>
        <v>2085</v>
      </c>
      <c r="G207">
        <f>_xlfn.XLOOKUP(D207,'2026 FMR'!I:I,'2026 FMR'!J:J)</f>
        <v>9936690</v>
      </c>
      <c r="H207">
        <f>_xlfn.XLOOKUP(D207,'2026 FMR'!I:I,'2026 FMR'!R:R)</f>
        <v>0.5</v>
      </c>
    </row>
    <row r="208" spans="1:8" x14ac:dyDescent="0.35">
      <c r="A208" t="s">
        <v>223</v>
      </c>
      <c r="B208" t="str">
        <f>_xlfn.XLOOKUP(D208,'2026 FMR'!I:I,'2026 FMR'!Q:Q)</f>
        <v>CA-514</v>
      </c>
      <c r="C208" t="s">
        <v>243</v>
      </c>
      <c r="D208">
        <v>6039</v>
      </c>
      <c r="E208">
        <f>_xlfn.XLOOKUP(D208,'ACS data'!E:E,'ACS data'!N:N)</f>
        <v>7590</v>
      </c>
      <c r="F208">
        <f>_xlfn.XLOOKUP(D208,'2026 FMR'!I:I,'2026 FMR'!M:M)</f>
        <v>1062</v>
      </c>
      <c r="G208">
        <f>_xlfn.XLOOKUP(D208,'2026 FMR'!I:I,'2026 FMR'!J:J)</f>
        <v>157243</v>
      </c>
      <c r="H208">
        <f>_xlfn.XLOOKUP(D208,'2026 FMR'!I:I,'2026 FMR'!R:R)</f>
        <v>1</v>
      </c>
    </row>
    <row r="209" spans="1:8" x14ac:dyDescent="0.35">
      <c r="A209" t="s">
        <v>223</v>
      </c>
      <c r="B209" t="str">
        <f>_xlfn.XLOOKUP(D209,'2026 FMR'!I:I,'2026 FMR'!Q:Q)</f>
        <v>CA-507</v>
      </c>
      <c r="C209" t="s">
        <v>244</v>
      </c>
      <c r="D209">
        <v>6041</v>
      </c>
      <c r="E209">
        <f>_xlfn.XLOOKUP(D209,'ACS data'!E:E,'ACS data'!N:N)</f>
        <v>3379</v>
      </c>
      <c r="F209">
        <f>_xlfn.XLOOKUP(D209,'2026 FMR'!I:I,'2026 FMR'!M:M)</f>
        <v>2977</v>
      </c>
      <c r="G209">
        <f>_xlfn.XLOOKUP(D209,'2026 FMR'!I:I,'2026 FMR'!J:J)</f>
        <v>260485</v>
      </c>
      <c r="H209">
        <f>_xlfn.XLOOKUP(D209,'2026 FMR'!I:I,'2026 FMR'!R:R)</f>
        <v>1</v>
      </c>
    </row>
    <row r="210" spans="1:8" x14ac:dyDescent="0.35">
      <c r="A210" t="s">
        <v>223</v>
      </c>
      <c r="B210" t="str">
        <f>_xlfn.XLOOKUP(D210,'2026 FMR'!I:I,'2026 FMR'!Q:Q)</f>
        <v>CA-526</v>
      </c>
      <c r="C210" t="s">
        <v>245</v>
      </c>
      <c r="D210">
        <v>6043</v>
      </c>
      <c r="E210">
        <f>_xlfn.XLOOKUP(D210,'ACS data'!E:E,'ACS data'!N:N)</f>
        <v>491</v>
      </c>
      <c r="F210">
        <f>_xlfn.XLOOKUP(D210,'2026 FMR'!I:I,'2026 FMR'!M:M)</f>
        <v>1148</v>
      </c>
      <c r="G210">
        <f>_xlfn.XLOOKUP(D210,'2026 FMR'!I:I,'2026 FMR'!J:J)</f>
        <v>17130</v>
      </c>
      <c r="H210">
        <f>_xlfn.XLOOKUP(D210,'2026 FMR'!I:I,'2026 FMR'!R:R)</f>
        <v>1</v>
      </c>
    </row>
    <row r="211" spans="1:8" x14ac:dyDescent="0.35">
      <c r="A211" t="s">
        <v>223</v>
      </c>
      <c r="B211" t="str">
        <f>_xlfn.XLOOKUP(D211,'2026 FMR'!I:I,'2026 FMR'!Q:Q)</f>
        <v>CA-509</v>
      </c>
      <c r="C211" t="s">
        <v>246</v>
      </c>
      <c r="D211">
        <v>6045</v>
      </c>
      <c r="E211">
        <f>_xlfn.XLOOKUP(D211,'ACS data'!E:E,'ACS data'!N:N)</f>
        <v>2107</v>
      </c>
      <c r="F211">
        <f>_xlfn.XLOOKUP(D211,'2026 FMR'!I:I,'2026 FMR'!M:M)</f>
        <v>1306</v>
      </c>
      <c r="G211">
        <f>_xlfn.XLOOKUP(D211,'2026 FMR'!I:I,'2026 FMR'!J:J)</f>
        <v>91145</v>
      </c>
      <c r="H211">
        <f>_xlfn.XLOOKUP(D211,'2026 FMR'!I:I,'2026 FMR'!R:R)</f>
        <v>1</v>
      </c>
    </row>
    <row r="212" spans="1:8" x14ac:dyDescent="0.35">
      <c r="A212" t="s">
        <v>223</v>
      </c>
      <c r="B212" t="str">
        <f>_xlfn.XLOOKUP(D212,'2026 FMR'!I:I,'2026 FMR'!Q:Q)</f>
        <v>CA-520</v>
      </c>
      <c r="C212" t="s">
        <v>247</v>
      </c>
      <c r="D212">
        <v>6047</v>
      </c>
      <c r="E212">
        <f>_xlfn.XLOOKUP(D212,'ACS data'!E:E,'ACS data'!N:N)</f>
        <v>12950</v>
      </c>
      <c r="F212">
        <f>_xlfn.XLOOKUP(D212,'2026 FMR'!I:I,'2026 FMR'!M:M)</f>
        <v>1213</v>
      </c>
      <c r="G212">
        <f>_xlfn.XLOOKUP(D212,'2026 FMR'!I:I,'2026 FMR'!J:J)</f>
        <v>282290</v>
      </c>
      <c r="H212">
        <f>_xlfn.XLOOKUP(D212,'2026 FMR'!I:I,'2026 FMR'!R:R)</f>
        <v>1</v>
      </c>
    </row>
    <row r="213" spans="1:8" x14ac:dyDescent="0.35">
      <c r="A213" t="s">
        <v>223</v>
      </c>
      <c r="B213" t="str">
        <f>_xlfn.XLOOKUP(D213,'2026 FMR'!I:I,'2026 FMR'!Q:Q)</f>
        <v>CA-516</v>
      </c>
      <c r="C213" t="s">
        <v>248</v>
      </c>
      <c r="D213">
        <v>6049</v>
      </c>
      <c r="E213">
        <f>_xlfn.XLOOKUP(D213,'ACS data'!E:E,'ACS data'!N:N)</f>
        <v>307</v>
      </c>
      <c r="F213">
        <f>_xlfn.XLOOKUP(D213,'2026 FMR'!I:I,'2026 FMR'!M:M)</f>
        <v>883</v>
      </c>
      <c r="G213">
        <f>_xlfn.XLOOKUP(D213,'2026 FMR'!I:I,'2026 FMR'!J:J)</f>
        <v>8651</v>
      </c>
      <c r="H213">
        <f>_xlfn.XLOOKUP(D213,'2026 FMR'!I:I,'2026 FMR'!R:R)</f>
        <v>1</v>
      </c>
    </row>
    <row r="214" spans="1:8" x14ac:dyDescent="0.35">
      <c r="A214" t="s">
        <v>223</v>
      </c>
      <c r="B214" t="str">
        <f>_xlfn.XLOOKUP(D214,'2026 FMR'!I:I,'2026 FMR'!Q:Q)</f>
        <v>CA-530</v>
      </c>
      <c r="C214" t="s">
        <v>249</v>
      </c>
      <c r="D214">
        <v>6051</v>
      </c>
      <c r="E214">
        <f>_xlfn.XLOOKUP(D214,'ACS data'!E:E,'ACS data'!N:N)</f>
        <v>252</v>
      </c>
      <c r="F214">
        <f>_xlfn.XLOOKUP(D214,'2026 FMR'!I:I,'2026 FMR'!M:M)</f>
        <v>1528</v>
      </c>
      <c r="G214">
        <f>_xlfn.XLOOKUP(D214,'2026 FMR'!I:I,'2026 FMR'!J:J)</f>
        <v>13219</v>
      </c>
      <c r="H214">
        <f>_xlfn.XLOOKUP(D214,'2026 FMR'!I:I,'2026 FMR'!R:R)</f>
        <v>1</v>
      </c>
    </row>
    <row r="215" spans="1:8" x14ac:dyDescent="0.35">
      <c r="A215" t="s">
        <v>223</v>
      </c>
      <c r="B215" t="str">
        <f>_xlfn.XLOOKUP(D215,'2026 FMR'!I:I,'2026 FMR'!Q:Q)</f>
        <v>CA-506</v>
      </c>
      <c r="C215" t="s">
        <v>250</v>
      </c>
      <c r="D215">
        <v>6053</v>
      </c>
      <c r="E215">
        <f>_xlfn.XLOOKUP(D215,'ACS data'!E:E,'ACS data'!N:N)</f>
        <v>11742</v>
      </c>
      <c r="F215">
        <f>_xlfn.XLOOKUP(D215,'2026 FMR'!I:I,'2026 FMR'!M:M)</f>
        <v>2232</v>
      </c>
      <c r="G215">
        <f>_xlfn.XLOOKUP(D215,'2026 FMR'!I:I,'2026 FMR'!J:J)</f>
        <v>437609</v>
      </c>
      <c r="H215">
        <f>_xlfn.XLOOKUP(D215,'2026 FMR'!I:I,'2026 FMR'!R:R)</f>
        <v>0.5</v>
      </c>
    </row>
    <row r="216" spans="1:8" x14ac:dyDescent="0.35">
      <c r="A216" t="s">
        <v>223</v>
      </c>
      <c r="B216" t="str">
        <f>_xlfn.XLOOKUP(D216,'2026 FMR'!I:I,'2026 FMR'!Q:Q)</f>
        <v>CA-517</v>
      </c>
      <c r="C216" t="s">
        <v>251</v>
      </c>
      <c r="D216">
        <v>6055</v>
      </c>
      <c r="E216">
        <f>_xlfn.XLOOKUP(D216,'ACS data'!E:E,'ACS data'!N:N)</f>
        <v>1938</v>
      </c>
      <c r="F216">
        <f>_xlfn.XLOOKUP(D216,'2026 FMR'!I:I,'2026 FMR'!M:M)</f>
        <v>2113</v>
      </c>
      <c r="G216">
        <f>_xlfn.XLOOKUP(D216,'2026 FMR'!I:I,'2026 FMR'!J:J)</f>
        <v>137384</v>
      </c>
      <c r="H216">
        <f>_xlfn.XLOOKUP(D216,'2026 FMR'!I:I,'2026 FMR'!R:R)</f>
        <v>1</v>
      </c>
    </row>
    <row r="217" spans="1:8" x14ac:dyDescent="0.35">
      <c r="A217" t="s">
        <v>223</v>
      </c>
      <c r="B217" t="str">
        <f>_xlfn.XLOOKUP(D217,'2026 FMR'!I:I,'2026 FMR'!Q:Q)</f>
        <v>CA-531</v>
      </c>
      <c r="C217" t="s">
        <v>252</v>
      </c>
      <c r="D217">
        <v>6057</v>
      </c>
      <c r="E217">
        <f>_xlfn.XLOOKUP(D217,'ACS data'!E:E,'ACS data'!N:N)</f>
        <v>1141</v>
      </c>
      <c r="F217">
        <f>_xlfn.XLOOKUP(D217,'2026 FMR'!I:I,'2026 FMR'!M:M)</f>
        <v>1382</v>
      </c>
      <c r="G217">
        <f>_xlfn.XLOOKUP(D217,'2026 FMR'!I:I,'2026 FMR'!J:J)</f>
        <v>102322</v>
      </c>
      <c r="H217">
        <f>_xlfn.XLOOKUP(D217,'2026 FMR'!I:I,'2026 FMR'!R:R)</f>
        <v>1</v>
      </c>
    </row>
    <row r="218" spans="1:8" x14ac:dyDescent="0.35">
      <c r="A218" t="s">
        <v>223</v>
      </c>
      <c r="B218" t="str">
        <f>_xlfn.XLOOKUP(D218,'2026 FMR'!I:I,'2026 FMR'!Q:Q)</f>
        <v>CA-602</v>
      </c>
      <c r="C218" t="s">
        <v>253</v>
      </c>
      <c r="D218">
        <v>6059</v>
      </c>
      <c r="E218">
        <f>_xlfn.XLOOKUP(D218,'ACS data'!E:E,'ACS data'!N:N)</f>
        <v>69360</v>
      </c>
      <c r="F218">
        <f>_xlfn.XLOOKUP(D218,'2026 FMR'!I:I,'2026 FMR'!M:M)</f>
        <v>2746</v>
      </c>
      <c r="G218">
        <f>_xlfn.XLOOKUP(D218,'2026 FMR'!I:I,'2026 FMR'!J:J)</f>
        <v>3175227</v>
      </c>
      <c r="H218">
        <f>_xlfn.XLOOKUP(D218,'2026 FMR'!I:I,'2026 FMR'!R:R)</f>
        <v>1</v>
      </c>
    </row>
    <row r="219" spans="1:8" x14ac:dyDescent="0.35">
      <c r="A219" t="s">
        <v>223</v>
      </c>
      <c r="B219" t="str">
        <f>_xlfn.XLOOKUP(D219,'2026 FMR'!I:I,'2026 FMR'!Q:Q)</f>
        <v>CA-515</v>
      </c>
      <c r="C219" t="s">
        <v>254</v>
      </c>
      <c r="D219">
        <v>6061</v>
      </c>
      <c r="E219">
        <f>_xlfn.XLOOKUP(D219,'ACS data'!E:E,'ACS data'!N:N)</f>
        <v>5327</v>
      </c>
      <c r="F219">
        <f>_xlfn.XLOOKUP(D219,'2026 FMR'!I:I,'2026 FMR'!M:M)</f>
        <v>1832</v>
      </c>
      <c r="G219">
        <f>_xlfn.XLOOKUP(D219,'2026 FMR'!I:I,'2026 FMR'!J:J)</f>
        <v>406608</v>
      </c>
      <c r="H219">
        <f>_xlfn.XLOOKUP(D219,'2026 FMR'!I:I,'2026 FMR'!R:R)</f>
        <v>1</v>
      </c>
    </row>
    <row r="220" spans="1:8" x14ac:dyDescent="0.35">
      <c r="A220" t="s">
        <v>223</v>
      </c>
      <c r="B220" t="str">
        <f>_xlfn.XLOOKUP(D220,'2026 FMR'!I:I,'2026 FMR'!Q:Q)</f>
        <v>CA-516</v>
      </c>
      <c r="C220" t="s">
        <v>255</v>
      </c>
      <c r="D220">
        <v>6063</v>
      </c>
      <c r="E220">
        <f>_xlfn.XLOOKUP(D220,'ACS data'!E:E,'ACS data'!N:N)</f>
        <v>279</v>
      </c>
      <c r="F220">
        <f>_xlfn.XLOOKUP(D220,'2026 FMR'!I:I,'2026 FMR'!M:M)</f>
        <v>1075</v>
      </c>
      <c r="G220">
        <f>_xlfn.XLOOKUP(D220,'2026 FMR'!I:I,'2026 FMR'!J:J)</f>
        <v>19650</v>
      </c>
      <c r="H220">
        <f>_xlfn.XLOOKUP(D220,'2026 FMR'!I:I,'2026 FMR'!R:R)</f>
        <v>1</v>
      </c>
    </row>
    <row r="221" spans="1:8" x14ac:dyDescent="0.35">
      <c r="A221" t="s">
        <v>223</v>
      </c>
      <c r="B221" t="str">
        <f>_xlfn.XLOOKUP(D221,'2026 FMR'!I:I,'2026 FMR'!Q:Q)</f>
        <v>CA-608</v>
      </c>
      <c r="C221" t="s">
        <v>256</v>
      </c>
      <c r="D221">
        <v>6065</v>
      </c>
      <c r="E221">
        <f>_xlfn.XLOOKUP(D221,'ACS data'!E:E,'ACS data'!N:N)</f>
        <v>56583</v>
      </c>
      <c r="F221">
        <f>_xlfn.XLOOKUP(D221,'2026 FMR'!I:I,'2026 FMR'!M:M)</f>
        <v>1777</v>
      </c>
      <c r="G221">
        <f>_xlfn.XLOOKUP(D221,'2026 FMR'!I:I,'2026 FMR'!J:J)</f>
        <v>2429487</v>
      </c>
      <c r="H221">
        <f>_xlfn.XLOOKUP(D221,'2026 FMR'!I:I,'2026 FMR'!R:R)</f>
        <v>0.5</v>
      </c>
    </row>
    <row r="222" spans="1:8" x14ac:dyDescent="0.35">
      <c r="A222" t="s">
        <v>223</v>
      </c>
      <c r="B222" t="str">
        <f>_xlfn.XLOOKUP(D222,'2026 FMR'!I:I,'2026 FMR'!Q:Q)</f>
        <v>CA-503</v>
      </c>
      <c r="C222" t="s">
        <v>257</v>
      </c>
      <c r="D222">
        <v>6067</v>
      </c>
      <c r="E222">
        <f>_xlfn.XLOOKUP(D222,'ACS data'!E:E,'ACS data'!N:N)</f>
        <v>40671</v>
      </c>
      <c r="F222">
        <f>_xlfn.XLOOKUP(D222,'2026 FMR'!I:I,'2026 FMR'!M:M)</f>
        <v>1832</v>
      </c>
      <c r="G222">
        <f>_xlfn.XLOOKUP(D222,'2026 FMR'!I:I,'2026 FMR'!J:J)</f>
        <v>1579211</v>
      </c>
      <c r="H222">
        <f>_xlfn.XLOOKUP(D222,'2026 FMR'!I:I,'2026 FMR'!R:R)</f>
        <v>0.5</v>
      </c>
    </row>
    <row r="223" spans="1:8" x14ac:dyDescent="0.35">
      <c r="A223" t="s">
        <v>223</v>
      </c>
      <c r="B223" t="str">
        <f>_xlfn.XLOOKUP(D223,'2026 FMR'!I:I,'2026 FMR'!Q:Q)</f>
        <v>CA-506</v>
      </c>
      <c r="C223" t="s">
        <v>258</v>
      </c>
      <c r="D223">
        <v>6069</v>
      </c>
      <c r="E223">
        <f>_xlfn.XLOOKUP(D223,'ACS data'!E:E,'ACS data'!N:N)</f>
        <v>1409</v>
      </c>
      <c r="F223">
        <f>_xlfn.XLOOKUP(D223,'2026 FMR'!I:I,'2026 FMR'!M:M)</f>
        <v>2212</v>
      </c>
      <c r="G223">
        <f>_xlfn.XLOOKUP(D223,'2026 FMR'!I:I,'2026 FMR'!J:J)</f>
        <v>64753</v>
      </c>
      <c r="H223">
        <f>_xlfn.XLOOKUP(D223,'2026 FMR'!I:I,'2026 FMR'!R:R)</f>
        <v>0.5</v>
      </c>
    </row>
    <row r="224" spans="1:8" x14ac:dyDescent="0.35">
      <c r="A224" t="s">
        <v>223</v>
      </c>
      <c r="B224" t="str">
        <f>_xlfn.XLOOKUP(D224,'2026 FMR'!I:I,'2026 FMR'!Q:Q)</f>
        <v>CA-609</v>
      </c>
      <c r="C224" t="s">
        <v>259</v>
      </c>
      <c r="D224">
        <v>6071</v>
      </c>
      <c r="E224">
        <f>_xlfn.XLOOKUP(D224,'ACS data'!E:E,'ACS data'!N:N)</f>
        <v>62629</v>
      </c>
      <c r="F224">
        <f>_xlfn.XLOOKUP(D224,'2026 FMR'!I:I,'2026 FMR'!M:M)</f>
        <v>1777</v>
      </c>
      <c r="G224">
        <f>_xlfn.XLOOKUP(D224,'2026 FMR'!I:I,'2026 FMR'!J:J)</f>
        <v>2180563</v>
      </c>
      <c r="H224">
        <f>_xlfn.XLOOKUP(D224,'2026 FMR'!I:I,'2026 FMR'!R:R)</f>
        <v>1</v>
      </c>
    </row>
    <row r="225" spans="1:8" x14ac:dyDescent="0.35">
      <c r="A225" t="s">
        <v>223</v>
      </c>
      <c r="B225" t="str">
        <f>_xlfn.XLOOKUP(D225,'2026 FMR'!I:I,'2026 FMR'!Q:Q)</f>
        <v>CA-601</v>
      </c>
      <c r="C225" t="s">
        <v>260</v>
      </c>
      <c r="D225">
        <v>6073</v>
      </c>
      <c r="E225">
        <f>_xlfn.XLOOKUP(D225,'ACS data'!E:E,'ACS data'!N:N)</f>
        <v>75669</v>
      </c>
      <c r="F225">
        <f>_xlfn.XLOOKUP(D225,'2026 FMR'!I:I,'2026 FMR'!M:M)</f>
        <v>2459</v>
      </c>
      <c r="G225">
        <f>_xlfn.XLOOKUP(D225,'2026 FMR'!I:I,'2026 FMR'!J:J)</f>
        <v>3289701</v>
      </c>
      <c r="H225">
        <f>_xlfn.XLOOKUP(D225,'2026 FMR'!I:I,'2026 FMR'!R:R)</f>
        <v>0.5</v>
      </c>
    </row>
    <row r="226" spans="1:8" x14ac:dyDescent="0.35">
      <c r="A226" t="s">
        <v>223</v>
      </c>
      <c r="B226" t="str">
        <f>_xlfn.XLOOKUP(D226,'2026 FMR'!I:I,'2026 FMR'!Q:Q)</f>
        <v>CA-501</v>
      </c>
      <c r="C226" t="s">
        <v>261</v>
      </c>
      <c r="D226">
        <v>6075</v>
      </c>
      <c r="E226">
        <f>_xlfn.XLOOKUP(D226,'ACS data'!E:E,'ACS data'!N:N)</f>
        <v>13994</v>
      </c>
      <c r="F226">
        <f>_xlfn.XLOOKUP(D226,'2026 FMR'!I:I,'2026 FMR'!M:M)</f>
        <v>2977</v>
      </c>
      <c r="G226">
        <f>_xlfn.XLOOKUP(D226,'2026 FMR'!I:I,'2026 FMR'!J:J)</f>
        <v>851036</v>
      </c>
      <c r="H226">
        <f>_xlfn.XLOOKUP(D226,'2026 FMR'!I:I,'2026 FMR'!R:R)</f>
        <v>0.5</v>
      </c>
    </row>
    <row r="227" spans="1:8" x14ac:dyDescent="0.35">
      <c r="A227" t="s">
        <v>223</v>
      </c>
      <c r="B227" t="str">
        <f>_xlfn.XLOOKUP(D227,'2026 FMR'!I:I,'2026 FMR'!Q:Q)</f>
        <v>CA-511</v>
      </c>
      <c r="C227" t="s">
        <v>262</v>
      </c>
      <c r="D227">
        <v>6077</v>
      </c>
      <c r="E227">
        <f>_xlfn.XLOOKUP(D227,'ACS data'!E:E,'ACS data'!N:N)</f>
        <v>19428</v>
      </c>
      <c r="F227">
        <f>_xlfn.XLOOKUP(D227,'2026 FMR'!I:I,'2026 FMR'!M:M)</f>
        <v>1395</v>
      </c>
      <c r="G227">
        <f>_xlfn.XLOOKUP(D227,'2026 FMR'!I:I,'2026 FMR'!J:J)</f>
        <v>779445</v>
      </c>
      <c r="H227">
        <f>_xlfn.XLOOKUP(D227,'2026 FMR'!I:I,'2026 FMR'!R:R)</f>
        <v>1</v>
      </c>
    </row>
    <row r="228" spans="1:8" x14ac:dyDescent="0.35">
      <c r="A228" t="s">
        <v>223</v>
      </c>
      <c r="B228" t="str">
        <f>_xlfn.XLOOKUP(D228,'2026 FMR'!I:I,'2026 FMR'!Q:Q)</f>
        <v>CA-614</v>
      </c>
      <c r="C228" t="s">
        <v>263</v>
      </c>
      <c r="D228">
        <v>6079</v>
      </c>
      <c r="E228">
        <f>_xlfn.XLOOKUP(D228,'ACS data'!E:E,'ACS data'!N:N)</f>
        <v>15268</v>
      </c>
      <c r="F228">
        <f>_xlfn.XLOOKUP(D228,'2026 FMR'!I:I,'2026 FMR'!M:M)</f>
        <v>1914</v>
      </c>
      <c r="G228">
        <f>_xlfn.XLOOKUP(D228,'2026 FMR'!I:I,'2026 FMR'!J:J)</f>
        <v>281712</v>
      </c>
      <c r="H228">
        <f>_xlfn.XLOOKUP(D228,'2026 FMR'!I:I,'2026 FMR'!R:R)</f>
        <v>1</v>
      </c>
    </row>
    <row r="229" spans="1:8" x14ac:dyDescent="0.35">
      <c r="A229" t="s">
        <v>223</v>
      </c>
      <c r="B229" t="str">
        <f>_xlfn.XLOOKUP(D229,'2026 FMR'!I:I,'2026 FMR'!Q:Q)</f>
        <v>CA-512</v>
      </c>
      <c r="C229" t="s">
        <v>264</v>
      </c>
      <c r="D229">
        <v>6081</v>
      </c>
      <c r="E229">
        <f>_xlfn.XLOOKUP(D229,'ACS data'!E:E,'ACS data'!N:N)</f>
        <v>9476</v>
      </c>
      <c r="F229">
        <f>_xlfn.XLOOKUP(D229,'2026 FMR'!I:I,'2026 FMR'!M:M)</f>
        <v>2977</v>
      </c>
      <c r="G229">
        <f>_xlfn.XLOOKUP(D229,'2026 FMR'!I:I,'2026 FMR'!J:J)</f>
        <v>754250</v>
      </c>
      <c r="H229">
        <f>_xlfn.XLOOKUP(D229,'2026 FMR'!I:I,'2026 FMR'!R:R)</f>
        <v>1</v>
      </c>
    </row>
    <row r="230" spans="1:8" x14ac:dyDescent="0.35">
      <c r="A230" t="s">
        <v>223</v>
      </c>
      <c r="B230" t="str">
        <f>_xlfn.XLOOKUP(D230,'2026 FMR'!I:I,'2026 FMR'!Q:Q)</f>
        <v>CA-603</v>
      </c>
      <c r="C230" t="s">
        <v>265</v>
      </c>
      <c r="D230">
        <v>6083</v>
      </c>
      <c r="E230">
        <f>_xlfn.XLOOKUP(D230,'ACS data'!E:E,'ACS data'!N:N)</f>
        <v>22584</v>
      </c>
      <c r="F230">
        <f>_xlfn.XLOOKUP(D230,'2026 FMR'!I:I,'2026 FMR'!M:M)</f>
        <v>2746</v>
      </c>
      <c r="G230">
        <f>_xlfn.XLOOKUP(D230,'2026 FMR'!I:I,'2026 FMR'!J:J)</f>
        <v>445213</v>
      </c>
      <c r="H230">
        <f>_xlfn.XLOOKUP(D230,'2026 FMR'!I:I,'2026 FMR'!R:R)</f>
        <v>0.5</v>
      </c>
    </row>
    <row r="231" spans="1:8" x14ac:dyDescent="0.35">
      <c r="A231" t="s">
        <v>223</v>
      </c>
      <c r="B231" t="str">
        <f>_xlfn.XLOOKUP(D231,'2026 FMR'!I:I,'2026 FMR'!Q:Q)</f>
        <v>CA-500</v>
      </c>
      <c r="C231" t="s">
        <v>266</v>
      </c>
      <c r="D231">
        <v>6085</v>
      </c>
      <c r="E231">
        <f>_xlfn.XLOOKUP(D231,'ACS data'!E:E,'ACS data'!N:N)</f>
        <v>30041</v>
      </c>
      <c r="F231">
        <f>_xlfn.XLOOKUP(D231,'2026 FMR'!I:I,'2026 FMR'!M:M)</f>
        <v>2982</v>
      </c>
      <c r="G231">
        <f>_xlfn.XLOOKUP(D231,'2026 FMR'!I:I,'2026 FMR'!J:J)</f>
        <v>1916831</v>
      </c>
      <c r="H231">
        <f>_xlfn.XLOOKUP(D231,'2026 FMR'!I:I,'2026 FMR'!R:R)</f>
        <v>0.5</v>
      </c>
    </row>
    <row r="232" spans="1:8" x14ac:dyDescent="0.35">
      <c r="A232" t="s">
        <v>223</v>
      </c>
      <c r="B232" t="str">
        <f>_xlfn.XLOOKUP(D232,'2026 FMR'!I:I,'2026 FMR'!Q:Q)</f>
        <v>CA-508</v>
      </c>
      <c r="C232" t="s">
        <v>267</v>
      </c>
      <c r="D232">
        <v>6087</v>
      </c>
      <c r="E232">
        <f>_xlfn.XLOOKUP(D232,'ACS data'!E:E,'ACS data'!N:N)</f>
        <v>9334</v>
      </c>
      <c r="F232">
        <f>_xlfn.XLOOKUP(D232,'2026 FMR'!I:I,'2026 FMR'!M:M)</f>
        <v>3298</v>
      </c>
      <c r="G232">
        <f>_xlfn.XLOOKUP(D232,'2026 FMR'!I:I,'2026 FMR'!J:J)</f>
        <v>268571</v>
      </c>
      <c r="H232">
        <f>_xlfn.XLOOKUP(D232,'2026 FMR'!I:I,'2026 FMR'!R:R)</f>
        <v>0.5</v>
      </c>
    </row>
    <row r="233" spans="1:8" x14ac:dyDescent="0.35">
      <c r="A233" t="s">
        <v>223</v>
      </c>
      <c r="B233" t="str">
        <f>_xlfn.XLOOKUP(D233,'2026 FMR'!I:I,'2026 FMR'!Q:Q)</f>
        <v>CA-516</v>
      </c>
      <c r="C233" t="s">
        <v>268</v>
      </c>
      <c r="D233">
        <v>6089</v>
      </c>
      <c r="E233">
        <f>_xlfn.XLOOKUP(D233,'ACS data'!E:E,'ACS data'!N:N)</f>
        <v>3642</v>
      </c>
      <c r="F233">
        <f>_xlfn.XLOOKUP(D233,'2026 FMR'!I:I,'2026 FMR'!M:M)</f>
        <v>1212</v>
      </c>
      <c r="G233">
        <f>_xlfn.XLOOKUP(D233,'2026 FMR'!I:I,'2026 FMR'!J:J)</f>
        <v>181852</v>
      </c>
      <c r="H233">
        <f>_xlfn.XLOOKUP(D233,'2026 FMR'!I:I,'2026 FMR'!R:R)</f>
        <v>1</v>
      </c>
    </row>
    <row r="234" spans="1:8" x14ac:dyDescent="0.35">
      <c r="A234" t="s">
        <v>223</v>
      </c>
      <c r="B234" t="str">
        <f>_xlfn.XLOOKUP(D234,'2026 FMR'!I:I,'2026 FMR'!Q:Q)</f>
        <v>CA-516</v>
      </c>
      <c r="C234" t="s">
        <v>269</v>
      </c>
      <c r="D234">
        <v>6091</v>
      </c>
      <c r="E234">
        <f>_xlfn.XLOOKUP(D234,'ACS data'!E:E,'ACS data'!N:N)</f>
        <v>45</v>
      </c>
      <c r="F234">
        <f>_xlfn.XLOOKUP(D234,'2026 FMR'!I:I,'2026 FMR'!M:M)</f>
        <v>1165</v>
      </c>
      <c r="G234">
        <f>_xlfn.XLOOKUP(D234,'2026 FMR'!I:I,'2026 FMR'!J:J)</f>
        <v>2916</v>
      </c>
      <c r="H234">
        <f>_xlfn.XLOOKUP(D234,'2026 FMR'!I:I,'2026 FMR'!R:R)</f>
        <v>1</v>
      </c>
    </row>
    <row r="235" spans="1:8" x14ac:dyDescent="0.35">
      <c r="A235" t="s">
        <v>223</v>
      </c>
      <c r="B235" t="str">
        <f>_xlfn.XLOOKUP(D235,'2026 FMR'!I:I,'2026 FMR'!Q:Q)</f>
        <v>CA-516</v>
      </c>
      <c r="C235" t="s">
        <v>270</v>
      </c>
      <c r="D235">
        <v>6093</v>
      </c>
      <c r="E235">
        <f>_xlfn.XLOOKUP(D235,'ACS data'!E:E,'ACS data'!N:N)</f>
        <v>1350</v>
      </c>
      <c r="F235">
        <f>_xlfn.XLOOKUP(D235,'2026 FMR'!I:I,'2026 FMR'!M:M)</f>
        <v>969</v>
      </c>
      <c r="G235">
        <f>_xlfn.XLOOKUP(D235,'2026 FMR'!I:I,'2026 FMR'!J:J)</f>
        <v>44049</v>
      </c>
      <c r="H235">
        <f>_xlfn.XLOOKUP(D235,'2026 FMR'!I:I,'2026 FMR'!R:R)</f>
        <v>1</v>
      </c>
    </row>
    <row r="236" spans="1:8" x14ac:dyDescent="0.35">
      <c r="A236" t="s">
        <v>223</v>
      </c>
      <c r="B236" t="str">
        <f>_xlfn.XLOOKUP(D236,'2026 FMR'!I:I,'2026 FMR'!Q:Q)</f>
        <v>CA-518</v>
      </c>
      <c r="C236" t="s">
        <v>271</v>
      </c>
      <c r="D236">
        <v>6095</v>
      </c>
      <c r="E236">
        <f>_xlfn.XLOOKUP(D236,'ACS data'!E:E,'ACS data'!N:N)</f>
        <v>8384</v>
      </c>
      <c r="F236">
        <f>_xlfn.XLOOKUP(D236,'2026 FMR'!I:I,'2026 FMR'!M:M)</f>
        <v>1705</v>
      </c>
      <c r="G236">
        <f>_xlfn.XLOOKUP(D236,'2026 FMR'!I:I,'2026 FMR'!J:J)</f>
        <v>450995</v>
      </c>
      <c r="H236">
        <f>_xlfn.XLOOKUP(D236,'2026 FMR'!I:I,'2026 FMR'!R:R)</f>
        <v>1</v>
      </c>
    </row>
    <row r="237" spans="1:8" x14ac:dyDescent="0.35">
      <c r="A237" t="s">
        <v>223</v>
      </c>
      <c r="B237" t="str">
        <f>_xlfn.XLOOKUP(D237,'2026 FMR'!I:I,'2026 FMR'!Q:Q)</f>
        <v>CA-504</v>
      </c>
      <c r="C237" t="s">
        <v>272</v>
      </c>
      <c r="D237">
        <v>6097</v>
      </c>
      <c r="E237">
        <f>_xlfn.XLOOKUP(D237,'ACS data'!E:E,'ACS data'!N:N)</f>
        <v>7615</v>
      </c>
      <c r="F237">
        <f>_xlfn.XLOOKUP(D237,'2026 FMR'!I:I,'2026 FMR'!M:M)</f>
        <v>2155</v>
      </c>
      <c r="G237">
        <f>_xlfn.XLOOKUP(D237,'2026 FMR'!I:I,'2026 FMR'!J:J)</f>
        <v>488436</v>
      </c>
      <c r="H237">
        <f>_xlfn.XLOOKUP(D237,'2026 FMR'!I:I,'2026 FMR'!R:R)</f>
        <v>1</v>
      </c>
    </row>
    <row r="238" spans="1:8" x14ac:dyDescent="0.35">
      <c r="A238" t="s">
        <v>223</v>
      </c>
      <c r="B238" t="str">
        <f>_xlfn.XLOOKUP(D238,'2026 FMR'!I:I,'2026 FMR'!Q:Q)</f>
        <v>CA-510</v>
      </c>
      <c r="C238" t="s">
        <v>273</v>
      </c>
      <c r="D238">
        <v>6099</v>
      </c>
      <c r="E238">
        <f>_xlfn.XLOOKUP(D238,'ACS data'!E:E,'ACS data'!N:N)</f>
        <v>15349</v>
      </c>
      <c r="F238">
        <f>_xlfn.XLOOKUP(D238,'2026 FMR'!I:I,'2026 FMR'!M:M)</f>
        <v>1356</v>
      </c>
      <c r="G238">
        <f>_xlfn.XLOOKUP(D238,'2026 FMR'!I:I,'2026 FMR'!J:J)</f>
        <v>552063</v>
      </c>
      <c r="H238">
        <f>_xlfn.XLOOKUP(D238,'2026 FMR'!I:I,'2026 FMR'!R:R)</f>
        <v>1</v>
      </c>
    </row>
    <row r="239" spans="1:8" x14ac:dyDescent="0.35">
      <c r="A239" t="s">
        <v>223</v>
      </c>
      <c r="B239" t="str">
        <f>_xlfn.XLOOKUP(D239,'2026 FMR'!I:I,'2026 FMR'!Q:Q)</f>
        <v>CA-524</v>
      </c>
      <c r="C239" t="s">
        <v>274</v>
      </c>
      <c r="D239">
        <v>6101</v>
      </c>
      <c r="E239">
        <f>_xlfn.XLOOKUP(D239,'ACS data'!E:E,'ACS data'!N:N)</f>
        <v>3119</v>
      </c>
      <c r="F239">
        <f>_xlfn.XLOOKUP(D239,'2026 FMR'!I:I,'2026 FMR'!M:M)</f>
        <v>1272</v>
      </c>
      <c r="G239">
        <f>_xlfn.XLOOKUP(D239,'2026 FMR'!I:I,'2026 FMR'!J:J)</f>
        <v>99101</v>
      </c>
      <c r="H239">
        <f>_xlfn.XLOOKUP(D239,'2026 FMR'!I:I,'2026 FMR'!R:R)</f>
        <v>1</v>
      </c>
    </row>
    <row r="240" spans="1:8" x14ac:dyDescent="0.35">
      <c r="A240" t="s">
        <v>223</v>
      </c>
      <c r="B240" t="str">
        <f>_xlfn.XLOOKUP(D240,'2026 FMR'!I:I,'2026 FMR'!Q:Q)</f>
        <v>CA-527</v>
      </c>
      <c r="C240" t="s">
        <v>275</v>
      </c>
      <c r="D240">
        <v>6103</v>
      </c>
      <c r="E240">
        <f>_xlfn.XLOOKUP(D240,'ACS data'!E:E,'ACS data'!N:N)</f>
        <v>1939</v>
      </c>
      <c r="F240">
        <f>_xlfn.XLOOKUP(D240,'2026 FMR'!I:I,'2026 FMR'!M:M)</f>
        <v>1038</v>
      </c>
      <c r="G240">
        <f>_xlfn.XLOOKUP(D240,'2026 FMR'!I:I,'2026 FMR'!J:J)</f>
        <v>65484</v>
      </c>
      <c r="H240">
        <f>_xlfn.XLOOKUP(D240,'2026 FMR'!I:I,'2026 FMR'!R:R)</f>
        <v>1</v>
      </c>
    </row>
    <row r="241" spans="1:8" x14ac:dyDescent="0.35">
      <c r="A241" t="s">
        <v>223</v>
      </c>
      <c r="B241" t="str">
        <f>_xlfn.XLOOKUP(D241,'2026 FMR'!I:I,'2026 FMR'!Q:Q)</f>
        <v>CA-523</v>
      </c>
      <c r="C241" t="s">
        <v>276</v>
      </c>
      <c r="D241">
        <v>6105</v>
      </c>
      <c r="E241">
        <f>_xlfn.XLOOKUP(D241,'ACS data'!E:E,'ACS data'!N:N)</f>
        <v>463</v>
      </c>
      <c r="F241">
        <f>_xlfn.XLOOKUP(D241,'2026 FMR'!I:I,'2026 FMR'!M:M)</f>
        <v>916</v>
      </c>
      <c r="G241">
        <f>_xlfn.XLOOKUP(D241,'2026 FMR'!I:I,'2026 FMR'!J:J)</f>
        <v>15889</v>
      </c>
      <c r="H241">
        <f>_xlfn.XLOOKUP(D241,'2026 FMR'!I:I,'2026 FMR'!R:R)</f>
        <v>1</v>
      </c>
    </row>
    <row r="242" spans="1:8" x14ac:dyDescent="0.35">
      <c r="A242" t="s">
        <v>223</v>
      </c>
      <c r="B242" t="str">
        <f>_xlfn.XLOOKUP(D242,'2026 FMR'!I:I,'2026 FMR'!Q:Q)</f>
        <v>CA-513</v>
      </c>
      <c r="C242" t="s">
        <v>277</v>
      </c>
      <c r="D242">
        <v>6107</v>
      </c>
      <c r="E242">
        <f>_xlfn.XLOOKUP(D242,'ACS data'!E:E,'ACS data'!N:N)</f>
        <v>20953</v>
      </c>
      <c r="F242">
        <f>_xlfn.XLOOKUP(D242,'2026 FMR'!I:I,'2026 FMR'!M:M)</f>
        <v>1123</v>
      </c>
      <c r="G242">
        <f>_xlfn.XLOOKUP(D242,'2026 FMR'!I:I,'2026 FMR'!J:J)</f>
        <v>473446</v>
      </c>
      <c r="H242">
        <f>_xlfn.XLOOKUP(D242,'2026 FMR'!I:I,'2026 FMR'!R:R)</f>
        <v>1</v>
      </c>
    </row>
    <row r="243" spans="1:8" x14ac:dyDescent="0.35">
      <c r="A243" t="s">
        <v>223</v>
      </c>
      <c r="B243" t="str">
        <f>_xlfn.XLOOKUP(D243,'2026 FMR'!I:I,'2026 FMR'!Q:Q)</f>
        <v>CA-526</v>
      </c>
      <c r="C243" t="s">
        <v>278</v>
      </c>
      <c r="D243">
        <v>6109</v>
      </c>
      <c r="E243">
        <f>_xlfn.XLOOKUP(D243,'ACS data'!E:E,'ACS data'!N:N)</f>
        <v>929</v>
      </c>
      <c r="F243">
        <f>_xlfn.XLOOKUP(D243,'2026 FMR'!I:I,'2026 FMR'!M:M)</f>
        <v>1257</v>
      </c>
      <c r="G243">
        <f>_xlfn.XLOOKUP(D243,'2026 FMR'!I:I,'2026 FMR'!J:J)</f>
        <v>54993</v>
      </c>
      <c r="H243">
        <f>_xlfn.XLOOKUP(D243,'2026 FMR'!I:I,'2026 FMR'!R:R)</f>
        <v>1</v>
      </c>
    </row>
    <row r="244" spans="1:8" x14ac:dyDescent="0.35">
      <c r="A244" t="s">
        <v>223</v>
      </c>
      <c r="B244" t="str">
        <f>_xlfn.XLOOKUP(D244,'2026 FMR'!I:I,'2026 FMR'!Q:Q)</f>
        <v>CA-611</v>
      </c>
      <c r="C244" t="s">
        <v>279</v>
      </c>
      <c r="D244">
        <v>6111</v>
      </c>
      <c r="E244">
        <f>_xlfn.XLOOKUP(D244,'ACS data'!E:E,'ACS data'!N:N)</f>
        <v>15878</v>
      </c>
      <c r="F244">
        <f>_xlfn.XLOOKUP(D244,'2026 FMR'!I:I,'2026 FMR'!M:M)</f>
        <v>2250</v>
      </c>
      <c r="G244">
        <f>_xlfn.XLOOKUP(D244,'2026 FMR'!I:I,'2026 FMR'!J:J)</f>
        <v>842009</v>
      </c>
      <c r="H244">
        <f>_xlfn.XLOOKUP(D244,'2026 FMR'!I:I,'2026 FMR'!R:R)</f>
        <v>1</v>
      </c>
    </row>
    <row r="245" spans="1:8" x14ac:dyDescent="0.35">
      <c r="A245" t="s">
        <v>223</v>
      </c>
      <c r="B245" t="str">
        <f>_xlfn.XLOOKUP(D245,'2026 FMR'!I:I,'2026 FMR'!Q:Q)</f>
        <v>CA-521</v>
      </c>
      <c r="C245" t="s">
        <v>280</v>
      </c>
      <c r="D245">
        <v>6113</v>
      </c>
      <c r="E245">
        <f>_xlfn.XLOOKUP(D245,'ACS data'!E:E,'ACS data'!N:N)</f>
        <v>18221</v>
      </c>
      <c r="F245">
        <f>_xlfn.XLOOKUP(D245,'2026 FMR'!I:I,'2026 FMR'!M:M)</f>
        <v>1615</v>
      </c>
      <c r="G245">
        <f>_xlfn.XLOOKUP(D245,'2026 FMR'!I:I,'2026 FMR'!J:J)</f>
        <v>217141</v>
      </c>
      <c r="H245">
        <f>_xlfn.XLOOKUP(D245,'2026 FMR'!I:I,'2026 FMR'!R:R)</f>
        <v>1</v>
      </c>
    </row>
    <row r="246" spans="1:8" x14ac:dyDescent="0.35">
      <c r="A246" t="s">
        <v>223</v>
      </c>
      <c r="B246" t="str">
        <f>_xlfn.XLOOKUP(D246,'2026 FMR'!I:I,'2026 FMR'!Q:Q)</f>
        <v>CA-524</v>
      </c>
      <c r="C246" t="s">
        <v>281</v>
      </c>
      <c r="D246">
        <v>6115</v>
      </c>
      <c r="E246">
        <f>_xlfn.XLOOKUP(D246,'ACS data'!E:E,'ACS data'!N:N)</f>
        <v>2474</v>
      </c>
      <c r="F246">
        <f>_xlfn.XLOOKUP(D246,'2026 FMR'!I:I,'2026 FMR'!M:M)</f>
        <v>1272</v>
      </c>
      <c r="G246">
        <f>_xlfn.XLOOKUP(D246,'2026 FMR'!I:I,'2026 FMR'!J:J)</f>
        <v>81705</v>
      </c>
      <c r="H246">
        <f>_xlfn.XLOOKUP(D246,'2026 FMR'!I:I,'2026 FMR'!R:R)</f>
        <v>1</v>
      </c>
    </row>
    <row r="247" spans="1:8" x14ac:dyDescent="0.35">
      <c r="A247" t="s">
        <v>282</v>
      </c>
      <c r="B247" t="str">
        <f>_xlfn.XLOOKUP(D247,'2026 FMR'!I:I,'2026 FMR'!Q:Q)</f>
        <v>CO-503</v>
      </c>
      <c r="C247" t="s">
        <v>283</v>
      </c>
      <c r="D247">
        <v>8001</v>
      </c>
      <c r="E247">
        <f>_xlfn.XLOOKUP(D247,'ACS data'!E:E,'ACS data'!N:N)</f>
        <v>10790</v>
      </c>
      <c r="F247">
        <f>_xlfn.XLOOKUP(D247,'2026 FMR'!I:I,'2026 FMR'!M:M)</f>
        <v>1754</v>
      </c>
      <c r="G247">
        <f>_xlfn.XLOOKUP(D247,'2026 FMR'!I:I,'2026 FMR'!J:J)</f>
        <v>520149</v>
      </c>
      <c r="H247">
        <f>_xlfn.XLOOKUP(D247,'2026 FMR'!I:I,'2026 FMR'!R:R)</f>
        <v>0.5</v>
      </c>
    </row>
    <row r="248" spans="1:8" x14ac:dyDescent="0.35">
      <c r="A248" t="s">
        <v>282</v>
      </c>
      <c r="B248" t="str">
        <f>_xlfn.XLOOKUP(D248,'2026 FMR'!I:I,'2026 FMR'!Q:Q)</f>
        <v>CO-500</v>
      </c>
      <c r="C248" t="s">
        <v>284</v>
      </c>
      <c r="D248">
        <v>8003</v>
      </c>
      <c r="E248">
        <f>_xlfn.XLOOKUP(D248,'ACS data'!E:E,'ACS data'!N:N)</f>
        <v>802</v>
      </c>
      <c r="F248">
        <f>_xlfn.XLOOKUP(D248,'2026 FMR'!I:I,'2026 FMR'!M:M)</f>
        <v>833</v>
      </c>
      <c r="G248">
        <f>_xlfn.XLOOKUP(D248,'2026 FMR'!I:I,'2026 FMR'!J:J)</f>
        <v>16460</v>
      </c>
      <c r="H248">
        <f>_xlfn.XLOOKUP(D248,'2026 FMR'!I:I,'2026 FMR'!R:R)</f>
        <v>0.5</v>
      </c>
    </row>
    <row r="249" spans="1:8" x14ac:dyDescent="0.35">
      <c r="A249" t="s">
        <v>282</v>
      </c>
      <c r="B249" t="str">
        <f>_xlfn.XLOOKUP(D249,'2026 FMR'!I:I,'2026 FMR'!Q:Q)</f>
        <v>CO-503</v>
      </c>
      <c r="C249" t="s">
        <v>285</v>
      </c>
      <c r="D249">
        <v>8005</v>
      </c>
      <c r="E249">
        <f>_xlfn.XLOOKUP(D249,'ACS data'!E:E,'ACS data'!N:N)</f>
        <v>10904</v>
      </c>
      <c r="F249">
        <f>_xlfn.XLOOKUP(D249,'2026 FMR'!I:I,'2026 FMR'!M:M)</f>
        <v>1754</v>
      </c>
      <c r="G249">
        <f>_xlfn.XLOOKUP(D249,'2026 FMR'!I:I,'2026 FMR'!J:J)</f>
        <v>654453</v>
      </c>
      <c r="H249">
        <f>_xlfn.XLOOKUP(D249,'2026 FMR'!I:I,'2026 FMR'!R:R)</f>
        <v>0.5</v>
      </c>
    </row>
    <row r="250" spans="1:8" x14ac:dyDescent="0.35">
      <c r="A250" t="s">
        <v>282</v>
      </c>
      <c r="B250" t="str">
        <f>_xlfn.XLOOKUP(D250,'2026 FMR'!I:I,'2026 FMR'!Q:Q)</f>
        <v>CO-500</v>
      </c>
      <c r="C250" t="s">
        <v>286</v>
      </c>
      <c r="D250">
        <v>8007</v>
      </c>
      <c r="E250">
        <f>_xlfn.XLOOKUP(D250,'ACS data'!E:E,'ACS data'!N:N)</f>
        <v>241</v>
      </c>
      <c r="F250">
        <f>_xlfn.XLOOKUP(D250,'2026 FMR'!I:I,'2026 FMR'!M:M)</f>
        <v>1141</v>
      </c>
      <c r="G250">
        <f>_xlfn.XLOOKUP(D250,'2026 FMR'!I:I,'2026 FMR'!J:J)</f>
        <v>13509</v>
      </c>
      <c r="H250">
        <f>_xlfn.XLOOKUP(D250,'2026 FMR'!I:I,'2026 FMR'!R:R)</f>
        <v>0.5</v>
      </c>
    </row>
    <row r="251" spans="1:8" x14ac:dyDescent="0.35">
      <c r="A251" t="s">
        <v>282</v>
      </c>
      <c r="B251" t="str">
        <f>_xlfn.XLOOKUP(D251,'2026 FMR'!I:I,'2026 FMR'!Q:Q)</f>
        <v>CO-500</v>
      </c>
      <c r="C251" t="s">
        <v>287</v>
      </c>
      <c r="D251">
        <v>8009</v>
      </c>
      <c r="E251">
        <f>_xlfn.XLOOKUP(D251,'ACS data'!E:E,'ACS data'!N:N)</f>
        <v>117</v>
      </c>
      <c r="F251">
        <f>_xlfn.XLOOKUP(D251,'2026 FMR'!I:I,'2026 FMR'!M:M)</f>
        <v>771</v>
      </c>
      <c r="G251">
        <f>_xlfn.XLOOKUP(D251,'2026 FMR'!I:I,'2026 FMR'!J:J)</f>
        <v>3496</v>
      </c>
      <c r="H251">
        <f>_xlfn.XLOOKUP(D251,'2026 FMR'!I:I,'2026 FMR'!R:R)</f>
        <v>0.5</v>
      </c>
    </row>
    <row r="252" spans="1:8" x14ac:dyDescent="0.35">
      <c r="A252" t="s">
        <v>282</v>
      </c>
      <c r="B252" t="str">
        <f>_xlfn.XLOOKUP(D252,'2026 FMR'!I:I,'2026 FMR'!Q:Q)</f>
        <v>CO-500</v>
      </c>
      <c r="C252" t="s">
        <v>288</v>
      </c>
      <c r="D252">
        <v>8011</v>
      </c>
      <c r="E252">
        <f>_xlfn.XLOOKUP(D252,'ACS data'!E:E,'ACS data'!N:N)</f>
        <v>169</v>
      </c>
      <c r="F252">
        <f>_xlfn.XLOOKUP(D252,'2026 FMR'!I:I,'2026 FMR'!M:M)</f>
        <v>777</v>
      </c>
      <c r="G252">
        <f>_xlfn.XLOOKUP(D252,'2026 FMR'!I:I,'2026 FMR'!J:J)</f>
        <v>5561</v>
      </c>
      <c r="H252">
        <f>_xlfn.XLOOKUP(D252,'2026 FMR'!I:I,'2026 FMR'!R:R)</f>
        <v>0.5</v>
      </c>
    </row>
    <row r="253" spans="1:8" x14ac:dyDescent="0.35">
      <c r="A253" t="s">
        <v>282</v>
      </c>
      <c r="B253" t="str">
        <f>_xlfn.XLOOKUP(D253,'2026 FMR'!I:I,'2026 FMR'!Q:Q)</f>
        <v>CO-503</v>
      </c>
      <c r="C253" t="s">
        <v>289</v>
      </c>
      <c r="D253">
        <v>8013</v>
      </c>
      <c r="E253">
        <f>_xlfn.XLOOKUP(D253,'ACS data'!E:E,'ACS data'!N:N)</f>
        <v>18879</v>
      </c>
      <c r="F253">
        <f>_xlfn.XLOOKUP(D253,'2026 FMR'!I:I,'2026 FMR'!M:M)</f>
        <v>1795</v>
      </c>
      <c r="G253">
        <f>_xlfn.XLOOKUP(D253,'2026 FMR'!I:I,'2026 FMR'!J:J)</f>
        <v>328658</v>
      </c>
      <c r="H253">
        <f>_xlfn.XLOOKUP(D253,'2026 FMR'!I:I,'2026 FMR'!R:R)</f>
        <v>0.5</v>
      </c>
    </row>
    <row r="254" spans="1:8" x14ac:dyDescent="0.35">
      <c r="A254" t="s">
        <v>282</v>
      </c>
      <c r="B254" t="str">
        <f>_xlfn.XLOOKUP(D254,'2026 FMR'!I:I,'2026 FMR'!Q:Q)</f>
        <v>CO-503</v>
      </c>
      <c r="C254" t="s">
        <v>290</v>
      </c>
      <c r="D254">
        <v>8014</v>
      </c>
      <c r="E254">
        <f>_xlfn.XLOOKUP(D254,'ACS data'!E:E,'ACS data'!N:N)</f>
        <v>867</v>
      </c>
      <c r="F254">
        <f>_xlfn.XLOOKUP(D254,'2026 FMR'!I:I,'2026 FMR'!M:M)</f>
        <v>1754</v>
      </c>
      <c r="G254">
        <f>_xlfn.XLOOKUP(D254,'2026 FMR'!I:I,'2026 FMR'!J:J)</f>
        <v>73946</v>
      </c>
      <c r="H254">
        <f>_xlfn.XLOOKUP(D254,'2026 FMR'!I:I,'2026 FMR'!R:R)</f>
        <v>0.5</v>
      </c>
    </row>
    <row r="255" spans="1:8" x14ac:dyDescent="0.35">
      <c r="A255" t="s">
        <v>282</v>
      </c>
      <c r="B255" t="str">
        <f>_xlfn.XLOOKUP(D255,'2026 FMR'!I:I,'2026 FMR'!Q:Q)</f>
        <v>CO-500</v>
      </c>
      <c r="C255" t="s">
        <v>291</v>
      </c>
      <c r="D255">
        <v>8015</v>
      </c>
      <c r="E255">
        <f>_xlfn.XLOOKUP(D255,'ACS data'!E:E,'ACS data'!N:N)</f>
        <v>149</v>
      </c>
      <c r="F255">
        <f>_xlfn.XLOOKUP(D255,'2026 FMR'!I:I,'2026 FMR'!M:M)</f>
        <v>1117</v>
      </c>
      <c r="G255">
        <f>_xlfn.XLOOKUP(D255,'2026 FMR'!I:I,'2026 FMR'!J:J)</f>
        <v>19564</v>
      </c>
      <c r="H255">
        <f>_xlfn.XLOOKUP(D255,'2026 FMR'!I:I,'2026 FMR'!R:R)</f>
        <v>0.5</v>
      </c>
    </row>
    <row r="256" spans="1:8" x14ac:dyDescent="0.35">
      <c r="A256" t="s">
        <v>282</v>
      </c>
      <c r="B256" t="str">
        <f>_xlfn.XLOOKUP(D256,'2026 FMR'!I:I,'2026 FMR'!Q:Q)</f>
        <v>CO-500</v>
      </c>
      <c r="C256" t="s">
        <v>292</v>
      </c>
      <c r="D256">
        <v>8017</v>
      </c>
      <c r="E256">
        <f>_xlfn.XLOOKUP(D256,'ACS data'!E:E,'ACS data'!N:N)</f>
        <v>30</v>
      </c>
      <c r="F256">
        <f>_xlfn.XLOOKUP(D256,'2026 FMR'!I:I,'2026 FMR'!M:M)</f>
        <v>796</v>
      </c>
      <c r="G256">
        <f>_xlfn.XLOOKUP(D256,'2026 FMR'!I:I,'2026 FMR'!J:J)</f>
        <v>1726</v>
      </c>
      <c r="H256">
        <f>_xlfn.XLOOKUP(D256,'2026 FMR'!I:I,'2026 FMR'!R:R)</f>
        <v>0.5</v>
      </c>
    </row>
    <row r="257" spans="1:8" x14ac:dyDescent="0.35">
      <c r="A257" t="s">
        <v>282</v>
      </c>
      <c r="B257" t="str">
        <f>_xlfn.XLOOKUP(D257,'2026 FMR'!I:I,'2026 FMR'!Q:Q)</f>
        <v>CO-500</v>
      </c>
      <c r="C257" t="s">
        <v>293</v>
      </c>
      <c r="D257">
        <v>8019</v>
      </c>
      <c r="E257">
        <f>_xlfn.XLOOKUP(D257,'ACS data'!E:E,'ACS data'!N:N)</f>
        <v>93</v>
      </c>
      <c r="F257">
        <f>_xlfn.XLOOKUP(D257,'2026 FMR'!I:I,'2026 FMR'!M:M)</f>
        <v>1754</v>
      </c>
      <c r="G257">
        <f>_xlfn.XLOOKUP(D257,'2026 FMR'!I:I,'2026 FMR'!J:J)</f>
        <v>9403</v>
      </c>
      <c r="H257">
        <f>_xlfn.XLOOKUP(D257,'2026 FMR'!I:I,'2026 FMR'!R:R)</f>
        <v>0.5</v>
      </c>
    </row>
    <row r="258" spans="1:8" x14ac:dyDescent="0.35">
      <c r="A258" t="s">
        <v>282</v>
      </c>
      <c r="B258" t="str">
        <f>_xlfn.XLOOKUP(D258,'2026 FMR'!I:I,'2026 FMR'!Q:Q)</f>
        <v>CO-500</v>
      </c>
      <c r="C258" t="s">
        <v>294</v>
      </c>
      <c r="D258">
        <v>8021</v>
      </c>
      <c r="E258">
        <f>_xlfn.XLOOKUP(D258,'ACS data'!E:E,'ACS data'!N:N)</f>
        <v>127</v>
      </c>
      <c r="F258">
        <f>_xlfn.XLOOKUP(D258,'2026 FMR'!I:I,'2026 FMR'!M:M)</f>
        <v>865</v>
      </c>
      <c r="G258">
        <f>_xlfn.XLOOKUP(D258,'2026 FMR'!I:I,'2026 FMR'!J:J)</f>
        <v>7553</v>
      </c>
      <c r="H258">
        <f>_xlfn.XLOOKUP(D258,'2026 FMR'!I:I,'2026 FMR'!R:R)</f>
        <v>0.5</v>
      </c>
    </row>
    <row r="259" spans="1:8" x14ac:dyDescent="0.35">
      <c r="A259" t="s">
        <v>282</v>
      </c>
      <c r="B259" t="str">
        <f>_xlfn.XLOOKUP(D259,'2026 FMR'!I:I,'2026 FMR'!Q:Q)</f>
        <v>CO-500</v>
      </c>
      <c r="C259" t="s">
        <v>295</v>
      </c>
      <c r="D259">
        <v>8023</v>
      </c>
      <c r="E259">
        <f>_xlfn.XLOOKUP(D259,'ACS data'!E:E,'ACS data'!N:N)</f>
        <v>104</v>
      </c>
      <c r="F259">
        <f>_xlfn.XLOOKUP(D259,'2026 FMR'!I:I,'2026 FMR'!M:M)</f>
        <v>742</v>
      </c>
      <c r="G259">
        <f>_xlfn.XLOOKUP(D259,'2026 FMR'!I:I,'2026 FMR'!J:J)</f>
        <v>3534</v>
      </c>
      <c r="H259">
        <f>_xlfn.XLOOKUP(D259,'2026 FMR'!I:I,'2026 FMR'!R:R)</f>
        <v>0.5</v>
      </c>
    </row>
    <row r="260" spans="1:8" x14ac:dyDescent="0.35">
      <c r="A260" t="s">
        <v>282</v>
      </c>
      <c r="B260" t="str">
        <f>_xlfn.XLOOKUP(D260,'2026 FMR'!I:I,'2026 FMR'!Q:Q)</f>
        <v>CO-500</v>
      </c>
      <c r="C260" t="s">
        <v>296</v>
      </c>
      <c r="D260">
        <v>8025</v>
      </c>
      <c r="E260">
        <f>_xlfn.XLOOKUP(D260,'ACS data'!E:E,'ACS data'!N:N)</f>
        <v>101</v>
      </c>
      <c r="F260">
        <f>_xlfn.XLOOKUP(D260,'2026 FMR'!I:I,'2026 FMR'!M:M)</f>
        <v>982</v>
      </c>
      <c r="G260">
        <f>_xlfn.XLOOKUP(D260,'2026 FMR'!I:I,'2026 FMR'!J:J)</f>
        <v>5782</v>
      </c>
      <c r="H260">
        <f>_xlfn.XLOOKUP(D260,'2026 FMR'!I:I,'2026 FMR'!R:R)</f>
        <v>0.5</v>
      </c>
    </row>
    <row r="261" spans="1:8" x14ac:dyDescent="0.35">
      <c r="A261" t="s">
        <v>282</v>
      </c>
      <c r="B261" t="str">
        <f>_xlfn.XLOOKUP(D261,'2026 FMR'!I:I,'2026 FMR'!Q:Q)</f>
        <v>CO-500</v>
      </c>
      <c r="C261" t="s">
        <v>297</v>
      </c>
      <c r="D261">
        <v>8027</v>
      </c>
      <c r="E261">
        <f>_xlfn.XLOOKUP(D261,'ACS data'!E:E,'ACS data'!N:N)</f>
        <v>108</v>
      </c>
      <c r="F261">
        <f>_xlfn.XLOOKUP(D261,'2026 FMR'!I:I,'2026 FMR'!M:M)</f>
        <v>856</v>
      </c>
      <c r="G261">
        <f>_xlfn.XLOOKUP(D261,'2026 FMR'!I:I,'2026 FMR'!J:J)</f>
        <v>4885</v>
      </c>
      <c r="H261">
        <f>_xlfn.XLOOKUP(D261,'2026 FMR'!I:I,'2026 FMR'!R:R)</f>
        <v>0.5</v>
      </c>
    </row>
    <row r="262" spans="1:8" x14ac:dyDescent="0.35">
      <c r="A262" t="s">
        <v>282</v>
      </c>
      <c r="B262" t="str">
        <f>_xlfn.XLOOKUP(D262,'2026 FMR'!I:I,'2026 FMR'!Q:Q)</f>
        <v>CO-500</v>
      </c>
      <c r="C262" t="s">
        <v>298</v>
      </c>
      <c r="D262">
        <v>8029</v>
      </c>
      <c r="E262">
        <f>_xlfn.XLOOKUP(D262,'ACS data'!E:E,'ACS data'!N:N)</f>
        <v>934</v>
      </c>
      <c r="F262">
        <f>_xlfn.XLOOKUP(D262,'2026 FMR'!I:I,'2026 FMR'!M:M)</f>
        <v>865</v>
      </c>
      <c r="G262">
        <f>_xlfn.XLOOKUP(D262,'2026 FMR'!I:I,'2026 FMR'!J:J)</f>
        <v>31173</v>
      </c>
      <c r="H262">
        <f>_xlfn.XLOOKUP(D262,'2026 FMR'!I:I,'2026 FMR'!R:R)</f>
        <v>0.5</v>
      </c>
    </row>
    <row r="263" spans="1:8" x14ac:dyDescent="0.35">
      <c r="A263" t="s">
        <v>282</v>
      </c>
      <c r="B263" t="str">
        <f>_xlfn.XLOOKUP(D263,'2026 FMR'!I:I,'2026 FMR'!Q:Q)</f>
        <v>CO-503</v>
      </c>
      <c r="C263" t="s">
        <v>299</v>
      </c>
      <c r="D263">
        <v>8031</v>
      </c>
      <c r="E263">
        <f>_xlfn.XLOOKUP(D263,'ACS data'!E:E,'ACS data'!N:N)</f>
        <v>17034</v>
      </c>
      <c r="F263">
        <f>_xlfn.XLOOKUP(D263,'2026 FMR'!I:I,'2026 FMR'!M:M)</f>
        <v>1754</v>
      </c>
      <c r="G263">
        <f>_xlfn.XLOOKUP(D263,'2026 FMR'!I:I,'2026 FMR'!J:J)</f>
        <v>710800</v>
      </c>
      <c r="H263">
        <f>_xlfn.XLOOKUP(D263,'2026 FMR'!I:I,'2026 FMR'!R:R)</f>
        <v>0.5</v>
      </c>
    </row>
    <row r="264" spans="1:8" x14ac:dyDescent="0.35">
      <c r="A264" t="s">
        <v>282</v>
      </c>
      <c r="B264" t="str">
        <f>_xlfn.XLOOKUP(D264,'2026 FMR'!I:I,'2026 FMR'!Q:Q)</f>
        <v>CO-500</v>
      </c>
      <c r="C264" t="s">
        <v>300</v>
      </c>
      <c r="D264">
        <v>8033</v>
      </c>
      <c r="E264">
        <f>_xlfn.XLOOKUP(D264,'ACS data'!E:E,'ACS data'!N:N)</f>
        <v>67</v>
      </c>
      <c r="F264">
        <f>_xlfn.XLOOKUP(D264,'2026 FMR'!I:I,'2026 FMR'!M:M)</f>
        <v>1017</v>
      </c>
      <c r="G264">
        <f>_xlfn.XLOOKUP(D264,'2026 FMR'!I:I,'2026 FMR'!J:J)</f>
        <v>2329</v>
      </c>
      <c r="H264">
        <f>_xlfn.XLOOKUP(D264,'2026 FMR'!I:I,'2026 FMR'!R:R)</f>
        <v>0.5</v>
      </c>
    </row>
    <row r="265" spans="1:8" x14ac:dyDescent="0.35">
      <c r="A265" t="s">
        <v>282</v>
      </c>
      <c r="B265" t="str">
        <f>_xlfn.XLOOKUP(D265,'2026 FMR'!I:I,'2026 FMR'!Q:Q)</f>
        <v>CO-503</v>
      </c>
      <c r="C265" t="s">
        <v>301</v>
      </c>
      <c r="D265">
        <v>8035</v>
      </c>
      <c r="E265">
        <f>_xlfn.XLOOKUP(D265,'ACS data'!E:E,'ACS data'!N:N)</f>
        <v>2823</v>
      </c>
      <c r="F265">
        <f>_xlfn.XLOOKUP(D265,'2026 FMR'!I:I,'2026 FMR'!M:M)</f>
        <v>1754</v>
      </c>
      <c r="G265">
        <f>_xlfn.XLOOKUP(D265,'2026 FMR'!I:I,'2026 FMR'!J:J)</f>
        <v>360206</v>
      </c>
      <c r="H265">
        <f>_xlfn.XLOOKUP(D265,'2026 FMR'!I:I,'2026 FMR'!R:R)</f>
        <v>0.5</v>
      </c>
    </row>
    <row r="266" spans="1:8" x14ac:dyDescent="0.35">
      <c r="A266" t="s">
        <v>282</v>
      </c>
      <c r="B266" t="str">
        <f>_xlfn.XLOOKUP(D266,'2026 FMR'!I:I,'2026 FMR'!Q:Q)</f>
        <v>CO-500</v>
      </c>
      <c r="C266" t="s">
        <v>302</v>
      </c>
      <c r="D266">
        <v>8037</v>
      </c>
      <c r="E266">
        <f>_xlfn.XLOOKUP(D266,'ACS data'!E:E,'ACS data'!N:N)</f>
        <v>848</v>
      </c>
      <c r="F266">
        <f>_xlfn.XLOOKUP(D266,'2026 FMR'!I:I,'2026 FMR'!M:M)</f>
        <v>1813</v>
      </c>
      <c r="G266">
        <f>_xlfn.XLOOKUP(D266,'2026 FMR'!I:I,'2026 FMR'!J:J)</f>
        <v>55650</v>
      </c>
      <c r="H266">
        <f>_xlfn.XLOOKUP(D266,'2026 FMR'!I:I,'2026 FMR'!R:R)</f>
        <v>0.5</v>
      </c>
    </row>
    <row r="267" spans="1:8" x14ac:dyDescent="0.35">
      <c r="A267" t="s">
        <v>282</v>
      </c>
      <c r="B267" t="str">
        <f>_xlfn.XLOOKUP(D267,'2026 FMR'!I:I,'2026 FMR'!Q:Q)</f>
        <v>CO-500</v>
      </c>
      <c r="C267" t="s">
        <v>303</v>
      </c>
      <c r="D267">
        <v>8039</v>
      </c>
      <c r="E267">
        <f>_xlfn.XLOOKUP(D267,'ACS data'!E:E,'ACS data'!N:N)</f>
        <v>299</v>
      </c>
      <c r="F267">
        <f>_xlfn.XLOOKUP(D267,'2026 FMR'!I:I,'2026 FMR'!M:M)</f>
        <v>1754</v>
      </c>
      <c r="G267">
        <f>_xlfn.XLOOKUP(D267,'2026 FMR'!I:I,'2026 FMR'!J:J)</f>
        <v>26457</v>
      </c>
      <c r="H267">
        <f>_xlfn.XLOOKUP(D267,'2026 FMR'!I:I,'2026 FMR'!R:R)</f>
        <v>0.5</v>
      </c>
    </row>
    <row r="268" spans="1:8" x14ac:dyDescent="0.35">
      <c r="A268" t="s">
        <v>282</v>
      </c>
      <c r="B268" t="str">
        <f>_xlfn.XLOOKUP(D268,'2026 FMR'!I:I,'2026 FMR'!Q:Q)</f>
        <v>CO-504</v>
      </c>
      <c r="C268" t="s">
        <v>304</v>
      </c>
      <c r="D268">
        <v>8041</v>
      </c>
      <c r="E268">
        <f>_xlfn.XLOOKUP(D268,'ACS data'!E:E,'ACS data'!N:N)</f>
        <v>14134</v>
      </c>
      <c r="F268">
        <f>_xlfn.XLOOKUP(D268,'2026 FMR'!I:I,'2026 FMR'!M:M)</f>
        <v>1464</v>
      </c>
      <c r="G268">
        <f>_xlfn.XLOOKUP(D268,'2026 FMR'!I:I,'2026 FMR'!J:J)</f>
        <v>730323</v>
      </c>
      <c r="H268">
        <f>_xlfn.XLOOKUP(D268,'2026 FMR'!I:I,'2026 FMR'!R:R)</f>
        <v>1</v>
      </c>
    </row>
    <row r="269" spans="1:8" x14ac:dyDescent="0.35">
      <c r="A269" t="s">
        <v>282</v>
      </c>
      <c r="B269" t="str">
        <f>_xlfn.XLOOKUP(D269,'2026 FMR'!I:I,'2026 FMR'!Q:Q)</f>
        <v>CO-500</v>
      </c>
      <c r="C269" t="s">
        <v>305</v>
      </c>
      <c r="D269">
        <v>8043</v>
      </c>
      <c r="E269">
        <f>_xlfn.XLOOKUP(D269,'ACS data'!E:E,'ACS data'!N:N)</f>
        <v>991</v>
      </c>
      <c r="F269">
        <f>_xlfn.XLOOKUP(D269,'2026 FMR'!I:I,'2026 FMR'!M:M)</f>
        <v>948</v>
      </c>
      <c r="G269">
        <f>_xlfn.XLOOKUP(D269,'2026 FMR'!I:I,'2026 FMR'!J:J)</f>
        <v>49107</v>
      </c>
      <c r="H269">
        <f>_xlfn.XLOOKUP(D269,'2026 FMR'!I:I,'2026 FMR'!R:R)</f>
        <v>0.5</v>
      </c>
    </row>
    <row r="270" spans="1:8" x14ac:dyDescent="0.35">
      <c r="A270" t="s">
        <v>282</v>
      </c>
      <c r="B270" t="str">
        <f>_xlfn.XLOOKUP(D270,'2026 FMR'!I:I,'2026 FMR'!Q:Q)</f>
        <v>CO-500</v>
      </c>
      <c r="C270" t="s">
        <v>306</v>
      </c>
      <c r="D270">
        <v>8045</v>
      </c>
      <c r="E270">
        <f>_xlfn.XLOOKUP(D270,'ACS data'!E:E,'ACS data'!N:N)</f>
        <v>923</v>
      </c>
      <c r="F270">
        <f>_xlfn.XLOOKUP(D270,'2026 FMR'!I:I,'2026 FMR'!M:M)</f>
        <v>1223</v>
      </c>
      <c r="G270">
        <f>_xlfn.XLOOKUP(D270,'2026 FMR'!I:I,'2026 FMR'!J:J)</f>
        <v>61683</v>
      </c>
      <c r="H270">
        <f>_xlfn.XLOOKUP(D270,'2026 FMR'!I:I,'2026 FMR'!R:R)</f>
        <v>0.5</v>
      </c>
    </row>
    <row r="271" spans="1:8" x14ac:dyDescent="0.35">
      <c r="A271" t="s">
        <v>282</v>
      </c>
      <c r="B271" t="str">
        <f>_xlfn.XLOOKUP(D271,'2026 FMR'!I:I,'2026 FMR'!Q:Q)</f>
        <v>CO-500</v>
      </c>
      <c r="C271" t="s">
        <v>307</v>
      </c>
      <c r="D271">
        <v>8047</v>
      </c>
      <c r="E271">
        <f>_xlfn.XLOOKUP(D271,'ACS data'!E:E,'ACS data'!N:N)</f>
        <v>15</v>
      </c>
      <c r="F271">
        <f>_xlfn.XLOOKUP(D271,'2026 FMR'!I:I,'2026 FMR'!M:M)</f>
        <v>1754</v>
      </c>
      <c r="G271">
        <f>_xlfn.XLOOKUP(D271,'2026 FMR'!I:I,'2026 FMR'!J:J)</f>
        <v>5856</v>
      </c>
      <c r="H271">
        <f>_xlfn.XLOOKUP(D271,'2026 FMR'!I:I,'2026 FMR'!R:R)</f>
        <v>0.5</v>
      </c>
    </row>
    <row r="272" spans="1:8" x14ac:dyDescent="0.35">
      <c r="A272" t="s">
        <v>282</v>
      </c>
      <c r="B272" t="str">
        <f>_xlfn.XLOOKUP(D272,'2026 FMR'!I:I,'2026 FMR'!Q:Q)</f>
        <v>CO-500</v>
      </c>
      <c r="C272" t="s">
        <v>308</v>
      </c>
      <c r="D272">
        <v>8049</v>
      </c>
      <c r="E272">
        <f>_xlfn.XLOOKUP(D272,'ACS data'!E:E,'ACS data'!N:N)</f>
        <v>408</v>
      </c>
      <c r="F272">
        <f>_xlfn.XLOOKUP(D272,'2026 FMR'!I:I,'2026 FMR'!M:M)</f>
        <v>1318</v>
      </c>
      <c r="G272">
        <f>_xlfn.XLOOKUP(D272,'2026 FMR'!I:I,'2026 FMR'!J:J)</f>
        <v>15724</v>
      </c>
      <c r="H272">
        <f>_xlfn.XLOOKUP(D272,'2026 FMR'!I:I,'2026 FMR'!R:R)</f>
        <v>0.5</v>
      </c>
    </row>
    <row r="273" spans="1:8" x14ac:dyDescent="0.35">
      <c r="A273" t="s">
        <v>282</v>
      </c>
      <c r="B273" t="str">
        <f>_xlfn.XLOOKUP(D273,'2026 FMR'!I:I,'2026 FMR'!Q:Q)</f>
        <v>CO-500</v>
      </c>
      <c r="C273" t="s">
        <v>309</v>
      </c>
      <c r="D273">
        <v>8051</v>
      </c>
      <c r="E273">
        <f>_xlfn.XLOOKUP(D273,'ACS data'!E:E,'ACS data'!N:N)</f>
        <v>1101</v>
      </c>
      <c r="F273">
        <f>_xlfn.XLOOKUP(D273,'2026 FMR'!I:I,'2026 FMR'!M:M)</f>
        <v>1149</v>
      </c>
      <c r="G273">
        <f>_xlfn.XLOOKUP(D273,'2026 FMR'!I:I,'2026 FMR'!J:J)</f>
        <v>17018</v>
      </c>
      <c r="H273">
        <f>_xlfn.XLOOKUP(D273,'2026 FMR'!I:I,'2026 FMR'!R:R)</f>
        <v>0.5</v>
      </c>
    </row>
    <row r="274" spans="1:8" x14ac:dyDescent="0.35">
      <c r="A274" t="s">
        <v>282</v>
      </c>
      <c r="B274" t="str">
        <f>_xlfn.XLOOKUP(D274,'2026 FMR'!I:I,'2026 FMR'!Q:Q)</f>
        <v>CO-500</v>
      </c>
      <c r="C274" t="s">
        <v>310</v>
      </c>
      <c r="D274">
        <v>8053</v>
      </c>
      <c r="E274">
        <f>_xlfn.XLOOKUP(D274,'ACS data'!E:E,'ACS data'!N:N)</f>
        <v>2</v>
      </c>
      <c r="F274">
        <f>_xlfn.XLOOKUP(D274,'2026 FMR'!I:I,'2026 FMR'!M:M)</f>
        <v>873</v>
      </c>
      <c r="G274">
        <f>_xlfn.XLOOKUP(D274,'2026 FMR'!I:I,'2026 FMR'!J:J)</f>
        <v>911</v>
      </c>
      <c r="H274">
        <f>_xlfn.XLOOKUP(D274,'2026 FMR'!I:I,'2026 FMR'!R:R)</f>
        <v>0.5</v>
      </c>
    </row>
    <row r="275" spans="1:8" x14ac:dyDescent="0.35">
      <c r="A275" t="s">
        <v>282</v>
      </c>
      <c r="B275" t="str">
        <f>_xlfn.XLOOKUP(D275,'2026 FMR'!I:I,'2026 FMR'!Q:Q)</f>
        <v>CO-500</v>
      </c>
      <c r="C275" t="s">
        <v>311</v>
      </c>
      <c r="D275">
        <v>8055</v>
      </c>
      <c r="E275">
        <f>_xlfn.XLOOKUP(D275,'ACS data'!E:E,'ACS data'!N:N)</f>
        <v>291</v>
      </c>
      <c r="F275">
        <f>_xlfn.XLOOKUP(D275,'2026 FMR'!I:I,'2026 FMR'!M:M)</f>
        <v>811</v>
      </c>
      <c r="G275">
        <f>_xlfn.XLOOKUP(D275,'2026 FMR'!I:I,'2026 FMR'!J:J)</f>
        <v>6896</v>
      </c>
      <c r="H275">
        <f>_xlfn.XLOOKUP(D275,'2026 FMR'!I:I,'2026 FMR'!R:R)</f>
        <v>0.5</v>
      </c>
    </row>
    <row r="276" spans="1:8" x14ac:dyDescent="0.35">
      <c r="A276" t="s">
        <v>282</v>
      </c>
      <c r="B276" t="str">
        <f>_xlfn.XLOOKUP(D276,'2026 FMR'!I:I,'2026 FMR'!Q:Q)</f>
        <v>CO-500</v>
      </c>
      <c r="C276" t="s">
        <v>312</v>
      </c>
      <c r="D276">
        <v>8057</v>
      </c>
      <c r="E276">
        <f>_xlfn.XLOOKUP(D276,'ACS data'!E:E,'ACS data'!N:N)</f>
        <v>74</v>
      </c>
      <c r="F276">
        <f>_xlfn.XLOOKUP(D276,'2026 FMR'!I:I,'2026 FMR'!M:M)</f>
        <v>754</v>
      </c>
      <c r="G276">
        <f>_xlfn.XLOOKUP(D276,'2026 FMR'!I:I,'2026 FMR'!J:J)</f>
        <v>1440</v>
      </c>
      <c r="H276">
        <f>_xlfn.XLOOKUP(D276,'2026 FMR'!I:I,'2026 FMR'!R:R)</f>
        <v>0.5</v>
      </c>
    </row>
    <row r="277" spans="1:8" x14ac:dyDescent="0.35">
      <c r="A277" t="s">
        <v>282</v>
      </c>
      <c r="B277" t="str">
        <f>_xlfn.XLOOKUP(D277,'2026 FMR'!I:I,'2026 FMR'!Q:Q)</f>
        <v>CO-503</v>
      </c>
      <c r="C277" t="s">
        <v>313</v>
      </c>
      <c r="D277">
        <v>8059</v>
      </c>
      <c r="E277">
        <f>_xlfn.XLOOKUP(D277,'ACS data'!E:E,'ACS data'!N:N)</f>
        <v>8878</v>
      </c>
      <c r="F277">
        <f>_xlfn.XLOOKUP(D277,'2026 FMR'!I:I,'2026 FMR'!M:M)</f>
        <v>1754</v>
      </c>
      <c r="G277">
        <f>_xlfn.XLOOKUP(D277,'2026 FMR'!I:I,'2026 FMR'!J:J)</f>
        <v>580519</v>
      </c>
      <c r="H277">
        <f>_xlfn.XLOOKUP(D277,'2026 FMR'!I:I,'2026 FMR'!R:R)</f>
        <v>0.5</v>
      </c>
    </row>
    <row r="278" spans="1:8" x14ac:dyDescent="0.35">
      <c r="A278" t="s">
        <v>282</v>
      </c>
      <c r="B278" t="str">
        <f>_xlfn.XLOOKUP(D278,'2026 FMR'!I:I,'2026 FMR'!Q:Q)</f>
        <v>CO-500</v>
      </c>
      <c r="C278" t="s">
        <v>314</v>
      </c>
      <c r="D278">
        <v>8061</v>
      </c>
      <c r="E278">
        <f>_xlfn.XLOOKUP(D278,'ACS data'!E:E,'ACS data'!N:N)</f>
        <v>47</v>
      </c>
      <c r="F278">
        <f>_xlfn.XLOOKUP(D278,'2026 FMR'!I:I,'2026 FMR'!M:M)</f>
        <v>873</v>
      </c>
      <c r="G278">
        <f>_xlfn.XLOOKUP(D278,'2026 FMR'!I:I,'2026 FMR'!J:J)</f>
        <v>1347</v>
      </c>
      <c r="H278">
        <f>_xlfn.XLOOKUP(D278,'2026 FMR'!I:I,'2026 FMR'!R:R)</f>
        <v>0.5</v>
      </c>
    </row>
    <row r="279" spans="1:8" x14ac:dyDescent="0.35">
      <c r="A279" t="s">
        <v>282</v>
      </c>
      <c r="B279" t="str">
        <f>_xlfn.XLOOKUP(D279,'2026 FMR'!I:I,'2026 FMR'!Q:Q)</f>
        <v>CO-500</v>
      </c>
      <c r="C279" t="s">
        <v>315</v>
      </c>
      <c r="D279">
        <v>8063</v>
      </c>
      <c r="E279">
        <f>_xlfn.XLOOKUP(D279,'ACS data'!E:E,'ACS data'!N:N)</f>
        <v>75</v>
      </c>
      <c r="F279">
        <f>_xlfn.XLOOKUP(D279,'2026 FMR'!I:I,'2026 FMR'!M:M)</f>
        <v>833</v>
      </c>
      <c r="G279">
        <f>_xlfn.XLOOKUP(D279,'2026 FMR'!I:I,'2026 FMR'!J:J)</f>
        <v>7039</v>
      </c>
      <c r="H279">
        <f>_xlfn.XLOOKUP(D279,'2026 FMR'!I:I,'2026 FMR'!R:R)</f>
        <v>0.5</v>
      </c>
    </row>
    <row r="280" spans="1:8" x14ac:dyDescent="0.35">
      <c r="A280" t="s">
        <v>282</v>
      </c>
      <c r="B280" t="str">
        <f>_xlfn.XLOOKUP(D280,'2026 FMR'!I:I,'2026 FMR'!Q:Q)</f>
        <v>CO-500</v>
      </c>
      <c r="C280" t="s">
        <v>316</v>
      </c>
      <c r="D280">
        <v>8065</v>
      </c>
      <c r="E280">
        <f>_xlfn.XLOOKUP(D280,'ACS data'!E:E,'ACS data'!N:N)</f>
        <v>69</v>
      </c>
      <c r="F280">
        <f>_xlfn.XLOOKUP(D280,'2026 FMR'!I:I,'2026 FMR'!M:M)</f>
        <v>1024</v>
      </c>
      <c r="G280">
        <f>_xlfn.XLOOKUP(D280,'2026 FMR'!I:I,'2026 FMR'!J:J)</f>
        <v>7403</v>
      </c>
      <c r="H280">
        <f>_xlfn.XLOOKUP(D280,'2026 FMR'!I:I,'2026 FMR'!R:R)</f>
        <v>0.5</v>
      </c>
    </row>
    <row r="281" spans="1:8" x14ac:dyDescent="0.35">
      <c r="A281" t="s">
        <v>282</v>
      </c>
      <c r="B281" t="str">
        <f>_xlfn.XLOOKUP(D281,'2026 FMR'!I:I,'2026 FMR'!Q:Q)</f>
        <v>CO-500</v>
      </c>
      <c r="C281" t="s">
        <v>317</v>
      </c>
      <c r="D281">
        <v>8067</v>
      </c>
      <c r="E281">
        <f>_xlfn.XLOOKUP(D281,'ACS data'!E:E,'ACS data'!N:N)</f>
        <v>1779</v>
      </c>
      <c r="F281">
        <f>_xlfn.XLOOKUP(D281,'2026 FMR'!I:I,'2026 FMR'!M:M)</f>
        <v>1211</v>
      </c>
      <c r="G281">
        <f>_xlfn.XLOOKUP(D281,'2026 FMR'!I:I,'2026 FMR'!J:J)</f>
        <v>55983</v>
      </c>
      <c r="H281">
        <f>_xlfn.XLOOKUP(D281,'2026 FMR'!I:I,'2026 FMR'!R:R)</f>
        <v>0.5</v>
      </c>
    </row>
    <row r="282" spans="1:8" x14ac:dyDescent="0.35">
      <c r="A282" t="s">
        <v>282</v>
      </c>
      <c r="B282" t="str">
        <f>_xlfn.XLOOKUP(D282,'2026 FMR'!I:I,'2026 FMR'!Q:Q)</f>
        <v>CO-505</v>
      </c>
      <c r="C282" t="s">
        <v>318</v>
      </c>
      <c r="D282">
        <v>8069</v>
      </c>
      <c r="E282">
        <f>_xlfn.XLOOKUP(D282,'ACS data'!E:E,'ACS data'!N:N)</f>
        <v>19031</v>
      </c>
      <c r="F282">
        <f>_xlfn.XLOOKUP(D282,'2026 FMR'!I:I,'2026 FMR'!M:M)</f>
        <v>1537</v>
      </c>
      <c r="G282">
        <f>_xlfn.XLOOKUP(D282,'2026 FMR'!I:I,'2026 FMR'!J:J)</f>
        <v>359363</v>
      </c>
      <c r="H282">
        <f>_xlfn.XLOOKUP(D282,'2026 FMR'!I:I,'2026 FMR'!R:R)</f>
        <v>1</v>
      </c>
    </row>
    <row r="283" spans="1:8" x14ac:dyDescent="0.35">
      <c r="A283" t="s">
        <v>282</v>
      </c>
      <c r="B283" t="str">
        <f>_xlfn.XLOOKUP(D283,'2026 FMR'!I:I,'2026 FMR'!Q:Q)</f>
        <v>CO-500</v>
      </c>
      <c r="C283" t="s">
        <v>319</v>
      </c>
      <c r="D283">
        <v>8071</v>
      </c>
      <c r="E283">
        <f>_xlfn.XLOOKUP(D283,'ACS data'!E:E,'ACS data'!N:N)</f>
        <v>265</v>
      </c>
      <c r="F283">
        <f>_xlfn.XLOOKUP(D283,'2026 FMR'!I:I,'2026 FMR'!M:M)</f>
        <v>880</v>
      </c>
      <c r="G283">
        <f>_xlfn.XLOOKUP(D283,'2026 FMR'!I:I,'2026 FMR'!J:J)</f>
        <v>14422</v>
      </c>
      <c r="H283">
        <f>_xlfn.XLOOKUP(D283,'2026 FMR'!I:I,'2026 FMR'!R:R)</f>
        <v>0.5</v>
      </c>
    </row>
    <row r="284" spans="1:8" x14ac:dyDescent="0.35">
      <c r="A284" t="s">
        <v>282</v>
      </c>
      <c r="B284" t="str">
        <f>_xlfn.XLOOKUP(D284,'2026 FMR'!I:I,'2026 FMR'!Q:Q)</f>
        <v>CO-500</v>
      </c>
      <c r="C284" t="s">
        <v>320</v>
      </c>
      <c r="D284">
        <v>8073</v>
      </c>
      <c r="E284">
        <f>_xlfn.XLOOKUP(D284,'ACS data'!E:E,'ACS data'!N:N)</f>
        <v>46</v>
      </c>
      <c r="F284">
        <f>_xlfn.XLOOKUP(D284,'2026 FMR'!I:I,'2026 FMR'!M:M)</f>
        <v>774</v>
      </c>
      <c r="G284">
        <f>_xlfn.XLOOKUP(D284,'2026 FMR'!I:I,'2026 FMR'!J:J)</f>
        <v>5583</v>
      </c>
      <c r="H284">
        <f>_xlfn.XLOOKUP(D284,'2026 FMR'!I:I,'2026 FMR'!R:R)</f>
        <v>0.5</v>
      </c>
    </row>
    <row r="285" spans="1:8" x14ac:dyDescent="0.35">
      <c r="A285" t="s">
        <v>282</v>
      </c>
      <c r="B285" t="str">
        <f>_xlfn.XLOOKUP(D285,'2026 FMR'!I:I,'2026 FMR'!Q:Q)</f>
        <v>CO-500</v>
      </c>
      <c r="C285" t="s">
        <v>321</v>
      </c>
      <c r="D285">
        <v>8075</v>
      </c>
      <c r="E285">
        <f>_xlfn.XLOOKUP(D285,'ACS data'!E:E,'ACS data'!N:N)</f>
        <v>296</v>
      </c>
      <c r="F285">
        <f>_xlfn.XLOOKUP(D285,'2026 FMR'!I:I,'2026 FMR'!M:M)</f>
        <v>839</v>
      </c>
      <c r="G285">
        <f>_xlfn.XLOOKUP(D285,'2026 FMR'!I:I,'2026 FMR'!J:J)</f>
        <v>21302</v>
      </c>
      <c r="H285">
        <f>_xlfn.XLOOKUP(D285,'2026 FMR'!I:I,'2026 FMR'!R:R)</f>
        <v>0.5</v>
      </c>
    </row>
    <row r="286" spans="1:8" x14ac:dyDescent="0.35">
      <c r="A286" t="s">
        <v>282</v>
      </c>
      <c r="B286" t="str">
        <f>_xlfn.XLOOKUP(D286,'2026 FMR'!I:I,'2026 FMR'!Q:Q)</f>
        <v>CO-500</v>
      </c>
      <c r="C286" t="s">
        <v>322</v>
      </c>
      <c r="D286">
        <v>8077</v>
      </c>
      <c r="E286">
        <f>_xlfn.XLOOKUP(D286,'ACS data'!E:E,'ACS data'!N:N)</f>
        <v>3631</v>
      </c>
      <c r="F286">
        <f>_xlfn.XLOOKUP(D286,'2026 FMR'!I:I,'2026 FMR'!M:M)</f>
        <v>986</v>
      </c>
      <c r="G286">
        <f>_xlfn.XLOOKUP(D286,'2026 FMR'!I:I,'2026 FMR'!J:J)</f>
        <v>156131</v>
      </c>
      <c r="H286">
        <f>_xlfn.XLOOKUP(D286,'2026 FMR'!I:I,'2026 FMR'!R:R)</f>
        <v>0.5</v>
      </c>
    </row>
    <row r="287" spans="1:8" x14ac:dyDescent="0.35">
      <c r="A287" t="s">
        <v>282</v>
      </c>
      <c r="B287" t="str">
        <f>_xlfn.XLOOKUP(D287,'2026 FMR'!I:I,'2026 FMR'!Q:Q)</f>
        <v>CO-500</v>
      </c>
      <c r="C287" t="s">
        <v>323</v>
      </c>
      <c r="D287">
        <v>8079</v>
      </c>
      <c r="E287">
        <f>_xlfn.XLOOKUP(D287,'ACS data'!E:E,'ACS data'!N:N)</f>
        <v>5</v>
      </c>
      <c r="F287">
        <f>_xlfn.XLOOKUP(D287,'2026 FMR'!I:I,'2026 FMR'!M:M)</f>
        <v>1024</v>
      </c>
      <c r="G287">
        <f>_xlfn.XLOOKUP(D287,'2026 FMR'!I:I,'2026 FMR'!J:J)</f>
        <v>794</v>
      </c>
      <c r="H287">
        <f>_xlfn.XLOOKUP(D287,'2026 FMR'!I:I,'2026 FMR'!R:R)</f>
        <v>0.5</v>
      </c>
    </row>
    <row r="288" spans="1:8" x14ac:dyDescent="0.35">
      <c r="A288" t="s">
        <v>282</v>
      </c>
      <c r="B288" t="str">
        <f>_xlfn.XLOOKUP(D288,'2026 FMR'!I:I,'2026 FMR'!Q:Q)</f>
        <v>CO-500</v>
      </c>
      <c r="C288" t="s">
        <v>324</v>
      </c>
      <c r="D288">
        <v>8081</v>
      </c>
      <c r="E288">
        <f>_xlfn.XLOOKUP(D288,'ACS data'!E:E,'ACS data'!N:N)</f>
        <v>277</v>
      </c>
      <c r="F288">
        <f>_xlfn.XLOOKUP(D288,'2026 FMR'!I:I,'2026 FMR'!M:M)</f>
        <v>887</v>
      </c>
      <c r="G288">
        <f>_xlfn.XLOOKUP(D288,'2026 FMR'!I:I,'2026 FMR'!J:J)</f>
        <v>13232</v>
      </c>
      <c r="H288">
        <f>_xlfn.XLOOKUP(D288,'2026 FMR'!I:I,'2026 FMR'!R:R)</f>
        <v>0.5</v>
      </c>
    </row>
    <row r="289" spans="1:8" x14ac:dyDescent="0.35">
      <c r="A289" t="s">
        <v>282</v>
      </c>
      <c r="B289" t="str">
        <f>_xlfn.XLOOKUP(D289,'2026 FMR'!I:I,'2026 FMR'!Q:Q)</f>
        <v>CO-500</v>
      </c>
      <c r="C289" t="s">
        <v>325</v>
      </c>
      <c r="D289">
        <v>8083</v>
      </c>
      <c r="E289">
        <f>_xlfn.XLOOKUP(D289,'ACS data'!E:E,'ACS data'!N:N)</f>
        <v>545</v>
      </c>
      <c r="F289">
        <f>_xlfn.XLOOKUP(D289,'2026 FMR'!I:I,'2026 FMR'!M:M)</f>
        <v>906</v>
      </c>
      <c r="G289">
        <f>_xlfn.XLOOKUP(D289,'2026 FMR'!I:I,'2026 FMR'!J:J)</f>
        <v>26070</v>
      </c>
      <c r="H289">
        <f>_xlfn.XLOOKUP(D289,'2026 FMR'!I:I,'2026 FMR'!R:R)</f>
        <v>0.5</v>
      </c>
    </row>
    <row r="290" spans="1:8" x14ac:dyDescent="0.35">
      <c r="A290" t="s">
        <v>282</v>
      </c>
      <c r="B290" t="str">
        <f>_xlfn.XLOOKUP(D290,'2026 FMR'!I:I,'2026 FMR'!Q:Q)</f>
        <v>CO-500</v>
      </c>
      <c r="C290" t="s">
        <v>326</v>
      </c>
      <c r="D290">
        <v>8085</v>
      </c>
      <c r="E290">
        <f>_xlfn.XLOOKUP(D290,'ACS data'!E:E,'ACS data'!N:N)</f>
        <v>967</v>
      </c>
      <c r="F290">
        <f>_xlfn.XLOOKUP(D290,'2026 FMR'!I:I,'2026 FMR'!M:M)</f>
        <v>890</v>
      </c>
      <c r="G290">
        <f>_xlfn.XLOOKUP(D290,'2026 FMR'!I:I,'2026 FMR'!J:J)</f>
        <v>42823</v>
      </c>
      <c r="H290">
        <f>_xlfn.XLOOKUP(D290,'2026 FMR'!I:I,'2026 FMR'!R:R)</f>
        <v>0.5</v>
      </c>
    </row>
    <row r="291" spans="1:8" x14ac:dyDescent="0.35">
      <c r="A291" t="s">
        <v>282</v>
      </c>
      <c r="B291" t="str">
        <f>_xlfn.XLOOKUP(D291,'2026 FMR'!I:I,'2026 FMR'!Q:Q)</f>
        <v>CO-500</v>
      </c>
      <c r="C291" t="s">
        <v>327</v>
      </c>
      <c r="D291">
        <v>8087</v>
      </c>
      <c r="E291">
        <f>_xlfn.XLOOKUP(D291,'ACS data'!E:E,'ACS data'!N:N)</f>
        <v>616</v>
      </c>
      <c r="F291">
        <f>_xlfn.XLOOKUP(D291,'2026 FMR'!I:I,'2026 FMR'!M:M)</f>
        <v>884</v>
      </c>
      <c r="G291">
        <f>_xlfn.XLOOKUP(D291,'2026 FMR'!I:I,'2026 FMR'!J:J)</f>
        <v>29045</v>
      </c>
      <c r="H291">
        <f>_xlfn.XLOOKUP(D291,'2026 FMR'!I:I,'2026 FMR'!R:R)</f>
        <v>0.5</v>
      </c>
    </row>
    <row r="292" spans="1:8" x14ac:dyDescent="0.35">
      <c r="A292" t="s">
        <v>282</v>
      </c>
      <c r="B292" t="str">
        <f>_xlfn.XLOOKUP(D292,'2026 FMR'!I:I,'2026 FMR'!Q:Q)</f>
        <v>CO-500</v>
      </c>
      <c r="C292" t="s">
        <v>328</v>
      </c>
      <c r="D292">
        <v>8089</v>
      </c>
      <c r="E292">
        <f>_xlfn.XLOOKUP(D292,'ACS data'!E:E,'ACS data'!N:N)</f>
        <v>917</v>
      </c>
      <c r="F292">
        <f>_xlfn.XLOOKUP(D292,'2026 FMR'!I:I,'2026 FMR'!M:M)</f>
        <v>742</v>
      </c>
      <c r="G292">
        <f>_xlfn.XLOOKUP(D292,'2026 FMR'!I:I,'2026 FMR'!J:J)</f>
        <v>18580</v>
      </c>
      <c r="H292">
        <f>_xlfn.XLOOKUP(D292,'2026 FMR'!I:I,'2026 FMR'!R:R)</f>
        <v>0.5</v>
      </c>
    </row>
    <row r="293" spans="1:8" x14ac:dyDescent="0.35">
      <c r="A293" t="s">
        <v>282</v>
      </c>
      <c r="B293" t="str">
        <f>_xlfn.XLOOKUP(D293,'2026 FMR'!I:I,'2026 FMR'!Q:Q)</f>
        <v>CO-500</v>
      </c>
      <c r="C293" t="s">
        <v>329</v>
      </c>
      <c r="D293">
        <v>8091</v>
      </c>
      <c r="E293">
        <f>_xlfn.XLOOKUP(D293,'ACS data'!E:E,'ACS data'!N:N)</f>
        <v>3</v>
      </c>
      <c r="F293">
        <f>_xlfn.XLOOKUP(D293,'2026 FMR'!I:I,'2026 FMR'!M:M)</f>
        <v>1245</v>
      </c>
      <c r="G293">
        <f>_xlfn.XLOOKUP(D293,'2026 FMR'!I:I,'2026 FMR'!J:J)</f>
        <v>4936</v>
      </c>
      <c r="H293">
        <f>_xlfn.XLOOKUP(D293,'2026 FMR'!I:I,'2026 FMR'!R:R)</f>
        <v>0.5</v>
      </c>
    </row>
    <row r="294" spans="1:8" x14ac:dyDescent="0.35">
      <c r="A294" t="s">
        <v>282</v>
      </c>
      <c r="B294" t="str">
        <f>_xlfn.XLOOKUP(D294,'2026 FMR'!I:I,'2026 FMR'!Q:Q)</f>
        <v>CO-500</v>
      </c>
      <c r="C294" t="s">
        <v>330</v>
      </c>
      <c r="D294">
        <v>8093</v>
      </c>
      <c r="E294">
        <f>_xlfn.XLOOKUP(D294,'ACS data'!E:E,'ACS data'!N:N)</f>
        <v>240</v>
      </c>
      <c r="F294">
        <f>_xlfn.XLOOKUP(D294,'2026 FMR'!I:I,'2026 FMR'!M:M)</f>
        <v>1754</v>
      </c>
      <c r="G294">
        <f>_xlfn.XLOOKUP(D294,'2026 FMR'!I:I,'2026 FMR'!J:J)</f>
        <v>17597</v>
      </c>
      <c r="H294">
        <f>_xlfn.XLOOKUP(D294,'2026 FMR'!I:I,'2026 FMR'!R:R)</f>
        <v>0.5</v>
      </c>
    </row>
    <row r="295" spans="1:8" x14ac:dyDescent="0.35">
      <c r="A295" t="s">
        <v>282</v>
      </c>
      <c r="B295" t="str">
        <f>_xlfn.XLOOKUP(D295,'2026 FMR'!I:I,'2026 FMR'!Q:Q)</f>
        <v>CO-500</v>
      </c>
      <c r="C295" t="s">
        <v>331</v>
      </c>
      <c r="D295">
        <v>8095</v>
      </c>
      <c r="E295">
        <f>_xlfn.XLOOKUP(D295,'ACS data'!E:E,'ACS data'!N:N)</f>
        <v>74</v>
      </c>
      <c r="F295">
        <f>_xlfn.XLOOKUP(D295,'2026 FMR'!I:I,'2026 FMR'!M:M)</f>
        <v>803</v>
      </c>
      <c r="G295">
        <f>_xlfn.XLOOKUP(D295,'2026 FMR'!I:I,'2026 FMR'!J:J)</f>
        <v>4493</v>
      </c>
      <c r="H295">
        <f>_xlfn.XLOOKUP(D295,'2026 FMR'!I:I,'2026 FMR'!R:R)</f>
        <v>0.5</v>
      </c>
    </row>
    <row r="296" spans="1:8" x14ac:dyDescent="0.35">
      <c r="A296" t="s">
        <v>282</v>
      </c>
      <c r="B296" t="str">
        <f>_xlfn.XLOOKUP(D296,'2026 FMR'!I:I,'2026 FMR'!Q:Q)</f>
        <v>CO-500</v>
      </c>
      <c r="C296" t="s">
        <v>332</v>
      </c>
      <c r="D296">
        <v>8097</v>
      </c>
      <c r="E296">
        <f>_xlfn.XLOOKUP(D296,'ACS data'!E:E,'ACS data'!N:N)</f>
        <v>521</v>
      </c>
      <c r="F296">
        <f>_xlfn.XLOOKUP(D296,'2026 FMR'!I:I,'2026 FMR'!M:M)</f>
        <v>2020</v>
      </c>
      <c r="G296">
        <f>_xlfn.XLOOKUP(D296,'2026 FMR'!I:I,'2026 FMR'!J:J)</f>
        <v>17325</v>
      </c>
      <c r="H296">
        <f>_xlfn.XLOOKUP(D296,'2026 FMR'!I:I,'2026 FMR'!R:R)</f>
        <v>0.5</v>
      </c>
    </row>
    <row r="297" spans="1:8" x14ac:dyDescent="0.35">
      <c r="A297" t="s">
        <v>282</v>
      </c>
      <c r="B297" t="str">
        <f>_xlfn.XLOOKUP(D297,'2026 FMR'!I:I,'2026 FMR'!Q:Q)</f>
        <v>CO-500</v>
      </c>
      <c r="C297" t="s">
        <v>333</v>
      </c>
      <c r="D297">
        <v>8099</v>
      </c>
      <c r="E297">
        <f>_xlfn.XLOOKUP(D297,'ACS data'!E:E,'ACS data'!N:N)</f>
        <v>302</v>
      </c>
      <c r="F297">
        <f>_xlfn.XLOOKUP(D297,'2026 FMR'!I:I,'2026 FMR'!M:M)</f>
        <v>888</v>
      </c>
      <c r="G297">
        <f>_xlfn.XLOOKUP(D297,'2026 FMR'!I:I,'2026 FMR'!J:J)</f>
        <v>11968</v>
      </c>
      <c r="H297">
        <f>_xlfn.XLOOKUP(D297,'2026 FMR'!I:I,'2026 FMR'!R:R)</f>
        <v>0.5</v>
      </c>
    </row>
    <row r="298" spans="1:8" x14ac:dyDescent="0.35">
      <c r="A298" t="s">
        <v>282</v>
      </c>
      <c r="B298" t="str">
        <f>_xlfn.XLOOKUP(D298,'2026 FMR'!I:I,'2026 FMR'!Q:Q)</f>
        <v>CO-500</v>
      </c>
      <c r="C298" t="s">
        <v>334</v>
      </c>
      <c r="D298">
        <v>8101</v>
      </c>
      <c r="E298">
        <f>_xlfn.XLOOKUP(D298,'ACS data'!E:E,'ACS data'!N:N)</f>
        <v>4431</v>
      </c>
      <c r="F298">
        <f>_xlfn.XLOOKUP(D298,'2026 FMR'!I:I,'2026 FMR'!M:M)</f>
        <v>967</v>
      </c>
      <c r="G298">
        <f>_xlfn.XLOOKUP(D298,'2026 FMR'!I:I,'2026 FMR'!J:J)</f>
        <v>168135</v>
      </c>
      <c r="H298">
        <f>_xlfn.XLOOKUP(D298,'2026 FMR'!I:I,'2026 FMR'!R:R)</f>
        <v>0.5</v>
      </c>
    </row>
    <row r="299" spans="1:8" x14ac:dyDescent="0.35">
      <c r="A299" t="s">
        <v>282</v>
      </c>
      <c r="B299" t="str">
        <f>_xlfn.XLOOKUP(D299,'2026 FMR'!I:I,'2026 FMR'!Q:Q)</f>
        <v>CO-500</v>
      </c>
      <c r="C299" t="s">
        <v>335</v>
      </c>
      <c r="D299">
        <v>8103</v>
      </c>
      <c r="E299">
        <f>_xlfn.XLOOKUP(D299,'ACS data'!E:E,'ACS data'!N:N)</f>
        <v>67</v>
      </c>
      <c r="F299">
        <f>_xlfn.XLOOKUP(D299,'2026 FMR'!I:I,'2026 FMR'!M:M)</f>
        <v>769</v>
      </c>
      <c r="G299">
        <f>_xlfn.XLOOKUP(D299,'2026 FMR'!I:I,'2026 FMR'!J:J)</f>
        <v>6511</v>
      </c>
      <c r="H299">
        <f>_xlfn.XLOOKUP(D299,'2026 FMR'!I:I,'2026 FMR'!R:R)</f>
        <v>0.5</v>
      </c>
    </row>
    <row r="300" spans="1:8" x14ac:dyDescent="0.35">
      <c r="A300" t="s">
        <v>282</v>
      </c>
      <c r="B300" t="str">
        <f>_xlfn.XLOOKUP(D300,'2026 FMR'!I:I,'2026 FMR'!Q:Q)</f>
        <v>CO-500</v>
      </c>
      <c r="C300" t="s">
        <v>336</v>
      </c>
      <c r="D300">
        <v>8105</v>
      </c>
      <c r="E300">
        <f>_xlfn.XLOOKUP(D300,'ACS data'!E:E,'ACS data'!N:N)</f>
        <v>474</v>
      </c>
      <c r="F300">
        <f>_xlfn.XLOOKUP(D300,'2026 FMR'!I:I,'2026 FMR'!M:M)</f>
        <v>976</v>
      </c>
      <c r="G300">
        <f>_xlfn.XLOOKUP(D300,'2026 FMR'!I:I,'2026 FMR'!J:J)</f>
        <v>11442</v>
      </c>
      <c r="H300">
        <f>_xlfn.XLOOKUP(D300,'2026 FMR'!I:I,'2026 FMR'!R:R)</f>
        <v>0.5</v>
      </c>
    </row>
    <row r="301" spans="1:8" x14ac:dyDescent="0.35">
      <c r="A301" t="s">
        <v>282</v>
      </c>
      <c r="B301" t="str">
        <f>_xlfn.XLOOKUP(D301,'2026 FMR'!I:I,'2026 FMR'!Q:Q)</f>
        <v>CO-500</v>
      </c>
      <c r="C301" t="s">
        <v>337</v>
      </c>
      <c r="D301">
        <v>8107</v>
      </c>
      <c r="E301">
        <f>_xlfn.XLOOKUP(D301,'ACS data'!E:E,'ACS data'!N:N)</f>
        <v>322</v>
      </c>
      <c r="F301">
        <f>_xlfn.XLOOKUP(D301,'2026 FMR'!I:I,'2026 FMR'!M:M)</f>
        <v>1845</v>
      </c>
      <c r="G301">
        <f>_xlfn.XLOOKUP(D301,'2026 FMR'!I:I,'2026 FMR'!J:J)</f>
        <v>24944</v>
      </c>
      <c r="H301">
        <f>_xlfn.XLOOKUP(D301,'2026 FMR'!I:I,'2026 FMR'!R:R)</f>
        <v>0.5</v>
      </c>
    </row>
    <row r="302" spans="1:8" x14ac:dyDescent="0.35">
      <c r="A302" t="s">
        <v>282</v>
      </c>
      <c r="B302" t="str">
        <f>_xlfn.XLOOKUP(D302,'2026 FMR'!I:I,'2026 FMR'!Q:Q)</f>
        <v>CO-500</v>
      </c>
      <c r="C302" t="s">
        <v>338</v>
      </c>
      <c r="D302">
        <v>8109</v>
      </c>
      <c r="E302">
        <f>_xlfn.XLOOKUP(D302,'ACS data'!E:E,'ACS data'!N:N)</f>
        <v>143</v>
      </c>
      <c r="F302">
        <f>_xlfn.XLOOKUP(D302,'2026 FMR'!I:I,'2026 FMR'!M:M)</f>
        <v>797</v>
      </c>
      <c r="G302">
        <f>_xlfn.XLOOKUP(D302,'2026 FMR'!I:I,'2026 FMR'!J:J)</f>
        <v>6454</v>
      </c>
      <c r="H302">
        <f>_xlfn.XLOOKUP(D302,'2026 FMR'!I:I,'2026 FMR'!R:R)</f>
        <v>0.5</v>
      </c>
    </row>
    <row r="303" spans="1:8" x14ac:dyDescent="0.35">
      <c r="A303" t="s">
        <v>282</v>
      </c>
      <c r="B303" t="str">
        <f>_xlfn.XLOOKUP(D303,'2026 FMR'!I:I,'2026 FMR'!Q:Q)</f>
        <v>CO-500</v>
      </c>
      <c r="C303" t="s">
        <v>339</v>
      </c>
      <c r="D303">
        <v>8111</v>
      </c>
      <c r="E303">
        <f>_xlfn.XLOOKUP(D303,'ACS data'!E:E,'ACS data'!N:N)</f>
        <v>43</v>
      </c>
      <c r="F303">
        <f>_xlfn.XLOOKUP(D303,'2026 FMR'!I:I,'2026 FMR'!M:M)</f>
        <v>1119</v>
      </c>
      <c r="G303">
        <f>_xlfn.XLOOKUP(D303,'2026 FMR'!I:I,'2026 FMR'!J:J)</f>
        <v>690</v>
      </c>
      <c r="H303">
        <f>_xlfn.XLOOKUP(D303,'2026 FMR'!I:I,'2026 FMR'!R:R)</f>
        <v>0.5</v>
      </c>
    </row>
    <row r="304" spans="1:8" x14ac:dyDescent="0.35">
      <c r="A304" t="s">
        <v>282</v>
      </c>
      <c r="B304" t="str">
        <f>_xlfn.XLOOKUP(D304,'2026 FMR'!I:I,'2026 FMR'!Q:Q)</f>
        <v>CO-500</v>
      </c>
      <c r="C304" t="s">
        <v>340</v>
      </c>
      <c r="D304">
        <v>8113</v>
      </c>
      <c r="E304">
        <f>_xlfn.XLOOKUP(D304,'ACS data'!E:E,'ACS data'!N:N)</f>
        <v>127</v>
      </c>
      <c r="F304">
        <f>_xlfn.XLOOKUP(D304,'2026 FMR'!I:I,'2026 FMR'!M:M)</f>
        <v>1254</v>
      </c>
      <c r="G304">
        <f>_xlfn.XLOOKUP(D304,'2026 FMR'!I:I,'2026 FMR'!J:J)</f>
        <v>8082</v>
      </c>
      <c r="H304">
        <f>_xlfn.XLOOKUP(D304,'2026 FMR'!I:I,'2026 FMR'!R:R)</f>
        <v>0.5</v>
      </c>
    </row>
    <row r="305" spans="1:8" x14ac:dyDescent="0.35">
      <c r="A305" t="s">
        <v>282</v>
      </c>
      <c r="B305" t="str">
        <f>_xlfn.XLOOKUP(D305,'2026 FMR'!I:I,'2026 FMR'!Q:Q)</f>
        <v>CO-500</v>
      </c>
      <c r="C305" t="s">
        <v>341</v>
      </c>
      <c r="D305">
        <v>8115</v>
      </c>
      <c r="E305">
        <f>_xlfn.XLOOKUP(D305,'ACS data'!E:E,'ACS data'!N:N)</f>
        <v>94</v>
      </c>
      <c r="F305">
        <f>_xlfn.XLOOKUP(D305,'2026 FMR'!I:I,'2026 FMR'!M:M)</f>
        <v>759</v>
      </c>
      <c r="G305">
        <f>_xlfn.XLOOKUP(D305,'2026 FMR'!I:I,'2026 FMR'!J:J)</f>
        <v>2391</v>
      </c>
      <c r="H305">
        <f>_xlfn.XLOOKUP(D305,'2026 FMR'!I:I,'2026 FMR'!R:R)</f>
        <v>0.5</v>
      </c>
    </row>
    <row r="306" spans="1:8" x14ac:dyDescent="0.35">
      <c r="A306" t="s">
        <v>282</v>
      </c>
      <c r="B306" t="str">
        <f>_xlfn.XLOOKUP(D306,'2026 FMR'!I:I,'2026 FMR'!Q:Q)</f>
        <v>CO-500</v>
      </c>
      <c r="C306" t="s">
        <v>342</v>
      </c>
      <c r="D306">
        <v>8117</v>
      </c>
      <c r="E306">
        <f>_xlfn.XLOOKUP(D306,'ACS data'!E:E,'ACS data'!N:N)</f>
        <v>564</v>
      </c>
      <c r="F306">
        <f>_xlfn.XLOOKUP(D306,'2026 FMR'!I:I,'2026 FMR'!M:M)</f>
        <v>1880</v>
      </c>
      <c r="G306">
        <f>_xlfn.XLOOKUP(D306,'2026 FMR'!I:I,'2026 FMR'!J:J)</f>
        <v>30955</v>
      </c>
      <c r="H306">
        <f>_xlfn.XLOOKUP(D306,'2026 FMR'!I:I,'2026 FMR'!R:R)</f>
        <v>0.5</v>
      </c>
    </row>
    <row r="307" spans="1:8" x14ac:dyDescent="0.35">
      <c r="A307" t="s">
        <v>282</v>
      </c>
      <c r="B307" t="str">
        <f>_xlfn.XLOOKUP(D307,'2026 FMR'!I:I,'2026 FMR'!Q:Q)</f>
        <v>CO-500</v>
      </c>
      <c r="C307" t="s">
        <v>343</v>
      </c>
      <c r="D307">
        <v>8119</v>
      </c>
      <c r="E307">
        <f>_xlfn.XLOOKUP(D307,'ACS data'!E:E,'ACS data'!N:N)</f>
        <v>440</v>
      </c>
      <c r="F307">
        <f>_xlfn.XLOOKUP(D307,'2026 FMR'!I:I,'2026 FMR'!M:M)</f>
        <v>1362</v>
      </c>
      <c r="G307">
        <f>_xlfn.XLOOKUP(D307,'2026 FMR'!I:I,'2026 FMR'!J:J)</f>
        <v>24758</v>
      </c>
      <c r="H307">
        <f>_xlfn.XLOOKUP(D307,'2026 FMR'!I:I,'2026 FMR'!R:R)</f>
        <v>0.5</v>
      </c>
    </row>
    <row r="308" spans="1:8" x14ac:dyDescent="0.35">
      <c r="A308" t="s">
        <v>282</v>
      </c>
      <c r="B308" t="str">
        <f>_xlfn.XLOOKUP(D308,'2026 FMR'!I:I,'2026 FMR'!Q:Q)</f>
        <v>CO-500</v>
      </c>
      <c r="C308" t="s">
        <v>344</v>
      </c>
      <c r="D308">
        <v>8121</v>
      </c>
      <c r="E308">
        <f>_xlfn.XLOOKUP(D308,'ACS data'!E:E,'ACS data'!N:N)</f>
        <v>78</v>
      </c>
      <c r="F308">
        <f>_xlfn.XLOOKUP(D308,'2026 FMR'!I:I,'2026 FMR'!M:M)</f>
        <v>856</v>
      </c>
      <c r="G308">
        <f>_xlfn.XLOOKUP(D308,'2026 FMR'!I:I,'2026 FMR'!J:J)</f>
        <v>4817</v>
      </c>
      <c r="H308">
        <f>_xlfn.XLOOKUP(D308,'2026 FMR'!I:I,'2026 FMR'!R:R)</f>
        <v>0.5</v>
      </c>
    </row>
    <row r="309" spans="1:8" x14ac:dyDescent="0.35">
      <c r="A309" t="s">
        <v>282</v>
      </c>
      <c r="B309" t="str">
        <f>_xlfn.XLOOKUP(D309,'2026 FMR'!I:I,'2026 FMR'!Q:Q)</f>
        <v>CO-505</v>
      </c>
      <c r="C309" t="s">
        <v>345</v>
      </c>
      <c r="D309">
        <v>8123</v>
      </c>
      <c r="E309">
        <f>_xlfn.XLOOKUP(D309,'ACS data'!E:E,'ACS data'!N:N)</f>
        <v>8069</v>
      </c>
      <c r="F309">
        <f>_xlfn.XLOOKUP(D309,'2026 FMR'!I:I,'2026 FMR'!M:M)</f>
        <v>1238</v>
      </c>
      <c r="G309">
        <f>_xlfn.XLOOKUP(D309,'2026 FMR'!I:I,'2026 FMR'!J:J)</f>
        <v>331466</v>
      </c>
      <c r="H309">
        <f>_xlfn.XLOOKUP(D309,'2026 FMR'!I:I,'2026 FMR'!R:R)</f>
        <v>1</v>
      </c>
    </row>
    <row r="310" spans="1:8" x14ac:dyDescent="0.35">
      <c r="A310" t="s">
        <v>282</v>
      </c>
      <c r="B310" t="str">
        <f>_xlfn.XLOOKUP(D310,'2026 FMR'!I:I,'2026 FMR'!Q:Q)</f>
        <v>CO-500</v>
      </c>
      <c r="C310" t="s">
        <v>346</v>
      </c>
      <c r="D310">
        <v>8125</v>
      </c>
      <c r="E310">
        <f>_xlfn.XLOOKUP(D310,'ACS data'!E:E,'ACS data'!N:N)</f>
        <v>298</v>
      </c>
      <c r="F310">
        <f>_xlfn.XLOOKUP(D310,'2026 FMR'!I:I,'2026 FMR'!M:M)</f>
        <v>809</v>
      </c>
      <c r="G310">
        <f>_xlfn.XLOOKUP(D310,'2026 FMR'!I:I,'2026 FMR'!J:J)</f>
        <v>9938</v>
      </c>
      <c r="H310">
        <f>_xlfn.XLOOKUP(D310,'2026 FMR'!I:I,'2026 FMR'!R:R)</f>
        <v>0.5</v>
      </c>
    </row>
    <row r="311" spans="1:8" x14ac:dyDescent="0.35">
      <c r="A311" t="s">
        <v>347</v>
      </c>
      <c r="B311" t="str">
        <f>_xlfn.XLOOKUP(D311,'2026 FMR'!I:I,'2026 FMR'!Q:Q)</f>
        <v>CT-505</v>
      </c>
      <c r="C311" t="s">
        <v>348</v>
      </c>
      <c r="D311">
        <v>9110</v>
      </c>
      <c r="E311">
        <f>_xlfn.XLOOKUP(D311,'ACS data'!E:E,'ACS data'!N:N)</f>
        <v>19648</v>
      </c>
      <c r="F311">
        <f>_xlfn.XLOOKUP(D311,'2026 FMR'!I:I,'2026 FMR'!M:M)</f>
        <v>1477</v>
      </c>
      <c r="G311">
        <f>_xlfn.XLOOKUP(D311,'2026 FMR'!I:I,'2026 FMR'!J:J)</f>
        <v>969029</v>
      </c>
      <c r="H311">
        <f>_xlfn.XLOOKUP(D311,'2026 FMR'!I:I,'2026 FMR'!R:R)</f>
        <v>0.5</v>
      </c>
    </row>
    <row r="312" spans="1:8" x14ac:dyDescent="0.35">
      <c r="A312" t="s">
        <v>347</v>
      </c>
      <c r="B312" t="str">
        <f>_xlfn.XLOOKUP(D312,'2026 FMR'!I:I,'2026 FMR'!Q:Q)</f>
        <v>CT-503</v>
      </c>
      <c r="C312" t="s">
        <v>349</v>
      </c>
      <c r="D312">
        <v>9120</v>
      </c>
      <c r="E312">
        <f>_xlfn.XLOOKUP(D312,'ACS data'!E:E,'ACS data'!N:N)</f>
        <v>9386</v>
      </c>
      <c r="F312">
        <f>_xlfn.XLOOKUP(D312,'2026 FMR'!I:I,'2026 FMR'!M:M)</f>
        <v>2100</v>
      </c>
      <c r="G312">
        <f>_xlfn.XLOOKUP(D312,'2026 FMR'!I:I,'2026 FMR'!J:J)</f>
        <v>326296</v>
      </c>
      <c r="H312">
        <f>_xlfn.XLOOKUP(D312,'2026 FMR'!I:I,'2026 FMR'!R:R)</f>
        <v>0.5</v>
      </c>
    </row>
    <row r="313" spans="1:8" x14ac:dyDescent="0.35">
      <c r="A313" t="s">
        <v>347</v>
      </c>
      <c r="B313" t="str">
        <f>_xlfn.XLOOKUP(D313,'2026 FMR'!I:I,'2026 FMR'!Q:Q)</f>
        <v>CT-505</v>
      </c>
      <c r="C313" t="s">
        <v>350</v>
      </c>
      <c r="D313">
        <v>9130</v>
      </c>
      <c r="E313">
        <f>_xlfn.XLOOKUP(D313,'ACS data'!E:E,'ACS data'!N:N)</f>
        <v>1722</v>
      </c>
      <c r="F313">
        <f>_xlfn.XLOOKUP(D313,'2026 FMR'!I:I,'2026 FMR'!M:M)</f>
        <v>1477</v>
      </c>
      <c r="G313">
        <f>_xlfn.XLOOKUP(D313,'2026 FMR'!I:I,'2026 FMR'!J:J)</f>
        <v>174983</v>
      </c>
      <c r="H313">
        <f>_xlfn.XLOOKUP(D313,'2026 FMR'!I:I,'2026 FMR'!R:R)</f>
        <v>0.5</v>
      </c>
    </row>
    <row r="314" spans="1:8" x14ac:dyDescent="0.35">
      <c r="A314" t="s">
        <v>347</v>
      </c>
      <c r="B314" t="str">
        <f>_xlfn.XLOOKUP(D314,'2026 FMR'!I:I,'2026 FMR'!Q:Q)</f>
        <v>CT-505</v>
      </c>
      <c r="C314" t="s">
        <v>351</v>
      </c>
      <c r="D314">
        <v>9140</v>
      </c>
      <c r="E314">
        <f>_xlfn.XLOOKUP(D314,'ACS data'!E:E,'ACS data'!N:N)</f>
        <v>8632</v>
      </c>
      <c r="F314">
        <f>_xlfn.XLOOKUP(D314,'2026 FMR'!I:I,'2026 FMR'!M:M)</f>
        <v>1445</v>
      </c>
      <c r="G314">
        <f>_xlfn.XLOOKUP(D314,'2026 FMR'!I:I,'2026 FMR'!J:J)</f>
        <v>452303</v>
      </c>
      <c r="H314">
        <f>_xlfn.XLOOKUP(D314,'2026 FMR'!I:I,'2026 FMR'!R:R)</f>
        <v>0.5</v>
      </c>
    </row>
    <row r="315" spans="1:8" x14ac:dyDescent="0.35">
      <c r="A315" t="s">
        <v>347</v>
      </c>
      <c r="B315" t="str">
        <f>_xlfn.XLOOKUP(D315,'2026 FMR'!I:I,'2026 FMR'!Q:Q)</f>
        <v>CT-505</v>
      </c>
      <c r="C315" t="s">
        <v>352</v>
      </c>
      <c r="D315">
        <v>9150</v>
      </c>
      <c r="E315">
        <f>_xlfn.XLOOKUP(D315,'ACS data'!E:E,'ACS data'!N:N)</f>
        <v>1561</v>
      </c>
      <c r="F315">
        <f>_xlfn.XLOOKUP(D315,'2026 FMR'!I:I,'2026 FMR'!M:M)</f>
        <v>1304</v>
      </c>
      <c r="G315">
        <f>_xlfn.XLOOKUP(D315,'2026 FMR'!I:I,'2026 FMR'!J:J)</f>
        <v>95829</v>
      </c>
      <c r="H315">
        <f>_xlfn.XLOOKUP(D315,'2026 FMR'!I:I,'2026 FMR'!R:R)</f>
        <v>0.5</v>
      </c>
    </row>
    <row r="316" spans="1:8" x14ac:dyDescent="0.35">
      <c r="A316" t="s">
        <v>347</v>
      </c>
      <c r="B316" t="str">
        <f>_xlfn.XLOOKUP(D316,'2026 FMR'!I:I,'2026 FMR'!Q:Q)</f>
        <v>CT-505</v>
      </c>
      <c r="C316" t="s">
        <v>353</v>
      </c>
      <c r="D316">
        <v>9160</v>
      </c>
      <c r="E316">
        <f>_xlfn.XLOOKUP(D316,'ACS data'!E:E,'ACS data'!N:N)</f>
        <v>1758</v>
      </c>
      <c r="F316">
        <f>_xlfn.XLOOKUP(D316,'2026 FMR'!I:I,'2026 FMR'!M:M)</f>
        <v>1316</v>
      </c>
      <c r="G316">
        <f>_xlfn.XLOOKUP(D316,'2026 FMR'!I:I,'2026 FMR'!J:J)</f>
        <v>112848</v>
      </c>
      <c r="H316">
        <f>_xlfn.XLOOKUP(D316,'2026 FMR'!I:I,'2026 FMR'!R:R)</f>
        <v>0.5</v>
      </c>
    </row>
    <row r="317" spans="1:8" x14ac:dyDescent="0.35">
      <c r="A317" t="s">
        <v>347</v>
      </c>
      <c r="B317" t="str">
        <f>_xlfn.XLOOKUP(D317,'2026 FMR'!I:I,'2026 FMR'!Q:Q)</f>
        <v>CT-505</v>
      </c>
      <c r="C317" t="s">
        <v>354</v>
      </c>
      <c r="D317">
        <v>9170</v>
      </c>
      <c r="E317">
        <f>_xlfn.XLOOKUP(D317,'ACS data'!E:E,'ACS data'!N:N)</f>
        <v>13956</v>
      </c>
      <c r="F317">
        <f>_xlfn.XLOOKUP(D317,'2026 FMR'!I:I,'2026 FMR'!M:M)</f>
        <v>1591</v>
      </c>
      <c r="G317">
        <f>_xlfn.XLOOKUP(D317,'2026 FMR'!I:I,'2026 FMR'!J:J)</f>
        <v>566803</v>
      </c>
      <c r="H317">
        <f>_xlfn.XLOOKUP(D317,'2026 FMR'!I:I,'2026 FMR'!R:R)</f>
        <v>0.5</v>
      </c>
    </row>
    <row r="318" spans="1:8" x14ac:dyDescent="0.35">
      <c r="A318" t="s">
        <v>347</v>
      </c>
      <c r="B318" t="str">
        <f>_xlfn.XLOOKUP(D318,'2026 FMR'!I:I,'2026 FMR'!Q:Q)</f>
        <v>CT-505</v>
      </c>
      <c r="C318" t="s">
        <v>355</v>
      </c>
      <c r="D318">
        <v>9180</v>
      </c>
      <c r="E318">
        <f>_xlfn.XLOOKUP(D318,'ACS data'!E:E,'ACS data'!N:N)</f>
        <v>7097</v>
      </c>
      <c r="F318">
        <f>_xlfn.XLOOKUP(D318,'2026 FMR'!I:I,'2026 FMR'!M:M)</f>
        <v>1496</v>
      </c>
      <c r="G318">
        <f>_xlfn.XLOOKUP(D318,'2026 FMR'!I:I,'2026 FMR'!J:J)</f>
        <v>279025</v>
      </c>
      <c r="H318">
        <f>_xlfn.XLOOKUP(D318,'2026 FMR'!I:I,'2026 FMR'!R:R)</f>
        <v>0.5</v>
      </c>
    </row>
    <row r="319" spans="1:8" x14ac:dyDescent="0.35">
      <c r="A319" t="s">
        <v>347</v>
      </c>
      <c r="B319" t="str">
        <f>_xlfn.XLOOKUP(D319,'2026 FMR'!I:I,'2026 FMR'!Q:Q)</f>
        <v>CT-505</v>
      </c>
      <c r="C319" t="s">
        <v>356</v>
      </c>
      <c r="D319">
        <v>9190</v>
      </c>
      <c r="E319">
        <f>_xlfn.XLOOKUP(D319,'ACS data'!E:E,'ACS data'!N:N)</f>
        <v>10239</v>
      </c>
      <c r="F319">
        <f>_xlfn.XLOOKUP(D319,'2026 FMR'!I:I,'2026 FMR'!M:M)</f>
        <v>2100</v>
      </c>
      <c r="G319">
        <f>_xlfn.XLOOKUP(D319,'2026 FMR'!I:I,'2026 FMR'!J:J)</f>
        <v>621232</v>
      </c>
      <c r="H319">
        <f>_xlfn.XLOOKUP(D319,'2026 FMR'!I:I,'2026 FMR'!R:R)</f>
        <v>0.5</v>
      </c>
    </row>
    <row r="320" spans="1:8" x14ac:dyDescent="0.35">
      <c r="A320" t="s">
        <v>357</v>
      </c>
      <c r="B320" t="str">
        <f>_xlfn.XLOOKUP(D320,'2026 FMR'!I:I,'2026 FMR'!Q:Q)</f>
        <v>DE-500</v>
      </c>
      <c r="C320" t="s">
        <v>358</v>
      </c>
      <c r="D320">
        <v>10001</v>
      </c>
      <c r="E320">
        <f>_xlfn.XLOOKUP(D320,'ACS data'!E:E,'ACS data'!N:N)</f>
        <v>3709</v>
      </c>
      <c r="F320">
        <f>_xlfn.XLOOKUP(D320,'2026 FMR'!I:I,'2026 FMR'!M:M)</f>
        <v>1165</v>
      </c>
      <c r="G320">
        <f>_xlfn.XLOOKUP(D320,'2026 FMR'!I:I,'2026 FMR'!J:J)</f>
        <v>182400</v>
      </c>
      <c r="H320">
        <f>_xlfn.XLOOKUP(D320,'2026 FMR'!I:I,'2026 FMR'!R:R)</f>
        <v>1</v>
      </c>
    </row>
    <row r="321" spans="1:8" x14ac:dyDescent="0.35">
      <c r="A321" t="s">
        <v>357</v>
      </c>
      <c r="B321" t="str">
        <f>_xlfn.XLOOKUP(D321,'2026 FMR'!I:I,'2026 FMR'!Q:Q)</f>
        <v>DE-500</v>
      </c>
      <c r="C321" t="s">
        <v>359</v>
      </c>
      <c r="D321">
        <v>10003</v>
      </c>
      <c r="E321">
        <f>_xlfn.XLOOKUP(D321,'ACS data'!E:E,'ACS data'!N:N)</f>
        <v>13677</v>
      </c>
      <c r="F321">
        <f>_xlfn.XLOOKUP(D321,'2026 FMR'!I:I,'2026 FMR'!M:M)</f>
        <v>1520</v>
      </c>
      <c r="G321">
        <f>_xlfn.XLOOKUP(D321,'2026 FMR'!I:I,'2026 FMR'!J:J)</f>
        <v>570567</v>
      </c>
      <c r="H321">
        <f>_xlfn.XLOOKUP(D321,'2026 FMR'!I:I,'2026 FMR'!R:R)</f>
        <v>1</v>
      </c>
    </row>
    <row r="322" spans="1:8" x14ac:dyDescent="0.35">
      <c r="A322" t="s">
        <v>357</v>
      </c>
      <c r="B322" t="str">
        <f>_xlfn.XLOOKUP(D322,'2026 FMR'!I:I,'2026 FMR'!Q:Q)</f>
        <v>DE-500</v>
      </c>
      <c r="C322" t="s">
        <v>360</v>
      </c>
      <c r="D322">
        <v>10005</v>
      </c>
      <c r="E322">
        <f>_xlfn.XLOOKUP(D322,'ACS data'!E:E,'ACS data'!N:N)</f>
        <v>4417</v>
      </c>
      <c r="F322">
        <f>_xlfn.XLOOKUP(D322,'2026 FMR'!I:I,'2026 FMR'!M:M)</f>
        <v>1066</v>
      </c>
      <c r="G322">
        <f>_xlfn.XLOOKUP(D322,'2026 FMR'!I:I,'2026 FMR'!J:J)</f>
        <v>240668</v>
      </c>
      <c r="H322">
        <f>_xlfn.XLOOKUP(D322,'2026 FMR'!I:I,'2026 FMR'!R:R)</f>
        <v>1</v>
      </c>
    </row>
    <row r="323" spans="1:8" x14ac:dyDescent="0.35">
      <c r="A323" t="s">
        <v>361</v>
      </c>
      <c r="B323" t="str">
        <f>_xlfn.XLOOKUP(D323,'2026 FMR'!I:I,'2026 FMR'!Q:Q)</f>
        <v>DC-500</v>
      </c>
      <c r="C323" t="s">
        <v>362</v>
      </c>
      <c r="D323">
        <v>11001</v>
      </c>
      <c r="E323">
        <f>_xlfn.XLOOKUP(D323,'ACS data'!E:E,'ACS data'!N:N)</f>
        <v>20591</v>
      </c>
      <c r="F323">
        <f>_xlfn.XLOOKUP(D323,'2026 FMR'!I:I,'2026 FMR'!M:M)</f>
        <v>2015</v>
      </c>
      <c r="G323">
        <f>_xlfn.XLOOKUP(D323,'2026 FMR'!I:I,'2026 FMR'!J:J)</f>
        <v>670587</v>
      </c>
      <c r="H323">
        <f>_xlfn.XLOOKUP(D323,'2026 FMR'!I:I,'2026 FMR'!R:R)</f>
        <v>0.5</v>
      </c>
    </row>
    <row r="324" spans="1:8" x14ac:dyDescent="0.35">
      <c r="A324" t="s">
        <v>363</v>
      </c>
      <c r="B324" t="str">
        <f>_xlfn.XLOOKUP(D324,'2026 FMR'!I:I,'2026 FMR'!Q:Q)</f>
        <v>FL-508</v>
      </c>
      <c r="C324" t="s">
        <v>364</v>
      </c>
      <c r="D324">
        <v>12001</v>
      </c>
      <c r="E324">
        <f>_xlfn.XLOOKUP(D324,'ACS data'!E:E,'ACS data'!N:N)</f>
        <v>26551</v>
      </c>
      <c r="F324">
        <f>_xlfn.XLOOKUP(D324,'2026 FMR'!I:I,'2026 FMR'!M:M)</f>
        <v>1246</v>
      </c>
      <c r="G324">
        <f>_xlfn.XLOOKUP(D324,'2026 FMR'!I:I,'2026 FMR'!J:J)</f>
        <v>279729</v>
      </c>
      <c r="H324">
        <f>_xlfn.XLOOKUP(D324,'2026 FMR'!I:I,'2026 FMR'!R:R)</f>
        <v>1</v>
      </c>
    </row>
    <row r="325" spans="1:8" x14ac:dyDescent="0.35">
      <c r="A325" t="s">
        <v>363</v>
      </c>
      <c r="B325" t="str">
        <f>_xlfn.XLOOKUP(D325,'2026 FMR'!I:I,'2026 FMR'!Q:Q)</f>
        <v>Unclaimed</v>
      </c>
      <c r="C325" t="s">
        <v>365</v>
      </c>
      <c r="D325">
        <v>12003</v>
      </c>
      <c r="E325">
        <f>_xlfn.XLOOKUP(D325,'ACS data'!E:E,'ACS data'!N:N)</f>
        <v>745</v>
      </c>
      <c r="F325">
        <f>_xlfn.XLOOKUP(D325,'2026 FMR'!I:I,'2026 FMR'!M:M)</f>
        <v>922</v>
      </c>
      <c r="G325">
        <f>_xlfn.XLOOKUP(D325,'2026 FMR'!I:I,'2026 FMR'!J:J)</f>
        <v>27969</v>
      </c>
      <c r="H325">
        <f>_xlfn.XLOOKUP(D325,'2026 FMR'!I:I,'2026 FMR'!R:R)</f>
        <v>1</v>
      </c>
    </row>
    <row r="326" spans="1:8" x14ac:dyDescent="0.35">
      <c r="A326" t="s">
        <v>363</v>
      </c>
      <c r="B326" t="str">
        <f>_xlfn.XLOOKUP(D326,'2026 FMR'!I:I,'2026 FMR'!Q:Q)</f>
        <v>FL-515</v>
      </c>
      <c r="C326" t="s">
        <v>366</v>
      </c>
      <c r="D326">
        <v>12005</v>
      </c>
      <c r="E326">
        <f>_xlfn.XLOOKUP(D326,'ACS data'!E:E,'ACS data'!N:N)</f>
        <v>4093</v>
      </c>
      <c r="F326">
        <f>_xlfn.XLOOKUP(D326,'2026 FMR'!I:I,'2026 FMR'!M:M)</f>
        <v>1480</v>
      </c>
      <c r="G326">
        <f>_xlfn.XLOOKUP(D326,'2026 FMR'!I:I,'2026 FMR'!J:J)</f>
        <v>181055</v>
      </c>
      <c r="H326">
        <f>_xlfn.XLOOKUP(D326,'2026 FMR'!I:I,'2026 FMR'!R:R)</f>
        <v>1</v>
      </c>
    </row>
    <row r="327" spans="1:8" x14ac:dyDescent="0.35">
      <c r="A327" t="s">
        <v>363</v>
      </c>
      <c r="B327" t="str">
        <f>_xlfn.XLOOKUP(D327,'2026 FMR'!I:I,'2026 FMR'!Q:Q)</f>
        <v>FL-508</v>
      </c>
      <c r="C327" t="s">
        <v>367</v>
      </c>
      <c r="D327">
        <v>12007</v>
      </c>
      <c r="E327">
        <f>_xlfn.XLOOKUP(D327,'ACS data'!E:E,'ACS data'!N:N)</f>
        <v>570</v>
      </c>
      <c r="F327">
        <f>_xlfn.XLOOKUP(D327,'2026 FMR'!I:I,'2026 FMR'!M:M)</f>
        <v>1022</v>
      </c>
      <c r="G327">
        <f>_xlfn.XLOOKUP(D327,'2026 FMR'!I:I,'2026 FMR'!J:J)</f>
        <v>27816</v>
      </c>
      <c r="H327">
        <f>_xlfn.XLOOKUP(D327,'2026 FMR'!I:I,'2026 FMR'!R:R)</f>
        <v>1</v>
      </c>
    </row>
    <row r="328" spans="1:8" x14ac:dyDescent="0.35">
      <c r="A328" t="s">
        <v>363</v>
      </c>
      <c r="B328" t="str">
        <f>_xlfn.XLOOKUP(D328,'2026 FMR'!I:I,'2026 FMR'!Q:Q)</f>
        <v>FL-513</v>
      </c>
      <c r="C328" t="s">
        <v>368</v>
      </c>
      <c r="D328">
        <v>12009</v>
      </c>
      <c r="E328">
        <f>_xlfn.XLOOKUP(D328,'ACS data'!E:E,'ACS data'!N:N)</f>
        <v>10030</v>
      </c>
      <c r="F328">
        <f>_xlfn.XLOOKUP(D328,'2026 FMR'!I:I,'2026 FMR'!M:M)</f>
        <v>1478</v>
      </c>
      <c r="G328">
        <f>_xlfn.XLOOKUP(D328,'2026 FMR'!I:I,'2026 FMR'!J:J)</f>
        <v>610723</v>
      </c>
      <c r="H328">
        <f>_xlfn.XLOOKUP(D328,'2026 FMR'!I:I,'2026 FMR'!R:R)</f>
        <v>1</v>
      </c>
    </row>
    <row r="329" spans="1:8" x14ac:dyDescent="0.35">
      <c r="A329" t="s">
        <v>363</v>
      </c>
      <c r="B329" t="str">
        <f>_xlfn.XLOOKUP(D329,'2026 FMR'!I:I,'2026 FMR'!Q:Q)</f>
        <v>FL-601</v>
      </c>
      <c r="C329" t="s">
        <v>369</v>
      </c>
      <c r="D329">
        <v>12011</v>
      </c>
      <c r="E329">
        <f>_xlfn.XLOOKUP(D329,'ACS data'!E:E,'ACS data'!N:N)</f>
        <v>40401</v>
      </c>
      <c r="F329">
        <f>_xlfn.XLOOKUP(D329,'2026 FMR'!I:I,'2026 FMR'!M:M)</f>
        <v>1900</v>
      </c>
      <c r="G329">
        <f>_xlfn.XLOOKUP(D329,'2026 FMR'!I:I,'2026 FMR'!J:J)</f>
        <v>1940907</v>
      </c>
      <c r="H329">
        <f>_xlfn.XLOOKUP(D329,'2026 FMR'!I:I,'2026 FMR'!R:R)</f>
        <v>1</v>
      </c>
    </row>
    <row r="330" spans="1:8" x14ac:dyDescent="0.35">
      <c r="A330" t="s">
        <v>363</v>
      </c>
      <c r="B330" t="str">
        <f>_xlfn.XLOOKUP(D330,'2026 FMR'!I:I,'2026 FMR'!Q:Q)</f>
        <v>FL-515</v>
      </c>
      <c r="C330" t="s">
        <v>370</v>
      </c>
      <c r="D330">
        <v>12013</v>
      </c>
      <c r="E330">
        <f>_xlfn.XLOOKUP(D330,'ACS data'!E:E,'ACS data'!N:N)</f>
        <v>438</v>
      </c>
      <c r="F330">
        <f>_xlfn.XLOOKUP(D330,'2026 FMR'!I:I,'2026 FMR'!M:M)</f>
        <v>888</v>
      </c>
      <c r="G330">
        <f>_xlfn.XLOOKUP(D330,'2026 FMR'!I:I,'2026 FMR'!J:J)</f>
        <v>13753</v>
      </c>
      <c r="H330">
        <f>_xlfn.XLOOKUP(D330,'2026 FMR'!I:I,'2026 FMR'!R:R)</f>
        <v>1</v>
      </c>
    </row>
    <row r="331" spans="1:8" x14ac:dyDescent="0.35">
      <c r="A331" t="s">
        <v>363</v>
      </c>
      <c r="B331" t="str">
        <f>_xlfn.XLOOKUP(D331,'2026 FMR'!I:I,'2026 FMR'!Q:Q)</f>
        <v>FL-602</v>
      </c>
      <c r="C331" t="s">
        <v>371</v>
      </c>
      <c r="D331">
        <v>12015</v>
      </c>
      <c r="E331">
        <f>_xlfn.XLOOKUP(D331,'ACS data'!E:E,'ACS data'!N:N)</f>
        <v>2035</v>
      </c>
      <c r="F331">
        <f>_xlfn.XLOOKUP(D331,'2026 FMR'!I:I,'2026 FMR'!M:M)</f>
        <v>1167</v>
      </c>
      <c r="G331">
        <f>_xlfn.XLOOKUP(D331,'2026 FMR'!I:I,'2026 FMR'!J:J)</f>
        <v>189900</v>
      </c>
      <c r="H331">
        <f>_xlfn.XLOOKUP(D331,'2026 FMR'!I:I,'2026 FMR'!R:R)</f>
        <v>0.5</v>
      </c>
    </row>
    <row r="332" spans="1:8" x14ac:dyDescent="0.35">
      <c r="A332" t="s">
        <v>363</v>
      </c>
      <c r="B332" t="str">
        <f>_xlfn.XLOOKUP(D332,'2026 FMR'!I:I,'2026 FMR'!Q:Q)</f>
        <v>FL-520</v>
      </c>
      <c r="C332" t="s">
        <v>372</v>
      </c>
      <c r="D332">
        <v>12017</v>
      </c>
      <c r="E332">
        <f>_xlfn.XLOOKUP(D332,'ACS data'!E:E,'ACS data'!N:N)</f>
        <v>3591</v>
      </c>
      <c r="F332">
        <f>_xlfn.XLOOKUP(D332,'2026 FMR'!I:I,'2026 FMR'!M:M)</f>
        <v>988</v>
      </c>
      <c r="G332">
        <f>_xlfn.XLOOKUP(D332,'2026 FMR'!I:I,'2026 FMR'!J:J)</f>
        <v>155173</v>
      </c>
      <c r="H332">
        <f>_xlfn.XLOOKUP(D332,'2026 FMR'!I:I,'2026 FMR'!R:R)</f>
        <v>1</v>
      </c>
    </row>
    <row r="333" spans="1:8" x14ac:dyDescent="0.35">
      <c r="A333" t="s">
        <v>363</v>
      </c>
      <c r="B333" t="str">
        <f>_xlfn.XLOOKUP(D333,'2026 FMR'!I:I,'2026 FMR'!Q:Q)</f>
        <v>FL-510</v>
      </c>
      <c r="C333" t="s">
        <v>373</v>
      </c>
      <c r="D333">
        <v>12019</v>
      </c>
      <c r="E333">
        <f>_xlfn.XLOOKUP(D333,'ACS data'!E:E,'ACS data'!N:N)</f>
        <v>4218</v>
      </c>
      <c r="F333">
        <f>_xlfn.XLOOKUP(D333,'2026 FMR'!I:I,'2026 FMR'!M:M)</f>
        <v>1382</v>
      </c>
      <c r="G333">
        <f>_xlfn.XLOOKUP(D333,'2026 FMR'!I:I,'2026 FMR'!J:J)</f>
        <v>219650</v>
      </c>
      <c r="H333">
        <f>_xlfn.XLOOKUP(D333,'2026 FMR'!I:I,'2026 FMR'!R:R)</f>
        <v>1</v>
      </c>
    </row>
    <row r="334" spans="1:8" x14ac:dyDescent="0.35">
      <c r="A334" t="s">
        <v>363</v>
      </c>
      <c r="B334" t="str">
        <f>_xlfn.XLOOKUP(D334,'2026 FMR'!I:I,'2026 FMR'!Q:Q)</f>
        <v>FL-606</v>
      </c>
      <c r="C334" t="s">
        <v>374</v>
      </c>
      <c r="D334">
        <v>12021</v>
      </c>
      <c r="E334">
        <f>_xlfn.XLOOKUP(D334,'ACS data'!E:E,'ACS data'!N:N)</f>
        <v>7400</v>
      </c>
      <c r="F334">
        <f>_xlfn.XLOOKUP(D334,'2026 FMR'!I:I,'2026 FMR'!M:M)</f>
        <v>1797</v>
      </c>
      <c r="G334">
        <f>_xlfn.XLOOKUP(D334,'2026 FMR'!I:I,'2026 FMR'!J:J)</f>
        <v>380221</v>
      </c>
      <c r="H334">
        <f>_xlfn.XLOOKUP(D334,'2026 FMR'!I:I,'2026 FMR'!R:R)</f>
        <v>1</v>
      </c>
    </row>
    <row r="335" spans="1:8" x14ac:dyDescent="0.35">
      <c r="A335" t="s">
        <v>363</v>
      </c>
      <c r="B335" t="str">
        <f>_xlfn.XLOOKUP(D335,'2026 FMR'!I:I,'2026 FMR'!Q:Q)</f>
        <v>FL-518</v>
      </c>
      <c r="C335" t="s">
        <v>375</v>
      </c>
      <c r="D335">
        <v>12023</v>
      </c>
      <c r="E335">
        <f>_xlfn.XLOOKUP(D335,'ACS data'!E:E,'ACS data'!N:N)</f>
        <v>2104</v>
      </c>
      <c r="F335">
        <f>_xlfn.XLOOKUP(D335,'2026 FMR'!I:I,'2026 FMR'!M:M)</f>
        <v>1034</v>
      </c>
      <c r="G335">
        <f>_xlfn.XLOOKUP(D335,'2026 FMR'!I:I,'2026 FMR'!J:J)</f>
        <v>69832</v>
      </c>
      <c r="H335">
        <f>_xlfn.XLOOKUP(D335,'2026 FMR'!I:I,'2026 FMR'!R:R)</f>
        <v>1</v>
      </c>
    </row>
    <row r="336" spans="1:8" x14ac:dyDescent="0.35">
      <c r="A336" t="s">
        <v>363</v>
      </c>
      <c r="B336" t="str">
        <f>_xlfn.XLOOKUP(D336,'2026 FMR'!I:I,'2026 FMR'!Q:Q)</f>
        <v>FL-517</v>
      </c>
      <c r="C336" t="s">
        <v>376</v>
      </c>
      <c r="D336">
        <v>12027</v>
      </c>
      <c r="E336">
        <f>_xlfn.XLOOKUP(D336,'ACS data'!E:E,'ACS data'!N:N)</f>
        <v>1455</v>
      </c>
      <c r="F336">
        <f>_xlfn.XLOOKUP(D336,'2026 FMR'!I:I,'2026 FMR'!M:M)</f>
        <v>1060</v>
      </c>
      <c r="G336">
        <f>_xlfn.XLOOKUP(D336,'2026 FMR'!I:I,'2026 FMR'!J:J)</f>
        <v>34258</v>
      </c>
      <c r="H336">
        <f>_xlfn.XLOOKUP(D336,'2026 FMR'!I:I,'2026 FMR'!R:R)</f>
        <v>1</v>
      </c>
    </row>
    <row r="337" spans="1:8" x14ac:dyDescent="0.35">
      <c r="A337" t="s">
        <v>363</v>
      </c>
      <c r="B337" t="str">
        <f>_xlfn.XLOOKUP(D337,'2026 FMR'!I:I,'2026 FMR'!Q:Q)</f>
        <v>Unclaimed</v>
      </c>
      <c r="C337" t="s">
        <v>377</v>
      </c>
      <c r="D337">
        <v>12029</v>
      </c>
      <c r="E337">
        <f>_xlfn.XLOOKUP(D337,'ACS data'!E:E,'ACS data'!N:N)</f>
        <v>397</v>
      </c>
      <c r="F337">
        <f>_xlfn.XLOOKUP(D337,'2026 FMR'!I:I,'2026 FMR'!M:M)</f>
        <v>881</v>
      </c>
      <c r="G337">
        <f>_xlfn.XLOOKUP(D337,'2026 FMR'!I:I,'2026 FMR'!J:J)</f>
        <v>16737</v>
      </c>
      <c r="H337">
        <f>_xlfn.XLOOKUP(D337,'2026 FMR'!I:I,'2026 FMR'!R:R)</f>
        <v>1</v>
      </c>
    </row>
    <row r="338" spans="1:8" x14ac:dyDescent="0.35">
      <c r="A338" t="s">
        <v>363</v>
      </c>
      <c r="B338" t="str">
        <f>_xlfn.XLOOKUP(D338,'2026 FMR'!I:I,'2026 FMR'!Q:Q)</f>
        <v>FL-510</v>
      </c>
      <c r="C338" t="s">
        <v>378</v>
      </c>
      <c r="D338">
        <v>12031</v>
      </c>
      <c r="E338">
        <f>_xlfn.XLOOKUP(D338,'ACS data'!E:E,'ACS data'!N:N)</f>
        <v>28026</v>
      </c>
      <c r="F338">
        <f>_xlfn.XLOOKUP(D338,'2026 FMR'!I:I,'2026 FMR'!M:M)</f>
        <v>1382</v>
      </c>
      <c r="G338">
        <f>_xlfn.XLOOKUP(D338,'2026 FMR'!I:I,'2026 FMR'!J:J)</f>
        <v>995708</v>
      </c>
      <c r="H338">
        <f>_xlfn.XLOOKUP(D338,'2026 FMR'!I:I,'2026 FMR'!R:R)</f>
        <v>1</v>
      </c>
    </row>
    <row r="339" spans="1:8" x14ac:dyDescent="0.35">
      <c r="A339" t="s">
        <v>363</v>
      </c>
      <c r="B339" t="str">
        <f>_xlfn.XLOOKUP(D339,'2026 FMR'!I:I,'2026 FMR'!Q:Q)</f>
        <v>FL-511</v>
      </c>
      <c r="C339" t="s">
        <v>379</v>
      </c>
      <c r="D339">
        <v>12033</v>
      </c>
      <c r="E339">
        <f>_xlfn.XLOOKUP(D339,'ACS data'!E:E,'ACS data'!N:N)</f>
        <v>8629</v>
      </c>
      <c r="F339">
        <f>_xlfn.XLOOKUP(D339,'2026 FMR'!I:I,'2026 FMR'!M:M)</f>
        <v>1257</v>
      </c>
      <c r="G339">
        <f>_xlfn.XLOOKUP(D339,'2026 FMR'!I:I,'2026 FMR'!J:J)</f>
        <v>321296</v>
      </c>
      <c r="H339">
        <f>_xlfn.XLOOKUP(D339,'2026 FMR'!I:I,'2026 FMR'!R:R)</f>
        <v>1</v>
      </c>
    </row>
    <row r="340" spans="1:8" x14ac:dyDescent="0.35">
      <c r="A340" t="s">
        <v>363</v>
      </c>
      <c r="B340" t="str">
        <f>_xlfn.XLOOKUP(D340,'2026 FMR'!I:I,'2026 FMR'!Q:Q)</f>
        <v>FL-504</v>
      </c>
      <c r="C340" t="s">
        <v>380</v>
      </c>
      <c r="D340">
        <v>12035</v>
      </c>
      <c r="E340">
        <f>_xlfn.XLOOKUP(D340,'ACS data'!E:E,'ACS data'!N:N)</f>
        <v>2196</v>
      </c>
      <c r="F340">
        <f>_xlfn.XLOOKUP(D340,'2026 FMR'!I:I,'2026 FMR'!M:M)</f>
        <v>1433</v>
      </c>
      <c r="G340">
        <f>_xlfn.XLOOKUP(D340,'2026 FMR'!I:I,'2026 FMR'!J:J)</f>
        <v>117515</v>
      </c>
      <c r="H340">
        <f>_xlfn.XLOOKUP(D340,'2026 FMR'!I:I,'2026 FMR'!R:R)</f>
        <v>1</v>
      </c>
    </row>
    <row r="341" spans="1:8" x14ac:dyDescent="0.35">
      <c r="A341" t="s">
        <v>363</v>
      </c>
      <c r="B341" t="str">
        <f>_xlfn.XLOOKUP(D341,'2026 FMR'!I:I,'2026 FMR'!Q:Q)</f>
        <v>FL-506</v>
      </c>
      <c r="C341" t="s">
        <v>381</v>
      </c>
      <c r="D341">
        <v>12037</v>
      </c>
      <c r="E341">
        <f>_xlfn.XLOOKUP(D341,'ACS data'!E:E,'ACS data'!N:N)</f>
        <v>386</v>
      </c>
      <c r="F341">
        <f>_xlfn.XLOOKUP(D341,'2026 FMR'!I:I,'2026 FMR'!M:M)</f>
        <v>1058</v>
      </c>
      <c r="G341">
        <f>_xlfn.XLOOKUP(D341,'2026 FMR'!I:I,'2026 FMR'!J:J)</f>
        <v>12276</v>
      </c>
      <c r="H341">
        <f>_xlfn.XLOOKUP(D341,'2026 FMR'!I:I,'2026 FMR'!R:R)</f>
        <v>1</v>
      </c>
    </row>
    <row r="342" spans="1:8" x14ac:dyDescent="0.35">
      <c r="A342" t="s">
        <v>363</v>
      </c>
      <c r="B342" t="str">
        <f>_xlfn.XLOOKUP(D342,'2026 FMR'!I:I,'2026 FMR'!Q:Q)</f>
        <v>FL-506</v>
      </c>
      <c r="C342" t="s">
        <v>382</v>
      </c>
      <c r="D342">
        <v>12039</v>
      </c>
      <c r="E342">
        <f>_xlfn.XLOOKUP(D342,'ACS data'!E:E,'ACS data'!N:N)</f>
        <v>2145</v>
      </c>
      <c r="F342">
        <f>_xlfn.XLOOKUP(D342,'2026 FMR'!I:I,'2026 FMR'!M:M)</f>
        <v>1204</v>
      </c>
      <c r="G342">
        <f>_xlfn.XLOOKUP(D342,'2026 FMR'!I:I,'2026 FMR'!J:J)</f>
        <v>43746</v>
      </c>
      <c r="H342">
        <f>_xlfn.XLOOKUP(D342,'2026 FMR'!I:I,'2026 FMR'!R:R)</f>
        <v>1</v>
      </c>
    </row>
    <row r="343" spans="1:8" x14ac:dyDescent="0.35">
      <c r="A343" t="s">
        <v>363</v>
      </c>
      <c r="B343" t="str">
        <f>_xlfn.XLOOKUP(D343,'2026 FMR'!I:I,'2026 FMR'!Q:Q)</f>
        <v>FL-508</v>
      </c>
      <c r="C343" t="s">
        <v>383</v>
      </c>
      <c r="D343">
        <v>12041</v>
      </c>
      <c r="E343">
        <f>_xlfn.XLOOKUP(D343,'ACS data'!E:E,'ACS data'!N:N)</f>
        <v>141</v>
      </c>
      <c r="F343">
        <f>_xlfn.XLOOKUP(D343,'2026 FMR'!I:I,'2026 FMR'!M:M)</f>
        <v>1246</v>
      </c>
      <c r="G343">
        <f>_xlfn.XLOOKUP(D343,'2026 FMR'!I:I,'2026 FMR'!J:J)</f>
        <v>18070</v>
      </c>
      <c r="H343">
        <f>_xlfn.XLOOKUP(D343,'2026 FMR'!I:I,'2026 FMR'!R:R)</f>
        <v>1</v>
      </c>
    </row>
    <row r="344" spans="1:8" x14ac:dyDescent="0.35">
      <c r="A344" t="s">
        <v>363</v>
      </c>
      <c r="B344" t="str">
        <f>_xlfn.XLOOKUP(D344,'2026 FMR'!I:I,'2026 FMR'!Q:Q)</f>
        <v>FL-517</v>
      </c>
      <c r="C344" t="s">
        <v>384</v>
      </c>
      <c r="D344">
        <v>12043</v>
      </c>
      <c r="E344">
        <f>_xlfn.XLOOKUP(D344,'ACS data'!E:E,'ACS data'!N:N)</f>
        <v>362</v>
      </c>
      <c r="F344">
        <f>_xlfn.XLOOKUP(D344,'2026 FMR'!I:I,'2026 FMR'!M:M)</f>
        <v>1117</v>
      </c>
      <c r="G344">
        <f>_xlfn.XLOOKUP(D344,'2026 FMR'!I:I,'2026 FMR'!J:J)</f>
        <v>12179</v>
      </c>
      <c r="H344">
        <f>_xlfn.XLOOKUP(D344,'2026 FMR'!I:I,'2026 FMR'!R:R)</f>
        <v>1</v>
      </c>
    </row>
    <row r="345" spans="1:8" x14ac:dyDescent="0.35">
      <c r="A345" t="s">
        <v>363</v>
      </c>
      <c r="B345" t="str">
        <f>_xlfn.XLOOKUP(D345,'2026 FMR'!I:I,'2026 FMR'!Q:Q)</f>
        <v>FL-515</v>
      </c>
      <c r="C345" t="s">
        <v>385</v>
      </c>
      <c r="D345">
        <v>12045</v>
      </c>
      <c r="E345">
        <f>_xlfn.XLOOKUP(D345,'ACS data'!E:E,'ACS data'!N:N)</f>
        <v>356</v>
      </c>
      <c r="F345">
        <f>_xlfn.XLOOKUP(D345,'2026 FMR'!I:I,'2026 FMR'!M:M)</f>
        <v>1297</v>
      </c>
      <c r="G345">
        <f>_xlfn.XLOOKUP(D345,'2026 FMR'!I:I,'2026 FMR'!J:J)</f>
        <v>15002</v>
      </c>
      <c r="H345">
        <f>_xlfn.XLOOKUP(D345,'2026 FMR'!I:I,'2026 FMR'!R:R)</f>
        <v>1</v>
      </c>
    </row>
    <row r="346" spans="1:8" x14ac:dyDescent="0.35">
      <c r="A346" t="s">
        <v>363</v>
      </c>
      <c r="B346" t="str">
        <f>_xlfn.XLOOKUP(D346,'2026 FMR'!I:I,'2026 FMR'!Q:Q)</f>
        <v>FL-518</v>
      </c>
      <c r="C346" t="s">
        <v>386</v>
      </c>
      <c r="D346">
        <v>12047</v>
      </c>
      <c r="E346">
        <f>_xlfn.XLOOKUP(D346,'ACS data'!E:E,'ACS data'!N:N)</f>
        <v>485</v>
      </c>
      <c r="F346">
        <f>_xlfn.XLOOKUP(D346,'2026 FMR'!I:I,'2026 FMR'!M:M)</f>
        <v>875</v>
      </c>
      <c r="G346">
        <f>_xlfn.XLOOKUP(D346,'2026 FMR'!I:I,'2026 FMR'!J:J)</f>
        <v>13492</v>
      </c>
      <c r="H346">
        <f>_xlfn.XLOOKUP(D346,'2026 FMR'!I:I,'2026 FMR'!R:R)</f>
        <v>1</v>
      </c>
    </row>
    <row r="347" spans="1:8" x14ac:dyDescent="0.35">
      <c r="A347" t="s">
        <v>363</v>
      </c>
      <c r="B347" t="str">
        <f>_xlfn.XLOOKUP(D347,'2026 FMR'!I:I,'2026 FMR'!Q:Q)</f>
        <v>FL-517</v>
      </c>
      <c r="C347" t="s">
        <v>387</v>
      </c>
      <c r="D347">
        <v>12049</v>
      </c>
      <c r="E347">
        <f>_xlfn.XLOOKUP(D347,'ACS data'!E:E,'ACS data'!N:N)</f>
        <v>1471</v>
      </c>
      <c r="F347">
        <f>_xlfn.XLOOKUP(D347,'2026 FMR'!I:I,'2026 FMR'!M:M)</f>
        <v>1064</v>
      </c>
      <c r="G347">
        <f>_xlfn.XLOOKUP(D347,'2026 FMR'!I:I,'2026 FMR'!J:J)</f>
        <v>25528</v>
      </c>
      <c r="H347">
        <f>_xlfn.XLOOKUP(D347,'2026 FMR'!I:I,'2026 FMR'!R:R)</f>
        <v>1</v>
      </c>
    </row>
    <row r="348" spans="1:8" x14ac:dyDescent="0.35">
      <c r="A348" t="s">
        <v>363</v>
      </c>
      <c r="B348" t="str">
        <f>_xlfn.XLOOKUP(D348,'2026 FMR'!I:I,'2026 FMR'!Q:Q)</f>
        <v>FL-517</v>
      </c>
      <c r="C348" t="s">
        <v>388</v>
      </c>
      <c r="D348">
        <v>12051</v>
      </c>
      <c r="E348">
        <f>_xlfn.XLOOKUP(D348,'ACS data'!E:E,'ACS data'!N:N)</f>
        <v>1682</v>
      </c>
      <c r="F348">
        <f>_xlfn.XLOOKUP(D348,'2026 FMR'!I:I,'2026 FMR'!M:M)</f>
        <v>1077</v>
      </c>
      <c r="G348">
        <f>_xlfn.XLOOKUP(D348,'2026 FMR'!I:I,'2026 FMR'!J:J)</f>
        <v>39902</v>
      </c>
      <c r="H348">
        <f>_xlfn.XLOOKUP(D348,'2026 FMR'!I:I,'2026 FMR'!R:R)</f>
        <v>1</v>
      </c>
    </row>
    <row r="349" spans="1:8" x14ac:dyDescent="0.35">
      <c r="A349" t="s">
        <v>363</v>
      </c>
      <c r="B349" t="str">
        <f>_xlfn.XLOOKUP(D349,'2026 FMR'!I:I,'2026 FMR'!Q:Q)</f>
        <v>FL-520</v>
      </c>
      <c r="C349" t="s">
        <v>389</v>
      </c>
      <c r="D349">
        <v>12053</v>
      </c>
      <c r="E349">
        <f>_xlfn.XLOOKUP(D349,'ACS data'!E:E,'ACS data'!N:N)</f>
        <v>3917</v>
      </c>
      <c r="F349">
        <f>_xlfn.XLOOKUP(D349,'2026 FMR'!I:I,'2026 FMR'!M:M)</f>
        <v>1696</v>
      </c>
      <c r="G349">
        <f>_xlfn.XLOOKUP(D349,'2026 FMR'!I:I,'2026 FMR'!J:J)</f>
        <v>196621</v>
      </c>
      <c r="H349">
        <f>_xlfn.XLOOKUP(D349,'2026 FMR'!I:I,'2026 FMR'!R:R)</f>
        <v>1</v>
      </c>
    </row>
    <row r="350" spans="1:8" x14ac:dyDescent="0.35">
      <c r="A350" t="s">
        <v>363</v>
      </c>
      <c r="B350" t="str">
        <f>_xlfn.XLOOKUP(D350,'2026 FMR'!I:I,'2026 FMR'!Q:Q)</f>
        <v>FL-517</v>
      </c>
      <c r="C350" t="s">
        <v>390</v>
      </c>
      <c r="D350">
        <v>12055</v>
      </c>
      <c r="E350">
        <f>_xlfn.XLOOKUP(D350,'ACS data'!E:E,'ACS data'!N:N)</f>
        <v>2388</v>
      </c>
      <c r="F350">
        <f>_xlfn.XLOOKUP(D350,'2026 FMR'!I:I,'2026 FMR'!M:M)</f>
        <v>1006</v>
      </c>
      <c r="G350">
        <f>_xlfn.XLOOKUP(D350,'2026 FMR'!I:I,'2026 FMR'!J:J)</f>
        <v>102339</v>
      </c>
      <c r="H350">
        <f>_xlfn.XLOOKUP(D350,'2026 FMR'!I:I,'2026 FMR'!R:R)</f>
        <v>1</v>
      </c>
    </row>
    <row r="351" spans="1:8" x14ac:dyDescent="0.35">
      <c r="A351" t="s">
        <v>363</v>
      </c>
      <c r="B351" t="str">
        <f>_xlfn.XLOOKUP(D351,'2026 FMR'!I:I,'2026 FMR'!Q:Q)</f>
        <v>FL-501</v>
      </c>
      <c r="C351" t="s">
        <v>391</v>
      </c>
      <c r="D351">
        <v>12057</v>
      </c>
      <c r="E351">
        <f>_xlfn.XLOOKUP(D351,'ACS data'!E:E,'ACS data'!N:N)</f>
        <v>42042</v>
      </c>
      <c r="F351">
        <f>_xlfn.XLOOKUP(D351,'2026 FMR'!I:I,'2026 FMR'!M:M)</f>
        <v>1696</v>
      </c>
      <c r="G351">
        <f>_xlfn.XLOOKUP(D351,'2026 FMR'!I:I,'2026 FMR'!J:J)</f>
        <v>1468560</v>
      </c>
      <c r="H351">
        <f>_xlfn.XLOOKUP(D351,'2026 FMR'!I:I,'2026 FMR'!R:R)</f>
        <v>0.5</v>
      </c>
    </row>
    <row r="352" spans="1:8" x14ac:dyDescent="0.35">
      <c r="A352" t="s">
        <v>363</v>
      </c>
      <c r="B352" t="str">
        <f>_xlfn.XLOOKUP(D352,'2026 FMR'!I:I,'2026 FMR'!Q:Q)</f>
        <v>FL-515</v>
      </c>
      <c r="C352" t="s">
        <v>392</v>
      </c>
      <c r="D352">
        <v>12059</v>
      </c>
      <c r="E352">
        <f>_xlfn.XLOOKUP(D352,'ACS data'!E:E,'ACS data'!N:N)</f>
        <v>433</v>
      </c>
      <c r="F352">
        <f>_xlfn.XLOOKUP(D352,'2026 FMR'!I:I,'2026 FMR'!M:M)</f>
        <v>983</v>
      </c>
      <c r="G352">
        <f>_xlfn.XLOOKUP(D352,'2026 FMR'!I:I,'2026 FMR'!J:J)</f>
        <v>19529</v>
      </c>
      <c r="H352">
        <f>_xlfn.XLOOKUP(D352,'2026 FMR'!I:I,'2026 FMR'!R:R)</f>
        <v>1</v>
      </c>
    </row>
    <row r="353" spans="1:8" x14ac:dyDescent="0.35">
      <c r="A353" t="s">
        <v>363</v>
      </c>
      <c r="B353" t="str">
        <f>_xlfn.XLOOKUP(D353,'2026 FMR'!I:I,'2026 FMR'!Q:Q)</f>
        <v>FL-509</v>
      </c>
      <c r="C353" t="s">
        <v>393</v>
      </c>
      <c r="D353">
        <v>12061</v>
      </c>
      <c r="E353">
        <f>_xlfn.XLOOKUP(D353,'ACS data'!E:E,'ACS data'!N:N)</f>
        <v>3071</v>
      </c>
      <c r="F353">
        <f>_xlfn.XLOOKUP(D353,'2026 FMR'!I:I,'2026 FMR'!M:M)</f>
        <v>1222</v>
      </c>
      <c r="G353">
        <f>_xlfn.XLOOKUP(D353,'2026 FMR'!I:I,'2026 FMR'!J:J)</f>
        <v>160986</v>
      </c>
      <c r="H353">
        <f>_xlfn.XLOOKUP(D353,'2026 FMR'!I:I,'2026 FMR'!R:R)</f>
        <v>1</v>
      </c>
    </row>
    <row r="354" spans="1:8" x14ac:dyDescent="0.35">
      <c r="A354" t="s">
        <v>363</v>
      </c>
      <c r="B354" t="str">
        <f>_xlfn.XLOOKUP(D354,'2026 FMR'!I:I,'2026 FMR'!Q:Q)</f>
        <v>FL-515</v>
      </c>
      <c r="C354" t="s">
        <v>394</v>
      </c>
      <c r="D354">
        <v>12063</v>
      </c>
      <c r="E354">
        <f>_xlfn.XLOOKUP(D354,'ACS data'!E:E,'ACS data'!N:N)</f>
        <v>1016</v>
      </c>
      <c r="F354">
        <f>_xlfn.XLOOKUP(D354,'2026 FMR'!I:I,'2026 FMR'!M:M)</f>
        <v>814</v>
      </c>
      <c r="G354">
        <f>_xlfn.XLOOKUP(D354,'2026 FMR'!I:I,'2026 FMR'!J:J)</f>
        <v>47704</v>
      </c>
      <c r="H354">
        <f>_xlfn.XLOOKUP(D354,'2026 FMR'!I:I,'2026 FMR'!R:R)</f>
        <v>1</v>
      </c>
    </row>
    <row r="355" spans="1:8" x14ac:dyDescent="0.35">
      <c r="A355" t="s">
        <v>363</v>
      </c>
      <c r="B355" t="str">
        <f>_xlfn.XLOOKUP(D355,'2026 FMR'!I:I,'2026 FMR'!Q:Q)</f>
        <v>FL-506</v>
      </c>
      <c r="C355" t="s">
        <v>395</v>
      </c>
      <c r="D355">
        <v>12065</v>
      </c>
      <c r="E355">
        <f>_xlfn.XLOOKUP(D355,'ACS data'!E:E,'ACS data'!N:N)</f>
        <v>614</v>
      </c>
      <c r="F355">
        <f>_xlfn.XLOOKUP(D355,'2026 FMR'!I:I,'2026 FMR'!M:M)</f>
        <v>1204</v>
      </c>
      <c r="G355">
        <f>_xlfn.XLOOKUP(D355,'2026 FMR'!I:I,'2026 FMR'!J:J)</f>
        <v>14458</v>
      </c>
      <c r="H355">
        <f>_xlfn.XLOOKUP(D355,'2026 FMR'!I:I,'2026 FMR'!R:R)</f>
        <v>1</v>
      </c>
    </row>
    <row r="356" spans="1:8" x14ac:dyDescent="0.35">
      <c r="A356" t="s">
        <v>363</v>
      </c>
      <c r="B356" t="str">
        <f>_xlfn.XLOOKUP(D356,'2026 FMR'!I:I,'2026 FMR'!Q:Q)</f>
        <v>FL-518</v>
      </c>
      <c r="C356" t="s">
        <v>396</v>
      </c>
      <c r="D356">
        <v>12067</v>
      </c>
      <c r="E356">
        <f>_xlfn.XLOOKUP(D356,'ACS data'!E:E,'ACS data'!N:N)</f>
        <v>75</v>
      </c>
      <c r="F356">
        <f>_xlfn.XLOOKUP(D356,'2026 FMR'!I:I,'2026 FMR'!M:M)</f>
        <v>1181</v>
      </c>
      <c r="G356">
        <f>_xlfn.XLOOKUP(D356,'2026 FMR'!I:I,'2026 FMR'!J:J)</f>
        <v>8107</v>
      </c>
      <c r="H356">
        <f>_xlfn.XLOOKUP(D356,'2026 FMR'!I:I,'2026 FMR'!R:R)</f>
        <v>1</v>
      </c>
    </row>
    <row r="357" spans="1:8" x14ac:dyDescent="0.35">
      <c r="A357" t="s">
        <v>363</v>
      </c>
      <c r="B357" t="str">
        <f>_xlfn.XLOOKUP(D357,'2026 FMR'!I:I,'2026 FMR'!Q:Q)</f>
        <v>FL-520</v>
      </c>
      <c r="C357" t="s">
        <v>397</v>
      </c>
      <c r="D357">
        <v>12069</v>
      </c>
      <c r="E357">
        <f>_xlfn.XLOOKUP(D357,'ACS data'!E:E,'ACS data'!N:N)</f>
        <v>5564</v>
      </c>
      <c r="F357">
        <f>_xlfn.XLOOKUP(D357,'2026 FMR'!I:I,'2026 FMR'!M:M)</f>
        <v>1731</v>
      </c>
      <c r="G357">
        <f>_xlfn.XLOOKUP(D357,'2026 FMR'!I:I,'2026 FMR'!J:J)</f>
        <v>386829</v>
      </c>
      <c r="H357">
        <f>_xlfn.XLOOKUP(D357,'2026 FMR'!I:I,'2026 FMR'!R:R)</f>
        <v>1</v>
      </c>
    </row>
    <row r="358" spans="1:8" x14ac:dyDescent="0.35">
      <c r="A358" t="s">
        <v>363</v>
      </c>
      <c r="B358" t="str">
        <f>_xlfn.XLOOKUP(D358,'2026 FMR'!I:I,'2026 FMR'!Q:Q)</f>
        <v>FL-603</v>
      </c>
      <c r="C358" t="s">
        <v>398</v>
      </c>
      <c r="D358">
        <v>12071</v>
      </c>
      <c r="E358">
        <f>_xlfn.XLOOKUP(D358,'ACS data'!E:E,'ACS data'!N:N)</f>
        <v>15184</v>
      </c>
      <c r="F358">
        <f>_xlfn.XLOOKUP(D358,'2026 FMR'!I:I,'2026 FMR'!M:M)</f>
        <v>1638</v>
      </c>
      <c r="G358">
        <f>_xlfn.XLOOKUP(D358,'2026 FMR'!I:I,'2026 FMR'!J:J)</f>
        <v>772902</v>
      </c>
      <c r="H358">
        <f>_xlfn.XLOOKUP(D358,'2026 FMR'!I:I,'2026 FMR'!R:R)</f>
        <v>1</v>
      </c>
    </row>
    <row r="359" spans="1:8" x14ac:dyDescent="0.35">
      <c r="A359" t="s">
        <v>363</v>
      </c>
      <c r="B359" t="str">
        <f>_xlfn.XLOOKUP(D359,'2026 FMR'!I:I,'2026 FMR'!Q:Q)</f>
        <v>FL-506</v>
      </c>
      <c r="C359" t="s">
        <v>399</v>
      </c>
      <c r="D359">
        <v>12073</v>
      </c>
      <c r="E359">
        <f>_xlfn.XLOOKUP(D359,'ACS data'!E:E,'ACS data'!N:N)</f>
        <v>25089</v>
      </c>
      <c r="F359">
        <f>_xlfn.XLOOKUP(D359,'2026 FMR'!I:I,'2026 FMR'!M:M)</f>
        <v>1204</v>
      </c>
      <c r="G359">
        <f>_xlfn.XLOOKUP(D359,'2026 FMR'!I:I,'2026 FMR'!J:J)</f>
        <v>294128</v>
      </c>
      <c r="H359">
        <f>_xlfn.XLOOKUP(D359,'2026 FMR'!I:I,'2026 FMR'!R:R)</f>
        <v>1</v>
      </c>
    </row>
    <row r="360" spans="1:8" x14ac:dyDescent="0.35">
      <c r="A360" t="s">
        <v>363</v>
      </c>
      <c r="B360" t="str">
        <f>_xlfn.XLOOKUP(D360,'2026 FMR'!I:I,'2026 FMR'!Q:Q)</f>
        <v>FL-508</v>
      </c>
      <c r="C360" t="s">
        <v>400</v>
      </c>
      <c r="D360">
        <v>12075</v>
      </c>
      <c r="E360">
        <f>_xlfn.XLOOKUP(D360,'ACS data'!E:E,'ACS data'!N:N)</f>
        <v>1456</v>
      </c>
      <c r="F360">
        <f>_xlfn.XLOOKUP(D360,'2026 FMR'!I:I,'2026 FMR'!M:M)</f>
        <v>831</v>
      </c>
      <c r="G360">
        <f>_xlfn.XLOOKUP(D360,'2026 FMR'!I:I,'2026 FMR'!J:J)</f>
        <v>43268</v>
      </c>
      <c r="H360">
        <f>_xlfn.XLOOKUP(D360,'2026 FMR'!I:I,'2026 FMR'!R:R)</f>
        <v>1</v>
      </c>
    </row>
    <row r="361" spans="1:8" x14ac:dyDescent="0.35">
      <c r="A361" t="s">
        <v>363</v>
      </c>
      <c r="B361" t="str">
        <f>_xlfn.XLOOKUP(D361,'2026 FMR'!I:I,'2026 FMR'!Q:Q)</f>
        <v>FL-506</v>
      </c>
      <c r="C361" t="s">
        <v>401</v>
      </c>
      <c r="D361">
        <v>12077</v>
      </c>
      <c r="E361">
        <f>_xlfn.XLOOKUP(D361,'ACS data'!E:E,'ACS data'!N:N)</f>
        <v>209</v>
      </c>
      <c r="F361">
        <f>_xlfn.XLOOKUP(D361,'2026 FMR'!I:I,'2026 FMR'!M:M)</f>
        <v>966</v>
      </c>
      <c r="G361">
        <f>_xlfn.XLOOKUP(D361,'2026 FMR'!I:I,'2026 FMR'!J:J)</f>
        <v>7704</v>
      </c>
      <c r="H361">
        <f>_xlfn.XLOOKUP(D361,'2026 FMR'!I:I,'2026 FMR'!R:R)</f>
        <v>1</v>
      </c>
    </row>
    <row r="362" spans="1:8" x14ac:dyDescent="0.35">
      <c r="A362" t="s">
        <v>363</v>
      </c>
      <c r="B362" t="str">
        <f>_xlfn.XLOOKUP(D362,'2026 FMR'!I:I,'2026 FMR'!Q:Q)</f>
        <v>FL-506</v>
      </c>
      <c r="C362" t="s">
        <v>402</v>
      </c>
      <c r="D362">
        <v>12079</v>
      </c>
      <c r="E362">
        <f>_xlfn.XLOOKUP(D362,'ACS data'!E:E,'ACS data'!N:N)</f>
        <v>558</v>
      </c>
      <c r="F362">
        <f>_xlfn.XLOOKUP(D362,'2026 FMR'!I:I,'2026 FMR'!M:M)</f>
        <v>969</v>
      </c>
      <c r="G362">
        <f>_xlfn.XLOOKUP(D362,'2026 FMR'!I:I,'2026 FMR'!J:J)</f>
        <v>17986</v>
      </c>
      <c r="H362">
        <f>_xlfn.XLOOKUP(D362,'2026 FMR'!I:I,'2026 FMR'!R:R)</f>
        <v>1</v>
      </c>
    </row>
    <row r="363" spans="1:8" x14ac:dyDescent="0.35">
      <c r="A363" t="s">
        <v>363</v>
      </c>
      <c r="B363" t="str">
        <f>_xlfn.XLOOKUP(D363,'2026 FMR'!I:I,'2026 FMR'!Q:Q)</f>
        <v>FL-500</v>
      </c>
      <c r="C363" t="s">
        <v>403</v>
      </c>
      <c r="D363">
        <v>12081</v>
      </c>
      <c r="E363">
        <f>_xlfn.XLOOKUP(D363,'ACS data'!E:E,'ACS data'!N:N)</f>
        <v>7265</v>
      </c>
      <c r="F363">
        <f>_xlfn.XLOOKUP(D363,'2026 FMR'!I:I,'2026 FMR'!M:M)</f>
        <v>1686</v>
      </c>
      <c r="G363">
        <f>_xlfn.XLOOKUP(D363,'2026 FMR'!I:I,'2026 FMR'!J:J)</f>
        <v>405069</v>
      </c>
      <c r="H363">
        <f>_xlfn.XLOOKUP(D363,'2026 FMR'!I:I,'2026 FMR'!R:R)</f>
        <v>1</v>
      </c>
    </row>
    <row r="364" spans="1:8" x14ac:dyDescent="0.35">
      <c r="A364" t="s">
        <v>363</v>
      </c>
      <c r="B364" t="str">
        <f>_xlfn.XLOOKUP(D364,'2026 FMR'!I:I,'2026 FMR'!Q:Q)</f>
        <v>FL-514</v>
      </c>
      <c r="C364" t="s">
        <v>404</v>
      </c>
      <c r="D364">
        <v>12083</v>
      </c>
      <c r="E364">
        <f>_xlfn.XLOOKUP(D364,'ACS data'!E:E,'ACS data'!N:N)</f>
        <v>9414</v>
      </c>
      <c r="F364">
        <f>_xlfn.XLOOKUP(D364,'2026 FMR'!I:I,'2026 FMR'!M:M)</f>
        <v>1172</v>
      </c>
      <c r="G364">
        <f>_xlfn.XLOOKUP(D364,'2026 FMR'!I:I,'2026 FMR'!J:J)</f>
        <v>378225</v>
      </c>
      <c r="H364">
        <f>_xlfn.XLOOKUP(D364,'2026 FMR'!I:I,'2026 FMR'!R:R)</f>
        <v>1</v>
      </c>
    </row>
    <row r="365" spans="1:8" x14ac:dyDescent="0.35">
      <c r="A365" t="s">
        <v>363</v>
      </c>
      <c r="B365" t="str">
        <f>_xlfn.XLOOKUP(D365,'2026 FMR'!I:I,'2026 FMR'!Q:Q)</f>
        <v>FL-509</v>
      </c>
      <c r="C365" t="s">
        <v>405</v>
      </c>
      <c r="D365">
        <v>12085</v>
      </c>
      <c r="E365">
        <f>_xlfn.XLOOKUP(D365,'ACS data'!E:E,'ACS data'!N:N)</f>
        <v>2845</v>
      </c>
      <c r="F365">
        <f>_xlfn.XLOOKUP(D365,'2026 FMR'!I:I,'2026 FMR'!M:M)</f>
        <v>1467</v>
      </c>
      <c r="G365">
        <f>_xlfn.XLOOKUP(D365,'2026 FMR'!I:I,'2026 FMR'!J:J)</f>
        <v>159399</v>
      </c>
      <c r="H365">
        <f>_xlfn.XLOOKUP(D365,'2026 FMR'!I:I,'2026 FMR'!R:R)</f>
        <v>1</v>
      </c>
    </row>
    <row r="366" spans="1:8" x14ac:dyDescent="0.35">
      <c r="A366" t="s">
        <v>363</v>
      </c>
      <c r="B366" t="str">
        <f>_xlfn.XLOOKUP(D366,'2026 FMR'!I:I,'2026 FMR'!Q:Q)</f>
        <v>FL-600</v>
      </c>
      <c r="C366" t="s">
        <v>406</v>
      </c>
      <c r="D366">
        <v>12086</v>
      </c>
      <c r="E366">
        <f>_xlfn.XLOOKUP(D366,'ACS data'!E:E,'ACS data'!N:N)</f>
        <v>63230</v>
      </c>
      <c r="F366">
        <f>_xlfn.XLOOKUP(D366,'2026 FMR'!I:I,'2026 FMR'!M:M)</f>
        <v>1995</v>
      </c>
      <c r="G366">
        <f>_xlfn.XLOOKUP(D366,'2026 FMR'!I:I,'2026 FMR'!J:J)</f>
        <v>2688237</v>
      </c>
      <c r="H366">
        <f>_xlfn.XLOOKUP(D366,'2026 FMR'!I:I,'2026 FMR'!R:R)</f>
        <v>0.5</v>
      </c>
    </row>
    <row r="367" spans="1:8" x14ac:dyDescent="0.35">
      <c r="A367" t="s">
        <v>363</v>
      </c>
      <c r="B367" t="str">
        <f>_xlfn.XLOOKUP(D367,'2026 FMR'!I:I,'2026 FMR'!Q:Q)</f>
        <v>FL-604</v>
      </c>
      <c r="C367" t="s">
        <v>407</v>
      </c>
      <c r="D367">
        <v>12087</v>
      </c>
      <c r="E367">
        <f>_xlfn.XLOOKUP(D367,'ACS data'!E:E,'ACS data'!N:N)</f>
        <v>1459</v>
      </c>
      <c r="F367">
        <f>_xlfn.XLOOKUP(D367,'2026 FMR'!I:I,'2026 FMR'!M:M)</f>
        <v>2211</v>
      </c>
      <c r="G367">
        <f>_xlfn.XLOOKUP(D367,'2026 FMR'!I:I,'2026 FMR'!J:J)</f>
        <v>82044</v>
      </c>
      <c r="H367">
        <f>_xlfn.XLOOKUP(D367,'2026 FMR'!I:I,'2026 FMR'!R:R)</f>
        <v>1</v>
      </c>
    </row>
    <row r="368" spans="1:8" x14ac:dyDescent="0.35">
      <c r="A368" t="s">
        <v>363</v>
      </c>
      <c r="B368" t="str">
        <f>_xlfn.XLOOKUP(D368,'2026 FMR'!I:I,'2026 FMR'!Q:Q)</f>
        <v>FL-510</v>
      </c>
      <c r="C368" t="s">
        <v>408</v>
      </c>
      <c r="D368">
        <v>12089</v>
      </c>
      <c r="E368">
        <f>_xlfn.XLOOKUP(D368,'ACS data'!E:E,'ACS data'!N:N)</f>
        <v>1468</v>
      </c>
      <c r="F368">
        <f>_xlfn.XLOOKUP(D368,'2026 FMR'!I:I,'2026 FMR'!M:M)</f>
        <v>1382</v>
      </c>
      <c r="G368">
        <f>_xlfn.XLOOKUP(D368,'2026 FMR'!I:I,'2026 FMR'!J:J)</f>
        <v>91538</v>
      </c>
      <c r="H368">
        <f>_xlfn.XLOOKUP(D368,'2026 FMR'!I:I,'2026 FMR'!R:R)</f>
        <v>1</v>
      </c>
    </row>
    <row r="369" spans="1:8" x14ac:dyDescent="0.35">
      <c r="A369" t="s">
        <v>363</v>
      </c>
      <c r="B369" t="str">
        <f>_xlfn.XLOOKUP(D369,'2026 FMR'!I:I,'2026 FMR'!Q:Q)</f>
        <v>FL-505</v>
      </c>
      <c r="C369" t="s">
        <v>409</v>
      </c>
      <c r="D369">
        <v>12091</v>
      </c>
      <c r="E369">
        <f>_xlfn.XLOOKUP(D369,'ACS data'!E:E,'ACS data'!N:N)</f>
        <v>3850</v>
      </c>
      <c r="F369">
        <f>_xlfn.XLOOKUP(D369,'2026 FMR'!I:I,'2026 FMR'!M:M)</f>
        <v>1581</v>
      </c>
      <c r="G369">
        <f>_xlfn.XLOOKUP(D369,'2026 FMR'!I:I,'2026 FMR'!J:J)</f>
        <v>212021</v>
      </c>
      <c r="H369">
        <f>_xlfn.XLOOKUP(D369,'2026 FMR'!I:I,'2026 FMR'!R:R)</f>
        <v>1</v>
      </c>
    </row>
    <row r="370" spans="1:8" x14ac:dyDescent="0.35">
      <c r="A370" t="s">
        <v>363</v>
      </c>
      <c r="B370" t="str">
        <f>_xlfn.XLOOKUP(D370,'2026 FMR'!I:I,'2026 FMR'!Q:Q)</f>
        <v>FL-517</v>
      </c>
      <c r="C370" t="s">
        <v>410</v>
      </c>
      <c r="D370">
        <v>12093</v>
      </c>
      <c r="E370">
        <f>_xlfn.XLOOKUP(D370,'ACS data'!E:E,'ACS data'!N:N)</f>
        <v>1174</v>
      </c>
      <c r="F370">
        <f>_xlfn.XLOOKUP(D370,'2026 FMR'!I:I,'2026 FMR'!M:M)</f>
        <v>1032</v>
      </c>
      <c r="G370">
        <f>_xlfn.XLOOKUP(D370,'2026 FMR'!I:I,'2026 FMR'!J:J)</f>
        <v>39870</v>
      </c>
      <c r="H370">
        <f>_xlfn.XLOOKUP(D370,'2026 FMR'!I:I,'2026 FMR'!R:R)</f>
        <v>1</v>
      </c>
    </row>
    <row r="371" spans="1:8" x14ac:dyDescent="0.35">
      <c r="A371" t="s">
        <v>363</v>
      </c>
      <c r="B371" t="str">
        <f>_xlfn.XLOOKUP(D371,'2026 FMR'!I:I,'2026 FMR'!Q:Q)</f>
        <v>FL-507</v>
      </c>
      <c r="C371" t="s">
        <v>411</v>
      </c>
      <c r="D371">
        <v>12095</v>
      </c>
      <c r="E371">
        <f>_xlfn.XLOOKUP(D371,'ACS data'!E:E,'ACS data'!N:N)</f>
        <v>40295</v>
      </c>
      <c r="F371">
        <f>_xlfn.XLOOKUP(D371,'2026 FMR'!I:I,'2026 FMR'!M:M)</f>
        <v>1731</v>
      </c>
      <c r="G371">
        <f>_xlfn.XLOOKUP(D371,'2026 FMR'!I:I,'2026 FMR'!J:J)</f>
        <v>1427403</v>
      </c>
      <c r="H371">
        <f>_xlfn.XLOOKUP(D371,'2026 FMR'!I:I,'2026 FMR'!R:R)</f>
        <v>0.5</v>
      </c>
    </row>
    <row r="372" spans="1:8" x14ac:dyDescent="0.35">
      <c r="A372" t="s">
        <v>363</v>
      </c>
      <c r="B372" t="str">
        <f>_xlfn.XLOOKUP(D372,'2026 FMR'!I:I,'2026 FMR'!Q:Q)</f>
        <v>FL-507</v>
      </c>
      <c r="C372" t="s">
        <v>412</v>
      </c>
      <c r="D372">
        <v>12097</v>
      </c>
      <c r="E372">
        <f>_xlfn.XLOOKUP(D372,'ACS data'!E:E,'ACS data'!N:N)</f>
        <v>10163</v>
      </c>
      <c r="F372">
        <f>_xlfn.XLOOKUP(D372,'2026 FMR'!I:I,'2026 FMR'!M:M)</f>
        <v>1731</v>
      </c>
      <c r="G372">
        <f>_xlfn.XLOOKUP(D372,'2026 FMR'!I:I,'2026 FMR'!J:J)</f>
        <v>393745</v>
      </c>
      <c r="H372">
        <f>_xlfn.XLOOKUP(D372,'2026 FMR'!I:I,'2026 FMR'!R:R)</f>
        <v>0.5</v>
      </c>
    </row>
    <row r="373" spans="1:8" x14ac:dyDescent="0.35">
      <c r="A373" t="s">
        <v>363</v>
      </c>
      <c r="B373" t="str">
        <f>_xlfn.XLOOKUP(D373,'2026 FMR'!I:I,'2026 FMR'!Q:Q)</f>
        <v>FL-605</v>
      </c>
      <c r="C373" t="s">
        <v>413</v>
      </c>
      <c r="D373">
        <v>12099</v>
      </c>
      <c r="E373">
        <f>_xlfn.XLOOKUP(D373,'ACS data'!E:E,'ACS data'!N:N)</f>
        <v>28531</v>
      </c>
      <c r="F373">
        <f>_xlfn.XLOOKUP(D373,'2026 FMR'!I:I,'2026 FMR'!M:M)</f>
        <v>1901</v>
      </c>
      <c r="G373">
        <f>_xlfn.XLOOKUP(D373,'2026 FMR'!I:I,'2026 FMR'!J:J)</f>
        <v>1494805</v>
      </c>
      <c r="H373">
        <f>_xlfn.XLOOKUP(D373,'2026 FMR'!I:I,'2026 FMR'!R:R)</f>
        <v>0.5</v>
      </c>
    </row>
    <row r="374" spans="1:8" x14ac:dyDescent="0.35">
      <c r="A374" t="s">
        <v>363</v>
      </c>
      <c r="B374" t="str">
        <f>_xlfn.XLOOKUP(D374,'2026 FMR'!I:I,'2026 FMR'!Q:Q)</f>
        <v>FL-519</v>
      </c>
      <c r="C374" t="s">
        <v>414</v>
      </c>
      <c r="D374">
        <v>12101</v>
      </c>
      <c r="E374">
        <f>_xlfn.XLOOKUP(D374,'ACS data'!E:E,'ACS data'!N:N)</f>
        <v>9568</v>
      </c>
      <c r="F374">
        <f>_xlfn.XLOOKUP(D374,'2026 FMR'!I:I,'2026 FMR'!M:M)</f>
        <v>1696</v>
      </c>
      <c r="G374">
        <f>_xlfn.XLOOKUP(D374,'2026 FMR'!I:I,'2026 FMR'!J:J)</f>
        <v>569211</v>
      </c>
      <c r="H374">
        <f>_xlfn.XLOOKUP(D374,'2026 FMR'!I:I,'2026 FMR'!R:R)</f>
        <v>1</v>
      </c>
    </row>
    <row r="375" spans="1:8" x14ac:dyDescent="0.35">
      <c r="A375" t="s">
        <v>363</v>
      </c>
      <c r="B375" t="str">
        <f>_xlfn.XLOOKUP(D375,'2026 FMR'!I:I,'2026 FMR'!Q:Q)</f>
        <v>FL-502</v>
      </c>
      <c r="C375" t="s">
        <v>415</v>
      </c>
      <c r="D375">
        <v>12103</v>
      </c>
      <c r="E375">
        <f>_xlfn.XLOOKUP(D375,'ACS data'!E:E,'ACS data'!N:N)</f>
        <v>14447</v>
      </c>
      <c r="F375">
        <f>_xlfn.XLOOKUP(D375,'2026 FMR'!I:I,'2026 FMR'!M:M)</f>
        <v>1696</v>
      </c>
      <c r="G375">
        <f>_xlfn.XLOOKUP(D375,'2026 FMR'!I:I,'2026 FMR'!J:J)</f>
        <v>959918</v>
      </c>
      <c r="H375">
        <f>_xlfn.XLOOKUP(D375,'2026 FMR'!I:I,'2026 FMR'!R:R)</f>
        <v>1</v>
      </c>
    </row>
    <row r="376" spans="1:8" x14ac:dyDescent="0.35">
      <c r="A376" t="s">
        <v>363</v>
      </c>
      <c r="B376" t="str">
        <f>_xlfn.XLOOKUP(D376,'2026 FMR'!I:I,'2026 FMR'!Q:Q)</f>
        <v>FL-503</v>
      </c>
      <c r="C376" t="s">
        <v>416</v>
      </c>
      <c r="D376">
        <v>12105</v>
      </c>
      <c r="E376">
        <f>_xlfn.XLOOKUP(D376,'ACS data'!E:E,'ACS data'!N:N)</f>
        <v>19654</v>
      </c>
      <c r="F376">
        <f>_xlfn.XLOOKUP(D376,'2026 FMR'!I:I,'2026 FMR'!M:M)</f>
        <v>1230</v>
      </c>
      <c r="G376">
        <f>_xlfn.XLOOKUP(D376,'2026 FMR'!I:I,'2026 FMR'!J:J)</f>
        <v>736229</v>
      </c>
      <c r="H376">
        <f>_xlfn.XLOOKUP(D376,'2026 FMR'!I:I,'2026 FMR'!R:R)</f>
        <v>1</v>
      </c>
    </row>
    <row r="377" spans="1:8" x14ac:dyDescent="0.35">
      <c r="A377" t="s">
        <v>363</v>
      </c>
      <c r="B377" t="str">
        <f>_xlfn.XLOOKUP(D377,'2026 FMR'!I:I,'2026 FMR'!Q:Q)</f>
        <v>FL-508</v>
      </c>
      <c r="C377" t="s">
        <v>417</v>
      </c>
      <c r="D377">
        <v>12107</v>
      </c>
      <c r="E377">
        <f>_xlfn.XLOOKUP(D377,'ACS data'!E:E,'ACS data'!N:N)</f>
        <v>3364</v>
      </c>
      <c r="F377">
        <f>_xlfn.XLOOKUP(D377,'2026 FMR'!I:I,'2026 FMR'!M:M)</f>
        <v>880</v>
      </c>
      <c r="G377">
        <f>_xlfn.XLOOKUP(D377,'2026 FMR'!I:I,'2026 FMR'!J:J)</f>
        <v>73604</v>
      </c>
      <c r="H377">
        <f>_xlfn.XLOOKUP(D377,'2026 FMR'!I:I,'2026 FMR'!R:R)</f>
        <v>1</v>
      </c>
    </row>
    <row r="378" spans="1:8" x14ac:dyDescent="0.35">
      <c r="A378" t="s">
        <v>363</v>
      </c>
      <c r="B378" t="str">
        <f>_xlfn.XLOOKUP(D378,'2026 FMR'!I:I,'2026 FMR'!Q:Q)</f>
        <v>FL-512</v>
      </c>
      <c r="C378" t="s">
        <v>418</v>
      </c>
      <c r="D378">
        <v>12109</v>
      </c>
      <c r="E378">
        <f>_xlfn.XLOOKUP(D378,'ACS data'!E:E,'ACS data'!N:N)</f>
        <v>3482</v>
      </c>
      <c r="F378">
        <f>_xlfn.XLOOKUP(D378,'2026 FMR'!I:I,'2026 FMR'!M:M)</f>
        <v>1382</v>
      </c>
      <c r="G378">
        <f>_xlfn.XLOOKUP(D378,'2026 FMR'!I:I,'2026 FMR'!J:J)</f>
        <v>278722</v>
      </c>
      <c r="H378">
        <f>_xlfn.XLOOKUP(D378,'2026 FMR'!I:I,'2026 FMR'!R:R)</f>
        <v>1</v>
      </c>
    </row>
    <row r="379" spans="1:8" x14ac:dyDescent="0.35">
      <c r="A379" t="s">
        <v>363</v>
      </c>
      <c r="B379" t="str">
        <f>_xlfn.XLOOKUP(D379,'2026 FMR'!I:I,'2026 FMR'!Q:Q)</f>
        <v>FL-509</v>
      </c>
      <c r="C379" t="s">
        <v>419</v>
      </c>
      <c r="D379">
        <v>12111</v>
      </c>
      <c r="E379">
        <f>_xlfn.XLOOKUP(D379,'ACS data'!E:E,'ACS data'!N:N)</f>
        <v>6648</v>
      </c>
      <c r="F379">
        <f>_xlfn.XLOOKUP(D379,'2026 FMR'!I:I,'2026 FMR'!M:M)</f>
        <v>1467</v>
      </c>
      <c r="G379">
        <f>_xlfn.XLOOKUP(D379,'2026 FMR'!I:I,'2026 FMR'!J:J)</f>
        <v>334682</v>
      </c>
      <c r="H379">
        <f>_xlfn.XLOOKUP(D379,'2026 FMR'!I:I,'2026 FMR'!R:R)</f>
        <v>1</v>
      </c>
    </row>
    <row r="380" spans="1:8" x14ac:dyDescent="0.35">
      <c r="A380" t="s">
        <v>363</v>
      </c>
      <c r="B380" t="str">
        <f>_xlfn.XLOOKUP(D380,'2026 FMR'!I:I,'2026 FMR'!Q:Q)</f>
        <v>FL-511</v>
      </c>
      <c r="C380" t="s">
        <v>420</v>
      </c>
      <c r="D380">
        <v>12113</v>
      </c>
      <c r="E380">
        <f>_xlfn.XLOOKUP(D380,'ACS data'!E:E,'ACS data'!N:N)</f>
        <v>2912</v>
      </c>
      <c r="F380">
        <f>_xlfn.XLOOKUP(D380,'2026 FMR'!I:I,'2026 FMR'!M:M)</f>
        <v>1257</v>
      </c>
      <c r="G380">
        <f>_xlfn.XLOOKUP(D380,'2026 FMR'!I:I,'2026 FMR'!J:J)</f>
        <v>188994</v>
      </c>
      <c r="H380">
        <f>_xlfn.XLOOKUP(D380,'2026 FMR'!I:I,'2026 FMR'!R:R)</f>
        <v>1</v>
      </c>
    </row>
    <row r="381" spans="1:8" x14ac:dyDescent="0.35">
      <c r="A381" t="s">
        <v>363</v>
      </c>
      <c r="B381" t="str">
        <f>_xlfn.XLOOKUP(D381,'2026 FMR'!I:I,'2026 FMR'!Q:Q)</f>
        <v>FL-500</v>
      </c>
      <c r="C381" t="s">
        <v>421</v>
      </c>
      <c r="D381">
        <v>12115</v>
      </c>
      <c r="E381">
        <f>_xlfn.XLOOKUP(D381,'ACS data'!E:E,'ACS data'!N:N)</f>
        <v>5281</v>
      </c>
      <c r="F381">
        <f>_xlfn.XLOOKUP(D381,'2026 FMR'!I:I,'2026 FMR'!M:M)</f>
        <v>1686</v>
      </c>
      <c r="G381">
        <f>_xlfn.XLOOKUP(D381,'2026 FMR'!I:I,'2026 FMR'!J:J)</f>
        <v>439392</v>
      </c>
      <c r="H381">
        <f>_xlfn.XLOOKUP(D381,'2026 FMR'!I:I,'2026 FMR'!R:R)</f>
        <v>1</v>
      </c>
    </row>
    <row r="382" spans="1:8" x14ac:dyDescent="0.35">
      <c r="A382" t="s">
        <v>363</v>
      </c>
      <c r="B382" t="str">
        <f>_xlfn.XLOOKUP(D382,'2026 FMR'!I:I,'2026 FMR'!Q:Q)</f>
        <v>FL-507</v>
      </c>
      <c r="C382" t="s">
        <v>422</v>
      </c>
      <c r="D382">
        <v>12117</v>
      </c>
      <c r="E382">
        <f>_xlfn.XLOOKUP(D382,'ACS data'!E:E,'ACS data'!N:N)</f>
        <v>11169</v>
      </c>
      <c r="F382">
        <f>_xlfn.XLOOKUP(D382,'2026 FMR'!I:I,'2026 FMR'!M:M)</f>
        <v>1731</v>
      </c>
      <c r="G382">
        <f>_xlfn.XLOOKUP(D382,'2026 FMR'!I:I,'2026 FMR'!J:J)</f>
        <v>471321</v>
      </c>
      <c r="H382">
        <f>_xlfn.XLOOKUP(D382,'2026 FMR'!I:I,'2026 FMR'!R:R)</f>
        <v>0.5</v>
      </c>
    </row>
    <row r="383" spans="1:8" x14ac:dyDescent="0.35">
      <c r="A383" t="s">
        <v>363</v>
      </c>
      <c r="B383" t="str">
        <f>_xlfn.XLOOKUP(D383,'2026 FMR'!I:I,'2026 FMR'!Q:Q)</f>
        <v>FL-520</v>
      </c>
      <c r="C383" t="s">
        <v>423</v>
      </c>
      <c r="D383">
        <v>12119</v>
      </c>
      <c r="E383">
        <f>_xlfn.XLOOKUP(D383,'ACS data'!E:E,'ACS data'!N:N)</f>
        <v>1176</v>
      </c>
      <c r="F383">
        <f>_xlfn.XLOOKUP(D383,'2026 FMR'!I:I,'2026 FMR'!M:M)</f>
        <v>1139</v>
      </c>
      <c r="G383">
        <f>_xlfn.XLOOKUP(D383,'2026 FMR'!I:I,'2026 FMR'!J:J)</f>
        <v>131832</v>
      </c>
      <c r="H383">
        <f>_xlfn.XLOOKUP(D383,'2026 FMR'!I:I,'2026 FMR'!R:R)</f>
        <v>1</v>
      </c>
    </row>
    <row r="384" spans="1:8" x14ac:dyDescent="0.35">
      <c r="A384" t="s">
        <v>363</v>
      </c>
      <c r="B384" t="str">
        <f>_xlfn.XLOOKUP(D384,'2026 FMR'!I:I,'2026 FMR'!Q:Q)</f>
        <v>FL-518</v>
      </c>
      <c r="C384" t="s">
        <v>424</v>
      </c>
      <c r="D384">
        <v>12121</v>
      </c>
      <c r="E384">
        <f>_xlfn.XLOOKUP(D384,'ACS data'!E:E,'ACS data'!N:N)</f>
        <v>1293</v>
      </c>
      <c r="F384">
        <f>_xlfn.XLOOKUP(D384,'2026 FMR'!I:I,'2026 FMR'!M:M)</f>
        <v>1013</v>
      </c>
      <c r="G384">
        <f>_xlfn.XLOOKUP(D384,'2026 FMR'!I:I,'2026 FMR'!J:J)</f>
        <v>43881</v>
      </c>
      <c r="H384">
        <f>_xlfn.XLOOKUP(D384,'2026 FMR'!I:I,'2026 FMR'!R:R)</f>
        <v>1</v>
      </c>
    </row>
    <row r="385" spans="1:8" x14ac:dyDescent="0.35">
      <c r="A385" t="s">
        <v>363</v>
      </c>
      <c r="B385" t="str">
        <f>_xlfn.XLOOKUP(D385,'2026 FMR'!I:I,'2026 FMR'!Q:Q)</f>
        <v>FL-506</v>
      </c>
      <c r="C385" t="s">
        <v>425</v>
      </c>
      <c r="D385">
        <v>12123</v>
      </c>
      <c r="E385">
        <f>_xlfn.XLOOKUP(D385,'ACS data'!E:E,'ACS data'!N:N)</f>
        <v>314</v>
      </c>
      <c r="F385">
        <f>_xlfn.XLOOKUP(D385,'2026 FMR'!I:I,'2026 FMR'!M:M)</f>
        <v>908</v>
      </c>
      <c r="G385">
        <f>_xlfn.XLOOKUP(D385,'2026 FMR'!I:I,'2026 FMR'!J:J)</f>
        <v>21421</v>
      </c>
      <c r="H385">
        <f>_xlfn.XLOOKUP(D385,'2026 FMR'!I:I,'2026 FMR'!R:R)</f>
        <v>1</v>
      </c>
    </row>
    <row r="386" spans="1:8" x14ac:dyDescent="0.35">
      <c r="A386" t="s">
        <v>363</v>
      </c>
      <c r="B386" t="str">
        <f>_xlfn.XLOOKUP(D386,'2026 FMR'!I:I,'2026 FMR'!Q:Q)</f>
        <v>Unclaimed</v>
      </c>
      <c r="C386" t="s">
        <v>426</v>
      </c>
      <c r="D386">
        <v>12125</v>
      </c>
      <c r="E386">
        <f>_xlfn.XLOOKUP(D386,'ACS data'!E:E,'ACS data'!N:N)</f>
        <v>327</v>
      </c>
      <c r="F386">
        <f>_xlfn.XLOOKUP(D386,'2026 FMR'!I:I,'2026 FMR'!M:M)</f>
        <v>863</v>
      </c>
      <c r="G386">
        <f>_xlfn.XLOOKUP(D386,'2026 FMR'!I:I,'2026 FMR'!J:J)</f>
        <v>15524</v>
      </c>
      <c r="H386">
        <f>_xlfn.XLOOKUP(D386,'2026 FMR'!I:I,'2026 FMR'!R:R)</f>
        <v>1</v>
      </c>
    </row>
    <row r="387" spans="1:8" x14ac:dyDescent="0.35">
      <c r="A387" t="s">
        <v>363</v>
      </c>
      <c r="B387" t="str">
        <f>_xlfn.XLOOKUP(D387,'2026 FMR'!I:I,'2026 FMR'!Q:Q)</f>
        <v>FL-504</v>
      </c>
      <c r="C387" t="s">
        <v>427</v>
      </c>
      <c r="D387">
        <v>12127</v>
      </c>
      <c r="E387">
        <f>_xlfn.XLOOKUP(D387,'ACS data'!E:E,'ACS data'!N:N)</f>
        <v>11372</v>
      </c>
      <c r="F387">
        <f>_xlfn.XLOOKUP(D387,'2026 FMR'!I:I,'2026 FMR'!M:M)</f>
        <v>1385</v>
      </c>
      <c r="G387">
        <f>_xlfn.XLOOKUP(D387,'2026 FMR'!I:I,'2026 FMR'!J:J)</f>
        <v>558520</v>
      </c>
      <c r="H387">
        <f>_xlfn.XLOOKUP(D387,'2026 FMR'!I:I,'2026 FMR'!R:R)</f>
        <v>1</v>
      </c>
    </row>
    <row r="388" spans="1:8" x14ac:dyDescent="0.35">
      <c r="A388" t="s">
        <v>363</v>
      </c>
      <c r="B388" t="str">
        <f>_xlfn.XLOOKUP(D388,'2026 FMR'!I:I,'2026 FMR'!Q:Q)</f>
        <v>FL-506</v>
      </c>
      <c r="C388" t="s">
        <v>428</v>
      </c>
      <c r="D388">
        <v>12129</v>
      </c>
      <c r="E388">
        <f>_xlfn.XLOOKUP(D388,'ACS data'!E:E,'ACS data'!N:N)</f>
        <v>291</v>
      </c>
      <c r="F388">
        <f>_xlfn.XLOOKUP(D388,'2026 FMR'!I:I,'2026 FMR'!M:M)</f>
        <v>1073</v>
      </c>
      <c r="G388">
        <f>_xlfn.XLOOKUP(D388,'2026 FMR'!I:I,'2026 FMR'!J:J)</f>
        <v>33732</v>
      </c>
      <c r="H388">
        <f>_xlfn.XLOOKUP(D388,'2026 FMR'!I:I,'2026 FMR'!R:R)</f>
        <v>1</v>
      </c>
    </row>
    <row r="389" spans="1:8" x14ac:dyDescent="0.35">
      <c r="A389" t="s">
        <v>363</v>
      </c>
      <c r="B389" t="str">
        <f>_xlfn.XLOOKUP(D389,'2026 FMR'!I:I,'2026 FMR'!Q:Q)</f>
        <v>FL-505</v>
      </c>
      <c r="C389" t="s">
        <v>429</v>
      </c>
      <c r="D389">
        <v>12131</v>
      </c>
      <c r="E389">
        <f>_xlfn.XLOOKUP(D389,'ACS data'!E:E,'ACS data'!N:N)</f>
        <v>1243</v>
      </c>
      <c r="F389">
        <f>_xlfn.XLOOKUP(D389,'2026 FMR'!I:I,'2026 FMR'!M:M)</f>
        <v>1244</v>
      </c>
      <c r="G389">
        <f>_xlfn.XLOOKUP(D389,'2026 FMR'!I:I,'2026 FMR'!J:J)</f>
        <v>76618</v>
      </c>
      <c r="H389">
        <f>_xlfn.XLOOKUP(D389,'2026 FMR'!I:I,'2026 FMR'!R:R)</f>
        <v>1</v>
      </c>
    </row>
    <row r="390" spans="1:8" x14ac:dyDescent="0.35">
      <c r="A390" t="s">
        <v>363</v>
      </c>
      <c r="B390" t="str">
        <f>_xlfn.XLOOKUP(D390,'2026 FMR'!I:I,'2026 FMR'!Q:Q)</f>
        <v>FL-515</v>
      </c>
      <c r="C390" t="s">
        <v>430</v>
      </c>
      <c r="D390">
        <v>12133</v>
      </c>
      <c r="E390">
        <f>_xlfn.XLOOKUP(D390,'ACS data'!E:E,'ACS data'!N:N)</f>
        <v>694</v>
      </c>
      <c r="F390">
        <f>_xlfn.XLOOKUP(D390,'2026 FMR'!I:I,'2026 FMR'!M:M)</f>
        <v>928</v>
      </c>
      <c r="G390">
        <f>_xlfn.XLOOKUP(D390,'2026 FMR'!I:I,'2026 FMR'!J:J)</f>
        <v>25014</v>
      </c>
      <c r="H390">
        <f>_xlfn.XLOOKUP(D390,'2026 FMR'!I:I,'2026 FMR'!R:R)</f>
        <v>1</v>
      </c>
    </row>
    <row r="391" spans="1:8" x14ac:dyDescent="0.35">
      <c r="A391" t="s">
        <v>431</v>
      </c>
      <c r="B391" t="str">
        <f>_xlfn.XLOOKUP(D391,'2026 FMR'!I:I,'2026 FMR'!Q:Q)</f>
        <v>GA-501</v>
      </c>
      <c r="C391" t="s">
        <v>432</v>
      </c>
      <c r="D391">
        <v>13001</v>
      </c>
      <c r="E391">
        <f>_xlfn.XLOOKUP(D391,'ACS data'!E:E,'ACS data'!N:N)</f>
        <v>744</v>
      </c>
      <c r="F391">
        <f>_xlfn.XLOOKUP(D391,'2026 FMR'!I:I,'2026 FMR'!M:M)</f>
        <v>770</v>
      </c>
      <c r="G391">
        <f>_xlfn.XLOOKUP(D391,'2026 FMR'!I:I,'2026 FMR'!J:J)</f>
        <v>18441</v>
      </c>
      <c r="H391">
        <f>_xlfn.XLOOKUP(D391,'2026 FMR'!I:I,'2026 FMR'!R:R)</f>
        <v>0.5</v>
      </c>
    </row>
    <row r="392" spans="1:8" x14ac:dyDescent="0.35">
      <c r="A392" t="s">
        <v>431</v>
      </c>
      <c r="B392" t="str">
        <f>_xlfn.XLOOKUP(D392,'2026 FMR'!I:I,'2026 FMR'!Q:Q)</f>
        <v>GA-501</v>
      </c>
      <c r="C392" t="s">
        <v>433</v>
      </c>
      <c r="D392">
        <v>13003</v>
      </c>
      <c r="E392">
        <f>_xlfn.XLOOKUP(D392,'ACS data'!E:E,'ACS data'!N:N)</f>
        <v>272</v>
      </c>
      <c r="F392">
        <f>_xlfn.XLOOKUP(D392,'2026 FMR'!I:I,'2026 FMR'!M:M)</f>
        <v>760</v>
      </c>
      <c r="G392">
        <f>_xlfn.XLOOKUP(D392,'2026 FMR'!I:I,'2026 FMR'!J:J)</f>
        <v>8265</v>
      </c>
      <c r="H392">
        <f>_xlfn.XLOOKUP(D392,'2026 FMR'!I:I,'2026 FMR'!R:R)</f>
        <v>0.5</v>
      </c>
    </row>
    <row r="393" spans="1:8" x14ac:dyDescent="0.35">
      <c r="A393" t="s">
        <v>431</v>
      </c>
      <c r="B393" t="str">
        <f>_xlfn.XLOOKUP(D393,'2026 FMR'!I:I,'2026 FMR'!Q:Q)</f>
        <v>GA-501</v>
      </c>
      <c r="C393" t="s">
        <v>434</v>
      </c>
      <c r="D393">
        <v>13005</v>
      </c>
      <c r="E393">
        <f>_xlfn.XLOOKUP(D393,'ACS data'!E:E,'ACS data'!N:N)</f>
        <v>262</v>
      </c>
      <c r="F393">
        <f>_xlfn.XLOOKUP(D393,'2026 FMR'!I:I,'2026 FMR'!M:M)</f>
        <v>770</v>
      </c>
      <c r="G393">
        <f>_xlfn.XLOOKUP(D393,'2026 FMR'!I:I,'2026 FMR'!J:J)</f>
        <v>11138</v>
      </c>
      <c r="H393">
        <f>_xlfn.XLOOKUP(D393,'2026 FMR'!I:I,'2026 FMR'!R:R)</f>
        <v>0.5</v>
      </c>
    </row>
    <row r="394" spans="1:8" x14ac:dyDescent="0.35">
      <c r="A394" t="s">
        <v>431</v>
      </c>
      <c r="B394" t="str">
        <f>_xlfn.XLOOKUP(D394,'2026 FMR'!I:I,'2026 FMR'!Q:Q)</f>
        <v>GA-501</v>
      </c>
      <c r="C394" t="s">
        <v>435</v>
      </c>
      <c r="D394">
        <v>13007</v>
      </c>
      <c r="E394">
        <f>_xlfn.XLOOKUP(D394,'ACS data'!E:E,'ACS data'!N:N)</f>
        <v>186</v>
      </c>
      <c r="F394">
        <f>_xlfn.XLOOKUP(D394,'2026 FMR'!I:I,'2026 FMR'!M:M)</f>
        <v>770</v>
      </c>
      <c r="G394">
        <f>_xlfn.XLOOKUP(D394,'2026 FMR'!I:I,'2026 FMR'!J:J)</f>
        <v>2878</v>
      </c>
      <c r="H394">
        <f>_xlfn.XLOOKUP(D394,'2026 FMR'!I:I,'2026 FMR'!R:R)</f>
        <v>0.5</v>
      </c>
    </row>
    <row r="395" spans="1:8" x14ac:dyDescent="0.35">
      <c r="A395" t="s">
        <v>431</v>
      </c>
      <c r="B395" t="str">
        <f>_xlfn.XLOOKUP(D395,'2026 FMR'!I:I,'2026 FMR'!Q:Q)</f>
        <v>GA-501</v>
      </c>
      <c r="C395" t="s">
        <v>436</v>
      </c>
      <c r="D395">
        <v>13009</v>
      </c>
      <c r="E395">
        <f>_xlfn.XLOOKUP(D395,'ACS data'!E:E,'ACS data'!N:N)</f>
        <v>3242</v>
      </c>
      <c r="F395">
        <f>_xlfn.XLOOKUP(D395,'2026 FMR'!I:I,'2026 FMR'!M:M)</f>
        <v>894</v>
      </c>
      <c r="G395">
        <f>_xlfn.XLOOKUP(D395,'2026 FMR'!I:I,'2026 FMR'!J:J)</f>
        <v>43778</v>
      </c>
      <c r="H395">
        <f>_xlfn.XLOOKUP(D395,'2026 FMR'!I:I,'2026 FMR'!R:R)</f>
        <v>0.5</v>
      </c>
    </row>
    <row r="396" spans="1:8" x14ac:dyDescent="0.35">
      <c r="A396" t="s">
        <v>431</v>
      </c>
      <c r="B396" t="str">
        <f>_xlfn.XLOOKUP(D396,'2026 FMR'!I:I,'2026 FMR'!Q:Q)</f>
        <v>GA-501</v>
      </c>
      <c r="C396" t="s">
        <v>437</v>
      </c>
      <c r="D396">
        <v>13011</v>
      </c>
      <c r="E396">
        <f>_xlfn.XLOOKUP(D396,'ACS data'!E:E,'ACS data'!N:N)</f>
        <v>427</v>
      </c>
      <c r="F396">
        <f>_xlfn.XLOOKUP(D396,'2026 FMR'!I:I,'2026 FMR'!M:M)</f>
        <v>770</v>
      </c>
      <c r="G396">
        <f>_xlfn.XLOOKUP(D396,'2026 FMR'!I:I,'2026 FMR'!J:J)</f>
        <v>18381</v>
      </c>
      <c r="H396">
        <f>_xlfn.XLOOKUP(D396,'2026 FMR'!I:I,'2026 FMR'!R:R)</f>
        <v>0.5</v>
      </c>
    </row>
    <row r="397" spans="1:8" x14ac:dyDescent="0.35">
      <c r="A397" t="s">
        <v>431</v>
      </c>
      <c r="B397" t="str">
        <f>_xlfn.XLOOKUP(D397,'2026 FMR'!I:I,'2026 FMR'!Q:Q)</f>
        <v>GA-501</v>
      </c>
      <c r="C397" t="s">
        <v>438</v>
      </c>
      <c r="D397">
        <v>13013</v>
      </c>
      <c r="E397">
        <f>_xlfn.XLOOKUP(D397,'ACS data'!E:E,'ACS data'!N:N)</f>
        <v>2308</v>
      </c>
      <c r="F397">
        <f>_xlfn.XLOOKUP(D397,'2026 FMR'!I:I,'2026 FMR'!M:M)</f>
        <v>1660</v>
      </c>
      <c r="G397">
        <f>_xlfn.XLOOKUP(D397,'2026 FMR'!I:I,'2026 FMR'!J:J)</f>
        <v>84399</v>
      </c>
      <c r="H397">
        <f>_xlfn.XLOOKUP(D397,'2026 FMR'!I:I,'2026 FMR'!R:R)</f>
        <v>0.5</v>
      </c>
    </row>
    <row r="398" spans="1:8" x14ac:dyDescent="0.35">
      <c r="A398" t="s">
        <v>431</v>
      </c>
      <c r="B398" t="str">
        <f>_xlfn.XLOOKUP(D398,'2026 FMR'!I:I,'2026 FMR'!Q:Q)</f>
        <v>GA-501</v>
      </c>
      <c r="C398" t="s">
        <v>439</v>
      </c>
      <c r="D398">
        <v>13015</v>
      </c>
      <c r="E398">
        <f>_xlfn.XLOOKUP(D398,'ACS data'!E:E,'ACS data'!N:N)</f>
        <v>2107</v>
      </c>
      <c r="F398">
        <f>_xlfn.XLOOKUP(D398,'2026 FMR'!I:I,'2026 FMR'!M:M)</f>
        <v>1660</v>
      </c>
      <c r="G398">
        <f>_xlfn.XLOOKUP(D398,'2026 FMR'!I:I,'2026 FMR'!J:J)</f>
        <v>109410</v>
      </c>
      <c r="H398">
        <f>_xlfn.XLOOKUP(D398,'2026 FMR'!I:I,'2026 FMR'!R:R)</f>
        <v>0.5</v>
      </c>
    </row>
    <row r="399" spans="1:8" x14ac:dyDescent="0.35">
      <c r="A399" t="s">
        <v>431</v>
      </c>
      <c r="B399" t="str">
        <f>_xlfn.XLOOKUP(D399,'2026 FMR'!I:I,'2026 FMR'!Q:Q)</f>
        <v>GA-501</v>
      </c>
      <c r="C399" t="s">
        <v>440</v>
      </c>
      <c r="D399">
        <v>13017</v>
      </c>
      <c r="E399">
        <f>_xlfn.XLOOKUP(D399,'ACS data'!E:E,'ACS data'!N:N)</f>
        <v>936</v>
      </c>
      <c r="F399">
        <f>_xlfn.XLOOKUP(D399,'2026 FMR'!I:I,'2026 FMR'!M:M)</f>
        <v>793</v>
      </c>
      <c r="G399">
        <f>_xlfn.XLOOKUP(D399,'2026 FMR'!I:I,'2026 FMR'!J:J)</f>
        <v>17169</v>
      </c>
      <c r="H399">
        <f>_xlfn.XLOOKUP(D399,'2026 FMR'!I:I,'2026 FMR'!R:R)</f>
        <v>0.5</v>
      </c>
    </row>
    <row r="400" spans="1:8" x14ac:dyDescent="0.35">
      <c r="A400" t="s">
        <v>431</v>
      </c>
      <c r="B400" t="str">
        <f>_xlfn.XLOOKUP(D400,'2026 FMR'!I:I,'2026 FMR'!Q:Q)</f>
        <v>GA-501</v>
      </c>
      <c r="C400" t="s">
        <v>441</v>
      </c>
      <c r="D400">
        <v>13019</v>
      </c>
      <c r="E400">
        <f>_xlfn.XLOOKUP(D400,'ACS data'!E:E,'ACS data'!N:N)</f>
        <v>787</v>
      </c>
      <c r="F400">
        <f>_xlfn.XLOOKUP(D400,'2026 FMR'!I:I,'2026 FMR'!M:M)</f>
        <v>742</v>
      </c>
      <c r="G400">
        <f>_xlfn.XLOOKUP(D400,'2026 FMR'!I:I,'2026 FMR'!J:J)</f>
        <v>18187</v>
      </c>
      <c r="H400">
        <f>_xlfn.XLOOKUP(D400,'2026 FMR'!I:I,'2026 FMR'!R:R)</f>
        <v>0.5</v>
      </c>
    </row>
    <row r="401" spans="1:8" x14ac:dyDescent="0.35">
      <c r="A401" t="s">
        <v>431</v>
      </c>
      <c r="B401" t="str">
        <f>_xlfn.XLOOKUP(D401,'2026 FMR'!I:I,'2026 FMR'!Q:Q)</f>
        <v>GA-501</v>
      </c>
      <c r="C401" t="s">
        <v>442</v>
      </c>
      <c r="D401">
        <v>13021</v>
      </c>
      <c r="E401">
        <f>_xlfn.XLOOKUP(D401,'ACS data'!E:E,'ACS data'!N:N)</f>
        <v>7566</v>
      </c>
      <c r="F401">
        <f>_xlfn.XLOOKUP(D401,'2026 FMR'!I:I,'2026 FMR'!M:M)</f>
        <v>1158</v>
      </c>
      <c r="G401">
        <f>_xlfn.XLOOKUP(D401,'2026 FMR'!I:I,'2026 FMR'!J:J)</f>
        <v>156554</v>
      </c>
      <c r="H401">
        <f>_xlfn.XLOOKUP(D401,'2026 FMR'!I:I,'2026 FMR'!R:R)</f>
        <v>0.5</v>
      </c>
    </row>
    <row r="402" spans="1:8" x14ac:dyDescent="0.35">
      <c r="A402" t="s">
        <v>431</v>
      </c>
      <c r="B402" t="str">
        <f>_xlfn.XLOOKUP(D402,'2026 FMR'!I:I,'2026 FMR'!Q:Q)</f>
        <v>GA-501</v>
      </c>
      <c r="C402" t="s">
        <v>443</v>
      </c>
      <c r="D402">
        <v>13023</v>
      </c>
      <c r="E402">
        <f>_xlfn.XLOOKUP(D402,'ACS data'!E:E,'ACS data'!N:N)</f>
        <v>437</v>
      </c>
      <c r="F402">
        <f>_xlfn.XLOOKUP(D402,'2026 FMR'!I:I,'2026 FMR'!M:M)</f>
        <v>742</v>
      </c>
      <c r="G402">
        <f>_xlfn.XLOOKUP(D402,'2026 FMR'!I:I,'2026 FMR'!J:J)</f>
        <v>12413</v>
      </c>
      <c r="H402">
        <f>_xlfn.XLOOKUP(D402,'2026 FMR'!I:I,'2026 FMR'!R:R)</f>
        <v>0.5</v>
      </c>
    </row>
    <row r="403" spans="1:8" x14ac:dyDescent="0.35">
      <c r="A403" t="s">
        <v>431</v>
      </c>
      <c r="B403" t="str">
        <f>_xlfn.XLOOKUP(D403,'2026 FMR'!I:I,'2026 FMR'!Q:Q)</f>
        <v>GA-501</v>
      </c>
      <c r="C403" t="s">
        <v>444</v>
      </c>
      <c r="D403">
        <v>13025</v>
      </c>
      <c r="E403">
        <f>_xlfn.XLOOKUP(D403,'ACS data'!E:E,'ACS data'!N:N)</f>
        <v>393</v>
      </c>
      <c r="F403">
        <f>_xlfn.XLOOKUP(D403,'2026 FMR'!I:I,'2026 FMR'!M:M)</f>
        <v>1105</v>
      </c>
      <c r="G403">
        <f>_xlfn.XLOOKUP(D403,'2026 FMR'!I:I,'2026 FMR'!J:J)</f>
        <v>18105</v>
      </c>
      <c r="H403">
        <f>_xlfn.XLOOKUP(D403,'2026 FMR'!I:I,'2026 FMR'!R:R)</f>
        <v>0.5</v>
      </c>
    </row>
    <row r="404" spans="1:8" x14ac:dyDescent="0.35">
      <c r="A404" t="s">
        <v>431</v>
      </c>
      <c r="B404" t="str">
        <f>_xlfn.XLOOKUP(D404,'2026 FMR'!I:I,'2026 FMR'!Q:Q)</f>
        <v>GA-501</v>
      </c>
      <c r="C404" t="s">
        <v>445</v>
      </c>
      <c r="D404">
        <v>13027</v>
      </c>
      <c r="E404">
        <f>_xlfn.XLOOKUP(D404,'ACS data'!E:E,'ACS data'!N:N)</f>
        <v>795</v>
      </c>
      <c r="F404">
        <f>_xlfn.XLOOKUP(D404,'2026 FMR'!I:I,'2026 FMR'!M:M)</f>
        <v>921</v>
      </c>
      <c r="G404">
        <f>_xlfn.XLOOKUP(D404,'2026 FMR'!I:I,'2026 FMR'!J:J)</f>
        <v>16275</v>
      </c>
      <c r="H404">
        <f>_xlfn.XLOOKUP(D404,'2026 FMR'!I:I,'2026 FMR'!R:R)</f>
        <v>0.5</v>
      </c>
    </row>
    <row r="405" spans="1:8" x14ac:dyDescent="0.35">
      <c r="A405" t="s">
        <v>431</v>
      </c>
      <c r="B405" t="str">
        <f>_xlfn.XLOOKUP(D405,'2026 FMR'!I:I,'2026 FMR'!Q:Q)</f>
        <v>GA-501</v>
      </c>
      <c r="C405" t="s">
        <v>446</v>
      </c>
      <c r="D405">
        <v>13029</v>
      </c>
      <c r="E405">
        <f>_xlfn.XLOOKUP(D405,'ACS data'!E:E,'ACS data'!N:N)</f>
        <v>552</v>
      </c>
      <c r="F405">
        <f>_xlfn.XLOOKUP(D405,'2026 FMR'!I:I,'2026 FMR'!M:M)</f>
        <v>1533</v>
      </c>
      <c r="G405">
        <f>_xlfn.XLOOKUP(D405,'2026 FMR'!I:I,'2026 FMR'!J:J)</f>
        <v>44995</v>
      </c>
      <c r="H405">
        <f>_xlfn.XLOOKUP(D405,'2026 FMR'!I:I,'2026 FMR'!R:R)</f>
        <v>0.5</v>
      </c>
    </row>
    <row r="406" spans="1:8" x14ac:dyDescent="0.35">
      <c r="A406" t="s">
        <v>431</v>
      </c>
      <c r="B406" t="str">
        <f>_xlfn.XLOOKUP(D406,'2026 FMR'!I:I,'2026 FMR'!Q:Q)</f>
        <v>GA-501</v>
      </c>
      <c r="C406" t="s">
        <v>447</v>
      </c>
      <c r="D406">
        <v>13031</v>
      </c>
      <c r="E406">
        <f>_xlfn.XLOOKUP(D406,'ACS data'!E:E,'ACS data'!N:N)</f>
        <v>8848</v>
      </c>
      <c r="F406">
        <f>_xlfn.XLOOKUP(D406,'2026 FMR'!I:I,'2026 FMR'!M:M)</f>
        <v>898</v>
      </c>
      <c r="G406">
        <f>_xlfn.XLOOKUP(D406,'2026 FMR'!I:I,'2026 FMR'!J:J)</f>
        <v>79829</v>
      </c>
      <c r="H406">
        <f>_xlfn.XLOOKUP(D406,'2026 FMR'!I:I,'2026 FMR'!R:R)</f>
        <v>0.5</v>
      </c>
    </row>
    <row r="407" spans="1:8" x14ac:dyDescent="0.35">
      <c r="A407" t="s">
        <v>431</v>
      </c>
      <c r="B407" t="str">
        <f>_xlfn.XLOOKUP(D407,'2026 FMR'!I:I,'2026 FMR'!Q:Q)</f>
        <v>GA-501</v>
      </c>
      <c r="C407" t="s">
        <v>448</v>
      </c>
      <c r="D407">
        <v>13033</v>
      </c>
      <c r="E407">
        <f>_xlfn.XLOOKUP(D407,'ACS data'!E:E,'ACS data'!N:N)</f>
        <v>824</v>
      </c>
      <c r="F407">
        <f>_xlfn.XLOOKUP(D407,'2026 FMR'!I:I,'2026 FMR'!M:M)</f>
        <v>1114</v>
      </c>
      <c r="G407">
        <f>_xlfn.XLOOKUP(D407,'2026 FMR'!I:I,'2026 FMR'!J:J)</f>
        <v>24337</v>
      </c>
      <c r="H407">
        <f>_xlfn.XLOOKUP(D407,'2026 FMR'!I:I,'2026 FMR'!R:R)</f>
        <v>0.5</v>
      </c>
    </row>
    <row r="408" spans="1:8" x14ac:dyDescent="0.35">
      <c r="A408" t="s">
        <v>431</v>
      </c>
      <c r="B408" t="str">
        <f>_xlfn.XLOOKUP(D408,'2026 FMR'!I:I,'2026 FMR'!Q:Q)</f>
        <v>GA-501</v>
      </c>
      <c r="C408" t="s">
        <v>449</v>
      </c>
      <c r="D408">
        <v>13035</v>
      </c>
      <c r="E408">
        <f>_xlfn.XLOOKUP(D408,'ACS data'!E:E,'ACS data'!N:N)</f>
        <v>1086</v>
      </c>
      <c r="F408">
        <f>_xlfn.XLOOKUP(D408,'2026 FMR'!I:I,'2026 FMR'!M:M)</f>
        <v>977</v>
      </c>
      <c r="G408">
        <f>_xlfn.XLOOKUP(D408,'2026 FMR'!I:I,'2026 FMR'!J:J)</f>
        <v>25522</v>
      </c>
      <c r="H408">
        <f>_xlfn.XLOOKUP(D408,'2026 FMR'!I:I,'2026 FMR'!R:R)</f>
        <v>0.5</v>
      </c>
    </row>
    <row r="409" spans="1:8" x14ac:dyDescent="0.35">
      <c r="A409" t="s">
        <v>431</v>
      </c>
      <c r="B409" t="str">
        <f>_xlfn.XLOOKUP(D409,'2026 FMR'!I:I,'2026 FMR'!Q:Q)</f>
        <v>GA-501</v>
      </c>
      <c r="C409" t="s">
        <v>450</v>
      </c>
      <c r="D409">
        <v>13037</v>
      </c>
      <c r="E409">
        <f>_xlfn.XLOOKUP(D409,'ACS data'!E:E,'ACS data'!N:N)</f>
        <v>202</v>
      </c>
      <c r="F409">
        <f>_xlfn.XLOOKUP(D409,'2026 FMR'!I:I,'2026 FMR'!M:M)</f>
        <v>770</v>
      </c>
      <c r="G409">
        <f>_xlfn.XLOOKUP(D409,'2026 FMR'!I:I,'2026 FMR'!J:J)</f>
        <v>5594</v>
      </c>
      <c r="H409">
        <f>_xlfn.XLOOKUP(D409,'2026 FMR'!I:I,'2026 FMR'!R:R)</f>
        <v>0.5</v>
      </c>
    </row>
    <row r="410" spans="1:8" x14ac:dyDescent="0.35">
      <c r="A410" t="s">
        <v>431</v>
      </c>
      <c r="B410" t="str">
        <f>_xlfn.XLOOKUP(D410,'2026 FMR'!I:I,'2026 FMR'!Q:Q)</f>
        <v>GA-501</v>
      </c>
      <c r="C410" t="s">
        <v>451</v>
      </c>
      <c r="D410">
        <v>13039</v>
      </c>
      <c r="E410">
        <f>_xlfn.XLOOKUP(D410,'ACS data'!E:E,'ACS data'!N:N)</f>
        <v>1573</v>
      </c>
      <c r="F410">
        <f>_xlfn.XLOOKUP(D410,'2026 FMR'!I:I,'2026 FMR'!M:M)</f>
        <v>1117</v>
      </c>
      <c r="G410">
        <f>_xlfn.XLOOKUP(D410,'2026 FMR'!I:I,'2026 FMR'!J:J)</f>
        <v>55105</v>
      </c>
      <c r="H410">
        <f>_xlfn.XLOOKUP(D410,'2026 FMR'!I:I,'2026 FMR'!R:R)</f>
        <v>0.5</v>
      </c>
    </row>
    <row r="411" spans="1:8" x14ac:dyDescent="0.35">
      <c r="A411" t="s">
        <v>431</v>
      </c>
      <c r="B411" t="str">
        <f>_xlfn.XLOOKUP(D411,'2026 FMR'!I:I,'2026 FMR'!Q:Q)</f>
        <v>GA-501</v>
      </c>
      <c r="C411" t="s">
        <v>452</v>
      </c>
      <c r="D411">
        <v>13043</v>
      </c>
      <c r="E411">
        <f>_xlfn.XLOOKUP(D411,'ACS data'!E:E,'ACS data'!N:N)</f>
        <v>525</v>
      </c>
      <c r="F411">
        <f>_xlfn.XLOOKUP(D411,'2026 FMR'!I:I,'2026 FMR'!M:M)</f>
        <v>770</v>
      </c>
      <c r="G411">
        <f>_xlfn.XLOOKUP(D411,'2026 FMR'!I:I,'2026 FMR'!J:J)</f>
        <v>10946</v>
      </c>
      <c r="H411">
        <f>_xlfn.XLOOKUP(D411,'2026 FMR'!I:I,'2026 FMR'!R:R)</f>
        <v>0.5</v>
      </c>
    </row>
    <row r="412" spans="1:8" x14ac:dyDescent="0.35">
      <c r="A412" t="s">
        <v>431</v>
      </c>
      <c r="B412" t="str">
        <f>_xlfn.XLOOKUP(D412,'2026 FMR'!I:I,'2026 FMR'!Q:Q)</f>
        <v>GA-501</v>
      </c>
      <c r="C412" t="s">
        <v>453</v>
      </c>
      <c r="D412">
        <v>13045</v>
      </c>
      <c r="E412">
        <f>_xlfn.XLOOKUP(D412,'ACS data'!E:E,'ACS data'!N:N)</f>
        <v>4710</v>
      </c>
      <c r="F412">
        <f>_xlfn.XLOOKUP(D412,'2026 FMR'!I:I,'2026 FMR'!M:M)</f>
        <v>1660</v>
      </c>
      <c r="G412">
        <f>_xlfn.XLOOKUP(D412,'2026 FMR'!I:I,'2026 FMR'!J:J)</f>
        <v>120060</v>
      </c>
      <c r="H412">
        <f>_xlfn.XLOOKUP(D412,'2026 FMR'!I:I,'2026 FMR'!R:R)</f>
        <v>0.5</v>
      </c>
    </row>
    <row r="413" spans="1:8" x14ac:dyDescent="0.35">
      <c r="A413" t="s">
        <v>431</v>
      </c>
      <c r="B413" t="str">
        <f>_xlfn.XLOOKUP(D413,'2026 FMR'!I:I,'2026 FMR'!Q:Q)</f>
        <v>GA-501</v>
      </c>
      <c r="C413" t="s">
        <v>454</v>
      </c>
      <c r="D413">
        <v>13047</v>
      </c>
      <c r="E413">
        <f>_xlfn.XLOOKUP(D413,'ACS data'!E:E,'ACS data'!N:N)</f>
        <v>1005</v>
      </c>
      <c r="F413">
        <f>_xlfn.XLOOKUP(D413,'2026 FMR'!I:I,'2026 FMR'!M:M)</f>
        <v>1263</v>
      </c>
      <c r="G413">
        <f>_xlfn.XLOOKUP(D413,'2026 FMR'!I:I,'2026 FMR'!J:J)</f>
        <v>68052</v>
      </c>
      <c r="H413">
        <f>_xlfn.XLOOKUP(D413,'2026 FMR'!I:I,'2026 FMR'!R:R)</f>
        <v>0.5</v>
      </c>
    </row>
    <row r="414" spans="1:8" x14ac:dyDescent="0.35">
      <c r="A414" t="s">
        <v>431</v>
      </c>
      <c r="B414" t="str">
        <f>_xlfn.XLOOKUP(D414,'2026 FMR'!I:I,'2026 FMR'!Q:Q)</f>
        <v>GA-501</v>
      </c>
      <c r="C414" t="s">
        <v>455</v>
      </c>
      <c r="D414">
        <v>13049</v>
      </c>
      <c r="E414">
        <f>_xlfn.XLOOKUP(D414,'ACS data'!E:E,'ACS data'!N:N)</f>
        <v>506</v>
      </c>
      <c r="F414">
        <f>_xlfn.XLOOKUP(D414,'2026 FMR'!I:I,'2026 FMR'!M:M)</f>
        <v>790</v>
      </c>
      <c r="G414">
        <f>_xlfn.XLOOKUP(D414,'2026 FMR'!I:I,'2026 FMR'!J:J)</f>
        <v>12547</v>
      </c>
      <c r="H414">
        <f>_xlfn.XLOOKUP(D414,'2026 FMR'!I:I,'2026 FMR'!R:R)</f>
        <v>0.5</v>
      </c>
    </row>
    <row r="415" spans="1:8" x14ac:dyDescent="0.35">
      <c r="A415" t="s">
        <v>431</v>
      </c>
      <c r="B415" t="str">
        <f>_xlfn.XLOOKUP(D415,'2026 FMR'!I:I,'2026 FMR'!Q:Q)</f>
        <v>GA-507</v>
      </c>
      <c r="C415" t="s">
        <v>456</v>
      </c>
      <c r="D415">
        <v>13051</v>
      </c>
      <c r="E415">
        <f>_xlfn.XLOOKUP(D415,'ACS data'!E:E,'ACS data'!N:N)</f>
        <v>11335</v>
      </c>
      <c r="F415">
        <f>_xlfn.XLOOKUP(D415,'2026 FMR'!I:I,'2026 FMR'!M:M)</f>
        <v>1533</v>
      </c>
      <c r="G415">
        <f>_xlfn.XLOOKUP(D415,'2026 FMR'!I:I,'2026 FMR'!J:J)</f>
        <v>296266</v>
      </c>
      <c r="H415">
        <f>_xlfn.XLOOKUP(D415,'2026 FMR'!I:I,'2026 FMR'!R:R)</f>
        <v>1</v>
      </c>
    </row>
    <row r="416" spans="1:8" x14ac:dyDescent="0.35">
      <c r="A416" t="s">
        <v>431</v>
      </c>
      <c r="B416" t="str">
        <f>_xlfn.XLOOKUP(D416,'2026 FMR'!I:I,'2026 FMR'!Q:Q)</f>
        <v>GA-501</v>
      </c>
      <c r="C416" t="s">
        <v>457</v>
      </c>
      <c r="D416">
        <v>13053</v>
      </c>
      <c r="E416">
        <f>_xlfn.XLOOKUP(D416,'ACS data'!E:E,'ACS data'!N:N)</f>
        <v>86</v>
      </c>
      <c r="F416">
        <f>_xlfn.XLOOKUP(D416,'2026 FMR'!I:I,'2026 FMR'!M:M)</f>
        <v>939</v>
      </c>
      <c r="G416">
        <f>_xlfn.XLOOKUP(D416,'2026 FMR'!I:I,'2026 FMR'!J:J)</f>
        <v>9402</v>
      </c>
      <c r="H416">
        <f>_xlfn.XLOOKUP(D416,'2026 FMR'!I:I,'2026 FMR'!R:R)</f>
        <v>0.5</v>
      </c>
    </row>
    <row r="417" spans="1:8" x14ac:dyDescent="0.35">
      <c r="A417" t="s">
        <v>431</v>
      </c>
      <c r="B417" t="str">
        <f>_xlfn.XLOOKUP(D417,'2026 FMR'!I:I,'2026 FMR'!Q:Q)</f>
        <v>GA-501</v>
      </c>
      <c r="C417" t="s">
        <v>458</v>
      </c>
      <c r="D417">
        <v>13055</v>
      </c>
      <c r="E417">
        <f>_xlfn.XLOOKUP(D417,'ACS data'!E:E,'ACS data'!N:N)</f>
        <v>1067</v>
      </c>
      <c r="F417">
        <f>_xlfn.XLOOKUP(D417,'2026 FMR'!I:I,'2026 FMR'!M:M)</f>
        <v>794</v>
      </c>
      <c r="G417">
        <f>_xlfn.XLOOKUP(D417,'2026 FMR'!I:I,'2026 FMR'!J:J)</f>
        <v>24902</v>
      </c>
      <c r="H417">
        <f>_xlfn.XLOOKUP(D417,'2026 FMR'!I:I,'2026 FMR'!R:R)</f>
        <v>0.5</v>
      </c>
    </row>
    <row r="418" spans="1:8" x14ac:dyDescent="0.35">
      <c r="A418" t="s">
        <v>431</v>
      </c>
      <c r="B418" t="str">
        <f>_xlfn.XLOOKUP(D418,'2026 FMR'!I:I,'2026 FMR'!Q:Q)</f>
        <v>GA-501</v>
      </c>
      <c r="C418" t="s">
        <v>459</v>
      </c>
      <c r="D418">
        <v>13057</v>
      </c>
      <c r="E418">
        <f>_xlfn.XLOOKUP(D418,'ACS data'!E:E,'ACS data'!N:N)</f>
        <v>4303</v>
      </c>
      <c r="F418">
        <f>_xlfn.XLOOKUP(D418,'2026 FMR'!I:I,'2026 FMR'!M:M)</f>
        <v>1660</v>
      </c>
      <c r="G418">
        <f>_xlfn.XLOOKUP(D418,'2026 FMR'!I:I,'2026 FMR'!J:J)</f>
        <v>268567</v>
      </c>
      <c r="H418">
        <f>_xlfn.XLOOKUP(D418,'2026 FMR'!I:I,'2026 FMR'!R:R)</f>
        <v>0.5</v>
      </c>
    </row>
    <row r="419" spans="1:8" x14ac:dyDescent="0.35">
      <c r="A419" t="s">
        <v>431</v>
      </c>
      <c r="B419" t="str">
        <f>_xlfn.XLOOKUP(D419,'2026 FMR'!I:I,'2026 FMR'!Q:Q)</f>
        <v>GA-503</v>
      </c>
      <c r="C419" t="s">
        <v>460</v>
      </c>
      <c r="D419">
        <v>13059</v>
      </c>
      <c r="E419">
        <f>_xlfn.XLOOKUP(D419,'ACS data'!E:E,'ACS data'!N:N)</f>
        <v>16632</v>
      </c>
      <c r="F419">
        <f>_xlfn.XLOOKUP(D419,'2026 FMR'!I:I,'2026 FMR'!M:M)</f>
        <v>1183</v>
      </c>
      <c r="G419">
        <f>_xlfn.XLOOKUP(D419,'2026 FMR'!I:I,'2026 FMR'!J:J)</f>
        <v>128864</v>
      </c>
      <c r="H419">
        <f>_xlfn.XLOOKUP(D419,'2026 FMR'!I:I,'2026 FMR'!R:R)</f>
        <v>1</v>
      </c>
    </row>
    <row r="420" spans="1:8" x14ac:dyDescent="0.35">
      <c r="A420" t="s">
        <v>431</v>
      </c>
      <c r="B420" t="str">
        <f>_xlfn.XLOOKUP(D420,'2026 FMR'!I:I,'2026 FMR'!Q:Q)</f>
        <v>GA-501</v>
      </c>
      <c r="C420" t="s">
        <v>461</v>
      </c>
      <c r="D420">
        <v>13061</v>
      </c>
      <c r="E420">
        <f>_xlfn.XLOOKUP(D420,'ACS data'!E:E,'ACS data'!N:N)</f>
        <v>228</v>
      </c>
      <c r="F420">
        <f>_xlfn.XLOOKUP(D420,'2026 FMR'!I:I,'2026 FMR'!M:M)</f>
        <v>770</v>
      </c>
      <c r="G420">
        <f>_xlfn.XLOOKUP(D420,'2026 FMR'!I:I,'2026 FMR'!J:J)</f>
        <v>2855</v>
      </c>
      <c r="H420">
        <f>_xlfn.XLOOKUP(D420,'2026 FMR'!I:I,'2026 FMR'!R:R)</f>
        <v>0.5</v>
      </c>
    </row>
    <row r="421" spans="1:8" x14ac:dyDescent="0.35">
      <c r="A421" t="s">
        <v>431</v>
      </c>
      <c r="B421" t="str">
        <f>_xlfn.XLOOKUP(D421,'2026 FMR'!I:I,'2026 FMR'!Q:Q)</f>
        <v>GA-501</v>
      </c>
      <c r="C421" t="s">
        <v>462</v>
      </c>
      <c r="D421">
        <v>13063</v>
      </c>
      <c r="E421">
        <f>_xlfn.XLOOKUP(D421,'ACS data'!E:E,'ACS data'!N:N)</f>
        <v>10874</v>
      </c>
      <c r="F421">
        <f>_xlfn.XLOOKUP(D421,'2026 FMR'!I:I,'2026 FMR'!M:M)</f>
        <v>1660</v>
      </c>
      <c r="G421">
        <f>_xlfn.XLOOKUP(D421,'2026 FMR'!I:I,'2026 FMR'!J:J)</f>
        <v>296312</v>
      </c>
      <c r="H421">
        <f>_xlfn.XLOOKUP(D421,'2026 FMR'!I:I,'2026 FMR'!R:R)</f>
        <v>0.5</v>
      </c>
    </row>
    <row r="422" spans="1:8" x14ac:dyDescent="0.35">
      <c r="A422" t="s">
        <v>431</v>
      </c>
      <c r="B422" t="str">
        <f>_xlfn.XLOOKUP(D422,'2026 FMR'!I:I,'2026 FMR'!Q:Q)</f>
        <v>GA-501</v>
      </c>
      <c r="C422" t="s">
        <v>463</v>
      </c>
      <c r="D422">
        <v>13065</v>
      </c>
      <c r="E422">
        <f>_xlfn.XLOOKUP(D422,'ACS data'!E:E,'ACS data'!N:N)</f>
        <v>234</v>
      </c>
      <c r="F422">
        <f>_xlfn.XLOOKUP(D422,'2026 FMR'!I:I,'2026 FMR'!M:M)</f>
        <v>770</v>
      </c>
      <c r="G422">
        <f>_xlfn.XLOOKUP(D422,'2026 FMR'!I:I,'2026 FMR'!J:J)</f>
        <v>6713</v>
      </c>
      <c r="H422">
        <f>_xlfn.XLOOKUP(D422,'2026 FMR'!I:I,'2026 FMR'!R:R)</f>
        <v>0.5</v>
      </c>
    </row>
    <row r="423" spans="1:8" x14ac:dyDescent="0.35">
      <c r="A423" t="s">
        <v>431</v>
      </c>
      <c r="B423" t="str">
        <f>_xlfn.XLOOKUP(D423,'2026 FMR'!I:I,'2026 FMR'!Q:Q)</f>
        <v>GA-506</v>
      </c>
      <c r="C423" t="s">
        <v>464</v>
      </c>
      <c r="D423">
        <v>13067</v>
      </c>
      <c r="E423">
        <f>_xlfn.XLOOKUP(D423,'ACS data'!E:E,'ACS data'!N:N)</f>
        <v>18108</v>
      </c>
      <c r="F423">
        <f>_xlfn.XLOOKUP(D423,'2026 FMR'!I:I,'2026 FMR'!M:M)</f>
        <v>1660</v>
      </c>
      <c r="G423">
        <f>_xlfn.XLOOKUP(D423,'2026 FMR'!I:I,'2026 FMR'!J:J)</f>
        <v>765813</v>
      </c>
      <c r="H423">
        <f>_xlfn.XLOOKUP(D423,'2026 FMR'!I:I,'2026 FMR'!R:R)</f>
        <v>1</v>
      </c>
    </row>
    <row r="424" spans="1:8" x14ac:dyDescent="0.35">
      <c r="A424" t="s">
        <v>431</v>
      </c>
      <c r="B424" t="str">
        <f>_xlfn.XLOOKUP(D424,'2026 FMR'!I:I,'2026 FMR'!Q:Q)</f>
        <v>GA-501</v>
      </c>
      <c r="C424" t="s">
        <v>465</v>
      </c>
      <c r="D424">
        <v>13069</v>
      </c>
      <c r="E424">
        <f>_xlfn.XLOOKUP(D424,'ACS data'!E:E,'ACS data'!N:N)</f>
        <v>1464</v>
      </c>
      <c r="F424">
        <f>_xlfn.XLOOKUP(D424,'2026 FMR'!I:I,'2026 FMR'!M:M)</f>
        <v>885</v>
      </c>
      <c r="G424">
        <f>_xlfn.XLOOKUP(D424,'2026 FMR'!I:I,'2026 FMR'!J:J)</f>
        <v>43056</v>
      </c>
      <c r="H424">
        <f>_xlfn.XLOOKUP(D424,'2026 FMR'!I:I,'2026 FMR'!R:R)</f>
        <v>0.5</v>
      </c>
    </row>
    <row r="425" spans="1:8" x14ac:dyDescent="0.35">
      <c r="A425" t="s">
        <v>431</v>
      </c>
      <c r="B425" t="str">
        <f>_xlfn.XLOOKUP(D425,'2026 FMR'!I:I,'2026 FMR'!Q:Q)</f>
        <v>GA-501</v>
      </c>
      <c r="C425" t="s">
        <v>466</v>
      </c>
      <c r="D425">
        <v>13071</v>
      </c>
      <c r="E425">
        <f>_xlfn.XLOOKUP(D425,'ACS data'!E:E,'ACS data'!N:N)</f>
        <v>2068</v>
      </c>
      <c r="F425">
        <f>_xlfn.XLOOKUP(D425,'2026 FMR'!I:I,'2026 FMR'!M:M)</f>
        <v>742</v>
      </c>
      <c r="G425">
        <f>_xlfn.XLOOKUP(D425,'2026 FMR'!I:I,'2026 FMR'!J:J)</f>
        <v>45813</v>
      </c>
      <c r="H425">
        <f>_xlfn.XLOOKUP(D425,'2026 FMR'!I:I,'2026 FMR'!R:R)</f>
        <v>0.5</v>
      </c>
    </row>
    <row r="426" spans="1:8" x14ac:dyDescent="0.35">
      <c r="A426" t="s">
        <v>431</v>
      </c>
      <c r="B426" t="str">
        <f>_xlfn.XLOOKUP(D426,'2026 FMR'!I:I,'2026 FMR'!Q:Q)</f>
        <v>GA-501</v>
      </c>
      <c r="C426" t="s">
        <v>467</v>
      </c>
      <c r="D426">
        <v>13073</v>
      </c>
      <c r="E426">
        <f>_xlfn.XLOOKUP(D426,'ACS data'!E:E,'ACS data'!N:N)</f>
        <v>1798</v>
      </c>
      <c r="F426">
        <f>_xlfn.XLOOKUP(D426,'2026 FMR'!I:I,'2026 FMR'!M:M)</f>
        <v>1114</v>
      </c>
      <c r="G426">
        <f>_xlfn.XLOOKUP(D426,'2026 FMR'!I:I,'2026 FMR'!J:J)</f>
        <v>156921</v>
      </c>
      <c r="H426">
        <f>_xlfn.XLOOKUP(D426,'2026 FMR'!I:I,'2026 FMR'!R:R)</f>
        <v>0.5</v>
      </c>
    </row>
    <row r="427" spans="1:8" x14ac:dyDescent="0.35">
      <c r="A427" t="s">
        <v>431</v>
      </c>
      <c r="B427" t="str">
        <f>_xlfn.XLOOKUP(D427,'2026 FMR'!I:I,'2026 FMR'!Q:Q)</f>
        <v>GA-501</v>
      </c>
      <c r="C427" t="s">
        <v>468</v>
      </c>
      <c r="D427">
        <v>13075</v>
      </c>
      <c r="E427">
        <f>_xlfn.XLOOKUP(D427,'ACS data'!E:E,'ACS data'!N:N)</f>
        <v>696</v>
      </c>
      <c r="F427">
        <f>_xlfn.XLOOKUP(D427,'2026 FMR'!I:I,'2026 FMR'!M:M)</f>
        <v>770</v>
      </c>
      <c r="G427">
        <f>_xlfn.XLOOKUP(D427,'2026 FMR'!I:I,'2026 FMR'!J:J)</f>
        <v>17242</v>
      </c>
      <c r="H427">
        <f>_xlfn.XLOOKUP(D427,'2026 FMR'!I:I,'2026 FMR'!R:R)</f>
        <v>0.5</v>
      </c>
    </row>
    <row r="428" spans="1:8" x14ac:dyDescent="0.35">
      <c r="A428" t="s">
        <v>431</v>
      </c>
      <c r="B428" t="str">
        <f>_xlfn.XLOOKUP(D428,'2026 FMR'!I:I,'2026 FMR'!Q:Q)</f>
        <v>GA-501</v>
      </c>
      <c r="C428" t="s">
        <v>469</v>
      </c>
      <c r="D428">
        <v>13077</v>
      </c>
      <c r="E428">
        <f>_xlfn.XLOOKUP(D428,'ACS data'!E:E,'ACS data'!N:N)</f>
        <v>2691</v>
      </c>
      <c r="F428">
        <f>_xlfn.XLOOKUP(D428,'2026 FMR'!I:I,'2026 FMR'!M:M)</f>
        <v>1660</v>
      </c>
      <c r="G428">
        <f>_xlfn.XLOOKUP(D428,'2026 FMR'!I:I,'2026 FMR'!J:J)</f>
        <v>147449</v>
      </c>
      <c r="H428">
        <f>_xlfn.XLOOKUP(D428,'2026 FMR'!I:I,'2026 FMR'!R:R)</f>
        <v>0.5</v>
      </c>
    </row>
    <row r="429" spans="1:8" x14ac:dyDescent="0.35">
      <c r="A429" t="s">
        <v>431</v>
      </c>
      <c r="B429" t="str">
        <f>_xlfn.XLOOKUP(D429,'2026 FMR'!I:I,'2026 FMR'!Q:Q)</f>
        <v>GA-501</v>
      </c>
      <c r="C429" t="s">
        <v>470</v>
      </c>
      <c r="D429">
        <v>13079</v>
      </c>
      <c r="E429">
        <f>_xlfn.XLOOKUP(D429,'ACS data'!E:E,'ACS data'!N:N)</f>
        <v>203</v>
      </c>
      <c r="F429">
        <f>_xlfn.XLOOKUP(D429,'2026 FMR'!I:I,'2026 FMR'!M:M)</f>
        <v>1158</v>
      </c>
      <c r="G429">
        <f>_xlfn.XLOOKUP(D429,'2026 FMR'!I:I,'2026 FMR'!J:J)</f>
        <v>12156</v>
      </c>
      <c r="H429">
        <f>_xlfn.XLOOKUP(D429,'2026 FMR'!I:I,'2026 FMR'!R:R)</f>
        <v>0.5</v>
      </c>
    </row>
    <row r="430" spans="1:8" x14ac:dyDescent="0.35">
      <c r="A430" t="s">
        <v>431</v>
      </c>
      <c r="B430" t="str">
        <f>_xlfn.XLOOKUP(D430,'2026 FMR'!I:I,'2026 FMR'!Q:Q)</f>
        <v>GA-501</v>
      </c>
      <c r="C430" t="s">
        <v>471</v>
      </c>
      <c r="D430">
        <v>13081</v>
      </c>
      <c r="E430">
        <f>_xlfn.XLOOKUP(D430,'ACS data'!E:E,'ACS data'!N:N)</f>
        <v>1178</v>
      </c>
      <c r="F430">
        <f>_xlfn.XLOOKUP(D430,'2026 FMR'!I:I,'2026 FMR'!M:M)</f>
        <v>785</v>
      </c>
      <c r="G430">
        <f>_xlfn.XLOOKUP(D430,'2026 FMR'!I:I,'2026 FMR'!J:J)</f>
        <v>20255</v>
      </c>
      <c r="H430">
        <f>_xlfn.XLOOKUP(D430,'2026 FMR'!I:I,'2026 FMR'!R:R)</f>
        <v>0.5</v>
      </c>
    </row>
    <row r="431" spans="1:8" x14ac:dyDescent="0.35">
      <c r="A431" t="s">
        <v>431</v>
      </c>
      <c r="B431" t="str">
        <f>_xlfn.XLOOKUP(D431,'2026 FMR'!I:I,'2026 FMR'!Q:Q)</f>
        <v>GA-501</v>
      </c>
      <c r="C431" t="s">
        <v>472</v>
      </c>
      <c r="D431">
        <v>13083</v>
      </c>
      <c r="E431">
        <f>_xlfn.XLOOKUP(D431,'ACS data'!E:E,'ACS data'!N:N)</f>
        <v>232</v>
      </c>
      <c r="F431">
        <f>_xlfn.XLOOKUP(D431,'2026 FMR'!I:I,'2026 FMR'!M:M)</f>
        <v>1263</v>
      </c>
      <c r="G431">
        <f>_xlfn.XLOOKUP(D431,'2026 FMR'!I:I,'2026 FMR'!J:J)</f>
        <v>16239</v>
      </c>
      <c r="H431">
        <f>_xlfn.XLOOKUP(D431,'2026 FMR'!I:I,'2026 FMR'!R:R)</f>
        <v>0.5</v>
      </c>
    </row>
    <row r="432" spans="1:8" x14ac:dyDescent="0.35">
      <c r="A432" t="s">
        <v>431</v>
      </c>
      <c r="B432" t="str">
        <f>_xlfn.XLOOKUP(D432,'2026 FMR'!I:I,'2026 FMR'!Q:Q)</f>
        <v>GA-501</v>
      </c>
      <c r="C432" t="s">
        <v>473</v>
      </c>
      <c r="D432">
        <v>13085</v>
      </c>
      <c r="E432">
        <f>_xlfn.XLOOKUP(D432,'ACS data'!E:E,'ACS data'!N:N)</f>
        <v>398</v>
      </c>
      <c r="F432">
        <f>_xlfn.XLOOKUP(D432,'2026 FMR'!I:I,'2026 FMR'!M:M)</f>
        <v>1660</v>
      </c>
      <c r="G432">
        <f>_xlfn.XLOOKUP(D432,'2026 FMR'!I:I,'2026 FMR'!J:J)</f>
        <v>27355</v>
      </c>
      <c r="H432">
        <f>_xlfn.XLOOKUP(D432,'2026 FMR'!I:I,'2026 FMR'!R:R)</f>
        <v>0.5</v>
      </c>
    </row>
    <row r="433" spans="1:8" x14ac:dyDescent="0.35">
      <c r="A433" t="s">
        <v>431</v>
      </c>
      <c r="B433" t="str">
        <f>_xlfn.XLOOKUP(D433,'2026 FMR'!I:I,'2026 FMR'!Q:Q)</f>
        <v>GA-501</v>
      </c>
      <c r="C433" t="s">
        <v>474</v>
      </c>
      <c r="D433">
        <v>13087</v>
      </c>
      <c r="E433">
        <f>_xlfn.XLOOKUP(D433,'ACS data'!E:E,'ACS data'!N:N)</f>
        <v>1284</v>
      </c>
      <c r="F433">
        <f>_xlfn.XLOOKUP(D433,'2026 FMR'!I:I,'2026 FMR'!M:M)</f>
        <v>850</v>
      </c>
      <c r="G433">
        <f>_xlfn.XLOOKUP(D433,'2026 FMR'!I:I,'2026 FMR'!J:J)</f>
        <v>29063</v>
      </c>
      <c r="H433">
        <f>_xlfn.XLOOKUP(D433,'2026 FMR'!I:I,'2026 FMR'!R:R)</f>
        <v>0.5</v>
      </c>
    </row>
    <row r="434" spans="1:8" x14ac:dyDescent="0.35">
      <c r="A434" t="s">
        <v>431</v>
      </c>
      <c r="B434" t="str">
        <f>_xlfn.XLOOKUP(D434,'2026 FMR'!I:I,'2026 FMR'!Q:Q)</f>
        <v>GA-508</v>
      </c>
      <c r="C434" t="s">
        <v>475</v>
      </c>
      <c r="D434">
        <v>13089</v>
      </c>
      <c r="E434">
        <f>_xlfn.XLOOKUP(D434,'ACS data'!E:E,'ACS data'!N:N)</f>
        <v>21569</v>
      </c>
      <c r="F434">
        <f>_xlfn.XLOOKUP(D434,'2026 FMR'!I:I,'2026 FMR'!M:M)</f>
        <v>1660</v>
      </c>
      <c r="G434">
        <f>_xlfn.XLOOKUP(D434,'2026 FMR'!I:I,'2026 FMR'!J:J)</f>
        <v>761209</v>
      </c>
      <c r="H434">
        <f>_xlfn.XLOOKUP(D434,'2026 FMR'!I:I,'2026 FMR'!R:R)</f>
        <v>1</v>
      </c>
    </row>
    <row r="435" spans="1:8" x14ac:dyDescent="0.35">
      <c r="A435" t="s">
        <v>431</v>
      </c>
      <c r="B435" t="str">
        <f>_xlfn.XLOOKUP(D435,'2026 FMR'!I:I,'2026 FMR'!Q:Q)</f>
        <v>GA-501</v>
      </c>
      <c r="C435" t="s">
        <v>476</v>
      </c>
      <c r="D435">
        <v>13091</v>
      </c>
      <c r="E435">
        <f>_xlfn.XLOOKUP(D435,'ACS data'!E:E,'ACS data'!N:N)</f>
        <v>620</v>
      </c>
      <c r="F435">
        <f>_xlfn.XLOOKUP(D435,'2026 FMR'!I:I,'2026 FMR'!M:M)</f>
        <v>742</v>
      </c>
      <c r="G435">
        <f>_xlfn.XLOOKUP(D435,'2026 FMR'!I:I,'2026 FMR'!J:J)</f>
        <v>19977</v>
      </c>
      <c r="H435">
        <f>_xlfn.XLOOKUP(D435,'2026 FMR'!I:I,'2026 FMR'!R:R)</f>
        <v>0.5</v>
      </c>
    </row>
    <row r="436" spans="1:8" x14ac:dyDescent="0.35">
      <c r="A436" t="s">
        <v>431</v>
      </c>
      <c r="B436" t="str">
        <f>_xlfn.XLOOKUP(D436,'2026 FMR'!I:I,'2026 FMR'!Q:Q)</f>
        <v>GA-501</v>
      </c>
      <c r="C436" t="s">
        <v>477</v>
      </c>
      <c r="D436">
        <v>13093</v>
      </c>
      <c r="E436">
        <f>_xlfn.XLOOKUP(D436,'ACS data'!E:E,'ACS data'!N:N)</f>
        <v>393</v>
      </c>
      <c r="F436">
        <f>_xlfn.XLOOKUP(D436,'2026 FMR'!I:I,'2026 FMR'!M:M)</f>
        <v>770</v>
      </c>
      <c r="G436">
        <f>_xlfn.XLOOKUP(D436,'2026 FMR'!I:I,'2026 FMR'!J:J)</f>
        <v>11236</v>
      </c>
      <c r="H436">
        <f>_xlfn.XLOOKUP(D436,'2026 FMR'!I:I,'2026 FMR'!R:R)</f>
        <v>0.5</v>
      </c>
    </row>
    <row r="437" spans="1:8" x14ac:dyDescent="0.35">
      <c r="A437" t="s">
        <v>431</v>
      </c>
      <c r="B437" t="str">
        <f>_xlfn.XLOOKUP(D437,'2026 FMR'!I:I,'2026 FMR'!Q:Q)</f>
        <v>GA-501</v>
      </c>
      <c r="C437" t="s">
        <v>478</v>
      </c>
      <c r="D437">
        <v>13095</v>
      </c>
      <c r="E437">
        <f>_xlfn.XLOOKUP(D437,'ACS data'!E:E,'ACS data'!N:N)</f>
        <v>4441</v>
      </c>
      <c r="F437">
        <f>_xlfn.XLOOKUP(D437,'2026 FMR'!I:I,'2026 FMR'!M:M)</f>
        <v>1006</v>
      </c>
      <c r="G437">
        <f>_xlfn.XLOOKUP(D437,'2026 FMR'!I:I,'2026 FMR'!J:J)</f>
        <v>85038</v>
      </c>
      <c r="H437">
        <f>_xlfn.XLOOKUP(D437,'2026 FMR'!I:I,'2026 FMR'!R:R)</f>
        <v>0.5</v>
      </c>
    </row>
    <row r="438" spans="1:8" x14ac:dyDescent="0.35">
      <c r="A438" t="s">
        <v>431</v>
      </c>
      <c r="B438" t="str">
        <f>_xlfn.XLOOKUP(D438,'2026 FMR'!I:I,'2026 FMR'!Q:Q)</f>
        <v>GA-501</v>
      </c>
      <c r="C438" t="s">
        <v>479</v>
      </c>
      <c r="D438">
        <v>13097</v>
      </c>
      <c r="E438">
        <f>_xlfn.XLOOKUP(D438,'ACS data'!E:E,'ACS data'!N:N)</f>
        <v>4118</v>
      </c>
      <c r="F438">
        <f>_xlfn.XLOOKUP(D438,'2026 FMR'!I:I,'2026 FMR'!M:M)</f>
        <v>1660</v>
      </c>
      <c r="G438">
        <f>_xlfn.XLOOKUP(D438,'2026 FMR'!I:I,'2026 FMR'!J:J)</f>
        <v>144735</v>
      </c>
      <c r="H438">
        <f>_xlfn.XLOOKUP(D438,'2026 FMR'!I:I,'2026 FMR'!R:R)</f>
        <v>0.5</v>
      </c>
    </row>
    <row r="439" spans="1:8" x14ac:dyDescent="0.35">
      <c r="A439" t="s">
        <v>431</v>
      </c>
      <c r="B439" t="str">
        <f>_xlfn.XLOOKUP(D439,'2026 FMR'!I:I,'2026 FMR'!Q:Q)</f>
        <v>GA-501</v>
      </c>
      <c r="C439" t="s">
        <v>480</v>
      </c>
      <c r="D439">
        <v>13099</v>
      </c>
      <c r="E439">
        <f>_xlfn.XLOOKUP(D439,'ACS data'!E:E,'ACS data'!N:N)</f>
        <v>517</v>
      </c>
      <c r="F439">
        <f>_xlfn.XLOOKUP(D439,'2026 FMR'!I:I,'2026 FMR'!M:M)</f>
        <v>888</v>
      </c>
      <c r="G439">
        <f>_xlfn.XLOOKUP(D439,'2026 FMR'!I:I,'2026 FMR'!J:J)</f>
        <v>10753</v>
      </c>
      <c r="H439">
        <f>_xlfn.XLOOKUP(D439,'2026 FMR'!I:I,'2026 FMR'!R:R)</f>
        <v>0.5</v>
      </c>
    </row>
    <row r="440" spans="1:8" x14ac:dyDescent="0.35">
      <c r="A440" t="s">
        <v>431</v>
      </c>
      <c r="B440" t="str">
        <f>_xlfn.XLOOKUP(D440,'2026 FMR'!I:I,'2026 FMR'!Q:Q)</f>
        <v>GA-501</v>
      </c>
      <c r="C440" t="s">
        <v>481</v>
      </c>
      <c r="D440">
        <v>13101</v>
      </c>
      <c r="E440">
        <f>_xlfn.XLOOKUP(D440,'ACS data'!E:E,'ACS data'!N:N)</f>
        <v>62</v>
      </c>
      <c r="F440">
        <f>_xlfn.XLOOKUP(D440,'2026 FMR'!I:I,'2026 FMR'!M:M)</f>
        <v>921</v>
      </c>
      <c r="G440">
        <f>_xlfn.XLOOKUP(D440,'2026 FMR'!I:I,'2026 FMR'!J:J)</f>
        <v>3707</v>
      </c>
      <c r="H440">
        <f>_xlfn.XLOOKUP(D440,'2026 FMR'!I:I,'2026 FMR'!R:R)</f>
        <v>0.5</v>
      </c>
    </row>
    <row r="441" spans="1:8" x14ac:dyDescent="0.35">
      <c r="A441" t="s">
        <v>431</v>
      </c>
      <c r="B441" t="str">
        <f>_xlfn.XLOOKUP(D441,'2026 FMR'!I:I,'2026 FMR'!Q:Q)</f>
        <v>GA-501</v>
      </c>
      <c r="C441" t="s">
        <v>482</v>
      </c>
      <c r="D441">
        <v>13103</v>
      </c>
      <c r="E441">
        <f>_xlfn.XLOOKUP(D441,'ACS data'!E:E,'ACS data'!N:N)</f>
        <v>1056</v>
      </c>
      <c r="F441">
        <f>_xlfn.XLOOKUP(D441,'2026 FMR'!I:I,'2026 FMR'!M:M)</f>
        <v>1533</v>
      </c>
      <c r="G441">
        <f>_xlfn.XLOOKUP(D441,'2026 FMR'!I:I,'2026 FMR'!J:J)</f>
        <v>65314</v>
      </c>
      <c r="H441">
        <f>_xlfn.XLOOKUP(D441,'2026 FMR'!I:I,'2026 FMR'!R:R)</f>
        <v>0.5</v>
      </c>
    </row>
    <row r="442" spans="1:8" x14ac:dyDescent="0.35">
      <c r="A442" t="s">
        <v>431</v>
      </c>
      <c r="B442" t="str">
        <f>_xlfn.XLOOKUP(D442,'2026 FMR'!I:I,'2026 FMR'!Q:Q)</f>
        <v>GA-501</v>
      </c>
      <c r="C442" t="s">
        <v>483</v>
      </c>
      <c r="D442">
        <v>13105</v>
      </c>
      <c r="E442">
        <f>_xlfn.XLOOKUP(D442,'ACS data'!E:E,'ACS data'!N:N)</f>
        <v>508</v>
      </c>
      <c r="F442">
        <f>_xlfn.XLOOKUP(D442,'2026 FMR'!I:I,'2026 FMR'!M:M)</f>
        <v>836</v>
      </c>
      <c r="G442">
        <f>_xlfn.XLOOKUP(D442,'2026 FMR'!I:I,'2026 FMR'!J:J)</f>
        <v>19570</v>
      </c>
      <c r="H442">
        <f>_xlfn.XLOOKUP(D442,'2026 FMR'!I:I,'2026 FMR'!R:R)</f>
        <v>0.5</v>
      </c>
    </row>
    <row r="443" spans="1:8" x14ac:dyDescent="0.35">
      <c r="A443" t="s">
        <v>431</v>
      </c>
      <c r="B443" t="str">
        <f>_xlfn.XLOOKUP(D443,'2026 FMR'!I:I,'2026 FMR'!Q:Q)</f>
        <v>GA-501</v>
      </c>
      <c r="C443" t="s">
        <v>484</v>
      </c>
      <c r="D443">
        <v>13107</v>
      </c>
      <c r="E443">
        <f>_xlfn.XLOOKUP(D443,'ACS data'!E:E,'ACS data'!N:N)</f>
        <v>971</v>
      </c>
      <c r="F443">
        <f>_xlfn.XLOOKUP(D443,'2026 FMR'!I:I,'2026 FMR'!M:M)</f>
        <v>888</v>
      </c>
      <c r="G443">
        <f>_xlfn.XLOOKUP(D443,'2026 FMR'!I:I,'2026 FMR'!J:J)</f>
        <v>22907</v>
      </c>
      <c r="H443">
        <f>_xlfn.XLOOKUP(D443,'2026 FMR'!I:I,'2026 FMR'!R:R)</f>
        <v>0.5</v>
      </c>
    </row>
    <row r="444" spans="1:8" x14ac:dyDescent="0.35">
      <c r="A444" t="s">
        <v>431</v>
      </c>
      <c r="B444" t="str">
        <f>_xlfn.XLOOKUP(D444,'2026 FMR'!I:I,'2026 FMR'!Q:Q)</f>
        <v>GA-501</v>
      </c>
      <c r="C444" t="s">
        <v>485</v>
      </c>
      <c r="D444">
        <v>13109</v>
      </c>
      <c r="E444">
        <f>_xlfn.XLOOKUP(D444,'ACS data'!E:E,'ACS data'!N:N)</f>
        <v>337</v>
      </c>
      <c r="F444">
        <f>_xlfn.XLOOKUP(D444,'2026 FMR'!I:I,'2026 FMR'!M:M)</f>
        <v>742</v>
      </c>
      <c r="G444">
        <f>_xlfn.XLOOKUP(D444,'2026 FMR'!I:I,'2026 FMR'!J:J)</f>
        <v>10759</v>
      </c>
      <c r="H444">
        <f>_xlfn.XLOOKUP(D444,'2026 FMR'!I:I,'2026 FMR'!R:R)</f>
        <v>0.5</v>
      </c>
    </row>
    <row r="445" spans="1:8" x14ac:dyDescent="0.35">
      <c r="A445" t="s">
        <v>431</v>
      </c>
      <c r="B445" t="str">
        <f>_xlfn.XLOOKUP(D445,'2026 FMR'!I:I,'2026 FMR'!Q:Q)</f>
        <v>GA-501</v>
      </c>
      <c r="C445" t="s">
        <v>486</v>
      </c>
      <c r="D445">
        <v>13111</v>
      </c>
      <c r="E445">
        <f>_xlfn.XLOOKUP(D445,'ACS data'!E:E,'ACS data'!N:N)</f>
        <v>625</v>
      </c>
      <c r="F445">
        <f>_xlfn.XLOOKUP(D445,'2026 FMR'!I:I,'2026 FMR'!M:M)</f>
        <v>742</v>
      </c>
      <c r="G445">
        <f>_xlfn.XLOOKUP(D445,'2026 FMR'!I:I,'2026 FMR'!J:J)</f>
        <v>25436</v>
      </c>
      <c r="H445">
        <f>_xlfn.XLOOKUP(D445,'2026 FMR'!I:I,'2026 FMR'!R:R)</f>
        <v>0.5</v>
      </c>
    </row>
    <row r="446" spans="1:8" x14ac:dyDescent="0.35">
      <c r="A446" t="s">
        <v>431</v>
      </c>
      <c r="B446" t="str">
        <f>_xlfn.XLOOKUP(D446,'2026 FMR'!I:I,'2026 FMR'!Q:Q)</f>
        <v>GA-501</v>
      </c>
      <c r="C446" t="s">
        <v>487</v>
      </c>
      <c r="D446">
        <v>13113</v>
      </c>
      <c r="E446">
        <f>_xlfn.XLOOKUP(D446,'ACS data'!E:E,'ACS data'!N:N)</f>
        <v>1795</v>
      </c>
      <c r="F446">
        <f>_xlfn.XLOOKUP(D446,'2026 FMR'!I:I,'2026 FMR'!M:M)</f>
        <v>1660</v>
      </c>
      <c r="G446">
        <f>_xlfn.XLOOKUP(D446,'2026 FMR'!I:I,'2026 FMR'!J:J)</f>
        <v>119259</v>
      </c>
      <c r="H446">
        <f>_xlfn.XLOOKUP(D446,'2026 FMR'!I:I,'2026 FMR'!R:R)</f>
        <v>0.5</v>
      </c>
    </row>
    <row r="447" spans="1:8" x14ac:dyDescent="0.35">
      <c r="A447" t="s">
        <v>431</v>
      </c>
      <c r="B447" t="str">
        <f>_xlfn.XLOOKUP(D447,'2026 FMR'!I:I,'2026 FMR'!Q:Q)</f>
        <v>GA-501</v>
      </c>
      <c r="C447" t="s">
        <v>488</v>
      </c>
      <c r="D447">
        <v>13115</v>
      </c>
      <c r="E447">
        <f>_xlfn.XLOOKUP(D447,'ACS data'!E:E,'ACS data'!N:N)</f>
        <v>3174</v>
      </c>
      <c r="F447">
        <f>_xlfn.XLOOKUP(D447,'2026 FMR'!I:I,'2026 FMR'!M:M)</f>
        <v>923</v>
      </c>
      <c r="G447">
        <f>_xlfn.XLOOKUP(D447,'2026 FMR'!I:I,'2026 FMR'!J:J)</f>
        <v>98541</v>
      </c>
      <c r="H447">
        <f>_xlfn.XLOOKUP(D447,'2026 FMR'!I:I,'2026 FMR'!R:R)</f>
        <v>0.5</v>
      </c>
    </row>
    <row r="448" spans="1:8" x14ac:dyDescent="0.35">
      <c r="A448" t="s">
        <v>431</v>
      </c>
      <c r="B448" t="str">
        <f>_xlfn.XLOOKUP(D448,'2026 FMR'!I:I,'2026 FMR'!Q:Q)</f>
        <v>GA-501</v>
      </c>
      <c r="C448" t="s">
        <v>489</v>
      </c>
      <c r="D448">
        <v>13117</v>
      </c>
      <c r="E448">
        <f>_xlfn.XLOOKUP(D448,'ACS data'!E:E,'ACS data'!N:N)</f>
        <v>2340</v>
      </c>
      <c r="F448">
        <f>_xlfn.XLOOKUP(D448,'2026 FMR'!I:I,'2026 FMR'!M:M)</f>
        <v>1660</v>
      </c>
      <c r="G448">
        <f>_xlfn.XLOOKUP(D448,'2026 FMR'!I:I,'2026 FMR'!J:J)</f>
        <v>253225</v>
      </c>
      <c r="H448">
        <f>_xlfn.XLOOKUP(D448,'2026 FMR'!I:I,'2026 FMR'!R:R)</f>
        <v>0.5</v>
      </c>
    </row>
    <row r="449" spans="1:8" x14ac:dyDescent="0.35">
      <c r="A449" t="s">
        <v>431</v>
      </c>
      <c r="B449" t="str">
        <f>_xlfn.XLOOKUP(D449,'2026 FMR'!I:I,'2026 FMR'!Q:Q)</f>
        <v>GA-501</v>
      </c>
      <c r="C449" t="s">
        <v>490</v>
      </c>
      <c r="D449">
        <v>13119</v>
      </c>
      <c r="E449">
        <f>_xlfn.XLOOKUP(D449,'ACS data'!E:E,'ACS data'!N:N)</f>
        <v>905</v>
      </c>
      <c r="F449">
        <f>_xlfn.XLOOKUP(D449,'2026 FMR'!I:I,'2026 FMR'!M:M)</f>
        <v>775</v>
      </c>
      <c r="G449">
        <f>_xlfn.XLOOKUP(D449,'2026 FMR'!I:I,'2026 FMR'!J:J)</f>
        <v>23480</v>
      </c>
      <c r="H449">
        <f>_xlfn.XLOOKUP(D449,'2026 FMR'!I:I,'2026 FMR'!R:R)</f>
        <v>0.5</v>
      </c>
    </row>
    <row r="450" spans="1:8" x14ac:dyDescent="0.35">
      <c r="A450" t="s">
        <v>431</v>
      </c>
      <c r="B450" t="str">
        <f>_xlfn.XLOOKUP(D450,'2026 FMR'!I:I,'2026 FMR'!Q:Q)</f>
        <v>GA-502</v>
      </c>
      <c r="C450" t="s">
        <v>491</v>
      </c>
      <c r="D450">
        <v>13121</v>
      </c>
      <c r="E450">
        <f>_xlfn.XLOOKUP(D450,'ACS data'!E:E,'ACS data'!N:N)</f>
        <v>30888</v>
      </c>
      <c r="F450">
        <f>_xlfn.XLOOKUP(D450,'2026 FMR'!I:I,'2026 FMR'!M:M)</f>
        <v>1660</v>
      </c>
      <c r="G450">
        <f>_xlfn.XLOOKUP(D450,'2026 FMR'!I:I,'2026 FMR'!J:J)</f>
        <v>1061944</v>
      </c>
      <c r="H450">
        <f>_xlfn.XLOOKUP(D450,'2026 FMR'!I:I,'2026 FMR'!R:R)</f>
        <v>1</v>
      </c>
    </row>
    <row r="451" spans="1:8" x14ac:dyDescent="0.35">
      <c r="A451" t="s">
        <v>431</v>
      </c>
      <c r="B451" t="str">
        <f>_xlfn.XLOOKUP(D451,'2026 FMR'!I:I,'2026 FMR'!Q:Q)</f>
        <v>GA-501</v>
      </c>
      <c r="C451" t="s">
        <v>492</v>
      </c>
      <c r="D451">
        <v>13123</v>
      </c>
      <c r="E451">
        <f>_xlfn.XLOOKUP(D451,'ACS data'!E:E,'ACS data'!N:N)</f>
        <v>777</v>
      </c>
      <c r="F451">
        <f>_xlfn.XLOOKUP(D451,'2026 FMR'!I:I,'2026 FMR'!M:M)</f>
        <v>830</v>
      </c>
      <c r="G451">
        <f>_xlfn.XLOOKUP(D451,'2026 FMR'!I:I,'2026 FMR'!J:J)</f>
        <v>31519</v>
      </c>
      <c r="H451">
        <f>_xlfn.XLOOKUP(D451,'2026 FMR'!I:I,'2026 FMR'!R:R)</f>
        <v>0.5</v>
      </c>
    </row>
    <row r="452" spans="1:8" x14ac:dyDescent="0.35">
      <c r="A452" t="s">
        <v>431</v>
      </c>
      <c r="B452" t="str">
        <f>_xlfn.XLOOKUP(D452,'2026 FMR'!I:I,'2026 FMR'!Q:Q)</f>
        <v>GA-501</v>
      </c>
      <c r="C452" t="s">
        <v>493</v>
      </c>
      <c r="D452">
        <v>13125</v>
      </c>
      <c r="E452">
        <f>_xlfn.XLOOKUP(D452,'ACS data'!E:E,'ACS data'!N:N)</f>
        <v>84</v>
      </c>
      <c r="F452">
        <f>_xlfn.XLOOKUP(D452,'2026 FMR'!I:I,'2026 FMR'!M:M)</f>
        <v>770</v>
      </c>
      <c r="G452">
        <f>_xlfn.XLOOKUP(D452,'2026 FMR'!I:I,'2026 FMR'!J:J)</f>
        <v>2903</v>
      </c>
      <c r="H452">
        <f>_xlfn.XLOOKUP(D452,'2026 FMR'!I:I,'2026 FMR'!R:R)</f>
        <v>0.5</v>
      </c>
    </row>
    <row r="453" spans="1:8" x14ac:dyDescent="0.35">
      <c r="A453" t="s">
        <v>431</v>
      </c>
      <c r="B453" t="str">
        <f>_xlfn.XLOOKUP(D453,'2026 FMR'!I:I,'2026 FMR'!Q:Q)</f>
        <v>GA-501</v>
      </c>
      <c r="C453" t="s">
        <v>494</v>
      </c>
      <c r="D453">
        <v>13127</v>
      </c>
      <c r="E453">
        <f>_xlfn.XLOOKUP(D453,'ACS data'!E:E,'ACS data'!N:N)</f>
        <v>2529</v>
      </c>
      <c r="F453">
        <f>_xlfn.XLOOKUP(D453,'2026 FMR'!I:I,'2026 FMR'!M:M)</f>
        <v>1105</v>
      </c>
      <c r="G453">
        <f>_xlfn.XLOOKUP(D453,'2026 FMR'!I:I,'2026 FMR'!J:J)</f>
        <v>84566</v>
      </c>
      <c r="H453">
        <f>_xlfn.XLOOKUP(D453,'2026 FMR'!I:I,'2026 FMR'!R:R)</f>
        <v>0.5</v>
      </c>
    </row>
    <row r="454" spans="1:8" x14ac:dyDescent="0.35">
      <c r="A454" t="s">
        <v>431</v>
      </c>
      <c r="B454" t="str">
        <f>_xlfn.XLOOKUP(D454,'2026 FMR'!I:I,'2026 FMR'!Q:Q)</f>
        <v>GA-501</v>
      </c>
      <c r="C454" t="s">
        <v>495</v>
      </c>
      <c r="D454">
        <v>13129</v>
      </c>
      <c r="E454">
        <f>_xlfn.XLOOKUP(D454,'ACS data'!E:E,'ACS data'!N:N)</f>
        <v>1516</v>
      </c>
      <c r="F454">
        <f>_xlfn.XLOOKUP(D454,'2026 FMR'!I:I,'2026 FMR'!M:M)</f>
        <v>833</v>
      </c>
      <c r="G454">
        <f>_xlfn.XLOOKUP(D454,'2026 FMR'!I:I,'2026 FMR'!J:J)</f>
        <v>57785</v>
      </c>
      <c r="H454">
        <f>_xlfn.XLOOKUP(D454,'2026 FMR'!I:I,'2026 FMR'!R:R)</f>
        <v>0.5</v>
      </c>
    </row>
    <row r="455" spans="1:8" x14ac:dyDescent="0.35">
      <c r="A455" t="s">
        <v>431</v>
      </c>
      <c r="B455" t="str">
        <f>_xlfn.XLOOKUP(D455,'2026 FMR'!I:I,'2026 FMR'!Q:Q)</f>
        <v>GA-501</v>
      </c>
      <c r="C455" t="s">
        <v>496</v>
      </c>
      <c r="D455">
        <v>13131</v>
      </c>
      <c r="E455">
        <f>_xlfn.XLOOKUP(D455,'ACS data'!E:E,'ACS data'!N:N)</f>
        <v>1128</v>
      </c>
      <c r="F455">
        <f>_xlfn.XLOOKUP(D455,'2026 FMR'!I:I,'2026 FMR'!M:M)</f>
        <v>742</v>
      </c>
      <c r="G455">
        <f>_xlfn.XLOOKUP(D455,'2026 FMR'!I:I,'2026 FMR'!J:J)</f>
        <v>26075</v>
      </c>
      <c r="H455">
        <f>_xlfn.XLOOKUP(D455,'2026 FMR'!I:I,'2026 FMR'!R:R)</f>
        <v>0.5</v>
      </c>
    </row>
    <row r="456" spans="1:8" x14ac:dyDescent="0.35">
      <c r="A456" t="s">
        <v>431</v>
      </c>
      <c r="B456" t="str">
        <f>_xlfn.XLOOKUP(D456,'2026 FMR'!I:I,'2026 FMR'!Q:Q)</f>
        <v>GA-501</v>
      </c>
      <c r="C456" t="s">
        <v>497</v>
      </c>
      <c r="D456">
        <v>13133</v>
      </c>
      <c r="E456">
        <f>_xlfn.XLOOKUP(D456,'ACS data'!E:E,'ACS data'!N:N)</f>
        <v>345</v>
      </c>
      <c r="F456">
        <f>_xlfn.XLOOKUP(D456,'2026 FMR'!I:I,'2026 FMR'!M:M)</f>
        <v>808</v>
      </c>
      <c r="G456">
        <f>_xlfn.XLOOKUP(D456,'2026 FMR'!I:I,'2026 FMR'!J:J)</f>
        <v>19020</v>
      </c>
      <c r="H456">
        <f>_xlfn.XLOOKUP(D456,'2026 FMR'!I:I,'2026 FMR'!R:R)</f>
        <v>0.5</v>
      </c>
    </row>
    <row r="457" spans="1:8" x14ac:dyDescent="0.35">
      <c r="A457" t="s">
        <v>431</v>
      </c>
      <c r="B457" t="str">
        <f>_xlfn.XLOOKUP(D457,'2026 FMR'!I:I,'2026 FMR'!Q:Q)</f>
        <v>GA-501</v>
      </c>
      <c r="C457" t="s">
        <v>498</v>
      </c>
      <c r="D457">
        <v>13135</v>
      </c>
      <c r="E457">
        <f>_xlfn.XLOOKUP(D457,'ACS data'!E:E,'ACS data'!N:N)</f>
        <v>24159</v>
      </c>
      <c r="F457">
        <f>_xlfn.XLOOKUP(D457,'2026 FMR'!I:I,'2026 FMR'!M:M)</f>
        <v>1660</v>
      </c>
      <c r="G457">
        <f>_xlfn.XLOOKUP(D457,'2026 FMR'!I:I,'2026 FMR'!J:J)</f>
        <v>957977</v>
      </c>
      <c r="H457">
        <f>_xlfn.XLOOKUP(D457,'2026 FMR'!I:I,'2026 FMR'!R:R)</f>
        <v>0.5</v>
      </c>
    </row>
    <row r="458" spans="1:8" x14ac:dyDescent="0.35">
      <c r="A458" t="s">
        <v>431</v>
      </c>
      <c r="B458" t="str">
        <f>_xlfn.XLOOKUP(D458,'2026 FMR'!I:I,'2026 FMR'!Q:Q)</f>
        <v>GA-501</v>
      </c>
      <c r="C458" t="s">
        <v>499</v>
      </c>
      <c r="D458">
        <v>13137</v>
      </c>
      <c r="E458">
        <f>_xlfn.XLOOKUP(D458,'ACS data'!E:E,'ACS data'!N:N)</f>
        <v>1271</v>
      </c>
      <c r="F458">
        <f>_xlfn.XLOOKUP(D458,'2026 FMR'!I:I,'2026 FMR'!M:M)</f>
        <v>855</v>
      </c>
      <c r="G458">
        <f>_xlfn.XLOOKUP(D458,'2026 FMR'!I:I,'2026 FMR'!J:J)</f>
        <v>46326</v>
      </c>
      <c r="H458">
        <f>_xlfn.XLOOKUP(D458,'2026 FMR'!I:I,'2026 FMR'!R:R)</f>
        <v>0.5</v>
      </c>
    </row>
    <row r="459" spans="1:8" x14ac:dyDescent="0.35">
      <c r="A459" t="s">
        <v>431</v>
      </c>
      <c r="B459" t="str">
        <f>_xlfn.XLOOKUP(D459,'2026 FMR'!I:I,'2026 FMR'!Q:Q)</f>
        <v>GA-501</v>
      </c>
      <c r="C459" t="s">
        <v>500</v>
      </c>
      <c r="D459">
        <v>13139</v>
      </c>
      <c r="E459">
        <f>_xlfn.XLOOKUP(D459,'ACS data'!E:E,'ACS data'!N:N)</f>
        <v>5916</v>
      </c>
      <c r="F459">
        <f>_xlfn.XLOOKUP(D459,'2026 FMR'!I:I,'2026 FMR'!M:M)</f>
        <v>1381</v>
      </c>
      <c r="G459">
        <f>_xlfn.XLOOKUP(D459,'2026 FMR'!I:I,'2026 FMR'!J:J)</f>
        <v>204953</v>
      </c>
      <c r="H459">
        <f>_xlfn.XLOOKUP(D459,'2026 FMR'!I:I,'2026 FMR'!R:R)</f>
        <v>0.5</v>
      </c>
    </row>
    <row r="460" spans="1:8" x14ac:dyDescent="0.35">
      <c r="A460" t="s">
        <v>431</v>
      </c>
      <c r="B460" t="str">
        <f>_xlfn.XLOOKUP(D460,'2026 FMR'!I:I,'2026 FMR'!Q:Q)</f>
        <v>GA-501</v>
      </c>
      <c r="C460" t="s">
        <v>501</v>
      </c>
      <c r="D460">
        <v>13141</v>
      </c>
      <c r="E460">
        <f>_xlfn.XLOOKUP(D460,'ACS data'!E:E,'ACS data'!N:N)</f>
        <v>346</v>
      </c>
      <c r="F460">
        <f>_xlfn.XLOOKUP(D460,'2026 FMR'!I:I,'2026 FMR'!M:M)</f>
        <v>770</v>
      </c>
      <c r="G460">
        <f>_xlfn.XLOOKUP(D460,'2026 FMR'!I:I,'2026 FMR'!J:J)</f>
        <v>8588</v>
      </c>
      <c r="H460">
        <f>_xlfn.XLOOKUP(D460,'2026 FMR'!I:I,'2026 FMR'!R:R)</f>
        <v>0.5</v>
      </c>
    </row>
    <row r="461" spans="1:8" x14ac:dyDescent="0.35">
      <c r="A461" t="s">
        <v>431</v>
      </c>
      <c r="B461" t="str">
        <f>_xlfn.XLOOKUP(D461,'2026 FMR'!I:I,'2026 FMR'!Q:Q)</f>
        <v>GA-501</v>
      </c>
      <c r="C461" t="s">
        <v>502</v>
      </c>
      <c r="D461">
        <v>13143</v>
      </c>
      <c r="E461">
        <f>_xlfn.XLOOKUP(D461,'ACS data'!E:E,'ACS data'!N:N)</f>
        <v>727</v>
      </c>
      <c r="F461">
        <f>_xlfn.XLOOKUP(D461,'2026 FMR'!I:I,'2026 FMR'!M:M)</f>
        <v>844</v>
      </c>
      <c r="G461">
        <f>_xlfn.XLOOKUP(D461,'2026 FMR'!I:I,'2026 FMR'!J:J)</f>
        <v>30178</v>
      </c>
      <c r="H461">
        <f>_xlfn.XLOOKUP(D461,'2026 FMR'!I:I,'2026 FMR'!R:R)</f>
        <v>0.5</v>
      </c>
    </row>
    <row r="462" spans="1:8" x14ac:dyDescent="0.35">
      <c r="A462" t="s">
        <v>431</v>
      </c>
      <c r="B462" t="str">
        <f>_xlfn.XLOOKUP(D462,'2026 FMR'!I:I,'2026 FMR'!Q:Q)</f>
        <v>GA-501</v>
      </c>
      <c r="C462" t="s">
        <v>503</v>
      </c>
      <c r="D462">
        <v>13145</v>
      </c>
      <c r="E462">
        <f>_xlfn.XLOOKUP(D462,'ACS data'!E:E,'ACS data'!N:N)</f>
        <v>450</v>
      </c>
      <c r="F462">
        <f>_xlfn.XLOOKUP(D462,'2026 FMR'!I:I,'2026 FMR'!M:M)</f>
        <v>939</v>
      </c>
      <c r="G462">
        <f>_xlfn.XLOOKUP(D462,'2026 FMR'!I:I,'2026 FMR'!J:J)</f>
        <v>34914</v>
      </c>
      <c r="H462">
        <f>_xlfn.XLOOKUP(D462,'2026 FMR'!I:I,'2026 FMR'!R:R)</f>
        <v>0.5</v>
      </c>
    </row>
    <row r="463" spans="1:8" x14ac:dyDescent="0.35">
      <c r="A463" t="s">
        <v>431</v>
      </c>
      <c r="B463" t="str">
        <f>_xlfn.XLOOKUP(D463,'2026 FMR'!I:I,'2026 FMR'!Q:Q)</f>
        <v>GA-501</v>
      </c>
      <c r="C463" t="s">
        <v>504</v>
      </c>
      <c r="D463">
        <v>13147</v>
      </c>
      <c r="E463">
        <f>_xlfn.XLOOKUP(D463,'ACS data'!E:E,'ACS data'!N:N)</f>
        <v>275</v>
      </c>
      <c r="F463">
        <f>_xlfn.XLOOKUP(D463,'2026 FMR'!I:I,'2026 FMR'!M:M)</f>
        <v>821</v>
      </c>
      <c r="G463">
        <f>_xlfn.XLOOKUP(D463,'2026 FMR'!I:I,'2026 FMR'!J:J)</f>
        <v>26110</v>
      </c>
      <c r="H463">
        <f>_xlfn.XLOOKUP(D463,'2026 FMR'!I:I,'2026 FMR'!R:R)</f>
        <v>0.5</v>
      </c>
    </row>
    <row r="464" spans="1:8" x14ac:dyDescent="0.35">
      <c r="A464" t="s">
        <v>431</v>
      </c>
      <c r="B464" t="str">
        <f>_xlfn.XLOOKUP(D464,'2026 FMR'!I:I,'2026 FMR'!Q:Q)</f>
        <v>GA-501</v>
      </c>
      <c r="C464" t="s">
        <v>505</v>
      </c>
      <c r="D464">
        <v>13149</v>
      </c>
      <c r="E464">
        <f>_xlfn.XLOOKUP(D464,'ACS data'!E:E,'ACS data'!N:N)</f>
        <v>422</v>
      </c>
      <c r="F464">
        <f>_xlfn.XLOOKUP(D464,'2026 FMR'!I:I,'2026 FMR'!M:M)</f>
        <v>1660</v>
      </c>
      <c r="G464">
        <f>_xlfn.XLOOKUP(D464,'2026 FMR'!I:I,'2026 FMR'!J:J)</f>
        <v>11489</v>
      </c>
      <c r="H464">
        <f>_xlfn.XLOOKUP(D464,'2026 FMR'!I:I,'2026 FMR'!R:R)</f>
        <v>0.5</v>
      </c>
    </row>
    <row r="465" spans="1:8" x14ac:dyDescent="0.35">
      <c r="A465" t="s">
        <v>431</v>
      </c>
      <c r="B465" t="str">
        <f>_xlfn.XLOOKUP(D465,'2026 FMR'!I:I,'2026 FMR'!Q:Q)</f>
        <v>GA-501</v>
      </c>
      <c r="C465" t="s">
        <v>506</v>
      </c>
      <c r="D465">
        <v>13151</v>
      </c>
      <c r="E465">
        <f>_xlfn.XLOOKUP(D465,'ACS data'!E:E,'ACS data'!N:N)</f>
        <v>4959</v>
      </c>
      <c r="F465">
        <f>_xlfn.XLOOKUP(D465,'2026 FMR'!I:I,'2026 FMR'!M:M)</f>
        <v>1660</v>
      </c>
      <c r="G465">
        <f>_xlfn.XLOOKUP(D465,'2026 FMR'!I:I,'2026 FMR'!J:J)</f>
        <v>240853</v>
      </c>
      <c r="H465">
        <f>_xlfn.XLOOKUP(D465,'2026 FMR'!I:I,'2026 FMR'!R:R)</f>
        <v>0.5</v>
      </c>
    </row>
    <row r="466" spans="1:8" x14ac:dyDescent="0.35">
      <c r="A466" t="s">
        <v>431</v>
      </c>
      <c r="B466" t="str">
        <f>_xlfn.XLOOKUP(D466,'2026 FMR'!I:I,'2026 FMR'!Q:Q)</f>
        <v>GA-501</v>
      </c>
      <c r="C466" t="s">
        <v>507</v>
      </c>
      <c r="D466">
        <v>13153</v>
      </c>
      <c r="E466">
        <f>_xlfn.XLOOKUP(D466,'ACS data'!E:E,'ACS data'!N:N)</f>
        <v>3730</v>
      </c>
      <c r="F466">
        <f>_xlfn.XLOOKUP(D466,'2026 FMR'!I:I,'2026 FMR'!M:M)</f>
        <v>1221</v>
      </c>
      <c r="G466">
        <f>_xlfn.XLOOKUP(D466,'2026 FMR'!I:I,'2026 FMR'!J:J)</f>
        <v>164117</v>
      </c>
      <c r="H466">
        <f>_xlfn.XLOOKUP(D466,'2026 FMR'!I:I,'2026 FMR'!R:R)</f>
        <v>0.5</v>
      </c>
    </row>
    <row r="467" spans="1:8" x14ac:dyDescent="0.35">
      <c r="A467" t="s">
        <v>431</v>
      </c>
      <c r="B467" t="str">
        <f>_xlfn.XLOOKUP(D467,'2026 FMR'!I:I,'2026 FMR'!Q:Q)</f>
        <v>GA-501</v>
      </c>
      <c r="C467" t="s">
        <v>508</v>
      </c>
      <c r="D467">
        <v>13155</v>
      </c>
      <c r="E467">
        <f>_xlfn.XLOOKUP(D467,'ACS data'!E:E,'ACS data'!N:N)</f>
        <v>450</v>
      </c>
      <c r="F467">
        <f>_xlfn.XLOOKUP(D467,'2026 FMR'!I:I,'2026 FMR'!M:M)</f>
        <v>862</v>
      </c>
      <c r="G467">
        <f>_xlfn.XLOOKUP(D467,'2026 FMR'!I:I,'2026 FMR'!J:J)</f>
        <v>9487</v>
      </c>
      <c r="H467">
        <f>_xlfn.XLOOKUP(D467,'2026 FMR'!I:I,'2026 FMR'!R:R)</f>
        <v>0.5</v>
      </c>
    </row>
    <row r="468" spans="1:8" x14ac:dyDescent="0.35">
      <c r="A468" t="s">
        <v>431</v>
      </c>
      <c r="B468" t="str">
        <f>_xlfn.XLOOKUP(D468,'2026 FMR'!I:I,'2026 FMR'!Q:Q)</f>
        <v>GA-501</v>
      </c>
      <c r="C468" t="s">
        <v>509</v>
      </c>
      <c r="D468">
        <v>13157</v>
      </c>
      <c r="E468">
        <f>_xlfn.XLOOKUP(D468,'ACS data'!E:E,'ACS data'!N:N)</f>
        <v>1388</v>
      </c>
      <c r="F468">
        <f>_xlfn.XLOOKUP(D468,'2026 FMR'!I:I,'2026 FMR'!M:M)</f>
        <v>1004</v>
      </c>
      <c r="G468">
        <f>_xlfn.XLOOKUP(D468,'2026 FMR'!I:I,'2026 FMR'!J:J)</f>
        <v>77033</v>
      </c>
      <c r="H468">
        <f>_xlfn.XLOOKUP(D468,'2026 FMR'!I:I,'2026 FMR'!R:R)</f>
        <v>0.5</v>
      </c>
    </row>
    <row r="469" spans="1:8" x14ac:dyDescent="0.35">
      <c r="A469" t="s">
        <v>431</v>
      </c>
      <c r="B469" t="str">
        <f>_xlfn.XLOOKUP(D469,'2026 FMR'!I:I,'2026 FMR'!Q:Q)</f>
        <v>GA-501</v>
      </c>
      <c r="C469" t="s">
        <v>510</v>
      </c>
      <c r="D469">
        <v>13159</v>
      </c>
      <c r="E469">
        <f>_xlfn.XLOOKUP(D469,'ACS data'!E:E,'ACS data'!N:N)</f>
        <v>370</v>
      </c>
      <c r="F469">
        <f>_xlfn.XLOOKUP(D469,'2026 FMR'!I:I,'2026 FMR'!M:M)</f>
        <v>1660</v>
      </c>
      <c r="G469">
        <f>_xlfn.XLOOKUP(D469,'2026 FMR'!I:I,'2026 FMR'!J:J)</f>
        <v>14882</v>
      </c>
      <c r="H469">
        <f>_xlfn.XLOOKUP(D469,'2026 FMR'!I:I,'2026 FMR'!R:R)</f>
        <v>0.5</v>
      </c>
    </row>
    <row r="470" spans="1:8" x14ac:dyDescent="0.35">
      <c r="A470" t="s">
        <v>431</v>
      </c>
      <c r="B470" t="str">
        <f>_xlfn.XLOOKUP(D470,'2026 FMR'!I:I,'2026 FMR'!Q:Q)</f>
        <v>GA-501</v>
      </c>
      <c r="C470" t="s">
        <v>511</v>
      </c>
      <c r="D470">
        <v>13161</v>
      </c>
      <c r="E470">
        <f>_xlfn.XLOOKUP(D470,'ACS data'!E:E,'ACS data'!N:N)</f>
        <v>663</v>
      </c>
      <c r="F470">
        <f>_xlfn.XLOOKUP(D470,'2026 FMR'!I:I,'2026 FMR'!M:M)</f>
        <v>770</v>
      </c>
      <c r="G470">
        <f>_xlfn.XLOOKUP(D470,'2026 FMR'!I:I,'2026 FMR'!J:J)</f>
        <v>14791</v>
      </c>
      <c r="H470">
        <f>_xlfn.XLOOKUP(D470,'2026 FMR'!I:I,'2026 FMR'!R:R)</f>
        <v>0.5</v>
      </c>
    </row>
    <row r="471" spans="1:8" x14ac:dyDescent="0.35">
      <c r="A471" t="s">
        <v>431</v>
      </c>
      <c r="B471" t="str">
        <f>_xlfn.XLOOKUP(D471,'2026 FMR'!I:I,'2026 FMR'!Q:Q)</f>
        <v>GA-501</v>
      </c>
      <c r="C471" t="s">
        <v>512</v>
      </c>
      <c r="D471">
        <v>13163</v>
      </c>
      <c r="E471">
        <f>_xlfn.XLOOKUP(D471,'ACS data'!E:E,'ACS data'!N:N)</f>
        <v>607</v>
      </c>
      <c r="F471">
        <f>_xlfn.XLOOKUP(D471,'2026 FMR'!I:I,'2026 FMR'!M:M)</f>
        <v>793</v>
      </c>
      <c r="G471">
        <f>_xlfn.XLOOKUP(D471,'2026 FMR'!I:I,'2026 FMR'!J:J)</f>
        <v>15591</v>
      </c>
      <c r="H471">
        <f>_xlfn.XLOOKUP(D471,'2026 FMR'!I:I,'2026 FMR'!R:R)</f>
        <v>0.5</v>
      </c>
    </row>
    <row r="472" spans="1:8" x14ac:dyDescent="0.35">
      <c r="A472" t="s">
        <v>431</v>
      </c>
      <c r="B472" t="str">
        <f>_xlfn.XLOOKUP(D472,'2026 FMR'!I:I,'2026 FMR'!Q:Q)</f>
        <v>GA-501</v>
      </c>
      <c r="C472" t="s">
        <v>513</v>
      </c>
      <c r="D472">
        <v>13165</v>
      </c>
      <c r="E472">
        <f>_xlfn.XLOOKUP(D472,'ACS data'!E:E,'ACS data'!N:N)</f>
        <v>177</v>
      </c>
      <c r="F472">
        <f>_xlfn.XLOOKUP(D472,'2026 FMR'!I:I,'2026 FMR'!M:M)</f>
        <v>770</v>
      </c>
      <c r="G472">
        <f>_xlfn.XLOOKUP(D472,'2026 FMR'!I:I,'2026 FMR'!J:J)</f>
        <v>8704</v>
      </c>
      <c r="H472">
        <f>_xlfn.XLOOKUP(D472,'2026 FMR'!I:I,'2026 FMR'!R:R)</f>
        <v>0.5</v>
      </c>
    </row>
    <row r="473" spans="1:8" x14ac:dyDescent="0.35">
      <c r="A473" t="s">
        <v>431</v>
      </c>
      <c r="B473" t="str">
        <f>_xlfn.XLOOKUP(D473,'2026 FMR'!I:I,'2026 FMR'!Q:Q)</f>
        <v>GA-501</v>
      </c>
      <c r="C473" t="s">
        <v>514</v>
      </c>
      <c r="D473">
        <v>13167</v>
      </c>
      <c r="E473">
        <f>_xlfn.XLOOKUP(D473,'ACS data'!E:E,'ACS data'!N:N)</f>
        <v>342</v>
      </c>
      <c r="F473">
        <f>_xlfn.XLOOKUP(D473,'2026 FMR'!I:I,'2026 FMR'!M:M)</f>
        <v>888</v>
      </c>
      <c r="G473">
        <f>_xlfn.XLOOKUP(D473,'2026 FMR'!I:I,'2026 FMR'!J:J)</f>
        <v>9225</v>
      </c>
      <c r="H473">
        <f>_xlfn.XLOOKUP(D473,'2026 FMR'!I:I,'2026 FMR'!R:R)</f>
        <v>0.5</v>
      </c>
    </row>
    <row r="474" spans="1:8" x14ac:dyDescent="0.35">
      <c r="A474" t="s">
        <v>431</v>
      </c>
      <c r="B474" t="str">
        <f>_xlfn.XLOOKUP(D474,'2026 FMR'!I:I,'2026 FMR'!Q:Q)</f>
        <v>GA-501</v>
      </c>
      <c r="C474" t="s">
        <v>515</v>
      </c>
      <c r="D474">
        <v>13169</v>
      </c>
      <c r="E474">
        <f>_xlfn.XLOOKUP(D474,'ACS data'!E:E,'ACS data'!N:N)</f>
        <v>700</v>
      </c>
      <c r="F474">
        <f>_xlfn.XLOOKUP(D474,'2026 FMR'!I:I,'2026 FMR'!M:M)</f>
        <v>1158</v>
      </c>
      <c r="G474">
        <f>_xlfn.XLOOKUP(D474,'2026 FMR'!I:I,'2026 FMR'!J:J)</f>
        <v>28382</v>
      </c>
      <c r="H474">
        <f>_xlfn.XLOOKUP(D474,'2026 FMR'!I:I,'2026 FMR'!R:R)</f>
        <v>0.5</v>
      </c>
    </row>
    <row r="475" spans="1:8" x14ac:dyDescent="0.35">
      <c r="A475" t="s">
        <v>431</v>
      </c>
      <c r="B475" t="str">
        <f>_xlfn.XLOOKUP(D475,'2026 FMR'!I:I,'2026 FMR'!Q:Q)</f>
        <v>GA-501</v>
      </c>
      <c r="C475" t="s">
        <v>516</v>
      </c>
      <c r="D475">
        <v>13171</v>
      </c>
      <c r="E475">
        <f>_xlfn.XLOOKUP(D475,'ACS data'!E:E,'ACS data'!N:N)</f>
        <v>368</v>
      </c>
      <c r="F475">
        <f>_xlfn.XLOOKUP(D475,'2026 FMR'!I:I,'2026 FMR'!M:M)</f>
        <v>759</v>
      </c>
      <c r="G475">
        <f>_xlfn.XLOOKUP(D475,'2026 FMR'!I:I,'2026 FMR'!J:J)</f>
        <v>18676</v>
      </c>
      <c r="H475">
        <f>_xlfn.XLOOKUP(D475,'2026 FMR'!I:I,'2026 FMR'!R:R)</f>
        <v>0.5</v>
      </c>
    </row>
    <row r="476" spans="1:8" x14ac:dyDescent="0.35">
      <c r="A476" t="s">
        <v>431</v>
      </c>
      <c r="B476" t="str">
        <f>_xlfn.XLOOKUP(D476,'2026 FMR'!I:I,'2026 FMR'!Q:Q)</f>
        <v>GA-501</v>
      </c>
      <c r="C476" t="s">
        <v>517</v>
      </c>
      <c r="D476">
        <v>13173</v>
      </c>
      <c r="E476">
        <f>_xlfn.XLOOKUP(D476,'ACS data'!E:E,'ACS data'!N:N)</f>
        <v>957</v>
      </c>
      <c r="F476">
        <f>_xlfn.XLOOKUP(D476,'2026 FMR'!I:I,'2026 FMR'!M:M)</f>
        <v>921</v>
      </c>
      <c r="G476">
        <f>_xlfn.XLOOKUP(D476,'2026 FMR'!I:I,'2026 FMR'!J:J)</f>
        <v>9964</v>
      </c>
      <c r="H476">
        <f>_xlfn.XLOOKUP(D476,'2026 FMR'!I:I,'2026 FMR'!R:R)</f>
        <v>0.5</v>
      </c>
    </row>
    <row r="477" spans="1:8" x14ac:dyDescent="0.35">
      <c r="A477" t="s">
        <v>431</v>
      </c>
      <c r="B477" t="str">
        <f>_xlfn.XLOOKUP(D477,'2026 FMR'!I:I,'2026 FMR'!Q:Q)</f>
        <v>GA-501</v>
      </c>
      <c r="C477" t="s">
        <v>518</v>
      </c>
      <c r="D477">
        <v>13175</v>
      </c>
      <c r="E477">
        <f>_xlfn.XLOOKUP(D477,'ACS data'!E:E,'ACS data'!N:N)</f>
        <v>2498</v>
      </c>
      <c r="F477">
        <f>_xlfn.XLOOKUP(D477,'2026 FMR'!I:I,'2026 FMR'!M:M)</f>
        <v>742</v>
      </c>
      <c r="G477">
        <f>_xlfn.XLOOKUP(D477,'2026 FMR'!I:I,'2026 FMR'!J:J)</f>
        <v>49407</v>
      </c>
      <c r="H477">
        <f>_xlfn.XLOOKUP(D477,'2026 FMR'!I:I,'2026 FMR'!R:R)</f>
        <v>0.5</v>
      </c>
    </row>
    <row r="478" spans="1:8" x14ac:dyDescent="0.35">
      <c r="A478" t="s">
        <v>431</v>
      </c>
      <c r="B478" t="str">
        <f>_xlfn.XLOOKUP(D478,'2026 FMR'!I:I,'2026 FMR'!Q:Q)</f>
        <v>GA-501</v>
      </c>
      <c r="C478" t="s">
        <v>519</v>
      </c>
      <c r="D478">
        <v>13177</v>
      </c>
      <c r="E478">
        <f>_xlfn.XLOOKUP(D478,'ACS data'!E:E,'ACS data'!N:N)</f>
        <v>982</v>
      </c>
      <c r="F478">
        <f>_xlfn.XLOOKUP(D478,'2026 FMR'!I:I,'2026 FMR'!M:M)</f>
        <v>1006</v>
      </c>
      <c r="G478">
        <f>_xlfn.XLOOKUP(D478,'2026 FMR'!I:I,'2026 FMR'!J:J)</f>
        <v>32968</v>
      </c>
      <c r="H478">
        <f>_xlfn.XLOOKUP(D478,'2026 FMR'!I:I,'2026 FMR'!R:R)</f>
        <v>0.5</v>
      </c>
    </row>
    <row r="479" spans="1:8" x14ac:dyDescent="0.35">
      <c r="A479" t="s">
        <v>431</v>
      </c>
      <c r="B479" t="str">
        <f>_xlfn.XLOOKUP(D479,'2026 FMR'!I:I,'2026 FMR'!Q:Q)</f>
        <v>GA-501</v>
      </c>
      <c r="C479" t="s">
        <v>520</v>
      </c>
      <c r="D479">
        <v>13179</v>
      </c>
      <c r="E479">
        <f>_xlfn.XLOOKUP(D479,'ACS data'!E:E,'ACS data'!N:N)</f>
        <v>1749</v>
      </c>
      <c r="F479">
        <f>_xlfn.XLOOKUP(D479,'2026 FMR'!I:I,'2026 FMR'!M:M)</f>
        <v>1283</v>
      </c>
      <c r="G479">
        <f>_xlfn.XLOOKUP(D479,'2026 FMR'!I:I,'2026 FMR'!J:J)</f>
        <v>65550</v>
      </c>
      <c r="H479">
        <f>_xlfn.XLOOKUP(D479,'2026 FMR'!I:I,'2026 FMR'!R:R)</f>
        <v>0.5</v>
      </c>
    </row>
    <row r="480" spans="1:8" x14ac:dyDescent="0.35">
      <c r="A480" t="s">
        <v>431</v>
      </c>
      <c r="B480" t="str">
        <f>_xlfn.XLOOKUP(D480,'2026 FMR'!I:I,'2026 FMR'!Q:Q)</f>
        <v>GA-501</v>
      </c>
      <c r="C480" t="s">
        <v>521</v>
      </c>
      <c r="D480">
        <v>13181</v>
      </c>
      <c r="E480">
        <f>_xlfn.XLOOKUP(D480,'ACS data'!E:E,'ACS data'!N:N)</f>
        <v>332</v>
      </c>
      <c r="F480">
        <f>_xlfn.XLOOKUP(D480,'2026 FMR'!I:I,'2026 FMR'!M:M)</f>
        <v>758</v>
      </c>
      <c r="G480">
        <f>_xlfn.XLOOKUP(D480,'2026 FMR'!I:I,'2026 FMR'!J:J)</f>
        <v>7726</v>
      </c>
      <c r="H480">
        <f>_xlfn.XLOOKUP(D480,'2026 FMR'!I:I,'2026 FMR'!R:R)</f>
        <v>0.5</v>
      </c>
    </row>
    <row r="481" spans="1:8" x14ac:dyDescent="0.35">
      <c r="A481" t="s">
        <v>431</v>
      </c>
      <c r="B481" t="str">
        <f>_xlfn.XLOOKUP(D481,'2026 FMR'!I:I,'2026 FMR'!Q:Q)</f>
        <v>GA-501</v>
      </c>
      <c r="C481" t="s">
        <v>522</v>
      </c>
      <c r="D481">
        <v>13183</v>
      </c>
      <c r="E481">
        <f>_xlfn.XLOOKUP(D481,'ACS data'!E:E,'ACS data'!N:N)</f>
        <v>277</v>
      </c>
      <c r="F481">
        <f>_xlfn.XLOOKUP(D481,'2026 FMR'!I:I,'2026 FMR'!M:M)</f>
        <v>1034</v>
      </c>
      <c r="G481">
        <f>_xlfn.XLOOKUP(D481,'2026 FMR'!I:I,'2026 FMR'!J:J)</f>
        <v>16804</v>
      </c>
      <c r="H481">
        <f>_xlfn.XLOOKUP(D481,'2026 FMR'!I:I,'2026 FMR'!R:R)</f>
        <v>0.5</v>
      </c>
    </row>
    <row r="482" spans="1:8" x14ac:dyDescent="0.35">
      <c r="A482" t="s">
        <v>431</v>
      </c>
      <c r="B482" t="str">
        <f>_xlfn.XLOOKUP(D482,'2026 FMR'!I:I,'2026 FMR'!Q:Q)</f>
        <v>GA-501</v>
      </c>
      <c r="C482" t="s">
        <v>523</v>
      </c>
      <c r="D482">
        <v>13185</v>
      </c>
      <c r="E482">
        <f>_xlfn.XLOOKUP(D482,'ACS data'!E:E,'ACS data'!N:N)</f>
        <v>7010</v>
      </c>
      <c r="F482">
        <f>_xlfn.XLOOKUP(D482,'2026 FMR'!I:I,'2026 FMR'!M:M)</f>
        <v>921</v>
      </c>
      <c r="G482">
        <f>_xlfn.XLOOKUP(D482,'2026 FMR'!I:I,'2026 FMR'!J:J)</f>
        <v>118257</v>
      </c>
      <c r="H482">
        <f>_xlfn.XLOOKUP(D482,'2026 FMR'!I:I,'2026 FMR'!R:R)</f>
        <v>0.5</v>
      </c>
    </row>
    <row r="483" spans="1:8" x14ac:dyDescent="0.35">
      <c r="A483" t="s">
        <v>431</v>
      </c>
      <c r="B483" t="str">
        <f>_xlfn.XLOOKUP(D483,'2026 FMR'!I:I,'2026 FMR'!Q:Q)</f>
        <v>GA-501</v>
      </c>
      <c r="C483" t="s">
        <v>524</v>
      </c>
      <c r="D483">
        <v>13187</v>
      </c>
      <c r="E483">
        <f>_xlfn.XLOOKUP(D483,'ACS data'!E:E,'ACS data'!N:N)</f>
        <v>2136</v>
      </c>
      <c r="F483">
        <f>_xlfn.XLOOKUP(D483,'2026 FMR'!I:I,'2026 FMR'!M:M)</f>
        <v>1136</v>
      </c>
      <c r="G483">
        <f>_xlfn.XLOOKUP(D483,'2026 FMR'!I:I,'2026 FMR'!J:J)</f>
        <v>33405</v>
      </c>
      <c r="H483">
        <f>_xlfn.XLOOKUP(D483,'2026 FMR'!I:I,'2026 FMR'!R:R)</f>
        <v>0.5</v>
      </c>
    </row>
    <row r="484" spans="1:8" x14ac:dyDescent="0.35">
      <c r="A484" t="s">
        <v>431</v>
      </c>
      <c r="B484" t="str">
        <f>_xlfn.XLOOKUP(D484,'2026 FMR'!I:I,'2026 FMR'!Q:Q)</f>
        <v>GA-501</v>
      </c>
      <c r="C484" t="s">
        <v>525</v>
      </c>
      <c r="D484">
        <v>13189</v>
      </c>
      <c r="E484">
        <f>_xlfn.XLOOKUP(D484,'ACS data'!E:E,'ACS data'!N:N)</f>
        <v>905</v>
      </c>
      <c r="F484">
        <f>_xlfn.XLOOKUP(D484,'2026 FMR'!I:I,'2026 FMR'!M:M)</f>
        <v>1114</v>
      </c>
      <c r="G484">
        <f>_xlfn.XLOOKUP(D484,'2026 FMR'!I:I,'2026 FMR'!J:J)</f>
        <v>21715</v>
      </c>
      <c r="H484">
        <f>_xlfn.XLOOKUP(D484,'2026 FMR'!I:I,'2026 FMR'!R:R)</f>
        <v>0.5</v>
      </c>
    </row>
    <row r="485" spans="1:8" x14ac:dyDescent="0.35">
      <c r="A485" t="s">
        <v>431</v>
      </c>
      <c r="B485" t="str">
        <f>_xlfn.XLOOKUP(D485,'2026 FMR'!I:I,'2026 FMR'!Q:Q)</f>
        <v>GA-501</v>
      </c>
      <c r="C485" t="s">
        <v>526</v>
      </c>
      <c r="D485">
        <v>13191</v>
      </c>
      <c r="E485">
        <f>_xlfn.XLOOKUP(D485,'ACS data'!E:E,'ACS data'!N:N)</f>
        <v>482</v>
      </c>
      <c r="F485">
        <f>_xlfn.XLOOKUP(D485,'2026 FMR'!I:I,'2026 FMR'!M:M)</f>
        <v>1105</v>
      </c>
      <c r="G485">
        <f>_xlfn.XLOOKUP(D485,'2026 FMR'!I:I,'2026 FMR'!J:J)</f>
        <v>11183</v>
      </c>
      <c r="H485">
        <f>_xlfn.XLOOKUP(D485,'2026 FMR'!I:I,'2026 FMR'!R:R)</f>
        <v>0.5</v>
      </c>
    </row>
    <row r="486" spans="1:8" x14ac:dyDescent="0.35">
      <c r="A486" t="s">
        <v>431</v>
      </c>
      <c r="B486" t="str">
        <f>_xlfn.XLOOKUP(D486,'2026 FMR'!I:I,'2026 FMR'!Q:Q)</f>
        <v>GA-501</v>
      </c>
      <c r="C486" t="s">
        <v>527</v>
      </c>
      <c r="D486">
        <v>13193</v>
      </c>
      <c r="E486">
        <f>_xlfn.XLOOKUP(D486,'ACS data'!E:E,'ACS data'!N:N)</f>
        <v>576</v>
      </c>
      <c r="F486">
        <f>_xlfn.XLOOKUP(D486,'2026 FMR'!I:I,'2026 FMR'!M:M)</f>
        <v>742</v>
      </c>
      <c r="G486">
        <f>_xlfn.XLOOKUP(D486,'2026 FMR'!I:I,'2026 FMR'!J:J)</f>
        <v>12099</v>
      </c>
      <c r="H486">
        <f>_xlfn.XLOOKUP(D486,'2026 FMR'!I:I,'2026 FMR'!R:R)</f>
        <v>0.5</v>
      </c>
    </row>
    <row r="487" spans="1:8" x14ac:dyDescent="0.35">
      <c r="A487" t="s">
        <v>431</v>
      </c>
      <c r="B487" t="str">
        <f>_xlfn.XLOOKUP(D487,'2026 FMR'!I:I,'2026 FMR'!Q:Q)</f>
        <v>GA-501</v>
      </c>
      <c r="C487" t="s">
        <v>528</v>
      </c>
      <c r="D487">
        <v>13195</v>
      </c>
      <c r="E487">
        <f>_xlfn.XLOOKUP(D487,'ACS data'!E:E,'ACS data'!N:N)</f>
        <v>791</v>
      </c>
      <c r="F487">
        <f>_xlfn.XLOOKUP(D487,'2026 FMR'!I:I,'2026 FMR'!M:M)</f>
        <v>1183</v>
      </c>
      <c r="G487">
        <f>_xlfn.XLOOKUP(D487,'2026 FMR'!I:I,'2026 FMR'!J:J)</f>
        <v>30378</v>
      </c>
      <c r="H487">
        <f>_xlfn.XLOOKUP(D487,'2026 FMR'!I:I,'2026 FMR'!R:R)</f>
        <v>0.5</v>
      </c>
    </row>
    <row r="488" spans="1:8" x14ac:dyDescent="0.35">
      <c r="A488" t="s">
        <v>431</v>
      </c>
      <c r="B488" t="str">
        <f>_xlfn.XLOOKUP(D488,'2026 FMR'!I:I,'2026 FMR'!Q:Q)</f>
        <v>GA-501</v>
      </c>
      <c r="C488" t="s">
        <v>529</v>
      </c>
      <c r="D488">
        <v>13197</v>
      </c>
      <c r="E488">
        <f>_xlfn.XLOOKUP(D488,'ACS data'!E:E,'ACS data'!N:N)</f>
        <v>269</v>
      </c>
      <c r="F488">
        <f>_xlfn.XLOOKUP(D488,'2026 FMR'!I:I,'2026 FMR'!M:M)</f>
        <v>939</v>
      </c>
      <c r="G488">
        <f>_xlfn.XLOOKUP(D488,'2026 FMR'!I:I,'2026 FMR'!J:J)</f>
        <v>7508</v>
      </c>
      <c r="H488">
        <f>_xlfn.XLOOKUP(D488,'2026 FMR'!I:I,'2026 FMR'!R:R)</f>
        <v>0.5</v>
      </c>
    </row>
    <row r="489" spans="1:8" x14ac:dyDescent="0.35">
      <c r="A489" t="s">
        <v>431</v>
      </c>
      <c r="B489" t="str">
        <f>_xlfn.XLOOKUP(D489,'2026 FMR'!I:I,'2026 FMR'!Q:Q)</f>
        <v>GA-501</v>
      </c>
      <c r="C489" t="s">
        <v>530</v>
      </c>
      <c r="D489">
        <v>13199</v>
      </c>
      <c r="E489">
        <f>_xlfn.XLOOKUP(D489,'ACS data'!E:E,'ACS data'!N:N)</f>
        <v>723</v>
      </c>
      <c r="F489">
        <f>_xlfn.XLOOKUP(D489,'2026 FMR'!I:I,'2026 FMR'!M:M)</f>
        <v>763</v>
      </c>
      <c r="G489">
        <f>_xlfn.XLOOKUP(D489,'2026 FMR'!I:I,'2026 FMR'!J:J)</f>
        <v>20679</v>
      </c>
      <c r="H489">
        <f>_xlfn.XLOOKUP(D489,'2026 FMR'!I:I,'2026 FMR'!R:R)</f>
        <v>0.5</v>
      </c>
    </row>
    <row r="490" spans="1:8" x14ac:dyDescent="0.35">
      <c r="A490" t="s">
        <v>431</v>
      </c>
      <c r="B490" t="str">
        <f>_xlfn.XLOOKUP(D490,'2026 FMR'!I:I,'2026 FMR'!Q:Q)</f>
        <v>GA-501</v>
      </c>
      <c r="C490" t="s">
        <v>531</v>
      </c>
      <c r="D490">
        <v>13201</v>
      </c>
      <c r="E490">
        <f>_xlfn.XLOOKUP(D490,'ACS data'!E:E,'ACS data'!N:N)</f>
        <v>391</v>
      </c>
      <c r="F490">
        <f>_xlfn.XLOOKUP(D490,'2026 FMR'!I:I,'2026 FMR'!M:M)</f>
        <v>770</v>
      </c>
      <c r="G490">
        <f>_xlfn.XLOOKUP(D490,'2026 FMR'!I:I,'2026 FMR'!J:J)</f>
        <v>5923</v>
      </c>
      <c r="H490">
        <f>_xlfn.XLOOKUP(D490,'2026 FMR'!I:I,'2026 FMR'!R:R)</f>
        <v>0.5</v>
      </c>
    </row>
    <row r="491" spans="1:8" x14ac:dyDescent="0.35">
      <c r="A491" t="s">
        <v>431</v>
      </c>
      <c r="B491" t="str">
        <f>_xlfn.XLOOKUP(D491,'2026 FMR'!I:I,'2026 FMR'!Q:Q)</f>
        <v>GA-501</v>
      </c>
      <c r="C491" t="s">
        <v>532</v>
      </c>
      <c r="D491">
        <v>13205</v>
      </c>
      <c r="E491">
        <f>_xlfn.XLOOKUP(D491,'ACS data'!E:E,'ACS data'!N:N)</f>
        <v>1016</v>
      </c>
      <c r="F491">
        <f>_xlfn.XLOOKUP(D491,'2026 FMR'!I:I,'2026 FMR'!M:M)</f>
        <v>888</v>
      </c>
      <c r="G491">
        <f>_xlfn.XLOOKUP(D491,'2026 FMR'!I:I,'2026 FMR'!J:J)</f>
        <v>21634</v>
      </c>
      <c r="H491">
        <f>_xlfn.XLOOKUP(D491,'2026 FMR'!I:I,'2026 FMR'!R:R)</f>
        <v>0.5</v>
      </c>
    </row>
    <row r="492" spans="1:8" x14ac:dyDescent="0.35">
      <c r="A492" t="s">
        <v>431</v>
      </c>
      <c r="B492" t="str">
        <f>_xlfn.XLOOKUP(D492,'2026 FMR'!I:I,'2026 FMR'!Q:Q)</f>
        <v>GA-501</v>
      </c>
      <c r="C492" t="s">
        <v>533</v>
      </c>
      <c r="D492">
        <v>13207</v>
      </c>
      <c r="E492">
        <f>_xlfn.XLOOKUP(D492,'ACS data'!E:E,'ACS data'!N:N)</f>
        <v>419</v>
      </c>
      <c r="F492">
        <f>_xlfn.XLOOKUP(D492,'2026 FMR'!I:I,'2026 FMR'!M:M)</f>
        <v>1048</v>
      </c>
      <c r="G492">
        <f>_xlfn.XLOOKUP(D492,'2026 FMR'!I:I,'2026 FMR'!J:J)</f>
        <v>28287</v>
      </c>
      <c r="H492">
        <f>_xlfn.XLOOKUP(D492,'2026 FMR'!I:I,'2026 FMR'!R:R)</f>
        <v>0.5</v>
      </c>
    </row>
    <row r="493" spans="1:8" x14ac:dyDescent="0.35">
      <c r="A493" t="s">
        <v>431</v>
      </c>
      <c r="B493" t="str">
        <f>_xlfn.XLOOKUP(D493,'2026 FMR'!I:I,'2026 FMR'!Q:Q)</f>
        <v>GA-501</v>
      </c>
      <c r="C493" t="s">
        <v>534</v>
      </c>
      <c r="D493">
        <v>13209</v>
      </c>
      <c r="E493">
        <f>_xlfn.XLOOKUP(D493,'ACS data'!E:E,'ACS data'!N:N)</f>
        <v>296</v>
      </c>
      <c r="F493">
        <f>_xlfn.XLOOKUP(D493,'2026 FMR'!I:I,'2026 FMR'!M:M)</f>
        <v>742</v>
      </c>
      <c r="G493">
        <f>_xlfn.XLOOKUP(D493,'2026 FMR'!I:I,'2026 FMR'!J:J)</f>
        <v>8687</v>
      </c>
      <c r="H493">
        <f>_xlfn.XLOOKUP(D493,'2026 FMR'!I:I,'2026 FMR'!R:R)</f>
        <v>0.5</v>
      </c>
    </row>
    <row r="494" spans="1:8" x14ac:dyDescent="0.35">
      <c r="A494" t="s">
        <v>431</v>
      </c>
      <c r="B494" t="str">
        <f>_xlfn.XLOOKUP(D494,'2026 FMR'!I:I,'2026 FMR'!Q:Q)</f>
        <v>GA-501</v>
      </c>
      <c r="C494" t="s">
        <v>535</v>
      </c>
      <c r="D494">
        <v>13211</v>
      </c>
      <c r="E494">
        <f>_xlfn.XLOOKUP(D494,'ACS data'!E:E,'ACS data'!N:N)</f>
        <v>265</v>
      </c>
      <c r="F494">
        <f>_xlfn.XLOOKUP(D494,'2026 FMR'!I:I,'2026 FMR'!M:M)</f>
        <v>1315</v>
      </c>
      <c r="G494">
        <f>_xlfn.XLOOKUP(D494,'2026 FMR'!I:I,'2026 FMR'!J:J)</f>
        <v>20171</v>
      </c>
      <c r="H494">
        <f>_xlfn.XLOOKUP(D494,'2026 FMR'!I:I,'2026 FMR'!R:R)</f>
        <v>0.5</v>
      </c>
    </row>
    <row r="495" spans="1:8" x14ac:dyDescent="0.35">
      <c r="A495" t="s">
        <v>431</v>
      </c>
      <c r="B495" t="str">
        <f>_xlfn.XLOOKUP(D495,'2026 FMR'!I:I,'2026 FMR'!Q:Q)</f>
        <v>GA-501</v>
      </c>
      <c r="C495" t="s">
        <v>536</v>
      </c>
      <c r="D495">
        <v>13213</v>
      </c>
      <c r="E495">
        <f>_xlfn.XLOOKUP(D495,'ACS data'!E:E,'ACS data'!N:N)</f>
        <v>1058</v>
      </c>
      <c r="F495">
        <f>_xlfn.XLOOKUP(D495,'2026 FMR'!I:I,'2026 FMR'!M:M)</f>
        <v>827</v>
      </c>
      <c r="G495">
        <f>_xlfn.XLOOKUP(D495,'2026 FMR'!I:I,'2026 FMR'!J:J)</f>
        <v>40063</v>
      </c>
      <c r="H495">
        <f>_xlfn.XLOOKUP(D495,'2026 FMR'!I:I,'2026 FMR'!R:R)</f>
        <v>0.5</v>
      </c>
    </row>
    <row r="496" spans="1:8" x14ac:dyDescent="0.35">
      <c r="A496" t="s">
        <v>431</v>
      </c>
      <c r="B496" t="str">
        <f>_xlfn.XLOOKUP(D496,'2026 FMR'!I:I,'2026 FMR'!Q:Q)</f>
        <v>GA-505</v>
      </c>
      <c r="C496" t="s">
        <v>537</v>
      </c>
      <c r="D496">
        <v>13215</v>
      </c>
      <c r="E496">
        <f>_xlfn.XLOOKUP(D496,'ACS data'!E:E,'ACS data'!N:N)</f>
        <v>7509</v>
      </c>
      <c r="F496">
        <f>_xlfn.XLOOKUP(D496,'2026 FMR'!I:I,'2026 FMR'!M:M)</f>
        <v>939</v>
      </c>
      <c r="G496">
        <f>_xlfn.XLOOKUP(D496,'2026 FMR'!I:I,'2026 FMR'!J:J)</f>
        <v>204572</v>
      </c>
      <c r="H496">
        <f>_xlfn.XLOOKUP(D496,'2026 FMR'!I:I,'2026 FMR'!R:R)</f>
        <v>1</v>
      </c>
    </row>
    <row r="497" spans="1:8" x14ac:dyDescent="0.35">
      <c r="A497" t="s">
        <v>431</v>
      </c>
      <c r="B497" t="str">
        <f>_xlfn.XLOOKUP(D497,'2026 FMR'!I:I,'2026 FMR'!Q:Q)</f>
        <v>GA-501</v>
      </c>
      <c r="C497" t="s">
        <v>538</v>
      </c>
      <c r="D497">
        <v>13217</v>
      </c>
      <c r="E497">
        <f>_xlfn.XLOOKUP(D497,'ACS data'!E:E,'ACS data'!N:N)</f>
        <v>3728</v>
      </c>
      <c r="F497">
        <f>_xlfn.XLOOKUP(D497,'2026 FMR'!I:I,'2026 FMR'!M:M)</f>
        <v>1660</v>
      </c>
      <c r="G497">
        <f>_xlfn.XLOOKUP(D497,'2026 FMR'!I:I,'2026 FMR'!J:J)</f>
        <v>113298</v>
      </c>
      <c r="H497">
        <f>_xlfn.XLOOKUP(D497,'2026 FMR'!I:I,'2026 FMR'!R:R)</f>
        <v>0.5</v>
      </c>
    </row>
    <row r="498" spans="1:8" x14ac:dyDescent="0.35">
      <c r="A498" t="s">
        <v>431</v>
      </c>
      <c r="B498" t="str">
        <f>_xlfn.XLOOKUP(D498,'2026 FMR'!I:I,'2026 FMR'!Q:Q)</f>
        <v>GA-501</v>
      </c>
      <c r="C498" t="s">
        <v>539</v>
      </c>
      <c r="D498">
        <v>13219</v>
      </c>
      <c r="E498">
        <f>_xlfn.XLOOKUP(D498,'ACS data'!E:E,'ACS data'!N:N)</f>
        <v>1014</v>
      </c>
      <c r="F498">
        <f>_xlfn.XLOOKUP(D498,'2026 FMR'!I:I,'2026 FMR'!M:M)</f>
        <v>1183</v>
      </c>
      <c r="G498">
        <f>_xlfn.XLOOKUP(D498,'2026 FMR'!I:I,'2026 FMR'!J:J)</f>
        <v>41978</v>
      </c>
      <c r="H498">
        <f>_xlfn.XLOOKUP(D498,'2026 FMR'!I:I,'2026 FMR'!R:R)</f>
        <v>0.5</v>
      </c>
    </row>
    <row r="499" spans="1:8" x14ac:dyDescent="0.35">
      <c r="A499" t="s">
        <v>431</v>
      </c>
      <c r="B499" t="str">
        <f>_xlfn.XLOOKUP(D499,'2026 FMR'!I:I,'2026 FMR'!Q:Q)</f>
        <v>GA-501</v>
      </c>
      <c r="C499" t="s">
        <v>540</v>
      </c>
      <c r="D499">
        <v>13221</v>
      </c>
      <c r="E499">
        <f>_xlfn.XLOOKUP(D499,'ACS data'!E:E,'ACS data'!N:N)</f>
        <v>393</v>
      </c>
      <c r="F499">
        <f>_xlfn.XLOOKUP(D499,'2026 FMR'!I:I,'2026 FMR'!M:M)</f>
        <v>1183</v>
      </c>
      <c r="G499">
        <f>_xlfn.XLOOKUP(D499,'2026 FMR'!I:I,'2026 FMR'!J:J)</f>
        <v>14974</v>
      </c>
      <c r="H499">
        <f>_xlfn.XLOOKUP(D499,'2026 FMR'!I:I,'2026 FMR'!R:R)</f>
        <v>0.5</v>
      </c>
    </row>
    <row r="500" spans="1:8" x14ac:dyDescent="0.35">
      <c r="A500" t="s">
        <v>431</v>
      </c>
      <c r="B500" t="str">
        <f>_xlfn.XLOOKUP(D500,'2026 FMR'!I:I,'2026 FMR'!Q:Q)</f>
        <v>GA-501</v>
      </c>
      <c r="C500" t="s">
        <v>541</v>
      </c>
      <c r="D500">
        <v>13223</v>
      </c>
      <c r="E500">
        <f>_xlfn.XLOOKUP(D500,'ACS data'!E:E,'ACS data'!N:N)</f>
        <v>1832</v>
      </c>
      <c r="F500">
        <f>_xlfn.XLOOKUP(D500,'2026 FMR'!I:I,'2026 FMR'!M:M)</f>
        <v>1660</v>
      </c>
      <c r="G500">
        <f>_xlfn.XLOOKUP(D500,'2026 FMR'!I:I,'2026 FMR'!J:J)</f>
        <v>169898</v>
      </c>
      <c r="H500">
        <f>_xlfn.XLOOKUP(D500,'2026 FMR'!I:I,'2026 FMR'!R:R)</f>
        <v>0.5</v>
      </c>
    </row>
    <row r="501" spans="1:8" x14ac:dyDescent="0.35">
      <c r="A501" t="s">
        <v>431</v>
      </c>
      <c r="B501" t="str">
        <f>_xlfn.XLOOKUP(D501,'2026 FMR'!I:I,'2026 FMR'!Q:Q)</f>
        <v>GA-501</v>
      </c>
      <c r="C501" t="s">
        <v>542</v>
      </c>
      <c r="D501">
        <v>13225</v>
      </c>
      <c r="E501">
        <f>_xlfn.XLOOKUP(D501,'ACS data'!E:E,'ACS data'!N:N)</f>
        <v>1321</v>
      </c>
      <c r="F501">
        <f>_xlfn.XLOOKUP(D501,'2026 FMR'!I:I,'2026 FMR'!M:M)</f>
        <v>1030</v>
      </c>
      <c r="G501">
        <f>_xlfn.XLOOKUP(D501,'2026 FMR'!I:I,'2026 FMR'!J:J)</f>
        <v>28054</v>
      </c>
      <c r="H501">
        <f>_xlfn.XLOOKUP(D501,'2026 FMR'!I:I,'2026 FMR'!R:R)</f>
        <v>0.5</v>
      </c>
    </row>
    <row r="502" spans="1:8" x14ac:dyDescent="0.35">
      <c r="A502" t="s">
        <v>431</v>
      </c>
      <c r="B502" t="str">
        <f>_xlfn.XLOOKUP(D502,'2026 FMR'!I:I,'2026 FMR'!Q:Q)</f>
        <v>GA-501</v>
      </c>
      <c r="C502" t="s">
        <v>543</v>
      </c>
      <c r="D502">
        <v>13227</v>
      </c>
      <c r="E502">
        <f>_xlfn.XLOOKUP(D502,'ACS data'!E:E,'ACS data'!N:N)</f>
        <v>741</v>
      </c>
      <c r="F502">
        <f>_xlfn.XLOOKUP(D502,'2026 FMR'!I:I,'2026 FMR'!M:M)</f>
        <v>1660</v>
      </c>
      <c r="G502">
        <f>_xlfn.XLOOKUP(D502,'2026 FMR'!I:I,'2026 FMR'!J:J)</f>
        <v>33439</v>
      </c>
      <c r="H502">
        <f>_xlfn.XLOOKUP(D502,'2026 FMR'!I:I,'2026 FMR'!R:R)</f>
        <v>0.5</v>
      </c>
    </row>
    <row r="503" spans="1:8" x14ac:dyDescent="0.35">
      <c r="A503" t="s">
        <v>431</v>
      </c>
      <c r="B503" t="str">
        <f>_xlfn.XLOOKUP(D503,'2026 FMR'!I:I,'2026 FMR'!Q:Q)</f>
        <v>GA-501</v>
      </c>
      <c r="C503" t="s">
        <v>544</v>
      </c>
      <c r="D503">
        <v>13229</v>
      </c>
      <c r="E503">
        <f>_xlfn.XLOOKUP(D503,'ACS data'!E:E,'ACS data'!N:N)</f>
        <v>540</v>
      </c>
      <c r="F503">
        <f>_xlfn.XLOOKUP(D503,'2026 FMR'!I:I,'2026 FMR'!M:M)</f>
        <v>794</v>
      </c>
      <c r="G503">
        <f>_xlfn.XLOOKUP(D503,'2026 FMR'!I:I,'2026 FMR'!J:J)</f>
        <v>19822</v>
      </c>
      <c r="H503">
        <f>_xlfn.XLOOKUP(D503,'2026 FMR'!I:I,'2026 FMR'!R:R)</f>
        <v>0.5</v>
      </c>
    </row>
    <row r="504" spans="1:8" x14ac:dyDescent="0.35">
      <c r="A504" t="s">
        <v>431</v>
      </c>
      <c r="B504" t="str">
        <f>_xlfn.XLOOKUP(D504,'2026 FMR'!I:I,'2026 FMR'!Q:Q)</f>
        <v>GA-501</v>
      </c>
      <c r="C504" t="s">
        <v>545</v>
      </c>
      <c r="D504">
        <v>13231</v>
      </c>
      <c r="E504">
        <f>_xlfn.XLOOKUP(D504,'ACS data'!E:E,'ACS data'!N:N)</f>
        <v>354</v>
      </c>
      <c r="F504">
        <f>_xlfn.XLOOKUP(D504,'2026 FMR'!I:I,'2026 FMR'!M:M)</f>
        <v>1660</v>
      </c>
      <c r="G504">
        <f>_xlfn.XLOOKUP(D504,'2026 FMR'!I:I,'2026 FMR'!J:J)</f>
        <v>19145</v>
      </c>
      <c r="H504">
        <f>_xlfn.XLOOKUP(D504,'2026 FMR'!I:I,'2026 FMR'!R:R)</f>
        <v>0.5</v>
      </c>
    </row>
    <row r="505" spans="1:8" x14ac:dyDescent="0.35">
      <c r="A505" t="s">
        <v>431</v>
      </c>
      <c r="B505" t="str">
        <f>_xlfn.XLOOKUP(D505,'2026 FMR'!I:I,'2026 FMR'!Q:Q)</f>
        <v>GA-501</v>
      </c>
      <c r="C505" t="s">
        <v>546</v>
      </c>
      <c r="D505">
        <v>13233</v>
      </c>
      <c r="E505">
        <f>_xlfn.XLOOKUP(D505,'ACS data'!E:E,'ACS data'!N:N)</f>
        <v>1754</v>
      </c>
      <c r="F505">
        <f>_xlfn.XLOOKUP(D505,'2026 FMR'!I:I,'2026 FMR'!M:M)</f>
        <v>776</v>
      </c>
      <c r="G505">
        <f>_xlfn.XLOOKUP(D505,'2026 FMR'!I:I,'2026 FMR'!J:J)</f>
        <v>43019</v>
      </c>
      <c r="H505">
        <f>_xlfn.XLOOKUP(D505,'2026 FMR'!I:I,'2026 FMR'!R:R)</f>
        <v>0.5</v>
      </c>
    </row>
    <row r="506" spans="1:8" x14ac:dyDescent="0.35">
      <c r="A506" t="s">
        <v>431</v>
      </c>
      <c r="B506" t="str">
        <f>_xlfn.XLOOKUP(D506,'2026 FMR'!I:I,'2026 FMR'!Q:Q)</f>
        <v>GA-501</v>
      </c>
      <c r="C506" t="s">
        <v>547</v>
      </c>
      <c r="D506">
        <v>13235</v>
      </c>
      <c r="E506">
        <f>_xlfn.XLOOKUP(D506,'ACS data'!E:E,'ACS data'!N:N)</f>
        <v>229</v>
      </c>
      <c r="F506">
        <f>_xlfn.XLOOKUP(D506,'2026 FMR'!I:I,'2026 FMR'!M:M)</f>
        <v>858</v>
      </c>
      <c r="G506">
        <f>_xlfn.XLOOKUP(D506,'2026 FMR'!I:I,'2026 FMR'!J:J)</f>
        <v>9887</v>
      </c>
      <c r="H506">
        <f>_xlfn.XLOOKUP(D506,'2026 FMR'!I:I,'2026 FMR'!R:R)</f>
        <v>0.5</v>
      </c>
    </row>
    <row r="507" spans="1:8" x14ac:dyDescent="0.35">
      <c r="A507" t="s">
        <v>431</v>
      </c>
      <c r="B507" t="str">
        <f>_xlfn.XLOOKUP(D507,'2026 FMR'!I:I,'2026 FMR'!Q:Q)</f>
        <v>GA-501</v>
      </c>
      <c r="C507" t="s">
        <v>548</v>
      </c>
      <c r="D507">
        <v>13237</v>
      </c>
      <c r="E507">
        <f>_xlfn.XLOOKUP(D507,'ACS data'!E:E,'ACS data'!N:N)</f>
        <v>979</v>
      </c>
      <c r="F507">
        <f>_xlfn.XLOOKUP(D507,'2026 FMR'!I:I,'2026 FMR'!M:M)</f>
        <v>898</v>
      </c>
      <c r="G507">
        <f>_xlfn.XLOOKUP(D507,'2026 FMR'!I:I,'2026 FMR'!J:J)</f>
        <v>22206</v>
      </c>
      <c r="H507">
        <f>_xlfn.XLOOKUP(D507,'2026 FMR'!I:I,'2026 FMR'!R:R)</f>
        <v>0.5</v>
      </c>
    </row>
    <row r="508" spans="1:8" x14ac:dyDescent="0.35">
      <c r="A508" t="s">
        <v>431</v>
      </c>
      <c r="B508" t="str">
        <f>_xlfn.XLOOKUP(D508,'2026 FMR'!I:I,'2026 FMR'!Q:Q)</f>
        <v>GA-501</v>
      </c>
      <c r="C508" t="s">
        <v>549</v>
      </c>
      <c r="D508">
        <v>13239</v>
      </c>
      <c r="E508">
        <f>_xlfn.XLOOKUP(D508,'ACS data'!E:E,'ACS data'!N:N)</f>
        <v>5</v>
      </c>
      <c r="F508">
        <f>_xlfn.XLOOKUP(D508,'2026 FMR'!I:I,'2026 FMR'!M:M)</f>
        <v>770</v>
      </c>
      <c r="G508">
        <f>_xlfn.XLOOKUP(D508,'2026 FMR'!I:I,'2026 FMR'!J:J)</f>
        <v>2180</v>
      </c>
      <c r="H508">
        <f>_xlfn.XLOOKUP(D508,'2026 FMR'!I:I,'2026 FMR'!R:R)</f>
        <v>0.5</v>
      </c>
    </row>
    <row r="509" spans="1:8" x14ac:dyDescent="0.35">
      <c r="A509" t="s">
        <v>431</v>
      </c>
      <c r="B509" t="str">
        <f>_xlfn.XLOOKUP(D509,'2026 FMR'!I:I,'2026 FMR'!Q:Q)</f>
        <v>GA-501</v>
      </c>
      <c r="C509" t="s">
        <v>550</v>
      </c>
      <c r="D509">
        <v>13241</v>
      </c>
      <c r="E509">
        <f>_xlfn.XLOOKUP(D509,'ACS data'!E:E,'ACS data'!N:N)</f>
        <v>353</v>
      </c>
      <c r="F509">
        <f>_xlfn.XLOOKUP(D509,'2026 FMR'!I:I,'2026 FMR'!M:M)</f>
        <v>851</v>
      </c>
      <c r="G509">
        <f>_xlfn.XLOOKUP(D509,'2026 FMR'!I:I,'2026 FMR'!J:J)</f>
        <v>16915</v>
      </c>
      <c r="H509">
        <f>_xlfn.XLOOKUP(D509,'2026 FMR'!I:I,'2026 FMR'!R:R)</f>
        <v>0.5</v>
      </c>
    </row>
    <row r="510" spans="1:8" x14ac:dyDescent="0.35">
      <c r="A510" t="s">
        <v>431</v>
      </c>
      <c r="B510" t="str">
        <f>_xlfn.XLOOKUP(D510,'2026 FMR'!I:I,'2026 FMR'!Q:Q)</f>
        <v>GA-501</v>
      </c>
      <c r="C510" t="s">
        <v>551</v>
      </c>
      <c r="D510">
        <v>13243</v>
      </c>
      <c r="E510">
        <f>_xlfn.XLOOKUP(D510,'ACS data'!E:E,'ACS data'!N:N)</f>
        <v>119</v>
      </c>
      <c r="F510">
        <f>_xlfn.XLOOKUP(D510,'2026 FMR'!I:I,'2026 FMR'!M:M)</f>
        <v>783</v>
      </c>
      <c r="G510">
        <f>_xlfn.XLOOKUP(D510,'2026 FMR'!I:I,'2026 FMR'!J:J)</f>
        <v>6365</v>
      </c>
      <c r="H510">
        <f>_xlfn.XLOOKUP(D510,'2026 FMR'!I:I,'2026 FMR'!R:R)</f>
        <v>0.5</v>
      </c>
    </row>
    <row r="511" spans="1:8" x14ac:dyDescent="0.35">
      <c r="A511" t="s">
        <v>431</v>
      </c>
      <c r="B511" t="str">
        <f>_xlfn.XLOOKUP(D511,'2026 FMR'!I:I,'2026 FMR'!Q:Q)</f>
        <v>GA-504</v>
      </c>
      <c r="C511" t="s">
        <v>552</v>
      </c>
      <c r="D511">
        <v>13245</v>
      </c>
      <c r="E511">
        <f>_xlfn.XLOOKUP(D511,'ACS data'!E:E,'ACS data'!N:N)</f>
        <v>8809</v>
      </c>
      <c r="F511">
        <f>_xlfn.XLOOKUP(D511,'2026 FMR'!I:I,'2026 FMR'!M:M)</f>
        <v>1114</v>
      </c>
      <c r="G511">
        <f>_xlfn.XLOOKUP(D511,'2026 FMR'!I:I,'2026 FMR'!J:J)</f>
        <v>206153</v>
      </c>
      <c r="H511">
        <f>_xlfn.XLOOKUP(D511,'2026 FMR'!I:I,'2026 FMR'!R:R)</f>
        <v>1</v>
      </c>
    </row>
    <row r="512" spans="1:8" x14ac:dyDescent="0.35">
      <c r="A512" t="s">
        <v>431</v>
      </c>
      <c r="B512" t="str">
        <f>_xlfn.XLOOKUP(D512,'2026 FMR'!I:I,'2026 FMR'!Q:Q)</f>
        <v>GA-501</v>
      </c>
      <c r="C512" t="s">
        <v>553</v>
      </c>
      <c r="D512">
        <v>13247</v>
      </c>
      <c r="E512">
        <f>_xlfn.XLOOKUP(D512,'ACS data'!E:E,'ACS data'!N:N)</f>
        <v>2379</v>
      </c>
      <c r="F512">
        <f>_xlfn.XLOOKUP(D512,'2026 FMR'!I:I,'2026 FMR'!M:M)</f>
        <v>1660</v>
      </c>
      <c r="G512">
        <f>_xlfn.XLOOKUP(D512,'2026 FMR'!I:I,'2026 FMR'!J:J)</f>
        <v>93641</v>
      </c>
      <c r="H512">
        <f>_xlfn.XLOOKUP(D512,'2026 FMR'!I:I,'2026 FMR'!R:R)</f>
        <v>0.5</v>
      </c>
    </row>
    <row r="513" spans="1:8" x14ac:dyDescent="0.35">
      <c r="A513" t="s">
        <v>431</v>
      </c>
      <c r="B513" t="str">
        <f>_xlfn.XLOOKUP(D513,'2026 FMR'!I:I,'2026 FMR'!Q:Q)</f>
        <v>GA-501</v>
      </c>
      <c r="C513" t="s">
        <v>554</v>
      </c>
      <c r="D513">
        <v>13249</v>
      </c>
      <c r="E513">
        <f>_xlfn.XLOOKUP(D513,'ACS data'!E:E,'ACS data'!N:N)</f>
        <v>102</v>
      </c>
      <c r="F513">
        <f>_xlfn.XLOOKUP(D513,'2026 FMR'!I:I,'2026 FMR'!M:M)</f>
        <v>770</v>
      </c>
      <c r="G513">
        <f>_xlfn.XLOOKUP(D513,'2026 FMR'!I:I,'2026 FMR'!J:J)</f>
        <v>4565</v>
      </c>
      <c r="H513">
        <f>_xlfn.XLOOKUP(D513,'2026 FMR'!I:I,'2026 FMR'!R:R)</f>
        <v>0.5</v>
      </c>
    </row>
    <row r="514" spans="1:8" x14ac:dyDescent="0.35">
      <c r="A514" t="s">
        <v>431</v>
      </c>
      <c r="B514" t="str">
        <f>_xlfn.XLOOKUP(D514,'2026 FMR'!I:I,'2026 FMR'!Q:Q)</f>
        <v>GA-501</v>
      </c>
      <c r="C514" t="s">
        <v>555</v>
      </c>
      <c r="D514">
        <v>13251</v>
      </c>
      <c r="E514">
        <f>_xlfn.XLOOKUP(D514,'ACS data'!E:E,'ACS data'!N:N)</f>
        <v>366</v>
      </c>
      <c r="F514">
        <f>_xlfn.XLOOKUP(D514,'2026 FMR'!I:I,'2026 FMR'!M:M)</f>
        <v>742</v>
      </c>
      <c r="G514">
        <f>_xlfn.XLOOKUP(D514,'2026 FMR'!I:I,'2026 FMR'!J:J)</f>
        <v>14026</v>
      </c>
      <c r="H514">
        <f>_xlfn.XLOOKUP(D514,'2026 FMR'!I:I,'2026 FMR'!R:R)</f>
        <v>0.5</v>
      </c>
    </row>
    <row r="515" spans="1:8" x14ac:dyDescent="0.35">
      <c r="A515" t="s">
        <v>431</v>
      </c>
      <c r="B515" t="str">
        <f>_xlfn.XLOOKUP(D515,'2026 FMR'!I:I,'2026 FMR'!Q:Q)</f>
        <v>GA-501</v>
      </c>
      <c r="C515" t="s">
        <v>556</v>
      </c>
      <c r="D515">
        <v>13253</v>
      </c>
      <c r="E515">
        <f>_xlfn.XLOOKUP(D515,'ACS data'!E:E,'ACS data'!N:N)</f>
        <v>355</v>
      </c>
      <c r="F515">
        <f>_xlfn.XLOOKUP(D515,'2026 FMR'!I:I,'2026 FMR'!M:M)</f>
        <v>770</v>
      </c>
      <c r="G515">
        <f>_xlfn.XLOOKUP(D515,'2026 FMR'!I:I,'2026 FMR'!J:J)</f>
        <v>9117</v>
      </c>
      <c r="H515">
        <f>_xlfn.XLOOKUP(D515,'2026 FMR'!I:I,'2026 FMR'!R:R)</f>
        <v>0.5</v>
      </c>
    </row>
    <row r="516" spans="1:8" x14ac:dyDescent="0.35">
      <c r="A516" t="s">
        <v>431</v>
      </c>
      <c r="B516" t="str">
        <f>_xlfn.XLOOKUP(D516,'2026 FMR'!I:I,'2026 FMR'!Q:Q)</f>
        <v>GA-501</v>
      </c>
      <c r="C516" t="s">
        <v>557</v>
      </c>
      <c r="D516">
        <v>13255</v>
      </c>
      <c r="E516">
        <f>_xlfn.XLOOKUP(D516,'ACS data'!E:E,'ACS data'!N:N)</f>
        <v>2185</v>
      </c>
      <c r="F516">
        <f>_xlfn.XLOOKUP(D516,'2026 FMR'!I:I,'2026 FMR'!M:M)</f>
        <v>1660</v>
      </c>
      <c r="G516">
        <f>_xlfn.XLOOKUP(D516,'2026 FMR'!I:I,'2026 FMR'!J:J)</f>
        <v>67415</v>
      </c>
      <c r="H516">
        <f>_xlfn.XLOOKUP(D516,'2026 FMR'!I:I,'2026 FMR'!R:R)</f>
        <v>0.5</v>
      </c>
    </row>
    <row r="517" spans="1:8" x14ac:dyDescent="0.35">
      <c r="A517" t="s">
        <v>431</v>
      </c>
      <c r="B517" t="str">
        <f>_xlfn.XLOOKUP(D517,'2026 FMR'!I:I,'2026 FMR'!Q:Q)</f>
        <v>GA-501</v>
      </c>
      <c r="C517" t="s">
        <v>558</v>
      </c>
      <c r="D517">
        <v>13257</v>
      </c>
      <c r="E517">
        <f>_xlfn.XLOOKUP(D517,'ACS data'!E:E,'ACS data'!N:N)</f>
        <v>382</v>
      </c>
      <c r="F517">
        <f>_xlfn.XLOOKUP(D517,'2026 FMR'!I:I,'2026 FMR'!M:M)</f>
        <v>767</v>
      </c>
      <c r="G517">
        <f>_xlfn.XLOOKUP(D517,'2026 FMR'!I:I,'2026 FMR'!J:J)</f>
        <v>26732</v>
      </c>
      <c r="H517">
        <f>_xlfn.XLOOKUP(D517,'2026 FMR'!I:I,'2026 FMR'!R:R)</f>
        <v>0.5</v>
      </c>
    </row>
    <row r="518" spans="1:8" x14ac:dyDescent="0.35">
      <c r="A518" t="s">
        <v>431</v>
      </c>
      <c r="B518" t="str">
        <f>_xlfn.XLOOKUP(D518,'2026 FMR'!I:I,'2026 FMR'!Q:Q)</f>
        <v>GA-501</v>
      </c>
      <c r="C518" t="s">
        <v>559</v>
      </c>
      <c r="D518">
        <v>13259</v>
      </c>
      <c r="E518">
        <f>_xlfn.XLOOKUP(D518,'ACS data'!E:E,'ACS data'!N:N)</f>
        <v>110</v>
      </c>
      <c r="F518">
        <f>_xlfn.XLOOKUP(D518,'2026 FMR'!I:I,'2026 FMR'!M:M)</f>
        <v>843</v>
      </c>
      <c r="G518">
        <f>_xlfn.XLOOKUP(D518,'2026 FMR'!I:I,'2026 FMR'!J:J)</f>
        <v>5121</v>
      </c>
      <c r="H518">
        <f>_xlfn.XLOOKUP(D518,'2026 FMR'!I:I,'2026 FMR'!R:R)</f>
        <v>0.5</v>
      </c>
    </row>
    <row r="519" spans="1:8" x14ac:dyDescent="0.35">
      <c r="A519" t="s">
        <v>431</v>
      </c>
      <c r="B519" t="str">
        <f>_xlfn.XLOOKUP(D519,'2026 FMR'!I:I,'2026 FMR'!Q:Q)</f>
        <v>GA-501</v>
      </c>
      <c r="C519" t="s">
        <v>560</v>
      </c>
      <c r="D519">
        <v>13261</v>
      </c>
      <c r="E519">
        <f>_xlfn.XLOOKUP(D519,'ACS data'!E:E,'ACS data'!N:N)</f>
        <v>1052</v>
      </c>
      <c r="F519">
        <f>_xlfn.XLOOKUP(D519,'2026 FMR'!I:I,'2026 FMR'!M:M)</f>
        <v>829</v>
      </c>
      <c r="G519">
        <f>_xlfn.XLOOKUP(D519,'2026 FMR'!I:I,'2026 FMR'!J:J)</f>
        <v>29378</v>
      </c>
      <c r="H519">
        <f>_xlfn.XLOOKUP(D519,'2026 FMR'!I:I,'2026 FMR'!R:R)</f>
        <v>0.5</v>
      </c>
    </row>
    <row r="520" spans="1:8" x14ac:dyDescent="0.35">
      <c r="A520" t="s">
        <v>431</v>
      </c>
      <c r="B520" t="str">
        <f>_xlfn.XLOOKUP(D520,'2026 FMR'!I:I,'2026 FMR'!Q:Q)</f>
        <v>GA-501</v>
      </c>
      <c r="C520" t="s">
        <v>561</v>
      </c>
      <c r="D520">
        <v>13263</v>
      </c>
      <c r="E520">
        <f>_xlfn.XLOOKUP(D520,'ACS data'!E:E,'ACS data'!N:N)</f>
        <v>265</v>
      </c>
      <c r="F520">
        <f>_xlfn.XLOOKUP(D520,'2026 FMR'!I:I,'2026 FMR'!M:M)</f>
        <v>843</v>
      </c>
      <c r="G520">
        <f>_xlfn.XLOOKUP(D520,'2026 FMR'!I:I,'2026 FMR'!J:J)</f>
        <v>5793</v>
      </c>
      <c r="H520">
        <f>_xlfn.XLOOKUP(D520,'2026 FMR'!I:I,'2026 FMR'!R:R)</f>
        <v>0.5</v>
      </c>
    </row>
    <row r="521" spans="1:8" x14ac:dyDescent="0.35">
      <c r="A521" t="s">
        <v>431</v>
      </c>
      <c r="B521" t="str">
        <f>_xlfn.XLOOKUP(D521,'2026 FMR'!I:I,'2026 FMR'!Q:Q)</f>
        <v>GA-501</v>
      </c>
      <c r="C521" t="s">
        <v>562</v>
      </c>
      <c r="D521">
        <v>13265</v>
      </c>
      <c r="E521">
        <f>_xlfn.XLOOKUP(D521,'ACS data'!E:E,'ACS data'!N:N)</f>
        <v>61</v>
      </c>
      <c r="F521">
        <f>_xlfn.XLOOKUP(D521,'2026 FMR'!I:I,'2026 FMR'!M:M)</f>
        <v>770</v>
      </c>
      <c r="G521">
        <f>_xlfn.XLOOKUP(D521,'2026 FMR'!I:I,'2026 FMR'!J:J)</f>
        <v>1635</v>
      </c>
      <c r="H521">
        <f>_xlfn.XLOOKUP(D521,'2026 FMR'!I:I,'2026 FMR'!R:R)</f>
        <v>0.5</v>
      </c>
    </row>
    <row r="522" spans="1:8" x14ac:dyDescent="0.35">
      <c r="A522" t="s">
        <v>431</v>
      </c>
      <c r="B522" t="str">
        <f>_xlfn.XLOOKUP(D522,'2026 FMR'!I:I,'2026 FMR'!Q:Q)</f>
        <v>GA-501</v>
      </c>
      <c r="C522" t="s">
        <v>563</v>
      </c>
      <c r="D522">
        <v>13267</v>
      </c>
      <c r="E522">
        <f>_xlfn.XLOOKUP(D522,'ACS data'!E:E,'ACS data'!N:N)</f>
        <v>885</v>
      </c>
      <c r="F522">
        <f>_xlfn.XLOOKUP(D522,'2026 FMR'!I:I,'2026 FMR'!M:M)</f>
        <v>742</v>
      </c>
      <c r="G522">
        <f>_xlfn.XLOOKUP(D522,'2026 FMR'!I:I,'2026 FMR'!J:J)</f>
        <v>24309</v>
      </c>
      <c r="H522">
        <f>_xlfn.XLOOKUP(D522,'2026 FMR'!I:I,'2026 FMR'!R:R)</f>
        <v>0.5</v>
      </c>
    </row>
    <row r="523" spans="1:8" x14ac:dyDescent="0.35">
      <c r="A523" t="s">
        <v>431</v>
      </c>
      <c r="B523" t="str">
        <f>_xlfn.XLOOKUP(D523,'2026 FMR'!I:I,'2026 FMR'!Q:Q)</f>
        <v>GA-501</v>
      </c>
      <c r="C523" t="s">
        <v>564</v>
      </c>
      <c r="D523">
        <v>13269</v>
      </c>
      <c r="E523">
        <f>_xlfn.XLOOKUP(D523,'ACS data'!E:E,'ACS data'!N:N)</f>
        <v>362</v>
      </c>
      <c r="F523">
        <f>_xlfn.XLOOKUP(D523,'2026 FMR'!I:I,'2026 FMR'!M:M)</f>
        <v>888</v>
      </c>
      <c r="G523">
        <f>_xlfn.XLOOKUP(D523,'2026 FMR'!I:I,'2026 FMR'!J:J)</f>
        <v>7799</v>
      </c>
      <c r="H523">
        <f>_xlfn.XLOOKUP(D523,'2026 FMR'!I:I,'2026 FMR'!R:R)</f>
        <v>0.5</v>
      </c>
    </row>
    <row r="524" spans="1:8" x14ac:dyDescent="0.35">
      <c r="A524" t="s">
        <v>431</v>
      </c>
      <c r="B524" t="str">
        <f>_xlfn.XLOOKUP(D524,'2026 FMR'!I:I,'2026 FMR'!Q:Q)</f>
        <v>GA-501</v>
      </c>
      <c r="C524" t="s">
        <v>565</v>
      </c>
      <c r="D524">
        <v>13271</v>
      </c>
      <c r="E524">
        <f>_xlfn.XLOOKUP(D524,'ACS data'!E:E,'ACS data'!N:N)</f>
        <v>282</v>
      </c>
      <c r="F524">
        <f>_xlfn.XLOOKUP(D524,'2026 FMR'!I:I,'2026 FMR'!M:M)</f>
        <v>852</v>
      </c>
      <c r="G524">
        <f>_xlfn.XLOOKUP(D524,'2026 FMR'!I:I,'2026 FMR'!J:J)</f>
        <v>12619</v>
      </c>
      <c r="H524">
        <f>_xlfn.XLOOKUP(D524,'2026 FMR'!I:I,'2026 FMR'!R:R)</f>
        <v>0.5</v>
      </c>
    </row>
    <row r="525" spans="1:8" x14ac:dyDescent="0.35">
      <c r="A525" t="s">
        <v>431</v>
      </c>
      <c r="B525" t="str">
        <f>_xlfn.XLOOKUP(D525,'2026 FMR'!I:I,'2026 FMR'!Q:Q)</f>
        <v>GA-501</v>
      </c>
      <c r="C525" t="s">
        <v>566</v>
      </c>
      <c r="D525">
        <v>13273</v>
      </c>
      <c r="E525">
        <f>_xlfn.XLOOKUP(D525,'ACS data'!E:E,'ACS data'!N:N)</f>
        <v>742</v>
      </c>
      <c r="F525">
        <f>_xlfn.XLOOKUP(D525,'2026 FMR'!I:I,'2026 FMR'!M:M)</f>
        <v>1006</v>
      </c>
      <c r="G525">
        <f>_xlfn.XLOOKUP(D525,'2026 FMR'!I:I,'2026 FMR'!J:J)</f>
        <v>9004</v>
      </c>
      <c r="H525">
        <f>_xlfn.XLOOKUP(D525,'2026 FMR'!I:I,'2026 FMR'!R:R)</f>
        <v>0.5</v>
      </c>
    </row>
    <row r="526" spans="1:8" x14ac:dyDescent="0.35">
      <c r="A526" t="s">
        <v>431</v>
      </c>
      <c r="B526" t="str">
        <f>_xlfn.XLOOKUP(D526,'2026 FMR'!I:I,'2026 FMR'!Q:Q)</f>
        <v>GA-501</v>
      </c>
      <c r="C526" t="s">
        <v>567</v>
      </c>
      <c r="D526">
        <v>13275</v>
      </c>
      <c r="E526">
        <f>_xlfn.XLOOKUP(D526,'ACS data'!E:E,'ACS data'!N:N)</f>
        <v>1540</v>
      </c>
      <c r="F526">
        <f>_xlfn.XLOOKUP(D526,'2026 FMR'!I:I,'2026 FMR'!M:M)</f>
        <v>1048</v>
      </c>
      <c r="G526">
        <f>_xlfn.XLOOKUP(D526,'2026 FMR'!I:I,'2026 FMR'!J:J)</f>
        <v>45665</v>
      </c>
      <c r="H526">
        <f>_xlfn.XLOOKUP(D526,'2026 FMR'!I:I,'2026 FMR'!R:R)</f>
        <v>0.5</v>
      </c>
    </row>
    <row r="527" spans="1:8" x14ac:dyDescent="0.35">
      <c r="A527" t="s">
        <v>431</v>
      </c>
      <c r="B527" t="str">
        <f>_xlfn.XLOOKUP(D527,'2026 FMR'!I:I,'2026 FMR'!Q:Q)</f>
        <v>GA-501</v>
      </c>
      <c r="C527" t="s">
        <v>568</v>
      </c>
      <c r="D527">
        <v>13277</v>
      </c>
      <c r="E527">
        <f>_xlfn.XLOOKUP(D527,'ACS data'!E:E,'ACS data'!N:N)</f>
        <v>1343</v>
      </c>
      <c r="F527">
        <f>_xlfn.XLOOKUP(D527,'2026 FMR'!I:I,'2026 FMR'!M:M)</f>
        <v>821</v>
      </c>
      <c r="G527">
        <f>_xlfn.XLOOKUP(D527,'2026 FMR'!I:I,'2026 FMR'!J:J)</f>
        <v>41247</v>
      </c>
      <c r="H527">
        <f>_xlfn.XLOOKUP(D527,'2026 FMR'!I:I,'2026 FMR'!R:R)</f>
        <v>0.5</v>
      </c>
    </row>
    <row r="528" spans="1:8" x14ac:dyDescent="0.35">
      <c r="A528" t="s">
        <v>431</v>
      </c>
      <c r="B528" t="str">
        <f>_xlfn.XLOOKUP(D528,'2026 FMR'!I:I,'2026 FMR'!Q:Q)</f>
        <v>GA-501</v>
      </c>
      <c r="C528" t="s">
        <v>569</v>
      </c>
      <c r="D528">
        <v>13279</v>
      </c>
      <c r="E528">
        <f>_xlfn.XLOOKUP(D528,'ACS data'!E:E,'ACS data'!N:N)</f>
        <v>1369</v>
      </c>
      <c r="F528">
        <f>_xlfn.XLOOKUP(D528,'2026 FMR'!I:I,'2026 FMR'!M:M)</f>
        <v>784</v>
      </c>
      <c r="G528">
        <f>_xlfn.XLOOKUP(D528,'2026 FMR'!I:I,'2026 FMR'!J:J)</f>
        <v>26946</v>
      </c>
      <c r="H528">
        <f>_xlfn.XLOOKUP(D528,'2026 FMR'!I:I,'2026 FMR'!R:R)</f>
        <v>0.5</v>
      </c>
    </row>
    <row r="529" spans="1:8" x14ac:dyDescent="0.35">
      <c r="A529" t="s">
        <v>431</v>
      </c>
      <c r="B529" t="str">
        <f>_xlfn.XLOOKUP(D529,'2026 FMR'!I:I,'2026 FMR'!Q:Q)</f>
        <v>GA-501</v>
      </c>
      <c r="C529" t="s">
        <v>570</v>
      </c>
      <c r="D529">
        <v>13281</v>
      </c>
      <c r="E529">
        <f>_xlfn.XLOOKUP(D529,'ACS data'!E:E,'ACS data'!N:N)</f>
        <v>239</v>
      </c>
      <c r="F529">
        <f>_xlfn.XLOOKUP(D529,'2026 FMR'!I:I,'2026 FMR'!M:M)</f>
        <v>888</v>
      </c>
      <c r="G529">
        <f>_xlfn.XLOOKUP(D529,'2026 FMR'!I:I,'2026 FMR'!J:J)</f>
        <v>12546</v>
      </c>
      <c r="H529">
        <f>_xlfn.XLOOKUP(D529,'2026 FMR'!I:I,'2026 FMR'!R:R)</f>
        <v>0.5</v>
      </c>
    </row>
    <row r="530" spans="1:8" x14ac:dyDescent="0.35">
      <c r="A530" t="s">
        <v>431</v>
      </c>
      <c r="B530" t="str">
        <f>_xlfn.XLOOKUP(D530,'2026 FMR'!I:I,'2026 FMR'!Q:Q)</f>
        <v>GA-501</v>
      </c>
      <c r="C530" t="s">
        <v>571</v>
      </c>
      <c r="D530">
        <v>13283</v>
      </c>
      <c r="E530">
        <f>_xlfn.XLOOKUP(D530,'ACS data'!E:E,'ACS data'!N:N)</f>
        <v>365</v>
      </c>
      <c r="F530">
        <f>_xlfn.XLOOKUP(D530,'2026 FMR'!I:I,'2026 FMR'!M:M)</f>
        <v>742</v>
      </c>
      <c r="G530">
        <f>_xlfn.XLOOKUP(D530,'2026 FMR'!I:I,'2026 FMR'!J:J)</f>
        <v>6411</v>
      </c>
      <c r="H530">
        <f>_xlfn.XLOOKUP(D530,'2026 FMR'!I:I,'2026 FMR'!R:R)</f>
        <v>0.5</v>
      </c>
    </row>
    <row r="531" spans="1:8" x14ac:dyDescent="0.35">
      <c r="A531" t="s">
        <v>431</v>
      </c>
      <c r="B531" t="str">
        <f>_xlfn.XLOOKUP(D531,'2026 FMR'!I:I,'2026 FMR'!Q:Q)</f>
        <v>GA-501</v>
      </c>
      <c r="C531" t="s">
        <v>572</v>
      </c>
      <c r="D531">
        <v>13285</v>
      </c>
      <c r="E531">
        <f>_xlfn.XLOOKUP(D531,'ACS data'!E:E,'ACS data'!N:N)</f>
        <v>2615</v>
      </c>
      <c r="F531">
        <f>_xlfn.XLOOKUP(D531,'2026 FMR'!I:I,'2026 FMR'!M:M)</f>
        <v>947</v>
      </c>
      <c r="G531">
        <f>_xlfn.XLOOKUP(D531,'2026 FMR'!I:I,'2026 FMR'!J:J)</f>
        <v>69527</v>
      </c>
      <c r="H531">
        <f>_xlfn.XLOOKUP(D531,'2026 FMR'!I:I,'2026 FMR'!R:R)</f>
        <v>0.5</v>
      </c>
    </row>
    <row r="532" spans="1:8" x14ac:dyDescent="0.35">
      <c r="A532" t="s">
        <v>431</v>
      </c>
      <c r="B532" t="str">
        <f>_xlfn.XLOOKUP(D532,'2026 FMR'!I:I,'2026 FMR'!Q:Q)</f>
        <v>GA-501</v>
      </c>
      <c r="C532" t="s">
        <v>573</v>
      </c>
      <c r="D532">
        <v>13287</v>
      </c>
      <c r="E532">
        <f>_xlfn.XLOOKUP(D532,'ACS data'!E:E,'ACS data'!N:N)</f>
        <v>318</v>
      </c>
      <c r="F532">
        <f>_xlfn.XLOOKUP(D532,'2026 FMR'!I:I,'2026 FMR'!M:M)</f>
        <v>770</v>
      </c>
      <c r="G532">
        <f>_xlfn.XLOOKUP(D532,'2026 FMR'!I:I,'2026 FMR'!J:J)</f>
        <v>8894</v>
      </c>
      <c r="H532">
        <f>_xlfn.XLOOKUP(D532,'2026 FMR'!I:I,'2026 FMR'!R:R)</f>
        <v>0.5</v>
      </c>
    </row>
    <row r="533" spans="1:8" x14ac:dyDescent="0.35">
      <c r="A533" t="s">
        <v>431</v>
      </c>
      <c r="B533" t="str">
        <f>_xlfn.XLOOKUP(D533,'2026 FMR'!I:I,'2026 FMR'!Q:Q)</f>
        <v>GA-501</v>
      </c>
      <c r="C533" t="s">
        <v>574</v>
      </c>
      <c r="D533">
        <v>13289</v>
      </c>
      <c r="E533">
        <f>_xlfn.XLOOKUP(D533,'ACS data'!E:E,'ACS data'!N:N)</f>
        <v>148</v>
      </c>
      <c r="F533">
        <f>_xlfn.XLOOKUP(D533,'2026 FMR'!I:I,'2026 FMR'!M:M)</f>
        <v>1158</v>
      </c>
      <c r="G533">
        <f>_xlfn.XLOOKUP(D533,'2026 FMR'!I:I,'2026 FMR'!J:J)</f>
        <v>7955</v>
      </c>
      <c r="H533">
        <f>_xlfn.XLOOKUP(D533,'2026 FMR'!I:I,'2026 FMR'!R:R)</f>
        <v>0.5</v>
      </c>
    </row>
    <row r="534" spans="1:8" x14ac:dyDescent="0.35">
      <c r="A534" t="s">
        <v>431</v>
      </c>
      <c r="B534" t="str">
        <f>_xlfn.XLOOKUP(D534,'2026 FMR'!I:I,'2026 FMR'!Q:Q)</f>
        <v>GA-501</v>
      </c>
      <c r="C534" t="s">
        <v>575</v>
      </c>
      <c r="D534">
        <v>13291</v>
      </c>
      <c r="E534">
        <f>_xlfn.XLOOKUP(D534,'ACS data'!E:E,'ACS data'!N:N)</f>
        <v>439</v>
      </c>
      <c r="F534">
        <f>_xlfn.XLOOKUP(D534,'2026 FMR'!I:I,'2026 FMR'!M:M)</f>
        <v>750</v>
      </c>
      <c r="G534">
        <f>_xlfn.XLOOKUP(D534,'2026 FMR'!I:I,'2026 FMR'!J:J)</f>
        <v>24880</v>
      </c>
      <c r="H534">
        <f>_xlfn.XLOOKUP(D534,'2026 FMR'!I:I,'2026 FMR'!R:R)</f>
        <v>0.5</v>
      </c>
    </row>
    <row r="535" spans="1:8" x14ac:dyDescent="0.35">
      <c r="A535" t="s">
        <v>431</v>
      </c>
      <c r="B535" t="str">
        <f>_xlfn.XLOOKUP(D535,'2026 FMR'!I:I,'2026 FMR'!Q:Q)</f>
        <v>GA-501</v>
      </c>
      <c r="C535" t="s">
        <v>576</v>
      </c>
      <c r="D535">
        <v>13293</v>
      </c>
      <c r="E535">
        <f>_xlfn.XLOOKUP(D535,'ACS data'!E:E,'ACS data'!N:N)</f>
        <v>1110</v>
      </c>
      <c r="F535">
        <f>_xlfn.XLOOKUP(D535,'2026 FMR'!I:I,'2026 FMR'!M:M)</f>
        <v>888</v>
      </c>
      <c r="G535">
        <f>_xlfn.XLOOKUP(D535,'2026 FMR'!I:I,'2026 FMR'!J:J)</f>
        <v>27638</v>
      </c>
      <c r="H535">
        <f>_xlfn.XLOOKUP(D535,'2026 FMR'!I:I,'2026 FMR'!R:R)</f>
        <v>0.5</v>
      </c>
    </row>
    <row r="536" spans="1:8" x14ac:dyDescent="0.35">
      <c r="A536" t="s">
        <v>431</v>
      </c>
      <c r="B536" t="str">
        <f>_xlfn.XLOOKUP(D536,'2026 FMR'!I:I,'2026 FMR'!Q:Q)</f>
        <v>GA-501</v>
      </c>
      <c r="C536" t="s">
        <v>577</v>
      </c>
      <c r="D536">
        <v>13295</v>
      </c>
      <c r="E536">
        <f>_xlfn.XLOOKUP(D536,'ACS data'!E:E,'ACS data'!N:N)</f>
        <v>1623</v>
      </c>
      <c r="F536">
        <f>_xlfn.XLOOKUP(D536,'2026 FMR'!I:I,'2026 FMR'!M:M)</f>
        <v>1263</v>
      </c>
      <c r="G536">
        <f>_xlfn.XLOOKUP(D536,'2026 FMR'!I:I,'2026 FMR'!J:J)</f>
        <v>68065</v>
      </c>
      <c r="H536">
        <f>_xlfn.XLOOKUP(D536,'2026 FMR'!I:I,'2026 FMR'!R:R)</f>
        <v>0.5</v>
      </c>
    </row>
    <row r="537" spans="1:8" x14ac:dyDescent="0.35">
      <c r="A537" t="s">
        <v>431</v>
      </c>
      <c r="B537" t="str">
        <f>_xlfn.XLOOKUP(D537,'2026 FMR'!I:I,'2026 FMR'!Q:Q)</f>
        <v>GA-501</v>
      </c>
      <c r="C537" t="s">
        <v>578</v>
      </c>
      <c r="D537">
        <v>13297</v>
      </c>
      <c r="E537">
        <f>_xlfn.XLOOKUP(D537,'ACS data'!E:E,'ACS data'!N:N)</f>
        <v>2622</v>
      </c>
      <c r="F537">
        <f>_xlfn.XLOOKUP(D537,'2026 FMR'!I:I,'2026 FMR'!M:M)</f>
        <v>1660</v>
      </c>
      <c r="G537">
        <f>_xlfn.XLOOKUP(D537,'2026 FMR'!I:I,'2026 FMR'!J:J)</f>
        <v>97752</v>
      </c>
      <c r="H537">
        <f>_xlfn.XLOOKUP(D537,'2026 FMR'!I:I,'2026 FMR'!R:R)</f>
        <v>0.5</v>
      </c>
    </row>
    <row r="538" spans="1:8" x14ac:dyDescent="0.35">
      <c r="A538" t="s">
        <v>431</v>
      </c>
      <c r="B538" t="str">
        <f>_xlfn.XLOOKUP(D538,'2026 FMR'!I:I,'2026 FMR'!Q:Q)</f>
        <v>GA-501</v>
      </c>
      <c r="C538" t="s">
        <v>579</v>
      </c>
      <c r="D538">
        <v>13299</v>
      </c>
      <c r="E538">
        <f>_xlfn.XLOOKUP(D538,'ACS data'!E:E,'ACS data'!N:N)</f>
        <v>1322</v>
      </c>
      <c r="F538">
        <f>_xlfn.XLOOKUP(D538,'2026 FMR'!I:I,'2026 FMR'!M:M)</f>
        <v>786</v>
      </c>
      <c r="G538">
        <f>_xlfn.XLOOKUP(D538,'2026 FMR'!I:I,'2026 FMR'!J:J)</f>
        <v>35917</v>
      </c>
      <c r="H538">
        <f>_xlfn.XLOOKUP(D538,'2026 FMR'!I:I,'2026 FMR'!R:R)</f>
        <v>0.5</v>
      </c>
    </row>
    <row r="539" spans="1:8" x14ac:dyDescent="0.35">
      <c r="A539" t="s">
        <v>431</v>
      </c>
      <c r="B539" t="str">
        <f>_xlfn.XLOOKUP(D539,'2026 FMR'!I:I,'2026 FMR'!Q:Q)</f>
        <v>GA-501</v>
      </c>
      <c r="C539" t="s">
        <v>580</v>
      </c>
      <c r="D539">
        <v>13301</v>
      </c>
      <c r="E539">
        <f>_xlfn.XLOOKUP(D539,'ACS data'!E:E,'ACS data'!N:N)</f>
        <v>80</v>
      </c>
      <c r="F539">
        <f>_xlfn.XLOOKUP(D539,'2026 FMR'!I:I,'2026 FMR'!M:M)</f>
        <v>770</v>
      </c>
      <c r="G539">
        <f>_xlfn.XLOOKUP(D539,'2026 FMR'!I:I,'2026 FMR'!J:J)</f>
        <v>5197</v>
      </c>
      <c r="H539">
        <f>_xlfn.XLOOKUP(D539,'2026 FMR'!I:I,'2026 FMR'!R:R)</f>
        <v>0.5</v>
      </c>
    </row>
    <row r="540" spans="1:8" x14ac:dyDescent="0.35">
      <c r="A540" t="s">
        <v>431</v>
      </c>
      <c r="B540" t="str">
        <f>_xlfn.XLOOKUP(D540,'2026 FMR'!I:I,'2026 FMR'!Q:Q)</f>
        <v>GA-501</v>
      </c>
      <c r="C540" t="s">
        <v>581</v>
      </c>
      <c r="D540">
        <v>13303</v>
      </c>
      <c r="E540">
        <f>_xlfn.XLOOKUP(D540,'ACS data'!E:E,'ACS data'!N:N)</f>
        <v>563</v>
      </c>
      <c r="F540">
        <f>_xlfn.XLOOKUP(D540,'2026 FMR'!I:I,'2026 FMR'!M:M)</f>
        <v>797</v>
      </c>
      <c r="G540">
        <f>_xlfn.XLOOKUP(D540,'2026 FMR'!I:I,'2026 FMR'!J:J)</f>
        <v>19975</v>
      </c>
      <c r="H540">
        <f>_xlfn.XLOOKUP(D540,'2026 FMR'!I:I,'2026 FMR'!R:R)</f>
        <v>0.5</v>
      </c>
    </row>
    <row r="541" spans="1:8" x14ac:dyDescent="0.35">
      <c r="A541" t="s">
        <v>431</v>
      </c>
      <c r="B541" t="str">
        <f>_xlfn.XLOOKUP(D541,'2026 FMR'!I:I,'2026 FMR'!Q:Q)</f>
        <v>GA-501</v>
      </c>
      <c r="C541" t="s">
        <v>582</v>
      </c>
      <c r="D541">
        <v>13305</v>
      </c>
      <c r="E541">
        <f>_xlfn.XLOOKUP(D541,'ACS data'!E:E,'ACS data'!N:N)</f>
        <v>1533</v>
      </c>
      <c r="F541">
        <f>_xlfn.XLOOKUP(D541,'2026 FMR'!I:I,'2026 FMR'!M:M)</f>
        <v>778</v>
      </c>
      <c r="G541">
        <f>_xlfn.XLOOKUP(D541,'2026 FMR'!I:I,'2026 FMR'!J:J)</f>
        <v>30277</v>
      </c>
      <c r="H541">
        <f>_xlfn.XLOOKUP(D541,'2026 FMR'!I:I,'2026 FMR'!R:R)</f>
        <v>0.5</v>
      </c>
    </row>
    <row r="542" spans="1:8" x14ac:dyDescent="0.35">
      <c r="A542" t="s">
        <v>431</v>
      </c>
      <c r="B542" t="str">
        <f>_xlfn.XLOOKUP(D542,'2026 FMR'!I:I,'2026 FMR'!Q:Q)</f>
        <v>GA-501</v>
      </c>
      <c r="C542" t="s">
        <v>583</v>
      </c>
      <c r="D542">
        <v>13307</v>
      </c>
      <c r="E542">
        <f>_xlfn.XLOOKUP(D542,'ACS data'!E:E,'ACS data'!N:N)</f>
        <v>178</v>
      </c>
      <c r="F542">
        <f>_xlfn.XLOOKUP(D542,'2026 FMR'!I:I,'2026 FMR'!M:M)</f>
        <v>770</v>
      </c>
      <c r="G542">
        <f>_xlfn.XLOOKUP(D542,'2026 FMR'!I:I,'2026 FMR'!J:J)</f>
        <v>2354</v>
      </c>
      <c r="H542">
        <f>_xlfn.XLOOKUP(D542,'2026 FMR'!I:I,'2026 FMR'!R:R)</f>
        <v>0.5</v>
      </c>
    </row>
    <row r="543" spans="1:8" x14ac:dyDescent="0.35">
      <c r="A543" t="s">
        <v>431</v>
      </c>
      <c r="B543" t="str">
        <f>_xlfn.XLOOKUP(D543,'2026 FMR'!I:I,'2026 FMR'!Q:Q)</f>
        <v>GA-501</v>
      </c>
      <c r="C543" t="s">
        <v>584</v>
      </c>
      <c r="D543">
        <v>13309</v>
      </c>
      <c r="E543">
        <f>_xlfn.XLOOKUP(D543,'ACS data'!E:E,'ACS data'!N:N)</f>
        <v>554</v>
      </c>
      <c r="F543">
        <f>_xlfn.XLOOKUP(D543,'2026 FMR'!I:I,'2026 FMR'!M:M)</f>
        <v>770</v>
      </c>
      <c r="G543">
        <f>_xlfn.XLOOKUP(D543,'2026 FMR'!I:I,'2026 FMR'!J:J)</f>
        <v>7550</v>
      </c>
      <c r="H543">
        <f>_xlfn.XLOOKUP(D543,'2026 FMR'!I:I,'2026 FMR'!R:R)</f>
        <v>0.5</v>
      </c>
    </row>
    <row r="544" spans="1:8" x14ac:dyDescent="0.35">
      <c r="A544" t="s">
        <v>431</v>
      </c>
      <c r="B544" t="str">
        <f>_xlfn.XLOOKUP(D544,'2026 FMR'!I:I,'2026 FMR'!Q:Q)</f>
        <v>GA-501</v>
      </c>
      <c r="C544" t="s">
        <v>585</v>
      </c>
      <c r="D544">
        <v>13311</v>
      </c>
      <c r="E544">
        <f>_xlfn.XLOOKUP(D544,'ACS data'!E:E,'ACS data'!N:N)</f>
        <v>806</v>
      </c>
      <c r="F544">
        <f>_xlfn.XLOOKUP(D544,'2026 FMR'!I:I,'2026 FMR'!M:M)</f>
        <v>948</v>
      </c>
      <c r="G544">
        <f>_xlfn.XLOOKUP(D544,'2026 FMR'!I:I,'2026 FMR'!J:J)</f>
        <v>28165</v>
      </c>
      <c r="H544">
        <f>_xlfn.XLOOKUP(D544,'2026 FMR'!I:I,'2026 FMR'!R:R)</f>
        <v>0.5</v>
      </c>
    </row>
    <row r="545" spans="1:8" x14ac:dyDescent="0.35">
      <c r="A545" t="s">
        <v>431</v>
      </c>
      <c r="B545" t="str">
        <f>_xlfn.XLOOKUP(D545,'2026 FMR'!I:I,'2026 FMR'!Q:Q)</f>
        <v>GA-501</v>
      </c>
      <c r="C545" t="s">
        <v>586</v>
      </c>
      <c r="D545">
        <v>13313</v>
      </c>
      <c r="E545">
        <f>_xlfn.XLOOKUP(D545,'ACS data'!E:E,'ACS data'!N:N)</f>
        <v>3085</v>
      </c>
      <c r="F545">
        <f>_xlfn.XLOOKUP(D545,'2026 FMR'!I:I,'2026 FMR'!M:M)</f>
        <v>899</v>
      </c>
      <c r="G545">
        <f>_xlfn.XLOOKUP(D545,'2026 FMR'!I:I,'2026 FMR'!J:J)</f>
        <v>103033</v>
      </c>
      <c r="H545">
        <f>_xlfn.XLOOKUP(D545,'2026 FMR'!I:I,'2026 FMR'!R:R)</f>
        <v>0.5</v>
      </c>
    </row>
    <row r="546" spans="1:8" x14ac:dyDescent="0.35">
      <c r="A546" t="s">
        <v>431</v>
      </c>
      <c r="B546" t="str">
        <f>_xlfn.XLOOKUP(D546,'2026 FMR'!I:I,'2026 FMR'!Q:Q)</f>
        <v>GA-501</v>
      </c>
      <c r="C546" t="s">
        <v>587</v>
      </c>
      <c r="D546">
        <v>13315</v>
      </c>
      <c r="E546">
        <f>_xlfn.XLOOKUP(D546,'ACS data'!E:E,'ACS data'!N:N)</f>
        <v>338</v>
      </c>
      <c r="F546">
        <f>_xlfn.XLOOKUP(D546,'2026 FMR'!I:I,'2026 FMR'!M:M)</f>
        <v>770</v>
      </c>
      <c r="G546">
        <f>_xlfn.XLOOKUP(D546,'2026 FMR'!I:I,'2026 FMR'!J:J)</f>
        <v>8839</v>
      </c>
      <c r="H546">
        <f>_xlfn.XLOOKUP(D546,'2026 FMR'!I:I,'2026 FMR'!R:R)</f>
        <v>0.5</v>
      </c>
    </row>
    <row r="547" spans="1:8" x14ac:dyDescent="0.35">
      <c r="A547" t="s">
        <v>431</v>
      </c>
      <c r="B547" t="str">
        <f>_xlfn.XLOOKUP(D547,'2026 FMR'!I:I,'2026 FMR'!Q:Q)</f>
        <v>GA-501</v>
      </c>
      <c r="C547" t="s">
        <v>588</v>
      </c>
      <c r="D547">
        <v>13317</v>
      </c>
      <c r="E547">
        <f>_xlfn.XLOOKUP(D547,'ACS data'!E:E,'ACS data'!N:N)</f>
        <v>318</v>
      </c>
      <c r="F547">
        <f>_xlfn.XLOOKUP(D547,'2026 FMR'!I:I,'2026 FMR'!M:M)</f>
        <v>770</v>
      </c>
      <c r="G547">
        <f>_xlfn.XLOOKUP(D547,'2026 FMR'!I:I,'2026 FMR'!J:J)</f>
        <v>9610</v>
      </c>
      <c r="H547">
        <f>_xlfn.XLOOKUP(D547,'2026 FMR'!I:I,'2026 FMR'!R:R)</f>
        <v>0.5</v>
      </c>
    </row>
    <row r="548" spans="1:8" x14ac:dyDescent="0.35">
      <c r="A548" t="s">
        <v>431</v>
      </c>
      <c r="B548" t="str">
        <f>_xlfn.XLOOKUP(D548,'2026 FMR'!I:I,'2026 FMR'!Q:Q)</f>
        <v>GA-501</v>
      </c>
      <c r="C548" t="s">
        <v>589</v>
      </c>
      <c r="D548">
        <v>13319</v>
      </c>
      <c r="E548">
        <f>_xlfn.XLOOKUP(D548,'ACS data'!E:E,'ACS data'!N:N)</f>
        <v>277</v>
      </c>
      <c r="F548">
        <f>_xlfn.XLOOKUP(D548,'2026 FMR'!I:I,'2026 FMR'!M:M)</f>
        <v>770</v>
      </c>
      <c r="G548">
        <f>_xlfn.XLOOKUP(D548,'2026 FMR'!I:I,'2026 FMR'!J:J)</f>
        <v>8852</v>
      </c>
      <c r="H548">
        <f>_xlfn.XLOOKUP(D548,'2026 FMR'!I:I,'2026 FMR'!R:R)</f>
        <v>0.5</v>
      </c>
    </row>
    <row r="549" spans="1:8" x14ac:dyDescent="0.35">
      <c r="A549" t="s">
        <v>431</v>
      </c>
      <c r="B549" t="str">
        <f>_xlfn.XLOOKUP(D549,'2026 FMR'!I:I,'2026 FMR'!Q:Q)</f>
        <v>GA-501</v>
      </c>
      <c r="C549" t="s">
        <v>590</v>
      </c>
      <c r="D549">
        <v>13321</v>
      </c>
      <c r="E549">
        <f>_xlfn.XLOOKUP(D549,'ACS data'!E:E,'ACS data'!N:N)</f>
        <v>963</v>
      </c>
      <c r="F549">
        <f>_xlfn.XLOOKUP(D549,'2026 FMR'!I:I,'2026 FMR'!M:M)</f>
        <v>1006</v>
      </c>
      <c r="G549">
        <f>_xlfn.XLOOKUP(D549,'2026 FMR'!I:I,'2026 FMR'!J:J)</f>
        <v>20706</v>
      </c>
      <c r="H549">
        <f>_xlfn.XLOOKUP(D549,'2026 FMR'!I:I,'2026 FMR'!R:R)</f>
        <v>0.5</v>
      </c>
    </row>
    <row r="550" spans="1:8" x14ac:dyDescent="0.35">
      <c r="A550" t="s">
        <v>591</v>
      </c>
      <c r="B550" t="str">
        <f>_xlfn.XLOOKUP(D550,'2026 FMR'!I:I,'2026 FMR'!Q:Q)</f>
        <v>HI-500</v>
      </c>
      <c r="C550" t="s">
        <v>592</v>
      </c>
      <c r="D550">
        <v>15001</v>
      </c>
      <c r="E550">
        <f>_xlfn.XLOOKUP(D550,'ACS data'!E:E,'ACS data'!N:N)</f>
        <v>5855</v>
      </c>
      <c r="F550">
        <f>_xlfn.XLOOKUP(D550,'2026 FMR'!I:I,'2026 FMR'!M:M)</f>
        <v>1603</v>
      </c>
      <c r="G550">
        <f>_xlfn.XLOOKUP(D550,'2026 FMR'!I:I,'2026 FMR'!J:J)</f>
        <v>202163</v>
      </c>
      <c r="H550">
        <f>_xlfn.XLOOKUP(D550,'2026 FMR'!I:I,'2026 FMR'!R:R)</f>
        <v>1</v>
      </c>
    </row>
    <row r="551" spans="1:8" x14ac:dyDescent="0.35">
      <c r="A551" t="s">
        <v>591</v>
      </c>
      <c r="B551" t="str">
        <f>_xlfn.XLOOKUP(D551,'2026 FMR'!I:I,'2026 FMR'!Q:Q)</f>
        <v>HI-501</v>
      </c>
      <c r="C551" t="s">
        <v>593</v>
      </c>
      <c r="D551">
        <v>15003</v>
      </c>
      <c r="E551">
        <f>_xlfn.XLOOKUP(D551,'ACS data'!E:E,'ACS data'!N:N)</f>
        <v>16814</v>
      </c>
      <c r="F551">
        <f>_xlfn.XLOOKUP(D551,'2026 FMR'!I:I,'2026 FMR'!M:M)</f>
        <v>2016</v>
      </c>
      <c r="G551">
        <f>_xlfn.XLOOKUP(D551,'2026 FMR'!I:I,'2026 FMR'!J:J)</f>
        <v>1010100</v>
      </c>
      <c r="H551">
        <f>_xlfn.XLOOKUP(D551,'2026 FMR'!I:I,'2026 FMR'!R:R)</f>
        <v>0.5</v>
      </c>
    </row>
    <row r="552" spans="1:8" x14ac:dyDescent="0.35">
      <c r="A552" t="s">
        <v>591</v>
      </c>
      <c r="B552" t="str">
        <f>_xlfn.XLOOKUP(D552,'2026 FMR'!I:I,'2026 FMR'!Q:Q)</f>
        <v>HI-500</v>
      </c>
      <c r="C552" t="s">
        <v>594</v>
      </c>
      <c r="D552">
        <v>15005</v>
      </c>
      <c r="E552">
        <f>_xlfn.XLOOKUP(D552,'ACS data'!E:E,'ACS data'!N:N)</f>
        <v>0</v>
      </c>
      <c r="F552">
        <f>_xlfn.XLOOKUP(D552,'2026 FMR'!I:I,'2026 FMR'!M:M)</f>
        <v>1899</v>
      </c>
      <c r="G552">
        <f>_xlfn.XLOOKUP(D552,'2026 FMR'!I:I,'2026 FMR'!J:J)</f>
        <v>50</v>
      </c>
      <c r="H552">
        <f>_xlfn.XLOOKUP(D552,'2026 FMR'!I:I,'2026 FMR'!R:R)</f>
        <v>1</v>
      </c>
    </row>
    <row r="553" spans="1:8" x14ac:dyDescent="0.35">
      <c r="A553" t="s">
        <v>591</v>
      </c>
      <c r="B553" t="str">
        <f>_xlfn.XLOOKUP(D553,'2026 FMR'!I:I,'2026 FMR'!Q:Q)</f>
        <v>HI-500</v>
      </c>
      <c r="C553" t="s">
        <v>595</v>
      </c>
      <c r="D553">
        <v>15007</v>
      </c>
      <c r="E553">
        <f>_xlfn.XLOOKUP(D553,'ACS data'!E:E,'ACS data'!N:N)</f>
        <v>1299</v>
      </c>
      <c r="F553">
        <f>_xlfn.XLOOKUP(D553,'2026 FMR'!I:I,'2026 FMR'!M:M)</f>
        <v>1777</v>
      </c>
      <c r="G553">
        <f>_xlfn.XLOOKUP(D553,'2026 FMR'!I:I,'2026 FMR'!J:J)</f>
        <v>73511</v>
      </c>
      <c r="H553">
        <f>_xlfn.XLOOKUP(D553,'2026 FMR'!I:I,'2026 FMR'!R:R)</f>
        <v>1</v>
      </c>
    </row>
    <row r="554" spans="1:8" x14ac:dyDescent="0.35">
      <c r="A554" t="s">
        <v>591</v>
      </c>
      <c r="B554" t="str">
        <f>_xlfn.XLOOKUP(D554,'2026 FMR'!I:I,'2026 FMR'!Q:Q)</f>
        <v>HI-500</v>
      </c>
      <c r="C554" t="s">
        <v>596</v>
      </c>
      <c r="D554">
        <v>15009</v>
      </c>
      <c r="E554">
        <f>_xlfn.XLOOKUP(D554,'ACS data'!E:E,'ACS data'!N:N)</f>
        <v>2769</v>
      </c>
      <c r="F554">
        <f>_xlfn.XLOOKUP(D554,'2026 FMR'!I:I,'2026 FMR'!M:M)</f>
        <v>2000</v>
      </c>
      <c r="G554">
        <f>_xlfn.XLOOKUP(D554,'2026 FMR'!I:I,'2026 FMR'!J:J)</f>
        <v>164765</v>
      </c>
      <c r="H554">
        <f>_xlfn.XLOOKUP(D554,'2026 FMR'!I:I,'2026 FMR'!R:R)</f>
        <v>1</v>
      </c>
    </row>
    <row r="555" spans="1:8" x14ac:dyDescent="0.35">
      <c r="A555" t="s">
        <v>597</v>
      </c>
      <c r="B555" t="str">
        <f>_xlfn.XLOOKUP(D555,'2026 FMR'!I:I,'2026 FMR'!Q:Q)</f>
        <v>ID-500</v>
      </c>
      <c r="C555" t="s">
        <v>598</v>
      </c>
      <c r="D555">
        <v>16001</v>
      </c>
      <c r="E555">
        <f>_xlfn.XLOOKUP(D555,'ACS data'!E:E,'ACS data'!N:N)</f>
        <v>11251</v>
      </c>
      <c r="F555">
        <f>_xlfn.XLOOKUP(D555,'2026 FMR'!I:I,'2026 FMR'!M:M)</f>
        <v>1381</v>
      </c>
      <c r="G555">
        <f>_xlfn.XLOOKUP(D555,'2026 FMR'!I:I,'2026 FMR'!J:J)</f>
        <v>497494</v>
      </c>
      <c r="H555">
        <f>_xlfn.XLOOKUP(D555,'2026 FMR'!I:I,'2026 FMR'!R:R)</f>
        <v>0.5</v>
      </c>
    </row>
    <row r="556" spans="1:8" x14ac:dyDescent="0.35">
      <c r="A556" t="s">
        <v>597</v>
      </c>
      <c r="B556" t="str">
        <f>_xlfn.XLOOKUP(D556,'2026 FMR'!I:I,'2026 FMR'!Q:Q)</f>
        <v>ID-501</v>
      </c>
      <c r="C556" t="s">
        <v>599</v>
      </c>
      <c r="D556">
        <v>16003</v>
      </c>
      <c r="E556">
        <f>_xlfn.XLOOKUP(D556,'ACS data'!E:E,'ACS data'!N:N)</f>
        <v>50</v>
      </c>
      <c r="F556">
        <f>_xlfn.XLOOKUP(D556,'2026 FMR'!I:I,'2026 FMR'!M:M)</f>
        <v>773</v>
      </c>
      <c r="G556">
        <f>_xlfn.XLOOKUP(D556,'2026 FMR'!I:I,'2026 FMR'!J:J)</f>
        <v>4464</v>
      </c>
      <c r="H556">
        <f>_xlfn.XLOOKUP(D556,'2026 FMR'!I:I,'2026 FMR'!R:R)</f>
        <v>0.5</v>
      </c>
    </row>
    <row r="557" spans="1:8" x14ac:dyDescent="0.35">
      <c r="A557" t="s">
        <v>597</v>
      </c>
      <c r="B557" t="str">
        <f>_xlfn.XLOOKUP(D557,'2026 FMR'!I:I,'2026 FMR'!Q:Q)</f>
        <v>ID-501</v>
      </c>
      <c r="C557" t="s">
        <v>600</v>
      </c>
      <c r="D557">
        <v>16005</v>
      </c>
      <c r="E557">
        <f>_xlfn.XLOOKUP(D557,'ACS data'!E:E,'ACS data'!N:N)</f>
        <v>2929</v>
      </c>
      <c r="F557">
        <f>_xlfn.XLOOKUP(D557,'2026 FMR'!I:I,'2026 FMR'!M:M)</f>
        <v>894</v>
      </c>
      <c r="G557">
        <f>_xlfn.XLOOKUP(D557,'2026 FMR'!I:I,'2026 FMR'!J:J)</f>
        <v>87434</v>
      </c>
      <c r="H557">
        <f>_xlfn.XLOOKUP(D557,'2026 FMR'!I:I,'2026 FMR'!R:R)</f>
        <v>0.5</v>
      </c>
    </row>
    <row r="558" spans="1:8" x14ac:dyDescent="0.35">
      <c r="A558" t="s">
        <v>597</v>
      </c>
      <c r="B558" t="str">
        <f>_xlfn.XLOOKUP(D558,'2026 FMR'!I:I,'2026 FMR'!Q:Q)</f>
        <v>ID-501</v>
      </c>
      <c r="C558" t="s">
        <v>601</v>
      </c>
      <c r="D558">
        <v>16007</v>
      </c>
      <c r="E558">
        <f>_xlfn.XLOOKUP(D558,'ACS data'!E:E,'ACS data'!N:N)</f>
        <v>161</v>
      </c>
      <c r="F558">
        <f>_xlfn.XLOOKUP(D558,'2026 FMR'!I:I,'2026 FMR'!M:M)</f>
        <v>773</v>
      </c>
      <c r="G558">
        <f>_xlfn.XLOOKUP(D558,'2026 FMR'!I:I,'2026 FMR'!J:J)</f>
        <v>6436</v>
      </c>
      <c r="H558">
        <f>_xlfn.XLOOKUP(D558,'2026 FMR'!I:I,'2026 FMR'!R:R)</f>
        <v>0.5</v>
      </c>
    </row>
    <row r="559" spans="1:8" x14ac:dyDescent="0.35">
      <c r="A559" t="s">
        <v>597</v>
      </c>
      <c r="B559" t="str">
        <f>_xlfn.XLOOKUP(D559,'2026 FMR'!I:I,'2026 FMR'!Q:Q)</f>
        <v>ID-501</v>
      </c>
      <c r="C559" t="s">
        <v>602</v>
      </c>
      <c r="D559">
        <v>16009</v>
      </c>
      <c r="E559">
        <f>_xlfn.XLOOKUP(D559,'ACS data'!E:E,'ACS data'!N:N)</f>
        <v>271</v>
      </c>
      <c r="F559">
        <f>_xlfn.XLOOKUP(D559,'2026 FMR'!I:I,'2026 FMR'!M:M)</f>
        <v>822</v>
      </c>
      <c r="G559">
        <f>_xlfn.XLOOKUP(D559,'2026 FMR'!I:I,'2026 FMR'!J:J)</f>
        <v>9731</v>
      </c>
      <c r="H559">
        <f>_xlfn.XLOOKUP(D559,'2026 FMR'!I:I,'2026 FMR'!R:R)</f>
        <v>0.5</v>
      </c>
    </row>
    <row r="560" spans="1:8" x14ac:dyDescent="0.35">
      <c r="A560" t="s">
        <v>597</v>
      </c>
      <c r="B560" t="str">
        <f>_xlfn.XLOOKUP(D560,'2026 FMR'!I:I,'2026 FMR'!Q:Q)</f>
        <v>ID-501</v>
      </c>
      <c r="C560" t="s">
        <v>603</v>
      </c>
      <c r="D560">
        <v>16011</v>
      </c>
      <c r="E560">
        <f>_xlfn.XLOOKUP(D560,'ACS data'!E:E,'ACS data'!N:N)</f>
        <v>1173</v>
      </c>
      <c r="F560">
        <f>_xlfn.XLOOKUP(D560,'2026 FMR'!I:I,'2026 FMR'!M:M)</f>
        <v>742</v>
      </c>
      <c r="G560">
        <f>_xlfn.XLOOKUP(D560,'2026 FMR'!I:I,'2026 FMR'!J:J)</f>
        <v>48253</v>
      </c>
      <c r="H560">
        <f>_xlfn.XLOOKUP(D560,'2026 FMR'!I:I,'2026 FMR'!R:R)</f>
        <v>0.5</v>
      </c>
    </row>
    <row r="561" spans="1:8" x14ac:dyDescent="0.35">
      <c r="A561" t="s">
        <v>597</v>
      </c>
      <c r="B561" t="str">
        <f>_xlfn.XLOOKUP(D561,'2026 FMR'!I:I,'2026 FMR'!Q:Q)</f>
        <v>ID-501</v>
      </c>
      <c r="C561" t="s">
        <v>604</v>
      </c>
      <c r="D561">
        <v>16013</v>
      </c>
      <c r="E561">
        <f>_xlfn.XLOOKUP(D561,'ACS data'!E:E,'ACS data'!N:N)</f>
        <v>390</v>
      </c>
      <c r="F561">
        <f>_xlfn.XLOOKUP(D561,'2026 FMR'!I:I,'2026 FMR'!M:M)</f>
        <v>1219</v>
      </c>
      <c r="G561">
        <f>_xlfn.XLOOKUP(D561,'2026 FMR'!I:I,'2026 FMR'!J:J)</f>
        <v>24248</v>
      </c>
      <c r="H561">
        <f>_xlfn.XLOOKUP(D561,'2026 FMR'!I:I,'2026 FMR'!R:R)</f>
        <v>0.5</v>
      </c>
    </row>
    <row r="562" spans="1:8" x14ac:dyDescent="0.35">
      <c r="A562" t="s">
        <v>597</v>
      </c>
      <c r="B562" t="str">
        <f>_xlfn.XLOOKUP(D562,'2026 FMR'!I:I,'2026 FMR'!Q:Q)</f>
        <v>ID-501</v>
      </c>
      <c r="C562" t="s">
        <v>605</v>
      </c>
      <c r="D562">
        <v>16015</v>
      </c>
      <c r="E562">
        <f>_xlfn.XLOOKUP(D562,'ACS data'!E:E,'ACS data'!N:N)</f>
        <v>76</v>
      </c>
      <c r="F562">
        <f>_xlfn.XLOOKUP(D562,'2026 FMR'!I:I,'2026 FMR'!M:M)</f>
        <v>1381</v>
      </c>
      <c r="G562">
        <f>_xlfn.XLOOKUP(D562,'2026 FMR'!I:I,'2026 FMR'!J:J)</f>
        <v>7809</v>
      </c>
      <c r="H562">
        <f>_xlfn.XLOOKUP(D562,'2026 FMR'!I:I,'2026 FMR'!R:R)</f>
        <v>0.5</v>
      </c>
    </row>
    <row r="563" spans="1:8" x14ac:dyDescent="0.35">
      <c r="A563" t="s">
        <v>597</v>
      </c>
      <c r="B563" t="str">
        <f>_xlfn.XLOOKUP(D563,'2026 FMR'!I:I,'2026 FMR'!Q:Q)</f>
        <v>ID-501</v>
      </c>
      <c r="C563" t="s">
        <v>606</v>
      </c>
      <c r="D563">
        <v>16017</v>
      </c>
      <c r="E563">
        <f>_xlfn.XLOOKUP(D563,'ACS data'!E:E,'ACS data'!N:N)</f>
        <v>704</v>
      </c>
      <c r="F563">
        <f>_xlfn.XLOOKUP(D563,'2026 FMR'!I:I,'2026 FMR'!M:M)</f>
        <v>958</v>
      </c>
      <c r="G563">
        <f>_xlfn.XLOOKUP(D563,'2026 FMR'!I:I,'2026 FMR'!J:J)</f>
        <v>47976</v>
      </c>
      <c r="H563">
        <f>_xlfn.XLOOKUP(D563,'2026 FMR'!I:I,'2026 FMR'!R:R)</f>
        <v>0.5</v>
      </c>
    </row>
    <row r="564" spans="1:8" x14ac:dyDescent="0.35">
      <c r="A564" t="s">
        <v>597</v>
      </c>
      <c r="B564" t="str">
        <f>_xlfn.XLOOKUP(D564,'2026 FMR'!I:I,'2026 FMR'!Q:Q)</f>
        <v>ID-501</v>
      </c>
      <c r="C564" t="s">
        <v>607</v>
      </c>
      <c r="D564">
        <v>16019</v>
      </c>
      <c r="E564">
        <f>_xlfn.XLOOKUP(D564,'ACS data'!E:E,'ACS data'!N:N)</f>
        <v>2692</v>
      </c>
      <c r="F564">
        <f>_xlfn.XLOOKUP(D564,'2026 FMR'!I:I,'2026 FMR'!M:M)</f>
        <v>1095</v>
      </c>
      <c r="G564">
        <f>_xlfn.XLOOKUP(D564,'2026 FMR'!I:I,'2026 FMR'!J:J)</f>
        <v>124490</v>
      </c>
      <c r="H564">
        <f>_xlfn.XLOOKUP(D564,'2026 FMR'!I:I,'2026 FMR'!R:R)</f>
        <v>0.5</v>
      </c>
    </row>
    <row r="565" spans="1:8" x14ac:dyDescent="0.35">
      <c r="A565" t="s">
        <v>597</v>
      </c>
      <c r="B565" t="str">
        <f>_xlfn.XLOOKUP(D565,'2026 FMR'!I:I,'2026 FMR'!Q:Q)</f>
        <v>ID-501</v>
      </c>
      <c r="C565" t="s">
        <v>608</v>
      </c>
      <c r="D565">
        <v>16021</v>
      </c>
      <c r="E565">
        <f>_xlfn.XLOOKUP(D565,'ACS data'!E:E,'ACS data'!N:N)</f>
        <v>402</v>
      </c>
      <c r="F565">
        <f>_xlfn.XLOOKUP(D565,'2026 FMR'!I:I,'2026 FMR'!M:M)</f>
        <v>742</v>
      </c>
      <c r="G565">
        <f>_xlfn.XLOOKUP(D565,'2026 FMR'!I:I,'2026 FMR'!J:J)</f>
        <v>12335</v>
      </c>
      <c r="H565">
        <f>_xlfn.XLOOKUP(D565,'2026 FMR'!I:I,'2026 FMR'!R:R)</f>
        <v>0.5</v>
      </c>
    </row>
    <row r="566" spans="1:8" x14ac:dyDescent="0.35">
      <c r="A566" t="s">
        <v>597</v>
      </c>
      <c r="B566" t="str">
        <f>_xlfn.XLOOKUP(D566,'2026 FMR'!I:I,'2026 FMR'!Q:Q)</f>
        <v>ID-501</v>
      </c>
      <c r="C566" t="s">
        <v>609</v>
      </c>
      <c r="D566">
        <v>16023</v>
      </c>
      <c r="E566">
        <f>_xlfn.XLOOKUP(D566,'ACS data'!E:E,'ACS data'!N:N)</f>
        <v>100</v>
      </c>
      <c r="F566">
        <f>_xlfn.XLOOKUP(D566,'2026 FMR'!I:I,'2026 FMR'!M:M)</f>
        <v>1094</v>
      </c>
      <c r="G566">
        <f>_xlfn.XLOOKUP(D566,'2026 FMR'!I:I,'2026 FMR'!J:J)</f>
        <v>2605</v>
      </c>
      <c r="H566">
        <f>_xlfn.XLOOKUP(D566,'2026 FMR'!I:I,'2026 FMR'!R:R)</f>
        <v>0.5</v>
      </c>
    </row>
    <row r="567" spans="1:8" x14ac:dyDescent="0.35">
      <c r="A567" t="s">
        <v>597</v>
      </c>
      <c r="B567" t="str">
        <f>_xlfn.XLOOKUP(D567,'2026 FMR'!I:I,'2026 FMR'!Q:Q)</f>
        <v>ID-501</v>
      </c>
      <c r="C567" t="s">
        <v>610</v>
      </c>
      <c r="D567">
        <v>16025</v>
      </c>
      <c r="E567">
        <f>_xlfn.XLOOKUP(D567,'ACS data'!E:E,'ACS data'!N:N)</f>
        <v>11</v>
      </c>
      <c r="F567">
        <f>_xlfn.XLOOKUP(D567,'2026 FMR'!I:I,'2026 FMR'!M:M)</f>
        <v>851</v>
      </c>
      <c r="G567">
        <f>_xlfn.XLOOKUP(D567,'2026 FMR'!I:I,'2026 FMR'!J:J)</f>
        <v>1133</v>
      </c>
      <c r="H567">
        <f>_xlfn.XLOOKUP(D567,'2026 FMR'!I:I,'2026 FMR'!R:R)</f>
        <v>0.5</v>
      </c>
    </row>
    <row r="568" spans="1:8" x14ac:dyDescent="0.35">
      <c r="A568" t="s">
        <v>597</v>
      </c>
      <c r="B568" t="str">
        <f>_xlfn.XLOOKUP(D568,'2026 FMR'!I:I,'2026 FMR'!Q:Q)</f>
        <v>ID-501</v>
      </c>
      <c r="C568" t="s">
        <v>611</v>
      </c>
      <c r="D568">
        <v>16027</v>
      </c>
      <c r="E568">
        <f>_xlfn.XLOOKUP(D568,'ACS data'!E:E,'ACS data'!N:N)</f>
        <v>5121</v>
      </c>
      <c r="F568">
        <f>_xlfn.XLOOKUP(D568,'2026 FMR'!I:I,'2026 FMR'!M:M)</f>
        <v>1381</v>
      </c>
      <c r="G568">
        <f>_xlfn.XLOOKUP(D568,'2026 FMR'!I:I,'2026 FMR'!J:J)</f>
        <v>235006</v>
      </c>
      <c r="H568">
        <f>_xlfn.XLOOKUP(D568,'2026 FMR'!I:I,'2026 FMR'!R:R)</f>
        <v>0.5</v>
      </c>
    </row>
    <row r="569" spans="1:8" x14ac:dyDescent="0.35">
      <c r="A569" t="s">
        <v>597</v>
      </c>
      <c r="B569" t="str">
        <f>_xlfn.XLOOKUP(D569,'2026 FMR'!I:I,'2026 FMR'!Q:Q)</f>
        <v>ID-501</v>
      </c>
      <c r="C569" t="s">
        <v>612</v>
      </c>
      <c r="D569">
        <v>16029</v>
      </c>
      <c r="E569">
        <f>_xlfn.XLOOKUP(D569,'ACS data'!E:E,'ACS data'!N:N)</f>
        <v>122</v>
      </c>
      <c r="F569">
        <f>_xlfn.XLOOKUP(D569,'2026 FMR'!I:I,'2026 FMR'!M:M)</f>
        <v>763</v>
      </c>
      <c r="G569">
        <f>_xlfn.XLOOKUP(D569,'2026 FMR'!I:I,'2026 FMR'!J:J)</f>
        <v>7058</v>
      </c>
      <c r="H569">
        <f>_xlfn.XLOOKUP(D569,'2026 FMR'!I:I,'2026 FMR'!R:R)</f>
        <v>0.5</v>
      </c>
    </row>
    <row r="570" spans="1:8" x14ac:dyDescent="0.35">
      <c r="A570" t="s">
        <v>597</v>
      </c>
      <c r="B570" t="str">
        <f>_xlfn.XLOOKUP(D570,'2026 FMR'!I:I,'2026 FMR'!Q:Q)</f>
        <v>ID-501</v>
      </c>
      <c r="C570" t="s">
        <v>613</v>
      </c>
      <c r="D570">
        <v>16031</v>
      </c>
      <c r="E570">
        <f>_xlfn.XLOOKUP(D570,'ACS data'!E:E,'ACS data'!N:N)</f>
        <v>469</v>
      </c>
      <c r="F570">
        <f>_xlfn.XLOOKUP(D570,'2026 FMR'!I:I,'2026 FMR'!M:M)</f>
        <v>783</v>
      </c>
      <c r="G570">
        <f>_xlfn.XLOOKUP(D570,'2026 FMR'!I:I,'2026 FMR'!J:J)</f>
        <v>24859</v>
      </c>
      <c r="H570">
        <f>_xlfn.XLOOKUP(D570,'2026 FMR'!I:I,'2026 FMR'!R:R)</f>
        <v>0.5</v>
      </c>
    </row>
    <row r="571" spans="1:8" x14ac:dyDescent="0.35">
      <c r="A571" t="s">
        <v>597</v>
      </c>
      <c r="B571" t="str">
        <f>_xlfn.XLOOKUP(D571,'2026 FMR'!I:I,'2026 FMR'!Q:Q)</f>
        <v>ID-501</v>
      </c>
      <c r="C571" t="s">
        <v>614</v>
      </c>
      <c r="D571">
        <v>16033</v>
      </c>
      <c r="E571">
        <f>_xlfn.XLOOKUP(D571,'ACS data'!E:E,'ACS data'!N:N)</f>
        <v>23</v>
      </c>
      <c r="F571">
        <f>_xlfn.XLOOKUP(D571,'2026 FMR'!I:I,'2026 FMR'!M:M)</f>
        <v>773</v>
      </c>
      <c r="G571">
        <f>_xlfn.XLOOKUP(D571,'2026 FMR'!I:I,'2026 FMR'!J:J)</f>
        <v>756</v>
      </c>
      <c r="H571">
        <f>_xlfn.XLOOKUP(D571,'2026 FMR'!I:I,'2026 FMR'!R:R)</f>
        <v>0.5</v>
      </c>
    </row>
    <row r="572" spans="1:8" x14ac:dyDescent="0.35">
      <c r="A572" t="s">
        <v>597</v>
      </c>
      <c r="B572" t="str">
        <f>_xlfn.XLOOKUP(D572,'2026 FMR'!I:I,'2026 FMR'!Q:Q)</f>
        <v>ID-501</v>
      </c>
      <c r="C572" t="s">
        <v>615</v>
      </c>
      <c r="D572">
        <v>16035</v>
      </c>
      <c r="E572">
        <f>_xlfn.XLOOKUP(D572,'ACS data'!E:E,'ACS data'!N:N)</f>
        <v>98</v>
      </c>
      <c r="F572">
        <f>_xlfn.XLOOKUP(D572,'2026 FMR'!I:I,'2026 FMR'!M:M)</f>
        <v>821</v>
      </c>
      <c r="G572">
        <f>_xlfn.XLOOKUP(D572,'2026 FMR'!I:I,'2026 FMR'!J:J)</f>
        <v>8810</v>
      </c>
      <c r="H572">
        <f>_xlfn.XLOOKUP(D572,'2026 FMR'!I:I,'2026 FMR'!R:R)</f>
        <v>0.5</v>
      </c>
    </row>
    <row r="573" spans="1:8" x14ac:dyDescent="0.35">
      <c r="A573" t="s">
        <v>597</v>
      </c>
      <c r="B573" t="str">
        <f>_xlfn.XLOOKUP(D573,'2026 FMR'!I:I,'2026 FMR'!Q:Q)</f>
        <v>ID-501</v>
      </c>
      <c r="C573" t="s">
        <v>616</v>
      </c>
      <c r="D573">
        <v>16037</v>
      </c>
      <c r="E573">
        <f>_xlfn.XLOOKUP(D573,'ACS data'!E:E,'ACS data'!N:N)</f>
        <v>44</v>
      </c>
      <c r="F573">
        <f>_xlfn.XLOOKUP(D573,'2026 FMR'!I:I,'2026 FMR'!M:M)</f>
        <v>914</v>
      </c>
      <c r="G573">
        <f>_xlfn.XLOOKUP(D573,'2026 FMR'!I:I,'2026 FMR'!J:J)</f>
        <v>4344</v>
      </c>
      <c r="H573">
        <f>_xlfn.XLOOKUP(D573,'2026 FMR'!I:I,'2026 FMR'!R:R)</f>
        <v>0.5</v>
      </c>
    </row>
    <row r="574" spans="1:8" x14ac:dyDescent="0.35">
      <c r="A574" t="s">
        <v>597</v>
      </c>
      <c r="B574" t="str">
        <f>_xlfn.XLOOKUP(D574,'2026 FMR'!I:I,'2026 FMR'!Q:Q)</f>
        <v>ID-501</v>
      </c>
      <c r="C574" t="s">
        <v>617</v>
      </c>
      <c r="D574">
        <v>16039</v>
      </c>
      <c r="E574">
        <f>_xlfn.XLOOKUP(D574,'ACS data'!E:E,'ACS data'!N:N)</f>
        <v>746</v>
      </c>
      <c r="F574">
        <f>_xlfn.XLOOKUP(D574,'2026 FMR'!I:I,'2026 FMR'!M:M)</f>
        <v>908</v>
      </c>
      <c r="G574">
        <f>_xlfn.XLOOKUP(D574,'2026 FMR'!I:I,'2026 FMR'!J:J)</f>
        <v>28752</v>
      </c>
      <c r="H574">
        <f>_xlfn.XLOOKUP(D574,'2026 FMR'!I:I,'2026 FMR'!R:R)</f>
        <v>0.5</v>
      </c>
    </row>
    <row r="575" spans="1:8" x14ac:dyDescent="0.35">
      <c r="A575" t="s">
        <v>597</v>
      </c>
      <c r="B575" t="str">
        <f>_xlfn.XLOOKUP(D575,'2026 FMR'!I:I,'2026 FMR'!Q:Q)</f>
        <v>ID-501</v>
      </c>
      <c r="C575" t="s">
        <v>618</v>
      </c>
      <c r="D575">
        <v>16041</v>
      </c>
      <c r="E575">
        <f>_xlfn.XLOOKUP(D575,'ACS data'!E:E,'ACS data'!N:N)</f>
        <v>220</v>
      </c>
      <c r="F575">
        <f>_xlfn.XLOOKUP(D575,'2026 FMR'!I:I,'2026 FMR'!M:M)</f>
        <v>946</v>
      </c>
      <c r="G575">
        <f>_xlfn.XLOOKUP(D575,'2026 FMR'!I:I,'2026 FMR'!J:J)</f>
        <v>14376</v>
      </c>
      <c r="H575">
        <f>_xlfn.XLOOKUP(D575,'2026 FMR'!I:I,'2026 FMR'!R:R)</f>
        <v>0.5</v>
      </c>
    </row>
    <row r="576" spans="1:8" x14ac:dyDescent="0.35">
      <c r="A576" t="s">
        <v>597</v>
      </c>
      <c r="B576" t="str">
        <f>_xlfn.XLOOKUP(D576,'2026 FMR'!I:I,'2026 FMR'!Q:Q)</f>
        <v>ID-501</v>
      </c>
      <c r="C576" t="s">
        <v>619</v>
      </c>
      <c r="D576">
        <v>16043</v>
      </c>
      <c r="E576">
        <f>_xlfn.XLOOKUP(D576,'ACS data'!E:E,'ACS data'!N:N)</f>
        <v>222</v>
      </c>
      <c r="F576">
        <f>_xlfn.XLOOKUP(D576,'2026 FMR'!I:I,'2026 FMR'!M:M)</f>
        <v>884</v>
      </c>
      <c r="G576">
        <f>_xlfn.XLOOKUP(D576,'2026 FMR'!I:I,'2026 FMR'!J:J)</f>
        <v>13519</v>
      </c>
      <c r="H576">
        <f>_xlfn.XLOOKUP(D576,'2026 FMR'!I:I,'2026 FMR'!R:R)</f>
        <v>0.5</v>
      </c>
    </row>
    <row r="577" spans="1:8" x14ac:dyDescent="0.35">
      <c r="A577" t="s">
        <v>597</v>
      </c>
      <c r="B577" t="str">
        <f>_xlfn.XLOOKUP(D577,'2026 FMR'!I:I,'2026 FMR'!Q:Q)</f>
        <v>ID-501</v>
      </c>
      <c r="C577" t="s">
        <v>620</v>
      </c>
      <c r="D577">
        <v>16045</v>
      </c>
      <c r="E577">
        <f>_xlfn.XLOOKUP(D577,'ACS data'!E:E,'ACS data'!N:N)</f>
        <v>296</v>
      </c>
      <c r="F577">
        <f>_xlfn.XLOOKUP(D577,'2026 FMR'!I:I,'2026 FMR'!M:M)</f>
        <v>908</v>
      </c>
      <c r="G577">
        <f>_xlfn.XLOOKUP(D577,'2026 FMR'!I:I,'2026 FMR'!J:J)</f>
        <v>19250</v>
      </c>
      <c r="H577">
        <f>_xlfn.XLOOKUP(D577,'2026 FMR'!I:I,'2026 FMR'!R:R)</f>
        <v>0.5</v>
      </c>
    </row>
    <row r="578" spans="1:8" x14ac:dyDescent="0.35">
      <c r="A578" t="s">
        <v>597</v>
      </c>
      <c r="B578" t="str">
        <f>_xlfn.XLOOKUP(D578,'2026 FMR'!I:I,'2026 FMR'!Q:Q)</f>
        <v>ID-501</v>
      </c>
      <c r="C578" t="s">
        <v>621</v>
      </c>
      <c r="D578">
        <v>16047</v>
      </c>
      <c r="E578">
        <f>_xlfn.XLOOKUP(D578,'ACS data'!E:E,'ACS data'!N:N)</f>
        <v>649</v>
      </c>
      <c r="F578">
        <f>_xlfn.XLOOKUP(D578,'2026 FMR'!I:I,'2026 FMR'!M:M)</f>
        <v>851</v>
      </c>
      <c r="G578">
        <f>_xlfn.XLOOKUP(D578,'2026 FMR'!I:I,'2026 FMR'!J:J)</f>
        <v>15520</v>
      </c>
      <c r="H578">
        <f>_xlfn.XLOOKUP(D578,'2026 FMR'!I:I,'2026 FMR'!R:R)</f>
        <v>0.5</v>
      </c>
    </row>
    <row r="579" spans="1:8" x14ac:dyDescent="0.35">
      <c r="A579" t="s">
        <v>597</v>
      </c>
      <c r="B579" t="str">
        <f>_xlfn.XLOOKUP(D579,'2026 FMR'!I:I,'2026 FMR'!Q:Q)</f>
        <v>ID-501</v>
      </c>
      <c r="C579" t="s">
        <v>622</v>
      </c>
      <c r="D579">
        <v>16049</v>
      </c>
      <c r="E579">
        <f>_xlfn.XLOOKUP(D579,'ACS data'!E:E,'ACS data'!N:N)</f>
        <v>273</v>
      </c>
      <c r="F579">
        <f>_xlfn.XLOOKUP(D579,'2026 FMR'!I:I,'2026 FMR'!M:M)</f>
        <v>799</v>
      </c>
      <c r="G579">
        <f>_xlfn.XLOOKUP(D579,'2026 FMR'!I:I,'2026 FMR'!J:J)</f>
        <v>16787</v>
      </c>
      <c r="H579">
        <f>_xlfn.XLOOKUP(D579,'2026 FMR'!I:I,'2026 FMR'!R:R)</f>
        <v>0.5</v>
      </c>
    </row>
    <row r="580" spans="1:8" x14ac:dyDescent="0.35">
      <c r="A580" t="s">
        <v>597</v>
      </c>
      <c r="B580" t="str">
        <f>_xlfn.XLOOKUP(D580,'2026 FMR'!I:I,'2026 FMR'!Q:Q)</f>
        <v>ID-501</v>
      </c>
      <c r="C580" t="s">
        <v>623</v>
      </c>
      <c r="D580">
        <v>16051</v>
      </c>
      <c r="E580">
        <f>_xlfn.XLOOKUP(D580,'ACS data'!E:E,'ACS data'!N:N)</f>
        <v>565</v>
      </c>
      <c r="F580">
        <f>_xlfn.XLOOKUP(D580,'2026 FMR'!I:I,'2026 FMR'!M:M)</f>
        <v>1095</v>
      </c>
      <c r="G580">
        <f>_xlfn.XLOOKUP(D580,'2026 FMR'!I:I,'2026 FMR'!J:J)</f>
        <v>31383</v>
      </c>
      <c r="H580">
        <f>_xlfn.XLOOKUP(D580,'2026 FMR'!I:I,'2026 FMR'!R:R)</f>
        <v>0.5</v>
      </c>
    </row>
    <row r="581" spans="1:8" x14ac:dyDescent="0.35">
      <c r="A581" t="s">
        <v>597</v>
      </c>
      <c r="B581" t="str">
        <f>_xlfn.XLOOKUP(D581,'2026 FMR'!I:I,'2026 FMR'!Q:Q)</f>
        <v>ID-501</v>
      </c>
      <c r="C581" t="s">
        <v>624</v>
      </c>
      <c r="D581">
        <v>16053</v>
      </c>
      <c r="E581">
        <f>_xlfn.XLOOKUP(D581,'ACS data'!E:E,'ACS data'!N:N)</f>
        <v>641</v>
      </c>
      <c r="F581">
        <f>_xlfn.XLOOKUP(D581,'2026 FMR'!I:I,'2026 FMR'!M:M)</f>
        <v>986</v>
      </c>
      <c r="G581">
        <f>_xlfn.XLOOKUP(D581,'2026 FMR'!I:I,'2026 FMR'!J:J)</f>
        <v>24474</v>
      </c>
      <c r="H581">
        <f>_xlfn.XLOOKUP(D581,'2026 FMR'!I:I,'2026 FMR'!R:R)</f>
        <v>0.5</v>
      </c>
    </row>
    <row r="582" spans="1:8" x14ac:dyDescent="0.35">
      <c r="A582" t="s">
        <v>597</v>
      </c>
      <c r="B582" t="str">
        <f>_xlfn.XLOOKUP(D582,'2026 FMR'!I:I,'2026 FMR'!Q:Q)</f>
        <v>ID-501</v>
      </c>
      <c r="C582" t="s">
        <v>625</v>
      </c>
      <c r="D582">
        <v>16055</v>
      </c>
      <c r="E582">
        <f>_xlfn.XLOOKUP(D582,'ACS data'!E:E,'ACS data'!N:N)</f>
        <v>3119</v>
      </c>
      <c r="F582">
        <f>_xlfn.XLOOKUP(D582,'2026 FMR'!I:I,'2026 FMR'!M:M)</f>
        <v>1302</v>
      </c>
      <c r="G582">
        <f>_xlfn.XLOOKUP(D582,'2026 FMR'!I:I,'2026 FMR'!J:J)</f>
        <v>173396</v>
      </c>
      <c r="H582">
        <f>_xlfn.XLOOKUP(D582,'2026 FMR'!I:I,'2026 FMR'!R:R)</f>
        <v>0.5</v>
      </c>
    </row>
    <row r="583" spans="1:8" x14ac:dyDescent="0.35">
      <c r="A583" t="s">
        <v>597</v>
      </c>
      <c r="B583" t="str">
        <f>_xlfn.XLOOKUP(D583,'2026 FMR'!I:I,'2026 FMR'!Q:Q)</f>
        <v>ID-501</v>
      </c>
      <c r="C583" t="s">
        <v>626</v>
      </c>
      <c r="D583">
        <v>16057</v>
      </c>
      <c r="E583">
        <f>_xlfn.XLOOKUP(D583,'ACS data'!E:E,'ACS data'!N:N)</f>
        <v>2711</v>
      </c>
      <c r="F583">
        <f>_xlfn.XLOOKUP(D583,'2026 FMR'!I:I,'2026 FMR'!M:M)</f>
        <v>863</v>
      </c>
      <c r="G583">
        <f>_xlfn.XLOOKUP(D583,'2026 FMR'!I:I,'2026 FMR'!J:J)</f>
        <v>39872</v>
      </c>
      <c r="H583">
        <f>_xlfn.XLOOKUP(D583,'2026 FMR'!I:I,'2026 FMR'!R:R)</f>
        <v>0.5</v>
      </c>
    </row>
    <row r="584" spans="1:8" x14ac:dyDescent="0.35">
      <c r="A584" t="s">
        <v>597</v>
      </c>
      <c r="B584" t="str">
        <f>_xlfn.XLOOKUP(D584,'2026 FMR'!I:I,'2026 FMR'!Q:Q)</f>
        <v>ID-501</v>
      </c>
      <c r="C584" t="s">
        <v>627</v>
      </c>
      <c r="D584">
        <v>16059</v>
      </c>
      <c r="E584">
        <f>_xlfn.XLOOKUP(D584,'ACS data'!E:E,'ACS data'!N:N)</f>
        <v>54</v>
      </c>
      <c r="F584">
        <f>_xlfn.XLOOKUP(D584,'2026 FMR'!I:I,'2026 FMR'!M:M)</f>
        <v>883</v>
      </c>
      <c r="G584">
        <f>_xlfn.XLOOKUP(D584,'2026 FMR'!I:I,'2026 FMR'!J:J)</f>
        <v>8043</v>
      </c>
      <c r="H584">
        <f>_xlfn.XLOOKUP(D584,'2026 FMR'!I:I,'2026 FMR'!R:R)</f>
        <v>0.5</v>
      </c>
    </row>
    <row r="585" spans="1:8" x14ac:dyDescent="0.35">
      <c r="A585" t="s">
        <v>597</v>
      </c>
      <c r="B585" t="str">
        <f>_xlfn.XLOOKUP(D585,'2026 FMR'!I:I,'2026 FMR'!Q:Q)</f>
        <v>ID-501</v>
      </c>
      <c r="C585" t="s">
        <v>628</v>
      </c>
      <c r="D585">
        <v>16061</v>
      </c>
      <c r="E585">
        <f>_xlfn.XLOOKUP(D585,'ACS data'!E:E,'ACS data'!N:N)</f>
        <v>96</v>
      </c>
      <c r="F585">
        <f>_xlfn.XLOOKUP(D585,'2026 FMR'!I:I,'2026 FMR'!M:M)</f>
        <v>742</v>
      </c>
      <c r="G585">
        <f>_xlfn.XLOOKUP(D585,'2026 FMR'!I:I,'2026 FMR'!J:J)</f>
        <v>3630</v>
      </c>
      <c r="H585">
        <f>_xlfn.XLOOKUP(D585,'2026 FMR'!I:I,'2026 FMR'!R:R)</f>
        <v>0.5</v>
      </c>
    </row>
    <row r="586" spans="1:8" x14ac:dyDescent="0.35">
      <c r="A586" t="s">
        <v>597</v>
      </c>
      <c r="B586" t="str">
        <f>_xlfn.XLOOKUP(D586,'2026 FMR'!I:I,'2026 FMR'!Q:Q)</f>
        <v>ID-501</v>
      </c>
      <c r="C586" t="s">
        <v>629</v>
      </c>
      <c r="D586">
        <v>16063</v>
      </c>
      <c r="E586">
        <f>_xlfn.XLOOKUP(D586,'ACS data'!E:E,'ACS data'!N:N)</f>
        <v>52</v>
      </c>
      <c r="F586">
        <f>_xlfn.XLOOKUP(D586,'2026 FMR'!I:I,'2026 FMR'!M:M)</f>
        <v>888</v>
      </c>
      <c r="G586">
        <f>_xlfn.XLOOKUP(D586,'2026 FMR'!I:I,'2026 FMR'!J:J)</f>
        <v>5203</v>
      </c>
      <c r="H586">
        <f>_xlfn.XLOOKUP(D586,'2026 FMR'!I:I,'2026 FMR'!R:R)</f>
        <v>0.5</v>
      </c>
    </row>
    <row r="587" spans="1:8" x14ac:dyDescent="0.35">
      <c r="A587" t="s">
        <v>597</v>
      </c>
      <c r="B587" t="str">
        <f>_xlfn.XLOOKUP(D587,'2026 FMR'!I:I,'2026 FMR'!Q:Q)</f>
        <v>ID-501</v>
      </c>
      <c r="C587" t="s">
        <v>630</v>
      </c>
      <c r="D587">
        <v>16065</v>
      </c>
      <c r="E587">
        <f>_xlfn.XLOOKUP(D587,'ACS data'!E:E,'ACS data'!N:N)</f>
        <v>8153</v>
      </c>
      <c r="F587">
        <f>_xlfn.XLOOKUP(D587,'2026 FMR'!I:I,'2026 FMR'!M:M)</f>
        <v>1008</v>
      </c>
      <c r="G587">
        <f>_xlfn.XLOOKUP(D587,'2026 FMR'!I:I,'2026 FMR'!J:J)</f>
        <v>52487</v>
      </c>
      <c r="H587">
        <f>_xlfn.XLOOKUP(D587,'2026 FMR'!I:I,'2026 FMR'!R:R)</f>
        <v>0.5</v>
      </c>
    </row>
    <row r="588" spans="1:8" x14ac:dyDescent="0.35">
      <c r="A588" t="s">
        <v>597</v>
      </c>
      <c r="B588" t="str">
        <f>_xlfn.XLOOKUP(D588,'2026 FMR'!I:I,'2026 FMR'!Q:Q)</f>
        <v>ID-501</v>
      </c>
      <c r="C588" t="s">
        <v>631</v>
      </c>
      <c r="D588">
        <v>16067</v>
      </c>
      <c r="E588">
        <f>_xlfn.XLOOKUP(D588,'ACS data'!E:E,'ACS data'!N:N)</f>
        <v>746</v>
      </c>
      <c r="F588">
        <f>_xlfn.XLOOKUP(D588,'2026 FMR'!I:I,'2026 FMR'!M:M)</f>
        <v>889</v>
      </c>
      <c r="G588">
        <f>_xlfn.XLOOKUP(D588,'2026 FMR'!I:I,'2026 FMR'!J:J)</f>
        <v>21626</v>
      </c>
      <c r="H588">
        <f>_xlfn.XLOOKUP(D588,'2026 FMR'!I:I,'2026 FMR'!R:R)</f>
        <v>0.5</v>
      </c>
    </row>
    <row r="589" spans="1:8" x14ac:dyDescent="0.35">
      <c r="A589" t="s">
        <v>597</v>
      </c>
      <c r="B589" t="str">
        <f>_xlfn.XLOOKUP(D589,'2026 FMR'!I:I,'2026 FMR'!Q:Q)</f>
        <v>ID-501</v>
      </c>
      <c r="C589" t="s">
        <v>632</v>
      </c>
      <c r="D589">
        <v>16069</v>
      </c>
      <c r="E589">
        <f>_xlfn.XLOOKUP(D589,'ACS data'!E:E,'ACS data'!N:N)</f>
        <v>1327</v>
      </c>
      <c r="F589">
        <f>_xlfn.XLOOKUP(D589,'2026 FMR'!I:I,'2026 FMR'!M:M)</f>
        <v>931</v>
      </c>
      <c r="G589">
        <f>_xlfn.XLOOKUP(D589,'2026 FMR'!I:I,'2026 FMR'!J:J)</f>
        <v>42200</v>
      </c>
      <c r="H589">
        <f>_xlfn.XLOOKUP(D589,'2026 FMR'!I:I,'2026 FMR'!R:R)</f>
        <v>0.5</v>
      </c>
    </row>
    <row r="590" spans="1:8" x14ac:dyDescent="0.35">
      <c r="A590" t="s">
        <v>597</v>
      </c>
      <c r="B590" t="str">
        <f>_xlfn.XLOOKUP(D590,'2026 FMR'!I:I,'2026 FMR'!Q:Q)</f>
        <v>ID-501</v>
      </c>
      <c r="C590" t="s">
        <v>633</v>
      </c>
      <c r="D590">
        <v>16071</v>
      </c>
      <c r="E590">
        <f>_xlfn.XLOOKUP(D590,'ACS data'!E:E,'ACS data'!N:N)</f>
        <v>143</v>
      </c>
      <c r="F590">
        <f>_xlfn.XLOOKUP(D590,'2026 FMR'!I:I,'2026 FMR'!M:M)</f>
        <v>871</v>
      </c>
      <c r="G590">
        <f>_xlfn.XLOOKUP(D590,'2026 FMR'!I:I,'2026 FMR'!J:J)</f>
        <v>4572</v>
      </c>
      <c r="H590">
        <f>_xlfn.XLOOKUP(D590,'2026 FMR'!I:I,'2026 FMR'!R:R)</f>
        <v>0.5</v>
      </c>
    </row>
    <row r="591" spans="1:8" x14ac:dyDescent="0.35">
      <c r="A591" t="s">
        <v>597</v>
      </c>
      <c r="B591" t="str">
        <f>_xlfn.XLOOKUP(D591,'2026 FMR'!I:I,'2026 FMR'!Q:Q)</f>
        <v>ID-501</v>
      </c>
      <c r="C591" t="s">
        <v>634</v>
      </c>
      <c r="D591">
        <v>16073</v>
      </c>
      <c r="E591">
        <f>_xlfn.XLOOKUP(D591,'ACS data'!E:E,'ACS data'!N:N)</f>
        <v>305</v>
      </c>
      <c r="F591">
        <f>_xlfn.XLOOKUP(D591,'2026 FMR'!I:I,'2026 FMR'!M:M)</f>
        <v>1381</v>
      </c>
      <c r="G591">
        <f>_xlfn.XLOOKUP(D591,'2026 FMR'!I:I,'2026 FMR'!J:J)</f>
        <v>12043</v>
      </c>
      <c r="H591">
        <f>_xlfn.XLOOKUP(D591,'2026 FMR'!I:I,'2026 FMR'!R:R)</f>
        <v>0.5</v>
      </c>
    </row>
    <row r="592" spans="1:8" x14ac:dyDescent="0.35">
      <c r="A592" t="s">
        <v>597</v>
      </c>
      <c r="B592" t="str">
        <f>_xlfn.XLOOKUP(D592,'2026 FMR'!I:I,'2026 FMR'!Q:Q)</f>
        <v>ID-501</v>
      </c>
      <c r="C592" t="s">
        <v>635</v>
      </c>
      <c r="D592">
        <v>16075</v>
      </c>
      <c r="E592">
        <f>_xlfn.XLOOKUP(D592,'ACS data'!E:E,'ACS data'!N:N)</f>
        <v>466</v>
      </c>
      <c r="F592">
        <f>_xlfn.XLOOKUP(D592,'2026 FMR'!I:I,'2026 FMR'!M:M)</f>
        <v>816</v>
      </c>
      <c r="G592">
        <f>_xlfn.XLOOKUP(D592,'2026 FMR'!I:I,'2026 FMR'!J:J)</f>
        <v>25571</v>
      </c>
      <c r="H592">
        <f>_xlfn.XLOOKUP(D592,'2026 FMR'!I:I,'2026 FMR'!R:R)</f>
        <v>0.5</v>
      </c>
    </row>
    <row r="593" spans="1:8" x14ac:dyDescent="0.35">
      <c r="A593" t="s">
        <v>597</v>
      </c>
      <c r="B593" t="str">
        <f>_xlfn.XLOOKUP(D593,'2026 FMR'!I:I,'2026 FMR'!Q:Q)</f>
        <v>ID-501</v>
      </c>
      <c r="C593" t="s">
        <v>636</v>
      </c>
      <c r="D593">
        <v>16077</v>
      </c>
      <c r="E593">
        <f>_xlfn.XLOOKUP(D593,'ACS data'!E:E,'ACS data'!N:N)</f>
        <v>96</v>
      </c>
      <c r="F593">
        <f>_xlfn.XLOOKUP(D593,'2026 FMR'!I:I,'2026 FMR'!M:M)</f>
        <v>773</v>
      </c>
      <c r="G593">
        <f>_xlfn.XLOOKUP(D593,'2026 FMR'!I:I,'2026 FMR'!J:J)</f>
        <v>7918</v>
      </c>
      <c r="H593">
        <f>_xlfn.XLOOKUP(D593,'2026 FMR'!I:I,'2026 FMR'!R:R)</f>
        <v>0.5</v>
      </c>
    </row>
    <row r="594" spans="1:8" x14ac:dyDescent="0.35">
      <c r="A594" t="s">
        <v>597</v>
      </c>
      <c r="B594" t="str">
        <f>_xlfn.XLOOKUP(D594,'2026 FMR'!I:I,'2026 FMR'!Q:Q)</f>
        <v>ID-501</v>
      </c>
      <c r="C594" t="s">
        <v>637</v>
      </c>
      <c r="D594">
        <v>16079</v>
      </c>
      <c r="E594">
        <f>_xlfn.XLOOKUP(D594,'ACS data'!E:E,'ACS data'!N:N)</f>
        <v>257</v>
      </c>
      <c r="F594">
        <f>_xlfn.XLOOKUP(D594,'2026 FMR'!I:I,'2026 FMR'!M:M)</f>
        <v>860</v>
      </c>
      <c r="G594">
        <f>_xlfn.XLOOKUP(D594,'2026 FMR'!I:I,'2026 FMR'!J:J)</f>
        <v>13399</v>
      </c>
      <c r="H594">
        <f>_xlfn.XLOOKUP(D594,'2026 FMR'!I:I,'2026 FMR'!R:R)</f>
        <v>0.5</v>
      </c>
    </row>
    <row r="595" spans="1:8" x14ac:dyDescent="0.35">
      <c r="A595" t="s">
        <v>597</v>
      </c>
      <c r="B595" t="str">
        <f>_xlfn.XLOOKUP(D595,'2026 FMR'!I:I,'2026 FMR'!Q:Q)</f>
        <v>ID-501</v>
      </c>
      <c r="C595" t="s">
        <v>638</v>
      </c>
      <c r="D595">
        <v>16081</v>
      </c>
      <c r="E595">
        <f>_xlfn.XLOOKUP(D595,'ACS data'!E:E,'ACS data'!N:N)</f>
        <v>209</v>
      </c>
      <c r="F595">
        <f>_xlfn.XLOOKUP(D595,'2026 FMR'!I:I,'2026 FMR'!M:M)</f>
        <v>1143</v>
      </c>
      <c r="G595">
        <f>_xlfn.XLOOKUP(D595,'2026 FMR'!I:I,'2026 FMR'!J:J)</f>
        <v>11813</v>
      </c>
      <c r="H595">
        <f>_xlfn.XLOOKUP(D595,'2026 FMR'!I:I,'2026 FMR'!R:R)</f>
        <v>0.5</v>
      </c>
    </row>
    <row r="596" spans="1:8" x14ac:dyDescent="0.35">
      <c r="A596" t="s">
        <v>597</v>
      </c>
      <c r="B596" t="str">
        <f>_xlfn.XLOOKUP(D596,'2026 FMR'!I:I,'2026 FMR'!Q:Q)</f>
        <v>ID-501</v>
      </c>
      <c r="C596" t="s">
        <v>639</v>
      </c>
      <c r="D596">
        <v>16083</v>
      </c>
      <c r="E596">
        <f>_xlfn.XLOOKUP(D596,'ACS data'!E:E,'ACS data'!N:N)</f>
        <v>1995</v>
      </c>
      <c r="F596">
        <f>_xlfn.XLOOKUP(D596,'2026 FMR'!I:I,'2026 FMR'!M:M)</f>
        <v>979</v>
      </c>
      <c r="G596">
        <f>_xlfn.XLOOKUP(D596,'2026 FMR'!I:I,'2026 FMR'!J:J)</f>
        <v>90592</v>
      </c>
      <c r="H596">
        <f>_xlfn.XLOOKUP(D596,'2026 FMR'!I:I,'2026 FMR'!R:R)</f>
        <v>0.5</v>
      </c>
    </row>
    <row r="597" spans="1:8" x14ac:dyDescent="0.35">
      <c r="A597" t="s">
        <v>597</v>
      </c>
      <c r="B597" t="str">
        <f>_xlfn.XLOOKUP(D597,'2026 FMR'!I:I,'2026 FMR'!Q:Q)</f>
        <v>ID-501</v>
      </c>
      <c r="C597" t="s">
        <v>640</v>
      </c>
      <c r="D597">
        <v>16085</v>
      </c>
      <c r="E597">
        <f>_xlfn.XLOOKUP(D597,'ACS data'!E:E,'ACS data'!N:N)</f>
        <v>255</v>
      </c>
      <c r="F597">
        <f>_xlfn.XLOOKUP(D597,'2026 FMR'!I:I,'2026 FMR'!M:M)</f>
        <v>1086</v>
      </c>
      <c r="G597">
        <f>_xlfn.XLOOKUP(D597,'2026 FMR'!I:I,'2026 FMR'!J:J)</f>
        <v>11830</v>
      </c>
      <c r="H597">
        <f>_xlfn.XLOOKUP(D597,'2026 FMR'!I:I,'2026 FMR'!R:R)</f>
        <v>0.5</v>
      </c>
    </row>
    <row r="598" spans="1:8" x14ac:dyDescent="0.35">
      <c r="A598" t="s">
        <v>597</v>
      </c>
      <c r="B598" t="str">
        <f>_xlfn.XLOOKUP(D598,'2026 FMR'!I:I,'2026 FMR'!Q:Q)</f>
        <v>ID-501</v>
      </c>
      <c r="C598" t="s">
        <v>641</v>
      </c>
      <c r="D598">
        <v>16087</v>
      </c>
      <c r="E598">
        <f>_xlfn.XLOOKUP(D598,'ACS data'!E:E,'ACS data'!N:N)</f>
        <v>272</v>
      </c>
      <c r="F598">
        <f>_xlfn.XLOOKUP(D598,'2026 FMR'!I:I,'2026 FMR'!M:M)</f>
        <v>859</v>
      </c>
      <c r="G598">
        <f>_xlfn.XLOOKUP(D598,'2026 FMR'!I:I,'2026 FMR'!J:J)</f>
        <v>10612</v>
      </c>
      <c r="H598">
        <f>_xlfn.XLOOKUP(D598,'2026 FMR'!I:I,'2026 FMR'!R:R)</f>
        <v>0.5</v>
      </c>
    </row>
    <row r="599" spans="1:8" x14ac:dyDescent="0.35">
      <c r="A599" t="s">
        <v>642</v>
      </c>
      <c r="B599" t="str">
        <f>_xlfn.XLOOKUP(D599,'2026 FMR'!I:I,'2026 FMR'!Q:Q)</f>
        <v>IL-519</v>
      </c>
      <c r="C599" t="s">
        <v>643</v>
      </c>
      <c r="D599">
        <v>17001</v>
      </c>
      <c r="E599">
        <f>_xlfn.XLOOKUP(D599,'ACS data'!E:E,'ACS data'!N:N)</f>
        <v>1384</v>
      </c>
      <c r="F599">
        <f>_xlfn.XLOOKUP(D599,'2026 FMR'!I:I,'2026 FMR'!M:M)</f>
        <v>811</v>
      </c>
      <c r="G599">
        <f>_xlfn.XLOOKUP(D599,'2026 FMR'!I:I,'2026 FMR'!J:J)</f>
        <v>65583</v>
      </c>
      <c r="H599">
        <f>_xlfn.XLOOKUP(D599,'2026 FMR'!I:I,'2026 FMR'!R:R)</f>
        <v>1</v>
      </c>
    </row>
    <row r="600" spans="1:8" x14ac:dyDescent="0.35">
      <c r="A600" t="s">
        <v>642</v>
      </c>
      <c r="B600" t="str">
        <f>_xlfn.XLOOKUP(D600,'2026 FMR'!I:I,'2026 FMR'!Q:Q)</f>
        <v>IL-520</v>
      </c>
      <c r="C600" t="s">
        <v>644</v>
      </c>
      <c r="D600">
        <v>17003</v>
      </c>
      <c r="E600">
        <f>_xlfn.XLOOKUP(D600,'ACS data'!E:E,'ACS data'!N:N)</f>
        <v>222</v>
      </c>
      <c r="F600">
        <f>_xlfn.XLOOKUP(D600,'2026 FMR'!I:I,'2026 FMR'!M:M)</f>
        <v>807</v>
      </c>
      <c r="G600">
        <f>_xlfn.XLOOKUP(D600,'2026 FMR'!I:I,'2026 FMR'!J:J)</f>
        <v>5261</v>
      </c>
      <c r="H600">
        <f>_xlfn.XLOOKUP(D600,'2026 FMR'!I:I,'2026 FMR'!R:R)</f>
        <v>1</v>
      </c>
    </row>
    <row r="601" spans="1:8" x14ac:dyDescent="0.35">
      <c r="A601" t="s">
        <v>642</v>
      </c>
      <c r="B601" t="str">
        <f>_xlfn.XLOOKUP(D601,'2026 FMR'!I:I,'2026 FMR'!Q:Q)</f>
        <v>IL-520</v>
      </c>
      <c r="C601" t="s">
        <v>645</v>
      </c>
      <c r="D601">
        <v>17005</v>
      </c>
      <c r="E601">
        <f>_xlfn.XLOOKUP(D601,'ACS data'!E:E,'ACS data'!N:N)</f>
        <v>633</v>
      </c>
      <c r="F601">
        <f>_xlfn.XLOOKUP(D601,'2026 FMR'!I:I,'2026 FMR'!M:M)</f>
        <v>836</v>
      </c>
      <c r="G601">
        <f>_xlfn.XLOOKUP(D601,'2026 FMR'!I:I,'2026 FMR'!J:J)</f>
        <v>16750</v>
      </c>
      <c r="H601">
        <f>_xlfn.XLOOKUP(D601,'2026 FMR'!I:I,'2026 FMR'!R:R)</f>
        <v>1</v>
      </c>
    </row>
    <row r="602" spans="1:8" x14ac:dyDescent="0.35">
      <c r="A602" t="s">
        <v>642</v>
      </c>
      <c r="B602" t="str">
        <f>_xlfn.XLOOKUP(D602,'2026 FMR'!I:I,'2026 FMR'!Q:Q)</f>
        <v>IL-501</v>
      </c>
      <c r="C602" t="s">
        <v>646</v>
      </c>
      <c r="D602">
        <v>17007</v>
      </c>
      <c r="E602">
        <f>_xlfn.XLOOKUP(D602,'ACS data'!E:E,'ACS data'!N:N)</f>
        <v>1347</v>
      </c>
      <c r="F602">
        <f>_xlfn.XLOOKUP(D602,'2026 FMR'!I:I,'2026 FMR'!M:M)</f>
        <v>895</v>
      </c>
      <c r="G602">
        <f>_xlfn.XLOOKUP(D602,'2026 FMR'!I:I,'2026 FMR'!J:J)</f>
        <v>53459</v>
      </c>
      <c r="H602">
        <f>_xlfn.XLOOKUP(D602,'2026 FMR'!I:I,'2026 FMR'!R:R)</f>
        <v>1</v>
      </c>
    </row>
    <row r="603" spans="1:8" x14ac:dyDescent="0.35">
      <c r="A603" t="s">
        <v>642</v>
      </c>
      <c r="B603" t="str">
        <f>_xlfn.XLOOKUP(D603,'2026 FMR'!I:I,'2026 FMR'!Q:Q)</f>
        <v>IL-519</v>
      </c>
      <c r="C603" t="s">
        <v>647</v>
      </c>
      <c r="D603">
        <v>17009</v>
      </c>
      <c r="E603">
        <f>_xlfn.XLOOKUP(D603,'ACS data'!E:E,'ACS data'!N:N)</f>
        <v>88</v>
      </c>
      <c r="F603">
        <f>_xlfn.XLOOKUP(D603,'2026 FMR'!I:I,'2026 FMR'!M:M)</f>
        <v>810</v>
      </c>
      <c r="G603">
        <f>_xlfn.XLOOKUP(D603,'2026 FMR'!I:I,'2026 FMR'!J:J)</f>
        <v>6334</v>
      </c>
      <c r="H603">
        <f>_xlfn.XLOOKUP(D603,'2026 FMR'!I:I,'2026 FMR'!R:R)</f>
        <v>1</v>
      </c>
    </row>
    <row r="604" spans="1:8" x14ac:dyDescent="0.35">
      <c r="A604" t="s">
        <v>642</v>
      </c>
      <c r="B604" t="str">
        <f>_xlfn.XLOOKUP(D604,'2026 FMR'!I:I,'2026 FMR'!Q:Q)</f>
        <v>IL-518</v>
      </c>
      <c r="C604" t="s">
        <v>648</v>
      </c>
      <c r="D604">
        <v>17011</v>
      </c>
      <c r="E604">
        <f>_xlfn.XLOOKUP(D604,'ACS data'!E:E,'ACS data'!N:N)</f>
        <v>856</v>
      </c>
      <c r="F604">
        <f>_xlfn.XLOOKUP(D604,'2026 FMR'!I:I,'2026 FMR'!M:M)</f>
        <v>789</v>
      </c>
      <c r="G604">
        <f>_xlfn.XLOOKUP(D604,'2026 FMR'!I:I,'2026 FMR'!J:J)</f>
        <v>33203</v>
      </c>
      <c r="H604">
        <f>_xlfn.XLOOKUP(D604,'2026 FMR'!I:I,'2026 FMR'!R:R)</f>
        <v>1</v>
      </c>
    </row>
    <row r="605" spans="1:8" x14ac:dyDescent="0.35">
      <c r="A605" t="s">
        <v>642</v>
      </c>
      <c r="B605" t="str">
        <f>_xlfn.XLOOKUP(D605,'2026 FMR'!I:I,'2026 FMR'!Q:Q)</f>
        <v>IL-515</v>
      </c>
      <c r="C605" t="s">
        <v>649</v>
      </c>
      <c r="D605">
        <v>17013</v>
      </c>
      <c r="E605">
        <f>_xlfn.XLOOKUP(D605,'ACS data'!E:E,'ACS data'!N:N)</f>
        <v>14</v>
      </c>
      <c r="F605">
        <f>_xlfn.XLOOKUP(D605,'2026 FMR'!I:I,'2026 FMR'!M:M)</f>
        <v>995</v>
      </c>
      <c r="G605">
        <f>_xlfn.XLOOKUP(D605,'2026 FMR'!I:I,'2026 FMR'!J:J)</f>
        <v>4472</v>
      </c>
      <c r="H605">
        <f>_xlfn.XLOOKUP(D605,'2026 FMR'!I:I,'2026 FMR'!R:R)</f>
        <v>1</v>
      </c>
    </row>
    <row r="606" spans="1:8" x14ac:dyDescent="0.35">
      <c r="A606" t="s">
        <v>642</v>
      </c>
      <c r="B606" t="str">
        <f>_xlfn.XLOOKUP(D606,'2026 FMR'!I:I,'2026 FMR'!Q:Q)</f>
        <v>IL-518</v>
      </c>
      <c r="C606" t="s">
        <v>650</v>
      </c>
      <c r="D606">
        <v>17015</v>
      </c>
      <c r="E606">
        <f>_xlfn.XLOOKUP(D606,'ACS data'!E:E,'ACS data'!N:N)</f>
        <v>448</v>
      </c>
      <c r="F606">
        <f>_xlfn.XLOOKUP(D606,'2026 FMR'!I:I,'2026 FMR'!M:M)</f>
        <v>752</v>
      </c>
      <c r="G606">
        <f>_xlfn.XLOOKUP(D606,'2026 FMR'!I:I,'2026 FMR'!J:J)</f>
        <v>15594</v>
      </c>
      <c r="H606">
        <f>_xlfn.XLOOKUP(D606,'2026 FMR'!I:I,'2026 FMR'!R:R)</f>
        <v>1</v>
      </c>
    </row>
    <row r="607" spans="1:8" x14ac:dyDescent="0.35">
      <c r="A607" t="s">
        <v>642</v>
      </c>
      <c r="B607" t="str">
        <f>_xlfn.XLOOKUP(D607,'2026 FMR'!I:I,'2026 FMR'!Q:Q)</f>
        <v>IL-519</v>
      </c>
      <c r="C607" t="s">
        <v>651</v>
      </c>
      <c r="D607">
        <v>17017</v>
      </c>
      <c r="E607">
        <f>_xlfn.XLOOKUP(D607,'ACS data'!E:E,'ACS data'!N:N)</f>
        <v>227</v>
      </c>
      <c r="F607">
        <f>_xlfn.XLOOKUP(D607,'2026 FMR'!I:I,'2026 FMR'!M:M)</f>
        <v>836</v>
      </c>
      <c r="G607">
        <f>_xlfn.XLOOKUP(D607,'2026 FMR'!I:I,'2026 FMR'!J:J)</f>
        <v>12955</v>
      </c>
      <c r="H607">
        <f>_xlfn.XLOOKUP(D607,'2026 FMR'!I:I,'2026 FMR'!R:R)</f>
        <v>1</v>
      </c>
    </row>
    <row r="608" spans="1:8" x14ac:dyDescent="0.35">
      <c r="A608" t="s">
        <v>642</v>
      </c>
      <c r="B608" t="str">
        <f>_xlfn.XLOOKUP(D608,'2026 FMR'!I:I,'2026 FMR'!Q:Q)</f>
        <v>IL-503</v>
      </c>
      <c r="C608" t="s">
        <v>652</v>
      </c>
      <c r="D608">
        <v>17019</v>
      </c>
      <c r="E608">
        <f>_xlfn.XLOOKUP(D608,'ACS data'!E:E,'ACS data'!N:N)</f>
        <v>19337</v>
      </c>
      <c r="F608">
        <f>_xlfn.XLOOKUP(D608,'2026 FMR'!I:I,'2026 FMR'!M:M)</f>
        <v>946</v>
      </c>
      <c r="G608">
        <f>_xlfn.XLOOKUP(D608,'2026 FMR'!I:I,'2026 FMR'!J:J)</f>
        <v>206525</v>
      </c>
      <c r="H608">
        <f>_xlfn.XLOOKUP(D608,'2026 FMR'!I:I,'2026 FMR'!R:R)</f>
        <v>1</v>
      </c>
    </row>
    <row r="609" spans="1:8" x14ac:dyDescent="0.35">
      <c r="A609" t="s">
        <v>642</v>
      </c>
      <c r="B609" t="str">
        <f>_xlfn.XLOOKUP(D609,'2026 FMR'!I:I,'2026 FMR'!Q:Q)</f>
        <v>IL-515</v>
      </c>
      <c r="C609" t="s">
        <v>653</v>
      </c>
      <c r="D609">
        <v>17021</v>
      </c>
      <c r="E609">
        <f>_xlfn.XLOOKUP(D609,'ACS data'!E:E,'ACS data'!N:N)</f>
        <v>539</v>
      </c>
      <c r="F609">
        <f>_xlfn.XLOOKUP(D609,'2026 FMR'!I:I,'2026 FMR'!M:M)</f>
        <v>742</v>
      </c>
      <c r="G609">
        <f>_xlfn.XLOOKUP(D609,'2026 FMR'!I:I,'2026 FMR'!J:J)</f>
        <v>33893</v>
      </c>
      <c r="H609">
        <f>_xlfn.XLOOKUP(D609,'2026 FMR'!I:I,'2026 FMR'!R:R)</f>
        <v>1</v>
      </c>
    </row>
    <row r="610" spans="1:8" x14ac:dyDescent="0.35">
      <c r="A610" t="s">
        <v>642</v>
      </c>
      <c r="B610" t="str">
        <f>_xlfn.XLOOKUP(D610,'2026 FMR'!I:I,'2026 FMR'!Q:Q)</f>
        <v>IL-515</v>
      </c>
      <c r="C610" t="s">
        <v>654</v>
      </c>
      <c r="D610">
        <v>17023</v>
      </c>
      <c r="E610">
        <f>_xlfn.XLOOKUP(D610,'ACS data'!E:E,'ACS data'!N:N)</f>
        <v>258</v>
      </c>
      <c r="F610">
        <f>_xlfn.XLOOKUP(D610,'2026 FMR'!I:I,'2026 FMR'!M:M)</f>
        <v>769</v>
      </c>
      <c r="G610">
        <f>_xlfn.XLOOKUP(D610,'2026 FMR'!I:I,'2026 FMR'!J:J)</f>
        <v>15467</v>
      </c>
      <c r="H610">
        <f>_xlfn.XLOOKUP(D610,'2026 FMR'!I:I,'2026 FMR'!R:R)</f>
        <v>1</v>
      </c>
    </row>
    <row r="611" spans="1:8" x14ac:dyDescent="0.35">
      <c r="A611" t="s">
        <v>642</v>
      </c>
      <c r="B611" t="str">
        <f>_xlfn.XLOOKUP(D611,'2026 FMR'!I:I,'2026 FMR'!Q:Q)</f>
        <v>IL-515</v>
      </c>
      <c r="C611" t="s">
        <v>655</v>
      </c>
      <c r="D611">
        <v>17025</v>
      </c>
      <c r="E611">
        <f>_xlfn.XLOOKUP(D611,'ACS data'!E:E,'ACS data'!N:N)</f>
        <v>424</v>
      </c>
      <c r="F611">
        <f>_xlfn.XLOOKUP(D611,'2026 FMR'!I:I,'2026 FMR'!M:M)</f>
        <v>707</v>
      </c>
      <c r="G611">
        <f>_xlfn.XLOOKUP(D611,'2026 FMR'!I:I,'2026 FMR'!J:J)</f>
        <v>13248</v>
      </c>
      <c r="H611">
        <f>_xlfn.XLOOKUP(D611,'2026 FMR'!I:I,'2026 FMR'!R:R)</f>
        <v>1</v>
      </c>
    </row>
    <row r="612" spans="1:8" x14ac:dyDescent="0.35">
      <c r="A612" t="s">
        <v>642</v>
      </c>
      <c r="B612" t="str">
        <f>_xlfn.XLOOKUP(D612,'2026 FMR'!I:I,'2026 FMR'!Q:Q)</f>
        <v>IL-520</v>
      </c>
      <c r="C612" t="s">
        <v>656</v>
      </c>
      <c r="D612">
        <v>17027</v>
      </c>
      <c r="E612">
        <f>_xlfn.XLOOKUP(D612,'ACS data'!E:E,'ACS data'!N:N)</f>
        <v>492</v>
      </c>
      <c r="F612">
        <f>_xlfn.XLOOKUP(D612,'2026 FMR'!I:I,'2026 FMR'!M:M)</f>
        <v>995</v>
      </c>
      <c r="G612">
        <f>_xlfn.XLOOKUP(D612,'2026 FMR'!I:I,'2026 FMR'!J:J)</f>
        <v>36998</v>
      </c>
      <c r="H612">
        <f>_xlfn.XLOOKUP(D612,'2026 FMR'!I:I,'2026 FMR'!R:R)</f>
        <v>1</v>
      </c>
    </row>
    <row r="613" spans="1:8" x14ac:dyDescent="0.35">
      <c r="A613" t="s">
        <v>642</v>
      </c>
      <c r="B613" t="str">
        <f>_xlfn.XLOOKUP(D613,'2026 FMR'!I:I,'2026 FMR'!Q:Q)</f>
        <v>IL-515</v>
      </c>
      <c r="C613" t="s">
        <v>657</v>
      </c>
      <c r="D613">
        <v>17029</v>
      </c>
      <c r="E613">
        <f>_xlfn.XLOOKUP(D613,'ACS data'!E:E,'ACS data'!N:N)</f>
        <v>2621</v>
      </c>
      <c r="F613">
        <f>_xlfn.XLOOKUP(D613,'2026 FMR'!I:I,'2026 FMR'!M:M)</f>
        <v>759</v>
      </c>
      <c r="G613">
        <f>_xlfn.XLOOKUP(D613,'2026 FMR'!I:I,'2026 FMR'!J:J)</f>
        <v>47076</v>
      </c>
      <c r="H613">
        <f>_xlfn.XLOOKUP(D613,'2026 FMR'!I:I,'2026 FMR'!R:R)</f>
        <v>1</v>
      </c>
    </row>
    <row r="614" spans="1:8" x14ac:dyDescent="0.35">
      <c r="A614" t="s">
        <v>642</v>
      </c>
      <c r="B614" t="str">
        <f>_xlfn.XLOOKUP(D614,'2026 FMR'!I:I,'2026 FMR'!Q:Q)</f>
        <v>IL-511</v>
      </c>
      <c r="C614" t="s">
        <v>658</v>
      </c>
      <c r="D614">
        <v>17031</v>
      </c>
      <c r="E614">
        <f>_xlfn.XLOOKUP(D614,'ACS data'!E:E,'ACS data'!N:N)</f>
        <v>142013</v>
      </c>
      <c r="F614">
        <f>_xlfn.XLOOKUP(D614,'2026 FMR'!I:I,'2026 FMR'!M:M)</f>
        <v>1581</v>
      </c>
      <c r="G614">
        <f>_xlfn.XLOOKUP(D614,'2026 FMR'!I:I,'2026 FMR'!J:J)</f>
        <v>5225367</v>
      </c>
      <c r="H614">
        <f>_xlfn.XLOOKUP(D614,'2026 FMR'!I:I,'2026 FMR'!R:R)</f>
        <v>0.5</v>
      </c>
    </row>
    <row r="615" spans="1:8" x14ac:dyDescent="0.35">
      <c r="A615" t="s">
        <v>642</v>
      </c>
      <c r="B615" t="str">
        <f>_xlfn.XLOOKUP(D615,'2026 FMR'!I:I,'2026 FMR'!Q:Q)</f>
        <v>IL-515</v>
      </c>
      <c r="C615" t="s">
        <v>659</v>
      </c>
      <c r="D615">
        <v>17033</v>
      </c>
      <c r="E615">
        <f>_xlfn.XLOOKUP(D615,'ACS data'!E:E,'ACS data'!N:N)</f>
        <v>371</v>
      </c>
      <c r="F615">
        <f>_xlfn.XLOOKUP(D615,'2026 FMR'!I:I,'2026 FMR'!M:M)</f>
        <v>764</v>
      </c>
      <c r="G615">
        <f>_xlfn.XLOOKUP(D615,'2026 FMR'!I:I,'2026 FMR'!J:J)</f>
        <v>18729</v>
      </c>
      <c r="H615">
        <f>_xlfn.XLOOKUP(D615,'2026 FMR'!I:I,'2026 FMR'!R:R)</f>
        <v>1</v>
      </c>
    </row>
    <row r="616" spans="1:8" x14ac:dyDescent="0.35">
      <c r="A616" t="s">
        <v>642</v>
      </c>
      <c r="B616" t="str">
        <f>_xlfn.XLOOKUP(D616,'2026 FMR'!I:I,'2026 FMR'!Q:Q)</f>
        <v>IL-515</v>
      </c>
      <c r="C616" t="s">
        <v>660</v>
      </c>
      <c r="D616">
        <v>17035</v>
      </c>
      <c r="E616">
        <f>_xlfn.XLOOKUP(D616,'ACS data'!E:E,'ACS data'!N:N)</f>
        <v>160</v>
      </c>
      <c r="F616">
        <f>_xlfn.XLOOKUP(D616,'2026 FMR'!I:I,'2026 FMR'!M:M)</f>
        <v>717</v>
      </c>
      <c r="G616">
        <f>_xlfn.XLOOKUP(D616,'2026 FMR'!I:I,'2026 FMR'!J:J)</f>
        <v>10447</v>
      </c>
      <c r="H616">
        <f>_xlfn.XLOOKUP(D616,'2026 FMR'!I:I,'2026 FMR'!R:R)</f>
        <v>1</v>
      </c>
    </row>
    <row r="617" spans="1:8" x14ac:dyDescent="0.35">
      <c r="A617" t="s">
        <v>642</v>
      </c>
      <c r="B617" t="str">
        <f>_xlfn.XLOOKUP(D617,'2026 FMR'!I:I,'2026 FMR'!Q:Q)</f>
        <v>IL-501</v>
      </c>
      <c r="C617" t="s">
        <v>661</v>
      </c>
      <c r="D617">
        <v>17037</v>
      </c>
      <c r="E617">
        <f>_xlfn.XLOOKUP(D617,'ACS data'!E:E,'ACS data'!N:N)</f>
        <v>5596</v>
      </c>
      <c r="F617">
        <f>_xlfn.XLOOKUP(D617,'2026 FMR'!I:I,'2026 FMR'!M:M)</f>
        <v>1046</v>
      </c>
      <c r="G617">
        <f>_xlfn.XLOOKUP(D617,'2026 FMR'!I:I,'2026 FMR'!J:J)</f>
        <v>100686</v>
      </c>
      <c r="H617">
        <f>_xlfn.XLOOKUP(D617,'2026 FMR'!I:I,'2026 FMR'!R:R)</f>
        <v>1</v>
      </c>
    </row>
    <row r="618" spans="1:8" x14ac:dyDescent="0.35">
      <c r="A618" t="s">
        <v>642</v>
      </c>
      <c r="B618" t="str">
        <f>_xlfn.XLOOKUP(D618,'2026 FMR'!I:I,'2026 FMR'!Q:Q)</f>
        <v>IL-512</v>
      </c>
      <c r="C618" t="s">
        <v>662</v>
      </c>
      <c r="D618">
        <v>17039</v>
      </c>
      <c r="E618">
        <f>_xlfn.XLOOKUP(D618,'ACS data'!E:E,'ACS data'!N:N)</f>
        <v>192</v>
      </c>
      <c r="F618">
        <f>_xlfn.XLOOKUP(D618,'2026 FMR'!I:I,'2026 FMR'!M:M)</f>
        <v>790</v>
      </c>
      <c r="G618">
        <f>_xlfn.XLOOKUP(D618,'2026 FMR'!I:I,'2026 FMR'!J:J)</f>
        <v>15535</v>
      </c>
      <c r="H618">
        <f>_xlfn.XLOOKUP(D618,'2026 FMR'!I:I,'2026 FMR'!R:R)</f>
        <v>1</v>
      </c>
    </row>
    <row r="619" spans="1:8" x14ac:dyDescent="0.35">
      <c r="A619" t="s">
        <v>642</v>
      </c>
      <c r="B619" t="str">
        <f>_xlfn.XLOOKUP(D619,'2026 FMR'!I:I,'2026 FMR'!Q:Q)</f>
        <v>IL-515</v>
      </c>
      <c r="C619" t="s">
        <v>663</v>
      </c>
      <c r="D619">
        <v>17041</v>
      </c>
      <c r="E619">
        <f>_xlfn.XLOOKUP(D619,'ACS data'!E:E,'ACS data'!N:N)</f>
        <v>371</v>
      </c>
      <c r="F619">
        <f>_xlfn.XLOOKUP(D619,'2026 FMR'!I:I,'2026 FMR'!M:M)</f>
        <v>836</v>
      </c>
      <c r="G619">
        <f>_xlfn.XLOOKUP(D619,'2026 FMR'!I:I,'2026 FMR'!J:J)</f>
        <v>19714</v>
      </c>
      <c r="H619">
        <f>_xlfn.XLOOKUP(D619,'2026 FMR'!I:I,'2026 FMR'!R:R)</f>
        <v>1</v>
      </c>
    </row>
    <row r="620" spans="1:8" x14ac:dyDescent="0.35">
      <c r="A620" t="s">
        <v>642</v>
      </c>
      <c r="B620" t="str">
        <f>_xlfn.XLOOKUP(D620,'2026 FMR'!I:I,'2026 FMR'!Q:Q)</f>
        <v>IL-514</v>
      </c>
      <c r="C620" t="s">
        <v>664</v>
      </c>
      <c r="D620">
        <v>17043</v>
      </c>
      <c r="E620">
        <f>_xlfn.XLOOKUP(D620,'ACS data'!E:E,'ACS data'!N:N)</f>
        <v>12677</v>
      </c>
      <c r="F620">
        <f>_xlfn.XLOOKUP(D620,'2026 FMR'!I:I,'2026 FMR'!M:M)</f>
        <v>1581</v>
      </c>
      <c r="G620">
        <f>_xlfn.XLOOKUP(D620,'2026 FMR'!I:I,'2026 FMR'!J:J)</f>
        <v>930559</v>
      </c>
      <c r="H620">
        <f>_xlfn.XLOOKUP(D620,'2026 FMR'!I:I,'2026 FMR'!R:R)</f>
        <v>1</v>
      </c>
    </row>
    <row r="621" spans="1:8" x14ac:dyDescent="0.35">
      <c r="A621" t="s">
        <v>642</v>
      </c>
      <c r="B621" t="str">
        <f>_xlfn.XLOOKUP(D621,'2026 FMR'!I:I,'2026 FMR'!Q:Q)</f>
        <v>IL-515</v>
      </c>
      <c r="C621" t="s">
        <v>665</v>
      </c>
      <c r="D621">
        <v>17045</v>
      </c>
      <c r="E621">
        <f>_xlfn.XLOOKUP(D621,'ACS data'!E:E,'ACS data'!N:N)</f>
        <v>400</v>
      </c>
      <c r="F621">
        <f>_xlfn.XLOOKUP(D621,'2026 FMR'!I:I,'2026 FMR'!M:M)</f>
        <v>768</v>
      </c>
      <c r="G621">
        <f>_xlfn.XLOOKUP(D621,'2026 FMR'!I:I,'2026 FMR'!J:J)</f>
        <v>16852</v>
      </c>
      <c r="H621">
        <f>_xlfn.XLOOKUP(D621,'2026 FMR'!I:I,'2026 FMR'!R:R)</f>
        <v>1</v>
      </c>
    </row>
    <row r="622" spans="1:8" x14ac:dyDescent="0.35">
      <c r="A622" t="s">
        <v>642</v>
      </c>
      <c r="B622" t="str">
        <f>_xlfn.XLOOKUP(D622,'2026 FMR'!I:I,'2026 FMR'!Q:Q)</f>
        <v>IL-520</v>
      </c>
      <c r="C622" t="s">
        <v>666</v>
      </c>
      <c r="D622">
        <v>17047</v>
      </c>
      <c r="E622">
        <f>_xlfn.XLOOKUP(D622,'ACS data'!E:E,'ACS data'!N:N)</f>
        <v>158</v>
      </c>
      <c r="F622">
        <f>_xlfn.XLOOKUP(D622,'2026 FMR'!I:I,'2026 FMR'!M:M)</f>
        <v>698</v>
      </c>
      <c r="G622">
        <f>_xlfn.XLOOKUP(D622,'2026 FMR'!I:I,'2026 FMR'!J:J)</f>
        <v>6182</v>
      </c>
      <c r="H622">
        <f>_xlfn.XLOOKUP(D622,'2026 FMR'!I:I,'2026 FMR'!R:R)</f>
        <v>1</v>
      </c>
    </row>
    <row r="623" spans="1:8" x14ac:dyDescent="0.35">
      <c r="A623" t="s">
        <v>642</v>
      </c>
      <c r="B623" t="str">
        <f>_xlfn.XLOOKUP(D623,'2026 FMR'!I:I,'2026 FMR'!Q:Q)</f>
        <v>IL-515</v>
      </c>
      <c r="C623" t="s">
        <v>667</v>
      </c>
      <c r="D623">
        <v>17049</v>
      </c>
      <c r="E623">
        <f>_xlfn.XLOOKUP(D623,'ACS data'!E:E,'ACS data'!N:N)</f>
        <v>711</v>
      </c>
      <c r="F623">
        <f>_xlfn.XLOOKUP(D623,'2026 FMR'!I:I,'2026 FMR'!M:M)</f>
        <v>754</v>
      </c>
      <c r="G623">
        <f>_xlfn.XLOOKUP(D623,'2026 FMR'!I:I,'2026 FMR'!J:J)</f>
        <v>34594</v>
      </c>
      <c r="H623">
        <f>_xlfn.XLOOKUP(D623,'2026 FMR'!I:I,'2026 FMR'!R:R)</f>
        <v>1</v>
      </c>
    </row>
    <row r="624" spans="1:8" x14ac:dyDescent="0.35">
      <c r="A624" t="s">
        <v>642</v>
      </c>
      <c r="B624" t="str">
        <f>_xlfn.XLOOKUP(D624,'2026 FMR'!I:I,'2026 FMR'!Q:Q)</f>
        <v>IL-515</v>
      </c>
      <c r="C624" t="s">
        <v>668</v>
      </c>
      <c r="D624">
        <v>17051</v>
      </c>
      <c r="E624">
        <f>_xlfn.XLOOKUP(D624,'ACS data'!E:E,'ACS data'!N:N)</f>
        <v>752</v>
      </c>
      <c r="F624">
        <f>_xlfn.XLOOKUP(D624,'2026 FMR'!I:I,'2026 FMR'!M:M)</f>
        <v>750</v>
      </c>
      <c r="G624">
        <f>_xlfn.XLOOKUP(D624,'2026 FMR'!I:I,'2026 FMR'!J:J)</f>
        <v>21464</v>
      </c>
      <c r="H624">
        <f>_xlfn.XLOOKUP(D624,'2026 FMR'!I:I,'2026 FMR'!R:R)</f>
        <v>1</v>
      </c>
    </row>
    <row r="625" spans="1:8" x14ac:dyDescent="0.35">
      <c r="A625" t="s">
        <v>642</v>
      </c>
      <c r="B625" t="str">
        <f>_xlfn.XLOOKUP(D625,'2026 FMR'!I:I,'2026 FMR'!Q:Q)</f>
        <v>IL-512</v>
      </c>
      <c r="C625" t="s">
        <v>669</v>
      </c>
      <c r="D625">
        <v>17053</v>
      </c>
      <c r="E625">
        <f>_xlfn.XLOOKUP(D625,'ACS data'!E:E,'ACS data'!N:N)</f>
        <v>313</v>
      </c>
      <c r="F625">
        <f>_xlfn.XLOOKUP(D625,'2026 FMR'!I:I,'2026 FMR'!M:M)</f>
        <v>698</v>
      </c>
      <c r="G625">
        <f>_xlfn.XLOOKUP(D625,'2026 FMR'!I:I,'2026 FMR'!J:J)</f>
        <v>13484</v>
      </c>
      <c r="H625">
        <f>_xlfn.XLOOKUP(D625,'2026 FMR'!I:I,'2026 FMR'!R:R)</f>
        <v>1</v>
      </c>
    </row>
    <row r="626" spans="1:8" x14ac:dyDescent="0.35">
      <c r="A626" t="s">
        <v>642</v>
      </c>
      <c r="B626" t="str">
        <f>_xlfn.XLOOKUP(D626,'2026 FMR'!I:I,'2026 FMR'!Q:Q)</f>
        <v>IL-520</v>
      </c>
      <c r="C626" t="s">
        <v>670</v>
      </c>
      <c r="D626">
        <v>17055</v>
      </c>
      <c r="E626">
        <f>_xlfn.XLOOKUP(D626,'ACS data'!E:E,'ACS data'!N:N)</f>
        <v>1113</v>
      </c>
      <c r="F626">
        <f>_xlfn.XLOOKUP(D626,'2026 FMR'!I:I,'2026 FMR'!M:M)</f>
        <v>698</v>
      </c>
      <c r="G626">
        <f>_xlfn.XLOOKUP(D626,'2026 FMR'!I:I,'2026 FMR'!J:J)</f>
        <v>37810</v>
      </c>
      <c r="H626">
        <f>_xlfn.XLOOKUP(D626,'2026 FMR'!I:I,'2026 FMR'!R:R)</f>
        <v>1</v>
      </c>
    </row>
    <row r="627" spans="1:8" x14ac:dyDescent="0.35">
      <c r="A627" t="s">
        <v>642</v>
      </c>
      <c r="B627" t="str">
        <f>_xlfn.XLOOKUP(D627,'2026 FMR'!I:I,'2026 FMR'!Q:Q)</f>
        <v>IL-507</v>
      </c>
      <c r="C627" t="s">
        <v>671</v>
      </c>
      <c r="D627">
        <v>17057</v>
      </c>
      <c r="E627">
        <f>_xlfn.XLOOKUP(D627,'ACS data'!E:E,'ACS data'!N:N)</f>
        <v>799</v>
      </c>
      <c r="F627">
        <f>_xlfn.XLOOKUP(D627,'2026 FMR'!I:I,'2026 FMR'!M:M)</f>
        <v>708</v>
      </c>
      <c r="G627">
        <f>_xlfn.XLOOKUP(D627,'2026 FMR'!I:I,'2026 FMR'!J:J)</f>
        <v>33691</v>
      </c>
      <c r="H627">
        <f>_xlfn.XLOOKUP(D627,'2026 FMR'!I:I,'2026 FMR'!R:R)</f>
        <v>1</v>
      </c>
    </row>
    <row r="628" spans="1:8" x14ac:dyDescent="0.35">
      <c r="A628" t="s">
        <v>642</v>
      </c>
      <c r="B628" t="str">
        <f>_xlfn.XLOOKUP(D628,'2026 FMR'!I:I,'2026 FMR'!Q:Q)</f>
        <v>IL-520</v>
      </c>
      <c r="C628" t="s">
        <v>672</v>
      </c>
      <c r="D628">
        <v>17059</v>
      </c>
      <c r="E628">
        <f>_xlfn.XLOOKUP(D628,'ACS data'!E:E,'ACS data'!N:N)</f>
        <v>130</v>
      </c>
      <c r="F628">
        <f>_xlfn.XLOOKUP(D628,'2026 FMR'!I:I,'2026 FMR'!M:M)</f>
        <v>698</v>
      </c>
      <c r="G628">
        <f>_xlfn.XLOOKUP(D628,'2026 FMR'!I:I,'2026 FMR'!J:J)</f>
        <v>4967</v>
      </c>
      <c r="H628">
        <f>_xlfn.XLOOKUP(D628,'2026 FMR'!I:I,'2026 FMR'!R:R)</f>
        <v>1</v>
      </c>
    </row>
    <row r="629" spans="1:8" x14ac:dyDescent="0.35">
      <c r="A629" t="s">
        <v>642</v>
      </c>
      <c r="B629" t="str">
        <f>_xlfn.XLOOKUP(D629,'2026 FMR'!I:I,'2026 FMR'!Q:Q)</f>
        <v>IL-515</v>
      </c>
      <c r="C629" t="s">
        <v>673</v>
      </c>
      <c r="D629">
        <v>17061</v>
      </c>
      <c r="E629">
        <f>_xlfn.XLOOKUP(D629,'ACS data'!E:E,'ACS data'!N:N)</f>
        <v>270</v>
      </c>
      <c r="F629">
        <f>_xlfn.XLOOKUP(D629,'2026 FMR'!I:I,'2026 FMR'!M:M)</f>
        <v>756</v>
      </c>
      <c r="G629">
        <f>_xlfn.XLOOKUP(D629,'2026 FMR'!I:I,'2026 FMR'!J:J)</f>
        <v>12015</v>
      </c>
      <c r="H629">
        <f>_xlfn.XLOOKUP(D629,'2026 FMR'!I:I,'2026 FMR'!R:R)</f>
        <v>1</v>
      </c>
    </row>
    <row r="630" spans="1:8" x14ac:dyDescent="0.35">
      <c r="A630" t="s">
        <v>642</v>
      </c>
      <c r="B630" t="str">
        <f>_xlfn.XLOOKUP(D630,'2026 FMR'!I:I,'2026 FMR'!Q:Q)</f>
        <v>IL-506</v>
      </c>
      <c r="C630" t="s">
        <v>674</v>
      </c>
      <c r="D630">
        <v>17063</v>
      </c>
      <c r="E630">
        <f>_xlfn.XLOOKUP(D630,'ACS data'!E:E,'ACS data'!N:N)</f>
        <v>724</v>
      </c>
      <c r="F630">
        <f>_xlfn.XLOOKUP(D630,'2026 FMR'!I:I,'2026 FMR'!M:M)</f>
        <v>1118</v>
      </c>
      <c r="G630">
        <f>_xlfn.XLOOKUP(D630,'2026 FMR'!I:I,'2026 FMR'!J:J)</f>
        <v>52624</v>
      </c>
      <c r="H630">
        <f>_xlfn.XLOOKUP(D630,'2026 FMR'!I:I,'2026 FMR'!R:R)</f>
        <v>1</v>
      </c>
    </row>
    <row r="631" spans="1:8" x14ac:dyDescent="0.35">
      <c r="A631" t="s">
        <v>642</v>
      </c>
      <c r="B631" t="str">
        <f>_xlfn.XLOOKUP(D631,'2026 FMR'!I:I,'2026 FMR'!Q:Q)</f>
        <v>IL-520</v>
      </c>
      <c r="C631" t="s">
        <v>675</v>
      </c>
      <c r="D631">
        <v>17065</v>
      </c>
      <c r="E631">
        <f>_xlfn.XLOOKUP(D631,'ACS data'!E:E,'ACS data'!N:N)</f>
        <v>208</v>
      </c>
      <c r="F631">
        <f>_xlfn.XLOOKUP(D631,'2026 FMR'!I:I,'2026 FMR'!M:M)</f>
        <v>727</v>
      </c>
      <c r="G631">
        <f>_xlfn.XLOOKUP(D631,'2026 FMR'!I:I,'2026 FMR'!J:J)</f>
        <v>8008</v>
      </c>
      <c r="H631">
        <f>_xlfn.XLOOKUP(D631,'2026 FMR'!I:I,'2026 FMR'!R:R)</f>
        <v>1</v>
      </c>
    </row>
    <row r="632" spans="1:8" x14ac:dyDescent="0.35">
      <c r="A632" t="s">
        <v>642</v>
      </c>
      <c r="B632" t="str">
        <f>_xlfn.XLOOKUP(D632,'2026 FMR'!I:I,'2026 FMR'!Q:Q)</f>
        <v>IL-519</v>
      </c>
      <c r="C632" t="s">
        <v>676</v>
      </c>
      <c r="D632">
        <v>17067</v>
      </c>
      <c r="E632">
        <f>_xlfn.XLOOKUP(D632,'ACS data'!E:E,'ACS data'!N:N)</f>
        <v>308</v>
      </c>
      <c r="F632">
        <f>_xlfn.XLOOKUP(D632,'2026 FMR'!I:I,'2026 FMR'!M:M)</f>
        <v>791</v>
      </c>
      <c r="G632">
        <f>_xlfn.XLOOKUP(D632,'2026 FMR'!I:I,'2026 FMR'!J:J)</f>
        <v>17582</v>
      </c>
      <c r="H632">
        <f>_xlfn.XLOOKUP(D632,'2026 FMR'!I:I,'2026 FMR'!R:R)</f>
        <v>1</v>
      </c>
    </row>
    <row r="633" spans="1:8" x14ac:dyDescent="0.35">
      <c r="A633" t="s">
        <v>642</v>
      </c>
      <c r="B633" t="str">
        <f>_xlfn.XLOOKUP(D633,'2026 FMR'!I:I,'2026 FMR'!Q:Q)</f>
        <v>IL-520</v>
      </c>
      <c r="C633" t="s">
        <v>677</v>
      </c>
      <c r="D633">
        <v>17069</v>
      </c>
      <c r="E633">
        <f>_xlfn.XLOOKUP(D633,'ACS data'!E:E,'ACS data'!N:N)</f>
        <v>38</v>
      </c>
      <c r="F633">
        <f>_xlfn.XLOOKUP(D633,'2026 FMR'!I:I,'2026 FMR'!M:M)</f>
        <v>698</v>
      </c>
      <c r="G633">
        <f>_xlfn.XLOOKUP(D633,'2026 FMR'!I:I,'2026 FMR'!J:J)</f>
        <v>3665</v>
      </c>
      <c r="H633">
        <f>_xlfn.XLOOKUP(D633,'2026 FMR'!I:I,'2026 FMR'!R:R)</f>
        <v>1</v>
      </c>
    </row>
    <row r="634" spans="1:8" x14ac:dyDescent="0.35">
      <c r="A634" t="s">
        <v>642</v>
      </c>
      <c r="B634" t="str">
        <f>_xlfn.XLOOKUP(D634,'2026 FMR'!I:I,'2026 FMR'!Q:Q)</f>
        <v>IL-519</v>
      </c>
      <c r="C634" t="s">
        <v>678</v>
      </c>
      <c r="D634">
        <v>17071</v>
      </c>
      <c r="E634">
        <f>_xlfn.XLOOKUP(D634,'ACS data'!E:E,'ACS data'!N:N)</f>
        <v>129</v>
      </c>
      <c r="F634">
        <f>_xlfn.XLOOKUP(D634,'2026 FMR'!I:I,'2026 FMR'!M:M)</f>
        <v>698</v>
      </c>
      <c r="G634">
        <f>_xlfn.XLOOKUP(D634,'2026 FMR'!I:I,'2026 FMR'!J:J)</f>
        <v>6374</v>
      </c>
      <c r="H634">
        <f>_xlfn.XLOOKUP(D634,'2026 FMR'!I:I,'2026 FMR'!R:R)</f>
        <v>1</v>
      </c>
    </row>
    <row r="635" spans="1:8" x14ac:dyDescent="0.35">
      <c r="A635" t="s">
        <v>642</v>
      </c>
      <c r="B635" t="str">
        <f>_xlfn.XLOOKUP(D635,'2026 FMR'!I:I,'2026 FMR'!Q:Q)</f>
        <v>IL-518</v>
      </c>
      <c r="C635" t="s">
        <v>679</v>
      </c>
      <c r="D635">
        <v>17073</v>
      </c>
      <c r="E635">
        <f>_xlfn.XLOOKUP(D635,'ACS data'!E:E,'ACS data'!N:N)</f>
        <v>458</v>
      </c>
      <c r="F635">
        <f>_xlfn.XLOOKUP(D635,'2026 FMR'!I:I,'2026 FMR'!M:M)</f>
        <v>928</v>
      </c>
      <c r="G635">
        <f>_xlfn.XLOOKUP(D635,'2026 FMR'!I:I,'2026 FMR'!J:J)</f>
        <v>49157</v>
      </c>
      <c r="H635">
        <f>_xlfn.XLOOKUP(D635,'2026 FMR'!I:I,'2026 FMR'!R:R)</f>
        <v>1</v>
      </c>
    </row>
    <row r="636" spans="1:8" x14ac:dyDescent="0.35">
      <c r="A636" t="s">
        <v>642</v>
      </c>
      <c r="B636" t="str">
        <f>_xlfn.XLOOKUP(D636,'2026 FMR'!I:I,'2026 FMR'!Q:Q)</f>
        <v>IL-512</v>
      </c>
      <c r="C636" t="s">
        <v>680</v>
      </c>
      <c r="D636">
        <v>17075</v>
      </c>
      <c r="E636">
        <f>_xlfn.XLOOKUP(D636,'ACS data'!E:E,'ACS data'!N:N)</f>
        <v>610</v>
      </c>
      <c r="F636">
        <f>_xlfn.XLOOKUP(D636,'2026 FMR'!I:I,'2026 FMR'!M:M)</f>
        <v>698</v>
      </c>
      <c r="G636">
        <f>_xlfn.XLOOKUP(D636,'2026 FMR'!I:I,'2026 FMR'!J:J)</f>
        <v>27043</v>
      </c>
      <c r="H636">
        <f>_xlfn.XLOOKUP(D636,'2026 FMR'!I:I,'2026 FMR'!R:R)</f>
        <v>1</v>
      </c>
    </row>
    <row r="637" spans="1:8" x14ac:dyDescent="0.35">
      <c r="A637" t="s">
        <v>642</v>
      </c>
      <c r="B637" t="str">
        <f>_xlfn.XLOOKUP(D637,'2026 FMR'!I:I,'2026 FMR'!Q:Q)</f>
        <v>IL-520</v>
      </c>
      <c r="C637" t="s">
        <v>681</v>
      </c>
      <c r="D637">
        <v>17077</v>
      </c>
      <c r="E637">
        <f>_xlfn.XLOOKUP(D637,'ACS data'!E:E,'ACS data'!N:N)</f>
        <v>3946</v>
      </c>
      <c r="F637">
        <f>_xlfn.XLOOKUP(D637,'2026 FMR'!I:I,'2026 FMR'!M:M)</f>
        <v>737</v>
      </c>
      <c r="G637">
        <f>_xlfn.XLOOKUP(D637,'2026 FMR'!I:I,'2026 FMR'!J:J)</f>
        <v>53176</v>
      </c>
      <c r="H637">
        <f>_xlfn.XLOOKUP(D637,'2026 FMR'!I:I,'2026 FMR'!R:R)</f>
        <v>1</v>
      </c>
    </row>
    <row r="638" spans="1:8" x14ac:dyDescent="0.35">
      <c r="A638" t="s">
        <v>642</v>
      </c>
      <c r="B638" t="str">
        <f>_xlfn.XLOOKUP(D638,'2026 FMR'!I:I,'2026 FMR'!Q:Q)</f>
        <v>IL-515</v>
      </c>
      <c r="C638" t="s">
        <v>682</v>
      </c>
      <c r="D638">
        <v>17079</v>
      </c>
      <c r="E638">
        <f>_xlfn.XLOOKUP(D638,'ACS data'!E:E,'ACS data'!N:N)</f>
        <v>81</v>
      </c>
      <c r="F638">
        <f>_xlfn.XLOOKUP(D638,'2026 FMR'!I:I,'2026 FMR'!M:M)</f>
        <v>719</v>
      </c>
      <c r="G638">
        <f>_xlfn.XLOOKUP(D638,'2026 FMR'!I:I,'2026 FMR'!J:J)</f>
        <v>9295</v>
      </c>
      <c r="H638">
        <f>_xlfn.XLOOKUP(D638,'2026 FMR'!I:I,'2026 FMR'!R:R)</f>
        <v>1</v>
      </c>
    </row>
    <row r="639" spans="1:8" x14ac:dyDescent="0.35">
      <c r="A639" t="s">
        <v>642</v>
      </c>
      <c r="B639" t="str">
        <f>_xlfn.XLOOKUP(D639,'2026 FMR'!I:I,'2026 FMR'!Q:Q)</f>
        <v>IL-520</v>
      </c>
      <c r="C639" t="s">
        <v>683</v>
      </c>
      <c r="D639">
        <v>17081</v>
      </c>
      <c r="E639">
        <f>_xlfn.XLOOKUP(D639,'ACS data'!E:E,'ACS data'!N:N)</f>
        <v>912</v>
      </c>
      <c r="F639">
        <f>_xlfn.XLOOKUP(D639,'2026 FMR'!I:I,'2026 FMR'!M:M)</f>
        <v>782</v>
      </c>
      <c r="G639">
        <f>_xlfn.XLOOKUP(D639,'2026 FMR'!I:I,'2026 FMR'!J:J)</f>
        <v>37043</v>
      </c>
      <c r="H639">
        <f>_xlfn.XLOOKUP(D639,'2026 FMR'!I:I,'2026 FMR'!R:R)</f>
        <v>1</v>
      </c>
    </row>
    <row r="640" spans="1:8" x14ac:dyDescent="0.35">
      <c r="A640" t="s">
        <v>642</v>
      </c>
      <c r="B640" t="str">
        <f>_xlfn.XLOOKUP(D640,'2026 FMR'!I:I,'2026 FMR'!Q:Q)</f>
        <v>IL-515</v>
      </c>
      <c r="C640" t="s">
        <v>684</v>
      </c>
      <c r="D640">
        <v>17083</v>
      </c>
      <c r="E640">
        <f>_xlfn.XLOOKUP(D640,'ACS data'!E:E,'ACS data'!N:N)</f>
        <v>242</v>
      </c>
      <c r="F640">
        <f>_xlfn.XLOOKUP(D640,'2026 FMR'!I:I,'2026 FMR'!M:M)</f>
        <v>995</v>
      </c>
      <c r="G640">
        <f>_xlfn.XLOOKUP(D640,'2026 FMR'!I:I,'2026 FMR'!J:J)</f>
        <v>21462</v>
      </c>
      <c r="H640">
        <f>_xlfn.XLOOKUP(D640,'2026 FMR'!I:I,'2026 FMR'!R:R)</f>
        <v>1</v>
      </c>
    </row>
    <row r="641" spans="1:8" x14ac:dyDescent="0.35">
      <c r="A641" t="s">
        <v>642</v>
      </c>
      <c r="B641" t="str">
        <f>_xlfn.XLOOKUP(D641,'2026 FMR'!I:I,'2026 FMR'!Q:Q)</f>
        <v>IL-518</v>
      </c>
      <c r="C641" t="s">
        <v>685</v>
      </c>
      <c r="D641">
        <v>17085</v>
      </c>
      <c r="E641">
        <f>_xlfn.XLOOKUP(D641,'ACS data'!E:E,'ACS data'!N:N)</f>
        <v>335</v>
      </c>
      <c r="F641">
        <f>_xlfn.XLOOKUP(D641,'2026 FMR'!I:I,'2026 FMR'!M:M)</f>
        <v>796</v>
      </c>
      <c r="G641">
        <f>_xlfn.XLOOKUP(D641,'2026 FMR'!I:I,'2026 FMR'!J:J)</f>
        <v>21942</v>
      </c>
      <c r="H641">
        <f>_xlfn.XLOOKUP(D641,'2026 FMR'!I:I,'2026 FMR'!R:R)</f>
        <v>1</v>
      </c>
    </row>
    <row r="642" spans="1:8" x14ac:dyDescent="0.35">
      <c r="A642" t="s">
        <v>642</v>
      </c>
      <c r="B642" t="str">
        <f>_xlfn.XLOOKUP(D642,'2026 FMR'!I:I,'2026 FMR'!Q:Q)</f>
        <v>IL-520</v>
      </c>
      <c r="C642" t="s">
        <v>686</v>
      </c>
      <c r="D642">
        <v>17087</v>
      </c>
      <c r="E642">
        <f>_xlfn.XLOOKUP(D642,'ACS data'!E:E,'ACS data'!N:N)</f>
        <v>478</v>
      </c>
      <c r="F642">
        <f>_xlfn.XLOOKUP(D642,'2026 FMR'!I:I,'2026 FMR'!M:M)</f>
        <v>735</v>
      </c>
      <c r="G642">
        <f>_xlfn.XLOOKUP(D642,'2026 FMR'!I:I,'2026 FMR'!J:J)</f>
        <v>13313</v>
      </c>
      <c r="H642">
        <f>_xlfn.XLOOKUP(D642,'2026 FMR'!I:I,'2026 FMR'!R:R)</f>
        <v>1</v>
      </c>
    </row>
    <row r="643" spans="1:8" x14ac:dyDescent="0.35">
      <c r="A643" t="s">
        <v>642</v>
      </c>
      <c r="B643" t="str">
        <f>_xlfn.XLOOKUP(D643,'2026 FMR'!I:I,'2026 FMR'!Q:Q)</f>
        <v>IL-517</v>
      </c>
      <c r="C643" t="s">
        <v>687</v>
      </c>
      <c r="D643">
        <v>17089</v>
      </c>
      <c r="E643">
        <f>_xlfn.XLOOKUP(D643,'ACS data'!E:E,'ACS data'!N:N)</f>
        <v>9089</v>
      </c>
      <c r="F643">
        <f>_xlfn.XLOOKUP(D643,'2026 FMR'!I:I,'2026 FMR'!M:M)</f>
        <v>1581</v>
      </c>
      <c r="G643">
        <f>_xlfn.XLOOKUP(D643,'2026 FMR'!I:I,'2026 FMR'!J:J)</f>
        <v>517254</v>
      </c>
      <c r="H643">
        <f>_xlfn.XLOOKUP(D643,'2026 FMR'!I:I,'2026 FMR'!R:R)</f>
        <v>1</v>
      </c>
    </row>
    <row r="644" spans="1:8" x14ac:dyDescent="0.35">
      <c r="A644" t="s">
        <v>642</v>
      </c>
      <c r="B644" t="str">
        <f>_xlfn.XLOOKUP(D644,'2026 FMR'!I:I,'2026 FMR'!Q:Q)</f>
        <v>IL-512</v>
      </c>
      <c r="C644" t="s">
        <v>688</v>
      </c>
      <c r="D644">
        <v>17091</v>
      </c>
      <c r="E644">
        <f>_xlfn.XLOOKUP(D644,'ACS data'!E:E,'ACS data'!N:N)</f>
        <v>2079</v>
      </c>
      <c r="F644">
        <f>_xlfn.XLOOKUP(D644,'2026 FMR'!I:I,'2026 FMR'!M:M)</f>
        <v>1011</v>
      </c>
      <c r="G644">
        <f>_xlfn.XLOOKUP(D644,'2026 FMR'!I:I,'2026 FMR'!J:J)</f>
        <v>107421</v>
      </c>
      <c r="H644">
        <f>_xlfn.XLOOKUP(D644,'2026 FMR'!I:I,'2026 FMR'!R:R)</f>
        <v>1</v>
      </c>
    </row>
    <row r="645" spans="1:8" x14ac:dyDescent="0.35">
      <c r="A645" t="s">
        <v>642</v>
      </c>
      <c r="B645" t="str">
        <f>_xlfn.XLOOKUP(D645,'2026 FMR'!I:I,'2026 FMR'!Q:Q)</f>
        <v>IL-506</v>
      </c>
      <c r="C645" t="s">
        <v>689</v>
      </c>
      <c r="D645">
        <v>17093</v>
      </c>
      <c r="E645">
        <f>_xlfn.XLOOKUP(D645,'ACS data'!E:E,'ACS data'!N:N)</f>
        <v>1485</v>
      </c>
      <c r="F645">
        <f>_xlfn.XLOOKUP(D645,'2026 FMR'!I:I,'2026 FMR'!M:M)</f>
        <v>1562</v>
      </c>
      <c r="G645">
        <f>_xlfn.XLOOKUP(D645,'2026 FMR'!I:I,'2026 FMR'!J:J)</f>
        <v>132795</v>
      </c>
      <c r="H645">
        <f>_xlfn.XLOOKUP(D645,'2026 FMR'!I:I,'2026 FMR'!R:R)</f>
        <v>1</v>
      </c>
    </row>
    <row r="646" spans="1:8" x14ac:dyDescent="0.35">
      <c r="A646" t="s">
        <v>642</v>
      </c>
      <c r="B646" t="str">
        <f>_xlfn.XLOOKUP(D646,'2026 FMR'!I:I,'2026 FMR'!Q:Q)</f>
        <v>IL-518</v>
      </c>
      <c r="C646" t="s">
        <v>690</v>
      </c>
      <c r="D646">
        <v>17095</v>
      </c>
      <c r="E646">
        <f>_xlfn.XLOOKUP(D646,'ACS data'!E:E,'ACS data'!N:N)</f>
        <v>1487</v>
      </c>
      <c r="F646">
        <f>_xlfn.XLOOKUP(D646,'2026 FMR'!I:I,'2026 FMR'!M:M)</f>
        <v>698</v>
      </c>
      <c r="G646">
        <f>_xlfn.XLOOKUP(D646,'2026 FMR'!I:I,'2026 FMR'!J:J)</f>
        <v>49751</v>
      </c>
      <c r="H646">
        <f>_xlfn.XLOOKUP(D646,'2026 FMR'!I:I,'2026 FMR'!R:R)</f>
        <v>1</v>
      </c>
    </row>
    <row r="647" spans="1:8" x14ac:dyDescent="0.35">
      <c r="A647" t="s">
        <v>642</v>
      </c>
      <c r="B647" t="str">
        <f>_xlfn.XLOOKUP(D647,'2026 FMR'!I:I,'2026 FMR'!Q:Q)</f>
        <v>IL-502</v>
      </c>
      <c r="C647" t="s">
        <v>691</v>
      </c>
      <c r="D647">
        <v>17097</v>
      </c>
      <c r="E647">
        <f>_xlfn.XLOOKUP(D647,'ACS data'!E:E,'ACS data'!N:N)</f>
        <v>12003</v>
      </c>
      <c r="F647">
        <f>_xlfn.XLOOKUP(D647,'2026 FMR'!I:I,'2026 FMR'!M:M)</f>
        <v>1581</v>
      </c>
      <c r="G647">
        <f>_xlfn.XLOOKUP(D647,'2026 FMR'!I:I,'2026 FMR'!J:J)</f>
        <v>713159</v>
      </c>
      <c r="H647">
        <f>_xlfn.XLOOKUP(D647,'2026 FMR'!I:I,'2026 FMR'!R:R)</f>
        <v>1</v>
      </c>
    </row>
    <row r="648" spans="1:8" x14ac:dyDescent="0.35">
      <c r="A648" t="s">
        <v>642</v>
      </c>
      <c r="B648" t="str">
        <f>_xlfn.XLOOKUP(D648,'2026 FMR'!I:I,'2026 FMR'!Q:Q)</f>
        <v>IL-518</v>
      </c>
      <c r="C648" t="s">
        <v>692</v>
      </c>
      <c r="D648">
        <v>17099</v>
      </c>
      <c r="E648">
        <f>_xlfn.XLOOKUP(D648,'ACS data'!E:E,'ACS data'!N:N)</f>
        <v>2767</v>
      </c>
      <c r="F648">
        <f>_xlfn.XLOOKUP(D648,'2026 FMR'!I:I,'2026 FMR'!M:M)</f>
        <v>822</v>
      </c>
      <c r="G648">
        <f>_xlfn.XLOOKUP(D648,'2026 FMR'!I:I,'2026 FMR'!J:J)</f>
        <v>109495</v>
      </c>
      <c r="H648">
        <f>_xlfn.XLOOKUP(D648,'2026 FMR'!I:I,'2026 FMR'!R:R)</f>
        <v>1</v>
      </c>
    </row>
    <row r="649" spans="1:8" x14ac:dyDescent="0.35">
      <c r="A649" t="s">
        <v>642</v>
      </c>
      <c r="B649" t="str">
        <f>_xlfn.XLOOKUP(D649,'2026 FMR'!I:I,'2026 FMR'!Q:Q)</f>
        <v>IL-520</v>
      </c>
      <c r="C649" t="s">
        <v>693</v>
      </c>
      <c r="D649">
        <v>17101</v>
      </c>
      <c r="E649">
        <f>_xlfn.XLOOKUP(D649,'ACS data'!E:E,'ACS data'!N:N)</f>
        <v>339</v>
      </c>
      <c r="F649">
        <f>_xlfn.XLOOKUP(D649,'2026 FMR'!I:I,'2026 FMR'!M:M)</f>
        <v>721</v>
      </c>
      <c r="G649">
        <f>_xlfn.XLOOKUP(D649,'2026 FMR'!I:I,'2026 FMR'!J:J)</f>
        <v>15302</v>
      </c>
      <c r="H649">
        <f>_xlfn.XLOOKUP(D649,'2026 FMR'!I:I,'2026 FMR'!R:R)</f>
        <v>1</v>
      </c>
    </row>
    <row r="650" spans="1:8" x14ac:dyDescent="0.35">
      <c r="A650" t="s">
        <v>642</v>
      </c>
      <c r="B650" t="str">
        <f>_xlfn.XLOOKUP(D650,'2026 FMR'!I:I,'2026 FMR'!Q:Q)</f>
        <v>IL-518</v>
      </c>
      <c r="C650" t="s">
        <v>694</v>
      </c>
      <c r="D650">
        <v>17103</v>
      </c>
      <c r="E650">
        <f>_xlfn.XLOOKUP(D650,'ACS data'!E:E,'ACS data'!N:N)</f>
        <v>449</v>
      </c>
      <c r="F650">
        <f>_xlfn.XLOOKUP(D650,'2026 FMR'!I:I,'2026 FMR'!M:M)</f>
        <v>810</v>
      </c>
      <c r="G650">
        <f>_xlfn.XLOOKUP(D650,'2026 FMR'!I:I,'2026 FMR'!J:J)</f>
        <v>34221</v>
      </c>
      <c r="H650">
        <f>_xlfn.XLOOKUP(D650,'2026 FMR'!I:I,'2026 FMR'!R:R)</f>
        <v>1</v>
      </c>
    </row>
    <row r="651" spans="1:8" x14ac:dyDescent="0.35">
      <c r="A651" t="s">
        <v>642</v>
      </c>
      <c r="B651" t="str">
        <f>_xlfn.XLOOKUP(D651,'2026 FMR'!I:I,'2026 FMR'!Q:Q)</f>
        <v>IL-512</v>
      </c>
      <c r="C651" t="s">
        <v>695</v>
      </c>
      <c r="D651">
        <v>17105</v>
      </c>
      <c r="E651">
        <f>_xlfn.XLOOKUP(D651,'ACS data'!E:E,'ACS data'!N:N)</f>
        <v>689</v>
      </c>
      <c r="F651">
        <f>_xlfn.XLOOKUP(D651,'2026 FMR'!I:I,'2026 FMR'!M:M)</f>
        <v>776</v>
      </c>
      <c r="G651">
        <f>_xlfn.XLOOKUP(D651,'2026 FMR'!I:I,'2026 FMR'!J:J)</f>
        <v>35771</v>
      </c>
      <c r="H651">
        <f>_xlfn.XLOOKUP(D651,'2026 FMR'!I:I,'2026 FMR'!R:R)</f>
        <v>1</v>
      </c>
    </row>
    <row r="652" spans="1:8" x14ac:dyDescent="0.35">
      <c r="A652" t="s">
        <v>642</v>
      </c>
      <c r="B652" t="str">
        <f>_xlfn.XLOOKUP(D652,'2026 FMR'!I:I,'2026 FMR'!Q:Q)</f>
        <v>IL-512</v>
      </c>
      <c r="C652" t="s">
        <v>696</v>
      </c>
      <c r="D652">
        <v>17107</v>
      </c>
      <c r="E652">
        <f>_xlfn.XLOOKUP(D652,'ACS data'!E:E,'ACS data'!N:N)</f>
        <v>801</v>
      </c>
      <c r="F652">
        <f>_xlfn.XLOOKUP(D652,'2026 FMR'!I:I,'2026 FMR'!M:M)</f>
        <v>782</v>
      </c>
      <c r="G652">
        <f>_xlfn.XLOOKUP(D652,'2026 FMR'!I:I,'2026 FMR'!J:J)</f>
        <v>28027</v>
      </c>
      <c r="H652">
        <f>_xlfn.XLOOKUP(D652,'2026 FMR'!I:I,'2026 FMR'!R:R)</f>
        <v>1</v>
      </c>
    </row>
    <row r="653" spans="1:8" x14ac:dyDescent="0.35">
      <c r="A653" t="s">
        <v>642</v>
      </c>
      <c r="B653" t="str">
        <f>_xlfn.XLOOKUP(D653,'2026 FMR'!I:I,'2026 FMR'!Q:Q)</f>
        <v>IL-519</v>
      </c>
      <c r="C653" t="s">
        <v>697</v>
      </c>
      <c r="D653">
        <v>17109</v>
      </c>
      <c r="E653">
        <f>_xlfn.XLOOKUP(D653,'ACS data'!E:E,'ACS data'!N:N)</f>
        <v>1921</v>
      </c>
      <c r="F653">
        <f>_xlfn.XLOOKUP(D653,'2026 FMR'!I:I,'2026 FMR'!M:M)</f>
        <v>728</v>
      </c>
      <c r="G653">
        <f>_xlfn.XLOOKUP(D653,'2026 FMR'!I:I,'2026 FMR'!J:J)</f>
        <v>27370</v>
      </c>
      <c r="H653">
        <f>_xlfn.XLOOKUP(D653,'2026 FMR'!I:I,'2026 FMR'!R:R)</f>
        <v>1</v>
      </c>
    </row>
    <row r="654" spans="1:8" x14ac:dyDescent="0.35">
      <c r="A654" t="s">
        <v>642</v>
      </c>
      <c r="B654" t="str">
        <f>_xlfn.XLOOKUP(D654,'2026 FMR'!I:I,'2026 FMR'!Q:Q)</f>
        <v>IL-500</v>
      </c>
      <c r="C654" t="s">
        <v>698</v>
      </c>
      <c r="D654">
        <v>17111</v>
      </c>
      <c r="E654">
        <f>_xlfn.XLOOKUP(D654,'ACS data'!E:E,'ACS data'!N:N)</f>
        <v>3632</v>
      </c>
      <c r="F654">
        <f>_xlfn.XLOOKUP(D654,'2026 FMR'!I:I,'2026 FMR'!M:M)</f>
        <v>1581</v>
      </c>
      <c r="G654">
        <f>_xlfn.XLOOKUP(D654,'2026 FMR'!I:I,'2026 FMR'!J:J)</f>
        <v>311133</v>
      </c>
      <c r="H654">
        <f>_xlfn.XLOOKUP(D654,'2026 FMR'!I:I,'2026 FMR'!R:R)</f>
        <v>1</v>
      </c>
    </row>
    <row r="655" spans="1:8" x14ac:dyDescent="0.35">
      <c r="A655" t="s">
        <v>642</v>
      </c>
      <c r="B655" t="str">
        <f>_xlfn.XLOOKUP(D655,'2026 FMR'!I:I,'2026 FMR'!Q:Q)</f>
        <v>IL-512</v>
      </c>
      <c r="C655" t="s">
        <v>699</v>
      </c>
      <c r="D655">
        <v>17113</v>
      </c>
      <c r="E655">
        <f>_xlfn.XLOOKUP(D655,'ACS data'!E:E,'ACS data'!N:N)</f>
        <v>9692</v>
      </c>
      <c r="F655">
        <f>_xlfn.XLOOKUP(D655,'2026 FMR'!I:I,'2026 FMR'!M:M)</f>
        <v>999</v>
      </c>
      <c r="G655">
        <f>_xlfn.XLOOKUP(D655,'2026 FMR'!I:I,'2026 FMR'!J:J)</f>
        <v>171284</v>
      </c>
      <c r="H655">
        <f>_xlfn.XLOOKUP(D655,'2026 FMR'!I:I,'2026 FMR'!R:R)</f>
        <v>1</v>
      </c>
    </row>
    <row r="656" spans="1:8" x14ac:dyDescent="0.35">
      <c r="A656" t="s">
        <v>642</v>
      </c>
      <c r="B656" t="str">
        <f>_xlfn.XLOOKUP(D656,'2026 FMR'!I:I,'2026 FMR'!Q:Q)</f>
        <v>IL-516</v>
      </c>
      <c r="C656" t="s">
        <v>700</v>
      </c>
      <c r="D656">
        <v>17115</v>
      </c>
      <c r="E656">
        <f>_xlfn.XLOOKUP(D656,'ACS data'!E:E,'ACS data'!N:N)</f>
        <v>3035</v>
      </c>
      <c r="F656">
        <f>_xlfn.XLOOKUP(D656,'2026 FMR'!I:I,'2026 FMR'!M:M)</f>
        <v>845</v>
      </c>
      <c r="G656">
        <f>_xlfn.XLOOKUP(D656,'2026 FMR'!I:I,'2026 FMR'!J:J)</f>
        <v>103542</v>
      </c>
      <c r="H656">
        <f>_xlfn.XLOOKUP(D656,'2026 FMR'!I:I,'2026 FMR'!R:R)</f>
        <v>1</v>
      </c>
    </row>
    <row r="657" spans="1:8" x14ac:dyDescent="0.35">
      <c r="A657" t="s">
        <v>642</v>
      </c>
      <c r="B657" t="str">
        <f>_xlfn.XLOOKUP(D657,'2026 FMR'!I:I,'2026 FMR'!Q:Q)</f>
        <v>IL-515</v>
      </c>
      <c r="C657" t="s">
        <v>701</v>
      </c>
      <c r="D657">
        <v>17117</v>
      </c>
      <c r="E657">
        <f>_xlfn.XLOOKUP(D657,'ACS data'!E:E,'ACS data'!N:N)</f>
        <v>965</v>
      </c>
      <c r="F657">
        <f>_xlfn.XLOOKUP(D657,'2026 FMR'!I:I,'2026 FMR'!M:M)</f>
        <v>698</v>
      </c>
      <c r="G657">
        <f>_xlfn.XLOOKUP(D657,'2026 FMR'!I:I,'2026 FMR'!J:J)</f>
        <v>44907</v>
      </c>
      <c r="H657">
        <f>_xlfn.XLOOKUP(D657,'2026 FMR'!I:I,'2026 FMR'!R:R)</f>
        <v>1</v>
      </c>
    </row>
    <row r="658" spans="1:8" x14ac:dyDescent="0.35">
      <c r="A658" t="s">
        <v>642</v>
      </c>
      <c r="B658" t="str">
        <f>_xlfn.XLOOKUP(D658,'2026 FMR'!I:I,'2026 FMR'!Q:Q)</f>
        <v>IL-504</v>
      </c>
      <c r="C658" t="s">
        <v>702</v>
      </c>
      <c r="D658">
        <v>17119</v>
      </c>
      <c r="E658">
        <f>_xlfn.XLOOKUP(D658,'ACS data'!E:E,'ACS data'!N:N)</f>
        <v>6982</v>
      </c>
      <c r="F658">
        <f>_xlfn.XLOOKUP(D658,'2026 FMR'!I:I,'2026 FMR'!M:M)</f>
        <v>995</v>
      </c>
      <c r="G658">
        <f>_xlfn.XLOOKUP(D658,'2026 FMR'!I:I,'2026 FMR'!J:J)</f>
        <v>265512</v>
      </c>
      <c r="H658">
        <f>_xlfn.XLOOKUP(D658,'2026 FMR'!I:I,'2026 FMR'!R:R)</f>
        <v>1</v>
      </c>
    </row>
    <row r="659" spans="1:8" x14ac:dyDescent="0.35">
      <c r="A659" t="s">
        <v>642</v>
      </c>
      <c r="B659" t="str">
        <f>_xlfn.XLOOKUP(D659,'2026 FMR'!I:I,'2026 FMR'!Q:Q)</f>
        <v>IL-520</v>
      </c>
      <c r="C659" t="s">
        <v>703</v>
      </c>
      <c r="D659">
        <v>17121</v>
      </c>
      <c r="E659">
        <f>_xlfn.XLOOKUP(D659,'ACS data'!E:E,'ACS data'!N:N)</f>
        <v>1014</v>
      </c>
      <c r="F659">
        <f>_xlfn.XLOOKUP(D659,'2026 FMR'!I:I,'2026 FMR'!M:M)</f>
        <v>769</v>
      </c>
      <c r="G659">
        <f>_xlfn.XLOOKUP(D659,'2026 FMR'!I:I,'2026 FMR'!J:J)</f>
        <v>37543</v>
      </c>
      <c r="H659">
        <f>_xlfn.XLOOKUP(D659,'2026 FMR'!I:I,'2026 FMR'!R:R)</f>
        <v>1</v>
      </c>
    </row>
    <row r="660" spans="1:8" x14ac:dyDescent="0.35">
      <c r="A660" t="s">
        <v>642</v>
      </c>
      <c r="B660" t="str">
        <f>_xlfn.XLOOKUP(D660,'2026 FMR'!I:I,'2026 FMR'!Q:Q)</f>
        <v>IL-518</v>
      </c>
      <c r="C660" t="s">
        <v>704</v>
      </c>
      <c r="D660">
        <v>17123</v>
      </c>
      <c r="E660">
        <f>_xlfn.XLOOKUP(D660,'ACS data'!E:E,'ACS data'!N:N)</f>
        <v>281</v>
      </c>
      <c r="F660">
        <f>_xlfn.XLOOKUP(D660,'2026 FMR'!I:I,'2026 FMR'!M:M)</f>
        <v>818</v>
      </c>
      <c r="G660">
        <f>_xlfn.XLOOKUP(D660,'2026 FMR'!I:I,'2026 FMR'!J:J)</f>
        <v>11740</v>
      </c>
      <c r="H660">
        <f>_xlfn.XLOOKUP(D660,'2026 FMR'!I:I,'2026 FMR'!R:R)</f>
        <v>1</v>
      </c>
    </row>
    <row r="661" spans="1:8" x14ac:dyDescent="0.35">
      <c r="A661" t="s">
        <v>642</v>
      </c>
      <c r="B661" t="str">
        <f>_xlfn.XLOOKUP(D661,'2026 FMR'!I:I,'2026 FMR'!Q:Q)</f>
        <v>IL-512</v>
      </c>
      <c r="C661" t="s">
        <v>705</v>
      </c>
      <c r="D661">
        <v>17125</v>
      </c>
      <c r="E661">
        <f>_xlfn.XLOOKUP(D661,'ACS data'!E:E,'ACS data'!N:N)</f>
        <v>363</v>
      </c>
      <c r="F661">
        <f>_xlfn.XLOOKUP(D661,'2026 FMR'!I:I,'2026 FMR'!M:M)</f>
        <v>698</v>
      </c>
      <c r="G661">
        <f>_xlfn.XLOOKUP(D661,'2026 FMR'!I:I,'2026 FMR'!J:J)</f>
        <v>13074</v>
      </c>
      <c r="H661">
        <f>_xlfn.XLOOKUP(D661,'2026 FMR'!I:I,'2026 FMR'!R:R)</f>
        <v>1</v>
      </c>
    </row>
    <row r="662" spans="1:8" x14ac:dyDescent="0.35">
      <c r="A662" t="s">
        <v>642</v>
      </c>
      <c r="B662" t="str">
        <f>_xlfn.XLOOKUP(D662,'2026 FMR'!I:I,'2026 FMR'!Q:Q)</f>
        <v>IL-520</v>
      </c>
      <c r="C662" t="s">
        <v>706</v>
      </c>
      <c r="D662">
        <v>17127</v>
      </c>
      <c r="E662">
        <f>_xlfn.XLOOKUP(D662,'ACS data'!E:E,'ACS data'!N:N)</f>
        <v>381</v>
      </c>
      <c r="F662">
        <f>_xlfn.XLOOKUP(D662,'2026 FMR'!I:I,'2026 FMR'!M:M)</f>
        <v>789</v>
      </c>
      <c r="G662">
        <f>_xlfn.XLOOKUP(D662,'2026 FMR'!I:I,'2026 FMR'!J:J)</f>
        <v>14135</v>
      </c>
      <c r="H662">
        <f>_xlfn.XLOOKUP(D662,'2026 FMR'!I:I,'2026 FMR'!R:R)</f>
        <v>1</v>
      </c>
    </row>
    <row r="663" spans="1:8" x14ac:dyDescent="0.35">
      <c r="A663" t="s">
        <v>642</v>
      </c>
      <c r="B663" t="str">
        <f>_xlfn.XLOOKUP(D663,'2026 FMR'!I:I,'2026 FMR'!Q:Q)</f>
        <v>IL-512</v>
      </c>
      <c r="C663" t="s">
        <v>707</v>
      </c>
      <c r="D663">
        <v>17129</v>
      </c>
      <c r="E663">
        <f>_xlfn.XLOOKUP(D663,'ACS data'!E:E,'ACS data'!N:N)</f>
        <v>177</v>
      </c>
      <c r="F663">
        <f>_xlfn.XLOOKUP(D663,'2026 FMR'!I:I,'2026 FMR'!M:M)</f>
        <v>970</v>
      </c>
      <c r="G663">
        <f>_xlfn.XLOOKUP(D663,'2026 FMR'!I:I,'2026 FMR'!J:J)</f>
        <v>12284</v>
      </c>
      <c r="H663">
        <f>_xlfn.XLOOKUP(D663,'2026 FMR'!I:I,'2026 FMR'!R:R)</f>
        <v>1</v>
      </c>
    </row>
    <row r="664" spans="1:8" x14ac:dyDescent="0.35">
      <c r="A664" t="s">
        <v>642</v>
      </c>
      <c r="B664" t="str">
        <f>_xlfn.XLOOKUP(D664,'2026 FMR'!I:I,'2026 FMR'!Q:Q)</f>
        <v>IL-518</v>
      </c>
      <c r="C664" t="s">
        <v>708</v>
      </c>
      <c r="D664">
        <v>17131</v>
      </c>
      <c r="E664">
        <f>_xlfn.XLOOKUP(D664,'ACS data'!E:E,'ACS data'!N:N)</f>
        <v>290</v>
      </c>
      <c r="F664">
        <f>_xlfn.XLOOKUP(D664,'2026 FMR'!I:I,'2026 FMR'!M:M)</f>
        <v>928</v>
      </c>
      <c r="G664">
        <f>_xlfn.XLOOKUP(D664,'2026 FMR'!I:I,'2026 FMR'!J:J)</f>
        <v>15692</v>
      </c>
      <c r="H664">
        <f>_xlfn.XLOOKUP(D664,'2026 FMR'!I:I,'2026 FMR'!R:R)</f>
        <v>1</v>
      </c>
    </row>
    <row r="665" spans="1:8" x14ac:dyDescent="0.35">
      <c r="A665" t="s">
        <v>642</v>
      </c>
      <c r="B665" t="str">
        <f>_xlfn.XLOOKUP(D665,'2026 FMR'!I:I,'2026 FMR'!Q:Q)</f>
        <v>IL-520</v>
      </c>
      <c r="C665" t="s">
        <v>709</v>
      </c>
      <c r="D665">
        <v>17133</v>
      </c>
      <c r="E665">
        <f>_xlfn.XLOOKUP(D665,'ACS data'!E:E,'ACS data'!N:N)</f>
        <v>192</v>
      </c>
      <c r="F665">
        <f>_xlfn.XLOOKUP(D665,'2026 FMR'!I:I,'2026 FMR'!M:M)</f>
        <v>995</v>
      </c>
      <c r="G665">
        <f>_xlfn.XLOOKUP(D665,'2026 FMR'!I:I,'2026 FMR'!J:J)</f>
        <v>34905</v>
      </c>
      <c r="H665">
        <f>_xlfn.XLOOKUP(D665,'2026 FMR'!I:I,'2026 FMR'!R:R)</f>
        <v>1</v>
      </c>
    </row>
    <row r="666" spans="1:8" x14ac:dyDescent="0.35">
      <c r="A666" t="s">
        <v>642</v>
      </c>
      <c r="B666" t="str">
        <f>_xlfn.XLOOKUP(D666,'2026 FMR'!I:I,'2026 FMR'!Q:Q)</f>
        <v>IL-515</v>
      </c>
      <c r="C666" t="s">
        <v>710</v>
      </c>
      <c r="D666">
        <v>17135</v>
      </c>
      <c r="E666">
        <f>_xlfn.XLOOKUP(D666,'ACS data'!E:E,'ACS data'!N:N)</f>
        <v>598</v>
      </c>
      <c r="F666">
        <f>_xlfn.XLOOKUP(D666,'2026 FMR'!I:I,'2026 FMR'!M:M)</f>
        <v>714</v>
      </c>
      <c r="G666">
        <f>_xlfn.XLOOKUP(D666,'2026 FMR'!I:I,'2026 FMR'!J:J)</f>
        <v>28352</v>
      </c>
      <c r="H666">
        <f>_xlfn.XLOOKUP(D666,'2026 FMR'!I:I,'2026 FMR'!R:R)</f>
        <v>1</v>
      </c>
    </row>
    <row r="667" spans="1:8" x14ac:dyDescent="0.35">
      <c r="A667" t="s">
        <v>642</v>
      </c>
      <c r="B667" t="str">
        <f>_xlfn.XLOOKUP(D667,'2026 FMR'!I:I,'2026 FMR'!Q:Q)</f>
        <v>IL-519</v>
      </c>
      <c r="C667" t="s">
        <v>711</v>
      </c>
      <c r="D667">
        <v>17137</v>
      </c>
      <c r="E667">
        <f>_xlfn.XLOOKUP(D667,'ACS data'!E:E,'ACS data'!N:N)</f>
        <v>740</v>
      </c>
      <c r="F667">
        <f>_xlfn.XLOOKUP(D667,'2026 FMR'!I:I,'2026 FMR'!M:M)</f>
        <v>698</v>
      </c>
      <c r="G667">
        <f>_xlfn.XLOOKUP(D667,'2026 FMR'!I:I,'2026 FMR'!J:J)</f>
        <v>32882</v>
      </c>
      <c r="H667">
        <f>_xlfn.XLOOKUP(D667,'2026 FMR'!I:I,'2026 FMR'!R:R)</f>
        <v>1</v>
      </c>
    </row>
    <row r="668" spans="1:8" x14ac:dyDescent="0.35">
      <c r="A668" t="s">
        <v>642</v>
      </c>
      <c r="B668" t="str">
        <f>_xlfn.XLOOKUP(D668,'2026 FMR'!I:I,'2026 FMR'!Q:Q)</f>
        <v>IL-515</v>
      </c>
      <c r="C668" t="s">
        <v>712</v>
      </c>
      <c r="D668">
        <v>17139</v>
      </c>
      <c r="E668">
        <f>_xlfn.XLOOKUP(D668,'ACS data'!E:E,'ACS data'!N:N)</f>
        <v>211</v>
      </c>
      <c r="F668">
        <f>_xlfn.XLOOKUP(D668,'2026 FMR'!I:I,'2026 FMR'!M:M)</f>
        <v>698</v>
      </c>
      <c r="G668">
        <f>_xlfn.XLOOKUP(D668,'2026 FMR'!I:I,'2026 FMR'!J:J)</f>
        <v>14531</v>
      </c>
      <c r="H668">
        <f>_xlfn.XLOOKUP(D668,'2026 FMR'!I:I,'2026 FMR'!R:R)</f>
        <v>1</v>
      </c>
    </row>
    <row r="669" spans="1:8" x14ac:dyDescent="0.35">
      <c r="A669" t="s">
        <v>642</v>
      </c>
      <c r="B669" t="str">
        <f>_xlfn.XLOOKUP(D669,'2026 FMR'!I:I,'2026 FMR'!Q:Q)</f>
        <v>IL-518</v>
      </c>
      <c r="C669" t="s">
        <v>713</v>
      </c>
      <c r="D669">
        <v>17141</v>
      </c>
      <c r="E669">
        <f>_xlfn.XLOOKUP(D669,'ACS data'!E:E,'ACS data'!N:N)</f>
        <v>713</v>
      </c>
      <c r="F669">
        <f>_xlfn.XLOOKUP(D669,'2026 FMR'!I:I,'2026 FMR'!M:M)</f>
        <v>852</v>
      </c>
      <c r="G669">
        <f>_xlfn.XLOOKUP(D669,'2026 FMR'!I:I,'2026 FMR'!J:J)</f>
        <v>51672</v>
      </c>
      <c r="H669">
        <f>_xlfn.XLOOKUP(D669,'2026 FMR'!I:I,'2026 FMR'!R:R)</f>
        <v>1</v>
      </c>
    </row>
    <row r="670" spans="1:8" x14ac:dyDescent="0.35">
      <c r="A670" t="s">
        <v>642</v>
      </c>
      <c r="B670" t="str">
        <f>_xlfn.XLOOKUP(D670,'2026 FMR'!I:I,'2026 FMR'!Q:Q)</f>
        <v>IL-507</v>
      </c>
      <c r="C670" t="s">
        <v>714</v>
      </c>
      <c r="D670">
        <v>17143</v>
      </c>
      <c r="E670">
        <f>_xlfn.XLOOKUP(D670,'ACS data'!E:E,'ACS data'!N:N)</f>
        <v>6427</v>
      </c>
      <c r="F670">
        <f>_xlfn.XLOOKUP(D670,'2026 FMR'!I:I,'2026 FMR'!M:M)</f>
        <v>818</v>
      </c>
      <c r="G670">
        <f>_xlfn.XLOOKUP(D670,'2026 FMR'!I:I,'2026 FMR'!J:J)</f>
        <v>181186</v>
      </c>
      <c r="H670">
        <f>_xlfn.XLOOKUP(D670,'2026 FMR'!I:I,'2026 FMR'!R:R)</f>
        <v>1</v>
      </c>
    </row>
    <row r="671" spans="1:8" x14ac:dyDescent="0.35">
      <c r="A671" t="s">
        <v>642</v>
      </c>
      <c r="B671" t="str">
        <f>_xlfn.XLOOKUP(D671,'2026 FMR'!I:I,'2026 FMR'!Q:Q)</f>
        <v>IL-520</v>
      </c>
      <c r="C671" t="s">
        <v>715</v>
      </c>
      <c r="D671">
        <v>17145</v>
      </c>
      <c r="E671">
        <f>_xlfn.XLOOKUP(D671,'ACS data'!E:E,'ACS data'!N:N)</f>
        <v>645</v>
      </c>
      <c r="F671">
        <f>_xlfn.XLOOKUP(D671,'2026 FMR'!I:I,'2026 FMR'!M:M)</f>
        <v>698</v>
      </c>
      <c r="G671">
        <f>_xlfn.XLOOKUP(D671,'2026 FMR'!I:I,'2026 FMR'!J:J)</f>
        <v>20996</v>
      </c>
      <c r="H671">
        <f>_xlfn.XLOOKUP(D671,'2026 FMR'!I:I,'2026 FMR'!R:R)</f>
        <v>1</v>
      </c>
    </row>
    <row r="672" spans="1:8" x14ac:dyDescent="0.35">
      <c r="A672" t="s">
        <v>642</v>
      </c>
      <c r="B672" t="str">
        <f>_xlfn.XLOOKUP(D672,'2026 FMR'!I:I,'2026 FMR'!Q:Q)</f>
        <v>IL-512</v>
      </c>
      <c r="C672" t="s">
        <v>716</v>
      </c>
      <c r="D672">
        <v>17147</v>
      </c>
      <c r="E672">
        <f>_xlfn.XLOOKUP(D672,'ACS data'!E:E,'ACS data'!N:N)</f>
        <v>171</v>
      </c>
      <c r="F672">
        <f>_xlfn.XLOOKUP(D672,'2026 FMR'!I:I,'2026 FMR'!M:M)</f>
        <v>946</v>
      </c>
      <c r="G672">
        <f>_xlfn.XLOOKUP(D672,'2026 FMR'!I:I,'2026 FMR'!J:J)</f>
        <v>16698</v>
      </c>
      <c r="H672">
        <f>_xlfn.XLOOKUP(D672,'2026 FMR'!I:I,'2026 FMR'!R:R)</f>
        <v>1</v>
      </c>
    </row>
    <row r="673" spans="1:8" x14ac:dyDescent="0.35">
      <c r="A673" t="s">
        <v>642</v>
      </c>
      <c r="B673" t="str">
        <f>_xlfn.XLOOKUP(D673,'2026 FMR'!I:I,'2026 FMR'!Q:Q)</f>
        <v>IL-519</v>
      </c>
      <c r="C673" t="s">
        <v>717</v>
      </c>
      <c r="D673">
        <v>17149</v>
      </c>
      <c r="E673">
        <f>_xlfn.XLOOKUP(D673,'ACS data'!E:E,'ACS data'!N:N)</f>
        <v>254</v>
      </c>
      <c r="F673">
        <f>_xlfn.XLOOKUP(D673,'2026 FMR'!I:I,'2026 FMR'!M:M)</f>
        <v>698</v>
      </c>
      <c r="G673">
        <f>_xlfn.XLOOKUP(D673,'2026 FMR'!I:I,'2026 FMR'!J:J)</f>
        <v>14776</v>
      </c>
      <c r="H673">
        <f>_xlfn.XLOOKUP(D673,'2026 FMR'!I:I,'2026 FMR'!R:R)</f>
        <v>1</v>
      </c>
    </row>
    <row r="674" spans="1:8" x14ac:dyDescent="0.35">
      <c r="A674" t="s">
        <v>642</v>
      </c>
      <c r="B674" t="str">
        <f>_xlfn.XLOOKUP(D674,'2026 FMR'!I:I,'2026 FMR'!Q:Q)</f>
        <v>IL-520</v>
      </c>
      <c r="C674" t="s">
        <v>718</v>
      </c>
      <c r="D674">
        <v>17151</v>
      </c>
      <c r="E674">
        <f>_xlfn.XLOOKUP(D674,'ACS data'!E:E,'ACS data'!N:N)</f>
        <v>74</v>
      </c>
      <c r="F674">
        <f>_xlfn.XLOOKUP(D674,'2026 FMR'!I:I,'2026 FMR'!M:M)</f>
        <v>828</v>
      </c>
      <c r="G674">
        <f>_xlfn.XLOOKUP(D674,'2026 FMR'!I:I,'2026 FMR'!J:J)</f>
        <v>3799</v>
      </c>
      <c r="H674">
        <f>_xlfn.XLOOKUP(D674,'2026 FMR'!I:I,'2026 FMR'!R:R)</f>
        <v>1</v>
      </c>
    </row>
    <row r="675" spans="1:8" x14ac:dyDescent="0.35">
      <c r="A675" t="s">
        <v>642</v>
      </c>
      <c r="B675" t="str">
        <f>_xlfn.XLOOKUP(D675,'2026 FMR'!I:I,'2026 FMR'!Q:Q)</f>
        <v>IL-520</v>
      </c>
      <c r="C675" t="s">
        <v>719</v>
      </c>
      <c r="D675">
        <v>17153</v>
      </c>
      <c r="E675">
        <f>_xlfn.XLOOKUP(D675,'ACS data'!E:E,'ACS data'!N:N)</f>
        <v>282</v>
      </c>
      <c r="F675">
        <f>_xlfn.XLOOKUP(D675,'2026 FMR'!I:I,'2026 FMR'!M:M)</f>
        <v>836</v>
      </c>
      <c r="G675">
        <f>_xlfn.XLOOKUP(D675,'2026 FMR'!I:I,'2026 FMR'!J:J)</f>
        <v>5177</v>
      </c>
      <c r="H675">
        <f>_xlfn.XLOOKUP(D675,'2026 FMR'!I:I,'2026 FMR'!R:R)</f>
        <v>1</v>
      </c>
    </row>
    <row r="676" spans="1:8" x14ac:dyDescent="0.35">
      <c r="A676" t="s">
        <v>642</v>
      </c>
      <c r="B676" t="str">
        <f>_xlfn.XLOOKUP(D676,'2026 FMR'!I:I,'2026 FMR'!Q:Q)</f>
        <v>IL-518</v>
      </c>
      <c r="C676" t="s">
        <v>720</v>
      </c>
      <c r="D676">
        <v>17155</v>
      </c>
      <c r="E676">
        <f>_xlfn.XLOOKUP(D676,'ACS data'!E:E,'ACS data'!N:N)</f>
        <v>101</v>
      </c>
      <c r="F676">
        <f>_xlfn.XLOOKUP(D676,'2026 FMR'!I:I,'2026 FMR'!M:M)</f>
        <v>851</v>
      </c>
      <c r="G676">
        <f>_xlfn.XLOOKUP(D676,'2026 FMR'!I:I,'2026 FMR'!J:J)</f>
        <v>5628</v>
      </c>
      <c r="H676">
        <f>_xlfn.XLOOKUP(D676,'2026 FMR'!I:I,'2026 FMR'!R:R)</f>
        <v>1</v>
      </c>
    </row>
    <row r="677" spans="1:8" x14ac:dyDescent="0.35">
      <c r="A677" t="s">
        <v>642</v>
      </c>
      <c r="B677" t="str">
        <f>_xlfn.XLOOKUP(D677,'2026 FMR'!I:I,'2026 FMR'!Q:Q)</f>
        <v>IL-520</v>
      </c>
      <c r="C677" t="s">
        <v>721</v>
      </c>
      <c r="D677">
        <v>17157</v>
      </c>
      <c r="E677">
        <f>_xlfn.XLOOKUP(D677,'ACS data'!E:E,'ACS data'!N:N)</f>
        <v>661</v>
      </c>
      <c r="F677">
        <f>_xlfn.XLOOKUP(D677,'2026 FMR'!I:I,'2026 FMR'!M:M)</f>
        <v>698</v>
      </c>
      <c r="G677">
        <f>_xlfn.XLOOKUP(D677,'2026 FMR'!I:I,'2026 FMR'!J:J)</f>
        <v>30413</v>
      </c>
      <c r="H677">
        <f>_xlfn.XLOOKUP(D677,'2026 FMR'!I:I,'2026 FMR'!R:R)</f>
        <v>1</v>
      </c>
    </row>
    <row r="678" spans="1:8" x14ac:dyDescent="0.35">
      <c r="A678" t="s">
        <v>642</v>
      </c>
      <c r="B678" t="str">
        <f>_xlfn.XLOOKUP(D678,'2026 FMR'!I:I,'2026 FMR'!Q:Q)</f>
        <v>IL-520</v>
      </c>
      <c r="C678" t="s">
        <v>722</v>
      </c>
      <c r="D678">
        <v>17159</v>
      </c>
      <c r="E678">
        <f>_xlfn.XLOOKUP(D678,'ACS data'!E:E,'ACS data'!N:N)</f>
        <v>334</v>
      </c>
      <c r="F678">
        <f>_xlfn.XLOOKUP(D678,'2026 FMR'!I:I,'2026 FMR'!M:M)</f>
        <v>729</v>
      </c>
      <c r="G678">
        <f>_xlfn.XLOOKUP(D678,'2026 FMR'!I:I,'2026 FMR'!J:J)</f>
        <v>15716</v>
      </c>
      <c r="H678">
        <f>_xlfn.XLOOKUP(D678,'2026 FMR'!I:I,'2026 FMR'!R:R)</f>
        <v>1</v>
      </c>
    </row>
    <row r="679" spans="1:8" x14ac:dyDescent="0.35">
      <c r="A679" t="s">
        <v>642</v>
      </c>
      <c r="B679" t="str">
        <f>_xlfn.XLOOKUP(D679,'2026 FMR'!I:I,'2026 FMR'!Q:Q)</f>
        <v>IL-518</v>
      </c>
      <c r="C679" t="s">
        <v>723</v>
      </c>
      <c r="D679">
        <v>17161</v>
      </c>
      <c r="E679">
        <f>_xlfn.XLOOKUP(D679,'ACS data'!E:E,'ACS data'!N:N)</f>
        <v>4332</v>
      </c>
      <c r="F679">
        <f>_xlfn.XLOOKUP(D679,'2026 FMR'!I:I,'2026 FMR'!M:M)</f>
        <v>928</v>
      </c>
      <c r="G679">
        <f>_xlfn.XLOOKUP(D679,'2026 FMR'!I:I,'2026 FMR'!J:J)</f>
        <v>143819</v>
      </c>
      <c r="H679">
        <f>_xlfn.XLOOKUP(D679,'2026 FMR'!I:I,'2026 FMR'!R:R)</f>
        <v>1</v>
      </c>
    </row>
    <row r="680" spans="1:8" x14ac:dyDescent="0.35">
      <c r="A680" t="s">
        <v>642</v>
      </c>
      <c r="B680" t="str">
        <f>_xlfn.XLOOKUP(D680,'2026 FMR'!I:I,'2026 FMR'!Q:Q)</f>
        <v>IL-508</v>
      </c>
      <c r="C680" t="s">
        <v>724</v>
      </c>
      <c r="D680">
        <v>17163</v>
      </c>
      <c r="E680">
        <f>_xlfn.XLOOKUP(D680,'ACS data'!E:E,'ACS data'!N:N)</f>
        <v>7824</v>
      </c>
      <c r="F680">
        <f>_xlfn.XLOOKUP(D680,'2026 FMR'!I:I,'2026 FMR'!M:M)</f>
        <v>995</v>
      </c>
      <c r="G680">
        <f>_xlfn.XLOOKUP(D680,'2026 FMR'!I:I,'2026 FMR'!J:J)</f>
        <v>256791</v>
      </c>
      <c r="H680">
        <f>_xlfn.XLOOKUP(D680,'2026 FMR'!I:I,'2026 FMR'!R:R)</f>
        <v>1</v>
      </c>
    </row>
    <row r="681" spans="1:8" x14ac:dyDescent="0.35">
      <c r="A681" t="s">
        <v>642</v>
      </c>
      <c r="B681" t="str">
        <f>_xlfn.XLOOKUP(D681,'2026 FMR'!I:I,'2026 FMR'!Q:Q)</f>
        <v>IL-520</v>
      </c>
      <c r="C681" t="s">
        <v>725</v>
      </c>
      <c r="D681">
        <v>17165</v>
      </c>
      <c r="E681">
        <f>_xlfn.XLOOKUP(D681,'ACS data'!E:E,'ACS data'!N:N)</f>
        <v>648</v>
      </c>
      <c r="F681">
        <f>_xlfn.XLOOKUP(D681,'2026 FMR'!I:I,'2026 FMR'!M:M)</f>
        <v>701</v>
      </c>
      <c r="G681">
        <f>_xlfn.XLOOKUP(D681,'2026 FMR'!I:I,'2026 FMR'!J:J)</f>
        <v>23662</v>
      </c>
      <c r="H681">
        <f>_xlfn.XLOOKUP(D681,'2026 FMR'!I:I,'2026 FMR'!R:R)</f>
        <v>1</v>
      </c>
    </row>
    <row r="682" spans="1:8" x14ac:dyDescent="0.35">
      <c r="A682" t="s">
        <v>642</v>
      </c>
      <c r="B682" t="str">
        <f>_xlfn.XLOOKUP(D682,'2026 FMR'!I:I,'2026 FMR'!Q:Q)</f>
        <v>IL-513</v>
      </c>
      <c r="C682" t="s">
        <v>726</v>
      </c>
      <c r="D682">
        <v>17167</v>
      </c>
      <c r="E682">
        <f>_xlfn.XLOOKUP(D682,'ACS data'!E:E,'ACS data'!N:N)</f>
        <v>5077</v>
      </c>
      <c r="F682">
        <f>_xlfn.XLOOKUP(D682,'2026 FMR'!I:I,'2026 FMR'!M:M)</f>
        <v>970</v>
      </c>
      <c r="G682">
        <f>_xlfn.XLOOKUP(D682,'2026 FMR'!I:I,'2026 FMR'!J:J)</f>
        <v>196122</v>
      </c>
      <c r="H682">
        <f>_xlfn.XLOOKUP(D682,'2026 FMR'!I:I,'2026 FMR'!R:R)</f>
        <v>1</v>
      </c>
    </row>
    <row r="683" spans="1:8" x14ac:dyDescent="0.35">
      <c r="A683" t="s">
        <v>642</v>
      </c>
      <c r="B683" t="str">
        <f>_xlfn.XLOOKUP(D683,'2026 FMR'!I:I,'2026 FMR'!Q:Q)</f>
        <v>IL-519</v>
      </c>
      <c r="C683" t="s">
        <v>727</v>
      </c>
      <c r="D683">
        <v>17169</v>
      </c>
      <c r="E683">
        <f>_xlfn.XLOOKUP(D683,'ACS data'!E:E,'ACS data'!N:N)</f>
        <v>87</v>
      </c>
      <c r="F683">
        <f>_xlfn.XLOOKUP(D683,'2026 FMR'!I:I,'2026 FMR'!M:M)</f>
        <v>836</v>
      </c>
      <c r="G683">
        <f>_xlfn.XLOOKUP(D683,'2026 FMR'!I:I,'2026 FMR'!J:J)</f>
        <v>6879</v>
      </c>
      <c r="H683">
        <f>_xlfn.XLOOKUP(D683,'2026 FMR'!I:I,'2026 FMR'!R:R)</f>
        <v>1</v>
      </c>
    </row>
    <row r="684" spans="1:8" x14ac:dyDescent="0.35">
      <c r="A684" t="s">
        <v>642</v>
      </c>
      <c r="B684" t="str">
        <f>_xlfn.XLOOKUP(D684,'2026 FMR'!I:I,'2026 FMR'!Q:Q)</f>
        <v>IL-519</v>
      </c>
      <c r="C684" t="s">
        <v>728</v>
      </c>
      <c r="D684">
        <v>17171</v>
      </c>
      <c r="E684">
        <f>_xlfn.XLOOKUP(D684,'ACS data'!E:E,'ACS data'!N:N)</f>
        <v>85</v>
      </c>
      <c r="F684">
        <f>_xlfn.XLOOKUP(D684,'2026 FMR'!I:I,'2026 FMR'!M:M)</f>
        <v>698</v>
      </c>
      <c r="G684">
        <f>_xlfn.XLOOKUP(D684,'2026 FMR'!I:I,'2026 FMR'!J:J)</f>
        <v>4899</v>
      </c>
      <c r="H684">
        <f>_xlfn.XLOOKUP(D684,'2026 FMR'!I:I,'2026 FMR'!R:R)</f>
        <v>1</v>
      </c>
    </row>
    <row r="685" spans="1:8" x14ac:dyDescent="0.35">
      <c r="A685" t="s">
        <v>642</v>
      </c>
      <c r="B685" t="str">
        <f>_xlfn.XLOOKUP(D685,'2026 FMR'!I:I,'2026 FMR'!Q:Q)</f>
        <v>IL-515</v>
      </c>
      <c r="C685" t="s">
        <v>729</v>
      </c>
      <c r="D685">
        <v>17173</v>
      </c>
      <c r="E685">
        <f>_xlfn.XLOOKUP(D685,'ACS data'!E:E,'ACS data'!N:N)</f>
        <v>347</v>
      </c>
      <c r="F685">
        <f>_xlfn.XLOOKUP(D685,'2026 FMR'!I:I,'2026 FMR'!M:M)</f>
        <v>789</v>
      </c>
      <c r="G685">
        <f>_xlfn.XLOOKUP(D685,'2026 FMR'!I:I,'2026 FMR'!J:J)</f>
        <v>21042</v>
      </c>
      <c r="H685">
        <f>_xlfn.XLOOKUP(D685,'2026 FMR'!I:I,'2026 FMR'!R:R)</f>
        <v>1</v>
      </c>
    </row>
    <row r="686" spans="1:8" x14ac:dyDescent="0.35">
      <c r="A686" t="s">
        <v>642</v>
      </c>
      <c r="B686" t="str">
        <f>_xlfn.XLOOKUP(D686,'2026 FMR'!I:I,'2026 FMR'!Q:Q)</f>
        <v>IL-518</v>
      </c>
      <c r="C686" t="s">
        <v>730</v>
      </c>
      <c r="D686">
        <v>17175</v>
      </c>
      <c r="E686">
        <f>_xlfn.XLOOKUP(D686,'ACS data'!E:E,'ACS data'!N:N)</f>
        <v>165</v>
      </c>
      <c r="F686">
        <f>_xlfn.XLOOKUP(D686,'2026 FMR'!I:I,'2026 FMR'!M:M)</f>
        <v>818</v>
      </c>
      <c r="G686">
        <f>_xlfn.XLOOKUP(D686,'2026 FMR'!I:I,'2026 FMR'!J:J)</f>
        <v>5395</v>
      </c>
      <c r="H686">
        <f>_xlfn.XLOOKUP(D686,'2026 FMR'!I:I,'2026 FMR'!R:R)</f>
        <v>1</v>
      </c>
    </row>
    <row r="687" spans="1:8" x14ac:dyDescent="0.35">
      <c r="A687" t="s">
        <v>642</v>
      </c>
      <c r="B687" t="str">
        <f>_xlfn.XLOOKUP(D687,'2026 FMR'!I:I,'2026 FMR'!Q:Q)</f>
        <v>IL-518</v>
      </c>
      <c r="C687" t="s">
        <v>731</v>
      </c>
      <c r="D687">
        <v>17177</v>
      </c>
      <c r="E687">
        <f>_xlfn.XLOOKUP(D687,'ACS data'!E:E,'ACS data'!N:N)</f>
        <v>1103</v>
      </c>
      <c r="F687">
        <f>_xlfn.XLOOKUP(D687,'2026 FMR'!I:I,'2026 FMR'!M:M)</f>
        <v>698</v>
      </c>
      <c r="G687">
        <f>_xlfn.XLOOKUP(D687,'2026 FMR'!I:I,'2026 FMR'!J:J)</f>
        <v>44482</v>
      </c>
      <c r="H687">
        <f>_xlfn.XLOOKUP(D687,'2026 FMR'!I:I,'2026 FMR'!R:R)</f>
        <v>1</v>
      </c>
    </row>
    <row r="688" spans="1:8" x14ac:dyDescent="0.35">
      <c r="A688" t="s">
        <v>642</v>
      </c>
      <c r="B688" t="str">
        <f>_xlfn.XLOOKUP(D688,'2026 FMR'!I:I,'2026 FMR'!Q:Q)</f>
        <v>IL-507</v>
      </c>
      <c r="C688" t="s">
        <v>732</v>
      </c>
      <c r="D688">
        <v>17179</v>
      </c>
      <c r="E688">
        <f>_xlfn.XLOOKUP(D688,'ACS data'!E:E,'ACS data'!N:N)</f>
        <v>1890</v>
      </c>
      <c r="F688">
        <f>_xlfn.XLOOKUP(D688,'2026 FMR'!I:I,'2026 FMR'!M:M)</f>
        <v>818</v>
      </c>
      <c r="G688">
        <f>_xlfn.XLOOKUP(D688,'2026 FMR'!I:I,'2026 FMR'!J:J)</f>
        <v>131276</v>
      </c>
      <c r="H688">
        <f>_xlfn.XLOOKUP(D688,'2026 FMR'!I:I,'2026 FMR'!R:R)</f>
        <v>1</v>
      </c>
    </row>
    <row r="689" spans="1:8" x14ac:dyDescent="0.35">
      <c r="A689" t="s">
        <v>642</v>
      </c>
      <c r="B689" t="str">
        <f>_xlfn.XLOOKUP(D689,'2026 FMR'!I:I,'2026 FMR'!Q:Q)</f>
        <v>IL-520</v>
      </c>
      <c r="C689" t="s">
        <v>733</v>
      </c>
      <c r="D689">
        <v>17181</v>
      </c>
      <c r="E689">
        <f>_xlfn.XLOOKUP(D689,'ACS data'!E:E,'ACS data'!N:N)</f>
        <v>616</v>
      </c>
      <c r="F689">
        <f>_xlfn.XLOOKUP(D689,'2026 FMR'!I:I,'2026 FMR'!M:M)</f>
        <v>698</v>
      </c>
      <c r="G689">
        <f>_xlfn.XLOOKUP(D689,'2026 FMR'!I:I,'2026 FMR'!J:J)</f>
        <v>17122</v>
      </c>
      <c r="H689">
        <f>_xlfn.XLOOKUP(D689,'2026 FMR'!I:I,'2026 FMR'!R:R)</f>
        <v>1</v>
      </c>
    </row>
    <row r="690" spans="1:8" x14ac:dyDescent="0.35">
      <c r="A690" t="s">
        <v>642</v>
      </c>
      <c r="B690" t="str">
        <f>_xlfn.XLOOKUP(D690,'2026 FMR'!I:I,'2026 FMR'!Q:Q)</f>
        <v>IL-512</v>
      </c>
      <c r="C690" t="s">
        <v>734</v>
      </c>
      <c r="D690">
        <v>17183</v>
      </c>
      <c r="E690">
        <f>_xlfn.XLOOKUP(D690,'ACS data'!E:E,'ACS data'!N:N)</f>
        <v>2638</v>
      </c>
      <c r="F690">
        <f>_xlfn.XLOOKUP(D690,'2026 FMR'!I:I,'2026 FMR'!M:M)</f>
        <v>742</v>
      </c>
      <c r="G690">
        <f>_xlfn.XLOOKUP(D690,'2026 FMR'!I:I,'2026 FMR'!J:J)</f>
        <v>74113</v>
      </c>
      <c r="H690">
        <f>_xlfn.XLOOKUP(D690,'2026 FMR'!I:I,'2026 FMR'!R:R)</f>
        <v>1</v>
      </c>
    </row>
    <row r="691" spans="1:8" x14ac:dyDescent="0.35">
      <c r="A691" t="s">
        <v>642</v>
      </c>
      <c r="B691" t="str">
        <f>_xlfn.XLOOKUP(D691,'2026 FMR'!I:I,'2026 FMR'!Q:Q)</f>
        <v>IL-520</v>
      </c>
      <c r="C691" t="s">
        <v>735</v>
      </c>
      <c r="D691">
        <v>17185</v>
      </c>
      <c r="E691">
        <f>_xlfn.XLOOKUP(D691,'ACS data'!E:E,'ACS data'!N:N)</f>
        <v>454</v>
      </c>
      <c r="F691">
        <f>_xlfn.XLOOKUP(D691,'2026 FMR'!I:I,'2026 FMR'!M:M)</f>
        <v>698</v>
      </c>
      <c r="G691">
        <f>_xlfn.XLOOKUP(D691,'2026 FMR'!I:I,'2026 FMR'!J:J)</f>
        <v>11321</v>
      </c>
      <c r="H691">
        <f>_xlfn.XLOOKUP(D691,'2026 FMR'!I:I,'2026 FMR'!R:R)</f>
        <v>1</v>
      </c>
    </row>
    <row r="692" spans="1:8" x14ac:dyDescent="0.35">
      <c r="A692" t="s">
        <v>642</v>
      </c>
      <c r="B692" t="str">
        <f>_xlfn.XLOOKUP(D692,'2026 FMR'!I:I,'2026 FMR'!Q:Q)</f>
        <v>IL-519</v>
      </c>
      <c r="C692" t="s">
        <v>736</v>
      </c>
      <c r="D692">
        <v>17187</v>
      </c>
      <c r="E692">
        <f>_xlfn.XLOOKUP(D692,'ACS data'!E:E,'ACS data'!N:N)</f>
        <v>391</v>
      </c>
      <c r="F692">
        <f>_xlfn.XLOOKUP(D692,'2026 FMR'!I:I,'2026 FMR'!M:M)</f>
        <v>698</v>
      </c>
      <c r="G692">
        <f>_xlfn.XLOOKUP(D692,'2026 FMR'!I:I,'2026 FMR'!J:J)</f>
        <v>16760</v>
      </c>
      <c r="H692">
        <f>_xlfn.XLOOKUP(D692,'2026 FMR'!I:I,'2026 FMR'!R:R)</f>
        <v>1</v>
      </c>
    </row>
    <row r="693" spans="1:8" x14ac:dyDescent="0.35">
      <c r="A693" t="s">
        <v>642</v>
      </c>
      <c r="B693" t="str">
        <f>_xlfn.XLOOKUP(D693,'2026 FMR'!I:I,'2026 FMR'!Q:Q)</f>
        <v>IL-520</v>
      </c>
      <c r="C693" t="s">
        <v>737</v>
      </c>
      <c r="D693">
        <v>17189</v>
      </c>
      <c r="E693">
        <f>_xlfn.XLOOKUP(D693,'ACS data'!E:E,'ACS data'!N:N)</f>
        <v>137</v>
      </c>
      <c r="F693">
        <f>_xlfn.XLOOKUP(D693,'2026 FMR'!I:I,'2026 FMR'!M:M)</f>
        <v>836</v>
      </c>
      <c r="G693">
        <f>_xlfn.XLOOKUP(D693,'2026 FMR'!I:I,'2026 FMR'!J:J)</f>
        <v>13781</v>
      </c>
      <c r="H693">
        <f>_xlfn.XLOOKUP(D693,'2026 FMR'!I:I,'2026 FMR'!R:R)</f>
        <v>1</v>
      </c>
    </row>
    <row r="694" spans="1:8" x14ac:dyDescent="0.35">
      <c r="A694" t="s">
        <v>642</v>
      </c>
      <c r="B694" t="str">
        <f>_xlfn.XLOOKUP(D694,'2026 FMR'!I:I,'2026 FMR'!Q:Q)</f>
        <v>IL-520</v>
      </c>
      <c r="C694" t="s">
        <v>738</v>
      </c>
      <c r="D694">
        <v>17191</v>
      </c>
      <c r="E694">
        <f>_xlfn.XLOOKUP(D694,'ACS data'!E:E,'ACS data'!N:N)</f>
        <v>396</v>
      </c>
      <c r="F694">
        <f>_xlfn.XLOOKUP(D694,'2026 FMR'!I:I,'2026 FMR'!M:M)</f>
        <v>698</v>
      </c>
      <c r="G694">
        <f>_xlfn.XLOOKUP(D694,'2026 FMR'!I:I,'2026 FMR'!J:J)</f>
        <v>16127</v>
      </c>
      <c r="H694">
        <f>_xlfn.XLOOKUP(D694,'2026 FMR'!I:I,'2026 FMR'!R:R)</f>
        <v>1</v>
      </c>
    </row>
    <row r="695" spans="1:8" x14ac:dyDescent="0.35">
      <c r="A695" t="s">
        <v>642</v>
      </c>
      <c r="B695" t="str">
        <f>_xlfn.XLOOKUP(D695,'2026 FMR'!I:I,'2026 FMR'!Q:Q)</f>
        <v>IL-520</v>
      </c>
      <c r="C695" t="s">
        <v>739</v>
      </c>
      <c r="D695">
        <v>17193</v>
      </c>
      <c r="E695">
        <f>_xlfn.XLOOKUP(D695,'ACS data'!E:E,'ACS data'!N:N)</f>
        <v>414</v>
      </c>
      <c r="F695">
        <f>_xlfn.XLOOKUP(D695,'2026 FMR'!I:I,'2026 FMR'!M:M)</f>
        <v>698</v>
      </c>
      <c r="G695">
        <f>_xlfn.XLOOKUP(D695,'2026 FMR'!I:I,'2026 FMR'!J:J)</f>
        <v>13834</v>
      </c>
      <c r="H695">
        <f>_xlfn.XLOOKUP(D695,'2026 FMR'!I:I,'2026 FMR'!R:R)</f>
        <v>1</v>
      </c>
    </row>
    <row r="696" spans="1:8" x14ac:dyDescent="0.35">
      <c r="A696" t="s">
        <v>642</v>
      </c>
      <c r="B696" t="str">
        <f>_xlfn.XLOOKUP(D696,'2026 FMR'!I:I,'2026 FMR'!Q:Q)</f>
        <v>IL-518</v>
      </c>
      <c r="C696" t="s">
        <v>740</v>
      </c>
      <c r="D696">
        <v>17195</v>
      </c>
      <c r="E696">
        <f>_xlfn.XLOOKUP(D696,'ACS data'!E:E,'ACS data'!N:N)</f>
        <v>1358</v>
      </c>
      <c r="F696">
        <f>_xlfn.XLOOKUP(D696,'2026 FMR'!I:I,'2026 FMR'!M:M)</f>
        <v>719</v>
      </c>
      <c r="G696">
        <f>_xlfn.XLOOKUP(D696,'2026 FMR'!I:I,'2026 FMR'!J:J)</f>
        <v>55569</v>
      </c>
      <c r="H696">
        <f>_xlfn.XLOOKUP(D696,'2026 FMR'!I:I,'2026 FMR'!R:R)</f>
        <v>1</v>
      </c>
    </row>
    <row r="697" spans="1:8" x14ac:dyDescent="0.35">
      <c r="A697" t="s">
        <v>642</v>
      </c>
      <c r="B697" t="str">
        <f>_xlfn.XLOOKUP(D697,'2026 FMR'!I:I,'2026 FMR'!Q:Q)</f>
        <v>IL-506</v>
      </c>
      <c r="C697" t="s">
        <v>741</v>
      </c>
      <c r="D697">
        <v>17197</v>
      </c>
      <c r="E697">
        <f>_xlfn.XLOOKUP(D697,'ACS data'!E:E,'ACS data'!N:N)</f>
        <v>10103</v>
      </c>
      <c r="F697">
        <f>_xlfn.XLOOKUP(D697,'2026 FMR'!I:I,'2026 FMR'!M:M)</f>
        <v>1581</v>
      </c>
      <c r="G697">
        <f>_xlfn.XLOOKUP(D697,'2026 FMR'!I:I,'2026 FMR'!J:J)</f>
        <v>696774</v>
      </c>
      <c r="H697">
        <f>_xlfn.XLOOKUP(D697,'2026 FMR'!I:I,'2026 FMR'!R:R)</f>
        <v>1</v>
      </c>
    </row>
    <row r="698" spans="1:8" x14ac:dyDescent="0.35">
      <c r="A698" t="s">
        <v>642</v>
      </c>
      <c r="B698" t="str">
        <f>_xlfn.XLOOKUP(D698,'2026 FMR'!I:I,'2026 FMR'!Q:Q)</f>
        <v>IL-520</v>
      </c>
      <c r="C698" t="s">
        <v>742</v>
      </c>
      <c r="D698">
        <v>17199</v>
      </c>
      <c r="E698">
        <f>_xlfn.XLOOKUP(D698,'ACS data'!E:E,'ACS data'!N:N)</f>
        <v>1578</v>
      </c>
      <c r="F698">
        <f>_xlfn.XLOOKUP(D698,'2026 FMR'!I:I,'2026 FMR'!M:M)</f>
        <v>790</v>
      </c>
      <c r="G698">
        <f>_xlfn.XLOOKUP(D698,'2026 FMR'!I:I,'2026 FMR'!J:J)</f>
        <v>67120</v>
      </c>
      <c r="H698">
        <f>_xlfn.XLOOKUP(D698,'2026 FMR'!I:I,'2026 FMR'!R:R)</f>
        <v>1</v>
      </c>
    </row>
    <row r="699" spans="1:8" x14ac:dyDescent="0.35">
      <c r="A699" t="s">
        <v>642</v>
      </c>
      <c r="B699" t="str">
        <f>_xlfn.XLOOKUP(D699,'2026 FMR'!I:I,'2026 FMR'!Q:Q)</f>
        <v>IL-501</v>
      </c>
      <c r="C699" t="s">
        <v>743</v>
      </c>
      <c r="D699">
        <v>17201</v>
      </c>
      <c r="E699">
        <f>_xlfn.XLOOKUP(D699,'ACS data'!E:E,'ACS data'!N:N)</f>
        <v>9033</v>
      </c>
      <c r="F699">
        <f>_xlfn.XLOOKUP(D699,'2026 FMR'!I:I,'2026 FMR'!M:M)</f>
        <v>895</v>
      </c>
      <c r="G699">
        <f>_xlfn.XLOOKUP(D699,'2026 FMR'!I:I,'2026 FMR'!J:J)</f>
        <v>284591</v>
      </c>
      <c r="H699">
        <f>_xlfn.XLOOKUP(D699,'2026 FMR'!I:I,'2026 FMR'!R:R)</f>
        <v>1</v>
      </c>
    </row>
    <row r="700" spans="1:8" x14ac:dyDescent="0.35">
      <c r="A700" t="s">
        <v>642</v>
      </c>
      <c r="B700" t="str">
        <f>_xlfn.XLOOKUP(D700,'2026 FMR'!I:I,'2026 FMR'!Q:Q)</f>
        <v>IL-507</v>
      </c>
      <c r="C700" t="s">
        <v>744</v>
      </c>
      <c r="D700">
        <v>17203</v>
      </c>
      <c r="E700">
        <f>_xlfn.XLOOKUP(D700,'ACS data'!E:E,'ACS data'!N:N)</f>
        <v>714</v>
      </c>
      <c r="F700">
        <f>_xlfn.XLOOKUP(D700,'2026 FMR'!I:I,'2026 FMR'!M:M)</f>
        <v>818</v>
      </c>
      <c r="G700">
        <f>_xlfn.XLOOKUP(D700,'2026 FMR'!I:I,'2026 FMR'!J:J)</f>
        <v>38414</v>
      </c>
      <c r="H700">
        <f>_xlfn.XLOOKUP(D700,'2026 FMR'!I:I,'2026 FMR'!R:R)</f>
        <v>1</v>
      </c>
    </row>
    <row r="701" spans="1:8" x14ac:dyDescent="0.35">
      <c r="A701" t="s">
        <v>745</v>
      </c>
      <c r="B701" t="str">
        <f>_xlfn.XLOOKUP(D701,'2026 FMR'!I:I,'2026 FMR'!Q:Q)</f>
        <v>In-502</v>
      </c>
      <c r="C701" t="s">
        <v>746</v>
      </c>
      <c r="D701">
        <v>18001</v>
      </c>
      <c r="E701">
        <f>_xlfn.XLOOKUP(D701,'ACS data'!E:E,'ACS data'!N:N)</f>
        <v>586</v>
      </c>
      <c r="F701">
        <f>_xlfn.XLOOKUP(D701,'2026 FMR'!I:I,'2026 FMR'!M:M)</f>
        <v>872</v>
      </c>
      <c r="G701">
        <f>_xlfn.XLOOKUP(D701,'2026 FMR'!I:I,'2026 FMR'!J:J)</f>
        <v>35827</v>
      </c>
      <c r="H701">
        <f>_xlfn.XLOOKUP(D701,'2026 FMR'!I:I,'2026 FMR'!R:R)</f>
        <v>1</v>
      </c>
    </row>
    <row r="702" spans="1:8" x14ac:dyDescent="0.35">
      <c r="A702" t="s">
        <v>745</v>
      </c>
      <c r="B702" t="str">
        <f>_xlfn.XLOOKUP(D702,'2026 FMR'!I:I,'2026 FMR'!Q:Q)</f>
        <v>In-502</v>
      </c>
      <c r="C702" t="s">
        <v>747</v>
      </c>
      <c r="D702">
        <v>18003</v>
      </c>
      <c r="E702">
        <f>_xlfn.XLOOKUP(D702,'ACS data'!E:E,'ACS data'!N:N)</f>
        <v>10245</v>
      </c>
      <c r="F702">
        <f>_xlfn.XLOOKUP(D702,'2026 FMR'!I:I,'2026 FMR'!M:M)</f>
        <v>916</v>
      </c>
      <c r="G702">
        <f>_xlfn.XLOOKUP(D702,'2026 FMR'!I:I,'2026 FMR'!J:J)</f>
        <v>385456</v>
      </c>
      <c r="H702">
        <f>_xlfn.XLOOKUP(D702,'2026 FMR'!I:I,'2026 FMR'!R:R)</f>
        <v>1</v>
      </c>
    </row>
    <row r="703" spans="1:8" x14ac:dyDescent="0.35">
      <c r="A703" t="s">
        <v>745</v>
      </c>
      <c r="B703" t="str">
        <f>_xlfn.XLOOKUP(D703,'2026 FMR'!I:I,'2026 FMR'!Q:Q)</f>
        <v>In-502</v>
      </c>
      <c r="C703" t="s">
        <v>748</v>
      </c>
      <c r="D703">
        <v>18005</v>
      </c>
      <c r="E703">
        <f>_xlfn.XLOOKUP(D703,'ACS data'!E:E,'ACS data'!N:N)</f>
        <v>2508</v>
      </c>
      <c r="F703">
        <f>_xlfn.XLOOKUP(D703,'2026 FMR'!I:I,'2026 FMR'!M:M)</f>
        <v>1257</v>
      </c>
      <c r="G703">
        <f>_xlfn.XLOOKUP(D703,'2026 FMR'!I:I,'2026 FMR'!J:J)</f>
        <v>82371</v>
      </c>
      <c r="H703">
        <f>_xlfn.XLOOKUP(D703,'2026 FMR'!I:I,'2026 FMR'!R:R)</f>
        <v>1</v>
      </c>
    </row>
    <row r="704" spans="1:8" x14ac:dyDescent="0.35">
      <c r="A704" t="s">
        <v>745</v>
      </c>
      <c r="B704" t="str">
        <f>_xlfn.XLOOKUP(D704,'2026 FMR'!I:I,'2026 FMR'!Q:Q)</f>
        <v>In-502</v>
      </c>
      <c r="C704" t="s">
        <v>749</v>
      </c>
      <c r="D704">
        <v>18007</v>
      </c>
      <c r="E704">
        <f>_xlfn.XLOOKUP(D704,'ACS data'!E:E,'ACS data'!N:N)</f>
        <v>161</v>
      </c>
      <c r="F704">
        <f>_xlfn.XLOOKUP(D704,'2026 FMR'!I:I,'2026 FMR'!M:M)</f>
        <v>1032</v>
      </c>
      <c r="G704">
        <f>_xlfn.XLOOKUP(D704,'2026 FMR'!I:I,'2026 FMR'!J:J)</f>
        <v>8709</v>
      </c>
      <c r="H704">
        <f>_xlfn.XLOOKUP(D704,'2026 FMR'!I:I,'2026 FMR'!R:R)</f>
        <v>1</v>
      </c>
    </row>
    <row r="705" spans="1:8" x14ac:dyDescent="0.35">
      <c r="A705" t="s">
        <v>745</v>
      </c>
      <c r="B705" t="str">
        <f>_xlfn.XLOOKUP(D705,'2026 FMR'!I:I,'2026 FMR'!Q:Q)</f>
        <v>In-502</v>
      </c>
      <c r="C705" t="s">
        <v>750</v>
      </c>
      <c r="D705">
        <v>18009</v>
      </c>
      <c r="E705">
        <f>_xlfn.XLOOKUP(D705,'ACS data'!E:E,'ACS data'!N:N)</f>
        <v>365</v>
      </c>
      <c r="F705">
        <f>_xlfn.XLOOKUP(D705,'2026 FMR'!I:I,'2026 FMR'!M:M)</f>
        <v>766</v>
      </c>
      <c r="G705">
        <f>_xlfn.XLOOKUP(D705,'2026 FMR'!I:I,'2026 FMR'!J:J)</f>
        <v>12074</v>
      </c>
      <c r="H705">
        <f>_xlfn.XLOOKUP(D705,'2026 FMR'!I:I,'2026 FMR'!R:R)</f>
        <v>1</v>
      </c>
    </row>
    <row r="706" spans="1:8" x14ac:dyDescent="0.35">
      <c r="A706" t="s">
        <v>745</v>
      </c>
      <c r="B706" t="str">
        <f>_xlfn.XLOOKUP(D706,'2026 FMR'!I:I,'2026 FMR'!Q:Q)</f>
        <v>In-502</v>
      </c>
      <c r="C706" t="s">
        <v>751</v>
      </c>
      <c r="D706">
        <v>18011</v>
      </c>
      <c r="E706">
        <f>_xlfn.XLOOKUP(D706,'ACS data'!E:E,'ACS data'!N:N)</f>
        <v>862</v>
      </c>
      <c r="F706">
        <f>_xlfn.XLOOKUP(D706,'2026 FMR'!I:I,'2026 FMR'!M:M)</f>
        <v>1267</v>
      </c>
      <c r="G706">
        <f>_xlfn.XLOOKUP(D706,'2026 FMR'!I:I,'2026 FMR'!J:J)</f>
        <v>71235</v>
      </c>
      <c r="H706">
        <f>_xlfn.XLOOKUP(D706,'2026 FMR'!I:I,'2026 FMR'!R:R)</f>
        <v>1</v>
      </c>
    </row>
    <row r="707" spans="1:8" x14ac:dyDescent="0.35">
      <c r="A707" t="s">
        <v>745</v>
      </c>
      <c r="B707" t="str">
        <f>_xlfn.XLOOKUP(D707,'2026 FMR'!I:I,'2026 FMR'!Q:Q)</f>
        <v>In-502</v>
      </c>
      <c r="C707" t="s">
        <v>752</v>
      </c>
      <c r="D707">
        <v>18013</v>
      </c>
      <c r="E707">
        <f>_xlfn.XLOOKUP(D707,'ACS data'!E:E,'ACS data'!N:N)</f>
        <v>152</v>
      </c>
      <c r="F707">
        <f>_xlfn.XLOOKUP(D707,'2026 FMR'!I:I,'2026 FMR'!M:M)</f>
        <v>1267</v>
      </c>
      <c r="G707">
        <f>_xlfn.XLOOKUP(D707,'2026 FMR'!I:I,'2026 FMR'!J:J)</f>
        <v>15513</v>
      </c>
      <c r="H707">
        <f>_xlfn.XLOOKUP(D707,'2026 FMR'!I:I,'2026 FMR'!R:R)</f>
        <v>1</v>
      </c>
    </row>
    <row r="708" spans="1:8" x14ac:dyDescent="0.35">
      <c r="A708" t="s">
        <v>745</v>
      </c>
      <c r="B708" t="str">
        <f>_xlfn.XLOOKUP(D708,'2026 FMR'!I:I,'2026 FMR'!Q:Q)</f>
        <v>In-502</v>
      </c>
      <c r="C708" t="s">
        <v>753</v>
      </c>
      <c r="D708">
        <v>18015</v>
      </c>
      <c r="E708">
        <f>_xlfn.XLOOKUP(D708,'ACS data'!E:E,'ACS data'!N:N)</f>
        <v>258</v>
      </c>
      <c r="F708">
        <f>_xlfn.XLOOKUP(D708,'2026 FMR'!I:I,'2026 FMR'!M:M)</f>
        <v>742</v>
      </c>
      <c r="G708">
        <f>_xlfn.XLOOKUP(D708,'2026 FMR'!I:I,'2026 FMR'!J:J)</f>
        <v>20397</v>
      </c>
      <c r="H708">
        <f>_xlfn.XLOOKUP(D708,'2026 FMR'!I:I,'2026 FMR'!R:R)</f>
        <v>1</v>
      </c>
    </row>
    <row r="709" spans="1:8" x14ac:dyDescent="0.35">
      <c r="A709" t="s">
        <v>745</v>
      </c>
      <c r="B709" t="str">
        <f>_xlfn.XLOOKUP(D709,'2026 FMR'!I:I,'2026 FMR'!Q:Q)</f>
        <v>In-502</v>
      </c>
      <c r="C709" t="s">
        <v>754</v>
      </c>
      <c r="D709">
        <v>18017</v>
      </c>
      <c r="E709">
        <f>_xlfn.XLOOKUP(D709,'ACS data'!E:E,'ACS data'!N:N)</f>
        <v>862</v>
      </c>
      <c r="F709">
        <f>_xlfn.XLOOKUP(D709,'2026 FMR'!I:I,'2026 FMR'!M:M)</f>
        <v>796</v>
      </c>
      <c r="G709">
        <f>_xlfn.XLOOKUP(D709,'2026 FMR'!I:I,'2026 FMR'!J:J)</f>
        <v>37820</v>
      </c>
      <c r="H709">
        <f>_xlfn.XLOOKUP(D709,'2026 FMR'!I:I,'2026 FMR'!R:R)</f>
        <v>1</v>
      </c>
    </row>
    <row r="710" spans="1:8" x14ac:dyDescent="0.35">
      <c r="A710" t="s">
        <v>745</v>
      </c>
      <c r="B710" t="str">
        <f>_xlfn.XLOOKUP(D710,'2026 FMR'!I:I,'2026 FMR'!Q:Q)</f>
        <v>In-502</v>
      </c>
      <c r="C710" t="s">
        <v>755</v>
      </c>
      <c r="D710">
        <v>18019</v>
      </c>
      <c r="E710">
        <f>_xlfn.XLOOKUP(D710,'ACS data'!E:E,'ACS data'!N:N)</f>
        <v>1985</v>
      </c>
      <c r="F710">
        <f>_xlfn.XLOOKUP(D710,'2026 FMR'!I:I,'2026 FMR'!M:M)</f>
        <v>1047</v>
      </c>
      <c r="G710">
        <f>_xlfn.XLOOKUP(D710,'2026 FMR'!I:I,'2026 FMR'!J:J)</f>
        <v>121484</v>
      </c>
      <c r="H710">
        <f>_xlfn.XLOOKUP(D710,'2026 FMR'!I:I,'2026 FMR'!R:R)</f>
        <v>1</v>
      </c>
    </row>
    <row r="711" spans="1:8" x14ac:dyDescent="0.35">
      <c r="A711" t="s">
        <v>745</v>
      </c>
      <c r="B711" t="str">
        <f>_xlfn.XLOOKUP(D711,'2026 FMR'!I:I,'2026 FMR'!Q:Q)</f>
        <v>In-502</v>
      </c>
      <c r="C711" t="s">
        <v>756</v>
      </c>
      <c r="D711">
        <v>18021</v>
      </c>
      <c r="E711">
        <f>_xlfn.XLOOKUP(D711,'ACS data'!E:E,'ACS data'!N:N)</f>
        <v>570</v>
      </c>
      <c r="F711">
        <f>_xlfn.XLOOKUP(D711,'2026 FMR'!I:I,'2026 FMR'!M:M)</f>
        <v>864</v>
      </c>
      <c r="G711">
        <f>_xlfn.XLOOKUP(D711,'2026 FMR'!I:I,'2026 FMR'!J:J)</f>
        <v>26396</v>
      </c>
      <c r="H711">
        <f>_xlfn.XLOOKUP(D711,'2026 FMR'!I:I,'2026 FMR'!R:R)</f>
        <v>1</v>
      </c>
    </row>
    <row r="712" spans="1:8" x14ac:dyDescent="0.35">
      <c r="A712" t="s">
        <v>745</v>
      </c>
      <c r="B712" t="str">
        <f>_xlfn.XLOOKUP(D712,'2026 FMR'!I:I,'2026 FMR'!Q:Q)</f>
        <v>In-502</v>
      </c>
      <c r="C712" t="s">
        <v>757</v>
      </c>
      <c r="D712">
        <v>18023</v>
      </c>
      <c r="E712">
        <f>_xlfn.XLOOKUP(D712,'ACS data'!E:E,'ACS data'!N:N)</f>
        <v>656</v>
      </c>
      <c r="F712">
        <f>_xlfn.XLOOKUP(D712,'2026 FMR'!I:I,'2026 FMR'!M:M)</f>
        <v>804</v>
      </c>
      <c r="G712">
        <f>_xlfn.XLOOKUP(D712,'2026 FMR'!I:I,'2026 FMR'!J:J)</f>
        <v>33020</v>
      </c>
      <c r="H712">
        <f>_xlfn.XLOOKUP(D712,'2026 FMR'!I:I,'2026 FMR'!R:R)</f>
        <v>1</v>
      </c>
    </row>
    <row r="713" spans="1:8" x14ac:dyDescent="0.35">
      <c r="A713" t="s">
        <v>745</v>
      </c>
      <c r="B713" t="str">
        <f>_xlfn.XLOOKUP(D713,'2026 FMR'!I:I,'2026 FMR'!Q:Q)</f>
        <v>In-502</v>
      </c>
      <c r="C713" t="s">
        <v>758</v>
      </c>
      <c r="D713">
        <v>18025</v>
      </c>
      <c r="E713">
        <f>_xlfn.XLOOKUP(D713,'ACS data'!E:E,'ACS data'!N:N)</f>
        <v>380</v>
      </c>
      <c r="F713">
        <f>_xlfn.XLOOKUP(D713,'2026 FMR'!I:I,'2026 FMR'!M:M)</f>
        <v>852</v>
      </c>
      <c r="G713">
        <f>_xlfn.XLOOKUP(D713,'2026 FMR'!I:I,'2026 FMR'!J:J)</f>
        <v>10511</v>
      </c>
      <c r="H713">
        <f>_xlfn.XLOOKUP(D713,'2026 FMR'!I:I,'2026 FMR'!R:R)</f>
        <v>1</v>
      </c>
    </row>
    <row r="714" spans="1:8" x14ac:dyDescent="0.35">
      <c r="A714" t="s">
        <v>745</v>
      </c>
      <c r="B714" t="str">
        <f>_xlfn.XLOOKUP(D714,'2026 FMR'!I:I,'2026 FMR'!Q:Q)</f>
        <v>In-502</v>
      </c>
      <c r="C714" t="s">
        <v>759</v>
      </c>
      <c r="D714">
        <v>18027</v>
      </c>
      <c r="E714">
        <f>_xlfn.XLOOKUP(D714,'ACS data'!E:E,'ACS data'!N:N)</f>
        <v>640</v>
      </c>
      <c r="F714">
        <f>_xlfn.XLOOKUP(D714,'2026 FMR'!I:I,'2026 FMR'!M:M)</f>
        <v>764</v>
      </c>
      <c r="G714">
        <f>_xlfn.XLOOKUP(D714,'2026 FMR'!I:I,'2026 FMR'!J:J)</f>
        <v>33337</v>
      </c>
      <c r="H714">
        <f>_xlfn.XLOOKUP(D714,'2026 FMR'!I:I,'2026 FMR'!R:R)</f>
        <v>1</v>
      </c>
    </row>
    <row r="715" spans="1:8" x14ac:dyDescent="0.35">
      <c r="A715" t="s">
        <v>745</v>
      </c>
      <c r="B715" t="str">
        <f>_xlfn.XLOOKUP(D715,'2026 FMR'!I:I,'2026 FMR'!Q:Q)</f>
        <v>In-502</v>
      </c>
      <c r="C715" t="s">
        <v>760</v>
      </c>
      <c r="D715">
        <v>18029</v>
      </c>
      <c r="E715">
        <f>_xlfn.XLOOKUP(D715,'ACS data'!E:E,'ACS data'!N:N)</f>
        <v>959</v>
      </c>
      <c r="F715">
        <f>_xlfn.XLOOKUP(D715,'2026 FMR'!I:I,'2026 FMR'!M:M)</f>
        <v>1051</v>
      </c>
      <c r="G715">
        <f>_xlfn.XLOOKUP(D715,'2026 FMR'!I:I,'2026 FMR'!J:J)</f>
        <v>50709</v>
      </c>
      <c r="H715">
        <f>_xlfn.XLOOKUP(D715,'2026 FMR'!I:I,'2026 FMR'!R:R)</f>
        <v>1</v>
      </c>
    </row>
    <row r="716" spans="1:8" x14ac:dyDescent="0.35">
      <c r="A716" t="s">
        <v>745</v>
      </c>
      <c r="B716" t="str">
        <f>_xlfn.XLOOKUP(D716,'2026 FMR'!I:I,'2026 FMR'!Q:Q)</f>
        <v>In-502</v>
      </c>
      <c r="C716" t="s">
        <v>761</v>
      </c>
      <c r="D716">
        <v>18031</v>
      </c>
      <c r="E716">
        <f>_xlfn.XLOOKUP(D716,'ACS data'!E:E,'ACS data'!N:N)</f>
        <v>423</v>
      </c>
      <c r="F716">
        <f>_xlfn.XLOOKUP(D716,'2026 FMR'!I:I,'2026 FMR'!M:M)</f>
        <v>816</v>
      </c>
      <c r="G716">
        <f>_xlfn.XLOOKUP(D716,'2026 FMR'!I:I,'2026 FMR'!J:J)</f>
        <v>26432</v>
      </c>
      <c r="H716">
        <f>_xlfn.XLOOKUP(D716,'2026 FMR'!I:I,'2026 FMR'!R:R)</f>
        <v>1</v>
      </c>
    </row>
    <row r="717" spans="1:8" x14ac:dyDescent="0.35">
      <c r="A717" t="s">
        <v>745</v>
      </c>
      <c r="B717" t="str">
        <f>_xlfn.XLOOKUP(D717,'2026 FMR'!I:I,'2026 FMR'!Q:Q)</f>
        <v>In-502</v>
      </c>
      <c r="C717" t="s">
        <v>762</v>
      </c>
      <c r="D717">
        <v>18033</v>
      </c>
      <c r="E717">
        <f>_xlfn.XLOOKUP(D717,'ACS data'!E:E,'ACS data'!N:N)</f>
        <v>789</v>
      </c>
      <c r="F717">
        <f>_xlfn.XLOOKUP(D717,'2026 FMR'!I:I,'2026 FMR'!M:M)</f>
        <v>732</v>
      </c>
      <c r="G717">
        <f>_xlfn.XLOOKUP(D717,'2026 FMR'!I:I,'2026 FMR'!J:J)</f>
        <v>43312</v>
      </c>
      <c r="H717">
        <f>_xlfn.XLOOKUP(D717,'2026 FMR'!I:I,'2026 FMR'!R:R)</f>
        <v>1</v>
      </c>
    </row>
    <row r="718" spans="1:8" x14ac:dyDescent="0.35">
      <c r="A718" t="s">
        <v>745</v>
      </c>
      <c r="B718" t="str">
        <f>_xlfn.XLOOKUP(D718,'2026 FMR'!I:I,'2026 FMR'!Q:Q)</f>
        <v>In-502</v>
      </c>
      <c r="C718" t="s">
        <v>763</v>
      </c>
      <c r="D718">
        <v>18035</v>
      </c>
      <c r="E718">
        <f>_xlfn.XLOOKUP(D718,'ACS data'!E:E,'ACS data'!N:N)</f>
        <v>8900</v>
      </c>
      <c r="F718">
        <f>_xlfn.XLOOKUP(D718,'2026 FMR'!I:I,'2026 FMR'!M:M)</f>
        <v>845</v>
      </c>
      <c r="G718">
        <f>_xlfn.XLOOKUP(D718,'2026 FMR'!I:I,'2026 FMR'!J:J)</f>
        <v>112156</v>
      </c>
      <c r="H718">
        <f>_xlfn.XLOOKUP(D718,'2026 FMR'!I:I,'2026 FMR'!R:R)</f>
        <v>1</v>
      </c>
    </row>
    <row r="719" spans="1:8" x14ac:dyDescent="0.35">
      <c r="A719" t="s">
        <v>745</v>
      </c>
      <c r="B719" t="str">
        <f>_xlfn.XLOOKUP(D719,'2026 FMR'!I:I,'2026 FMR'!Q:Q)</f>
        <v>In-502</v>
      </c>
      <c r="C719" t="s">
        <v>764</v>
      </c>
      <c r="D719">
        <v>18037</v>
      </c>
      <c r="E719">
        <f>_xlfn.XLOOKUP(D719,'ACS data'!E:E,'ACS data'!N:N)</f>
        <v>881</v>
      </c>
      <c r="F719">
        <f>_xlfn.XLOOKUP(D719,'2026 FMR'!I:I,'2026 FMR'!M:M)</f>
        <v>729</v>
      </c>
      <c r="G719">
        <f>_xlfn.XLOOKUP(D719,'2026 FMR'!I:I,'2026 FMR'!J:J)</f>
        <v>43584</v>
      </c>
      <c r="H719">
        <f>_xlfn.XLOOKUP(D719,'2026 FMR'!I:I,'2026 FMR'!R:R)</f>
        <v>1</v>
      </c>
    </row>
    <row r="720" spans="1:8" x14ac:dyDescent="0.35">
      <c r="A720" t="s">
        <v>745</v>
      </c>
      <c r="B720" t="str">
        <f>_xlfn.XLOOKUP(D720,'2026 FMR'!I:I,'2026 FMR'!Q:Q)</f>
        <v>In-502</v>
      </c>
      <c r="C720" t="s">
        <v>765</v>
      </c>
      <c r="D720">
        <v>18039</v>
      </c>
      <c r="E720">
        <f>_xlfn.XLOOKUP(D720,'ACS data'!E:E,'ACS data'!N:N)</f>
        <v>5446</v>
      </c>
      <c r="F720">
        <f>_xlfn.XLOOKUP(D720,'2026 FMR'!I:I,'2026 FMR'!M:M)</f>
        <v>992</v>
      </c>
      <c r="G720">
        <f>_xlfn.XLOOKUP(D720,'2026 FMR'!I:I,'2026 FMR'!J:J)</f>
        <v>206841</v>
      </c>
      <c r="H720">
        <f>_xlfn.XLOOKUP(D720,'2026 FMR'!I:I,'2026 FMR'!R:R)</f>
        <v>1</v>
      </c>
    </row>
    <row r="721" spans="1:8" x14ac:dyDescent="0.35">
      <c r="A721" t="s">
        <v>745</v>
      </c>
      <c r="B721" t="str">
        <f>_xlfn.XLOOKUP(D721,'2026 FMR'!I:I,'2026 FMR'!Q:Q)</f>
        <v>In-502</v>
      </c>
      <c r="C721" t="s">
        <v>766</v>
      </c>
      <c r="D721">
        <v>18041</v>
      </c>
      <c r="E721">
        <f>_xlfn.XLOOKUP(D721,'ACS data'!E:E,'ACS data'!N:N)</f>
        <v>661</v>
      </c>
      <c r="F721">
        <f>_xlfn.XLOOKUP(D721,'2026 FMR'!I:I,'2026 FMR'!M:M)</f>
        <v>754</v>
      </c>
      <c r="G721">
        <f>_xlfn.XLOOKUP(D721,'2026 FMR'!I:I,'2026 FMR'!J:J)</f>
        <v>23391</v>
      </c>
      <c r="H721">
        <f>_xlfn.XLOOKUP(D721,'2026 FMR'!I:I,'2026 FMR'!R:R)</f>
        <v>1</v>
      </c>
    </row>
    <row r="722" spans="1:8" x14ac:dyDescent="0.35">
      <c r="A722" t="s">
        <v>745</v>
      </c>
      <c r="B722" t="str">
        <f>_xlfn.XLOOKUP(D722,'2026 FMR'!I:I,'2026 FMR'!Q:Q)</f>
        <v>In-502</v>
      </c>
      <c r="C722" t="s">
        <v>767</v>
      </c>
      <c r="D722">
        <v>18043</v>
      </c>
      <c r="E722">
        <f>_xlfn.XLOOKUP(D722,'ACS data'!E:E,'ACS data'!N:N)</f>
        <v>1941</v>
      </c>
      <c r="F722">
        <f>_xlfn.XLOOKUP(D722,'2026 FMR'!I:I,'2026 FMR'!M:M)</f>
        <v>1047</v>
      </c>
      <c r="G722">
        <f>_xlfn.XLOOKUP(D722,'2026 FMR'!I:I,'2026 FMR'!J:J)</f>
        <v>80191</v>
      </c>
      <c r="H722">
        <f>_xlfn.XLOOKUP(D722,'2026 FMR'!I:I,'2026 FMR'!R:R)</f>
        <v>1</v>
      </c>
    </row>
    <row r="723" spans="1:8" x14ac:dyDescent="0.35">
      <c r="A723" t="s">
        <v>745</v>
      </c>
      <c r="B723" t="str">
        <f>_xlfn.XLOOKUP(D723,'2026 FMR'!I:I,'2026 FMR'!Q:Q)</f>
        <v>In-502</v>
      </c>
      <c r="C723" t="s">
        <v>768</v>
      </c>
      <c r="D723">
        <v>18045</v>
      </c>
      <c r="E723">
        <f>_xlfn.XLOOKUP(D723,'ACS data'!E:E,'ACS data'!N:N)</f>
        <v>344</v>
      </c>
      <c r="F723">
        <f>_xlfn.XLOOKUP(D723,'2026 FMR'!I:I,'2026 FMR'!M:M)</f>
        <v>729</v>
      </c>
      <c r="G723">
        <f>_xlfn.XLOOKUP(D723,'2026 FMR'!I:I,'2026 FMR'!J:J)</f>
        <v>16468</v>
      </c>
      <c r="H723">
        <f>_xlfn.XLOOKUP(D723,'2026 FMR'!I:I,'2026 FMR'!R:R)</f>
        <v>1</v>
      </c>
    </row>
    <row r="724" spans="1:8" x14ac:dyDescent="0.35">
      <c r="A724" t="s">
        <v>745</v>
      </c>
      <c r="B724" t="str">
        <f>_xlfn.XLOOKUP(D724,'2026 FMR'!I:I,'2026 FMR'!Q:Q)</f>
        <v>In-502</v>
      </c>
      <c r="C724" t="s">
        <v>769</v>
      </c>
      <c r="D724">
        <v>18047</v>
      </c>
      <c r="E724">
        <f>_xlfn.XLOOKUP(D724,'ACS data'!E:E,'ACS data'!N:N)</f>
        <v>334</v>
      </c>
      <c r="F724">
        <f>_xlfn.XLOOKUP(D724,'2026 FMR'!I:I,'2026 FMR'!M:M)</f>
        <v>861</v>
      </c>
      <c r="G724">
        <f>_xlfn.XLOOKUP(D724,'2026 FMR'!I:I,'2026 FMR'!J:J)</f>
        <v>22850</v>
      </c>
      <c r="H724">
        <f>_xlfn.XLOOKUP(D724,'2026 FMR'!I:I,'2026 FMR'!R:R)</f>
        <v>1</v>
      </c>
    </row>
    <row r="725" spans="1:8" x14ac:dyDescent="0.35">
      <c r="A725" t="s">
        <v>745</v>
      </c>
      <c r="B725" t="str">
        <f>_xlfn.XLOOKUP(D725,'2026 FMR'!I:I,'2026 FMR'!Q:Q)</f>
        <v>In-502</v>
      </c>
      <c r="C725" t="s">
        <v>770</v>
      </c>
      <c r="D725">
        <v>18049</v>
      </c>
      <c r="E725">
        <f>_xlfn.XLOOKUP(D725,'ACS data'!E:E,'ACS data'!N:N)</f>
        <v>324</v>
      </c>
      <c r="F725">
        <f>_xlfn.XLOOKUP(D725,'2026 FMR'!I:I,'2026 FMR'!M:M)</f>
        <v>733</v>
      </c>
      <c r="G725">
        <f>_xlfn.XLOOKUP(D725,'2026 FMR'!I:I,'2026 FMR'!J:J)</f>
        <v>20420</v>
      </c>
      <c r="H725">
        <f>_xlfn.XLOOKUP(D725,'2026 FMR'!I:I,'2026 FMR'!R:R)</f>
        <v>1</v>
      </c>
    </row>
    <row r="726" spans="1:8" x14ac:dyDescent="0.35">
      <c r="A726" t="s">
        <v>745</v>
      </c>
      <c r="B726" t="str">
        <f>_xlfn.XLOOKUP(D726,'2026 FMR'!I:I,'2026 FMR'!Q:Q)</f>
        <v>In-502</v>
      </c>
      <c r="C726" t="s">
        <v>771</v>
      </c>
      <c r="D726">
        <v>18051</v>
      </c>
      <c r="E726">
        <f>_xlfn.XLOOKUP(D726,'ACS data'!E:E,'ACS data'!N:N)</f>
        <v>903</v>
      </c>
      <c r="F726">
        <f>_xlfn.XLOOKUP(D726,'2026 FMR'!I:I,'2026 FMR'!M:M)</f>
        <v>771</v>
      </c>
      <c r="G726">
        <f>_xlfn.XLOOKUP(D726,'2026 FMR'!I:I,'2026 FMR'!J:J)</f>
        <v>33006</v>
      </c>
      <c r="H726">
        <f>_xlfn.XLOOKUP(D726,'2026 FMR'!I:I,'2026 FMR'!R:R)</f>
        <v>1</v>
      </c>
    </row>
    <row r="727" spans="1:8" x14ac:dyDescent="0.35">
      <c r="A727" t="s">
        <v>745</v>
      </c>
      <c r="B727" t="str">
        <f>_xlfn.XLOOKUP(D727,'2026 FMR'!I:I,'2026 FMR'!Q:Q)</f>
        <v>In-502</v>
      </c>
      <c r="C727" t="s">
        <v>772</v>
      </c>
      <c r="D727">
        <v>18053</v>
      </c>
      <c r="E727">
        <f>_xlfn.XLOOKUP(D727,'ACS data'!E:E,'ACS data'!N:N)</f>
        <v>2185</v>
      </c>
      <c r="F727">
        <f>_xlfn.XLOOKUP(D727,'2026 FMR'!I:I,'2026 FMR'!M:M)</f>
        <v>767</v>
      </c>
      <c r="G727">
        <f>_xlfn.XLOOKUP(D727,'2026 FMR'!I:I,'2026 FMR'!J:J)</f>
        <v>66560</v>
      </c>
      <c r="H727">
        <f>_xlfn.XLOOKUP(D727,'2026 FMR'!I:I,'2026 FMR'!R:R)</f>
        <v>1</v>
      </c>
    </row>
    <row r="728" spans="1:8" x14ac:dyDescent="0.35">
      <c r="A728" t="s">
        <v>745</v>
      </c>
      <c r="B728" t="str">
        <f>_xlfn.XLOOKUP(D728,'2026 FMR'!I:I,'2026 FMR'!Q:Q)</f>
        <v>In-502</v>
      </c>
      <c r="C728" t="s">
        <v>773</v>
      </c>
      <c r="D728">
        <v>18055</v>
      </c>
      <c r="E728">
        <f>_xlfn.XLOOKUP(D728,'ACS data'!E:E,'ACS data'!N:N)</f>
        <v>680</v>
      </c>
      <c r="F728">
        <f>_xlfn.XLOOKUP(D728,'2026 FMR'!I:I,'2026 FMR'!M:M)</f>
        <v>729</v>
      </c>
      <c r="G728">
        <f>_xlfn.XLOOKUP(D728,'2026 FMR'!I:I,'2026 FMR'!J:J)</f>
        <v>30900</v>
      </c>
      <c r="H728">
        <f>_xlfn.XLOOKUP(D728,'2026 FMR'!I:I,'2026 FMR'!R:R)</f>
        <v>1</v>
      </c>
    </row>
    <row r="729" spans="1:8" x14ac:dyDescent="0.35">
      <c r="A729" t="s">
        <v>745</v>
      </c>
      <c r="B729" t="str">
        <f>_xlfn.XLOOKUP(D729,'2026 FMR'!I:I,'2026 FMR'!Q:Q)</f>
        <v>In-502</v>
      </c>
      <c r="C729" t="s">
        <v>774</v>
      </c>
      <c r="D729">
        <v>18057</v>
      </c>
      <c r="E729">
        <f>_xlfn.XLOOKUP(D729,'ACS data'!E:E,'ACS data'!N:N)</f>
        <v>3375</v>
      </c>
      <c r="F729">
        <f>_xlfn.XLOOKUP(D729,'2026 FMR'!I:I,'2026 FMR'!M:M)</f>
        <v>1267</v>
      </c>
      <c r="G729">
        <f>_xlfn.XLOOKUP(D729,'2026 FMR'!I:I,'2026 FMR'!J:J)</f>
        <v>349527</v>
      </c>
      <c r="H729">
        <f>_xlfn.XLOOKUP(D729,'2026 FMR'!I:I,'2026 FMR'!R:R)</f>
        <v>1</v>
      </c>
    </row>
    <row r="730" spans="1:8" x14ac:dyDescent="0.35">
      <c r="A730" t="s">
        <v>745</v>
      </c>
      <c r="B730" t="str">
        <f>_xlfn.XLOOKUP(D730,'2026 FMR'!I:I,'2026 FMR'!Q:Q)</f>
        <v>In-502</v>
      </c>
      <c r="C730" t="s">
        <v>775</v>
      </c>
      <c r="D730">
        <v>18059</v>
      </c>
      <c r="E730">
        <f>_xlfn.XLOOKUP(D730,'ACS data'!E:E,'ACS data'!N:N)</f>
        <v>742</v>
      </c>
      <c r="F730">
        <f>_xlfn.XLOOKUP(D730,'2026 FMR'!I:I,'2026 FMR'!M:M)</f>
        <v>1267</v>
      </c>
      <c r="G730">
        <f>_xlfn.XLOOKUP(D730,'2026 FMR'!I:I,'2026 FMR'!J:J)</f>
        <v>80170</v>
      </c>
      <c r="H730">
        <f>_xlfn.XLOOKUP(D730,'2026 FMR'!I:I,'2026 FMR'!R:R)</f>
        <v>1</v>
      </c>
    </row>
    <row r="731" spans="1:8" x14ac:dyDescent="0.35">
      <c r="A731" t="s">
        <v>745</v>
      </c>
      <c r="B731" t="str">
        <f>_xlfn.XLOOKUP(D731,'2026 FMR'!I:I,'2026 FMR'!Q:Q)</f>
        <v>In-502</v>
      </c>
      <c r="C731" t="s">
        <v>776</v>
      </c>
      <c r="D731">
        <v>18061</v>
      </c>
      <c r="E731">
        <f>_xlfn.XLOOKUP(D731,'ACS data'!E:E,'ACS data'!N:N)</f>
        <v>469</v>
      </c>
      <c r="F731">
        <f>_xlfn.XLOOKUP(D731,'2026 FMR'!I:I,'2026 FMR'!M:M)</f>
        <v>1047</v>
      </c>
      <c r="G731">
        <f>_xlfn.XLOOKUP(D731,'2026 FMR'!I:I,'2026 FMR'!J:J)</f>
        <v>39684</v>
      </c>
      <c r="H731">
        <f>_xlfn.XLOOKUP(D731,'2026 FMR'!I:I,'2026 FMR'!R:R)</f>
        <v>1</v>
      </c>
    </row>
    <row r="732" spans="1:8" x14ac:dyDescent="0.35">
      <c r="A732" t="s">
        <v>745</v>
      </c>
      <c r="B732" t="str">
        <f>_xlfn.XLOOKUP(D732,'2026 FMR'!I:I,'2026 FMR'!Q:Q)</f>
        <v>In-502</v>
      </c>
      <c r="C732" t="s">
        <v>777</v>
      </c>
      <c r="D732">
        <v>18063</v>
      </c>
      <c r="E732">
        <f>_xlfn.XLOOKUP(D732,'ACS data'!E:E,'ACS data'!N:N)</f>
        <v>1607</v>
      </c>
      <c r="F732">
        <f>_xlfn.XLOOKUP(D732,'2026 FMR'!I:I,'2026 FMR'!M:M)</f>
        <v>1267</v>
      </c>
      <c r="G732">
        <f>_xlfn.XLOOKUP(D732,'2026 FMR'!I:I,'2026 FMR'!J:J)</f>
        <v>175639</v>
      </c>
      <c r="H732">
        <f>_xlfn.XLOOKUP(D732,'2026 FMR'!I:I,'2026 FMR'!R:R)</f>
        <v>1</v>
      </c>
    </row>
    <row r="733" spans="1:8" x14ac:dyDescent="0.35">
      <c r="A733" t="s">
        <v>745</v>
      </c>
      <c r="B733" t="str">
        <f>_xlfn.XLOOKUP(D733,'2026 FMR'!I:I,'2026 FMR'!Q:Q)</f>
        <v>In-502</v>
      </c>
      <c r="C733" t="s">
        <v>778</v>
      </c>
      <c r="D733">
        <v>18065</v>
      </c>
      <c r="E733">
        <f>_xlfn.XLOOKUP(D733,'ACS data'!E:E,'ACS data'!N:N)</f>
        <v>1063</v>
      </c>
      <c r="F733">
        <f>_xlfn.XLOOKUP(D733,'2026 FMR'!I:I,'2026 FMR'!M:M)</f>
        <v>775</v>
      </c>
      <c r="G733">
        <f>_xlfn.XLOOKUP(D733,'2026 FMR'!I:I,'2026 FMR'!J:J)</f>
        <v>48913</v>
      </c>
      <c r="H733">
        <f>_xlfn.XLOOKUP(D733,'2026 FMR'!I:I,'2026 FMR'!R:R)</f>
        <v>1</v>
      </c>
    </row>
    <row r="734" spans="1:8" x14ac:dyDescent="0.35">
      <c r="A734" t="s">
        <v>745</v>
      </c>
      <c r="B734" t="str">
        <f>_xlfn.XLOOKUP(D734,'2026 FMR'!I:I,'2026 FMR'!Q:Q)</f>
        <v>In-502</v>
      </c>
      <c r="C734" t="s">
        <v>779</v>
      </c>
      <c r="D734">
        <v>18067</v>
      </c>
      <c r="E734">
        <f>_xlfn.XLOOKUP(D734,'ACS data'!E:E,'ACS data'!N:N)</f>
        <v>1932</v>
      </c>
      <c r="F734">
        <f>_xlfn.XLOOKUP(D734,'2026 FMR'!I:I,'2026 FMR'!M:M)</f>
        <v>890</v>
      </c>
      <c r="G734">
        <f>_xlfn.XLOOKUP(D734,'2026 FMR'!I:I,'2026 FMR'!J:J)</f>
        <v>83452</v>
      </c>
      <c r="H734">
        <f>_xlfn.XLOOKUP(D734,'2026 FMR'!I:I,'2026 FMR'!R:R)</f>
        <v>1</v>
      </c>
    </row>
    <row r="735" spans="1:8" x14ac:dyDescent="0.35">
      <c r="A735" t="s">
        <v>745</v>
      </c>
      <c r="B735" t="str">
        <f>_xlfn.XLOOKUP(D735,'2026 FMR'!I:I,'2026 FMR'!Q:Q)</f>
        <v>In-502</v>
      </c>
      <c r="C735" t="s">
        <v>780</v>
      </c>
      <c r="D735">
        <v>18069</v>
      </c>
      <c r="E735">
        <f>_xlfn.XLOOKUP(D735,'ACS data'!E:E,'ACS data'!N:N)</f>
        <v>750</v>
      </c>
      <c r="F735">
        <f>_xlfn.XLOOKUP(D735,'2026 FMR'!I:I,'2026 FMR'!M:M)</f>
        <v>731</v>
      </c>
      <c r="G735">
        <f>_xlfn.XLOOKUP(D735,'2026 FMR'!I:I,'2026 FMR'!J:J)</f>
        <v>36699</v>
      </c>
      <c r="H735">
        <f>_xlfn.XLOOKUP(D735,'2026 FMR'!I:I,'2026 FMR'!R:R)</f>
        <v>1</v>
      </c>
    </row>
    <row r="736" spans="1:8" x14ac:dyDescent="0.35">
      <c r="A736" t="s">
        <v>745</v>
      </c>
      <c r="B736" t="str">
        <f>_xlfn.XLOOKUP(D736,'2026 FMR'!I:I,'2026 FMR'!Q:Q)</f>
        <v>In-502</v>
      </c>
      <c r="C736" t="s">
        <v>781</v>
      </c>
      <c r="D736">
        <v>18071</v>
      </c>
      <c r="E736">
        <f>_xlfn.XLOOKUP(D736,'ACS data'!E:E,'ACS data'!N:N)</f>
        <v>1083</v>
      </c>
      <c r="F736">
        <f>_xlfn.XLOOKUP(D736,'2026 FMR'!I:I,'2026 FMR'!M:M)</f>
        <v>807</v>
      </c>
      <c r="G736">
        <f>_xlfn.XLOOKUP(D736,'2026 FMR'!I:I,'2026 FMR'!J:J)</f>
        <v>46212</v>
      </c>
      <c r="H736">
        <f>_xlfn.XLOOKUP(D736,'2026 FMR'!I:I,'2026 FMR'!R:R)</f>
        <v>1</v>
      </c>
    </row>
    <row r="737" spans="1:8" x14ac:dyDescent="0.35">
      <c r="A737" t="s">
        <v>745</v>
      </c>
      <c r="B737" t="str">
        <f>_xlfn.XLOOKUP(D737,'2026 FMR'!I:I,'2026 FMR'!Q:Q)</f>
        <v>In-502</v>
      </c>
      <c r="C737" t="s">
        <v>782</v>
      </c>
      <c r="D737">
        <v>18073</v>
      </c>
      <c r="E737">
        <f>_xlfn.XLOOKUP(D737,'ACS data'!E:E,'ACS data'!N:N)</f>
        <v>547</v>
      </c>
      <c r="F737">
        <f>_xlfn.XLOOKUP(D737,'2026 FMR'!I:I,'2026 FMR'!M:M)</f>
        <v>895</v>
      </c>
      <c r="G737">
        <f>_xlfn.XLOOKUP(D737,'2026 FMR'!I:I,'2026 FMR'!J:J)</f>
        <v>33045</v>
      </c>
      <c r="H737">
        <f>_xlfn.XLOOKUP(D737,'2026 FMR'!I:I,'2026 FMR'!R:R)</f>
        <v>1</v>
      </c>
    </row>
    <row r="738" spans="1:8" x14ac:dyDescent="0.35">
      <c r="A738" t="s">
        <v>745</v>
      </c>
      <c r="B738" t="str">
        <f>_xlfn.XLOOKUP(D738,'2026 FMR'!I:I,'2026 FMR'!Q:Q)</f>
        <v>In-502</v>
      </c>
      <c r="C738" t="s">
        <v>783</v>
      </c>
      <c r="D738">
        <v>18075</v>
      </c>
      <c r="E738">
        <f>_xlfn.XLOOKUP(D738,'ACS data'!E:E,'ACS data'!N:N)</f>
        <v>428</v>
      </c>
      <c r="F738">
        <f>_xlfn.XLOOKUP(D738,'2026 FMR'!I:I,'2026 FMR'!M:M)</f>
        <v>729</v>
      </c>
      <c r="G738">
        <f>_xlfn.XLOOKUP(D738,'2026 FMR'!I:I,'2026 FMR'!J:J)</f>
        <v>20451</v>
      </c>
      <c r="H738">
        <f>_xlfn.XLOOKUP(D738,'2026 FMR'!I:I,'2026 FMR'!R:R)</f>
        <v>1</v>
      </c>
    </row>
    <row r="739" spans="1:8" x14ac:dyDescent="0.35">
      <c r="A739" t="s">
        <v>745</v>
      </c>
      <c r="B739" t="str">
        <f>_xlfn.XLOOKUP(D739,'2026 FMR'!I:I,'2026 FMR'!Q:Q)</f>
        <v>In-502</v>
      </c>
      <c r="C739" t="s">
        <v>784</v>
      </c>
      <c r="D739">
        <v>18077</v>
      </c>
      <c r="E739">
        <f>_xlfn.XLOOKUP(D739,'ACS data'!E:E,'ACS data'!N:N)</f>
        <v>570</v>
      </c>
      <c r="F739">
        <f>_xlfn.XLOOKUP(D739,'2026 FMR'!I:I,'2026 FMR'!M:M)</f>
        <v>818</v>
      </c>
      <c r="G739">
        <f>_xlfn.XLOOKUP(D739,'2026 FMR'!I:I,'2026 FMR'!J:J)</f>
        <v>33057</v>
      </c>
      <c r="H739">
        <f>_xlfn.XLOOKUP(D739,'2026 FMR'!I:I,'2026 FMR'!R:R)</f>
        <v>1</v>
      </c>
    </row>
    <row r="740" spans="1:8" x14ac:dyDescent="0.35">
      <c r="A740" t="s">
        <v>745</v>
      </c>
      <c r="B740" t="str">
        <f>_xlfn.XLOOKUP(D740,'2026 FMR'!I:I,'2026 FMR'!Q:Q)</f>
        <v>In-502</v>
      </c>
      <c r="C740" t="s">
        <v>785</v>
      </c>
      <c r="D740">
        <v>18079</v>
      </c>
      <c r="E740">
        <f>_xlfn.XLOOKUP(D740,'ACS data'!E:E,'ACS data'!N:N)</f>
        <v>597</v>
      </c>
      <c r="F740">
        <f>_xlfn.XLOOKUP(D740,'2026 FMR'!I:I,'2026 FMR'!M:M)</f>
        <v>732</v>
      </c>
      <c r="G740">
        <f>_xlfn.XLOOKUP(D740,'2026 FMR'!I:I,'2026 FMR'!J:J)</f>
        <v>27610</v>
      </c>
      <c r="H740">
        <f>_xlfn.XLOOKUP(D740,'2026 FMR'!I:I,'2026 FMR'!R:R)</f>
        <v>1</v>
      </c>
    </row>
    <row r="741" spans="1:8" x14ac:dyDescent="0.35">
      <c r="A741" t="s">
        <v>745</v>
      </c>
      <c r="B741" t="str">
        <f>_xlfn.XLOOKUP(D741,'2026 FMR'!I:I,'2026 FMR'!Q:Q)</f>
        <v>In-502</v>
      </c>
      <c r="C741" t="s">
        <v>786</v>
      </c>
      <c r="D741">
        <v>18081</v>
      </c>
      <c r="E741">
        <f>_xlfn.XLOOKUP(D741,'ACS data'!E:E,'ACS data'!N:N)</f>
        <v>2451</v>
      </c>
      <c r="F741">
        <f>_xlfn.XLOOKUP(D741,'2026 FMR'!I:I,'2026 FMR'!M:M)</f>
        <v>1267</v>
      </c>
      <c r="G741">
        <f>_xlfn.XLOOKUP(D741,'2026 FMR'!I:I,'2026 FMR'!J:J)</f>
        <v>161952</v>
      </c>
      <c r="H741">
        <f>_xlfn.XLOOKUP(D741,'2026 FMR'!I:I,'2026 FMR'!R:R)</f>
        <v>1</v>
      </c>
    </row>
    <row r="742" spans="1:8" x14ac:dyDescent="0.35">
      <c r="A742" t="s">
        <v>745</v>
      </c>
      <c r="B742" t="str">
        <f>_xlfn.XLOOKUP(D742,'2026 FMR'!I:I,'2026 FMR'!Q:Q)</f>
        <v>In-502</v>
      </c>
      <c r="C742" t="s">
        <v>787</v>
      </c>
      <c r="D742">
        <v>18083</v>
      </c>
      <c r="E742">
        <f>_xlfn.XLOOKUP(D742,'ACS data'!E:E,'ACS data'!N:N)</f>
        <v>962</v>
      </c>
      <c r="F742">
        <f>_xlfn.XLOOKUP(D742,'2026 FMR'!I:I,'2026 FMR'!M:M)</f>
        <v>729</v>
      </c>
      <c r="G742">
        <f>_xlfn.XLOOKUP(D742,'2026 FMR'!I:I,'2026 FMR'!J:J)</f>
        <v>36148</v>
      </c>
      <c r="H742">
        <f>_xlfn.XLOOKUP(D742,'2026 FMR'!I:I,'2026 FMR'!R:R)</f>
        <v>1</v>
      </c>
    </row>
    <row r="743" spans="1:8" x14ac:dyDescent="0.35">
      <c r="A743" t="s">
        <v>745</v>
      </c>
      <c r="B743" t="str">
        <f>_xlfn.XLOOKUP(D743,'2026 FMR'!I:I,'2026 FMR'!Q:Q)</f>
        <v>In-502</v>
      </c>
      <c r="C743" t="s">
        <v>788</v>
      </c>
      <c r="D743">
        <v>18085</v>
      </c>
      <c r="E743">
        <f>_xlfn.XLOOKUP(D743,'ACS data'!E:E,'ACS data'!N:N)</f>
        <v>1523</v>
      </c>
      <c r="F743">
        <f>_xlfn.XLOOKUP(D743,'2026 FMR'!I:I,'2026 FMR'!M:M)</f>
        <v>881</v>
      </c>
      <c r="G743">
        <f>_xlfn.XLOOKUP(D743,'2026 FMR'!I:I,'2026 FMR'!J:J)</f>
        <v>80442</v>
      </c>
      <c r="H743">
        <f>_xlfn.XLOOKUP(D743,'2026 FMR'!I:I,'2026 FMR'!R:R)</f>
        <v>1</v>
      </c>
    </row>
    <row r="744" spans="1:8" x14ac:dyDescent="0.35">
      <c r="A744" t="s">
        <v>745</v>
      </c>
      <c r="B744" t="str">
        <f>_xlfn.XLOOKUP(D744,'2026 FMR'!I:I,'2026 FMR'!Q:Q)</f>
        <v>In-502</v>
      </c>
      <c r="C744" t="s">
        <v>789</v>
      </c>
      <c r="D744">
        <v>18087</v>
      </c>
      <c r="E744">
        <f>_xlfn.XLOOKUP(D744,'ACS data'!E:E,'ACS data'!N:N)</f>
        <v>425</v>
      </c>
      <c r="F744">
        <f>_xlfn.XLOOKUP(D744,'2026 FMR'!I:I,'2026 FMR'!M:M)</f>
        <v>745</v>
      </c>
      <c r="G744">
        <f>_xlfn.XLOOKUP(D744,'2026 FMR'!I:I,'2026 FMR'!J:J)</f>
        <v>40364</v>
      </c>
      <c r="H744">
        <f>_xlfn.XLOOKUP(D744,'2026 FMR'!I:I,'2026 FMR'!R:R)</f>
        <v>1</v>
      </c>
    </row>
    <row r="745" spans="1:8" x14ac:dyDescent="0.35">
      <c r="A745" t="s">
        <v>745</v>
      </c>
      <c r="B745" t="str">
        <f>_xlfn.XLOOKUP(D745,'2026 FMR'!I:I,'2026 FMR'!Q:Q)</f>
        <v>In-502</v>
      </c>
      <c r="C745" t="s">
        <v>790</v>
      </c>
      <c r="D745">
        <v>18089</v>
      </c>
      <c r="E745">
        <f>_xlfn.XLOOKUP(D745,'ACS data'!E:E,'ACS data'!N:N)</f>
        <v>14677</v>
      </c>
      <c r="F745">
        <f>_xlfn.XLOOKUP(D745,'2026 FMR'!I:I,'2026 FMR'!M:M)</f>
        <v>1082</v>
      </c>
      <c r="G745">
        <f>_xlfn.XLOOKUP(D745,'2026 FMR'!I:I,'2026 FMR'!J:J)</f>
        <v>497682</v>
      </c>
      <c r="H745">
        <f>_xlfn.XLOOKUP(D745,'2026 FMR'!I:I,'2026 FMR'!R:R)</f>
        <v>1</v>
      </c>
    </row>
    <row r="746" spans="1:8" x14ac:dyDescent="0.35">
      <c r="A746" t="s">
        <v>745</v>
      </c>
      <c r="B746" t="str">
        <f>_xlfn.XLOOKUP(D746,'2026 FMR'!I:I,'2026 FMR'!Q:Q)</f>
        <v>In-502</v>
      </c>
      <c r="C746" t="s">
        <v>791</v>
      </c>
      <c r="D746">
        <v>18091</v>
      </c>
      <c r="E746">
        <f>_xlfn.XLOOKUP(D746,'ACS data'!E:E,'ACS data'!N:N)</f>
        <v>3308</v>
      </c>
      <c r="F746">
        <f>_xlfn.XLOOKUP(D746,'2026 FMR'!I:I,'2026 FMR'!M:M)</f>
        <v>953</v>
      </c>
      <c r="G746">
        <f>_xlfn.XLOOKUP(D746,'2026 FMR'!I:I,'2026 FMR'!J:J)</f>
        <v>112215</v>
      </c>
      <c r="H746">
        <f>_xlfn.XLOOKUP(D746,'2026 FMR'!I:I,'2026 FMR'!R:R)</f>
        <v>1</v>
      </c>
    </row>
    <row r="747" spans="1:8" x14ac:dyDescent="0.35">
      <c r="A747" t="s">
        <v>745</v>
      </c>
      <c r="B747" t="str">
        <f>_xlfn.XLOOKUP(D747,'2026 FMR'!I:I,'2026 FMR'!Q:Q)</f>
        <v>In-502</v>
      </c>
      <c r="C747" t="s">
        <v>792</v>
      </c>
      <c r="D747">
        <v>18093</v>
      </c>
      <c r="E747">
        <f>_xlfn.XLOOKUP(D747,'ACS data'!E:E,'ACS data'!N:N)</f>
        <v>921</v>
      </c>
      <c r="F747">
        <f>_xlfn.XLOOKUP(D747,'2026 FMR'!I:I,'2026 FMR'!M:M)</f>
        <v>729</v>
      </c>
      <c r="G747">
        <f>_xlfn.XLOOKUP(D747,'2026 FMR'!I:I,'2026 FMR'!J:J)</f>
        <v>45113</v>
      </c>
      <c r="H747">
        <f>_xlfn.XLOOKUP(D747,'2026 FMR'!I:I,'2026 FMR'!R:R)</f>
        <v>1</v>
      </c>
    </row>
    <row r="748" spans="1:8" x14ac:dyDescent="0.35">
      <c r="A748" t="s">
        <v>745</v>
      </c>
      <c r="B748" t="str">
        <f>_xlfn.XLOOKUP(D748,'2026 FMR'!I:I,'2026 FMR'!Q:Q)</f>
        <v>In-502</v>
      </c>
      <c r="C748" t="s">
        <v>793</v>
      </c>
      <c r="D748">
        <v>18095</v>
      </c>
      <c r="E748">
        <f>_xlfn.XLOOKUP(D748,'ACS data'!E:E,'ACS data'!N:N)</f>
        <v>3609</v>
      </c>
      <c r="F748">
        <f>_xlfn.XLOOKUP(D748,'2026 FMR'!I:I,'2026 FMR'!M:M)</f>
        <v>919</v>
      </c>
      <c r="G748">
        <f>_xlfn.XLOOKUP(D748,'2026 FMR'!I:I,'2026 FMR'!J:J)</f>
        <v>130545</v>
      </c>
      <c r="H748">
        <f>_xlfn.XLOOKUP(D748,'2026 FMR'!I:I,'2026 FMR'!R:R)</f>
        <v>1</v>
      </c>
    </row>
    <row r="749" spans="1:8" x14ac:dyDescent="0.35">
      <c r="A749" t="s">
        <v>745</v>
      </c>
      <c r="B749" t="str">
        <f>_xlfn.XLOOKUP(D749,'2026 FMR'!I:I,'2026 FMR'!Q:Q)</f>
        <v>IN-503</v>
      </c>
      <c r="C749" t="s">
        <v>794</v>
      </c>
      <c r="D749">
        <v>18097</v>
      </c>
      <c r="E749">
        <f>_xlfn.XLOOKUP(D749,'ACS data'!E:E,'ACS data'!N:N)</f>
        <v>32819</v>
      </c>
      <c r="F749">
        <f>_xlfn.XLOOKUP(D749,'2026 FMR'!I:I,'2026 FMR'!M:M)</f>
        <v>1267</v>
      </c>
      <c r="G749">
        <f>_xlfn.XLOOKUP(D749,'2026 FMR'!I:I,'2026 FMR'!J:J)</f>
        <v>971737</v>
      </c>
      <c r="H749">
        <f>_xlfn.XLOOKUP(D749,'2026 FMR'!I:I,'2026 FMR'!R:R)</f>
        <v>0.5</v>
      </c>
    </row>
    <row r="750" spans="1:8" x14ac:dyDescent="0.35">
      <c r="A750" t="s">
        <v>745</v>
      </c>
      <c r="B750" t="str">
        <f>_xlfn.XLOOKUP(D750,'2026 FMR'!I:I,'2026 FMR'!Q:Q)</f>
        <v>In-502</v>
      </c>
      <c r="C750" t="s">
        <v>795</v>
      </c>
      <c r="D750">
        <v>18099</v>
      </c>
      <c r="E750">
        <f>_xlfn.XLOOKUP(D750,'ACS data'!E:E,'ACS data'!N:N)</f>
        <v>1084</v>
      </c>
      <c r="F750">
        <f>_xlfn.XLOOKUP(D750,'2026 FMR'!I:I,'2026 FMR'!M:M)</f>
        <v>824</v>
      </c>
      <c r="G750">
        <f>_xlfn.XLOOKUP(D750,'2026 FMR'!I:I,'2026 FMR'!J:J)</f>
        <v>46208</v>
      </c>
      <c r="H750">
        <f>_xlfn.XLOOKUP(D750,'2026 FMR'!I:I,'2026 FMR'!R:R)</f>
        <v>1</v>
      </c>
    </row>
    <row r="751" spans="1:8" x14ac:dyDescent="0.35">
      <c r="A751" t="s">
        <v>745</v>
      </c>
      <c r="B751" t="str">
        <f>_xlfn.XLOOKUP(D751,'2026 FMR'!I:I,'2026 FMR'!Q:Q)</f>
        <v>In-502</v>
      </c>
      <c r="C751" t="s">
        <v>796</v>
      </c>
      <c r="D751">
        <v>18101</v>
      </c>
      <c r="E751">
        <f>_xlfn.XLOOKUP(D751,'ACS data'!E:E,'ACS data'!N:N)</f>
        <v>360</v>
      </c>
      <c r="F751">
        <f>_xlfn.XLOOKUP(D751,'2026 FMR'!I:I,'2026 FMR'!M:M)</f>
        <v>729</v>
      </c>
      <c r="G751">
        <f>_xlfn.XLOOKUP(D751,'2026 FMR'!I:I,'2026 FMR'!J:J)</f>
        <v>9863</v>
      </c>
      <c r="H751">
        <f>_xlfn.XLOOKUP(D751,'2026 FMR'!I:I,'2026 FMR'!R:R)</f>
        <v>1</v>
      </c>
    </row>
    <row r="752" spans="1:8" x14ac:dyDescent="0.35">
      <c r="A752" t="s">
        <v>745</v>
      </c>
      <c r="B752" t="str">
        <f>_xlfn.XLOOKUP(D752,'2026 FMR'!I:I,'2026 FMR'!Q:Q)</f>
        <v>In-502</v>
      </c>
      <c r="C752" t="s">
        <v>797</v>
      </c>
      <c r="D752">
        <v>18103</v>
      </c>
      <c r="E752">
        <f>_xlfn.XLOOKUP(D752,'ACS data'!E:E,'ACS data'!N:N)</f>
        <v>1269</v>
      </c>
      <c r="F752">
        <f>_xlfn.XLOOKUP(D752,'2026 FMR'!I:I,'2026 FMR'!M:M)</f>
        <v>773</v>
      </c>
      <c r="G752">
        <f>_xlfn.XLOOKUP(D752,'2026 FMR'!I:I,'2026 FMR'!J:J)</f>
        <v>35952</v>
      </c>
      <c r="H752">
        <f>_xlfn.XLOOKUP(D752,'2026 FMR'!I:I,'2026 FMR'!R:R)</f>
        <v>1</v>
      </c>
    </row>
    <row r="753" spans="1:8" x14ac:dyDescent="0.35">
      <c r="A753" t="s">
        <v>745</v>
      </c>
      <c r="B753" t="str">
        <f>_xlfn.XLOOKUP(D753,'2026 FMR'!I:I,'2026 FMR'!Q:Q)</f>
        <v>In-502</v>
      </c>
      <c r="C753" t="s">
        <v>798</v>
      </c>
      <c r="D753">
        <v>18105</v>
      </c>
      <c r="E753">
        <f>_xlfn.XLOOKUP(D753,'ACS data'!E:E,'ACS data'!N:N)</f>
        <v>13745</v>
      </c>
      <c r="F753">
        <f>_xlfn.XLOOKUP(D753,'2026 FMR'!I:I,'2026 FMR'!M:M)</f>
        <v>1072</v>
      </c>
      <c r="G753">
        <f>_xlfn.XLOOKUP(D753,'2026 FMR'!I:I,'2026 FMR'!J:J)</f>
        <v>140065</v>
      </c>
      <c r="H753">
        <f>_xlfn.XLOOKUP(D753,'2026 FMR'!I:I,'2026 FMR'!R:R)</f>
        <v>1</v>
      </c>
    </row>
    <row r="754" spans="1:8" x14ac:dyDescent="0.35">
      <c r="A754" t="s">
        <v>745</v>
      </c>
      <c r="B754" t="str">
        <f>_xlfn.XLOOKUP(D754,'2026 FMR'!I:I,'2026 FMR'!Q:Q)</f>
        <v>In-502</v>
      </c>
      <c r="C754" t="s">
        <v>799</v>
      </c>
      <c r="D754">
        <v>18107</v>
      </c>
      <c r="E754">
        <f>_xlfn.XLOOKUP(D754,'ACS data'!E:E,'ACS data'!N:N)</f>
        <v>1112</v>
      </c>
      <c r="F754">
        <f>_xlfn.XLOOKUP(D754,'2026 FMR'!I:I,'2026 FMR'!M:M)</f>
        <v>807</v>
      </c>
      <c r="G754">
        <f>_xlfn.XLOOKUP(D754,'2026 FMR'!I:I,'2026 FMR'!J:J)</f>
        <v>38018</v>
      </c>
      <c r="H754">
        <f>_xlfn.XLOOKUP(D754,'2026 FMR'!I:I,'2026 FMR'!R:R)</f>
        <v>1</v>
      </c>
    </row>
    <row r="755" spans="1:8" x14ac:dyDescent="0.35">
      <c r="A755" t="s">
        <v>745</v>
      </c>
      <c r="B755" t="str">
        <f>_xlfn.XLOOKUP(D755,'2026 FMR'!I:I,'2026 FMR'!Q:Q)</f>
        <v>In-502</v>
      </c>
      <c r="C755" t="s">
        <v>800</v>
      </c>
      <c r="D755">
        <v>18109</v>
      </c>
      <c r="E755">
        <f>_xlfn.XLOOKUP(D755,'ACS data'!E:E,'ACS data'!N:N)</f>
        <v>1582</v>
      </c>
      <c r="F755">
        <f>_xlfn.XLOOKUP(D755,'2026 FMR'!I:I,'2026 FMR'!M:M)</f>
        <v>1267</v>
      </c>
      <c r="G755">
        <f>_xlfn.XLOOKUP(D755,'2026 FMR'!I:I,'2026 FMR'!J:J)</f>
        <v>71757</v>
      </c>
      <c r="H755">
        <f>_xlfn.XLOOKUP(D755,'2026 FMR'!I:I,'2026 FMR'!R:R)</f>
        <v>1</v>
      </c>
    </row>
    <row r="756" spans="1:8" x14ac:dyDescent="0.35">
      <c r="A756" t="s">
        <v>745</v>
      </c>
      <c r="B756" t="str">
        <f>_xlfn.XLOOKUP(D756,'2026 FMR'!I:I,'2026 FMR'!Q:Q)</f>
        <v>In-502</v>
      </c>
      <c r="C756" t="s">
        <v>801</v>
      </c>
      <c r="D756">
        <v>18111</v>
      </c>
      <c r="E756">
        <f>_xlfn.XLOOKUP(D756,'ACS data'!E:E,'ACS data'!N:N)</f>
        <v>248</v>
      </c>
      <c r="F756">
        <f>_xlfn.XLOOKUP(D756,'2026 FMR'!I:I,'2026 FMR'!M:M)</f>
        <v>1082</v>
      </c>
      <c r="G756">
        <f>_xlfn.XLOOKUP(D756,'2026 FMR'!I:I,'2026 FMR'!J:J)</f>
        <v>13829</v>
      </c>
      <c r="H756">
        <f>_xlfn.XLOOKUP(D756,'2026 FMR'!I:I,'2026 FMR'!R:R)</f>
        <v>1</v>
      </c>
    </row>
    <row r="757" spans="1:8" x14ac:dyDescent="0.35">
      <c r="A757" t="s">
        <v>745</v>
      </c>
      <c r="B757" t="str">
        <f>_xlfn.XLOOKUP(D757,'2026 FMR'!I:I,'2026 FMR'!Q:Q)</f>
        <v>In-502</v>
      </c>
      <c r="C757" t="s">
        <v>802</v>
      </c>
      <c r="D757">
        <v>18113</v>
      </c>
      <c r="E757">
        <f>_xlfn.XLOOKUP(D757,'ACS data'!E:E,'ACS data'!N:N)</f>
        <v>682</v>
      </c>
      <c r="F757">
        <f>_xlfn.XLOOKUP(D757,'2026 FMR'!I:I,'2026 FMR'!M:M)</f>
        <v>737</v>
      </c>
      <c r="G757">
        <f>_xlfn.XLOOKUP(D757,'2026 FMR'!I:I,'2026 FMR'!J:J)</f>
        <v>47431</v>
      </c>
      <c r="H757">
        <f>_xlfn.XLOOKUP(D757,'2026 FMR'!I:I,'2026 FMR'!R:R)</f>
        <v>1</v>
      </c>
    </row>
    <row r="758" spans="1:8" x14ac:dyDescent="0.35">
      <c r="A758" t="s">
        <v>745</v>
      </c>
      <c r="B758" t="str">
        <f>_xlfn.XLOOKUP(D758,'2026 FMR'!I:I,'2026 FMR'!Q:Q)</f>
        <v>In-502</v>
      </c>
      <c r="C758" t="s">
        <v>803</v>
      </c>
      <c r="D758">
        <v>18115</v>
      </c>
      <c r="E758">
        <f>_xlfn.XLOOKUP(D758,'ACS data'!E:E,'ACS data'!N:N)</f>
        <v>64</v>
      </c>
      <c r="F758">
        <f>_xlfn.XLOOKUP(D758,'2026 FMR'!I:I,'2026 FMR'!M:M)</f>
        <v>1051</v>
      </c>
      <c r="G758">
        <f>_xlfn.XLOOKUP(D758,'2026 FMR'!I:I,'2026 FMR'!J:J)</f>
        <v>5974</v>
      </c>
      <c r="H758">
        <f>_xlfn.XLOOKUP(D758,'2026 FMR'!I:I,'2026 FMR'!R:R)</f>
        <v>1</v>
      </c>
    </row>
    <row r="759" spans="1:8" x14ac:dyDescent="0.35">
      <c r="A759" t="s">
        <v>745</v>
      </c>
      <c r="B759" t="str">
        <f>_xlfn.XLOOKUP(D759,'2026 FMR'!I:I,'2026 FMR'!Q:Q)</f>
        <v>In-502</v>
      </c>
      <c r="C759" t="s">
        <v>804</v>
      </c>
      <c r="D759">
        <v>18117</v>
      </c>
      <c r="E759">
        <f>_xlfn.XLOOKUP(D759,'ACS data'!E:E,'ACS data'!N:N)</f>
        <v>388</v>
      </c>
      <c r="F759">
        <f>_xlfn.XLOOKUP(D759,'2026 FMR'!I:I,'2026 FMR'!M:M)</f>
        <v>729</v>
      </c>
      <c r="G759">
        <f>_xlfn.XLOOKUP(D759,'2026 FMR'!I:I,'2026 FMR'!J:J)</f>
        <v>19768</v>
      </c>
      <c r="H759">
        <f>_xlfn.XLOOKUP(D759,'2026 FMR'!I:I,'2026 FMR'!R:R)</f>
        <v>1</v>
      </c>
    </row>
    <row r="760" spans="1:8" x14ac:dyDescent="0.35">
      <c r="A760" t="s">
        <v>745</v>
      </c>
      <c r="B760" t="str">
        <f>_xlfn.XLOOKUP(D760,'2026 FMR'!I:I,'2026 FMR'!Q:Q)</f>
        <v>In-502</v>
      </c>
      <c r="C760" t="s">
        <v>805</v>
      </c>
      <c r="D760">
        <v>18119</v>
      </c>
      <c r="E760">
        <f>_xlfn.XLOOKUP(D760,'ACS data'!E:E,'ACS data'!N:N)</f>
        <v>339</v>
      </c>
      <c r="F760">
        <f>_xlfn.XLOOKUP(D760,'2026 FMR'!I:I,'2026 FMR'!M:M)</f>
        <v>798</v>
      </c>
      <c r="G760">
        <f>_xlfn.XLOOKUP(D760,'2026 FMR'!I:I,'2026 FMR'!J:J)</f>
        <v>21361</v>
      </c>
      <c r="H760">
        <f>_xlfn.XLOOKUP(D760,'2026 FMR'!I:I,'2026 FMR'!R:R)</f>
        <v>1</v>
      </c>
    </row>
    <row r="761" spans="1:8" x14ac:dyDescent="0.35">
      <c r="A761" t="s">
        <v>745</v>
      </c>
      <c r="B761" t="str">
        <f>_xlfn.XLOOKUP(D761,'2026 FMR'!I:I,'2026 FMR'!Q:Q)</f>
        <v>In-502</v>
      </c>
      <c r="C761" t="s">
        <v>806</v>
      </c>
      <c r="D761">
        <v>18121</v>
      </c>
      <c r="E761">
        <f>_xlfn.XLOOKUP(D761,'ACS data'!E:E,'ACS data'!N:N)</f>
        <v>545</v>
      </c>
      <c r="F761">
        <f>_xlfn.XLOOKUP(D761,'2026 FMR'!I:I,'2026 FMR'!M:M)</f>
        <v>735</v>
      </c>
      <c r="G761">
        <f>_xlfn.XLOOKUP(D761,'2026 FMR'!I:I,'2026 FMR'!J:J)</f>
        <v>16327</v>
      </c>
      <c r="H761">
        <f>_xlfn.XLOOKUP(D761,'2026 FMR'!I:I,'2026 FMR'!R:R)</f>
        <v>1</v>
      </c>
    </row>
    <row r="762" spans="1:8" x14ac:dyDescent="0.35">
      <c r="A762" t="s">
        <v>745</v>
      </c>
      <c r="B762" t="str">
        <f>_xlfn.XLOOKUP(D762,'2026 FMR'!I:I,'2026 FMR'!Q:Q)</f>
        <v>In-502</v>
      </c>
      <c r="C762" t="s">
        <v>807</v>
      </c>
      <c r="D762">
        <v>18123</v>
      </c>
      <c r="E762">
        <f>_xlfn.XLOOKUP(D762,'ACS data'!E:E,'ACS data'!N:N)</f>
        <v>498</v>
      </c>
      <c r="F762">
        <f>_xlfn.XLOOKUP(D762,'2026 FMR'!I:I,'2026 FMR'!M:M)</f>
        <v>729</v>
      </c>
      <c r="G762">
        <f>_xlfn.XLOOKUP(D762,'2026 FMR'!I:I,'2026 FMR'!J:J)</f>
        <v>19186</v>
      </c>
      <c r="H762">
        <f>_xlfn.XLOOKUP(D762,'2026 FMR'!I:I,'2026 FMR'!R:R)</f>
        <v>1</v>
      </c>
    </row>
    <row r="763" spans="1:8" x14ac:dyDescent="0.35">
      <c r="A763" t="s">
        <v>745</v>
      </c>
      <c r="B763" t="str">
        <f>_xlfn.XLOOKUP(D763,'2026 FMR'!I:I,'2026 FMR'!Q:Q)</f>
        <v>In-502</v>
      </c>
      <c r="C763" t="s">
        <v>808</v>
      </c>
      <c r="D763">
        <v>18125</v>
      </c>
      <c r="E763">
        <f>_xlfn.XLOOKUP(D763,'ACS data'!E:E,'ACS data'!N:N)</f>
        <v>93</v>
      </c>
      <c r="F763">
        <f>_xlfn.XLOOKUP(D763,'2026 FMR'!I:I,'2026 FMR'!M:M)</f>
        <v>729</v>
      </c>
      <c r="G763">
        <f>_xlfn.XLOOKUP(D763,'2026 FMR'!I:I,'2026 FMR'!J:J)</f>
        <v>12227</v>
      </c>
      <c r="H763">
        <f>_xlfn.XLOOKUP(D763,'2026 FMR'!I:I,'2026 FMR'!R:R)</f>
        <v>1</v>
      </c>
    </row>
    <row r="764" spans="1:8" x14ac:dyDescent="0.35">
      <c r="A764" t="s">
        <v>745</v>
      </c>
      <c r="B764" t="str">
        <f>_xlfn.XLOOKUP(D764,'2026 FMR'!I:I,'2026 FMR'!Q:Q)</f>
        <v>In-502</v>
      </c>
      <c r="C764" t="s">
        <v>809</v>
      </c>
      <c r="D764">
        <v>18127</v>
      </c>
      <c r="E764">
        <f>_xlfn.XLOOKUP(D764,'ACS data'!E:E,'ACS data'!N:N)</f>
        <v>3397</v>
      </c>
      <c r="F764">
        <f>_xlfn.XLOOKUP(D764,'2026 FMR'!I:I,'2026 FMR'!M:M)</f>
        <v>1082</v>
      </c>
      <c r="G764">
        <f>_xlfn.XLOOKUP(D764,'2026 FMR'!I:I,'2026 FMR'!J:J)</f>
        <v>173355</v>
      </c>
      <c r="H764">
        <f>_xlfn.XLOOKUP(D764,'2026 FMR'!I:I,'2026 FMR'!R:R)</f>
        <v>1</v>
      </c>
    </row>
    <row r="765" spans="1:8" x14ac:dyDescent="0.35">
      <c r="A765" t="s">
        <v>745</v>
      </c>
      <c r="B765" t="str">
        <f>_xlfn.XLOOKUP(D765,'2026 FMR'!I:I,'2026 FMR'!Q:Q)</f>
        <v>In-502</v>
      </c>
      <c r="C765" t="s">
        <v>810</v>
      </c>
      <c r="D765">
        <v>18129</v>
      </c>
      <c r="E765">
        <f>_xlfn.XLOOKUP(D765,'ACS data'!E:E,'ACS data'!N:N)</f>
        <v>496</v>
      </c>
      <c r="F765">
        <f>_xlfn.XLOOKUP(D765,'2026 FMR'!I:I,'2026 FMR'!M:M)</f>
        <v>860</v>
      </c>
      <c r="G765">
        <f>_xlfn.XLOOKUP(D765,'2026 FMR'!I:I,'2026 FMR'!J:J)</f>
        <v>25226</v>
      </c>
      <c r="H765">
        <f>_xlfn.XLOOKUP(D765,'2026 FMR'!I:I,'2026 FMR'!R:R)</f>
        <v>1</v>
      </c>
    </row>
    <row r="766" spans="1:8" x14ac:dyDescent="0.35">
      <c r="A766" t="s">
        <v>745</v>
      </c>
      <c r="B766" t="str">
        <f>_xlfn.XLOOKUP(D766,'2026 FMR'!I:I,'2026 FMR'!Q:Q)</f>
        <v>In-502</v>
      </c>
      <c r="C766" t="s">
        <v>811</v>
      </c>
      <c r="D766">
        <v>18131</v>
      </c>
      <c r="E766">
        <f>_xlfn.XLOOKUP(D766,'ACS data'!E:E,'ACS data'!N:N)</f>
        <v>268</v>
      </c>
      <c r="F766">
        <f>_xlfn.XLOOKUP(D766,'2026 FMR'!I:I,'2026 FMR'!M:M)</f>
        <v>872</v>
      </c>
      <c r="G766">
        <f>_xlfn.XLOOKUP(D766,'2026 FMR'!I:I,'2026 FMR'!J:J)</f>
        <v>12498</v>
      </c>
      <c r="H766">
        <f>_xlfn.XLOOKUP(D766,'2026 FMR'!I:I,'2026 FMR'!R:R)</f>
        <v>1</v>
      </c>
    </row>
    <row r="767" spans="1:8" x14ac:dyDescent="0.35">
      <c r="A767" t="s">
        <v>745</v>
      </c>
      <c r="B767" t="str">
        <f>_xlfn.XLOOKUP(D767,'2026 FMR'!I:I,'2026 FMR'!Q:Q)</f>
        <v>In-502</v>
      </c>
      <c r="C767" t="s">
        <v>812</v>
      </c>
      <c r="D767">
        <v>18133</v>
      </c>
      <c r="E767">
        <f>_xlfn.XLOOKUP(D767,'ACS data'!E:E,'ACS data'!N:N)</f>
        <v>643</v>
      </c>
      <c r="F767">
        <f>_xlfn.XLOOKUP(D767,'2026 FMR'!I:I,'2026 FMR'!M:M)</f>
        <v>843</v>
      </c>
      <c r="G767">
        <f>_xlfn.XLOOKUP(D767,'2026 FMR'!I:I,'2026 FMR'!J:J)</f>
        <v>36942</v>
      </c>
      <c r="H767">
        <f>_xlfn.XLOOKUP(D767,'2026 FMR'!I:I,'2026 FMR'!R:R)</f>
        <v>1</v>
      </c>
    </row>
    <row r="768" spans="1:8" x14ac:dyDescent="0.35">
      <c r="A768" t="s">
        <v>745</v>
      </c>
      <c r="B768" t="str">
        <f>_xlfn.XLOOKUP(D768,'2026 FMR'!I:I,'2026 FMR'!Q:Q)</f>
        <v>In-502</v>
      </c>
      <c r="C768" t="s">
        <v>813</v>
      </c>
      <c r="D768">
        <v>18135</v>
      </c>
      <c r="E768">
        <f>_xlfn.XLOOKUP(D768,'ACS data'!E:E,'ACS data'!N:N)</f>
        <v>634</v>
      </c>
      <c r="F768">
        <f>_xlfn.XLOOKUP(D768,'2026 FMR'!I:I,'2026 FMR'!M:M)</f>
        <v>841</v>
      </c>
      <c r="G768">
        <f>_xlfn.XLOOKUP(D768,'2026 FMR'!I:I,'2026 FMR'!J:J)</f>
        <v>24586</v>
      </c>
      <c r="H768">
        <f>_xlfn.XLOOKUP(D768,'2026 FMR'!I:I,'2026 FMR'!R:R)</f>
        <v>1</v>
      </c>
    </row>
    <row r="769" spans="1:8" x14ac:dyDescent="0.35">
      <c r="A769" t="s">
        <v>745</v>
      </c>
      <c r="B769" t="str">
        <f>_xlfn.XLOOKUP(D769,'2026 FMR'!I:I,'2026 FMR'!Q:Q)</f>
        <v>In-502</v>
      </c>
      <c r="C769" t="s">
        <v>814</v>
      </c>
      <c r="D769">
        <v>18137</v>
      </c>
      <c r="E769">
        <f>_xlfn.XLOOKUP(D769,'ACS data'!E:E,'ACS data'!N:N)</f>
        <v>540</v>
      </c>
      <c r="F769">
        <f>_xlfn.XLOOKUP(D769,'2026 FMR'!I:I,'2026 FMR'!M:M)</f>
        <v>752</v>
      </c>
      <c r="G769">
        <f>_xlfn.XLOOKUP(D769,'2026 FMR'!I:I,'2026 FMR'!J:J)</f>
        <v>28990</v>
      </c>
      <c r="H769">
        <f>_xlfn.XLOOKUP(D769,'2026 FMR'!I:I,'2026 FMR'!R:R)</f>
        <v>1</v>
      </c>
    </row>
    <row r="770" spans="1:8" x14ac:dyDescent="0.35">
      <c r="A770" t="s">
        <v>745</v>
      </c>
      <c r="B770" t="str">
        <f>_xlfn.XLOOKUP(D770,'2026 FMR'!I:I,'2026 FMR'!Q:Q)</f>
        <v>In-502</v>
      </c>
      <c r="C770" t="s">
        <v>815</v>
      </c>
      <c r="D770">
        <v>18139</v>
      </c>
      <c r="E770">
        <f>_xlfn.XLOOKUP(D770,'ACS data'!E:E,'ACS data'!N:N)</f>
        <v>477</v>
      </c>
      <c r="F770">
        <f>_xlfn.XLOOKUP(D770,'2026 FMR'!I:I,'2026 FMR'!M:M)</f>
        <v>762</v>
      </c>
      <c r="G770">
        <f>_xlfn.XLOOKUP(D770,'2026 FMR'!I:I,'2026 FMR'!J:J)</f>
        <v>16716</v>
      </c>
      <c r="H770">
        <f>_xlfn.XLOOKUP(D770,'2026 FMR'!I:I,'2026 FMR'!R:R)</f>
        <v>1</v>
      </c>
    </row>
    <row r="771" spans="1:8" x14ac:dyDescent="0.35">
      <c r="A771" t="s">
        <v>745</v>
      </c>
      <c r="B771" t="str">
        <f>_xlfn.XLOOKUP(D771,'2026 FMR'!I:I,'2026 FMR'!Q:Q)</f>
        <v>In-502</v>
      </c>
      <c r="C771" t="s">
        <v>816</v>
      </c>
      <c r="D771">
        <v>18141</v>
      </c>
      <c r="E771">
        <f>_xlfn.XLOOKUP(D771,'ACS data'!E:E,'ACS data'!N:N)</f>
        <v>9176</v>
      </c>
      <c r="F771">
        <f>_xlfn.XLOOKUP(D771,'2026 FMR'!I:I,'2026 FMR'!M:M)</f>
        <v>1105</v>
      </c>
      <c r="G771">
        <f>_xlfn.XLOOKUP(D771,'2026 FMR'!I:I,'2026 FMR'!J:J)</f>
        <v>272388</v>
      </c>
      <c r="H771">
        <f>_xlfn.XLOOKUP(D771,'2026 FMR'!I:I,'2026 FMR'!R:R)</f>
        <v>1</v>
      </c>
    </row>
    <row r="772" spans="1:8" x14ac:dyDescent="0.35">
      <c r="A772" t="s">
        <v>745</v>
      </c>
      <c r="B772" t="str">
        <f>_xlfn.XLOOKUP(D772,'2026 FMR'!I:I,'2026 FMR'!Q:Q)</f>
        <v>In-502</v>
      </c>
      <c r="C772" t="s">
        <v>817</v>
      </c>
      <c r="D772">
        <v>18143</v>
      </c>
      <c r="E772">
        <f>_xlfn.XLOOKUP(D772,'ACS data'!E:E,'ACS data'!N:N)</f>
        <v>480</v>
      </c>
      <c r="F772">
        <f>_xlfn.XLOOKUP(D772,'2026 FMR'!I:I,'2026 FMR'!M:M)</f>
        <v>769</v>
      </c>
      <c r="G772">
        <f>_xlfn.XLOOKUP(D772,'2026 FMR'!I:I,'2026 FMR'!J:J)</f>
        <v>24403</v>
      </c>
      <c r="H772">
        <f>_xlfn.XLOOKUP(D772,'2026 FMR'!I:I,'2026 FMR'!R:R)</f>
        <v>1</v>
      </c>
    </row>
    <row r="773" spans="1:8" x14ac:dyDescent="0.35">
      <c r="A773" t="s">
        <v>745</v>
      </c>
      <c r="B773" t="str">
        <f>_xlfn.XLOOKUP(D773,'2026 FMR'!I:I,'2026 FMR'!Q:Q)</f>
        <v>In-502</v>
      </c>
      <c r="C773" t="s">
        <v>818</v>
      </c>
      <c r="D773">
        <v>18145</v>
      </c>
      <c r="E773">
        <f>_xlfn.XLOOKUP(D773,'ACS data'!E:E,'ACS data'!N:N)</f>
        <v>681</v>
      </c>
      <c r="F773">
        <f>_xlfn.XLOOKUP(D773,'2026 FMR'!I:I,'2026 FMR'!M:M)</f>
        <v>1267</v>
      </c>
      <c r="G773">
        <f>_xlfn.XLOOKUP(D773,'2026 FMR'!I:I,'2026 FMR'!J:J)</f>
        <v>44940</v>
      </c>
      <c r="H773">
        <f>_xlfn.XLOOKUP(D773,'2026 FMR'!I:I,'2026 FMR'!R:R)</f>
        <v>1</v>
      </c>
    </row>
    <row r="774" spans="1:8" x14ac:dyDescent="0.35">
      <c r="A774" t="s">
        <v>745</v>
      </c>
      <c r="B774" t="str">
        <f>_xlfn.XLOOKUP(D774,'2026 FMR'!I:I,'2026 FMR'!Q:Q)</f>
        <v>In-502</v>
      </c>
      <c r="C774" t="s">
        <v>819</v>
      </c>
      <c r="D774">
        <v>18147</v>
      </c>
      <c r="E774">
        <f>_xlfn.XLOOKUP(D774,'ACS data'!E:E,'ACS data'!N:N)</f>
        <v>285</v>
      </c>
      <c r="F774">
        <f>_xlfn.XLOOKUP(D774,'2026 FMR'!I:I,'2026 FMR'!M:M)</f>
        <v>729</v>
      </c>
      <c r="G774">
        <f>_xlfn.XLOOKUP(D774,'2026 FMR'!I:I,'2026 FMR'!J:J)</f>
        <v>19935</v>
      </c>
      <c r="H774">
        <f>_xlfn.XLOOKUP(D774,'2026 FMR'!I:I,'2026 FMR'!R:R)</f>
        <v>1</v>
      </c>
    </row>
    <row r="775" spans="1:8" x14ac:dyDescent="0.35">
      <c r="A775" t="s">
        <v>745</v>
      </c>
      <c r="B775" t="str">
        <f>_xlfn.XLOOKUP(D775,'2026 FMR'!I:I,'2026 FMR'!Q:Q)</f>
        <v>In-502</v>
      </c>
      <c r="C775" t="s">
        <v>820</v>
      </c>
      <c r="D775">
        <v>18149</v>
      </c>
      <c r="E775">
        <f>_xlfn.XLOOKUP(D775,'ACS data'!E:E,'ACS data'!N:N)</f>
        <v>341</v>
      </c>
      <c r="F775">
        <f>_xlfn.XLOOKUP(D775,'2026 FMR'!I:I,'2026 FMR'!M:M)</f>
        <v>729</v>
      </c>
      <c r="G775">
        <f>_xlfn.XLOOKUP(D775,'2026 FMR'!I:I,'2026 FMR'!J:J)</f>
        <v>23308</v>
      </c>
      <c r="H775">
        <f>_xlfn.XLOOKUP(D775,'2026 FMR'!I:I,'2026 FMR'!R:R)</f>
        <v>1</v>
      </c>
    </row>
    <row r="776" spans="1:8" x14ac:dyDescent="0.35">
      <c r="A776" t="s">
        <v>745</v>
      </c>
      <c r="B776" t="str">
        <f>_xlfn.XLOOKUP(D776,'2026 FMR'!I:I,'2026 FMR'!Q:Q)</f>
        <v>In-502</v>
      </c>
      <c r="C776" t="s">
        <v>821</v>
      </c>
      <c r="D776">
        <v>18151</v>
      </c>
      <c r="E776">
        <f>_xlfn.XLOOKUP(D776,'ACS data'!E:E,'ACS data'!N:N)</f>
        <v>736</v>
      </c>
      <c r="F776">
        <f>_xlfn.XLOOKUP(D776,'2026 FMR'!I:I,'2026 FMR'!M:M)</f>
        <v>790</v>
      </c>
      <c r="G776">
        <f>_xlfn.XLOOKUP(D776,'2026 FMR'!I:I,'2026 FMR'!J:J)</f>
        <v>34507</v>
      </c>
      <c r="H776">
        <f>_xlfn.XLOOKUP(D776,'2026 FMR'!I:I,'2026 FMR'!R:R)</f>
        <v>1</v>
      </c>
    </row>
    <row r="777" spans="1:8" x14ac:dyDescent="0.35">
      <c r="A777" t="s">
        <v>745</v>
      </c>
      <c r="B777" t="str">
        <f>_xlfn.XLOOKUP(D777,'2026 FMR'!I:I,'2026 FMR'!Q:Q)</f>
        <v>In-502</v>
      </c>
      <c r="C777" t="s">
        <v>822</v>
      </c>
      <c r="D777">
        <v>18153</v>
      </c>
      <c r="E777">
        <f>_xlfn.XLOOKUP(D777,'ACS data'!E:E,'ACS data'!N:N)</f>
        <v>410</v>
      </c>
      <c r="F777">
        <f>_xlfn.XLOOKUP(D777,'2026 FMR'!I:I,'2026 FMR'!M:M)</f>
        <v>783</v>
      </c>
      <c r="G777">
        <f>_xlfn.XLOOKUP(D777,'2026 FMR'!I:I,'2026 FMR'!J:J)</f>
        <v>20791</v>
      </c>
      <c r="H777">
        <f>_xlfn.XLOOKUP(D777,'2026 FMR'!I:I,'2026 FMR'!R:R)</f>
        <v>1</v>
      </c>
    </row>
    <row r="778" spans="1:8" x14ac:dyDescent="0.35">
      <c r="A778" t="s">
        <v>745</v>
      </c>
      <c r="B778" t="str">
        <f>_xlfn.XLOOKUP(D778,'2026 FMR'!I:I,'2026 FMR'!Q:Q)</f>
        <v>In-502</v>
      </c>
      <c r="C778" t="s">
        <v>823</v>
      </c>
      <c r="D778">
        <v>18155</v>
      </c>
      <c r="E778">
        <f>_xlfn.XLOOKUP(D778,'ACS data'!E:E,'ACS data'!N:N)</f>
        <v>197</v>
      </c>
      <c r="F778">
        <f>_xlfn.XLOOKUP(D778,'2026 FMR'!I:I,'2026 FMR'!M:M)</f>
        <v>729</v>
      </c>
      <c r="G778">
        <f>_xlfn.XLOOKUP(D778,'2026 FMR'!I:I,'2026 FMR'!J:J)</f>
        <v>9896</v>
      </c>
      <c r="H778">
        <f>_xlfn.XLOOKUP(D778,'2026 FMR'!I:I,'2026 FMR'!R:R)</f>
        <v>1</v>
      </c>
    </row>
    <row r="779" spans="1:8" x14ac:dyDescent="0.35">
      <c r="A779" t="s">
        <v>745</v>
      </c>
      <c r="B779" t="str">
        <f>_xlfn.XLOOKUP(D779,'2026 FMR'!I:I,'2026 FMR'!Q:Q)</f>
        <v>In-502</v>
      </c>
      <c r="C779" t="s">
        <v>824</v>
      </c>
      <c r="D779">
        <v>18157</v>
      </c>
      <c r="E779">
        <f>_xlfn.XLOOKUP(D779,'ACS data'!E:E,'ACS data'!N:N)</f>
        <v>17543</v>
      </c>
      <c r="F779">
        <f>_xlfn.XLOOKUP(D779,'2026 FMR'!I:I,'2026 FMR'!M:M)</f>
        <v>1032</v>
      </c>
      <c r="G779">
        <f>_xlfn.XLOOKUP(D779,'2026 FMR'!I:I,'2026 FMR'!J:J)</f>
        <v>186955</v>
      </c>
      <c r="H779">
        <f>_xlfn.XLOOKUP(D779,'2026 FMR'!I:I,'2026 FMR'!R:R)</f>
        <v>1</v>
      </c>
    </row>
    <row r="780" spans="1:8" x14ac:dyDescent="0.35">
      <c r="A780" t="s">
        <v>745</v>
      </c>
      <c r="B780" t="str">
        <f>_xlfn.XLOOKUP(D780,'2026 FMR'!I:I,'2026 FMR'!Q:Q)</f>
        <v>In-502</v>
      </c>
      <c r="C780" t="s">
        <v>825</v>
      </c>
      <c r="D780">
        <v>18159</v>
      </c>
      <c r="E780">
        <f>_xlfn.XLOOKUP(D780,'ACS data'!E:E,'ACS data'!N:N)</f>
        <v>341</v>
      </c>
      <c r="F780">
        <f>_xlfn.XLOOKUP(D780,'2026 FMR'!I:I,'2026 FMR'!M:M)</f>
        <v>845</v>
      </c>
      <c r="G780">
        <f>_xlfn.XLOOKUP(D780,'2026 FMR'!I:I,'2026 FMR'!J:J)</f>
        <v>15328</v>
      </c>
      <c r="H780">
        <f>_xlfn.XLOOKUP(D780,'2026 FMR'!I:I,'2026 FMR'!R:R)</f>
        <v>1</v>
      </c>
    </row>
    <row r="781" spans="1:8" x14ac:dyDescent="0.35">
      <c r="A781" t="s">
        <v>745</v>
      </c>
      <c r="B781" t="str">
        <f>_xlfn.XLOOKUP(D781,'2026 FMR'!I:I,'2026 FMR'!Q:Q)</f>
        <v>In-502</v>
      </c>
      <c r="C781" t="s">
        <v>826</v>
      </c>
      <c r="D781">
        <v>18161</v>
      </c>
      <c r="E781">
        <f>_xlfn.XLOOKUP(D781,'ACS data'!E:E,'ACS data'!N:N)</f>
        <v>62</v>
      </c>
      <c r="F781">
        <f>_xlfn.XLOOKUP(D781,'2026 FMR'!I:I,'2026 FMR'!M:M)</f>
        <v>729</v>
      </c>
      <c r="G781">
        <f>_xlfn.XLOOKUP(D781,'2026 FMR'!I:I,'2026 FMR'!J:J)</f>
        <v>7041</v>
      </c>
      <c r="H781">
        <f>_xlfn.XLOOKUP(D781,'2026 FMR'!I:I,'2026 FMR'!R:R)</f>
        <v>1</v>
      </c>
    </row>
    <row r="782" spans="1:8" x14ac:dyDescent="0.35">
      <c r="A782" t="s">
        <v>745</v>
      </c>
      <c r="B782" t="str">
        <f>_xlfn.XLOOKUP(D782,'2026 FMR'!I:I,'2026 FMR'!Q:Q)</f>
        <v>In-502</v>
      </c>
      <c r="C782" t="s">
        <v>827</v>
      </c>
      <c r="D782">
        <v>18163</v>
      </c>
      <c r="E782">
        <f>_xlfn.XLOOKUP(D782,'ACS data'!E:E,'ACS data'!N:N)</f>
        <v>6296</v>
      </c>
      <c r="F782">
        <f>_xlfn.XLOOKUP(D782,'2026 FMR'!I:I,'2026 FMR'!M:M)</f>
        <v>860</v>
      </c>
      <c r="G782">
        <f>_xlfn.XLOOKUP(D782,'2026 FMR'!I:I,'2026 FMR'!J:J)</f>
        <v>179900</v>
      </c>
      <c r="H782">
        <f>_xlfn.XLOOKUP(D782,'2026 FMR'!I:I,'2026 FMR'!R:R)</f>
        <v>1</v>
      </c>
    </row>
    <row r="783" spans="1:8" x14ac:dyDescent="0.35">
      <c r="A783" t="s">
        <v>745</v>
      </c>
      <c r="B783" t="str">
        <f>_xlfn.XLOOKUP(D783,'2026 FMR'!I:I,'2026 FMR'!Q:Q)</f>
        <v>In-502</v>
      </c>
      <c r="C783" t="s">
        <v>828</v>
      </c>
      <c r="D783">
        <v>18165</v>
      </c>
      <c r="E783">
        <f>_xlfn.XLOOKUP(D783,'ACS data'!E:E,'ACS data'!N:N)</f>
        <v>387</v>
      </c>
      <c r="F783">
        <f>_xlfn.XLOOKUP(D783,'2026 FMR'!I:I,'2026 FMR'!M:M)</f>
        <v>864</v>
      </c>
      <c r="G783">
        <f>_xlfn.XLOOKUP(D783,'2026 FMR'!I:I,'2026 FMR'!J:J)</f>
        <v>15488</v>
      </c>
      <c r="H783">
        <f>_xlfn.XLOOKUP(D783,'2026 FMR'!I:I,'2026 FMR'!R:R)</f>
        <v>1</v>
      </c>
    </row>
    <row r="784" spans="1:8" x14ac:dyDescent="0.35">
      <c r="A784" t="s">
        <v>745</v>
      </c>
      <c r="B784" t="str">
        <f>_xlfn.XLOOKUP(D784,'2026 FMR'!I:I,'2026 FMR'!Q:Q)</f>
        <v>In-502</v>
      </c>
      <c r="C784" t="s">
        <v>829</v>
      </c>
      <c r="D784">
        <v>18167</v>
      </c>
      <c r="E784">
        <f>_xlfn.XLOOKUP(D784,'ACS data'!E:E,'ACS data'!N:N)</f>
        <v>6180</v>
      </c>
      <c r="F784">
        <f>_xlfn.XLOOKUP(D784,'2026 FMR'!I:I,'2026 FMR'!M:M)</f>
        <v>864</v>
      </c>
      <c r="G784">
        <f>_xlfn.XLOOKUP(D784,'2026 FMR'!I:I,'2026 FMR'!J:J)</f>
        <v>106355</v>
      </c>
      <c r="H784">
        <f>_xlfn.XLOOKUP(D784,'2026 FMR'!I:I,'2026 FMR'!R:R)</f>
        <v>1</v>
      </c>
    </row>
    <row r="785" spans="1:8" x14ac:dyDescent="0.35">
      <c r="A785" t="s">
        <v>745</v>
      </c>
      <c r="B785" t="str">
        <f>_xlfn.XLOOKUP(D785,'2026 FMR'!I:I,'2026 FMR'!Q:Q)</f>
        <v>In-502</v>
      </c>
      <c r="C785" t="s">
        <v>830</v>
      </c>
      <c r="D785">
        <v>18169</v>
      </c>
      <c r="E785">
        <f>_xlfn.XLOOKUP(D785,'ACS data'!E:E,'ACS data'!N:N)</f>
        <v>448</v>
      </c>
      <c r="F785">
        <f>_xlfn.XLOOKUP(D785,'2026 FMR'!I:I,'2026 FMR'!M:M)</f>
        <v>729</v>
      </c>
      <c r="G785">
        <f>_xlfn.XLOOKUP(D785,'2026 FMR'!I:I,'2026 FMR'!J:J)</f>
        <v>31032</v>
      </c>
      <c r="H785">
        <f>_xlfn.XLOOKUP(D785,'2026 FMR'!I:I,'2026 FMR'!R:R)</f>
        <v>1</v>
      </c>
    </row>
    <row r="786" spans="1:8" x14ac:dyDescent="0.35">
      <c r="A786" t="s">
        <v>745</v>
      </c>
      <c r="B786" t="str">
        <f>_xlfn.XLOOKUP(D786,'2026 FMR'!I:I,'2026 FMR'!Q:Q)</f>
        <v>In-502</v>
      </c>
      <c r="C786" t="s">
        <v>831</v>
      </c>
      <c r="D786">
        <v>18171</v>
      </c>
      <c r="E786">
        <f>_xlfn.XLOOKUP(D786,'ACS data'!E:E,'ACS data'!N:N)</f>
        <v>180</v>
      </c>
      <c r="F786">
        <f>_xlfn.XLOOKUP(D786,'2026 FMR'!I:I,'2026 FMR'!M:M)</f>
        <v>845</v>
      </c>
      <c r="G786">
        <f>_xlfn.XLOOKUP(D786,'2026 FMR'!I:I,'2026 FMR'!J:J)</f>
        <v>8454</v>
      </c>
      <c r="H786">
        <f>_xlfn.XLOOKUP(D786,'2026 FMR'!I:I,'2026 FMR'!R:R)</f>
        <v>1</v>
      </c>
    </row>
    <row r="787" spans="1:8" x14ac:dyDescent="0.35">
      <c r="A787" t="s">
        <v>745</v>
      </c>
      <c r="B787" t="str">
        <f>_xlfn.XLOOKUP(D787,'2026 FMR'!I:I,'2026 FMR'!Q:Q)</f>
        <v>In-502</v>
      </c>
      <c r="C787" t="s">
        <v>832</v>
      </c>
      <c r="D787">
        <v>18173</v>
      </c>
      <c r="E787">
        <f>_xlfn.XLOOKUP(D787,'ACS data'!E:E,'ACS data'!N:N)</f>
        <v>845</v>
      </c>
      <c r="F787">
        <f>_xlfn.XLOOKUP(D787,'2026 FMR'!I:I,'2026 FMR'!M:M)</f>
        <v>860</v>
      </c>
      <c r="G787">
        <f>_xlfn.XLOOKUP(D787,'2026 FMR'!I:I,'2026 FMR'!J:J)</f>
        <v>64065</v>
      </c>
      <c r="H787">
        <f>_xlfn.XLOOKUP(D787,'2026 FMR'!I:I,'2026 FMR'!R:R)</f>
        <v>1</v>
      </c>
    </row>
    <row r="788" spans="1:8" x14ac:dyDescent="0.35">
      <c r="A788" t="s">
        <v>745</v>
      </c>
      <c r="B788" t="str">
        <f>_xlfn.XLOOKUP(D788,'2026 FMR'!I:I,'2026 FMR'!Q:Q)</f>
        <v>In-502</v>
      </c>
      <c r="C788" t="s">
        <v>833</v>
      </c>
      <c r="D788">
        <v>18175</v>
      </c>
      <c r="E788">
        <f>_xlfn.XLOOKUP(D788,'ACS data'!E:E,'ACS data'!N:N)</f>
        <v>642</v>
      </c>
      <c r="F788">
        <f>_xlfn.XLOOKUP(D788,'2026 FMR'!I:I,'2026 FMR'!M:M)</f>
        <v>753</v>
      </c>
      <c r="G788">
        <f>_xlfn.XLOOKUP(D788,'2026 FMR'!I:I,'2026 FMR'!J:J)</f>
        <v>28133</v>
      </c>
      <c r="H788">
        <f>_xlfn.XLOOKUP(D788,'2026 FMR'!I:I,'2026 FMR'!R:R)</f>
        <v>1</v>
      </c>
    </row>
    <row r="789" spans="1:8" x14ac:dyDescent="0.35">
      <c r="A789" t="s">
        <v>745</v>
      </c>
      <c r="B789" t="str">
        <f>_xlfn.XLOOKUP(D789,'2026 FMR'!I:I,'2026 FMR'!Q:Q)</f>
        <v>In-502</v>
      </c>
      <c r="C789" t="s">
        <v>834</v>
      </c>
      <c r="D789">
        <v>18177</v>
      </c>
      <c r="E789">
        <f>_xlfn.XLOOKUP(D789,'ACS data'!E:E,'ACS data'!N:N)</f>
        <v>1894</v>
      </c>
      <c r="F789">
        <f>_xlfn.XLOOKUP(D789,'2026 FMR'!I:I,'2026 FMR'!M:M)</f>
        <v>729</v>
      </c>
      <c r="G789">
        <f>_xlfn.XLOOKUP(D789,'2026 FMR'!I:I,'2026 FMR'!J:J)</f>
        <v>66522</v>
      </c>
      <c r="H789">
        <f>_xlfn.XLOOKUP(D789,'2026 FMR'!I:I,'2026 FMR'!R:R)</f>
        <v>1</v>
      </c>
    </row>
    <row r="790" spans="1:8" x14ac:dyDescent="0.35">
      <c r="A790" t="s">
        <v>745</v>
      </c>
      <c r="B790" t="str">
        <f>_xlfn.XLOOKUP(D790,'2026 FMR'!I:I,'2026 FMR'!Q:Q)</f>
        <v>In-502</v>
      </c>
      <c r="C790" t="s">
        <v>835</v>
      </c>
      <c r="D790">
        <v>18179</v>
      </c>
      <c r="E790">
        <f>_xlfn.XLOOKUP(D790,'ACS data'!E:E,'ACS data'!N:N)</f>
        <v>417</v>
      </c>
      <c r="F790">
        <f>_xlfn.XLOOKUP(D790,'2026 FMR'!I:I,'2026 FMR'!M:M)</f>
        <v>755</v>
      </c>
      <c r="G790">
        <f>_xlfn.XLOOKUP(D790,'2026 FMR'!I:I,'2026 FMR'!J:J)</f>
        <v>28167</v>
      </c>
      <c r="H790">
        <f>_xlfn.XLOOKUP(D790,'2026 FMR'!I:I,'2026 FMR'!R:R)</f>
        <v>1</v>
      </c>
    </row>
    <row r="791" spans="1:8" x14ac:dyDescent="0.35">
      <c r="A791" t="s">
        <v>745</v>
      </c>
      <c r="B791" t="str">
        <f>_xlfn.XLOOKUP(D791,'2026 FMR'!I:I,'2026 FMR'!Q:Q)</f>
        <v>In-502</v>
      </c>
      <c r="C791" t="s">
        <v>836</v>
      </c>
      <c r="D791">
        <v>18181</v>
      </c>
      <c r="E791">
        <f>_xlfn.XLOOKUP(D791,'ACS data'!E:E,'ACS data'!N:N)</f>
        <v>569</v>
      </c>
      <c r="F791">
        <f>_xlfn.XLOOKUP(D791,'2026 FMR'!I:I,'2026 FMR'!M:M)</f>
        <v>785</v>
      </c>
      <c r="G791">
        <f>_xlfn.XLOOKUP(D791,'2026 FMR'!I:I,'2026 FMR'!J:J)</f>
        <v>24630</v>
      </c>
      <c r="H791">
        <f>_xlfn.XLOOKUP(D791,'2026 FMR'!I:I,'2026 FMR'!R:R)</f>
        <v>1</v>
      </c>
    </row>
    <row r="792" spans="1:8" x14ac:dyDescent="0.35">
      <c r="A792" t="s">
        <v>745</v>
      </c>
      <c r="B792" t="str">
        <f>_xlfn.XLOOKUP(D792,'2026 FMR'!I:I,'2026 FMR'!Q:Q)</f>
        <v>In-502</v>
      </c>
      <c r="C792" t="s">
        <v>837</v>
      </c>
      <c r="D792">
        <v>18183</v>
      </c>
      <c r="E792">
        <f>_xlfn.XLOOKUP(D792,'ACS data'!E:E,'ACS data'!N:N)</f>
        <v>716</v>
      </c>
      <c r="F792">
        <f>_xlfn.XLOOKUP(D792,'2026 FMR'!I:I,'2026 FMR'!M:M)</f>
        <v>916</v>
      </c>
      <c r="G792">
        <f>_xlfn.XLOOKUP(D792,'2026 FMR'!I:I,'2026 FMR'!J:J)</f>
        <v>34259</v>
      </c>
      <c r="H792">
        <f>_xlfn.XLOOKUP(D792,'2026 FMR'!I:I,'2026 FMR'!R:R)</f>
        <v>1</v>
      </c>
    </row>
    <row r="793" spans="1:8" x14ac:dyDescent="0.35">
      <c r="A793" t="s">
        <v>838</v>
      </c>
      <c r="B793" t="str">
        <f>_xlfn.XLOOKUP(D793,'2026 FMR'!I:I,'2026 FMR'!Q:Q)</f>
        <v>IA-501</v>
      </c>
      <c r="C793" t="s">
        <v>839</v>
      </c>
      <c r="D793">
        <v>19001</v>
      </c>
      <c r="E793">
        <f>_xlfn.XLOOKUP(D793,'ACS data'!E:E,'ACS data'!N:N)</f>
        <v>136</v>
      </c>
      <c r="F793">
        <f>_xlfn.XLOOKUP(D793,'2026 FMR'!I:I,'2026 FMR'!M:M)</f>
        <v>706</v>
      </c>
      <c r="G793">
        <f>_xlfn.XLOOKUP(D793,'2026 FMR'!I:I,'2026 FMR'!J:J)</f>
        <v>7479</v>
      </c>
      <c r="H793">
        <f>_xlfn.XLOOKUP(D793,'2026 FMR'!I:I,'2026 FMR'!R:R)</f>
        <v>0.5</v>
      </c>
    </row>
    <row r="794" spans="1:8" x14ac:dyDescent="0.35">
      <c r="A794" t="s">
        <v>838</v>
      </c>
      <c r="B794" t="str">
        <f>_xlfn.XLOOKUP(D794,'2026 FMR'!I:I,'2026 FMR'!Q:Q)</f>
        <v>IA-501</v>
      </c>
      <c r="C794" t="s">
        <v>840</v>
      </c>
      <c r="D794">
        <v>19003</v>
      </c>
      <c r="E794">
        <f>_xlfn.XLOOKUP(D794,'ACS data'!E:E,'ACS data'!N:N)</f>
        <v>7</v>
      </c>
      <c r="F794">
        <f>_xlfn.XLOOKUP(D794,'2026 FMR'!I:I,'2026 FMR'!M:M)</f>
        <v>711</v>
      </c>
      <c r="G794">
        <f>_xlfn.XLOOKUP(D794,'2026 FMR'!I:I,'2026 FMR'!J:J)</f>
        <v>3680</v>
      </c>
      <c r="H794">
        <f>_xlfn.XLOOKUP(D794,'2026 FMR'!I:I,'2026 FMR'!R:R)</f>
        <v>0.5</v>
      </c>
    </row>
    <row r="795" spans="1:8" x14ac:dyDescent="0.35">
      <c r="A795" t="s">
        <v>838</v>
      </c>
      <c r="B795" t="str">
        <f>_xlfn.XLOOKUP(D795,'2026 FMR'!I:I,'2026 FMR'!Q:Q)</f>
        <v>IA-501</v>
      </c>
      <c r="C795" t="s">
        <v>841</v>
      </c>
      <c r="D795">
        <v>19005</v>
      </c>
      <c r="E795">
        <f>_xlfn.XLOOKUP(D795,'ACS data'!E:E,'ACS data'!N:N)</f>
        <v>352</v>
      </c>
      <c r="F795">
        <f>_xlfn.XLOOKUP(D795,'2026 FMR'!I:I,'2026 FMR'!M:M)</f>
        <v>754</v>
      </c>
      <c r="G795">
        <f>_xlfn.XLOOKUP(D795,'2026 FMR'!I:I,'2026 FMR'!J:J)</f>
        <v>14046</v>
      </c>
      <c r="H795">
        <f>_xlfn.XLOOKUP(D795,'2026 FMR'!I:I,'2026 FMR'!R:R)</f>
        <v>0.5</v>
      </c>
    </row>
    <row r="796" spans="1:8" x14ac:dyDescent="0.35">
      <c r="A796" t="s">
        <v>838</v>
      </c>
      <c r="B796" t="str">
        <f>_xlfn.XLOOKUP(D796,'2026 FMR'!I:I,'2026 FMR'!Q:Q)</f>
        <v>IA-501</v>
      </c>
      <c r="C796" t="s">
        <v>842</v>
      </c>
      <c r="D796">
        <v>19007</v>
      </c>
      <c r="E796">
        <f>_xlfn.XLOOKUP(D796,'ACS data'!E:E,'ACS data'!N:N)</f>
        <v>505</v>
      </c>
      <c r="F796">
        <f>_xlfn.XLOOKUP(D796,'2026 FMR'!I:I,'2026 FMR'!M:M)</f>
        <v>700</v>
      </c>
      <c r="G796">
        <f>_xlfn.XLOOKUP(D796,'2026 FMR'!I:I,'2026 FMR'!J:J)</f>
        <v>12279</v>
      </c>
      <c r="H796">
        <f>_xlfn.XLOOKUP(D796,'2026 FMR'!I:I,'2026 FMR'!R:R)</f>
        <v>0.5</v>
      </c>
    </row>
    <row r="797" spans="1:8" x14ac:dyDescent="0.35">
      <c r="A797" t="s">
        <v>838</v>
      </c>
      <c r="B797" t="str">
        <f>_xlfn.XLOOKUP(D797,'2026 FMR'!I:I,'2026 FMR'!Q:Q)</f>
        <v>IA-501</v>
      </c>
      <c r="C797" t="s">
        <v>843</v>
      </c>
      <c r="D797">
        <v>19009</v>
      </c>
      <c r="E797">
        <f>_xlfn.XLOOKUP(D797,'ACS data'!E:E,'ACS data'!N:N)</f>
        <v>150</v>
      </c>
      <c r="F797">
        <f>_xlfn.XLOOKUP(D797,'2026 FMR'!I:I,'2026 FMR'!M:M)</f>
        <v>838</v>
      </c>
      <c r="G797">
        <f>_xlfn.XLOOKUP(D797,'2026 FMR'!I:I,'2026 FMR'!J:J)</f>
        <v>5651</v>
      </c>
      <c r="H797">
        <f>_xlfn.XLOOKUP(D797,'2026 FMR'!I:I,'2026 FMR'!R:R)</f>
        <v>0.5</v>
      </c>
    </row>
    <row r="798" spans="1:8" x14ac:dyDescent="0.35">
      <c r="A798" t="s">
        <v>838</v>
      </c>
      <c r="B798" t="str">
        <f>_xlfn.XLOOKUP(D798,'2026 FMR'!I:I,'2026 FMR'!Q:Q)</f>
        <v>IA-501</v>
      </c>
      <c r="C798" t="s">
        <v>844</v>
      </c>
      <c r="D798">
        <v>19011</v>
      </c>
      <c r="E798">
        <f>_xlfn.XLOOKUP(D798,'ACS data'!E:E,'ACS data'!N:N)</f>
        <v>351</v>
      </c>
      <c r="F798">
        <f>_xlfn.XLOOKUP(D798,'2026 FMR'!I:I,'2026 FMR'!M:M)</f>
        <v>729</v>
      </c>
      <c r="G798">
        <f>_xlfn.XLOOKUP(D798,'2026 FMR'!I:I,'2026 FMR'!J:J)</f>
        <v>25652</v>
      </c>
      <c r="H798">
        <f>_xlfn.XLOOKUP(D798,'2026 FMR'!I:I,'2026 FMR'!R:R)</f>
        <v>0.5</v>
      </c>
    </row>
    <row r="799" spans="1:8" x14ac:dyDescent="0.35">
      <c r="A799" t="s">
        <v>838</v>
      </c>
      <c r="B799" t="str">
        <f>_xlfn.XLOOKUP(D799,'2026 FMR'!I:I,'2026 FMR'!Q:Q)</f>
        <v>IA-501</v>
      </c>
      <c r="C799" t="s">
        <v>845</v>
      </c>
      <c r="D799">
        <v>19013</v>
      </c>
      <c r="E799">
        <f>_xlfn.XLOOKUP(D799,'ACS data'!E:E,'ACS data'!N:N)</f>
        <v>6967</v>
      </c>
      <c r="F799">
        <f>_xlfn.XLOOKUP(D799,'2026 FMR'!I:I,'2026 FMR'!M:M)</f>
        <v>801</v>
      </c>
      <c r="G799">
        <f>_xlfn.XLOOKUP(D799,'2026 FMR'!I:I,'2026 FMR'!J:J)</f>
        <v>131041</v>
      </c>
      <c r="H799">
        <f>_xlfn.XLOOKUP(D799,'2026 FMR'!I:I,'2026 FMR'!R:R)</f>
        <v>0.5</v>
      </c>
    </row>
    <row r="800" spans="1:8" x14ac:dyDescent="0.35">
      <c r="A800" t="s">
        <v>838</v>
      </c>
      <c r="B800" t="str">
        <f>_xlfn.XLOOKUP(D800,'2026 FMR'!I:I,'2026 FMR'!Q:Q)</f>
        <v>IA-501</v>
      </c>
      <c r="C800" t="s">
        <v>846</v>
      </c>
      <c r="D800">
        <v>19015</v>
      </c>
      <c r="E800">
        <f>_xlfn.XLOOKUP(D800,'ACS data'!E:E,'ACS data'!N:N)</f>
        <v>489</v>
      </c>
      <c r="F800">
        <f>_xlfn.XLOOKUP(D800,'2026 FMR'!I:I,'2026 FMR'!M:M)</f>
        <v>788</v>
      </c>
      <c r="G800">
        <f>_xlfn.XLOOKUP(D800,'2026 FMR'!I:I,'2026 FMR'!J:J)</f>
        <v>26700</v>
      </c>
      <c r="H800">
        <f>_xlfn.XLOOKUP(D800,'2026 FMR'!I:I,'2026 FMR'!R:R)</f>
        <v>0.5</v>
      </c>
    </row>
    <row r="801" spans="1:8" x14ac:dyDescent="0.35">
      <c r="A801" t="s">
        <v>838</v>
      </c>
      <c r="B801" t="str">
        <f>_xlfn.XLOOKUP(D801,'2026 FMR'!I:I,'2026 FMR'!Q:Q)</f>
        <v>IA-501</v>
      </c>
      <c r="C801" t="s">
        <v>847</v>
      </c>
      <c r="D801">
        <v>19017</v>
      </c>
      <c r="E801">
        <f>_xlfn.XLOOKUP(D801,'ACS data'!E:E,'ACS data'!N:N)</f>
        <v>508</v>
      </c>
      <c r="F801">
        <f>_xlfn.XLOOKUP(D801,'2026 FMR'!I:I,'2026 FMR'!M:M)</f>
        <v>745</v>
      </c>
      <c r="G801">
        <f>_xlfn.XLOOKUP(D801,'2026 FMR'!I:I,'2026 FMR'!J:J)</f>
        <v>25012</v>
      </c>
      <c r="H801">
        <f>_xlfn.XLOOKUP(D801,'2026 FMR'!I:I,'2026 FMR'!R:R)</f>
        <v>0.5</v>
      </c>
    </row>
    <row r="802" spans="1:8" x14ac:dyDescent="0.35">
      <c r="A802" t="s">
        <v>838</v>
      </c>
      <c r="B802" t="str">
        <f>_xlfn.XLOOKUP(D802,'2026 FMR'!I:I,'2026 FMR'!Q:Q)</f>
        <v>IA-501</v>
      </c>
      <c r="C802" t="s">
        <v>848</v>
      </c>
      <c r="D802">
        <v>19019</v>
      </c>
      <c r="E802">
        <f>_xlfn.XLOOKUP(D802,'ACS data'!E:E,'ACS data'!N:N)</f>
        <v>240</v>
      </c>
      <c r="F802">
        <f>_xlfn.XLOOKUP(D802,'2026 FMR'!I:I,'2026 FMR'!M:M)</f>
        <v>718</v>
      </c>
      <c r="G802">
        <f>_xlfn.XLOOKUP(D802,'2026 FMR'!I:I,'2026 FMR'!J:J)</f>
        <v>20631</v>
      </c>
      <c r="H802">
        <f>_xlfn.XLOOKUP(D802,'2026 FMR'!I:I,'2026 FMR'!R:R)</f>
        <v>0.5</v>
      </c>
    </row>
    <row r="803" spans="1:8" x14ac:dyDescent="0.35">
      <c r="A803" t="s">
        <v>838</v>
      </c>
      <c r="B803" t="str">
        <f>_xlfn.XLOOKUP(D803,'2026 FMR'!I:I,'2026 FMR'!Q:Q)</f>
        <v>IA-501</v>
      </c>
      <c r="C803" t="s">
        <v>849</v>
      </c>
      <c r="D803">
        <v>19021</v>
      </c>
      <c r="E803">
        <f>_xlfn.XLOOKUP(D803,'ACS data'!E:E,'ACS data'!N:N)</f>
        <v>436</v>
      </c>
      <c r="F803">
        <f>_xlfn.XLOOKUP(D803,'2026 FMR'!I:I,'2026 FMR'!M:M)</f>
        <v>770</v>
      </c>
      <c r="G803">
        <f>_xlfn.XLOOKUP(D803,'2026 FMR'!I:I,'2026 FMR'!J:J)</f>
        <v>20687</v>
      </c>
      <c r="H803">
        <f>_xlfn.XLOOKUP(D803,'2026 FMR'!I:I,'2026 FMR'!R:R)</f>
        <v>0.5</v>
      </c>
    </row>
    <row r="804" spans="1:8" x14ac:dyDescent="0.35">
      <c r="A804" t="s">
        <v>838</v>
      </c>
      <c r="B804" t="str">
        <f>_xlfn.XLOOKUP(D804,'2026 FMR'!I:I,'2026 FMR'!Q:Q)</f>
        <v>IA-501</v>
      </c>
      <c r="C804" t="s">
        <v>850</v>
      </c>
      <c r="D804">
        <v>19023</v>
      </c>
      <c r="E804">
        <f>_xlfn.XLOOKUP(D804,'ACS data'!E:E,'ACS data'!N:N)</f>
        <v>240</v>
      </c>
      <c r="F804">
        <f>_xlfn.XLOOKUP(D804,'2026 FMR'!I:I,'2026 FMR'!M:M)</f>
        <v>700</v>
      </c>
      <c r="G804">
        <f>_xlfn.XLOOKUP(D804,'2026 FMR'!I:I,'2026 FMR'!J:J)</f>
        <v>14376</v>
      </c>
      <c r="H804">
        <f>_xlfn.XLOOKUP(D804,'2026 FMR'!I:I,'2026 FMR'!R:R)</f>
        <v>0.5</v>
      </c>
    </row>
    <row r="805" spans="1:8" x14ac:dyDescent="0.35">
      <c r="A805" t="s">
        <v>838</v>
      </c>
      <c r="B805" t="str">
        <f>_xlfn.XLOOKUP(D805,'2026 FMR'!I:I,'2026 FMR'!Q:Q)</f>
        <v>IA-501</v>
      </c>
      <c r="C805" t="s">
        <v>851</v>
      </c>
      <c r="D805">
        <v>19025</v>
      </c>
      <c r="E805">
        <f>_xlfn.XLOOKUP(D805,'ACS data'!E:E,'ACS data'!N:N)</f>
        <v>177</v>
      </c>
      <c r="F805">
        <f>_xlfn.XLOOKUP(D805,'2026 FMR'!I:I,'2026 FMR'!M:M)</f>
        <v>736</v>
      </c>
      <c r="G805">
        <f>_xlfn.XLOOKUP(D805,'2026 FMR'!I:I,'2026 FMR'!J:J)</f>
        <v>9893</v>
      </c>
      <c r="H805">
        <f>_xlfn.XLOOKUP(D805,'2026 FMR'!I:I,'2026 FMR'!R:R)</f>
        <v>0.5</v>
      </c>
    </row>
    <row r="806" spans="1:8" x14ac:dyDescent="0.35">
      <c r="A806" t="s">
        <v>838</v>
      </c>
      <c r="B806" t="str">
        <f>_xlfn.XLOOKUP(D806,'2026 FMR'!I:I,'2026 FMR'!Q:Q)</f>
        <v>IA-501</v>
      </c>
      <c r="C806" t="s">
        <v>852</v>
      </c>
      <c r="D806">
        <v>19027</v>
      </c>
      <c r="E806">
        <f>_xlfn.XLOOKUP(D806,'ACS data'!E:E,'ACS data'!N:N)</f>
        <v>218</v>
      </c>
      <c r="F806">
        <f>_xlfn.XLOOKUP(D806,'2026 FMR'!I:I,'2026 FMR'!M:M)</f>
        <v>788</v>
      </c>
      <c r="G806">
        <f>_xlfn.XLOOKUP(D806,'2026 FMR'!I:I,'2026 FMR'!J:J)</f>
        <v>20728</v>
      </c>
      <c r="H806">
        <f>_xlfn.XLOOKUP(D806,'2026 FMR'!I:I,'2026 FMR'!R:R)</f>
        <v>0.5</v>
      </c>
    </row>
    <row r="807" spans="1:8" x14ac:dyDescent="0.35">
      <c r="A807" t="s">
        <v>838</v>
      </c>
      <c r="B807" t="str">
        <f>_xlfn.XLOOKUP(D807,'2026 FMR'!I:I,'2026 FMR'!Q:Q)</f>
        <v>IA-501</v>
      </c>
      <c r="C807" t="s">
        <v>853</v>
      </c>
      <c r="D807">
        <v>19029</v>
      </c>
      <c r="E807">
        <f>_xlfn.XLOOKUP(D807,'ACS data'!E:E,'ACS data'!N:N)</f>
        <v>426</v>
      </c>
      <c r="F807">
        <f>_xlfn.XLOOKUP(D807,'2026 FMR'!I:I,'2026 FMR'!M:M)</f>
        <v>710</v>
      </c>
      <c r="G807">
        <f>_xlfn.XLOOKUP(D807,'2026 FMR'!I:I,'2026 FMR'!J:J)</f>
        <v>13116</v>
      </c>
      <c r="H807">
        <f>_xlfn.XLOOKUP(D807,'2026 FMR'!I:I,'2026 FMR'!R:R)</f>
        <v>0.5</v>
      </c>
    </row>
    <row r="808" spans="1:8" x14ac:dyDescent="0.35">
      <c r="A808" t="s">
        <v>838</v>
      </c>
      <c r="B808" t="str">
        <f>_xlfn.XLOOKUP(D808,'2026 FMR'!I:I,'2026 FMR'!Q:Q)</f>
        <v>IA-501</v>
      </c>
      <c r="C808" t="s">
        <v>854</v>
      </c>
      <c r="D808">
        <v>19031</v>
      </c>
      <c r="E808">
        <f>_xlfn.XLOOKUP(D808,'ACS data'!E:E,'ACS data'!N:N)</f>
        <v>214</v>
      </c>
      <c r="F808">
        <f>_xlfn.XLOOKUP(D808,'2026 FMR'!I:I,'2026 FMR'!M:M)</f>
        <v>736</v>
      </c>
      <c r="G808">
        <f>_xlfn.XLOOKUP(D808,'2026 FMR'!I:I,'2026 FMR'!J:J)</f>
        <v>18479</v>
      </c>
      <c r="H808">
        <f>_xlfn.XLOOKUP(D808,'2026 FMR'!I:I,'2026 FMR'!R:R)</f>
        <v>0.5</v>
      </c>
    </row>
    <row r="809" spans="1:8" x14ac:dyDescent="0.35">
      <c r="A809" t="s">
        <v>838</v>
      </c>
      <c r="B809" t="str">
        <f>_xlfn.XLOOKUP(D809,'2026 FMR'!I:I,'2026 FMR'!Q:Q)</f>
        <v>IA-501</v>
      </c>
      <c r="C809" t="s">
        <v>855</v>
      </c>
      <c r="D809">
        <v>19033</v>
      </c>
      <c r="E809">
        <f>_xlfn.XLOOKUP(D809,'ACS data'!E:E,'ACS data'!N:N)</f>
        <v>829</v>
      </c>
      <c r="F809">
        <f>_xlfn.XLOOKUP(D809,'2026 FMR'!I:I,'2026 FMR'!M:M)</f>
        <v>750</v>
      </c>
      <c r="G809">
        <f>_xlfn.XLOOKUP(D809,'2026 FMR'!I:I,'2026 FMR'!J:J)</f>
        <v>42979</v>
      </c>
      <c r="H809">
        <f>_xlfn.XLOOKUP(D809,'2026 FMR'!I:I,'2026 FMR'!R:R)</f>
        <v>0.5</v>
      </c>
    </row>
    <row r="810" spans="1:8" x14ac:dyDescent="0.35">
      <c r="A810" t="s">
        <v>838</v>
      </c>
      <c r="B810" t="str">
        <f>_xlfn.XLOOKUP(D810,'2026 FMR'!I:I,'2026 FMR'!Q:Q)</f>
        <v>IA-501</v>
      </c>
      <c r="C810" t="s">
        <v>856</v>
      </c>
      <c r="D810">
        <v>19035</v>
      </c>
      <c r="E810">
        <f>_xlfn.XLOOKUP(D810,'ACS data'!E:E,'ACS data'!N:N)</f>
        <v>368</v>
      </c>
      <c r="F810">
        <f>_xlfn.XLOOKUP(D810,'2026 FMR'!I:I,'2026 FMR'!M:M)</f>
        <v>811</v>
      </c>
      <c r="G810">
        <f>_xlfn.XLOOKUP(D810,'2026 FMR'!I:I,'2026 FMR'!J:J)</f>
        <v>11601</v>
      </c>
      <c r="H810">
        <f>_xlfn.XLOOKUP(D810,'2026 FMR'!I:I,'2026 FMR'!R:R)</f>
        <v>0.5</v>
      </c>
    </row>
    <row r="811" spans="1:8" x14ac:dyDescent="0.35">
      <c r="A811" t="s">
        <v>838</v>
      </c>
      <c r="B811" t="str">
        <f>_xlfn.XLOOKUP(D811,'2026 FMR'!I:I,'2026 FMR'!Q:Q)</f>
        <v>IA-501</v>
      </c>
      <c r="C811" t="s">
        <v>857</v>
      </c>
      <c r="D811">
        <v>19037</v>
      </c>
      <c r="E811">
        <f>_xlfn.XLOOKUP(D811,'ACS data'!E:E,'ACS data'!N:N)</f>
        <v>159</v>
      </c>
      <c r="F811">
        <f>_xlfn.XLOOKUP(D811,'2026 FMR'!I:I,'2026 FMR'!M:M)</f>
        <v>778</v>
      </c>
      <c r="G811">
        <f>_xlfn.XLOOKUP(D811,'2026 FMR'!I:I,'2026 FMR'!J:J)</f>
        <v>11957</v>
      </c>
      <c r="H811">
        <f>_xlfn.XLOOKUP(D811,'2026 FMR'!I:I,'2026 FMR'!R:R)</f>
        <v>0.5</v>
      </c>
    </row>
    <row r="812" spans="1:8" x14ac:dyDescent="0.35">
      <c r="A812" t="s">
        <v>838</v>
      </c>
      <c r="B812" t="str">
        <f>_xlfn.XLOOKUP(D812,'2026 FMR'!I:I,'2026 FMR'!Q:Q)</f>
        <v>IA-501</v>
      </c>
      <c r="C812" t="s">
        <v>858</v>
      </c>
      <c r="D812">
        <v>19039</v>
      </c>
      <c r="E812">
        <f>_xlfn.XLOOKUP(D812,'ACS data'!E:E,'ACS data'!N:N)</f>
        <v>143</v>
      </c>
      <c r="F812">
        <f>_xlfn.XLOOKUP(D812,'2026 FMR'!I:I,'2026 FMR'!M:M)</f>
        <v>803</v>
      </c>
      <c r="G812">
        <f>_xlfn.XLOOKUP(D812,'2026 FMR'!I:I,'2026 FMR'!J:J)</f>
        <v>9737</v>
      </c>
      <c r="H812">
        <f>_xlfn.XLOOKUP(D812,'2026 FMR'!I:I,'2026 FMR'!R:R)</f>
        <v>0.5</v>
      </c>
    </row>
    <row r="813" spans="1:8" x14ac:dyDescent="0.35">
      <c r="A813" t="s">
        <v>838</v>
      </c>
      <c r="B813" t="str">
        <f>_xlfn.XLOOKUP(D813,'2026 FMR'!I:I,'2026 FMR'!Q:Q)</f>
        <v>IA-501</v>
      </c>
      <c r="C813" t="s">
        <v>859</v>
      </c>
      <c r="D813">
        <v>19041</v>
      </c>
      <c r="E813">
        <f>_xlfn.XLOOKUP(D813,'ACS data'!E:E,'ACS data'!N:N)</f>
        <v>509</v>
      </c>
      <c r="F813">
        <f>_xlfn.XLOOKUP(D813,'2026 FMR'!I:I,'2026 FMR'!M:M)</f>
        <v>700</v>
      </c>
      <c r="G813">
        <f>_xlfn.XLOOKUP(D813,'2026 FMR'!I:I,'2026 FMR'!J:J)</f>
        <v>16423</v>
      </c>
      <c r="H813">
        <f>_xlfn.XLOOKUP(D813,'2026 FMR'!I:I,'2026 FMR'!R:R)</f>
        <v>0.5</v>
      </c>
    </row>
    <row r="814" spans="1:8" x14ac:dyDescent="0.35">
      <c r="A814" t="s">
        <v>838</v>
      </c>
      <c r="B814" t="str">
        <f>_xlfn.XLOOKUP(D814,'2026 FMR'!I:I,'2026 FMR'!Q:Q)</f>
        <v>IA-501</v>
      </c>
      <c r="C814" t="s">
        <v>860</v>
      </c>
      <c r="D814">
        <v>19043</v>
      </c>
      <c r="E814">
        <f>_xlfn.XLOOKUP(D814,'ACS data'!E:E,'ACS data'!N:N)</f>
        <v>497</v>
      </c>
      <c r="F814">
        <f>_xlfn.XLOOKUP(D814,'2026 FMR'!I:I,'2026 FMR'!M:M)</f>
        <v>700</v>
      </c>
      <c r="G814">
        <f>_xlfn.XLOOKUP(D814,'2026 FMR'!I:I,'2026 FMR'!J:J)</f>
        <v>17123</v>
      </c>
      <c r="H814">
        <f>_xlfn.XLOOKUP(D814,'2026 FMR'!I:I,'2026 FMR'!R:R)</f>
        <v>0.5</v>
      </c>
    </row>
    <row r="815" spans="1:8" x14ac:dyDescent="0.35">
      <c r="A815" t="s">
        <v>838</v>
      </c>
      <c r="B815" t="str">
        <f>_xlfn.XLOOKUP(D815,'2026 FMR'!I:I,'2026 FMR'!Q:Q)</f>
        <v>IA-501</v>
      </c>
      <c r="C815" t="s">
        <v>861</v>
      </c>
      <c r="D815">
        <v>19045</v>
      </c>
      <c r="E815">
        <f>_xlfn.XLOOKUP(D815,'ACS data'!E:E,'ACS data'!N:N)</f>
        <v>1507</v>
      </c>
      <c r="F815">
        <f>_xlfn.XLOOKUP(D815,'2026 FMR'!I:I,'2026 FMR'!M:M)</f>
        <v>729</v>
      </c>
      <c r="G815">
        <f>_xlfn.XLOOKUP(D815,'2026 FMR'!I:I,'2026 FMR'!J:J)</f>
        <v>46488</v>
      </c>
      <c r="H815">
        <f>_xlfn.XLOOKUP(D815,'2026 FMR'!I:I,'2026 FMR'!R:R)</f>
        <v>0.5</v>
      </c>
    </row>
    <row r="816" spans="1:8" x14ac:dyDescent="0.35">
      <c r="A816" t="s">
        <v>838</v>
      </c>
      <c r="B816" t="str">
        <f>_xlfn.XLOOKUP(D816,'2026 FMR'!I:I,'2026 FMR'!Q:Q)</f>
        <v>IA-501</v>
      </c>
      <c r="C816" t="s">
        <v>862</v>
      </c>
      <c r="D816">
        <v>19047</v>
      </c>
      <c r="E816">
        <f>_xlfn.XLOOKUP(D816,'ACS data'!E:E,'ACS data'!N:N)</f>
        <v>770</v>
      </c>
      <c r="F816">
        <f>_xlfn.XLOOKUP(D816,'2026 FMR'!I:I,'2026 FMR'!M:M)</f>
        <v>788</v>
      </c>
      <c r="G816">
        <f>_xlfn.XLOOKUP(D816,'2026 FMR'!I:I,'2026 FMR'!J:J)</f>
        <v>16450</v>
      </c>
      <c r="H816">
        <f>_xlfn.XLOOKUP(D816,'2026 FMR'!I:I,'2026 FMR'!R:R)</f>
        <v>0.5</v>
      </c>
    </row>
    <row r="817" spans="1:8" x14ac:dyDescent="0.35">
      <c r="A817" t="s">
        <v>838</v>
      </c>
      <c r="B817" t="str">
        <f>_xlfn.XLOOKUP(D817,'2026 FMR'!I:I,'2026 FMR'!Q:Q)</f>
        <v>IA-501</v>
      </c>
      <c r="C817" t="s">
        <v>863</v>
      </c>
      <c r="D817">
        <v>19049</v>
      </c>
      <c r="E817">
        <f>_xlfn.XLOOKUP(D817,'ACS data'!E:E,'ACS data'!N:N)</f>
        <v>1360</v>
      </c>
      <c r="F817">
        <f>_xlfn.XLOOKUP(D817,'2026 FMR'!I:I,'2026 FMR'!M:M)</f>
        <v>1109</v>
      </c>
      <c r="G817">
        <f>_xlfn.XLOOKUP(D817,'2026 FMR'!I:I,'2026 FMR'!J:J)</f>
        <v>100367</v>
      </c>
      <c r="H817">
        <f>_xlfn.XLOOKUP(D817,'2026 FMR'!I:I,'2026 FMR'!R:R)</f>
        <v>0.5</v>
      </c>
    </row>
    <row r="818" spans="1:8" x14ac:dyDescent="0.35">
      <c r="A818" t="s">
        <v>838</v>
      </c>
      <c r="B818" t="str">
        <f>_xlfn.XLOOKUP(D818,'2026 FMR'!I:I,'2026 FMR'!Q:Q)</f>
        <v>IA-501</v>
      </c>
      <c r="C818" t="s">
        <v>864</v>
      </c>
      <c r="D818">
        <v>19051</v>
      </c>
      <c r="E818">
        <f>_xlfn.XLOOKUP(D818,'ACS data'!E:E,'ACS data'!N:N)</f>
        <v>59</v>
      </c>
      <c r="F818">
        <f>_xlfn.XLOOKUP(D818,'2026 FMR'!I:I,'2026 FMR'!M:M)</f>
        <v>795</v>
      </c>
      <c r="G818">
        <f>_xlfn.XLOOKUP(D818,'2026 FMR'!I:I,'2026 FMR'!J:J)</f>
        <v>9093</v>
      </c>
      <c r="H818">
        <f>_xlfn.XLOOKUP(D818,'2026 FMR'!I:I,'2026 FMR'!R:R)</f>
        <v>0.5</v>
      </c>
    </row>
    <row r="819" spans="1:8" x14ac:dyDescent="0.35">
      <c r="A819" t="s">
        <v>838</v>
      </c>
      <c r="B819" t="str">
        <f>_xlfn.XLOOKUP(D819,'2026 FMR'!I:I,'2026 FMR'!Q:Q)</f>
        <v>IA-501</v>
      </c>
      <c r="C819" t="s">
        <v>865</v>
      </c>
      <c r="D819">
        <v>19053</v>
      </c>
      <c r="E819">
        <f>_xlfn.XLOOKUP(D819,'ACS data'!E:E,'ACS data'!N:N)</f>
        <v>94</v>
      </c>
      <c r="F819">
        <f>_xlfn.XLOOKUP(D819,'2026 FMR'!I:I,'2026 FMR'!M:M)</f>
        <v>700</v>
      </c>
      <c r="G819">
        <f>_xlfn.XLOOKUP(D819,'2026 FMR'!I:I,'2026 FMR'!J:J)</f>
        <v>7684</v>
      </c>
      <c r="H819">
        <f>_xlfn.XLOOKUP(D819,'2026 FMR'!I:I,'2026 FMR'!R:R)</f>
        <v>0.5</v>
      </c>
    </row>
    <row r="820" spans="1:8" x14ac:dyDescent="0.35">
      <c r="A820" t="s">
        <v>838</v>
      </c>
      <c r="B820" t="str">
        <f>_xlfn.XLOOKUP(D820,'2026 FMR'!I:I,'2026 FMR'!Q:Q)</f>
        <v>IA-501</v>
      </c>
      <c r="C820" t="s">
        <v>866</v>
      </c>
      <c r="D820">
        <v>19055</v>
      </c>
      <c r="E820">
        <f>_xlfn.XLOOKUP(D820,'ACS data'!E:E,'ACS data'!N:N)</f>
        <v>164</v>
      </c>
      <c r="F820">
        <f>_xlfn.XLOOKUP(D820,'2026 FMR'!I:I,'2026 FMR'!M:M)</f>
        <v>838</v>
      </c>
      <c r="G820">
        <f>_xlfn.XLOOKUP(D820,'2026 FMR'!I:I,'2026 FMR'!J:J)</f>
        <v>17523</v>
      </c>
      <c r="H820">
        <f>_xlfn.XLOOKUP(D820,'2026 FMR'!I:I,'2026 FMR'!R:R)</f>
        <v>0.5</v>
      </c>
    </row>
    <row r="821" spans="1:8" x14ac:dyDescent="0.35">
      <c r="A821" t="s">
        <v>838</v>
      </c>
      <c r="B821" t="str">
        <f>_xlfn.XLOOKUP(D821,'2026 FMR'!I:I,'2026 FMR'!Q:Q)</f>
        <v>IA-501</v>
      </c>
      <c r="C821" t="s">
        <v>867</v>
      </c>
      <c r="D821">
        <v>19057</v>
      </c>
      <c r="E821">
        <f>_xlfn.XLOOKUP(D821,'ACS data'!E:E,'ACS data'!N:N)</f>
        <v>922</v>
      </c>
      <c r="F821">
        <f>_xlfn.XLOOKUP(D821,'2026 FMR'!I:I,'2026 FMR'!M:M)</f>
        <v>810</v>
      </c>
      <c r="G821">
        <f>_xlfn.XLOOKUP(D821,'2026 FMR'!I:I,'2026 FMR'!J:J)</f>
        <v>38824</v>
      </c>
      <c r="H821">
        <f>_xlfn.XLOOKUP(D821,'2026 FMR'!I:I,'2026 FMR'!R:R)</f>
        <v>0.5</v>
      </c>
    </row>
    <row r="822" spans="1:8" x14ac:dyDescent="0.35">
      <c r="A822" t="s">
        <v>838</v>
      </c>
      <c r="B822" t="str">
        <f>_xlfn.XLOOKUP(D822,'2026 FMR'!I:I,'2026 FMR'!Q:Q)</f>
        <v>IA-501</v>
      </c>
      <c r="C822" t="s">
        <v>868</v>
      </c>
      <c r="D822">
        <v>19059</v>
      </c>
      <c r="E822">
        <f>_xlfn.XLOOKUP(D822,'ACS data'!E:E,'ACS data'!N:N)</f>
        <v>163</v>
      </c>
      <c r="F822">
        <f>_xlfn.XLOOKUP(D822,'2026 FMR'!I:I,'2026 FMR'!M:M)</f>
        <v>831</v>
      </c>
      <c r="G822">
        <f>_xlfn.XLOOKUP(D822,'2026 FMR'!I:I,'2026 FMR'!J:J)</f>
        <v>17692</v>
      </c>
      <c r="H822">
        <f>_xlfn.XLOOKUP(D822,'2026 FMR'!I:I,'2026 FMR'!R:R)</f>
        <v>0.5</v>
      </c>
    </row>
    <row r="823" spans="1:8" x14ac:dyDescent="0.35">
      <c r="A823" t="s">
        <v>838</v>
      </c>
      <c r="B823" t="str">
        <f>_xlfn.XLOOKUP(D823,'2026 FMR'!I:I,'2026 FMR'!Q:Q)</f>
        <v>IA-501</v>
      </c>
      <c r="C823" t="s">
        <v>869</v>
      </c>
      <c r="D823">
        <v>19061</v>
      </c>
      <c r="E823">
        <f>_xlfn.XLOOKUP(D823,'ACS data'!E:E,'ACS data'!N:N)</f>
        <v>2290</v>
      </c>
      <c r="F823">
        <f>_xlfn.XLOOKUP(D823,'2026 FMR'!I:I,'2026 FMR'!M:M)</f>
        <v>841</v>
      </c>
      <c r="G823">
        <f>_xlfn.XLOOKUP(D823,'2026 FMR'!I:I,'2026 FMR'!J:J)</f>
        <v>98812</v>
      </c>
      <c r="H823">
        <f>_xlfn.XLOOKUP(D823,'2026 FMR'!I:I,'2026 FMR'!R:R)</f>
        <v>0.5</v>
      </c>
    </row>
    <row r="824" spans="1:8" x14ac:dyDescent="0.35">
      <c r="A824" t="s">
        <v>838</v>
      </c>
      <c r="B824" t="str">
        <f>_xlfn.XLOOKUP(D824,'2026 FMR'!I:I,'2026 FMR'!Q:Q)</f>
        <v>IA-501</v>
      </c>
      <c r="C824" t="s">
        <v>870</v>
      </c>
      <c r="D824">
        <v>19063</v>
      </c>
      <c r="E824">
        <f>_xlfn.XLOOKUP(D824,'ACS data'!E:E,'ACS data'!N:N)</f>
        <v>99</v>
      </c>
      <c r="F824">
        <f>_xlfn.XLOOKUP(D824,'2026 FMR'!I:I,'2026 FMR'!M:M)</f>
        <v>771</v>
      </c>
      <c r="G824">
        <f>_xlfn.XLOOKUP(D824,'2026 FMR'!I:I,'2026 FMR'!J:J)</f>
        <v>9349</v>
      </c>
      <c r="H824">
        <f>_xlfn.XLOOKUP(D824,'2026 FMR'!I:I,'2026 FMR'!R:R)</f>
        <v>0.5</v>
      </c>
    </row>
    <row r="825" spans="1:8" x14ac:dyDescent="0.35">
      <c r="A825" t="s">
        <v>838</v>
      </c>
      <c r="B825" t="str">
        <f>_xlfn.XLOOKUP(D825,'2026 FMR'!I:I,'2026 FMR'!Q:Q)</f>
        <v>IA-501</v>
      </c>
      <c r="C825" t="s">
        <v>871</v>
      </c>
      <c r="D825">
        <v>19065</v>
      </c>
      <c r="E825">
        <f>_xlfn.XLOOKUP(D825,'ACS data'!E:E,'ACS data'!N:N)</f>
        <v>438</v>
      </c>
      <c r="F825">
        <f>_xlfn.XLOOKUP(D825,'2026 FMR'!I:I,'2026 FMR'!M:M)</f>
        <v>723</v>
      </c>
      <c r="G825">
        <f>_xlfn.XLOOKUP(D825,'2026 FMR'!I:I,'2026 FMR'!J:J)</f>
        <v>19519</v>
      </c>
      <c r="H825">
        <f>_xlfn.XLOOKUP(D825,'2026 FMR'!I:I,'2026 FMR'!R:R)</f>
        <v>0.5</v>
      </c>
    </row>
    <row r="826" spans="1:8" x14ac:dyDescent="0.35">
      <c r="A826" t="s">
        <v>838</v>
      </c>
      <c r="B826" t="str">
        <f>_xlfn.XLOOKUP(D826,'2026 FMR'!I:I,'2026 FMR'!Q:Q)</f>
        <v>IA-501</v>
      </c>
      <c r="C826" t="s">
        <v>872</v>
      </c>
      <c r="D826">
        <v>19067</v>
      </c>
      <c r="E826">
        <f>_xlfn.XLOOKUP(D826,'ACS data'!E:E,'ACS data'!N:N)</f>
        <v>366</v>
      </c>
      <c r="F826">
        <f>_xlfn.XLOOKUP(D826,'2026 FMR'!I:I,'2026 FMR'!M:M)</f>
        <v>700</v>
      </c>
      <c r="G826">
        <f>_xlfn.XLOOKUP(D826,'2026 FMR'!I:I,'2026 FMR'!J:J)</f>
        <v>15601</v>
      </c>
      <c r="H826">
        <f>_xlfn.XLOOKUP(D826,'2026 FMR'!I:I,'2026 FMR'!R:R)</f>
        <v>0.5</v>
      </c>
    </row>
    <row r="827" spans="1:8" x14ac:dyDescent="0.35">
      <c r="A827" t="s">
        <v>838</v>
      </c>
      <c r="B827" t="str">
        <f>_xlfn.XLOOKUP(D827,'2026 FMR'!I:I,'2026 FMR'!Q:Q)</f>
        <v>IA-501</v>
      </c>
      <c r="C827" t="s">
        <v>873</v>
      </c>
      <c r="D827">
        <v>19069</v>
      </c>
      <c r="E827">
        <f>_xlfn.XLOOKUP(D827,'ACS data'!E:E,'ACS data'!N:N)</f>
        <v>224</v>
      </c>
      <c r="F827">
        <f>_xlfn.XLOOKUP(D827,'2026 FMR'!I:I,'2026 FMR'!M:M)</f>
        <v>700</v>
      </c>
      <c r="G827">
        <f>_xlfn.XLOOKUP(D827,'2026 FMR'!I:I,'2026 FMR'!J:J)</f>
        <v>10015</v>
      </c>
      <c r="H827">
        <f>_xlfn.XLOOKUP(D827,'2026 FMR'!I:I,'2026 FMR'!R:R)</f>
        <v>0.5</v>
      </c>
    </row>
    <row r="828" spans="1:8" x14ac:dyDescent="0.35">
      <c r="A828" t="s">
        <v>838</v>
      </c>
      <c r="B828" t="str">
        <f>_xlfn.XLOOKUP(D828,'2026 FMR'!I:I,'2026 FMR'!Q:Q)</f>
        <v>IA-501</v>
      </c>
      <c r="C828" t="s">
        <v>874</v>
      </c>
      <c r="D828">
        <v>19071</v>
      </c>
      <c r="E828">
        <f>_xlfn.XLOOKUP(D828,'ACS data'!E:E,'ACS data'!N:N)</f>
        <v>60</v>
      </c>
      <c r="F828">
        <f>_xlfn.XLOOKUP(D828,'2026 FMR'!I:I,'2026 FMR'!M:M)</f>
        <v>708</v>
      </c>
      <c r="G828">
        <f>_xlfn.XLOOKUP(D828,'2026 FMR'!I:I,'2026 FMR'!J:J)</f>
        <v>6639</v>
      </c>
      <c r="H828">
        <f>_xlfn.XLOOKUP(D828,'2026 FMR'!I:I,'2026 FMR'!R:R)</f>
        <v>0.5</v>
      </c>
    </row>
    <row r="829" spans="1:8" x14ac:dyDescent="0.35">
      <c r="A829" t="s">
        <v>838</v>
      </c>
      <c r="B829" t="str">
        <f>_xlfn.XLOOKUP(D829,'2026 FMR'!I:I,'2026 FMR'!Q:Q)</f>
        <v>IA-501</v>
      </c>
      <c r="C829" t="s">
        <v>875</v>
      </c>
      <c r="D829">
        <v>19073</v>
      </c>
      <c r="E829">
        <f>_xlfn.XLOOKUP(D829,'ACS data'!E:E,'ACS data'!N:N)</f>
        <v>189</v>
      </c>
      <c r="F829">
        <f>_xlfn.XLOOKUP(D829,'2026 FMR'!I:I,'2026 FMR'!M:M)</f>
        <v>700</v>
      </c>
      <c r="G829">
        <f>_xlfn.XLOOKUP(D829,'2026 FMR'!I:I,'2026 FMR'!J:J)</f>
        <v>8801</v>
      </c>
      <c r="H829">
        <f>_xlfn.XLOOKUP(D829,'2026 FMR'!I:I,'2026 FMR'!R:R)</f>
        <v>0.5</v>
      </c>
    </row>
    <row r="830" spans="1:8" x14ac:dyDescent="0.35">
      <c r="A830" t="s">
        <v>838</v>
      </c>
      <c r="B830" t="str">
        <f>_xlfn.XLOOKUP(D830,'2026 FMR'!I:I,'2026 FMR'!Q:Q)</f>
        <v>IA-501</v>
      </c>
      <c r="C830" t="s">
        <v>876</v>
      </c>
      <c r="D830">
        <v>19075</v>
      </c>
      <c r="E830">
        <f>_xlfn.XLOOKUP(D830,'ACS data'!E:E,'ACS data'!N:N)</f>
        <v>132</v>
      </c>
      <c r="F830">
        <f>_xlfn.XLOOKUP(D830,'2026 FMR'!I:I,'2026 FMR'!M:M)</f>
        <v>801</v>
      </c>
      <c r="G830">
        <f>_xlfn.XLOOKUP(D830,'2026 FMR'!I:I,'2026 FMR'!J:J)</f>
        <v>12351</v>
      </c>
      <c r="H830">
        <f>_xlfn.XLOOKUP(D830,'2026 FMR'!I:I,'2026 FMR'!R:R)</f>
        <v>0.5</v>
      </c>
    </row>
    <row r="831" spans="1:8" x14ac:dyDescent="0.35">
      <c r="A831" t="s">
        <v>838</v>
      </c>
      <c r="B831" t="str">
        <f>_xlfn.XLOOKUP(D831,'2026 FMR'!I:I,'2026 FMR'!Q:Q)</f>
        <v>IA-501</v>
      </c>
      <c r="C831" t="s">
        <v>877</v>
      </c>
      <c r="D831">
        <v>19077</v>
      </c>
      <c r="E831">
        <f>_xlfn.XLOOKUP(D831,'ACS data'!E:E,'ACS data'!N:N)</f>
        <v>150</v>
      </c>
      <c r="F831">
        <f>_xlfn.XLOOKUP(D831,'2026 FMR'!I:I,'2026 FMR'!M:M)</f>
        <v>1109</v>
      </c>
      <c r="G831">
        <f>_xlfn.XLOOKUP(D831,'2026 FMR'!I:I,'2026 FMR'!J:J)</f>
        <v>10619</v>
      </c>
      <c r="H831">
        <f>_xlfn.XLOOKUP(D831,'2026 FMR'!I:I,'2026 FMR'!R:R)</f>
        <v>0.5</v>
      </c>
    </row>
    <row r="832" spans="1:8" x14ac:dyDescent="0.35">
      <c r="A832" t="s">
        <v>838</v>
      </c>
      <c r="B832" t="str">
        <f>_xlfn.XLOOKUP(D832,'2026 FMR'!I:I,'2026 FMR'!Q:Q)</f>
        <v>IA-501</v>
      </c>
      <c r="C832" t="s">
        <v>878</v>
      </c>
      <c r="D832">
        <v>19079</v>
      </c>
      <c r="E832">
        <f>_xlfn.XLOOKUP(D832,'ACS data'!E:E,'ACS data'!N:N)</f>
        <v>276</v>
      </c>
      <c r="F832">
        <f>_xlfn.XLOOKUP(D832,'2026 FMR'!I:I,'2026 FMR'!M:M)</f>
        <v>791</v>
      </c>
      <c r="G832">
        <f>_xlfn.XLOOKUP(D832,'2026 FMR'!I:I,'2026 FMR'!J:J)</f>
        <v>14979</v>
      </c>
      <c r="H832">
        <f>_xlfn.XLOOKUP(D832,'2026 FMR'!I:I,'2026 FMR'!R:R)</f>
        <v>0.5</v>
      </c>
    </row>
    <row r="833" spans="1:8" x14ac:dyDescent="0.35">
      <c r="A833" t="s">
        <v>838</v>
      </c>
      <c r="B833" t="str">
        <f>_xlfn.XLOOKUP(D833,'2026 FMR'!I:I,'2026 FMR'!Q:Q)</f>
        <v>IA-501</v>
      </c>
      <c r="C833" t="s">
        <v>879</v>
      </c>
      <c r="D833">
        <v>19081</v>
      </c>
      <c r="E833">
        <f>_xlfn.XLOOKUP(D833,'ACS data'!E:E,'ACS data'!N:N)</f>
        <v>246</v>
      </c>
      <c r="F833">
        <f>_xlfn.XLOOKUP(D833,'2026 FMR'!I:I,'2026 FMR'!M:M)</f>
        <v>745</v>
      </c>
      <c r="G833">
        <f>_xlfn.XLOOKUP(D833,'2026 FMR'!I:I,'2026 FMR'!J:J)</f>
        <v>10790</v>
      </c>
      <c r="H833">
        <f>_xlfn.XLOOKUP(D833,'2026 FMR'!I:I,'2026 FMR'!R:R)</f>
        <v>0.5</v>
      </c>
    </row>
    <row r="834" spans="1:8" x14ac:dyDescent="0.35">
      <c r="A834" t="s">
        <v>838</v>
      </c>
      <c r="B834" t="str">
        <f>_xlfn.XLOOKUP(D834,'2026 FMR'!I:I,'2026 FMR'!Q:Q)</f>
        <v>IA-501</v>
      </c>
      <c r="C834" t="s">
        <v>880</v>
      </c>
      <c r="D834">
        <v>19083</v>
      </c>
      <c r="E834">
        <f>_xlfn.XLOOKUP(D834,'ACS data'!E:E,'ACS data'!N:N)</f>
        <v>264</v>
      </c>
      <c r="F834">
        <f>_xlfn.XLOOKUP(D834,'2026 FMR'!I:I,'2026 FMR'!M:M)</f>
        <v>700</v>
      </c>
      <c r="G834">
        <f>_xlfn.XLOOKUP(D834,'2026 FMR'!I:I,'2026 FMR'!J:J)</f>
        <v>16861</v>
      </c>
      <c r="H834">
        <f>_xlfn.XLOOKUP(D834,'2026 FMR'!I:I,'2026 FMR'!R:R)</f>
        <v>0.5</v>
      </c>
    </row>
    <row r="835" spans="1:8" x14ac:dyDescent="0.35">
      <c r="A835" t="s">
        <v>838</v>
      </c>
      <c r="B835" t="str">
        <f>_xlfn.XLOOKUP(D835,'2026 FMR'!I:I,'2026 FMR'!Q:Q)</f>
        <v>IA-501</v>
      </c>
      <c r="C835" t="s">
        <v>881</v>
      </c>
      <c r="D835">
        <v>19085</v>
      </c>
      <c r="E835">
        <f>_xlfn.XLOOKUP(D835,'ACS data'!E:E,'ACS data'!N:N)</f>
        <v>218</v>
      </c>
      <c r="F835">
        <f>_xlfn.XLOOKUP(D835,'2026 FMR'!I:I,'2026 FMR'!M:M)</f>
        <v>1148</v>
      </c>
      <c r="G835">
        <f>_xlfn.XLOOKUP(D835,'2026 FMR'!I:I,'2026 FMR'!J:J)</f>
        <v>14623</v>
      </c>
      <c r="H835">
        <f>_xlfn.XLOOKUP(D835,'2026 FMR'!I:I,'2026 FMR'!R:R)</f>
        <v>0.5</v>
      </c>
    </row>
    <row r="836" spans="1:8" x14ac:dyDescent="0.35">
      <c r="A836" t="s">
        <v>838</v>
      </c>
      <c r="B836" t="str">
        <f>_xlfn.XLOOKUP(D836,'2026 FMR'!I:I,'2026 FMR'!Q:Q)</f>
        <v>IA-501</v>
      </c>
      <c r="C836" t="s">
        <v>882</v>
      </c>
      <c r="D836">
        <v>19087</v>
      </c>
      <c r="E836">
        <f>_xlfn.XLOOKUP(D836,'ACS data'!E:E,'ACS data'!N:N)</f>
        <v>489</v>
      </c>
      <c r="F836">
        <f>_xlfn.XLOOKUP(D836,'2026 FMR'!I:I,'2026 FMR'!M:M)</f>
        <v>716</v>
      </c>
      <c r="G836">
        <f>_xlfn.XLOOKUP(D836,'2026 FMR'!I:I,'2026 FMR'!J:J)</f>
        <v>20436</v>
      </c>
      <c r="H836">
        <f>_xlfn.XLOOKUP(D836,'2026 FMR'!I:I,'2026 FMR'!R:R)</f>
        <v>0.5</v>
      </c>
    </row>
    <row r="837" spans="1:8" x14ac:dyDescent="0.35">
      <c r="A837" t="s">
        <v>838</v>
      </c>
      <c r="B837" t="str">
        <f>_xlfn.XLOOKUP(D837,'2026 FMR'!I:I,'2026 FMR'!Q:Q)</f>
        <v>IA-501</v>
      </c>
      <c r="C837" t="s">
        <v>883</v>
      </c>
      <c r="D837">
        <v>19089</v>
      </c>
      <c r="E837">
        <f>_xlfn.XLOOKUP(D837,'ACS data'!E:E,'ACS data'!N:N)</f>
        <v>169</v>
      </c>
      <c r="F837">
        <f>_xlfn.XLOOKUP(D837,'2026 FMR'!I:I,'2026 FMR'!M:M)</f>
        <v>838</v>
      </c>
      <c r="G837">
        <f>_xlfn.XLOOKUP(D837,'2026 FMR'!I:I,'2026 FMR'!J:J)</f>
        <v>9479</v>
      </c>
      <c r="H837">
        <f>_xlfn.XLOOKUP(D837,'2026 FMR'!I:I,'2026 FMR'!R:R)</f>
        <v>0.5</v>
      </c>
    </row>
    <row r="838" spans="1:8" x14ac:dyDescent="0.35">
      <c r="A838" t="s">
        <v>838</v>
      </c>
      <c r="B838" t="str">
        <f>_xlfn.XLOOKUP(D838,'2026 FMR'!I:I,'2026 FMR'!Q:Q)</f>
        <v>IA-501</v>
      </c>
      <c r="C838" t="s">
        <v>884</v>
      </c>
      <c r="D838">
        <v>19091</v>
      </c>
      <c r="E838">
        <f>_xlfn.XLOOKUP(D838,'ACS data'!E:E,'ACS data'!N:N)</f>
        <v>275</v>
      </c>
      <c r="F838">
        <f>_xlfn.XLOOKUP(D838,'2026 FMR'!I:I,'2026 FMR'!M:M)</f>
        <v>798</v>
      </c>
      <c r="G838">
        <f>_xlfn.XLOOKUP(D838,'2026 FMR'!I:I,'2026 FMR'!J:J)</f>
        <v>9606</v>
      </c>
      <c r="H838">
        <f>_xlfn.XLOOKUP(D838,'2026 FMR'!I:I,'2026 FMR'!R:R)</f>
        <v>0.5</v>
      </c>
    </row>
    <row r="839" spans="1:8" x14ac:dyDescent="0.35">
      <c r="A839" t="s">
        <v>838</v>
      </c>
      <c r="B839" t="str">
        <f>_xlfn.XLOOKUP(D839,'2026 FMR'!I:I,'2026 FMR'!Q:Q)</f>
        <v>IA-501</v>
      </c>
      <c r="C839" t="s">
        <v>885</v>
      </c>
      <c r="D839">
        <v>19093</v>
      </c>
      <c r="E839">
        <f>_xlfn.XLOOKUP(D839,'ACS data'!E:E,'ACS data'!N:N)</f>
        <v>188</v>
      </c>
      <c r="F839">
        <f>_xlfn.XLOOKUP(D839,'2026 FMR'!I:I,'2026 FMR'!M:M)</f>
        <v>764</v>
      </c>
      <c r="G839">
        <f>_xlfn.XLOOKUP(D839,'2026 FMR'!I:I,'2026 FMR'!J:J)</f>
        <v>6969</v>
      </c>
      <c r="H839">
        <f>_xlfn.XLOOKUP(D839,'2026 FMR'!I:I,'2026 FMR'!R:R)</f>
        <v>0.5</v>
      </c>
    </row>
    <row r="840" spans="1:8" x14ac:dyDescent="0.35">
      <c r="A840" t="s">
        <v>838</v>
      </c>
      <c r="B840" t="str">
        <f>_xlfn.XLOOKUP(D840,'2026 FMR'!I:I,'2026 FMR'!Q:Q)</f>
        <v>IA-501</v>
      </c>
      <c r="C840" t="s">
        <v>886</v>
      </c>
      <c r="D840">
        <v>19095</v>
      </c>
      <c r="E840">
        <f>_xlfn.XLOOKUP(D840,'ACS data'!E:E,'ACS data'!N:N)</f>
        <v>248</v>
      </c>
      <c r="F840">
        <f>_xlfn.XLOOKUP(D840,'2026 FMR'!I:I,'2026 FMR'!M:M)</f>
        <v>709</v>
      </c>
      <c r="G840">
        <f>_xlfn.XLOOKUP(D840,'2026 FMR'!I:I,'2026 FMR'!J:J)</f>
        <v>16575</v>
      </c>
      <c r="H840">
        <f>_xlfn.XLOOKUP(D840,'2026 FMR'!I:I,'2026 FMR'!R:R)</f>
        <v>0.5</v>
      </c>
    </row>
    <row r="841" spans="1:8" x14ac:dyDescent="0.35">
      <c r="A841" t="s">
        <v>838</v>
      </c>
      <c r="B841" t="str">
        <f>_xlfn.XLOOKUP(D841,'2026 FMR'!I:I,'2026 FMR'!Q:Q)</f>
        <v>IA-501</v>
      </c>
      <c r="C841" t="s">
        <v>887</v>
      </c>
      <c r="D841">
        <v>19097</v>
      </c>
      <c r="E841">
        <f>_xlfn.XLOOKUP(D841,'ACS data'!E:E,'ACS data'!N:N)</f>
        <v>308</v>
      </c>
      <c r="F841">
        <f>_xlfn.XLOOKUP(D841,'2026 FMR'!I:I,'2026 FMR'!M:M)</f>
        <v>700</v>
      </c>
      <c r="G841">
        <f>_xlfn.XLOOKUP(D841,'2026 FMR'!I:I,'2026 FMR'!J:J)</f>
        <v>19470</v>
      </c>
      <c r="H841">
        <f>_xlfn.XLOOKUP(D841,'2026 FMR'!I:I,'2026 FMR'!R:R)</f>
        <v>0.5</v>
      </c>
    </row>
    <row r="842" spans="1:8" x14ac:dyDescent="0.35">
      <c r="A842" t="s">
        <v>838</v>
      </c>
      <c r="B842" t="str">
        <f>_xlfn.XLOOKUP(D842,'2026 FMR'!I:I,'2026 FMR'!Q:Q)</f>
        <v>IA-501</v>
      </c>
      <c r="C842" t="s">
        <v>888</v>
      </c>
      <c r="D842">
        <v>19099</v>
      </c>
      <c r="E842">
        <f>_xlfn.XLOOKUP(D842,'ACS data'!E:E,'ACS data'!N:N)</f>
        <v>536</v>
      </c>
      <c r="F842">
        <f>_xlfn.XLOOKUP(D842,'2026 FMR'!I:I,'2026 FMR'!M:M)</f>
        <v>789</v>
      </c>
      <c r="G842">
        <f>_xlfn.XLOOKUP(D842,'2026 FMR'!I:I,'2026 FMR'!J:J)</f>
        <v>37808</v>
      </c>
      <c r="H842">
        <f>_xlfn.XLOOKUP(D842,'2026 FMR'!I:I,'2026 FMR'!R:R)</f>
        <v>0.5</v>
      </c>
    </row>
    <row r="843" spans="1:8" x14ac:dyDescent="0.35">
      <c r="A843" t="s">
        <v>838</v>
      </c>
      <c r="B843" t="str">
        <f>_xlfn.XLOOKUP(D843,'2026 FMR'!I:I,'2026 FMR'!Q:Q)</f>
        <v>IA-501</v>
      </c>
      <c r="C843" t="s">
        <v>889</v>
      </c>
      <c r="D843">
        <v>19101</v>
      </c>
      <c r="E843">
        <f>_xlfn.XLOOKUP(D843,'ACS data'!E:E,'ACS data'!N:N)</f>
        <v>190</v>
      </c>
      <c r="F843">
        <f>_xlfn.XLOOKUP(D843,'2026 FMR'!I:I,'2026 FMR'!M:M)</f>
        <v>826</v>
      </c>
      <c r="G843">
        <f>_xlfn.XLOOKUP(D843,'2026 FMR'!I:I,'2026 FMR'!J:J)</f>
        <v>15785</v>
      </c>
      <c r="H843">
        <f>_xlfn.XLOOKUP(D843,'2026 FMR'!I:I,'2026 FMR'!R:R)</f>
        <v>0.5</v>
      </c>
    </row>
    <row r="844" spans="1:8" x14ac:dyDescent="0.35">
      <c r="A844" t="s">
        <v>838</v>
      </c>
      <c r="B844" t="str">
        <f>_xlfn.XLOOKUP(D844,'2026 FMR'!I:I,'2026 FMR'!Q:Q)</f>
        <v>IA-501</v>
      </c>
      <c r="C844" t="s">
        <v>890</v>
      </c>
      <c r="D844">
        <v>19103</v>
      </c>
      <c r="E844">
        <f>_xlfn.XLOOKUP(D844,'ACS data'!E:E,'ACS data'!N:N)</f>
        <v>15265</v>
      </c>
      <c r="F844">
        <f>_xlfn.XLOOKUP(D844,'2026 FMR'!I:I,'2026 FMR'!M:M)</f>
        <v>961</v>
      </c>
      <c r="G844">
        <f>_xlfn.XLOOKUP(D844,'2026 FMR'!I:I,'2026 FMR'!J:J)</f>
        <v>153360</v>
      </c>
      <c r="H844">
        <f>_xlfn.XLOOKUP(D844,'2026 FMR'!I:I,'2026 FMR'!R:R)</f>
        <v>0.5</v>
      </c>
    </row>
    <row r="845" spans="1:8" x14ac:dyDescent="0.35">
      <c r="A845" t="s">
        <v>838</v>
      </c>
      <c r="B845" t="str">
        <f>_xlfn.XLOOKUP(D845,'2026 FMR'!I:I,'2026 FMR'!Q:Q)</f>
        <v>IA-501</v>
      </c>
      <c r="C845" t="s">
        <v>891</v>
      </c>
      <c r="D845">
        <v>19105</v>
      </c>
      <c r="E845">
        <f>_xlfn.XLOOKUP(D845,'ACS data'!E:E,'ACS data'!N:N)</f>
        <v>332</v>
      </c>
      <c r="F845">
        <f>_xlfn.XLOOKUP(D845,'2026 FMR'!I:I,'2026 FMR'!M:M)</f>
        <v>711</v>
      </c>
      <c r="G845">
        <f>_xlfn.XLOOKUP(D845,'2026 FMR'!I:I,'2026 FMR'!J:J)</f>
        <v>20733</v>
      </c>
      <c r="H845">
        <f>_xlfn.XLOOKUP(D845,'2026 FMR'!I:I,'2026 FMR'!R:R)</f>
        <v>0.5</v>
      </c>
    </row>
    <row r="846" spans="1:8" x14ac:dyDescent="0.35">
      <c r="A846" t="s">
        <v>838</v>
      </c>
      <c r="B846" t="str">
        <f>_xlfn.XLOOKUP(D846,'2026 FMR'!I:I,'2026 FMR'!Q:Q)</f>
        <v>IA-501</v>
      </c>
      <c r="C846" t="s">
        <v>892</v>
      </c>
      <c r="D846">
        <v>19107</v>
      </c>
      <c r="E846">
        <f>_xlfn.XLOOKUP(D846,'ACS data'!E:E,'ACS data'!N:N)</f>
        <v>270</v>
      </c>
      <c r="F846">
        <f>_xlfn.XLOOKUP(D846,'2026 FMR'!I:I,'2026 FMR'!M:M)</f>
        <v>764</v>
      </c>
      <c r="G846">
        <f>_xlfn.XLOOKUP(D846,'2026 FMR'!I:I,'2026 FMR'!J:J)</f>
        <v>10026</v>
      </c>
      <c r="H846">
        <f>_xlfn.XLOOKUP(D846,'2026 FMR'!I:I,'2026 FMR'!R:R)</f>
        <v>0.5</v>
      </c>
    </row>
    <row r="847" spans="1:8" x14ac:dyDescent="0.35">
      <c r="A847" t="s">
        <v>838</v>
      </c>
      <c r="B847" t="str">
        <f>_xlfn.XLOOKUP(D847,'2026 FMR'!I:I,'2026 FMR'!Q:Q)</f>
        <v>IA-501</v>
      </c>
      <c r="C847" t="s">
        <v>893</v>
      </c>
      <c r="D847">
        <v>19109</v>
      </c>
      <c r="E847">
        <f>_xlfn.XLOOKUP(D847,'ACS data'!E:E,'ACS data'!N:N)</f>
        <v>425</v>
      </c>
      <c r="F847">
        <f>_xlfn.XLOOKUP(D847,'2026 FMR'!I:I,'2026 FMR'!M:M)</f>
        <v>700</v>
      </c>
      <c r="G847">
        <f>_xlfn.XLOOKUP(D847,'2026 FMR'!I:I,'2026 FMR'!J:J)</f>
        <v>14718</v>
      </c>
      <c r="H847">
        <f>_xlfn.XLOOKUP(D847,'2026 FMR'!I:I,'2026 FMR'!R:R)</f>
        <v>0.5</v>
      </c>
    </row>
    <row r="848" spans="1:8" x14ac:dyDescent="0.35">
      <c r="A848" t="s">
        <v>838</v>
      </c>
      <c r="B848" t="str">
        <f>_xlfn.XLOOKUP(D848,'2026 FMR'!I:I,'2026 FMR'!Q:Q)</f>
        <v>IA-501</v>
      </c>
      <c r="C848" t="s">
        <v>894</v>
      </c>
      <c r="D848">
        <v>19111</v>
      </c>
      <c r="E848">
        <f>_xlfn.XLOOKUP(D848,'ACS data'!E:E,'ACS data'!N:N)</f>
        <v>750</v>
      </c>
      <c r="F848">
        <f>_xlfn.XLOOKUP(D848,'2026 FMR'!I:I,'2026 FMR'!M:M)</f>
        <v>733</v>
      </c>
      <c r="G848">
        <f>_xlfn.XLOOKUP(D848,'2026 FMR'!I:I,'2026 FMR'!J:J)</f>
        <v>33442</v>
      </c>
      <c r="H848">
        <f>_xlfn.XLOOKUP(D848,'2026 FMR'!I:I,'2026 FMR'!R:R)</f>
        <v>0.5</v>
      </c>
    </row>
    <row r="849" spans="1:8" x14ac:dyDescent="0.35">
      <c r="A849" t="s">
        <v>838</v>
      </c>
      <c r="B849" t="str">
        <f>_xlfn.XLOOKUP(D849,'2026 FMR'!I:I,'2026 FMR'!Q:Q)</f>
        <v>IA-501</v>
      </c>
      <c r="C849" t="s">
        <v>895</v>
      </c>
      <c r="D849">
        <v>19113</v>
      </c>
      <c r="E849">
        <f>_xlfn.XLOOKUP(D849,'ACS data'!E:E,'ACS data'!N:N)</f>
        <v>5285</v>
      </c>
      <c r="F849">
        <f>_xlfn.XLOOKUP(D849,'2026 FMR'!I:I,'2026 FMR'!M:M)</f>
        <v>816</v>
      </c>
      <c r="G849">
        <f>_xlfn.XLOOKUP(D849,'2026 FMR'!I:I,'2026 FMR'!J:J)</f>
        <v>229308</v>
      </c>
      <c r="H849">
        <f>_xlfn.XLOOKUP(D849,'2026 FMR'!I:I,'2026 FMR'!R:R)</f>
        <v>0.5</v>
      </c>
    </row>
    <row r="850" spans="1:8" x14ac:dyDescent="0.35">
      <c r="A850" t="s">
        <v>838</v>
      </c>
      <c r="B850" t="str">
        <f>_xlfn.XLOOKUP(D850,'2026 FMR'!I:I,'2026 FMR'!Q:Q)</f>
        <v>IA-501</v>
      </c>
      <c r="C850" t="s">
        <v>896</v>
      </c>
      <c r="D850">
        <v>19115</v>
      </c>
      <c r="E850">
        <f>_xlfn.XLOOKUP(D850,'ACS data'!E:E,'ACS data'!N:N)</f>
        <v>153</v>
      </c>
      <c r="F850">
        <f>_xlfn.XLOOKUP(D850,'2026 FMR'!I:I,'2026 FMR'!M:M)</f>
        <v>700</v>
      </c>
      <c r="G850">
        <f>_xlfn.XLOOKUP(D850,'2026 FMR'!I:I,'2026 FMR'!J:J)</f>
        <v>10823</v>
      </c>
      <c r="H850">
        <f>_xlfn.XLOOKUP(D850,'2026 FMR'!I:I,'2026 FMR'!R:R)</f>
        <v>0.5</v>
      </c>
    </row>
    <row r="851" spans="1:8" x14ac:dyDescent="0.35">
      <c r="A851" t="s">
        <v>838</v>
      </c>
      <c r="B851" t="str">
        <f>_xlfn.XLOOKUP(D851,'2026 FMR'!I:I,'2026 FMR'!Q:Q)</f>
        <v>IA-501</v>
      </c>
      <c r="C851" t="s">
        <v>897</v>
      </c>
      <c r="D851">
        <v>19117</v>
      </c>
      <c r="E851">
        <f>_xlfn.XLOOKUP(D851,'ACS data'!E:E,'ACS data'!N:N)</f>
        <v>204</v>
      </c>
      <c r="F851">
        <f>_xlfn.XLOOKUP(D851,'2026 FMR'!I:I,'2026 FMR'!M:M)</f>
        <v>743</v>
      </c>
      <c r="G851">
        <f>_xlfn.XLOOKUP(D851,'2026 FMR'!I:I,'2026 FMR'!J:J)</f>
        <v>8666</v>
      </c>
      <c r="H851">
        <f>_xlfn.XLOOKUP(D851,'2026 FMR'!I:I,'2026 FMR'!R:R)</f>
        <v>0.5</v>
      </c>
    </row>
    <row r="852" spans="1:8" x14ac:dyDescent="0.35">
      <c r="A852" t="s">
        <v>838</v>
      </c>
      <c r="B852" t="str">
        <f>_xlfn.XLOOKUP(D852,'2026 FMR'!I:I,'2026 FMR'!Q:Q)</f>
        <v>IA-501</v>
      </c>
      <c r="C852" t="s">
        <v>898</v>
      </c>
      <c r="D852">
        <v>19119</v>
      </c>
      <c r="E852">
        <f>_xlfn.XLOOKUP(D852,'ACS data'!E:E,'ACS data'!N:N)</f>
        <v>142</v>
      </c>
      <c r="F852">
        <f>_xlfn.XLOOKUP(D852,'2026 FMR'!I:I,'2026 FMR'!M:M)</f>
        <v>700</v>
      </c>
      <c r="G852">
        <f>_xlfn.XLOOKUP(D852,'2026 FMR'!I:I,'2026 FMR'!J:J)</f>
        <v>12023</v>
      </c>
      <c r="H852">
        <f>_xlfn.XLOOKUP(D852,'2026 FMR'!I:I,'2026 FMR'!R:R)</f>
        <v>0.5</v>
      </c>
    </row>
    <row r="853" spans="1:8" x14ac:dyDescent="0.35">
      <c r="A853" t="s">
        <v>838</v>
      </c>
      <c r="B853" t="str">
        <f>_xlfn.XLOOKUP(D853,'2026 FMR'!I:I,'2026 FMR'!Q:Q)</f>
        <v>IA-501</v>
      </c>
      <c r="C853" t="s">
        <v>899</v>
      </c>
      <c r="D853">
        <v>19121</v>
      </c>
      <c r="E853">
        <f>_xlfn.XLOOKUP(D853,'ACS data'!E:E,'ACS data'!N:N)</f>
        <v>178</v>
      </c>
      <c r="F853">
        <f>_xlfn.XLOOKUP(D853,'2026 FMR'!I:I,'2026 FMR'!M:M)</f>
        <v>1109</v>
      </c>
      <c r="G853">
        <f>_xlfn.XLOOKUP(D853,'2026 FMR'!I:I,'2026 FMR'!J:J)</f>
        <v>16609</v>
      </c>
      <c r="H853">
        <f>_xlfn.XLOOKUP(D853,'2026 FMR'!I:I,'2026 FMR'!R:R)</f>
        <v>0.5</v>
      </c>
    </row>
    <row r="854" spans="1:8" x14ac:dyDescent="0.35">
      <c r="A854" t="s">
        <v>838</v>
      </c>
      <c r="B854" t="str">
        <f>_xlfn.XLOOKUP(D854,'2026 FMR'!I:I,'2026 FMR'!Q:Q)</f>
        <v>IA-501</v>
      </c>
      <c r="C854" t="s">
        <v>900</v>
      </c>
      <c r="D854">
        <v>19123</v>
      </c>
      <c r="E854">
        <f>_xlfn.XLOOKUP(D854,'ACS data'!E:E,'ACS data'!N:N)</f>
        <v>690</v>
      </c>
      <c r="F854">
        <f>_xlfn.XLOOKUP(D854,'2026 FMR'!I:I,'2026 FMR'!M:M)</f>
        <v>722</v>
      </c>
      <c r="G854">
        <f>_xlfn.XLOOKUP(D854,'2026 FMR'!I:I,'2026 FMR'!J:J)</f>
        <v>22059</v>
      </c>
      <c r="H854">
        <f>_xlfn.XLOOKUP(D854,'2026 FMR'!I:I,'2026 FMR'!R:R)</f>
        <v>0.5</v>
      </c>
    </row>
    <row r="855" spans="1:8" x14ac:dyDescent="0.35">
      <c r="A855" t="s">
        <v>838</v>
      </c>
      <c r="B855" t="str">
        <f>_xlfn.XLOOKUP(D855,'2026 FMR'!I:I,'2026 FMR'!Q:Q)</f>
        <v>IA-501</v>
      </c>
      <c r="C855" t="s">
        <v>901</v>
      </c>
      <c r="D855">
        <v>19125</v>
      </c>
      <c r="E855">
        <f>_xlfn.XLOOKUP(D855,'ACS data'!E:E,'ACS data'!N:N)</f>
        <v>499</v>
      </c>
      <c r="F855">
        <f>_xlfn.XLOOKUP(D855,'2026 FMR'!I:I,'2026 FMR'!M:M)</f>
        <v>808</v>
      </c>
      <c r="G855">
        <f>_xlfn.XLOOKUP(D855,'2026 FMR'!I:I,'2026 FMR'!J:J)</f>
        <v>33487</v>
      </c>
      <c r="H855">
        <f>_xlfn.XLOOKUP(D855,'2026 FMR'!I:I,'2026 FMR'!R:R)</f>
        <v>0.5</v>
      </c>
    </row>
    <row r="856" spans="1:8" x14ac:dyDescent="0.35">
      <c r="A856" t="s">
        <v>838</v>
      </c>
      <c r="B856" t="str">
        <f>_xlfn.XLOOKUP(D856,'2026 FMR'!I:I,'2026 FMR'!Q:Q)</f>
        <v>IA-501</v>
      </c>
      <c r="C856" t="s">
        <v>902</v>
      </c>
      <c r="D856">
        <v>19127</v>
      </c>
      <c r="E856">
        <f>_xlfn.XLOOKUP(D856,'ACS data'!E:E,'ACS data'!N:N)</f>
        <v>901</v>
      </c>
      <c r="F856">
        <f>_xlfn.XLOOKUP(D856,'2026 FMR'!I:I,'2026 FMR'!M:M)</f>
        <v>731</v>
      </c>
      <c r="G856">
        <f>_xlfn.XLOOKUP(D856,'2026 FMR'!I:I,'2026 FMR'!J:J)</f>
        <v>40049</v>
      </c>
      <c r="H856">
        <f>_xlfn.XLOOKUP(D856,'2026 FMR'!I:I,'2026 FMR'!R:R)</f>
        <v>0.5</v>
      </c>
    </row>
    <row r="857" spans="1:8" x14ac:dyDescent="0.35">
      <c r="A857" t="s">
        <v>838</v>
      </c>
      <c r="B857" t="str">
        <f>_xlfn.XLOOKUP(D857,'2026 FMR'!I:I,'2026 FMR'!Q:Q)</f>
        <v>IA-501</v>
      </c>
      <c r="C857" t="s">
        <v>903</v>
      </c>
      <c r="D857">
        <v>19129</v>
      </c>
      <c r="E857">
        <f>_xlfn.XLOOKUP(D857,'ACS data'!E:E,'ACS data'!N:N)</f>
        <v>124</v>
      </c>
      <c r="F857">
        <f>_xlfn.XLOOKUP(D857,'2026 FMR'!I:I,'2026 FMR'!M:M)</f>
        <v>1148</v>
      </c>
      <c r="G857">
        <f>_xlfn.XLOOKUP(D857,'2026 FMR'!I:I,'2026 FMR'!J:J)</f>
        <v>14605</v>
      </c>
      <c r="H857">
        <f>_xlfn.XLOOKUP(D857,'2026 FMR'!I:I,'2026 FMR'!R:R)</f>
        <v>0.5</v>
      </c>
    </row>
    <row r="858" spans="1:8" x14ac:dyDescent="0.35">
      <c r="A858" t="s">
        <v>838</v>
      </c>
      <c r="B858" t="str">
        <f>_xlfn.XLOOKUP(D858,'2026 FMR'!I:I,'2026 FMR'!Q:Q)</f>
        <v>IA-501</v>
      </c>
      <c r="C858" t="s">
        <v>904</v>
      </c>
      <c r="D858">
        <v>19131</v>
      </c>
      <c r="E858">
        <f>_xlfn.XLOOKUP(D858,'ACS data'!E:E,'ACS data'!N:N)</f>
        <v>65</v>
      </c>
      <c r="F858">
        <f>_xlfn.XLOOKUP(D858,'2026 FMR'!I:I,'2026 FMR'!M:M)</f>
        <v>774</v>
      </c>
      <c r="G858">
        <f>_xlfn.XLOOKUP(D858,'2026 FMR'!I:I,'2026 FMR'!J:J)</f>
        <v>10537</v>
      </c>
      <c r="H858">
        <f>_xlfn.XLOOKUP(D858,'2026 FMR'!I:I,'2026 FMR'!R:R)</f>
        <v>0.5</v>
      </c>
    </row>
    <row r="859" spans="1:8" x14ac:dyDescent="0.35">
      <c r="A859" t="s">
        <v>838</v>
      </c>
      <c r="B859" t="str">
        <f>_xlfn.XLOOKUP(D859,'2026 FMR'!I:I,'2026 FMR'!Q:Q)</f>
        <v>IA-501</v>
      </c>
      <c r="C859" t="s">
        <v>905</v>
      </c>
      <c r="D859">
        <v>19133</v>
      </c>
      <c r="E859">
        <f>_xlfn.XLOOKUP(D859,'ACS data'!E:E,'ACS data'!N:N)</f>
        <v>174</v>
      </c>
      <c r="F859">
        <f>_xlfn.XLOOKUP(D859,'2026 FMR'!I:I,'2026 FMR'!M:M)</f>
        <v>700</v>
      </c>
      <c r="G859">
        <f>_xlfn.XLOOKUP(D859,'2026 FMR'!I:I,'2026 FMR'!J:J)</f>
        <v>8671</v>
      </c>
      <c r="H859">
        <f>_xlfn.XLOOKUP(D859,'2026 FMR'!I:I,'2026 FMR'!R:R)</f>
        <v>0.5</v>
      </c>
    </row>
    <row r="860" spans="1:8" x14ac:dyDescent="0.35">
      <c r="A860" t="s">
        <v>838</v>
      </c>
      <c r="B860" t="str">
        <f>_xlfn.XLOOKUP(D860,'2026 FMR'!I:I,'2026 FMR'!Q:Q)</f>
        <v>IA-501</v>
      </c>
      <c r="C860" t="s">
        <v>906</v>
      </c>
      <c r="D860">
        <v>19135</v>
      </c>
      <c r="E860">
        <f>_xlfn.XLOOKUP(D860,'ACS data'!E:E,'ACS data'!N:N)</f>
        <v>180</v>
      </c>
      <c r="F860">
        <f>_xlfn.XLOOKUP(D860,'2026 FMR'!I:I,'2026 FMR'!M:M)</f>
        <v>700</v>
      </c>
      <c r="G860">
        <f>_xlfn.XLOOKUP(D860,'2026 FMR'!I:I,'2026 FMR'!J:J)</f>
        <v>7574</v>
      </c>
      <c r="H860">
        <f>_xlfn.XLOOKUP(D860,'2026 FMR'!I:I,'2026 FMR'!R:R)</f>
        <v>0.5</v>
      </c>
    </row>
    <row r="861" spans="1:8" x14ac:dyDescent="0.35">
      <c r="A861" t="s">
        <v>838</v>
      </c>
      <c r="B861" t="str">
        <f>_xlfn.XLOOKUP(D861,'2026 FMR'!I:I,'2026 FMR'!Q:Q)</f>
        <v>IA-501</v>
      </c>
      <c r="C861" t="s">
        <v>907</v>
      </c>
      <c r="D861">
        <v>19137</v>
      </c>
      <c r="E861">
        <f>_xlfn.XLOOKUP(D861,'ACS data'!E:E,'ACS data'!N:N)</f>
        <v>237</v>
      </c>
      <c r="F861">
        <f>_xlfn.XLOOKUP(D861,'2026 FMR'!I:I,'2026 FMR'!M:M)</f>
        <v>838</v>
      </c>
      <c r="G861">
        <f>_xlfn.XLOOKUP(D861,'2026 FMR'!I:I,'2026 FMR'!J:J)</f>
        <v>10285</v>
      </c>
      <c r="H861">
        <f>_xlfn.XLOOKUP(D861,'2026 FMR'!I:I,'2026 FMR'!R:R)</f>
        <v>0.5</v>
      </c>
    </row>
    <row r="862" spans="1:8" x14ac:dyDescent="0.35">
      <c r="A862" t="s">
        <v>838</v>
      </c>
      <c r="B862" t="str">
        <f>_xlfn.XLOOKUP(D862,'2026 FMR'!I:I,'2026 FMR'!Q:Q)</f>
        <v>IA-501</v>
      </c>
      <c r="C862" t="s">
        <v>908</v>
      </c>
      <c r="D862">
        <v>19139</v>
      </c>
      <c r="E862">
        <f>_xlfn.XLOOKUP(D862,'ACS data'!E:E,'ACS data'!N:N)</f>
        <v>1287</v>
      </c>
      <c r="F862">
        <f>_xlfn.XLOOKUP(D862,'2026 FMR'!I:I,'2026 FMR'!M:M)</f>
        <v>858</v>
      </c>
      <c r="G862">
        <f>_xlfn.XLOOKUP(D862,'2026 FMR'!I:I,'2026 FMR'!J:J)</f>
        <v>42968</v>
      </c>
      <c r="H862">
        <f>_xlfn.XLOOKUP(D862,'2026 FMR'!I:I,'2026 FMR'!R:R)</f>
        <v>0.5</v>
      </c>
    </row>
    <row r="863" spans="1:8" x14ac:dyDescent="0.35">
      <c r="A863" t="s">
        <v>838</v>
      </c>
      <c r="B863" t="str">
        <f>_xlfn.XLOOKUP(D863,'2026 FMR'!I:I,'2026 FMR'!Q:Q)</f>
        <v>IA-501</v>
      </c>
      <c r="C863" t="s">
        <v>909</v>
      </c>
      <c r="D863">
        <v>19141</v>
      </c>
      <c r="E863">
        <f>_xlfn.XLOOKUP(D863,'ACS data'!E:E,'ACS data'!N:N)</f>
        <v>349</v>
      </c>
      <c r="F863">
        <f>_xlfn.XLOOKUP(D863,'2026 FMR'!I:I,'2026 FMR'!M:M)</f>
        <v>700</v>
      </c>
      <c r="G863">
        <f>_xlfn.XLOOKUP(D863,'2026 FMR'!I:I,'2026 FMR'!J:J)</f>
        <v>14138</v>
      </c>
      <c r="H863">
        <f>_xlfn.XLOOKUP(D863,'2026 FMR'!I:I,'2026 FMR'!R:R)</f>
        <v>0.5</v>
      </c>
    </row>
    <row r="864" spans="1:8" x14ac:dyDescent="0.35">
      <c r="A864" t="s">
        <v>838</v>
      </c>
      <c r="B864" t="str">
        <f>_xlfn.XLOOKUP(D864,'2026 FMR'!I:I,'2026 FMR'!Q:Q)</f>
        <v>IA-501</v>
      </c>
      <c r="C864" t="s">
        <v>910</v>
      </c>
      <c r="D864">
        <v>19143</v>
      </c>
      <c r="E864">
        <f>_xlfn.XLOOKUP(D864,'ACS data'!E:E,'ACS data'!N:N)</f>
        <v>141</v>
      </c>
      <c r="F864">
        <f>_xlfn.XLOOKUP(D864,'2026 FMR'!I:I,'2026 FMR'!M:M)</f>
        <v>700</v>
      </c>
      <c r="G864">
        <f>_xlfn.XLOOKUP(D864,'2026 FMR'!I:I,'2026 FMR'!J:J)</f>
        <v>6149</v>
      </c>
      <c r="H864">
        <f>_xlfn.XLOOKUP(D864,'2026 FMR'!I:I,'2026 FMR'!R:R)</f>
        <v>0.5</v>
      </c>
    </row>
    <row r="865" spans="1:8" x14ac:dyDescent="0.35">
      <c r="A865" t="s">
        <v>838</v>
      </c>
      <c r="B865" t="str">
        <f>_xlfn.XLOOKUP(D865,'2026 FMR'!I:I,'2026 FMR'!Q:Q)</f>
        <v>IA-501</v>
      </c>
      <c r="C865" t="s">
        <v>911</v>
      </c>
      <c r="D865">
        <v>19145</v>
      </c>
      <c r="E865">
        <f>_xlfn.XLOOKUP(D865,'ACS data'!E:E,'ACS data'!N:N)</f>
        <v>353</v>
      </c>
      <c r="F865">
        <f>_xlfn.XLOOKUP(D865,'2026 FMR'!I:I,'2026 FMR'!M:M)</f>
        <v>700</v>
      </c>
      <c r="G865">
        <f>_xlfn.XLOOKUP(D865,'2026 FMR'!I:I,'2026 FMR'!J:J)</f>
        <v>15225</v>
      </c>
      <c r="H865">
        <f>_xlfn.XLOOKUP(D865,'2026 FMR'!I:I,'2026 FMR'!R:R)</f>
        <v>0.5</v>
      </c>
    </row>
    <row r="866" spans="1:8" x14ac:dyDescent="0.35">
      <c r="A866" t="s">
        <v>838</v>
      </c>
      <c r="B866" t="str">
        <f>_xlfn.XLOOKUP(D866,'2026 FMR'!I:I,'2026 FMR'!Q:Q)</f>
        <v>IA-501</v>
      </c>
      <c r="C866" t="s">
        <v>912</v>
      </c>
      <c r="D866">
        <v>19147</v>
      </c>
      <c r="E866">
        <f>_xlfn.XLOOKUP(D866,'ACS data'!E:E,'ACS data'!N:N)</f>
        <v>204</v>
      </c>
      <c r="F866">
        <f>_xlfn.XLOOKUP(D866,'2026 FMR'!I:I,'2026 FMR'!M:M)</f>
        <v>700</v>
      </c>
      <c r="G866">
        <f>_xlfn.XLOOKUP(D866,'2026 FMR'!I:I,'2026 FMR'!J:J)</f>
        <v>8938</v>
      </c>
      <c r="H866">
        <f>_xlfn.XLOOKUP(D866,'2026 FMR'!I:I,'2026 FMR'!R:R)</f>
        <v>0.5</v>
      </c>
    </row>
    <row r="867" spans="1:8" x14ac:dyDescent="0.35">
      <c r="A867" t="s">
        <v>838</v>
      </c>
      <c r="B867" t="str">
        <f>_xlfn.XLOOKUP(D867,'2026 FMR'!I:I,'2026 FMR'!Q:Q)</f>
        <v>IA-501</v>
      </c>
      <c r="C867" t="s">
        <v>913</v>
      </c>
      <c r="D867">
        <v>19149</v>
      </c>
      <c r="E867">
        <f>_xlfn.XLOOKUP(D867,'ACS data'!E:E,'ACS data'!N:N)</f>
        <v>366</v>
      </c>
      <c r="F867">
        <f>_xlfn.XLOOKUP(D867,'2026 FMR'!I:I,'2026 FMR'!M:M)</f>
        <v>772</v>
      </c>
      <c r="G867">
        <f>_xlfn.XLOOKUP(D867,'2026 FMR'!I:I,'2026 FMR'!J:J)</f>
        <v>25621</v>
      </c>
      <c r="H867">
        <f>_xlfn.XLOOKUP(D867,'2026 FMR'!I:I,'2026 FMR'!R:R)</f>
        <v>0.5</v>
      </c>
    </row>
    <row r="868" spans="1:8" x14ac:dyDescent="0.35">
      <c r="A868" t="s">
        <v>838</v>
      </c>
      <c r="B868" t="str">
        <f>_xlfn.XLOOKUP(D868,'2026 FMR'!I:I,'2026 FMR'!Q:Q)</f>
        <v>IA-501</v>
      </c>
      <c r="C868" t="s">
        <v>914</v>
      </c>
      <c r="D868">
        <v>19151</v>
      </c>
      <c r="E868">
        <f>_xlfn.XLOOKUP(D868,'ACS data'!E:E,'ACS data'!N:N)</f>
        <v>229</v>
      </c>
      <c r="F868">
        <f>_xlfn.XLOOKUP(D868,'2026 FMR'!I:I,'2026 FMR'!M:M)</f>
        <v>700</v>
      </c>
      <c r="G868">
        <f>_xlfn.XLOOKUP(D868,'2026 FMR'!I:I,'2026 FMR'!J:J)</f>
        <v>7061</v>
      </c>
      <c r="H868">
        <f>_xlfn.XLOOKUP(D868,'2026 FMR'!I:I,'2026 FMR'!R:R)</f>
        <v>0.5</v>
      </c>
    </row>
    <row r="869" spans="1:8" x14ac:dyDescent="0.35">
      <c r="A869" t="s">
        <v>838</v>
      </c>
      <c r="B869" t="str">
        <f>_xlfn.XLOOKUP(D869,'2026 FMR'!I:I,'2026 FMR'!Q:Q)</f>
        <v>IA-502</v>
      </c>
      <c r="C869" t="s">
        <v>915</v>
      </c>
      <c r="D869">
        <v>19153</v>
      </c>
      <c r="E869">
        <f>_xlfn.XLOOKUP(D869,'ACS data'!E:E,'ACS data'!N:N)</f>
        <v>11560</v>
      </c>
      <c r="F869">
        <f>_xlfn.XLOOKUP(D869,'2026 FMR'!I:I,'2026 FMR'!M:M)</f>
        <v>1109</v>
      </c>
      <c r="G869">
        <f>_xlfn.XLOOKUP(D869,'2026 FMR'!I:I,'2026 FMR'!J:J)</f>
        <v>493378</v>
      </c>
      <c r="H869">
        <f>_xlfn.XLOOKUP(D869,'2026 FMR'!I:I,'2026 FMR'!R:R)</f>
        <v>0.5</v>
      </c>
    </row>
    <row r="870" spans="1:8" x14ac:dyDescent="0.35">
      <c r="A870" t="s">
        <v>838</v>
      </c>
      <c r="B870" t="str">
        <f>_xlfn.XLOOKUP(D870,'2026 FMR'!I:I,'2026 FMR'!Q:Q)</f>
        <v>NE-501</v>
      </c>
      <c r="C870" t="s">
        <v>916</v>
      </c>
      <c r="D870">
        <v>19155</v>
      </c>
      <c r="E870">
        <f>_xlfn.XLOOKUP(D870,'ACS data'!E:E,'ACS data'!N:N)</f>
        <v>2010</v>
      </c>
      <c r="F870">
        <f>_xlfn.XLOOKUP(D870,'2026 FMR'!I:I,'2026 FMR'!M:M)</f>
        <v>1148</v>
      </c>
      <c r="G870">
        <f>_xlfn.XLOOKUP(D870,'2026 FMR'!I:I,'2026 FMR'!J:J)</f>
        <v>93543</v>
      </c>
      <c r="H870">
        <f>_xlfn.XLOOKUP(D870,'2026 FMR'!I:I,'2026 FMR'!R:R)</f>
        <v>0.5</v>
      </c>
    </row>
    <row r="871" spans="1:8" x14ac:dyDescent="0.35">
      <c r="A871" t="s">
        <v>838</v>
      </c>
      <c r="B871" t="str">
        <f>_xlfn.XLOOKUP(D871,'2026 FMR'!I:I,'2026 FMR'!Q:Q)</f>
        <v>IA-501</v>
      </c>
      <c r="C871" t="s">
        <v>917</v>
      </c>
      <c r="D871">
        <v>19157</v>
      </c>
      <c r="E871">
        <f>_xlfn.XLOOKUP(D871,'ACS data'!E:E,'ACS data'!N:N)</f>
        <v>449</v>
      </c>
      <c r="F871">
        <f>_xlfn.XLOOKUP(D871,'2026 FMR'!I:I,'2026 FMR'!M:M)</f>
        <v>853</v>
      </c>
      <c r="G871">
        <f>_xlfn.XLOOKUP(D871,'2026 FMR'!I:I,'2026 FMR'!J:J)</f>
        <v>18608</v>
      </c>
      <c r="H871">
        <f>_xlfn.XLOOKUP(D871,'2026 FMR'!I:I,'2026 FMR'!R:R)</f>
        <v>0.5</v>
      </c>
    </row>
    <row r="872" spans="1:8" x14ac:dyDescent="0.35">
      <c r="A872" t="s">
        <v>838</v>
      </c>
      <c r="B872" t="str">
        <f>_xlfn.XLOOKUP(D872,'2026 FMR'!I:I,'2026 FMR'!Q:Q)</f>
        <v>IA-501</v>
      </c>
      <c r="C872" t="s">
        <v>918</v>
      </c>
      <c r="D872">
        <v>19159</v>
      </c>
      <c r="E872">
        <f>_xlfn.XLOOKUP(D872,'ACS data'!E:E,'ACS data'!N:N)</f>
        <v>124</v>
      </c>
      <c r="F872">
        <f>_xlfn.XLOOKUP(D872,'2026 FMR'!I:I,'2026 FMR'!M:M)</f>
        <v>748</v>
      </c>
      <c r="G872">
        <f>_xlfn.XLOOKUP(D872,'2026 FMR'!I:I,'2026 FMR'!J:J)</f>
        <v>4690</v>
      </c>
      <c r="H872">
        <f>_xlfn.XLOOKUP(D872,'2026 FMR'!I:I,'2026 FMR'!R:R)</f>
        <v>0.5</v>
      </c>
    </row>
    <row r="873" spans="1:8" x14ac:dyDescent="0.35">
      <c r="A873" t="s">
        <v>838</v>
      </c>
      <c r="B873" t="str">
        <f>_xlfn.XLOOKUP(D873,'2026 FMR'!I:I,'2026 FMR'!Q:Q)</f>
        <v>IA-501</v>
      </c>
      <c r="C873" t="s">
        <v>919</v>
      </c>
      <c r="D873">
        <v>19161</v>
      </c>
      <c r="E873">
        <f>_xlfn.XLOOKUP(D873,'ACS data'!E:E,'ACS data'!N:N)</f>
        <v>139</v>
      </c>
      <c r="F873">
        <f>_xlfn.XLOOKUP(D873,'2026 FMR'!I:I,'2026 FMR'!M:M)</f>
        <v>791</v>
      </c>
      <c r="G873">
        <f>_xlfn.XLOOKUP(D873,'2026 FMR'!I:I,'2026 FMR'!J:J)</f>
        <v>9778</v>
      </c>
      <c r="H873">
        <f>_xlfn.XLOOKUP(D873,'2026 FMR'!I:I,'2026 FMR'!R:R)</f>
        <v>0.5</v>
      </c>
    </row>
    <row r="874" spans="1:8" x14ac:dyDescent="0.35">
      <c r="A874" t="s">
        <v>838</v>
      </c>
      <c r="B874" t="str">
        <f>_xlfn.XLOOKUP(D874,'2026 FMR'!I:I,'2026 FMR'!Q:Q)</f>
        <v>IA-501</v>
      </c>
      <c r="C874" t="s">
        <v>920</v>
      </c>
      <c r="D874">
        <v>19163</v>
      </c>
      <c r="E874">
        <f>_xlfn.XLOOKUP(D874,'ACS data'!E:E,'ACS data'!N:N)</f>
        <v>4351</v>
      </c>
      <c r="F874">
        <f>_xlfn.XLOOKUP(D874,'2026 FMR'!I:I,'2026 FMR'!M:M)</f>
        <v>928</v>
      </c>
      <c r="G874">
        <f>_xlfn.XLOOKUP(D874,'2026 FMR'!I:I,'2026 FMR'!J:J)</f>
        <v>174315</v>
      </c>
      <c r="H874">
        <f>_xlfn.XLOOKUP(D874,'2026 FMR'!I:I,'2026 FMR'!R:R)</f>
        <v>0.5</v>
      </c>
    </row>
    <row r="875" spans="1:8" x14ac:dyDescent="0.35">
      <c r="A875" t="s">
        <v>838</v>
      </c>
      <c r="B875" t="str">
        <f>_xlfn.XLOOKUP(D875,'2026 FMR'!I:I,'2026 FMR'!Q:Q)</f>
        <v>IA-501</v>
      </c>
      <c r="C875" t="s">
        <v>921</v>
      </c>
      <c r="D875">
        <v>19165</v>
      </c>
      <c r="E875">
        <f>_xlfn.XLOOKUP(D875,'ACS data'!E:E,'ACS data'!N:N)</f>
        <v>103</v>
      </c>
      <c r="F875">
        <f>_xlfn.XLOOKUP(D875,'2026 FMR'!I:I,'2026 FMR'!M:M)</f>
        <v>838</v>
      </c>
      <c r="G875">
        <f>_xlfn.XLOOKUP(D875,'2026 FMR'!I:I,'2026 FMR'!J:J)</f>
        <v>11737</v>
      </c>
      <c r="H875">
        <f>_xlfn.XLOOKUP(D875,'2026 FMR'!I:I,'2026 FMR'!R:R)</f>
        <v>0.5</v>
      </c>
    </row>
    <row r="876" spans="1:8" x14ac:dyDescent="0.35">
      <c r="A876" t="s">
        <v>838</v>
      </c>
      <c r="B876" t="str">
        <f>_xlfn.XLOOKUP(D876,'2026 FMR'!I:I,'2026 FMR'!Q:Q)</f>
        <v>IA-501</v>
      </c>
      <c r="C876" t="s">
        <v>922</v>
      </c>
      <c r="D876">
        <v>19167</v>
      </c>
      <c r="E876">
        <f>_xlfn.XLOOKUP(D876,'ACS data'!E:E,'ACS data'!N:N)</f>
        <v>648</v>
      </c>
      <c r="F876">
        <f>_xlfn.XLOOKUP(D876,'2026 FMR'!I:I,'2026 FMR'!M:M)</f>
        <v>740</v>
      </c>
      <c r="G876">
        <f>_xlfn.XLOOKUP(D876,'2026 FMR'!I:I,'2026 FMR'!J:J)</f>
        <v>35815</v>
      </c>
      <c r="H876">
        <f>_xlfn.XLOOKUP(D876,'2026 FMR'!I:I,'2026 FMR'!R:R)</f>
        <v>0.5</v>
      </c>
    </row>
    <row r="877" spans="1:8" x14ac:dyDescent="0.35">
      <c r="A877" t="s">
        <v>838</v>
      </c>
      <c r="B877" t="str">
        <f>_xlfn.XLOOKUP(D877,'2026 FMR'!I:I,'2026 FMR'!Q:Q)</f>
        <v>IA-501</v>
      </c>
      <c r="C877" t="s">
        <v>923</v>
      </c>
      <c r="D877">
        <v>19169</v>
      </c>
      <c r="E877">
        <f>_xlfn.XLOOKUP(D877,'ACS data'!E:E,'ACS data'!N:N)</f>
        <v>10691</v>
      </c>
      <c r="F877">
        <f>_xlfn.XLOOKUP(D877,'2026 FMR'!I:I,'2026 FMR'!M:M)</f>
        <v>1026</v>
      </c>
      <c r="G877">
        <f>_xlfn.XLOOKUP(D877,'2026 FMR'!I:I,'2026 FMR'!J:J)</f>
        <v>98573</v>
      </c>
      <c r="H877">
        <f>_xlfn.XLOOKUP(D877,'2026 FMR'!I:I,'2026 FMR'!R:R)</f>
        <v>0.5</v>
      </c>
    </row>
    <row r="878" spans="1:8" x14ac:dyDescent="0.35">
      <c r="A878" t="s">
        <v>838</v>
      </c>
      <c r="B878" t="str">
        <f>_xlfn.XLOOKUP(D878,'2026 FMR'!I:I,'2026 FMR'!Q:Q)</f>
        <v>IA-501</v>
      </c>
      <c r="C878" t="s">
        <v>924</v>
      </c>
      <c r="D878">
        <v>19171</v>
      </c>
      <c r="E878">
        <f>_xlfn.XLOOKUP(D878,'ACS data'!E:E,'ACS data'!N:N)</f>
        <v>545</v>
      </c>
      <c r="F878">
        <f>_xlfn.XLOOKUP(D878,'2026 FMR'!I:I,'2026 FMR'!M:M)</f>
        <v>717</v>
      </c>
      <c r="G878">
        <f>_xlfn.XLOOKUP(D878,'2026 FMR'!I:I,'2026 FMR'!J:J)</f>
        <v>17017</v>
      </c>
      <c r="H878">
        <f>_xlfn.XLOOKUP(D878,'2026 FMR'!I:I,'2026 FMR'!R:R)</f>
        <v>0.5</v>
      </c>
    </row>
    <row r="879" spans="1:8" x14ac:dyDescent="0.35">
      <c r="A879" t="s">
        <v>838</v>
      </c>
      <c r="B879" t="str">
        <f>_xlfn.XLOOKUP(D879,'2026 FMR'!I:I,'2026 FMR'!Q:Q)</f>
        <v>IA-501</v>
      </c>
      <c r="C879" t="s">
        <v>925</v>
      </c>
      <c r="D879">
        <v>19173</v>
      </c>
      <c r="E879">
        <f>_xlfn.XLOOKUP(D879,'ACS data'!E:E,'ACS data'!N:N)</f>
        <v>149</v>
      </c>
      <c r="F879">
        <f>_xlfn.XLOOKUP(D879,'2026 FMR'!I:I,'2026 FMR'!M:M)</f>
        <v>700</v>
      </c>
      <c r="G879">
        <f>_xlfn.XLOOKUP(D879,'2026 FMR'!I:I,'2026 FMR'!J:J)</f>
        <v>5916</v>
      </c>
      <c r="H879">
        <f>_xlfn.XLOOKUP(D879,'2026 FMR'!I:I,'2026 FMR'!R:R)</f>
        <v>0.5</v>
      </c>
    </row>
    <row r="880" spans="1:8" x14ac:dyDescent="0.35">
      <c r="A880" t="s">
        <v>838</v>
      </c>
      <c r="B880" t="str">
        <f>_xlfn.XLOOKUP(D880,'2026 FMR'!I:I,'2026 FMR'!Q:Q)</f>
        <v>IA-501</v>
      </c>
      <c r="C880" t="s">
        <v>926</v>
      </c>
      <c r="D880">
        <v>19175</v>
      </c>
      <c r="E880">
        <f>_xlfn.XLOOKUP(D880,'ACS data'!E:E,'ACS data'!N:N)</f>
        <v>389</v>
      </c>
      <c r="F880">
        <f>_xlfn.XLOOKUP(D880,'2026 FMR'!I:I,'2026 FMR'!M:M)</f>
        <v>700</v>
      </c>
      <c r="G880">
        <f>_xlfn.XLOOKUP(D880,'2026 FMR'!I:I,'2026 FMR'!J:J)</f>
        <v>12107</v>
      </c>
      <c r="H880">
        <f>_xlfn.XLOOKUP(D880,'2026 FMR'!I:I,'2026 FMR'!R:R)</f>
        <v>0.5</v>
      </c>
    </row>
    <row r="881" spans="1:8" x14ac:dyDescent="0.35">
      <c r="A881" t="s">
        <v>838</v>
      </c>
      <c r="B881" t="str">
        <f>_xlfn.XLOOKUP(D881,'2026 FMR'!I:I,'2026 FMR'!Q:Q)</f>
        <v>IA-501</v>
      </c>
      <c r="C881" t="s">
        <v>927</v>
      </c>
      <c r="D881">
        <v>19177</v>
      </c>
      <c r="E881">
        <f>_xlfn.XLOOKUP(D881,'ACS data'!E:E,'ACS data'!N:N)</f>
        <v>114</v>
      </c>
      <c r="F881">
        <f>_xlfn.XLOOKUP(D881,'2026 FMR'!I:I,'2026 FMR'!M:M)</f>
        <v>713</v>
      </c>
      <c r="G881">
        <f>_xlfn.XLOOKUP(D881,'2026 FMR'!I:I,'2026 FMR'!J:J)</f>
        <v>7207</v>
      </c>
      <c r="H881">
        <f>_xlfn.XLOOKUP(D881,'2026 FMR'!I:I,'2026 FMR'!R:R)</f>
        <v>0.5</v>
      </c>
    </row>
    <row r="882" spans="1:8" x14ac:dyDescent="0.35">
      <c r="A882" t="s">
        <v>838</v>
      </c>
      <c r="B882" t="str">
        <f>_xlfn.XLOOKUP(D882,'2026 FMR'!I:I,'2026 FMR'!Q:Q)</f>
        <v>IA-501</v>
      </c>
      <c r="C882" t="s">
        <v>928</v>
      </c>
      <c r="D882">
        <v>19179</v>
      </c>
      <c r="E882">
        <f>_xlfn.XLOOKUP(D882,'ACS data'!E:E,'ACS data'!N:N)</f>
        <v>1269</v>
      </c>
      <c r="F882">
        <f>_xlfn.XLOOKUP(D882,'2026 FMR'!I:I,'2026 FMR'!M:M)</f>
        <v>814</v>
      </c>
      <c r="G882">
        <f>_xlfn.XLOOKUP(D882,'2026 FMR'!I:I,'2026 FMR'!J:J)</f>
        <v>35292</v>
      </c>
      <c r="H882">
        <f>_xlfn.XLOOKUP(D882,'2026 FMR'!I:I,'2026 FMR'!R:R)</f>
        <v>0.5</v>
      </c>
    </row>
    <row r="883" spans="1:8" x14ac:dyDescent="0.35">
      <c r="A883" t="s">
        <v>838</v>
      </c>
      <c r="B883" t="str">
        <f>_xlfn.XLOOKUP(D883,'2026 FMR'!I:I,'2026 FMR'!Q:Q)</f>
        <v>IA-501</v>
      </c>
      <c r="C883" t="s">
        <v>929</v>
      </c>
      <c r="D883">
        <v>19181</v>
      </c>
      <c r="E883">
        <f>_xlfn.XLOOKUP(D883,'ACS data'!E:E,'ACS data'!N:N)</f>
        <v>638</v>
      </c>
      <c r="F883">
        <f>_xlfn.XLOOKUP(D883,'2026 FMR'!I:I,'2026 FMR'!M:M)</f>
        <v>1109</v>
      </c>
      <c r="G883">
        <f>_xlfn.XLOOKUP(D883,'2026 FMR'!I:I,'2026 FMR'!J:J)</f>
        <v>52709</v>
      </c>
      <c r="H883">
        <f>_xlfn.XLOOKUP(D883,'2026 FMR'!I:I,'2026 FMR'!R:R)</f>
        <v>0.5</v>
      </c>
    </row>
    <row r="884" spans="1:8" x14ac:dyDescent="0.35">
      <c r="A884" t="s">
        <v>838</v>
      </c>
      <c r="B884" t="str">
        <f>_xlfn.XLOOKUP(D884,'2026 FMR'!I:I,'2026 FMR'!Q:Q)</f>
        <v>IA-501</v>
      </c>
      <c r="C884" t="s">
        <v>930</v>
      </c>
      <c r="D884">
        <v>19183</v>
      </c>
      <c r="E884">
        <f>_xlfn.XLOOKUP(D884,'ACS data'!E:E,'ACS data'!N:N)</f>
        <v>294</v>
      </c>
      <c r="F884">
        <f>_xlfn.XLOOKUP(D884,'2026 FMR'!I:I,'2026 FMR'!M:M)</f>
        <v>733</v>
      </c>
      <c r="G884">
        <f>_xlfn.XLOOKUP(D884,'2026 FMR'!I:I,'2026 FMR'!J:J)</f>
        <v>22534</v>
      </c>
      <c r="H884">
        <f>_xlfn.XLOOKUP(D884,'2026 FMR'!I:I,'2026 FMR'!R:R)</f>
        <v>0.5</v>
      </c>
    </row>
    <row r="885" spans="1:8" x14ac:dyDescent="0.35">
      <c r="A885" t="s">
        <v>838</v>
      </c>
      <c r="B885" t="str">
        <f>_xlfn.XLOOKUP(D885,'2026 FMR'!I:I,'2026 FMR'!Q:Q)</f>
        <v>IA-501</v>
      </c>
      <c r="C885" t="s">
        <v>931</v>
      </c>
      <c r="D885">
        <v>19185</v>
      </c>
      <c r="E885">
        <f>_xlfn.XLOOKUP(D885,'ACS data'!E:E,'ACS data'!N:N)</f>
        <v>150</v>
      </c>
      <c r="F885">
        <f>_xlfn.XLOOKUP(D885,'2026 FMR'!I:I,'2026 FMR'!M:M)</f>
        <v>734</v>
      </c>
      <c r="G885">
        <f>_xlfn.XLOOKUP(D885,'2026 FMR'!I:I,'2026 FMR'!J:J)</f>
        <v>6484</v>
      </c>
      <c r="H885">
        <f>_xlfn.XLOOKUP(D885,'2026 FMR'!I:I,'2026 FMR'!R:R)</f>
        <v>0.5</v>
      </c>
    </row>
    <row r="886" spans="1:8" x14ac:dyDescent="0.35">
      <c r="A886" t="s">
        <v>838</v>
      </c>
      <c r="B886" t="str">
        <f>_xlfn.XLOOKUP(D886,'2026 FMR'!I:I,'2026 FMR'!Q:Q)</f>
        <v>IA-501</v>
      </c>
      <c r="C886" t="s">
        <v>932</v>
      </c>
      <c r="D886">
        <v>19187</v>
      </c>
      <c r="E886">
        <f>_xlfn.XLOOKUP(D886,'ACS data'!E:E,'ACS data'!N:N)</f>
        <v>1161</v>
      </c>
      <c r="F886">
        <f>_xlfn.XLOOKUP(D886,'2026 FMR'!I:I,'2026 FMR'!M:M)</f>
        <v>700</v>
      </c>
      <c r="G886">
        <f>_xlfn.XLOOKUP(D886,'2026 FMR'!I:I,'2026 FMR'!J:J)</f>
        <v>36986</v>
      </c>
      <c r="H886">
        <f>_xlfn.XLOOKUP(D886,'2026 FMR'!I:I,'2026 FMR'!R:R)</f>
        <v>0.5</v>
      </c>
    </row>
    <row r="887" spans="1:8" x14ac:dyDescent="0.35">
      <c r="A887" t="s">
        <v>838</v>
      </c>
      <c r="B887" t="str">
        <f>_xlfn.XLOOKUP(D887,'2026 FMR'!I:I,'2026 FMR'!Q:Q)</f>
        <v>IA-501</v>
      </c>
      <c r="C887" t="s">
        <v>933</v>
      </c>
      <c r="D887">
        <v>19189</v>
      </c>
      <c r="E887">
        <f>_xlfn.XLOOKUP(D887,'ACS data'!E:E,'ACS data'!N:N)</f>
        <v>179</v>
      </c>
      <c r="F887">
        <f>_xlfn.XLOOKUP(D887,'2026 FMR'!I:I,'2026 FMR'!M:M)</f>
        <v>731</v>
      </c>
      <c r="G887">
        <f>_xlfn.XLOOKUP(D887,'2026 FMR'!I:I,'2026 FMR'!J:J)</f>
        <v>10704</v>
      </c>
      <c r="H887">
        <f>_xlfn.XLOOKUP(D887,'2026 FMR'!I:I,'2026 FMR'!R:R)</f>
        <v>0.5</v>
      </c>
    </row>
    <row r="888" spans="1:8" x14ac:dyDescent="0.35">
      <c r="A888" t="s">
        <v>838</v>
      </c>
      <c r="B888" t="str">
        <f>_xlfn.XLOOKUP(D888,'2026 FMR'!I:I,'2026 FMR'!Q:Q)</f>
        <v>IA-501</v>
      </c>
      <c r="C888" t="s">
        <v>934</v>
      </c>
      <c r="D888">
        <v>19191</v>
      </c>
      <c r="E888">
        <f>_xlfn.XLOOKUP(D888,'ACS data'!E:E,'ACS data'!N:N)</f>
        <v>218</v>
      </c>
      <c r="F888">
        <f>_xlfn.XLOOKUP(D888,'2026 FMR'!I:I,'2026 FMR'!M:M)</f>
        <v>700</v>
      </c>
      <c r="G888">
        <f>_xlfn.XLOOKUP(D888,'2026 FMR'!I:I,'2026 FMR'!J:J)</f>
        <v>20050</v>
      </c>
      <c r="H888">
        <f>_xlfn.XLOOKUP(D888,'2026 FMR'!I:I,'2026 FMR'!R:R)</f>
        <v>0.5</v>
      </c>
    </row>
    <row r="889" spans="1:8" x14ac:dyDescent="0.35">
      <c r="A889" t="s">
        <v>838</v>
      </c>
      <c r="B889" t="str">
        <f>_xlfn.XLOOKUP(D889,'2026 FMR'!I:I,'2026 FMR'!Q:Q)</f>
        <v>IA-500</v>
      </c>
      <c r="C889" t="s">
        <v>935</v>
      </c>
      <c r="D889">
        <v>19193</v>
      </c>
      <c r="E889">
        <f>_xlfn.XLOOKUP(D889,'ACS data'!E:E,'ACS data'!N:N)</f>
        <v>3159</v>
      </c>
      <c r="F889">
        <f>_xlfn.XLOOKUP(D889,'2026 FMR'!I:I,'2026 FMR'!M:M)</f>
        <v>925</v>
      </c>
      <c r="G889">
        <f>_xlfn.XLOOKUP(D889,'2026 FMR'!I:I,'2026 FMR'!J:J)</f>
        <v>105526</v>
      </c>
      <c r="H889">
        <f>_xlfn.XLOOKUP(D889,'2026 FMR'!I:I,'2026 FMR'!R:R)</f>
        <v>1</v>
      </c>
    </row>
    <row r="890" spans="1:8" x14ac:dyDescent="0.35">
      <c r="A890" t="s">
        <v>838</v>
      </c>
      <c r="B890" t="str">
        <f>_xlfn.XLOOKUP(D890,'2026 FMR'!I:I,'2026 FMR'!Q:Q)</f>
        <v>IA-501</v>
      </c>
      <c r="C890" t="s">
        <v>936</v>
      </c>
      <c r="D890">
        <v>19195</v>
      </c>
      <c r="E890">
        <f>_xlfn.XLOOKUP(D890,'ACS data'!E:E,'ACS data'!N:N)</f>
        <v>66</v>
      </c>
      <c r="F890">
        <f>_xlfn.XLOOKUP(D890,'2026 FMR'!I:I,'2026 FMR'!M:M)</f>
        <v>700</v>
      </c>
      <c r="G890">
        <f>_xlfn.XLOOKUP(D890,'2026 FMR'!I:I,'2026 FMR'!J:J)</f>
        <v>7417</v>
      </c>
      <c r="H890">
        <f>_xlfn.XLOOKUP(D890,'2026 FMR'!I:I,'2026 FMR'!R:R)</f>
        <v>0.5</v>
      </c>
    </row>
    <row r="891" spans="1:8" x14ac:dyDescent="0.35">
      <c r="A891" t="s">
        <v>838</v>
      </c>
      <c r="B891" t="str">
        <f>_xlfn.XLOOKUP(D891,'2026 FMR'!I:I,'2026 FMR'!Q:Q)</f>
        <v>IA-501</v>
      </c>
      <c r="C891" t="s">
        <v>937</v>
      </c>
      <c r="D891">
        <v>19197</v>
      </c>
      <c r="E891">
        <f>_xlfn.XLOOKUP(D891,'ACS data'!E:E,'ACS data'!N:N)</f>
        <v>466</v>
      </c>
      <c r="F891">
        <f>_xlfn.XLOOKUP(D891,'2026 FMR'!I:I,'2026 FMR'!M:M)</f>
        <v>700</v>
      </c>
      <c r="G891">
        <f>_xlfn.XLOOKUP(D891,'2026 FMR'!I:I,'2026 FMR'!J:J)</f>
        <v>12897</v>
      </c>
      <c r="H891">
        <f>_xlfn.XLOOKUP(D891,'2026 FMR'!I:I,'2026 FMR'!R:R)</f>
        <v>0.5</v>
      </c>
    </row>
    <row r="892" spans="1:8" x14ac:dyDescent="0.35">
      <c r="A892" t="s">
        <v>938</v>
      </c>
      <c r="B892" t="str">
        <f>_xlfn.XLOOKUP(D892,'2026 FMR'!I:I,'2026 FMR'!Q:Q)</f>
        <v>KS-507</v>
      </c>
      <c r="C892" t="s">
        <v>939</v>
      </c>
      <c r="D892">
        <v>20001</v>
      </c>
      <c r="E892">
        <f>_xlfn.XLOOKUP(D892,'ACS data'!E:E,'ACS data'!N:N)</f>
        <v>383</v>
      </c>
      <c r="F892">
        <f>_xlfn.XLOOKUP(D892,'2026 FMR'!I:I,'2026 FMR'!M:M)</f>
        <v>727</v>
      </c>
      <c r="G892">
        <f>_xlfn.XLOOKUP(D892,'2026 FMR'!I:I,'2026 FMR'!J:J)</f>
        <v>12554</v>
      </c>
      <c r="H892">
        <f>_xlfn.XLOOKUP(D892,'2026 FMR'!I:I,'2026 FMR'!R:R)</f>
        <v>1</v>
      </c>
    </row>
    <row r="893" spans="1:8" x14ac:dyDescent="0.35">
      <c r="A893" t="s">
        <v>938</v>
      </c>
      <c r="B893" t="str">
        <f>_xlfn.XLOOKUP(D893,'2026 FMR'!I:I,'2026 FMR'!Q:Q)</f>
        <v>KS-507</v>
      </c>
      <c r="C893" t="s">
        <v>940</v>
      </c>
      <c r="D893">
        <v>20003</v>
      </c>
      <c r="E893">
        <f>_xlfn.XLOOKUP(D893,'ACS data'!E:E,'ACS data'!N:N)</f>
        <v>124</v>
      </c>
      <c r="F893">
        <f>_xlfn.XLOOKUP(D893,'2026 FMR'!I:I,'2026 FMR'!M:M)</f>
        <v>668</v>
      </c>
      <c r="G893">
        <f>_xlfn.XLOOKUP(D893,'2026 FMR'!I:I,'2026 FMR'!J:J)</f>
        <v>7799</v>
      </c>
      <c r="H893">
        <f>_xlfn.XLOOKUP(D893,'2026 FMR'!I:I,'2026 FMR'!R:R)</f>
        <v>1</v>
      </c>
    </row>
    <row r="894" spans="1:8" x14ac:dyDescent="0.35">
      <c r="A894" t="s">
        <v>938</v>
      </c>
      <c r="B894" t="str">
        <f>_xlfn.XLOOKUP(D894,'2026 FMR'!I:I,'2026 FMR'!Q:Q)</f>
        <v>KS-507</v>
      </c>
      <c r="C894" t="s">
        <v>941</v>
      </c>
      <c r="D894">
        <v>20005</v>
      </c>
      <c r="E894">
        <f>_xlfn.XLOOKUP(D894,'ACS data'!E:E,'ACS data'!N:N)</f>
        <v>474</v>
      </c>
      <c r="F894">
        <f>_xlfn.XLOOKUP(D894,'2026 FMR'!I:I,'2026 FMR'!M:M)</f>
        <v>668</v>
      </c>
      <c r="G894">
        <f>_xlfn.XLOOKUP(D894,'2026 FMR'!I:I,'2026 FMR'!J:J)</f>
        <v>16309</v>
      </c>
      <c r="H894">
        <f>_xlfn.XLOOKUP(D894,'2026 FMR'!I:I,'2026 FMR'!R:R)</f>
        <v>1</v>
      </c>
    </row>
    <row r="895" spans="1:8" x14ac:dyDescent="0.35">
      <c r="A895" t="s">
        <v>938</v>
      </c>
      <c r="B895" t="str">
        <f>_xlfn.XLOOKUP(D895,'2026 FMR'!I:I,'2026 FMR'!Q:Q)</f>
        <v>KS-507</v>
      </c>
      <c r="C895" t="s">
        <v>942</v>
      </c>
      <c r="D895">
        <v>20007</v>
      </c>
      <c r="E895">
        <f>_xlfn.XLOOKUP(D895,'ACS data'!E:E,'ACS data'!N:N)</f>
        <v>84</v>
      </c>
      <c r="F895">
        <f>_xlfn.XLOOKUP(D895,'2026 FMR'!I:I,'2026 FMR'!M:M)</f>
        <v>730</v>
      </c>
      <c r="G895">
        <f>_xlfn.XLOOKUP(D895,'2026 FMR'!I:I,'2026 FMR'!J:J)</f>
        <v>4081</v>
      </c>
      <c r="H895">
        <f>_xlfn.XLOOKUP(D895,'2026 FMR'!I:I,'2026 FMR'!R:R)</f>
        <v>1</v>
      </c>
    </row>
    <row r="896" spans="1:8" x14ac:dyDescent="0.35">
      <c r="A896" t="s">
        <v>938</v>
      </c>
      <c r="B896" t="str">
        <f>_xlfn.XLOOKUP(D896,'2026 FMR'!I:I,'2026 FMR'!Q:Q)</f>
        <v>KS-507</v>
      </c>
      <c r="C896" t="s">
        <v>943</v>
      </c>
      <c r="D896">
        <v>20009</v>
      </c>
      <c r="E896">
        <f>_xlfn.XLOOKUP(D896,'ACS data'!E:E,'ACS data'!N:N)</f>
        <v>928</v>
      </c>
      <c r="F896">
        <f>_xlfn.XLOOKUP(D896,'2026 FMR'!I:I,'2026 FMR'!M:M)</f>
        <v>693</v>
      </c>
      <c r="G896">
        <f>_xlfn.XLOOKUP(D896,'2026 FMR'!I:I,'2026 FMR'!J:J)</f>
        <v>25477</v>
      </c>
      <c r="H896">
        <f>_xlfn.XLOOKUP(D896,'2026 FMR'!I:I,'2026 FMR'!R:R)</f>
        <v>1</v>
      </c>
    </row>
    <row r="897" spans="1:8" x14ac:dyDescent="0.35">
      <c r="A897" t="s">
        <v>938</v>
      </c>
      <c r="B897" t="str">
        <f>_xlfn.XLOOKUP(D897,'2026 FMR'!I:I,'2026 FMR'!Q:Q)</f>
        <v>KS-507</v>
      </c>
      <c r="C897" t="s">
        <v>944</v>
      </c>
      <c r="D897">
        <v>20011</v>
      </c>
      <c r="E897">
        <f>_xlfn.XLOOKUP(D897,'ACS data'!E:E,'ACS data'!N:N)</f>
        <v>365</v>
      </c>
      <c r="F897">
        <f>_xlfn.XLOOKUP(D897,'2026 FMR'!I:I,'2026 FMR'!M:M)</f>
        <v>713</v>
      </c>
      <c r="G897">
        <f>_xlfn.XLOOKUP(D897,'2026 FMR'!I:I,'2026 FMR'!J:J)</f>
        <v>14405</v>
      </c>
      <c r="H897">
        <f>_xlfn.XLOOKUP(D897,'2026 FMR'!I:I,'2026 FMR'!R:R)</f>
        <v>1</v>
      </c>
    </row>
    <row r="898" spans="1:8" x14ac:dyDescent="0.35">
      <c r="A898" t="s">
        <v>938</v>
      </c>
      <c r="B898" t="str">
        <f>_xlfn.XLOOKUP(D898,'2026 FMR'!I:I,'2026 FMR'!Q:Q)</f>
        <v>KS-507</v>
      </c>
      <c r="C898" t="s">
        <v>945</v>
      </c>
      <c r="D898">
        <v>20013</v>
      </c>
      <c r="E898">
        <f>_xlfn.XLOOKUP(D898,'ACS data'!E:E,'ACS data'!N:N)</f>
        <v>222</v>
      </c>
      <c r="F898">
        <f>_xlfn.XLOOKUP(D898,'2026 FMR'!I:I,'2026 FMR'!M:M)</f>
        <v>668</v>
      </c>
      <c r="G898">
        <f>_xlfn.XLOOKUP(D898,'2026 FMR'!I:I,'2026 FMR'!J:J)</f>
        <v>9486</v>
      </c>
      <c r="H898">
        <f>_xlfn.XLOOKUP(D898,'2026 FMR'!I:I,'2026 FMR'!R:R)</f>
        <v>1</v>
      </c>
    </row>
    <row r="899" spans="1:8" x14ac:dyDescent="0.35">
      <c r="A899" t="s">
        <v>938</v>
      </c>
      <c r="B899" t="str">
        <f>_xlfn.XLOOKUP(D899,'2026 FMR'!I:I,'2026 FMR'!Q:Q)</f>
        <v>KS-507</v>
      </c>
      <c r="C899" t="s">
        <v>946</v>
      </c>
      <c r="D899">
        <v>20015</v>
      </c>
      <c r="E899">
        <f>_xlfn.XLOOKUP(D899,'ACS data'!E:E,'ACS data'!N:N)</f>
        <v>1551</v>
      </c>
      <c r="F899">
        <f>_xlfn.XLOOKUP(D899,'2026 FMR'!I:I,'2026 FMR'!M:M)</f>
        <v>849</v>
      </c>
      <c r="G899">
        <f>_xlfn.XLOOKUP(D899,'2026 FMR'!I:I,'2026 FMR'!J:J)</f>
        <v>67618</v>
      </c>
      <c r="H899">
        <f>_xlfn.XLOOKUP(D899,'2026 FMR'!I:I,'2026 FMR'!R:R)</f>
        <v>1</v>
      </c>
    </row>
    <row r="900" spans="1:8" x14ac:dyDescent="0.35">
      <c r="A900" t="s">
        <v>938</v>
      </c>
      <c r="B900" t="str">
        <f>_xlfn.XLOOKUP(D900,'2026 FMR'!I:I,'2026 FMR'!Q:Q)</f>
        <v>KS-507</v>
      </c>
      <c r="C900" t="s">
        <v>947</v>
      </c>
      <c r="D900">
        <v>20017</v>
      </c>
      <c r="E900">
        <f>_xlfn.XLOOKUP(D900,'ACS data'!E:E,'ACS data'!N:N)</f>
        <v>40</v>
      </c>
      <c r="F900">
        <f>_xlfn.XLOOKUP(D900,'2026 FMR'!I:I,'2026 FMR'!M:M)</f>
        <v>712</v>
      </c>
      <c r="G900">
        <f>_xlfn.XLOOKUP(D900,'2026 FMR'!I:I,'2026 FMR'!J:J)</f>
        <v>2570</v>
      </c>
      <c r="H900">
        <f>_xlfn.XLOOKUP(D900,'2026 FMR'!I:I,'2026 FMR'!R:R)</f>
        <v>1</v>
      </c>
    </row>
    <row r="901" spans="1:8" x14ac:dyDescent="0.35">
      <c r="A901" t="s">
        <v>938</v>
      </c>
      <c r="B901" t="str">
        <f>_xlfn.XLOOKUP(D901,'2026 FMR'!I:I,'2026 FMR'!Q:Q)</f>
        <v>KS-507</v>
      </c>
      <c r="C901" t="s">
        <v>948</v>
      </c>
      <c r="D901">
        <v>20019</v>
      </c>
      <c r="E901">
        <f>_xlfn.XLOOKUP(D901,'ACS data'!E:E,'ACS data'!N:N)</f>
        <v>101</v>
      </c>
      <c r="F901">
        <f>_xlfn.XLOOKUP(D901,'2026 FMR'!I:I,'2026 FMR'!M:M)</f>
        <v>668</v>
      </c>
      <c r="G901">
        <f>_xlfn.XLOOKUP(D901,'2026 FMR'!I:I,'2026 FMR'!J:J)</f>
        <v>3389</v>
      </c>
      <c r="H901">
        <f>_xlfn.XLOOKUP(D901,'2026 FMR'!I:I,'2026 FMR'!R:R)</f>
        <v>1</v>
      </c>
    </row>
    <row r="902" spans="1:8" x14ac:dyDescent="0.35">
      <c r="A902" t="s">
        <v>938</v>
      </c>
      <c r="B902" t="str">
        <f>_xlfn.XLOOKUP(D902,'2026 FMR'!I:I,'2026 FMR'!Q:Q)</f>
        <v>KS-507</v>
      </c>
      <c r="C902" t="s">
        <v>949</v>
      </c>
      <c r="D902">
        <v>20021</v>
      </c>
      <c r="E902">
        <f>_xlfn.XLOOKUP(D902,'ACS data'!E:E,'ACS data'!N:N)</f>
        <v>615</v>
      </c>
      <c r="F902">
        <f>_xlfn.XLOOKUP(D902,'2026 FMR'!I:I,'2026 FMR'!M:M)</f>
        <v>668</v>
      </c>
      <c r="G902">
        <f>_xlfn.XLOOKUP(D902,'2026 FMR'!I:I,'2026 FMR'!J:J)</f>
        <v>19380</v>
      </c>
      <c r="H902">
        <f>_xlfn.XLOOKUP(D902,'2026 FMR'!I:I,'2026 FMR'!R:R)</f>
        <v>1</v>
      </c>
    </row>
    <row r="903" spans="1:8" x14ac:dyDescent="0.35">
      <c r="A903" t="s">
        <v>938</v>
      </c>
      <c r="B903" t="str">
        <f>_xlfn.XLOOKUP(D903,'2026 FMR'!I:I,'2026 FMR'!Q:Q)</f>
        <v>KS-507</v>
      </c>
      <c r="C903" t="s">
        <v>950</v>
      </c>
      <c r="D903">
        <v>20023</v>
      </c>
      <c r="E903">
        <f>_xlfn.XLOOKUP(D903,'ACS data'!E:E,'ACS data'!N:N)</f>
        <v>116</v>
      </c>
      <c r="F903">
        <f>_xlfn.XLOOKUP(D903,'2026 FMR'!I:I,'2026 FMR'!M:M)</f>
        <v>682</v>
      </c>
      <c r="G903">
        <f>_xlfn.XLOOKUP(D903,'2026 FMR'!I:I,'2026 FMR'!J:J)</f>
        <v>2619</v>
      </c>
      <c r="H903">
        <f>_xlfn.XLOOKUP(D903,'2026 FMR'!I:I,'2026 FMR'!R:R)</f>
        <v>1</v>
      </c>
    </row>
    <row r="904" spans="1:8" x14ac:dyDescent="0.35">
      <c r="A904" t="s">
        <v>938</v>
      </c>
      <c r="B904" t="str">
        <f>_xlfn.XLOOKUP(D904,'2026 FMR'!I:I,'2026 FMR'!Q:Q)</f>
        <v>KS-507</v>
      </c>
      <c r="C904" t="s">
        <v>951</v>
      </c>
      <c r="D904">
        <v>20025</v>
      </c>
      <c r="E904">
        <f>_xlfn.XLOOKUP(D904,'ACS data'!E:E,'ACS data'!N:N)</f>
        <v>22</v>
      </c>
      <c r="F904">
        <f>_xlfn.XLOOKUP(D904,'2026 FMR'!I:I,'2026 FMR'!M:M)</f>
        <v>752</v>
      </c>
      <c r="G904">
        <f>_xlfn.XLOOKUP(D904,'2026 FMR'!I:I,'2026 FMR'!J:J)</f>
        <v>1977</v>
      </c>
      <c r="H904">
        <f>_xlfn.XLOOKUP(D904,'2026 FMR'!I:I,'2026 FMR'!R:R)</f>
        <v>1</v>
      </c>
    </row>
    <row r="905" spans="1:8" x14ac:dyDescent="0.35">
      <c r="A905" t="s">
        <v>938</v>
      </c>
      <c r="B905" t="str">
        <f>_xlfn.XLOOKUP(D905,'2026 FMR'!I:I,'2026 FMR'!Q:Q)</f>
        <v>KS-507</v>
      </c>
      <c r="C905" t="s">
        <v>952</v>
      </c>
      <c r="D905">
        <v>20027</v>
      </c>
      <c r="E905">
        <f>_xlfn.XLOOKUP(D905,'ACS data'!E:E,'ACS data'!N:N)</f>
        <v>272</v>
      </c>
      <c r="F905">
        <f>_xlfn.XLOOKUP(D905,'2026 FMR'!I:I,'2026 FMR'!M:M)</f>
        <v>724</v>
      </c>
      <c r="G905">
        <f>_xlfn.XLOOKUP(D905,'2026 FMR'!I:I,'2026 FMR'!J:J)</f>
        <v>8088</v>
      </c>
      <c r="H905">
        <f>_xlfn.XLOOKUP(D905,'2026 FMR'!I:I,'2026 FMR'!R:R)</f>
        <v>1</v>
      </c>
    </row>
    <row r="906" spans="1:8" x14ac:dyDescent="0.35">
      <c r="A906" t="s">
        <v>938</v>
      </c>
      <c r="B906" t="str">
        <f>_xlfn.XLOOKUP(D906,'2026 FMR'!I:I,'2026 FMR'!Q:Q)</f>
        <v>KS-507</v>
      </c>
      <c r="C906" t="s">
        <v>953</v>
      </c>
      <c r="D906">
        <v>20029</v>
      </c>
      <c r="E906">
        <f>_xlfn.XLOOKUP(D906,'ACS data'!E:E,'ACS data'!N:N)</f>
        <v>251</v>
      </c>
      <c r="F906">
        <f>_xlfn.XLOOKUP(D906,'2026 FMR'!I:I,'2026 FMR'!M:M)</f>
        <v>676</v>
      </c>
      <c r="G906">
        <f>_xlfn.XLOOKUP(D906,'2026 FMR'!I:I,'2026 FMR'!J:J)</f>
        <v>9008</v>
      </c>
      <c r="H906">
        <f>_xlfn.XLOOKUP(D906,'2026 FMR'!I:I,'2026 FMR'!R:R)</f>
        <v>1</v>
      </c>
    </row>
    <row r="907" spans="1:8" x14ac:dyDescent="0.35">
      <c r="A907" t="s">
        <v>938</v>
      </c>
      <c r="B907" t="str">
        <f>_xlfn.XLOOKUP(D907,'2026 FMR'!I:I,'2026 FMR'!Q:Q)</f>
        <v>KS-507</v>
      </c>
      <c r="C907" t="s">
        <v>954</v>
      </c>
      <c r="D907">
        <v>20031</v>
      </c>
      <c r="E907">
        <f>_xlfn.XLOOKUP(D907,'ACS data'!E:E,'ACS data'!N:N)</f>
        <v>211</v>
      </c>
      <c r="F907">
        <f>_xlfn.XLOOKUP(D907,'2026 FMR'!I:I,'2026 FMR'!M:M)</f>
        <v>670</v>
      </c>
      <c r="G907">
        <f>_xlfn.XLOOKUP(D907,'2026 FMR'!I:I,'2026 FMR'!J:J)</f>
        <v>8334</v>
      </c>
      <c r="H907">
        <f>_xlfn.XLOOKUP(D907,'2026 FMR'!I:I,'2026 FMR'!R:R)</f>
        <v>1</v>
      </c>
    </row>
    <row r="908" spans="1:8" x14ac:dyDescent="0.35">
      <c r="A908" t="s">
        <v>938</v>
      </c>
      <c r="B908" t="str">
        <f>_xlfn.XLOOKUP(D908,'2026 FMR'!I:I,'2026 FMR'!Q:Q)</f>
        <v>KS-507</v>
      </c>
      <c r="C908" t="s">
        <v>955</v>
      </c>
      <c r="D908">
        <v>20033</v>
      </c>
      <c r="E908">
        <f>_xlfn.XLOOKUP(D908,'ACS data'!E:E,'ACS data'!N:N)</f>
        <v>25</v>
      </c>
      <c r="F908">
        <f>_xlfn.XLOOKUP(D908,'2026 FMR'!I:I,'2026 FMR'!M:M)</f>
        <v>668</v>
      </c>
      <c r="G908">
        <f>_xlfn.XLOOKUP(D908,'2026 FMR'!I:I,'2026 FMR'!J:J)</f>
        <v>1825</v>
      </c>
      <c r="H908">
        <f>_xlfn.XLOOKUP(D908,'2026 FMR'!I:I,'2026 FMR'!R:R)</f>
        <v>1</v>
      </c>
    </row>
    <row r="909" spans="1:8" x14ac:dyDescent="0.35">
      <c r="A909" t="s">
        <v>938</v>
      </c>
      <c r="B909" t="str">
        <f>_xlfn.XLOOKUP(D909,'2026 FMR'!I:I,'2026 FMR'!Q:Q)</f>
        <v>KS-507</v>
      </c>
      <c r="C909" t="s">
        <v>956</v>
      </c>
      <c r="D909">
        <v>20035</v>
      </c>
      <c r="E909">
        <f>_xlfn.XLOOKUP(D909,'ACS data'!E:E,'ACS data'!N:N)</f>
        <v>1124</v>
      </c>
      <c r="F909">
        <f>_xlfn.XLOOKUP(D909,'2026 FMR'!I:I,'2026 FMR'!M:M)</f>
        <v>668</v>
      </c>
      <c r="G909">
        <f>_xlfn.XLOOKUP(D909,'2026 FMR'!I:I,'2026 FMR'!J:J)</f>
        <v>34661</v>
      </c>
      <c r="H909">
        <f>_xlfn.XLOOKUP(D909,'2026 FMR'!I:I,'2026 FMR'!R:R)</f>
        <v>1</v>
      </c>
    </row>
    <row r="910" spans="1:8" x14ac:dyDescent="0.35">
      <c r="A910" t="s">
        <v>938</v>
      </c>
      <c r="B910" t="str">
        <f>_xlfn.XLOOKUP(D910,'2026 FMR'!I:I,'2026 FMR'!Q:Q)</f>
        <v>KS-507</v>
      </c>
      <c r="C910" t="s">
        <v>957</v>
      </c>
      <c r="D910">
        <v>20037</v>
      </c>
      <c r="E910">
        <f>_xlfn.XLOOKUP(D910,'ACS data'!E:E,'ACS data'!N:N)</f>
        <v>3281</v>
      </c>
      <c r="F910">
        <f>_xlfn.XLOOKUP(D910,'2026 FMR'!I:I,'2026 FMR'!M:M)</f>
        <v>687</v>
      </c>
      <c r="G910">
        <f>_xlfn.XLOOKUP(D910,'2026 FMR'!I:I,'2026 FMR'!J:J)</f>
        <v>39012</v>
      </c>
      <c r="H910">
        <f>_xlfn.XLOOKUP(D910,'2026 FMR'!I:I,'2026 FMR'!R:R)</f>
        <v>1</v>
      </c>
    </row>
    <row r="911" spans="1:8" x14ac:dyDescent="0.35">
      <c r="A911" t="s">
        <v>938</v>
      </c>
      <c r="B911" t="str">
        <f>_xlfn.XLOOKUP(D911,'2026 FMR'!I:I,'2026 FMR'!Q:Q)</f>
        <v>KS-507</v>
      </c>
      <c r="C911" t="s">
        <v>958</v>
      </c>
      <c r="D911">
        <v>20039</v>
      </c>
      <c r="E911">
        <f>_xlfn.XLOOKUP(D911,'ACS data'!E:E,'ACS data'!N:N)</f>
        <v>49</v>
      </c>
      <c r="F911">
        <f>_xlfn.XLOOKUP(D911,'2026 FMR'!I:I,'2026 FMR'!M:M)</f>
        <v>668</v>
      </c>
      <c r="G911">
        <f>_xlfn.XLOOKUP(D911,'2026 FMR'!I:I,'2026 FMR'!J:J)</f>
        <v>2771</v>
      </c>
      <c r="H911">
        <f>_xlfn.XLOOKUP(D911,'2026 FMR'!I:I,'2026 FMR'!R:R)</f>
        <v>1</v>
      </c>
    </row>
    <row r="912" spans="1:8" x14ac:dyDescent="0.35">
      <c r="A912" t="s">
        <v>938</v>
      </c>
      <c r="B912" t="str">
        <f>_xlfn.XLOOKUP(D912,'2026 FMR'!I:I,'2026 FMR'!Q:Q)</f>
        <v>KS-507</v>
      </c>
      <c r="C912" t="s">
        <v>959</v>
      </c>
      <c r="D912">
        <v>20041</v>
      </c>
      <c r="E912">
        <f>_xlfn.XLOOKUP(D912,'ACS data'!E:E,'ACS data'!N:N)</f>
        <v>334</v>
      </c>
      <c r="F912">
        <f>_xlfn.XLOOKUP(D912,'2026 FMR'!I:I,'2026 FMR'!M:M)</f>
        <v>669</v>
      </c>
      <c r="G912">
        <f>_xlfn.XLOOKUP(D912,'2026 FMR'!I:I,'2026 FMR'!J:J)</f>
        <v>18492</v>
      </c>
      <c r="H912">
        <f>_xlfn.XLOOKUP(D912,'2026 FMR'!I:I,'2026 FMR'!R:R)</f>
        <v>1</v>
      </c>
    </row>
    <row r="913" spans="1:8" x14ac:dyDescent="0.35">
      <c r="A913" t="s">
        <v>938</v>
      </c>
      <c r="B913" t="str">
        <f>_xlfn.XLOOKUP(D913,'2026 FMR'!I:I,'2026 FMR'!Q:Q)</f>
        <v>KS-507</v>
      </c>
      <c r="C913" t="s">
        <v>960</v>
      </c>
      <c r="D913">
        <v>20043</v>
      </c>
      <c r="E913">
        <f>_xlfn.XLOOKUP(D913,'ACS data'!E:E,'ACS data'!N:N)</f>
        <v>98</v>
      </c>
      <c r="F913">
        <f>_xlfn.XLOOKUP(D913,'2026 FMR'!I:I,'2026 FMR'!M:M)</f>
        <v>832</v>
      </c>
      <c r="G913">
        <f>_xlfn.XLOOKUP(D913,'2026 FMR'!I:I,'2026 FMR'!J:J)</f>
        <v>7501</v>
      </c>
      <c r="H913">
        <f>_xlfn.XLOOKUP(D913,'2026 FMR'!I:I,'2026 FMR'!R:R)</f>
        <v>1</v>
      </c>
    </row>
    <row r="914" spans="1:8" x14ac:dyDescent="0.35">
      <c r="A914" t="s">
        <v>938</v>
      </c>
      <c r="B914" t="str">
        <f>_xlfn.XLOOKUP(D914,'2026 FMR'!I:I,'2026 FMR'!Q:Q)</f>
        <v>KS-507</v>
      </c>
      <c r="C914" t="s">
        <v>961</v>
      </c>
      <c r="D914">
        <v>20045</v>
      </c>
      <c r="E914">
        <f>_xlfn.XLOOKUP(D914,'ACS data'!E:E,'ACS data'!N:N)</f>
        <v>9625</v>
      </c>
      <c r="F914">
        <f>_xlfn.XLOOKUP(D914,'2026 FMR'!I:I,'2026 FMR'!M:M)</f>
        <v>1006</v>
      </c>
      <c r="G914">
        <f>_xlfn.XLOOKUP(D914,'2026 FMR'!I:I,'2026 FMR'!J:J)</f>
        <v>119094</v>
      </c>
      <c r="H914">
        <f>_xlfn.XLOOKUP(D914,'2026 FMR'!I:I,'2026 FMR'!R:R)</f>
        <v>1</v>
      </c>
    </row>
    <row r="915" spans="1:8" x14ac:dyDescent="0.35">
      <c r="A915" t="s">
        <v>938</v>
      </c>
      <c r="B915" t="str">
        <f>_xlfn.XLOOKUP(D915,'2026 FMR'!I:I,'2026 FMR'!Q:Q)</f>
        <v>KS-507</v>
      </c>
      <c r="C915" t="s">
        <v>962</v>
      </c>
      <c r="D915">
        <v>20047</v>
      </c>
      <c r="E915">
        <f>_xlfn.XLOOKUP(D915,'ACS data'!E:E,'ACS data'!N:N)</f>
        <v>91</v>
      </c>
      <c r="F915">
        <f>_xlfn.XLOOKUP(D915,'2026 FMR'!I:I,'2026 FMR'!M:M)</f>
        <v>668</v>
      </c>
      <c r="G915">
        <f>_xlfn.XLOOKUP(D915,'2026 FMR'!I:I,'2026 FMR'!J:J)</f>
        <v>2849</v>
      </c>
      <c r="H915">
        <f>_xlfn.XLOOKUP(D915,'2026 FMR'!I:I,'2026 FMR'!R:R)</f>
        <v>1</v>
      </c>
    </row>
    <row r="916" spans="1:8" x14ac:dyDescent="0.35">
      <c r="A916" t="s">
        <v>938</v>
      </c>
      <c r="B916" t="str">
        <f>_xlfn.XLOOKUP(D916,'2026 FMR'!I:I,'2026 FMR'!Q:Q)</f>
        <v>KS-507</v>
      </c>
      <c r="C916" t="s">
        <v>963</v>
      </c>
      <c r="D916">
        <v>20049</v>
      </c>
      <c r="E916">
        <f>_xlfn.XLOOKUP(D916,'ACS data'!E:E,'ACS data'!N:N)</f>
        <v>58</v>
      </c>
      <c r="F916">
        <f>_xlfn.XLOOKUP(D916,'2026 FMR'!I:I,'2026 FMR'!M:M)</f>
        <v>668</v>
      </c>
      <c r="G916">
        <f>_xlfn.XLOOKUP(D916,'2026 FMR'!I:I,'2026 FMR'!J:J)</f>
        <v>2453</v>
      </c>
      <c r="H916">
        <f>_xlfn.XLOOKUP(D916,'2026 FMR'!I:I,'2026 FMR'!R:R)</f>
        <v>1</v>
      </c>
    </row>
    <row r="917" spans="1:8" x14ac:dyDescent="0.35">
      <c r="A917" t="s">
        <v>938</v>
      </c>
      <c r="B917" t="str">
        <f>_xlfn.XLOOKUP(D917,'2026 FMR'!I:I,'2026 FMR'!Q:Q)</f>
        <v>KS-507</v>
      </c>
      <c r="C917" t="s">
        <v>964</v>
      </c>
      <c r="D917">
        <v>20051</v>
      </c>
      <c r="E917">
        <f>_xlfn.XLOOKUP(D917,'ACS data'!E:E,'ACS data'!N:N)</f>
        <v>2477</v>
      </c>
      <c r="F917">
        <f>_xlfn.XLOOKUP(D917,'2026 FMR'!I:I,'2026 FMR'!M:M)</f>
        <v>717</v>
      </c>
      <c r="G917">
        <f>_xlfn.XLOOKUP(D917,'2026 FMR'!I:I,'2026 FMR'!J:J)</f>
        <v>28921</v>
      </c>
      <c r="H917">
        <f>_xlfn.XLOOKUP(D917,'2026 FMR'!I:I,'2026 FMR'!R:R)</f>
        <v>1</v>
      </c>
    </row>
    <row r="918" spans="1:8" x14ac:dyDescent="0.35">
      <c r="A918" t="s">
        <v>938</v>
      </c>
      <c r="B918" t="str">
        <f>_xlfn.XLOOKUP(D918,'2026 FMR'!I:I,'2026 FMR'!Q:Q)</f>
        <v>KS-507</v>
      </c>
      <c r="C918" t="s">
        <v>965</v>
      </c>
      <c r="D918">
        <v>20053</v>
      </c>
      <c r="E918">
        <f>_xlfn.XLOOKUP(D918,'ACS data'!E:E,'ACS data'!N:N)</f>
        <v>85</v>
      </c>
      <c r="F918">
        <f>_xlfn.XLOOKUP(D918,'2026 FMR'!I:I,'2026 FMR'!M:M)</f>
        <v>708</v>
      </c>
      <c r="G918">
        <f>_xlfn.XLOOKUP(D918,'2026 FMR'!I:I,'2026 FMR'!J:J)</f>
        <v>6374</v>
      </c>
      <c r="H918">
        <f>_xlfn.XLOOKUP(D918,'2026 FMR'!I:I,'2026 FMR'!R:R)</f>
        <v>1</v>
      </c>
    </row>
    <row r="919" spans="1:8" x14ac:dyDescent="0.35">
      <c r="A919" t="s">
        <v>938</v>
      </c>
      <c r="B919" t="str">
        <f>_xlfn.XLOOKUP(D919,'2026 FMR'!I:I,'2026 FMR'!Q:Q)</f>
        <v>KS-507</v>
      </c>
      <c r="C919" t="s">
        <v>966</v>
      </c>
      <c r="D919">
        <v>20055</v>
      </c>
      <c r="E919">
        <f>_xlfn.XLOOKUP(D919,'ACS data'!E:E,'ACS data'!N:N)</f>
        <v>834</v>
      </c>
      <c r="F919">
        <f>_xlfn.XLOOKUP(D919,'2026 FMR'!I:I,'2026 FMR'!M:M)</f>
        <v>793</v>
      </c>
      <c r="G919">
        <f>_xlfn.XLOOKUP(D919,'2026 FMR'!I:I,'2026 FMR'!J:J)</f>
        <v>38187</v>
      </c>
      <c r="H919">
        <f>_xlfn.XLOOKUP(D919,'2026 FMR'!I:I,'2026 FMR'!R:R)</f>
        <v>1</v>
      </c>
    </row>
    <row r="920" spans="1:8" x14ac:dyDescent="0.35">
      <c r="A920" t="s">
        <v>938</v>
      </c>
      <c r="B920" t="str">
        <f>_xlfn.XLOOKUP(D920,'2026 FMR'!I:I,'2026 FMR'!Q:Q)</f>
        <v>KS-507</v>
      </c>
      <c r="C920" t="s">
        <v>967</v>
      </c>
      <c r="D920">
        <v>20057</v>
      </c>
      <c r="E920">
        <f>_xlfn.XLOOKUP(D920,'ACS data'!E:E,'ACS data'!N:N)</f>
        <v>1066</v>
      </c>
      <c r="F920">
        <f>_xlfn.XLOOKUP(D920,'2026 FMR'!I:I,'2026 FMR'!M:M)</f>
        <v>739</v>
      </c>
      <c r="G920">
        <f>_xlfn.XLOOKUP(D920,'2026 FMR'!I:I,'2026 FMR'!J:J)</f>
        <v>34212</v>
      </c>
      <c r="H920">
        <f>_xlfn.XLOOKUP(D920,'2026 FMR'!I:I,'2026 FMR'!R:R)</f>
        <v>1</v>
      </c>
    </row>
    <row r="921" spans="1:8" x14ac:dyDescent="0.35">
      <c r="A921" t="s">
        <v>938</v>
      </c>
      <c r="B921" t="str">
        <f>_xlfn.XLOOKUP(D921,'2026 FMR'!I:I,'2026 FMR'!Q:Q)</f>
        <v>KS-507</v>
      </c>
      <c r="C921" t="s">
        <v>968</v>
      </c>
      <c r="D921">
        <v>20059</v>
      </c>
      <c r="E921">
        <f>_xlfn.XLOOKUP(D921,'ACS data'!E:E,'ACS data'!N:N)</f>
        <v>358</v>
      </c>
      <c r="F921">
        <f>_xlfn.XLOOKUP(D921,'2026 FMR'!I:I,'2026 FMR'!M:M)</f>
        <v>789</v>
      </c>
      <c r="G921">
        <f>_xlfn.XLOOKUP(D921,'2026 FMR'!I:I,'2026 FMR'!J:J)</f>
        <v>25968</v>
      </c>
      <c r="H921">
        <f>_xlfn.XLOOKUP(D921,'2026 FMR'!I:I,'2026 FMR'!R:R)</f>
        <v>1</v>
      </c>
    </row>
    <row r="922" spans="1:8" x14ac:dyDescent="0.35">
      <c r="A922" t="s">
        <v>938</v>
      </c>
      <c r="B922" t="str">
        <f>_xlfn.XLOOKUP(D922,'2026 FMR'!I:I,'2026 FMR'!Q:Q)</f>
        <v>KS-507</v>
      </c>
      <c r="C922" t="s">
        <v>969</v>
      </c>
      <c r="D922">
        <v>20061</v>
      </c>
      <c r="E922">
        <f>_xlfn.XLOOKUP(D922,'ACS data'!E:E,'ACS data'!N:N)</f>
        <v>1636</v>
      </c>
      <c r="F922">
        <f>_xlfn.XLOOKUP(D922,'2026 FMR'!I:I,'2026 FMR'!M:M)</f>
        <v>848</v>
      </c>
      <c r="G922">
        <f>_xlfn.XLOOKUP(D922,'2026 FMR'!I:I,'2026 FMR'!J:J)</f>
        <v>36247</v>
      </c>
      <c r="H922">
        <f>_xlfn.XLOOKUP(D922,'2026 FMR'!I:I,'2026 FMR'!R:R)</f>
        <v>1</v>
      </c>
    </row>
    <row r="923" spans="1:8" x14ac:dyDescent="0.35">
      <c r="A923" t="s">
        <v>938</v>
      </c>
      <c r="B923" t="str">
        <f>_xlfn.XLOOKUP(D923,'2026 FMR'!I:I,'2026 FMR'!Q:Q)</f>
        <v>KS-507</v>
      </c>
      <c r="C923" t="s">
        <v>970</v>
      </c>
      <c r="D923">
        <v>20063</v>
      </c>
      <c r="E923">
        <f>_xlfn.XLOOKUP(D923,'ACS data'!E:E,'ACS data'!N:N)</f>
        <v>8</v>
      </c>
      <c r="F923">
        <f>_xlfn.XLOOKUP(D923,'2026 FMR'!I:I,'2026 FMR'!M:M)</f>
        <v>800</v>
      </c>
      <c r="G923">
        <f>_xlfn.XLOOKUP(D923,'2026 FMR'!I:I,'2026 FMR'!J:J)</f>
        <v>2758</v>
      </c>
      <c r="H923">
        <f>_xlfn.XLOOKUP(D923,'2026 FMR'!I:I,'2026 FMR'!R:R)</f>
        <v>1</v>
      </c>
    </row>
    <row r="924" spans="1:8" x14ac:dyDescent="0.35">
      <c r="A924" t="s">
        <v>938</v>
      </c>
      <c r="B924" t="str">
        <f>_xlfn.XLOOKUP(D924,'2026 FMR'!I:I,'2026 FMR'!Q:Q)</f>
        <v>KS-507</v>
      </c>
      <c r="C924" t="s">
        <v>971</v>
      </c>
      <c r="D924">
        <v>20065</v>
      </c>
      <c r="E924">
        <f>_xlfn.XLOOKUP(D924,'ACS data'!E:E,'ACS data'!N:N)</f>
        <v>103</v>
      </c>
      <c r="F924">
        <f>_xlfn.XLOOKUP(D924,'2026 FMR'!I:I,'2026 FMR'!M:M)</f>
        <v>668</v>
      </c>
      <c r="G924">
        <f>_xlfn.XLOOKUP(D924,'2026 FMR'!I:I,'2026 FMR'!J:J)</f>
        <v>2430</v>
      </c>
      <c r="H924">
        <f>_xlfn.XLOOKUP(D924,'2026 FMR'!I:I,'2026 FMR'!R:R)</f>
        <v>1</v>
      </c>
    </row>
    <row r="925" spans="1:8" x14ac:dyDescent="0.35">
      <c r="A925" t="s">
        <v>938</v>
      </c>
      <c r="B925" t="str">
        <f>_xlfn.XLOOKUP(D925,'2026 FMR'!I:I,'2026 FMR'!Q:Q)</f>
        <v>KS-507</v>
      </c>
      <c r="C925" t="s">
        <v>972</v>
      </c>
      <c r="D925">
        <v>20067</v>
      </c>
      <c r="E925">
        <f>_xlfn.XLOOKUP(D925,'ACS data'!E:E,'ACS data'!N:N)</f>
        <v>89</v>
      </c>
      <c r="F925">
        <f>_xlfn.XLOOKUP(D925,'2026 FMR'!I:I,'2026 FMR'!M:M)</f>
        <v>668</v>
      </c>
      <c r="G925">
        <f>_xlfn.XLOOKUP(D925,'2026 FMR'!I:I,'2026 FMR'!J:J)</f>
        <v>7336</v>
      </c>
      <c r="H925">
        <f>_xlfn.XLOOKUP(D925,'2026 FMR'!I:I,'2026 FMR'!R:R)</f>
        <v>1</v>
      </c>
    </row>
    <row r="926" spans="1:8" x14ac:dyDescent="0.35">
      <c r="A926" t="s">
        <v>938</v>
      </c>
      <c r="B926" t="str">
        <f>_xlfn.XLOOKUP(D926,'2026 FMR'!I:I,'2026 FMR'!Q:Q)</f>
        <v>KS-507</v>
      </c>
      <c r="C926" t="s">
        <v>973</v>
      </c>
      <c r="D926">
        <v>20069</v>
      </c>
      <c r="E926">
        <f>_xlfn.XLOOKUP(D926,'ACS data'!E:E,'ACS data'!N:N)</f>
        <v>65</v>
      </c>
      <c r="F926">
        <f>_xlfn.XLOOKUP(D926,'2026 FMR'!I:I,'2026 FMR'!M:M)</f>
        <v>800</v>
      </c>
      <c r="G926">
        <f>_xlfn.XLOOKUP(D926,'2026 FMR'!I:I,'2026 FMR'!J:J)</f>
        <v>5719</v>
      </c>
      <c r="H926">
        <f>_xlfn.XLOOKUP(D926,'2026 FMR'!I:I,'2026 FMR'!R:R)</f>
        <v>1</v>
      </c>
    </row>
    <row r="927" spans="1:8" x14ac:dyDescent="0.35">
      <c r="A927" t="s">
        <v>938</v>
      </c>
      <c r="B927" t="str">
        <f>_xlfn.XLOOKUP(D927,'2026 FMR'!I:I,'2026 FMR'!Q:Q)</f>
        <v>KS-507</v>
      </c>
      <c r="C927" t="s">
        <v>974</v>
      </c>
      <c r="D927">
        <v>20071</v>
      </c>
      <c r="E927">
        <f>_xlfn.XLOOKUP(D927,'ACS data'!E:E,'ACS data'!N:N)</f>
        <v>59</v>
      </c>
      <c r="F927">
        <f>_xlfn.XLOOKUP(D927,'2026 FMR'!I:I,'2026 FMR'!M:M)</f>
        <v>668</v>
      </c>
      <c r="G927">
        <f>_xlfn.XLOOKUP(D927,'2026 FMR'!I:I,'2026 FMR'!J:J)</f>
        <v>1279</v>
      </c>
      <c r="H927">
        <f>_xlfn.XLOOKUP(D927,'2026 FMR'!I:I,'2026 FMR'!R:R)</f>
        <v>1</v>
      </c>
    </row>
    <row r="928" spans="1:8" x14ac:dyDescent="0.35">
      <c r="A928" t="s">
        <v>938</v>
      </c>
      <c r="B928" t="str">
        <f>_xlfn.XLOOKUP(D928,'2026 FMR'!I:I,'2026 FMR'!Q:Q)</f>
        <v>KS-507</v>
      </c>
      <c r="C928" t="s">
        <v>975</v>
      </c>
      <c r="D928">
        <v>20073</v>
      </c>
      <c r="E928">
        <f>_xlfn.XLOOKUP(D928,'ACS data'!E:E,'ACS data'!N:N)</f>
        <v>145</v>
      </c>
      <c r="F928">
        <f>_xlfn.XLOOKUP(D928,'2026 FMR'!I:I,'2026 FMR'!M:M)</f>
        <v>668</v>
      </c>
      <c r="G928">
        <f>_xlfn.XLOOKUP(D928,'2026 FMR'!I:I,'2026 FMR'!J:J)</f>
        <v>6001</v>
      </c>
      <c r="H928">
        <f>_xlfn.XLOOKUP(D928,'2026 FMR'!I:I,'2026 FMR'!R:R)</f>
        <v>1</v>
      </c>
    </row>
    <row r="929" spans="1:8" x14ac:dyDescent="0.35">
      <c r="A929" t="s">
        <v>938</v>
      </c>
      <c r="B929" t="str">
        <f>_xlfn.XLOOKUP(D929,'2026 FMR'!I:I,'2026 FMR'!Q:Q)</f>
        <v>KS-507</v>
      </c>
      <c r="C929" t="s">
        <v>976</v>
      </c>
      <c r="D929">
        <v>20075</v>
      </c>
      <c r="E929">
        <f>_xlfn.XLOOKUP(D929,'ACS data'!E:E,'ACS data'!N:N)</f>
        <v>9</v>
      </c>
      <c r="F929">
        <f>_xlfn.XLOOKUP(D929,'2026 FMR'!I:I,'2026 FMR'!M:M)</f>
        <v>822</v>
      </c>
      <c r="G929">
        <f>_xlfn.XLOOKUP(D929,'2026 FMR'!I:I,'2026 FMR'!J:J)</f>
        <v>2520</v>
      </c>
      <c r="H929">
        <f>_xlfn.XLOOKUP(D929,'2026 FMR'!I:I,'2026 FMR'!R:R)</f>
        <v>1</v>
      </c>
    </row>
    <row r="930" spans="1:8" x14ac:dyDescent="0.35">
      <c r="A930" t="s">
        <v>938</v>
      </c>
      <c r="B930" t="str">
        <f>_xlfn.XLOOKUP(D930,'2026 FMR'!I:I,'2026 FMR'!Q:Q)</f>
        <v>KS-507</v>
      </c>
      <c r="C930" t="s">
        <v>977</v>
      </c>
      <c r="D930">
        <v>20077</v>
      </c>
      <c r="E930">
        <f>_xlfn.XLOOKUP(D930,'ACS data'!E:E,'ACS data'!N:N)</f>
        <v>146</v>
      </c>
      <c r="F930">
        <f>_xlfn.XLOOKUP(D930,'2026 FMR'!I:I,'2026 FMR'!M:M)</f>
        <v>740</v>
      </c>
      <c r="G930">
        <f>_xlfn.XLOOKUP(D930,'2026 FMR'!I:I,'2026 FMR'!J:J)</f>
        <v>5457</v>
      </c>
      <c r="H930">
        <f>_xlfn.XLOOKUP(D930,'2026 FMR'!I:I,'2026 FMR'!R:R)</f>
        <v>1</v>
      </c>
    </row>
    <row r="931" spans="1:8" x14ac:dyDescent="0.35">
      <c r="A931" t="s">
        <v>938</v>
      </c>
      <c r="B931" t="str">
        <f>_xlfn.XLOOKUP(D931,'2026 FMR'!I:I,'2026 FMR'!Q:Q)</f>
        <v>KS-507</v>
      </c>
      <c r="C931" t="s">
        <v>978</v>
      </c>
      <c r="D931">
        <v>20079</v>
      </c>
      <c r="E931">
        <f>_xlfn.XLOOKUP(D931,'ACS data'!E:E,'ACS data'!N:N)</f>
        <v>769</v>
      </c>
      <c r="F931">
        <f>_xlfn.XLOOKUP(D931,'2026 FMR'!I:I,'2026 FMR'!M:M)</f>
        <v>849</v>
      </c>
      <c r="G931">
        <f>_xlfn.XLOOKUP(D931,'2026 FMR'!I:I,'2026 FMR'!J:J)</f>
        <v>33959</v>
      </c>
      <c r="H931">
        <f>_xlfn.XLOOKUP(D931,'2026 FMR'!I:I,'2026 FMR'!R:R)</f>
        <v>1</v>
      </c>
    </row>
    <row r="932" spans="1:8" x14ac:dyDescent="0.35">
      <c r="A932" t="s">
        <v>938</v>
      </c>
      <c r="B932" t="str">
        <f>_xlfn.XLOOKUP(D932,'2026 FMR'!I:I,'2026 FMR'!Q:Q)</f>
        <v>KS-507</v>
      </c>
      <c r="C932" t="s">
        <v>979</v>
      </c>
      <c r="D932">
        <v>20081</v>
      </c>
      <c r="E932">
        <f>_xlfn.XLOOKUP(D932,'ACS data'!E:E,'ACS data'!N:N)</f>
        <v>89</v>
      </c>
      <c r="F932">
        <f>_xlfn.XLOOKUP(D932,'2026 FMR'!I:I,'2026 FMR'!M:M)</f>
        <v>668</v>
      </c>
      <c r="G932">
        <f>_xlfn.XLOOKUP(D932,'2026 FMR'!I:I,'2026 FMR'!J:J)</f>
        <v>3735</v>
      </c>
      <c r="H932">
        <f>_xlfn.XLOOKUP(D932,'2026 FMR'!I:I,'2026 FMR'!R:R)</f>
        <v>1</v>
      </c>
    </row>
    <row r="933" spans="1:8" x14ac:dyDescent="0.35">
      <c r="A933" t="s">
        <v>938</v>
      </c>
      <c r="B933" t="str">
        <f>_xlfn.XLOOKUP(D933,'2026 FMR'!I:I,'2026 FMR'!Q:Q)</f>
        <v>KS-507</v>
      </c>
      <c r="C933" t="s">
        <v>980</v>
      </c>
      <c r="D933">
        <v>20083</v>
      </c>
      <c r="E933">
        <f>_xlfn.XLOOKUP(D933,'ACS data'!E:E,'ACS data'!N:N)</f>
        <v>14</v>
      </c>
      <c r="F933">
        <f>_xlfn.XLOOKUP(D933,'2026 FMR'!I:I,'2026 FMR'!M:M)</f>
        <v>714</v>
      </c>
      <c r="G933">
        <f>_xlfn.XLOOKUP(D933,'2026 FMR'!I:I,'2026 FMR'!J:J)</f>
        <v>1770</v>
      </c>
      <c r="H933">
        <f>_xlfn.XLOOKUP(D933,'2026 FMR'!I:I,'2026 FMR'!R:R)</f>
        <v>1</v>
      </c>
    </row>
    <row r="934" spans="1:8" x14ac:dyDescent="0.35">
      <c r="A934" t="s">
        <v>938</v>
      </c>
      <c r="B934" t="str">
        <f>_xlfn.XLOOKUP(D934,'2026 FMR'!I:I,'2026 FMR'!Q:Q)</f>
        <v>KS-507</v>
      </c>
      <c r="C934" t="s">
        <v>981</v>
      </c>
      <c r="D934">
        <v>20085</v>
      </c>
      <c r="E934">
        <f>_xlfn.XLOOKUP(D934,'ACS data'!E:E,'ACS data'!N:N)</f>
        <v>345</v>
      </c>
      <c r="F934">
        <f>_xlfn.XLOOKUP(D934,'2026 FMR'!I:I,'2026 FMR'!M:M)</f>
        <v>820</v>
      </c>
      <c r="G934">
        <f>_xlfn.XLOOKUP(D934,'2026 FMR'!I:I,'2026 FMR'!J:J)</f>
        <v>13274</v>
      </c>
      <c r="H934">
        <f>_xlfn.XLOOKUP(D934,'2026 FMR'!I:I,'2026 FMR'!R:R)</f>
        <v>1</v>
      </c>
    </row>
    <row r="935" spans="1:8" x14ac:dyDescent="0.35">
      <c r="A935" t="s">
        <v>938</v>
      </c>
      <c r="B935" t="str">
        <f>_xlfn.XLOOKUP(D935,'2026 FMR'!I:I,'2026 FMR'!Q:Q)</f>
        <v>KS-507</v>
      </c>
      <c r="C935" t="s">
        <v>982</v>
      </c>
      <c r="D935">
        <v>20087</v>
      </c>
      <c r="E935">
        <f>_xlfn.XLOOKUP(D935,'ACS data'!E:E,'ACS data'!N:N)</f>
        <v>268</v>
      </c>
      <c r="F935">
        <f>_xlfn.XLOOKUP(D935,'2026 FMR'!I:I,'2026 FMR'!M:M)</f>
        <v>820</v>
      </c>
      <c r="G935">
        <f>_xlfn.XLOOKUP(D935,'2026 FMR'!I:I,'2026 FMR'!J:J)</f>
        <v>18387</v>
      </c>
      <c r="H935">
        <f>_xlfn.XLOOKUP(D935,'2026 FMR'!I:I,'2026 FMR'!R:R)</f>
        <v>1</v>
      </c>
    </row>
    <row r="936" spans="1:8" x14ac:dyDescent="0.35">
      <c r="A936" t="s">
        <v>938</v>
      </c>
      <c r="B936" t="str">
        <f>_xlfn.XLOOKUP(D936,'2026 FMR'!I:I,'2026 FMR'!Q:Q)</f>
        <v>KS-507</v>
      </c>
      <c r="C936" t="s">
        <v>983</v>
      </c>
      <c r="D936">
        <v>20089</v>
      </c>
      <c r="E936">
        <f>_xlfn.XLOOKUP(D936,'ACS data'!E:E,'ACS data'!N:N)</f>
        <v>30</v>
      </c>
      <c r="F936">
        <f>_xlfn.XLOOKUP(D936,'2026 FMR'!I:I,'2026 FMR'!M:M)</f>
        <v>712</v>
      </c>
      <c r="G936">
        <f>_xlfn.XLOOKUP(D936,'2026 FMR'!I:I,'2026 FMR'!J:J)</f>
        <v>2929</v>
      </c>
      <c r="H936">
        <f>_xlfn.XLOOKUP(D936,'2026 FMR'!I:I,'2026 FMR'!R:R)</f>
        <v>1</v>
      </c>
    </row>
    <row r="937" spans="1:8" x14ac:dyDescent="0.35">
      <c r="A937" t="s">
        <v>938</v>
      </c>
      <c r="B937" t="str">
        <f>_xlfn.XLOOKUP(D937,'2026 FMR'!I:I,'2026 FMR'!Q:Q)</f>
        <v>KS-505</v>
      </c>
      <c r="C937" t="s">
        <v>984</v>
      </c>
      <c r="D937">
        <v>20091</v>
      </c>
      <c r="E937">
        <f>_xlfn.XLOOKUP(D937,'ACS data'!E:E,'ACS data'!N:N)</f>
        <v>9168</v>
      </c>
      <c r="F937">
        <f>_xlfn.XLOOKUP(D937,'2026 FMR'!I:I,'2026 FMR'!M:M)</f>
        <v>1197</v>
      </c>
      <c r="G937">
        <f>_xlfn.XLOOKUP(D937,'2026 FMR'!I:I,'2026 FMR'!J:J)</f>
        <v>610742</v>
      </c>
      <c r="H937">
        <f>_xlfn.XLOOKUP(D937,'2026 FMR'!I:I,'2026 FMR'!R:R)</f>
        <v>1</v>
      </c>
    </row>
    <row r="938" spans="1:8" x14ac:dyDescent="0.35">
      <c r="A938" t="s">
        <v>938</v>
      </c>
      <c r="B938" t="str">
        <f>_xlfn.XLOOKUP(D938,'2026 FMR'!I:I,'2026 FMR'!Q:Q)</f>
        <v>KS-507</v>
      </c>
      <c r="C938" t="s">
        <v>985</v>
      </c>
      <c r="D938">
        <v>20093</v>
      </c>
      <c r="E938">
        <f>_xlfn.XLOOKUP(D938,'ACS data'!E:E,'ACS data'!N:N)</f>
        <v>61</v>
      </c>
      <c r="F938">
        <f>_xlfn.XLOOKUP(D938,'2026 FMR'!I:I,'2026 FMR'!M:M)</f>
        <v>1087</v>
      </c>
      <c r="G938">
        <f>_xlfn.XLOOKUP(D938,'2026 FMR'!I:I,'2026 FMR'!J:J)</f>
        <v>3964</v>
      </c>
      <c r="H938">
        <f>_xlfn.XLOOKUP(D938,'2026 FMR'!I:I,'2026 FMR'!R:R)</f>
        <v>1</v>
      </c>
    </row>
    <row r="939" spans="1:8" x14ac:dyDescent="0.35">
      <c r="A939" t="s">
        <v>938</v>
      </c>
      <c r="B939" t="str">
        <f>_xlfn.XLOOKUP(D939,'2026 FMR'!I:I,'2026 FMR'!Q:Q)</f>
        <v>KS-507</v>
      </c>
      <c r="C939" t="s">
        <v>986</v>
      </c>
      <c r="D939">
        <v>20095</v>
      </c>
      <c r="E939">
        <f>_xlfn.XLOOKUP(D939,'ACS data'!E:E,'ACS data'!N:N)</f>
        <v>196</v>
      </c>
      <c r="F939">
        <f>_xlfn.XLOOKUP(D939,'2026 FMR'!I:I,'2026 FMR'!M:M)</f>
        <v>668</v>
      </c>
      <c r="G939">
        <f>_xlfn.XLOOKUP(D939,'2026 FMR'!I:I,'2026 FMR'!J:J)</f>
        <v>7369</v>
      </c>
      <c r="H939">
        <f>_xlfn.XLOOKUP(D939,'2026 FMR'!I:I,'2026 FMR'!R:R)</f>
        <v>1</v>
      </c>
    </row>
    <row r="940" spans="1:8" x14ac:dyDescent="0.35">
      <c r="A940" t="s">
        <v>938</v>
      </c>
      <c r="B940" t="str">
        <f>_xlfn.XLOOKUP(D940,'2026 FMR'!I:I,'2026 FMR'!Q:Q)</f>
        <v>KS-507</v>
      </c>
      <c r="C940" t="s">
        <v>987</v>
      </c>
      <c r="D940">
        <v>20097</v>
      </c>
      <c r="E940">
        <f>_xlfn.XLOOKUP(D940,'ACS data'!E:E,'ACS data'!N:N)</f>
        <v>38</v>
      </c>
      <c r="F940">
        <f>_xlfn.XLOOKUP(D940,'2026 FMR'!I:I,'2026 FMR'!M:M)</f>
        <v>668</v>
      </c>
      <c r="G940">
        <f>_xlfn.XLOOKUP(D940,'2026 FMR'!I:I,'2026 FMR'!J:J)</f>
        <v>2445</v>
      </c>
      <c r="H940">
        <f>_xlfn.XLOOKUP(D940,'2026 FMR'!I:I,'2026 FMR'!R:R)</f>
        <v>1</v>
      </c>
    </row>
    <row r="941" spans="1:8" x14ac:dyDescent="0.35">
      <c r="A941" t="s">
        <v>938</v>
      </c>
      <c r="B941" t="str">
        <f>_xlfn.XLOOKUP(D941,'2026 FMR'!I:I,'2026 FMR'!Q:Q)</f>
        <v>KS-507</v>
      </c>
      <c r="C941" t="s">
        <v>988</v>
      </c>
      <c r="D941">
        <v>20099</v>
      </c>
      <c r="E941">
        <f>_xlfn.XLOOKUP(D941,'ACS data'!E:E,'ACS data'!N:N)</f>
        <v>756</v>
      </c>
      <c r="F941">
        <f>_xlfn.XLOOKUP(D941,'2026 FMR'!I:I,'2026 FMR'!M:M)</f>
        <v>668</v>
      </c>
      <c r="G941">
        <f>_xlfn.XLOOKUP(D941,'2026 FMR'!I:I,'2026 FMR'!J:J)</f>
        <v>20096</v>
      </c>
      <c r="H941">
        <f>_xlfn.XLOOKUP(D941,'2026 FMR'!I:I,'2026 FMR'!R:R)</f>
        <v>1</v>
      </c>
    </row>
    <row r="942" spans="1:8" x14ac:dyDescent="0.35">
      <c r="A942" t="s">
        <v>938</v>
      </c>
      <c r="B942" t="str">
        <f>_xlfn.XLOOKUP(D942,'2026 FMR'!I:I,'2026 FMR'!Q:Q)</f>
        <v>KS-507</v>
      </c>
      <c r="C942" t="s">
        <v>989</v>
      </c>
      <c r="D942">
        <v>20101</v>
      </c>
      <c r="E942">
        <f>_xlfn.XLOOKUP(D942,'ACS data'!E:E,'ACS data'!N:N)</f>
        <v>52</v>
      </c>
      <c r="F942">
        <f>_xlfn.XLOOKUP(D942,'2026 FMR'!I:I,'2026 FMR'!M:M)</f>
        <v>754</v>
      </c>
      <c r="G942">
        <f>_xlfn.XLOOKUP(D942,'2026 FMR'!I:I,'2026 FMR'!J:J)</f>
        <v>1528</v>
      </c>
      <c r="H942">
        <f>_xlfn.XLOOKUP(D942,'2026 FMR'!I:I,'2026 FMR'!R:R)</f>
        <v>1</v>
      </c>
    </row>
    <row r="943" spans="1:8" x14ac:dyDescent="0.35">
      <c r="A943" t="s">
        <v>938</v>
      </c>
      <c r="B943" t="str">
        <f>_xlfn.XLOOKUP(D943,'2026 FMR'!I:I,'2026 FMR'!Q:Q)</f>
        <v>KS-507</v>
      </c>
      <c r="C943" t="s">
        <v>990</v>
      </c>
      <c r="D943">
        <v>20103</v>
      </c>
      <c r="E943">
        <f>_xlfn.XLOOKUP(D943,'ACS data'!E:E,'ACS data'!N:N)</f>
        <v>1165</v>
      </c>
      <c r="F943">
        <f>_xlfn.XLOOKUP(D943,'2026 FMR'!I:I,'2026 FMR'!M:M)</f>
        <v>1197</v>
      </c>
      <c r="G943">
        <f>_xlfn.XLOOKUP(D943,'2026 FMR'!I:I,'2026 FMR'!J:J)</f>
        <v>82050</v>
      </c>
      <c r="H943">
        <f>_xlfn.XLOOKUP(D943,'2026 FMR'!I:I,'2026 FMR'!R:R)</f>
        <v>1</v>
      </c>
    </row>
    <row r="944" spans="1:8" x14ac:dyDescent="0.35">
      <c r="A944" t="s">
        <v>938</v>
      </c>
      <c r="B944" t="str">
        <f>_xlfn.XLOOKUP(D944,'2026 FMR'!I:I,'2026 FMR'!Q:Q)</f>
        <v>KS-507</v>
      </c>
      <c r="C944" t="s">
        <v>991</v>
      </c>
      <c r="D944">
        <v>20105</v>
      </c>
      <c r="E944">
        <f>_xlfn.XLOOKUP(D944,'ACS data'!E:E,'ACS data'!N:N)</f>
        <v>53</v>
      </c>
      <c r="F944">
        <f>_xlfn.XLOOKUP(D944,'2026 FMR'!I:I,'2026 FMR'!M:M)</f>
        <v>668</v>
      </c>
      <c r="G944">
        <f>_xlfn.XLOOKUP(D944,'2026 FMR'!I:I,'2026 FMR'!J:J)</f>
        <v>2929</v>
      </c>
      <c r="H944">
        <f>_xlfn.XLOOKUP(D944,'2026 FMR'!I:I,'2026 FMR'!R:R)</f>
        <v>1</v>
      </c>
    </row>
    <row r="945" spans="1:8" x14ac:dyDescent="0.35">
      <c r="A945" t="s">
        <v>938</v>
      </c>
      <c r="B945" t="str">
        <f>_xlfn.XLOOKUP(D945,'2026 FMR'!I:I,'2026 FMR'!Q:Q)</f>
        <v>KS-507</v>
      </c>
      <c r="C945" t="s">
        <v>992</v>
      </c>
      <c r="D945">
        <v>20107</v>
      </c>
      <c r="E945">
        <f>_xlfn.XLOOKUP(D945,'ACS data'!E:E,'ACS data'!N:N)</f>
        <v>210</v>
      </c>
      <c r="F945">
        <f>_xlfn.XLOOKUP(D945,'2026 FMR'!I:I,'2026 FMR'!M:M)</f>
        <v>1197</v>
      </c>
      <c r="G945">
        <f>_xlfn.XLOOKUP(D945,'2026 FMR'!I:I,'2026 FMR'!J:J)</f>
        <v>9696</v>
      </c>
      <c r="H945">
        <f>_xlfn.XLOOKUP(D945,'2026 FMR'!I:I,'2026 FMR'!R:R)</f>
        <v>1</v>
      </c>
    </row>
    <row r="946" spans="1:8" x14ac:dyDescent="0.35">
      <c r="A946" t="s">
        <v>938</v>
      </c>
      <c r="B946" t="str">
        <f>_xlfn.XLOOKUP(D946,'2026 FMR'!I:I,'2026 FMR'!Q:Q)</f>
        <v>KS-507</v>
      </c>
      <c r="C946" t="s">
        <v>993</v>
      </c>
      <c r="D946">
        <v>20109</v>
      </c>
      <c r="E946">
        <f>_xlfn.XLOOKUP(D946,'ACS data'!E:E,'ACS data'!N:N)</f>
        <v>102</v>
      </c>
      <c r="F946">
        <f>_xlfn.XLOOKUP(D946,'2026 FMR'!I:I,'2026 FMR'!M:M)</f>
        <v>832</v>
      </c>
      <c r="G946">
        <f>_xlfn.XLOOKUP(D946,'2026 FMR'!I:I,'2026 FMR'!J:J)</f>
        <v>2752</v>
      </c>
      <c r="H946">
        <f>_xlfn.XLOOKUP(D946,'2026 FMR'!I:I,'2026 FMR'!R:R)</f>
        <v>1</v>
      </c>
    </row>
    <row r="947" spans="1:8" x14ac:dyDescent="0.35">
      <c r="A947" t="s">
        <v>938</v>
      </c>
      <c r="B947" t="str">
        <f>_xlfn.XLOOKUP(D947,'2026 FMR'!I:I,'2026 FMR'!Q:Q)</f>
        <v>KS-507</v>
      </c>
      <c r="C947" t="s">
        <v>994</v>
      </c>
      <c r="D947">
        <v>20111</v>
      </c>
      <c r="E947">
        <f>_xlfn.XLOOKUP(D947,'ACS data'!E:E,'ACS data'!N:N)</f>
        <v>2166</v>
      </c>
      <c r="F947">
        <f>_xlfn.XLOOKUP(D947,'2026 FMR'!I:I,'2026 FMR'!M:M)</f>
        <v>668</v>
      </c>
      <c r="G947">
        <f>_xlfn.XLOOKUP(D947,'2026 FMR'!I:I,'2026 FMR'!J:J)</f>
        <v>32182</v>
      </c>
      <c r="H947">
        <f>_xlfn.XLOOKUP(D947,'2026 FMR'!I:I,'2026 FMR'!R:R)</f>
        <v>1</v>
      </c>
    </row>
    <row r="948" spans="1:8" x14ac:dyDescent="0.35">
      <c r="A948" t="s">
        <v>938</v>
      </c>
      <c r="B948" t="str">
        <f>_xlfn.XLOOKUP(D948,'2026 FMR'!I:I,'2026 FMR'!Q:Q)</f>
        <v>KS-507</v>
      </c>
      <c r="C948" t="s">
        <v>995</v>
      </c>
      <c r="D948">
        <v>20113</v>
      </c>
      <c r="E948">
        <f>_xlfn.XLOOKUP(D948,'ACS data'!E:E,'ACS data'!N:N)</f>
        <v>967</v>
      </c>
      <c r="F948">
        <f>_xlfn.XLOOKUP(D948,'2026 FMR'!I:I,'2026 FMR'!M:M)</f>
        <v>701</v>
      </c>
      <c r="G948">
        <f>_xlfn.XLOOKUP(D948,'2026 FMR'!I:I,'2026 FMR'!J:J)</f>
        <v>30085</v>
      </c>
      <c r="H948">
        <f>_xlfn.XLOOKUP(D948,'2026 FMR'!I:I,'2026 FMR'!R:R)</f>
        <v>1</v>
      </c>
    </row>
    <row r="949" spans="1:8" x14ac:dyDescent="0.35">
      <c r="A949" t="s">
        <v>938</v>
      </c>
      <c r="B949" t="str">
        <f>_xlfn.XLOOKUP(D949,'2026 FMR'!I:I,'2026 FMR'!Q:Q)</f>
        <v>KS-507</v>
      </c>
      <c r="C949" t="s">
        <v>996</v>
      </c>
      <c r="D949">
        <v>20115</v>
      </c>
      <c r="E949">
        <f>_xlfn.XLOOKUP(D949,'ACS data'!E:E,'ACS data'!N:N)</f>
        <v>172</v>
      </c>
      <c r="F949">
        <f>_xlfn.XLOOKUP(D949,'2026 FMR'!I:I,'2026 FMR'!M:M)</f>
        <v>688</v>
      </c>
      <c r="G949">
        <f>_xlfn.XLOOKUP(D949,'2026 FMR'!I:I,'2026 FMR'!J:J)</f>
        <v>11867</v>
      </c>
      <c r="H949">
        <f>_xlfn.XLOOKUP(D949,'2026 FMR'!I:I,'2026 FMR'!R:R)</f>
        <v>1</v>
      </c>
    </row>
    <row r="950" spans="1:8" x14ac:dyDescent="0.35">
      <c r="A950" t="s">
        <v>938</v>
      </c>
      <c r="B950" t="str">
        <f>_xlfn.XLOOKUP(D950,'2026 FMR'!I:I,'2026 FMR'!Q:Q)</f>
        <v>KS-507</v>
      </c>
      <c r="C950" t="s">
        <v>997</v>
      </c>
      <c r="D950">
        <v>20117</v>
      </c>
      <c r="E950">
        <f>_xlfn.XLOOKUP(D950,'ACS data'!E:E,'ACS data'!N:N)</f>
        <v>146</v>
      </c>
      <c r="F950">
        <f>_xlfn.XLOOKUP(D950,'2026 FMR'!I:I,'2026 FMR'!M:M)</f>
        <v>668</v>
      </c>
      <c r="G950">
        <f>_xlfn.XLOOKUP(D950,'2026 FMR'!I:I,'2026 FMR'!J:J)</f>
        <v>10014</v>
      </c>
      <c r="H950">
        <f>_xlfn.XLOOKUP(D950,'2026 FMR'!I:I,'2026 FMR'!R:R)</f>
        <v>1</v>
      </c>
    </row>
    <row r="951" spans="1:8" x14ac:dyDescent="0.35">
      <c r="A951" t="s">
        <v>938</v>
      </c>
      <c r="B951" t="str">
        <f>_xlfn.XLOOKUP(D951,'2026 FMR'!I:I,'2026 FMR'!Q:Q)</f>
        <v>KS-507</v>
      </c>
      <c r="C951" t="s">
        <v>998</v>
      </c>
      <c r="D951">
        <v>20119</v>
      </c>
      <c r="E951">
        <f>_xlfn.XLOOKUP(D951,'ACS data'!E:E,'ACS data'!N:N)</f>
        <v>67</v>
      </c>
      <c r="F951">
        <f>_xlfn.XLOOKUP(D951,'2026 FMR'!I:I,'2026 FMR'!M:M)</f>
        <v>668</v>
      </c>
      <c r="G951">
        <f>_xlfn.XLOOKUP(D951,'2026 FMR'!I:I,'2026 FMR'!J:J)</f>
        <v>4019</v>
      </c>
      <c r="H951">
        <f>_xlfn.XLOOKUP(D951,'2026 FMR'!I:I,'2026 FMR'!R:R)</f>
        <v>1</v>
      </c>
    </row>
    <row r="952" spans="1:8" x14ac:dyDescent="0.35">
      <c r="A952" t="s">
        <v>938</v>
      </c>
      <c r="B952" t="str">
        <f>_xlfn.XLOOKUP(D952,'2026 FMR'!I:I,'2026 FMR'!Q:Q)</f>
        <v>KS-507</v>
      </c>
      <c r="C952" t="s">
        <v>999</v>
      </c>
      <c r="D952">
        <v>20121</v>
      </c>
      <c r="E952">
        <f>_xlfn.XLOOKUP(D952,'ACS data'!E:E,'ACS data'!N:N)</f>
        <v>467</v>
      </c>
      <c r="F952">
        <f>_xlfn.XLOOKUP(D952,'2026 FMR'!I:I,'2026 FMR'!M:M)</f>
        <v>1197</v>
      </c>
      <c r="G952">
        <f>_xlfn.XLOOKUP(D952,'2026 FMR'!I:I,'2026 FMR'!J:J)</f>
        <v>34312</v>
      </c>
      <c r="H952">
        <f>_xlfn.XLOOKUP(D952,'2026 FMR'!I:I,'2026 FMR'!R:R)</f>
        <v>1</v>
      </c>
    </row>
    <row r="953" spans="1:8" x14ac:dyDescent="0.35">
      <c r="A953" t="s">
        <v>938</v>
      </c>
      <c r="B953" t="str">
        <f>_xlfn.XLOOKUP(D953,'2026 FMR'!I:I,'2026 FMR'!Q:Q)</f>
        <v>KS-507</v>
      </c>
      <c r="C953" t="s">
        <v>1000</v>
      </c>
      <c r="D953">
        <v>20123</v>
      </c>
      <c r="E953">
        <f>_xlfn.XLOOKUP(D953,'ACS data'!E:E,'ACS data'!N:N)</f>
        <v>166</v>
      </c>
      <c r="F953">
        <f>_xlfn.XLOOKUP(D953,'2026 FMR'!I:I,'2026 FMR'!M:M)</f>
        <v>668</v>
      </c>
      <c r="G953">
        <f>_xlfn.XLOOKUP(D953,'2026 FMR'!I:I,'2026 FMR'!J:J)</f>
        <v>5829</v>
      </c>
      <c r="H953">
        <f>_xlfn.XLOOKUP(D953,'2026 FMR'!I:I,'2026 FMR'!R:R)</f>
        <v>1</v>
      </c>
    </row>
    <row r="954" spans="1:8" x14ac:dyDescent="0.35">
      <c r="A954" t="s">
        <v>938</v>
      </c>
      <c r="B954" t="str">
        <f>_xlfn.XLOOKUP(D954,'2026 FMR'!I:I,'2026 FMR'!Q:Q)</f>
        <v>KS-507</v>
      </c>
      <c r="C954" t="s">
        <v>1001</v>
      </c>
      <c r="D954">
        <v>20125</v>
      </c>
      <c r="E954">
        <f>_xlfn.XLOOKUP(D954,'ACS data'!E:E,'ACS data'!N:N)</f>
        <v>1324</v>
      </c>
      <c r="F954">
        <f>_xlfn.XLOOKUP(D954,'2026 FMR'!I:I,'2026 FMR'!M:M)</f>
        <v>668</v>
      </c>
      <c r="G954">
        <f>_xlfn.XLOOKUP(D954,'2026 FMR'!I:I,'2026 FMR'!J:J)</f>
        <v>31448</v>
      </c>
      <c r="H954">
        <f>_xlfn.XLOOKUP(D954,'2026 FMR'!I:I,'2026 FMR'!R:R)</f>
        <v>1</v>
      </c>
    </row>
    <row r="955" spans="1:8" x14ac:dyDescent="0.35">
      <c r="A955" t="s">
        <v>938</v>
      </c>
      <c r="B955" t="str">
        <f>_xlfn.XLOOKUP(D955,'2026 FMR'!I:I,'2026 FMR'!Q:Q)</f>
        <v>KS-507</v>
      </c>
      <c r="C955" t="s">
        <v>1002</v>
      </c>
      <c r="D955">
        <v>20127</v>
      </c>
      <c r="E955">
        <f>_xlfn.XLOOKUP(D955,'ACS data'!E:E,'ACS data'!N:N)</f>
        <v>166</v>
      </c>
      <c r="F955">
        <f>_xlfn.XLOOKUP(D955,'2026 FMR'!I:I,'2026 FMR'!M:M)</f>
        <v>679</v>
      </c>
      <c r="G955">
        <f>_xlfn.XLOOKUP(D955,'2026 FMR'!I:I,'2026 FMR'!J:J)</f>
        <v>5385</v>
      </c>
      <c r="H955">
        <f>_xlfn.XLOOKUP(D955,'2026 FMR'!I:I,'2026 FMR'!R:R)</f>
        <v>1</v>
      </c>
    </row>
    <row r="956" spans="1:8" x14ac:dyDescent="0.35">
      <c r="A956" t="s">
        <v>938</v>
      </c>
      <c r="B956" t="str">
        <f>_xlfn.XLOOKUP(D956,'2026 FMR'!I:I,'2026 FMR'!Q:Q)</f>
        <v>KS-507</v>
      </c>
      <c r="C956" t="s">
        <v>1003</v>
      </c>
      <c r="D956">
        <v>20129</v>
      </c>
      <c r="E956">
        <f>_xlfn.XLOOKUP(D956,'ACS data'!E:E,'ACS data'!N:N)</f>
        <v>54</v>
      </c>
      <c r="F956">
        <f>_xlfn.XLOOKUP(D956,'2026 FMR'!I:I,'2026 FMR'!M:M)</f>
        <v>668</v>
      </c>
      <c r="G956">
        <f>_xlfn.XLOOKUP(D956,'2026 FMR'!I:I,'2026 FMR'!J:J)</f>
        <v>2688</v>
      </c>
      <c r="H956">
        <f>_xlfn.XLOOKUP(D956,'2026 FMR'!I:I,'2026 FMR'!R:R)</f>
        <v>1</v>
      </c>
    </row>
    <row r="957" spans="1:8" x14ac:dyDescent="0.35">
      <c r="A957" t="s">
        <v>938</v>
      </c>
      <c r="B957" t="str">
        <f>_xlfn.XLOOKUP(D957,'2026 FMR'!I:I,'2026 FMR'!Q:Q)</f>
        <v>KS-507</v>
      </c>
      <c r="C957" t="s">
        <v>1004</v>
      </c>
      <c r="D957">
        <v>20131</v>
      </c>
      <c r="E957">
        <f>_xlfn.XLOOKUP(D957,'ACS data'!E:E,'ACS data'!N:N)</f>
        <v>223</v>
      </c>
      <c r="F957">
        <f>_xlfn.XLOOKUP(D957,'2026 FMR'!I:I,'2026 FMR'!M:M)</f>
        <v>722</v>
      </c>
      <c r="G957">
        <f>_xlfn.XLOOKUP(D957,'2026 FMR'!I:I,'2026 FMR'!J:J)</f>
        <v>10219</v>
      </c>
      <c r="H957">
        <f>_xlfn.XLOOKUP(D957,'2026 FMR'!I:I,'2026 FMR'!R:R)</f>
        <v>1</v>
      </c>
    </row>
    <row r="958" spans="1:8" x14ac:dyDescent="0.35">
      <c r="A958" t="s">
        <v>938</v>
      </c>
      <c r="B958" t="str">
        <f>_xlfn.XLOOKUP(D958,'2026 FMR'!I:I,'2026 FMR'!Q:Q)</f>
        <v>KS-507</v>
      </c>
      <c r="C958" t="s">
        <v>1005</v>
      </c>
      <c r="D958">
        <v>20133</v>
      </c>
      <c r="E958">
        <f>_xlfn.XLOOKUP(D958,'ACS data'!E:E,'ACS data'!N:N)</f>
        <v>656</v>
      </c>
      <c r="F958">
        <f>_xlfn.XLOOKUP(D958,'2026 FMR'!I:I,'2026 FMR'!M:M)</f>
        <v>691</v>
      </c>
      <c r="G958">
        <f>_xlfn.XLOOKUP(D958,'2026 FMR'!I:I,'2026 FMR'!J:J)</f>
        <v>15826</v>
      </c>
      <c r="H958">
        <f>_xlfn.XLOOKUP(D958,'2026 FMR'!I:I,'2026 FMR'!R:R)</f>
        <v>1</v>
      </c>
    </row>
    <row r="959" spans="1:8" x14ac:dyDescent="0.35">
      <c r="A959" t="s">
        <v>938</v>
      </c>
      <c r="B959" t="str">
        <f>_xlfn.XLOOKUP(D959,'2026 FMR'!I:I,'2026 FMR'!Q:Q)</f>
        <v>KS-507</v>
      </c>
      <c r="C959" t="s">
        <v>1006</v>
      </c>
      <c r="D959">
        <v>20135</v>
      </c>
      <c r="E959">
        <f>_xlfn.XLOOKUP(D959,'ACS data'!E:E,'ACS data'!N:N)</f>
        <v>75</v>
      </c>
      <c r="F959">
        <f>_xlfn.XLOOKUP(D959,'2026 FMR'!I:I,'2026 FMR'!M:M)</f>
        <v>668</v>
      </c>
      <c r="G959">
        <f>_xlfn.XLOOKUP(D959,'2026 FMR'!I:I,'2026 FMR'!J:J)</f>
        <v>2677</v>
      </c>
      <c r="H959">
        <f>_xlfn.XLOOKUP(D959,'2026 FMR'!I:I,'2026 FMR'!R:R)</f>
        <v>1</v>
      </c>
    </row>
    <row r="960" spans="1:8" x14ac:dyDescent="0.35">
      <c r="A960" t="s">
        <v>938</v>
      </c>
      <c r="B960" t="str">
        <f>_xlfn.XLOOKUP(D960,'2026 FMR'!I:I,'2026 FMR'!Q:Q)</f>
        <v>KS-507</v>
      </c>
      <c r="C960" t="s">
        <v>1007</v>
      </c>
      <c r="D960">
        <v>20137</v>
      </c>
      <c r="E960">
        <f>_xlfn.XLOOKUP(D960,'ACS data'!E:E,'ACS data'!N:N)</f>
        <v>65</v>
      </c>
      <c r="F960">
        <f>_xlfn.XLOOKUP(D960,'2026 FMR'!I:I,'2026 FMR'!M:M)</f>
        <v>678</v>
      </c>
      <c r="G960">
        <f>_xlfn.XLOOKUP(D960,'2026 FMR'!I:I,'2026 FMR'!J:J)</f>
        <v>5431</v>
      </c>
      <c r="H960">
        <f>_xlfn.XLOOKUP(D960,'2026 FMR'!I:I,'2026 FMR'!R:R)</f>
        <v>1</v>
      </c>
    </row>
    <row r="961" spans="1:8" x14ac:dyDescent="0.35">
      <c r="A961" t="s">
        <v>938</v>
      </c>
      <c r="B961" t="str">
        <f>_xlfn.XLOOKUP(D961,'2026 FMR'!I:I,'2026 FMR'!Q:Q)</f>
        <v>KS-507</v>
      </c>
      <c r="C961" t="s">
        <v>1008</v>
      </c>
      <c r="D961">
        <v>20139</v>
      </c>
      <c r="E961">
        <f>_xlfn.XLOOKUP(D961,'ACS data'!E:E,'ACS data'!N:N)</f>
        <v>331</v>
      </c>
      <c r="F961">
        <f>_xlfn.XLOOKUP(D961,'2026 FMR'!I:I,'2026 FMR'!M:M)</f>
        <v>820</v>
      </c>
      <c r="G961">
        <f>_xlfn.XLOOKUP(D961,'2026 FMR'!I:I,'2026 FMR'!J:J)</f>
        <v>15787</v>
      </c>
      <c r="H961">
        <f>_xlfn.XLOOKUP(D961,'2026 FMR'!I:I,'2026 FMR'!R:R)</f>
        <v>1</v>
      </c>
    </row>
    <row r="962" spans="1:8" x14ac:dyDescent="0.35">
      <c r="A962" t="s">
        <v>938</v>
      </c>
      <c r="B962" t="str">
        <f>_xlfn.XLOOKUP(D962,'2026 FMR'!I:I,'2026 FMR'!Q:Q)</f>
        <v>KS-507</v>
      </c>
      <c r="C962" t="s">
        <v>1009</v>
      </c>
      <c r="D962">
        <v>20141</v>
      </c>
      <c r="E962">
        <f>_xlfn.XLOOKUP(D962,'ACS data'!E:E,'ACS data'!N:N)</f>
        <v>107</v>
      </c>
      <c r="F962">
        <f>_xlfn.XLOOKUP(D962,'2026 FMR'!I:I,'2026 FMR'!M:M)</f>
        <v>668</v>
      </c>
      <c r="G962">
        <f>_xlfn.XLOOKUP(D962,'2026 FMR'!I:I,'2026 FMR'!J:J)</f>
        <v>3493</v>
      </c>
      <c r="H962">
        <f>_xlfn.XLOOKUP(D962,'2026 FMR'!I:I,'2026 FMR'!R:R)</f>
        <v>1</v>
      </c>
    </row>
    <row r="963" spans="1:8" x14ac:dyDescent="0.35">
      <c r="A963" t="s">
        <v>938</v>
      </c>
      <c r="B963" t="str">
        <f>_xlfn.XLOOKUP(D963,'2026 FMR'!I:I,'2026 FMR'!Q:Q)</f>
        <v>KS-507</v>
      </c>
      <c r="C963" t="s">
        <v>1010</v>
      </c>
      <c r="D963">
        <v>20143</v>
      </c>
      <c r="E963">
        <f>_xlfn.XLOOKUP(D963,'ACS data'!E:E,'ACS data'!N:N)</f>
        <v>136</v>
      </c>
      <c r="F963">
        <f>_xlfn.XLOOKUP(D963,'2026 FMR'!I:I,'2026 FMR'!M:M)</f>
        <v>711</v>
      </c>
      <c r="G963">
        <f>_xlfn.XLOOKUP(D963,'2026 FMR'!I:I,'2026 FMR'!J:J)</f>
        <v>5768</v>
      </c>
      <c r="H963">
        <f>_xlfn.XLOOKUP(D963,'2026 FMR'!I:I,'2026 FMR'!R:R)</f>
        <v>1</v>
      </c>
    </row>
    <row r="964" spans="1:8" x14ac:dyDescent="0.35">
      <c r="A964" t="s">
        <v>938</v>
      </c>
      <c r="B964" t="str">
        <f>_xlfn.XLOOKUP(D964,'2026 FMR'!I:I,'2026 FMR'!Q:Q)</f>
        <v>KS-507</v>
      </c>
      <c r="C964" t="s">
        <v>1011</v>
      </c>
      <c r="D964">
        <v>20145</v>
      </c>
      <c r="E964">
        <f>_xlfn.XLOOKUP(D964,'ACS data'!E:E,'ACS data'!N:N)</f>
        <v>89</v>
      </c>
      <c r="F964">
        <f>_xlfn.XLOOKUP(D964,'2026 FMR'!I:I,'2026 FMR'!M:M)</f>
        <v>668</v>
      </c>
      <c r="G964">
        <f>_xlfn.XLOOKUP(D964,'2026 FMR'!I:I,'2026 FMR'!J:J)</f>
        <v>6288</v>
      </c>
      <c r="H964">
        <f>_xlfn.XLOOKUP(D964,'2026 FMR'!I:I,'2026 FMR'!R:R)</f>
        <v>1</v>
      </c>
    </row>
    <row r="965" spans="1:8" x14ac:dyDescent="0.35">
      <c r="A965" t="s">
        <v>938</v>
      </c>
      <c r="B965" t="str">
        <f>_xlfn.XLOOKUP(D965,'2026 FMR'!I:I,'2026 FMR'!Q:Q)</f>
        <v>KS-507</v>
      </c>
      <c r="C965" t="s">
        <v>1012</v>
      </c>
      <c r="D965">
        <v>20147</v>
      </c>
      <c r="E965">
        <f>_xlfn.XLOOKUP(D965,'ACS data'!E:E,'ACS data'!N:N)</f>
        <v>131</v>
      </c>
      <c r="F965">
        <f>_xlfn.XLOOKUP(D965,'2026 FMR'!I:I,'2026 FMR'!M:M)</f>
        <v>695</v>
      </c>
      <c r="G965">
        <f>_xlfn.XLOOKUP(D965,'2026 FMR'!I:I,'2026 FMR'!J:J)</f>
        <v>4960</v>
      </c>
      <c r="H965">
        <f>_xlfn.XLOOKUP(D965,'2026 FMR'!I:I,'2026 FMR'!R:R)</f>
        <v>1</v>
      </c>
    </row>
    <row r="966" spans="1:8" x14ac:dyDescent="0.35">
      <c r="A966" t="s">
        <v>938</v>
      </c>
      <c r="B966" t="str">
        <f>_xlfn.XLOOKUP(D966,'2026 FMR'!I:I,'2026 FMR'!Q:Q)</f>
        <v>KS-507</v>
      </c>
      <c r="C966" t="s">
        <v>1013</v>
      </c>
      <c r="D966">
        <v>20149</v>
      </c>
      <c r="E966">
        <f>_xlfn.XLOOKUP(D966,'ACS data'!E:E,'ACS data'!N:N)</f>
        <v>363</v>
      </c>
      <c r="F966">
        <f>_xlfn.XLOOKUP(D966,'2026 FMR'!I:I,'2026 FMR'!M:M)</f>
        <v>875</v>
      </c>
      <c r="G966">
        <f>_xlfn.XLOOKUP(D966,'2026 FMR'!I:I,'2026 FMR'!J:J)</f>
        <v>25482</v>
      </c>
      <c r="H966">
        <f>_xlfn.XLOOKUP(D966,'2026 FMR'!I:I,'2026 FMR'!R:R)</f>
        <v>1</v>
      </c>
    </row>
    <row r="967" spans="1:8" x14ac:dyDescent="0.35">
      <c r="A967" t="s">
        <v>938</v>
      </c>
      <c r="B967" t="str">
        <f>_xlfn.XLOOKUP(D967,'2026 FMR'!I:I,'2026 FMR'!Q:Q)</f>
        <v>KS-507</v>
      </c>
      <c r="C967" t="s">
        <v>1014</v>
      </c>
      <c r="D967">
        <v>20151</v>
      </c>
      <c r="E967">
        <f>_xlfn.XLOOKUP(D967,'ACS data'!E:E,'ACS data'!N:N)</f>
        <v>173</v>
      </c>
      <c r="F967">
        <f>_xlfn.XLOOKUP(D967,'2026 FMR'!I:I,'2026 FMR'!M:M)</f>
        <v>766</v>
      </c>
      <c r="G967">
        <f>_xlfn.XLOOKUP(D967,'2026 FMR'!I:I,'2026 FMR'!J:J)</f>
        <v>9175</v>
      </c>
      <c r="H967">
        <f>_xlfn.XLOOKUP(D967,'2026 FMR'!I:I,'2026 FMR'!R:R)</f>
        <v>1</v>
      </c>
    </row>
    <row r="968" spans="1:8" x14ac:dyDescent="0.35">
      <c r="A968" t="s">
        <v>938</v>
      </c>
      <c r="B968" t="str">
        <f>_xlfn.XLOOKUP(D968,'2026 FMR'!I:I,'2026 FMR'!Q:Q)</f>
        <v>KS-507</v>
      </c>
      <c r="C968" t="s">
        <v>1015</v>
      </c>
      <c r="D968">
        <v>20153</v>
      </c>
      <c r="E968">
        <f>_xlfn.XLOOKUP(D968,'ACS data'!E:E,'ACS data'!N:N)</f>
        <v>30</v>
      </c>
      <c r="F968">
        <f>_xlfn.XLOOKUP(D968,'2026 FMR'!I:I,'2026 FMR'!M:M)</f>
        <v>726</v>
      </c>
      <c r="G968">
        <f>_xlfn.XLOOKUP(D968,'2026 FMR'!I:I,'2026 FMR'!J:J)</f>
        <v>2544</v>
      </c>
      <c r="H968">
        <f>_xlfn.XLOOKUP(D968,'2026 FMR'!I:I,'2026 FMR'!R:R)</f>
        <v>1</v>
      </c>
    </row>
    <row r="969" spans="1:8" x14ac:dyDescent="0.35">
      <c r="A969" t="s">
        <v>938</v>
      </c>
      <c r="B969" t="str">
        <f>_xlfn.XLOOKUP(D969,'2026 FMR'!I:I,'2026 FMR'!Q:Q)</f>
        <v>KS-507</v>
      </c>
      <c r="C969" t="s">
        <v>1016</v>
      </c>
      <c r="D969">
        <v>20155</v>
      </c>
      <c r="E969">
        <f>_xlfn.XLOOKUP(D969,'ACS data'!E:E,'ACS data'!N:N)</f>
        <v>1951</v>
      </c>
      <c r="F969">
        <f>_xlfn.XLOOKUP(D969,'2026 FMR'!I:I,'2026 FMR'!M:M)</f>
        <v>729</v>
      </c>
      <c r="G969">
        <f>_xlfn.XLOOKUP(D969,'2026 FMR'!I:I,'2026 FMR'!J:J)</f>
        <v>61881</v>
      </c>
      <c r="H969">
        <f>_xlfn.XLOOKUP(D969,'2026 FMR'!I:I,'2026 FMR'!R:R)</f>
        <v>1</v>
      </c>
    </row>
    <row r="970" spans="1:8" x14ac:dyDescent="0.35">
      <c r="A970" t="s">
        <v>938</v>
      </c>
      <c r="B970" t="str">
        <f>_xlfn.XLOOKUP(D970,'2026 FMR'!I:I,'2026 FMR'!Q:Q)</f>
        <v>KS-507</v>
      </c>
      <c r="C970" t="s">
        <v>1017</v>
      </c>
      <c r="D970">
        <v>20157</v>
      </c>
      <c r="E970">
        <f>_xlfn.XLOOKUP(D970,'ACS data'!E:E,'ACS data'!N:N)</f>
        <v>157</v>
      </c>
      <c r="F970">
        <f>_xlfn.XLOOKUP(D970,'2026 FMR'!I:I,'2026 FMR'!M:M)</f>
        <v>800</v>
      </c>
      <c r="G970">
        <f>_xlfn.XLOOKUP(D970,'2026 FMR'!I:I,'2026 FMR'!J:J)</f>
        <v>4686</v>
      </c>
      <c r="H970">
        <f>_xlfn.XLOOKUP(D970,'2026 FMR'!I:I,'2026 FMR'!R:R)</f>
        <v>1</v>
      </c>
    </row>
    <row r="971" spans="1:8" x14ac:dyDescent="0.35">
      <c r="A971" t="s">
        <v>938</v>
      </c>
      <c r="B971" t="str">
        <f>_xlfn.XLOOKUP(D971,'2026 FMR'!I:I,'2026 FMR'!Q:Q)</f>
        <v>KS-507</v>
      </c>
      <c r="C971" t="s">
        <v>1018</v>
      </c>
      <c r="D971">
        <v>20159</v>
      </c>
      <c r="E971">
        <f>_xlfn.XLOOKUP(D971,'ACS data'!E:E,'ACS data'!N:N)</f>
        <v>86</v>
      </c>
      <c r="F971">
        <f>_xlfn.XLOOKUP(D971,'2026 FMR'!I:I,'2026 FMR'!M:M)</f>
        <v>668</v>
      </c>
      <c r="G971">
        <f>_xlfn.XLOOKUP(D971,'2026 FMR'!I:I,'2026 FMR'!J:J)</f>
        <v>9441</v>
      </c>
      <c r="H971">
        <f>_xlfn.XLOOKUP(D971,'2026 FMR'!I:I,'2026 FMR'!R:R)</f>
        <v>1</v>
      </c>
    </row>
    <row r="972" spans="1:8" x14ac:dyDescent="0.35">
      <c r="A972" t="s">
        <v>938</v>
      </c>
      <c r="B972" t="str">
        <f>_xlfn.XLOOKUP(D972,'2026 FMR'!I:I,'2026 FMR'!Q:Q)</f>
        <v>KS-507</v>
      </c>
      <c r="C972" t="s">
        <v>1019</v>
      </c>
      <c r="D972">
        <v>20161</v>
      </c>
      <c r="E972">
        <f>_xlfn.XLOOKUP(D972,'ACS data'!E:E,'ACS data'!N:N)</f>
        <v>8179</v>
      </c>
      <c r="F972">
        <f>_xlfn.XLOOKUP(D972,'2026 FMR'!I:I,'2026 FMR'!M:M)</f>
        <v>875</v>
      </c>
      <c r="G972">
        <f>_xlfn.XLOOKUP(D972,'2026 FMR'!I:I,'2026 FMR'!J:J)</f>
        <v>72105</v>
      </c>
      <c r="H972">
        <f>_xlfn.XLOOKUP(D972,'2026 FMR'!I:I,'2026 FMR'!R:R)</f>
        <v>1</v>
      </c>
    </row>
    <row r="973" spans="1:8" x14ac:dyDescent="0.35">
      <c r="A973" t="s">
        <v>938</v>
      </c>
      <c r="B973" t="str">
        <f>_xlfn.XLOOKUP(D973,'2026 FMR'!I:I,'2026 FMR'!Q:Q)</f>
        <v>KS-507</v>
      </c>
      <c r="C973" t="s">
        <v>1020</v>
      </c>
      <c r="D973">
        <v>20163</v>
      </c>
      <c r="E973">
        <f>_xlfn.XLOOKUP(D973,'ACS data'!E:E,'ACS data'!N:N)</f>
        <v>40</v>
      </c>
      <c r="F973">
        <f>_xlfn.XLOOKUP(D973,'2026 FMR'!I:I,'2026 FMR'!M:M)</f>
        <v>668</v>
      </c>
      <c r="G973">
        <f>_xlfn.XLOOKUP(D973,'2026 FMR'!I:I,'2026 FMR'!J:J)</f>
        <v>4925</v>
      </c>
      <c r="H973">
        <f>_xlfn.XLOOKUP(D973,'2026 FMR'!I:I,'2026 FMR'!R:R)</f>
        <v>1</v>
      </c>
    </row>
    <row r="974" spans="1:8" x14ac:dyDescent="0.35">
      <c r="A974" t="s">
        <v>938</v>
      </c>
      <c r="B974" t="str">
        <f>_xlfn.XLOOKUP(D974,'2026 FMR'!I:I,'2026 FMR'!Q:Q)</f>
        <v>KS-507</v>
      </c>
      <c r="C974" t="s">
        <v>1021</v>
      </c>
      <c r="D974">
        <v>20165</v>
      </c>
      <c r="E974">
        <f>_xlfn.XLOOKUP(D974,'ACS data'!E:E,'ACS data'!N:N)</f>
        <v>53</v>
      </c>
      <c r="F974">
        <f>_xlfn.XLOOKUP(D974,'2026 FMR'!I:I,'2026 FMR'!M:M)</f>
        <v>710</v>
      </c>
      <c r="G974">
        <f>_xlfn.XLOOKUP(D974,'2026 FMR'!I:I,'2026 FMR'!J:J)</f>
        <v>2939</v>
      </c>
      <c r="H974">
        <f>_xlfn.XLOOKUP(D974,'2026 FMR'!I:I,'2026 FMR'!R:R)</f>
        <v>1</v>
      </c>
    </row>
    <row r="975" spans="1:8" x14ac:dyDescent="0.35">
      <c r="A975" t="s">
        <v>938</v>
      </c>
      <c r="B975" t="str">
        <f>_xlfn.XLOOKUP(D975,'2026 FMR'!I:I,'2026 FMR'!Q:Q)</f>
        <v>KS-507</v>
      </c>
      <c r="C975" t="s">
        <v>1022</v>
      </c>
      <c r="D975">
        <v>20167</v>
      </c>
      <c r="E975">
        <f>_xlfn.XLOOKUP(D975,'ACS data'!E:E,'ACS data'!N:N)</f>
        <v>135</v>
      </c>
      <c r="F975">
        <f>_xlfn.XLOOKUP(D975,'2026 FMR'!I:I,'2026 FMR'!M:M)</f>
        <v>765</v>
      </c>
      <c r="G975">
        <f>_xlfn.XLOOKUP(D975,'2026 FMR'!I:I,'2026 FMR'!J:J)</f>
        <v>6702</v>
      </c>
      <c r="H975">
        <f>_xlfn.XLOOKUP(D975,'2026 FMR'!I:I,'2026 FMR'!R:R)</f>
        <v>1</v>
      </c>
    </row>
    <row r="976" spans="1:8" x14ac:dyDescent="0.35">
      <c r="A976" t="s">
        <v>938</v>
      </c>
      <c r="B976" t="str">
        <f>_xlfn.XLOOKUP(D976,'2026 FMR'!I:I,'2026 FMR'!Q:Q)</f>
        <v>KS-507</v>
      </c>
      <c r="C976" t="s">
        <v>1023</v>
      </c>
      <c r="D976">
        <v>20169</v>
      </c>
      <c r="E976">
        <f>_xlfn.XLOOKUP(D976,'ACS data'!E:E,'ACS data'!N:N)</f>
        <v>1513</v>
      </c>
      <c r="F976">
        <f>_xlfn.XLOOKUP(D976,'2026 FMR'!I:I,'2026 FMR'!M:M)</f>
        <v>770</v>
      </c>
      <c r="G976">
        <f>_xlfn.XLOOKUP(D976,'2026 FMR'!I:I,'2026 FMR'!J:J)</f>
        <v>54160</v>
      </c>
      <c r="H976">
        <f>_xlfn.XLOOKUP(D976,'2026 FMR'!I:I,'2026 FMR'!R:R)</f>
        <v>1</v>
      </c>
    </row>
    <row r="977" spans="1:8" x14ac:dyDescent="0.35">
      <c r="A977" t="s">
        <v>938</v>
      </c>
      <c r="B977" t="str">
        <f>_xlfn.XLOOKUP(D977,'2026 FMR'!I:I,'2026 FMR'!Q:Q)</f>
        <v>KS-507</v>
      </c>
      <c r="C977" t="s">
        <v>1024</v>
      </c>
      <c r="D977">
        <v>20171</v>
      </c>
      <c r="E977">
        <f>_xlfn.XLOOKUP(D977,'ACS data'!E:E,'ACS data'!N:N)</f>
        <v>113</v>
      </c>
      <c r="F977">
        <f>_xlfn.XLOOKUP(D977,'2026 FMR'!I:I,'2026 FMR'!M:M)</f>
        <v>668</v>
      </c>
      <c r="G977">
        <f>_xlfn.XLOOKUP(D977,'2026 FMR'!I:I,'2026 FMR'!J:J)</f>
        <v>5128</v>
      </c>
      <c r="H977">
        <f>_xlfn.XLOOKUP(D977,'2026 FMR'!I:I,'2026 FMR'!R:R)</f>
        <v>1</v>
      </c>
    </row>
    <row r="978" spans="1:8" x14ac:dyDescent="0.35">
      <c r="A978" t="s">
        <v>938</v>
      </c>
      <c r="B978" t="str">
        <f>_xlfn.XLOOKUP(D978,'2026 FMR'!I:I,'2026 FMR'!Q:Q)</f>
        <v>KS-502</v>
      </c>
      <c r="C978" t="s">
        <v>1025</v>
      </c>
      <c r="D978">
        <v>20173</v>
      </c>
      <c r="E978">
        <f>_xlfn.XLOOKUP(D978,'ACS data'!E:E,'ACS data'!N:N)</f>
        <v>16588</v>
      </c>
      <c r="F978">
        <f>_xlfn.XLOOKUP(D978,'2026 FMR'!I:I,'2026 FMR'!M:M)</f>
        <v>849</v>
      </c>
      <c r="G978">
        <f>_xlfn.XLOOKUP(D978,'2026 FMR'!I:I,'2026 FMR'!J:J)</f>
        <v>522700</v>
      </c>
      <c r="H978">
        <f>_xlfn.XLOOKUP(D978,'2026 FMR'!I:I,'2026 FMR'!R:R)</f>
        <v>1</v>
      </c>
    </row>
    <row r="979" spans="1:8" x14ac:dyDescent="0.35">
      <c r="A979" t="s">
        <v>938</v>
      </c>
      <c r="B979" t="str">
        <f>_xlfn.XLOOKUP(D979,'2026 FMR'!I:I,'2026 FMR'!Q:Q)</f>
        <v>KS-507</v>
      </c>
      <c r="C979" t="s">
        <v>1026</v>
      </c>
      <c r="D979">
        <v>20175</v>
      </c>
      <c r="E979">
        <f>_xlfn.XLOOKUP(D979,'ACS data'!E:E,'ACS data'!N:N)</f>
        <v>575</v>
      </c>
      <c r="F979">
        <f>_xlfn.XLOOKUP(D979,'2026 FMR'!I:I,'2026 FMR'!M:M)</f>
        <v>771</v>
      </c>
      <c r="G979">
        <f>_xlfn.XLOOKUP(D979,'2026 FMR'!I:I,'2026 FMR'!J:J)</f>
        <v>21942</v>
      </c>
      <c r="H979">
        <f>_xlfn.XLOOKUP(D979,'2026 FMR'!I:I,'2026 FMR'!R:R)</f>
        <v>1</v>
      </c>
    </row>
    <row r="980" spans="1:8" x14ac:dyDescent="0.35">
      <c r="A980" t="s">
        <v>938</v>
      </c>
      <c r="B980" t="str">
        <f>_xlfn.XLOOKUP(D980,'2026 FMR'!I:I,'2026 FMR'!Q:Q)</f>
        <v>KS-503</v>
      </c>
      <c r="C980" t="s">
        <v>1027</v>
      </c>
      <c r="D980">
        <v>20177</v>
      </c>
      <c r="E980">
        <f>_xlfn.XLOOKUP(D980,'ACS data'!E:E,'ACS data'!N:N)</f>
        <v>4458</v>
      </c>
      <c r="F980">
        <f>_xlfn.XLOOKUP(D980,'2026 FMR'!I:I,'2026 FMR'!M:M)</f>
        <v>820</v>
      </c>
      <c r="G980">
        <f>_xlfn.XLOOKUP(D980,'2026 FMR'!I:I,'2026 FMR'!J:J)</f>
        <v>178625</v>
      </c>
      <c r="H980">
        <f>_xlfn.XLOOKUP(D980,'2026 FMR'!I:I,'2026 FMR'!R:R)</f>
        <v>1</v>
      </c>
    </row>
    <row r="981" spans="1:8" x14ac:dyDescent="0.35">
      <c r="A981" t="s">
        <v>938</v>
      </c>
      <c r="B981" t="str">
        <f>_xlfn.XLOOKUP(D981,'2026 FMR'!I:I,'2026 FMR'!Q:Q)</f>
        <v>KS-507</v>
      </c>
      <c r="C981" t="s">
        <v>1028</v>
      </c>
      <c r="D981">
        <v>20179</v>
      </c>
      <c r="E981">
        <f>_xlfn.XLOOKUP(D981,'ACS data'!E:E,'ACS data'!N:N)</f>
        <v>23</v>
      </c>
      <c r="F981">
        <f>_xlfn.XLOOKUP(D981,'2026 FMR'!I:I,'2026 FMR'!M:M)</f>
        <v>699</v>
      </c>
      <c r="G981">
        <f>_xlfn.XLOOKUP(D981,'2026 FMR'!I:I,'2026 FMR'!J:J)</f>
        <v>2450</v>
      </c>
      <c r="H981">
        <f>_xlfn.XLOOKUP(D981,'2026 FMR'!I:I,'2026 FMR'!R:R)</f>
        <v>1</v>
      </c>
    </row>
    <row r="982" spans="1:8" x14ac:dyDescent="0.35">
      <c r="A982" t="s">
        <v>938</v>
      </c>
      <c r="B982" t="str">
        <f>_xlfn.XLOOKUP(D982,'2026 FMR'!I:I,'2026 FMR'!Q:Q)</f>
        <v>KS-507</v>
      </c>
      <c r="C982" t="s">
        <v>1029</v>
      </c>
      <c r="D982">
        <v>20181</v>
      </c>
      <c r="E982">
        <f>_xlfn.XLOOKUP(D982,'ACS data'!E:E,'ACS data'!N:N)</f>
        <v>120</v>
      </c>
      <c r="F982">
        <f>_xlfn.XLOOKUP(D982,'2026 FMR'!I:I,'2026 FMR'!M:M)</f>
        <v>710</v>
      </c>
      <c r="G982">
        <f>_xlfn.XLOOKUP(D982,'2026 FMR'!I:I,'2026 FMR'!J:J)</f>
        <v>5940</v>
      </c>
      <c r="H982">
        <f>_xlfn.XLOOKUP(D982,'2026 FMR'!I:I,'2026 FMR'!R:R)</f>
        <v>1</v>
      </c>
    </row>
    <row r="983" spans="1:8" x14ac:dyDescent="0.35">
      <c r="A983" t="s">
        <v>938</v>
      </c>
      <c r="B983" t="str">
        <f>_xlfn.XLOOKUP(D983,'2026 FMR'!I:I,'2026 FMR'!Q:Q)</f>
        <v>KS-507</v>
      </c>
      <c r="C983" t="s">
        <v>1030</v>
      </c>
      <c r="D983">
        <v>20183</v>
      </c>
      <c r="E983">
        <f>_xlfn.XLOOKUP(D983,'ACS data'!E:E,'ACS data'!N:N)</f>
        <v>72</v>
      </c>
      <c r="F983">
        <f>_xlfn.XLOOKUP(D983,'2026 FMR'!I:I,'2026 FMR'!M:M)</f>
        <v>762</v>
      </c>
      <c r="G983">
        <f>_xlfn.XLOOKUP(D983,'2026 FMR'!I:I,'2026 FMR'!J:J)</f>
        <v>3561</v>
      </c>
      <c r="H983">
        <f>_xlfn.XLOOKUP(D983,'2026 FMR'!I:I,'2026 FMR'!R:R)</f>
        <v>1</v>
      </c>
    </row>
    <row r="984" spans="1:8" x14ac:dyDescent="0.35">
      <c r="A984" t="s">
        <v>938</v>
      </c>
      <c r="B984" t="str">
        <f>_xlfn.XLOOKUP(D984,'2026 FMR'!I:I,'2026 FMR'!Q:Q)</f>
        <v>KS-507</v>
      </c>
      <c r="C984" t="s">
        <v>1031</v>
      </c>
      <c r="D984">
        <v>20185</v>
      </c>
      <c r="E984">
        <f>_xlfn.XLOOKUP(D984,'ACS data'!E:E,'ACS data'!N:N)</f>
        <v>101</v>
      </c>
      <c r="F984">
        <f>_xlfn.XLOOKUP(D984,'2026 FMR'!I:I,'2026 FMR'!M:M)</f>
        <v>682</v>
      </c>
      <c r="G984">
        <f>_xlfn.XLOOKUP(D984,'2026 FMR'!I:I,'2026 FMR'!J:J)</f>
        <v>4054</v>
      </c>
      <c r="H984">
        <f>_xlfn.XLOOKUP(D984,'2026 FMR'!I:I,'2026 FMR'!R:R)</f>
        <v>1</v>
      </c>
    </row>
    <row r="985" spans="1:8" x14ac:dyDescent="0.35">
      <c r="A985" t="s">
        <v>938</v>
      </c>
      <c r="B985" t="str">
        <f>_xlfn.XLOOKUP(D985,'2026 FMR'!I:I,'2026 FMR'!Q:Q)</f>
        <v>KS-507</v>
      </c>
      <c r="C985" t="s">
        <v>1032</v>
      </c>
      <c r="D985">
        <v>20187</v>
      </c>
      <c r="E985">
        <f>_xlfn.XLOOKUP(D985,'ACS data'!E:E,'ACS data'!N:N)</f>
        <v>120</v>
      </c>
      <c r="F985">
        <f>_xlfn.XLOOKUP(D985,'2026 FMR'!I:I,'2026 FMR'!M:M)</f>
        <v>668</v>
      </c>
      <c r="G985">
        <f>_xlfn.XLOOKUP(D985,'2026 FMR'!I:I,'2026 FMR'!J:J)</f>
        <v>2060</v>
      </c>
      <c r="H985">
        <f>_xlfn.XLOOKUP(D985,'2026 FMR'!I:I,'2026 FMR'!R:R)</f>
        <v>1</v>
      </c>
    </row>
    <row r="986" spans="1:8" x14ac:dyDescent="0.35">
      <c r="A986" t="s">
        <v>938</v>
      </c>
      <c r="B986" t="str">
        <f>_xlfn.XLOOKUP(D986,'2026 FMR'!I:I,'2026 FMR'!Q:Q)</f>
        <v>KS-507</v>
      </c>
      <c r="C986" t="s">
        <v>1033</v>
      </c>
      <c r="D986">
        <v>20189</v>
      </c>
      <c r="E986">
        <f>_xlfn.XLOOKUP(D986,'ACS data'!E:E,'ACS data'!N:N)</f>
        <v>270</v>
      </c>
      <c r="F986">
        <f>_xlfn.XLOOKUP(D986,'2026 FMR'!I:I,'2026 FMR'!M:M)</f>
        <v>688</v>
      </c>
      <c r="G986">
        <f>_xlfn.XLOOKUP(D986,'2026 FMR'!I:I,'2026 FMR'!J:J)</f>
        <v>5275</v>
      </c>
      <c r="H986">
        <f>_xlfn.XLOOKUP(D986,'2026 FMR'!I:I,'2026 FMR'!R:R)</f>
        <v>1</v>
      </c>
    </row>
    <row r="987" spans="1:8" x14ac:dyDescent="0.35">
      <c r="A987" t="s">
        <v>938</v>
      </c>
      <c r="B987" t="str">
        <f>_xlfn.XLOOKUP(D987,'2026 FMR'!I:I,'2026 FMR'!Q:Q)</f>
        <v>KS-507</v>
      </c>
      <c r="C987" t="s">
        <v>1034</v>
      </c>
      <c r="D987">
        <v>20191</v>
      </c>
      <c r="E987">
        <f>_xlfn.XLOOKUP(D987,'ACS data'!E:E,'ACS data'!N:N)</f>
        <v>535</v>
      </c>
      <c r="F987">
        <f>_xlfn.XLOOKUP(D987,'2026 FMR'!I:I,'2026 FMR'!M:M)</f>
        <v>812</v>
      </c>
      <c r="G987">
        <f>_xlfn.XLOOKUP(D987,'2026 FMR'!I:I,'2026 FMR'!J:J)</f>
        <v>22517</v>
      </c>
      <c r="H987">
        <f>_xlfn.XLOOKUP(D987,'2026 FMR'!I:I,'2026 FMR'!R:R)</f>
        <v>1</v>
      </c>
    </row>
    <row r="988" spans="1:8" x14ac:dyDescent="0.35">
      <c r="A988" t="s">
        <v>938</v>
      </c>
      <c r="B988" t="str">
        <f>_xlfn.XLOOKUP(D988,'2026 FMR'!I:I,'2026 FMR'!Q:Q)</f>
        <v>KS-507</v>
      </c>
      <c r="C988" t="s">
        <v>1035</v>
      </c>
      <c r="D988">
        <v>20193</v>
      </c>
      <c r="E988">
        <f>_xlfn.XLOOKUP(D988,'ACS data'!E:E,'ACS data'!N:N)</f>
        <v>130</v>
      </c>
      <c r="F988">
        <f>_xlfn.XLOOKUP(D988,'2026 FMR'!I:I,'2026 FMR'!M:M)</f>
        <v>688</v>
      </c>
      <c r="G988">
        <f>_xlfn.XLOOKUP(D988,'2026 FMR'!I:I,'2026 FMR'!J:J)</f>
        <v>7907</v>
      </c>
      <c r="H988">
        <f>_xlfn.XLOOKUP(D988,'2026 FMR'!I:I,'2026 FMR'!R:R)</f>
        <v>1</v>
      </c>
    </row>
    <row r="989" spans="1:8" x14ac:dyDescent="0.35">
      <c r="A989" t="s">
        <v>938</v>
      </c>
      <c r="B989" t="str">
        <f>_xlfn.XLOOKUP(D989,'2026 FMR'!I:I,'2026 FMR'!Q:Q)</f>
        <v>KS-507</v>
      </c>
      <c r="C989" t="s">
        <v>1036</v>
      </c>
      <c r="D989">
        <v>20195</v>
      </c>
      <c r="E989">
        <f>_xlfn.XLOOKUP(D989,'ACS data'!E:E,'ACS data'!N:N)</f>
        <v>24</v>
      </c>
      <c r="F989">
        <f>_xlfn.XLOOKUP(D989,'2026 FMR'!I:I,'2026 FMR'!M:M)</f>
        <v>782</v>
      </c>
      <c r="G989">
        <f>_xlfn.XLOOKUP(D989,'2026 FMR'!I:I,'2026 FMR'!J:J)</f>
        <v>2798</v>
      </c>
      <c r="H989">
        <f>_xlfn.XLOOKUP(D989,'2026 FMR'!I:I,'2026 FMR'!R:R)</f>
        <v>1</v>
      </c>
    </row>
    <row r="990" spans="1:8" x14ac:dyDescent="0.35">
      <c r="A990" t="s">
        <v>938</v>
      </c>
      <c r="B990" t="str">
        <f>_xlfn.XLOOKUP(D990,'2026 FMR'!I:I,'2026 FMR'!Q:Q)</f>
        <v>KS-507</v>
      </c>
      <c r="C990" t="s">
        <v>1037</v>
      </c>
      <c r="D990">
        <v>20197</v>
      </c>
      <c r="E990">
        <f>_xlfn.XLOOKUP(D990,'ACS data'!E:E,'ACS data'!N:N)</f>
        <v>51</v>
      </c>
      <c r="F990">
        <f>_xlfn.XLOOKUP(D990,'2026 FMR'!I:I,'2026 FMR'!M:M)</f>
        <v>820</v>
      </c>
      <c r="G990">
        <f>_xlfn.XLOOKUP(D990,'2026 FMR'!I:I,'2026 FMR'!J:J)</f>
        <v>6922</v>
      </c>
      <c r="H990">
        <f>_xlfn.XLOOKUP(D990,'2026 FMR'!I:I,'2026 FMR'!R:R)</f>
        <v>1</v>
      </c>
    </row>
    <row r="991" spans="1:8" x14ac:dyDescent="0.35">
      <c r="A991" t="s">
        <v>938</v>
      </c>
      <c r="B991" t="str">
        <f>_xlfn.XLOOKUP(D991,'2026 FMR'!I:I,'2026 FMR'!Q:Q)</f>
        <v>KS-507</v>
      </c>
      <c r="C991" t="s">
        <v>1038</v>
      </c>
      <c r="D991">
        <v>20199</v>
      </c>
      <c r="E991">
        <f>_xlfn.XLOOKUP(D991,'ACS data'!E:E,'ACS data'!N:N)</f>
        <v>19</v>
      </c>
      <c r="F991">
        <f>_xlfn.XLOOKUP(D991,'2026 FMR'!I:I,'2026 FMR'!M:M)</f>
        <v>758</v>
      </c>
      <c r="G991">
        <f>_xlfn.XLOOKUP(D991,'2026 FMR'!I:I,'2026 FMR'!J:J)</f>
        <v>1489</v>
      </c>
      <c r="H991">
        <f>_xlfn.XLOOKUP(D991,'2026 FMR'!I:I,'2026 FMR'!R:R)</f>
        <v>1</v>
      </c>
    </row>
    <row r="992" spans="1:8" x14ac:dyDescent="0.35">
      <c r="A992" t="s">
        <v>938</v>
      </c>
      <c r="B992" t="str">
        <f>_xlfn.XLOOKUP(D992,'2026 FMR'!I:I,'2026 FMR'!Q:Q)</f>
        <v>KS-507</v>
      </c>
      <c r="C992" t="s">
        <v>1039</v>
      </c>
      <c r="D992">
        <v>20201</v>
      </c>
      <c r="E992">
        <f>_xlfn.XLOOKUP(D992,'ACS data'!E:E,'ACS data'!N:N)</f>
        <v>89</v>
      </c>
      <c r="F992">
        <f>_xlfn.XLOOKUP(D992,'2026 FMR'!I:I,'2026 FMR'!M:M)</f>
        <v>701</v>
      </c>
      <c r="G992">
        <f>_xlfn.XLOOKUP(D992,'2026 FMR'!I:I,'2026 FMR'!J:J)</f>
        <v>5529</v>
      </c>
      <c r="H992">
        <f>_xlfn.XLOOKUP(D992,'2026 FMR'!I:I,'2026 FMR'!R:R)</f>
        <v>1</v>
      </c>
    </row>
    <row r="993" spans="1:8" x14ac:dyDescent="0.35">
      <c r="A993" t="s">
        <v>938</v>
      </c>
      <c r="B993" t="str">
        <f>_xlfn.XLOOKUP(D993,'2026 FMR'!I:I,'2026 FMR'!Q:Q)</f>
        <v>KS-507</v>
      </c>
      <c r="C993" t="s">
        <v>1040</v>
      </c>
      <c r="D993">
        <v>20203</v>
      </c>
      <c r="E993">
        <f>_xlfn.XLOOKUP(D993,'ACS data'!E:E,'ACS data'!N:N)</f>
        <v>53</v>
      </c>
      <c r="F993">
        <f>_xlfn.XLOOKUP(D993,'2026 FMR'!I:I,'2026 FMR'!M:M)</f>
        <v>800</v>
      </c>
      <c r="G993">
        <f>_xlfn.XLOOKUP(D993,'2026 FMR'!I:I,'2026 FMR'!J:J)</f>
        <v>2131</v>
      </c>
      <c r="H993">
        <f>_xlfn.XLOOKUP(D993,'2026 FMR'!I:I,'2026 FMR'!R:R)</f>
        <v>1</v>
      </c>
    </row>
    <row r="994" spans="1:8" x14ac:dyDescent="0.35">
      <c r="A994" t="s">
        <v>938</v>
      </c>
      <c r="B994" t="str">
        <f>_xlfn.XLOOKUP(D994,'2026 FMR'!I:I,'2026 FMR'!Q:Q)</f>
        <v>KS-507</v>
      </c>
      <c r="C994" t="s">
        <v>1041</v>
      </c>
      <c r="D994">
        <v>20205</v>
      </c>
      <c r="E994">
        <f>_xlfn.XLOOKUP(D994,'ACS data'!E:E,'ACS data'!N:N)</f>
        <v>176</v>
      </c>
      <c r="F994">
        <f>_xlfn.XLOOKUP(D994,'2026 FMR'!I:I,'2026 FMR'!M:M)</f>
        <v>668</v>
      </c>
      <c r="G994">
        <f>_xlfn.XLOOKUP(D994,'2026 FMR'!I:I,'2026 FMR'!J:J)</f>
        <v>8667</v>
      </c>
      <c r="H994">
        <f>_xlfn.XLOOKUP(D994,'2026 FMR'!I:I,'2026 FMR'!R:R)</f>
        <v>1</v>
      </c>
    </row>
    <row r="995" spans="1:8" x14ac:dyDescent="0.35">
      <c r="A995" t="s">
        <v>938</v>
      </c>
      <c r="B995" t="str">
        <f>_xlfn.XLOOKUP(D995,'2026 FMR'!I:I,'2026 FMR'!Q:Q)</f>
        <v>KS-507</v>
      </c>
      <c r="C995" t="s">
        <v>1042</v>
      </c>
      <c r="D995">
        <v>20207</v>
      </c>
      <c r="E995">
        <f>_xlfn.XLOOKUP(D995,'ACS data'!E:E,'ACS data'!N:N)</f>
        <v>60</v>
      </c>
      <c r="F995">
        <f>_xlfn.XLOOKUP(D995,'2026 FMR'!I:I,'2026 FMR'!M:M)</f>
        <v>777</v>
      </c>
      <c r="G995">
        <f>_xlfn.XLOOKUP(D995,'2026 FMR'!I:I,'2026 FMR'!J:J)</f>
        <v>3134</v>
      </c>
      <c r="H995">
        <f>_xlfn.XLOOKUP(D995,'2026 FMR'!I:I,'2026 FMR'!R:R)</f>
        <v>1</v>
      </c>
    </row>
    <row r="996" spans="1:8" x14ac:dyDescent="0.35">
      <c r="A996" t="s">
        <v>938</v>
      </c>
      <c r="B996" t="str">
        <f>_xlfn.XLOOKUP(D996,'2026 FMR'!I:I,'2026 FMR'!Q:Q)</f>
        <v>MO-604</v>
      </c>
      <c r="C996" t="s">
        <v>1043</v>
      </c>
      <c r="D996">
        <v>20209</v>
      </c>
      <c r="E996">
        <f>_xlfn.XLOOKUP(D996,'ACS data'!E:E,'ACS data'!N:N)</f>
        <v>6426</v>
      </c>
      <c r="F996">
        <f>_xlfn.XLOOKUP(D996,'2026 FMR'!I:I,'2026 FMR'!M:M)</f>
        <v>1197</v>
      </c>
      <c r="G996">
        <f>_xlfn.XLOOKUP(D996,'2026 FMR'!I:I,'2026 FMR'!J:J)</f>
        <v>167989</v>
      </c>
      <c r="H996">
        <f>_xlfn.XLOOKUP(D996,'2026 FMR'!I:I,'2026 FMR'!R:R)</f>
        <v>0.5</v>
      </c>
    </row>
    <row r="997" spans="1:8" x14ac:dyDescent="0.35">
      <c r="A997" t="s">
        <v>1044</v>
      </c>
      <c r="B997" t="str">
        <f>_xlfn.XLOOKUP(D997,'2026 FMR'!I:I,'2026 FMR'!Q:Q)</f>
        <v>KY-500</v>
      </c>
      <c r="C997" t="s">
        <v>1045</v>
      </c>
      <c r="D997">
        <v>21001</v>
      </c>
      <c r="E997">
        <f>_xlfn.XLOOKUP(D997,'ACS data'!E:E,'ACS data'!N:N)</f>
        <v>585</v>
      </c>
      <c r="F997">
        <f>_xlfn.XLOOKUP(D997,'2026 FMR'!I:I,'2026 FMR'!M:M)</f>
        <v>683</v>
      </c>
      <c r="G997">
        <f>_xlfn.XLOOKUP(D997,'2026 FMR'!I:I,'2026 FMR'!J:J)</f>
        <v>18887</v>
      </c>
      <c r="H997">
        <f>_xlfn.XLOOKUP(D997,'2026 FMR'!I:I,'2026 FMR'!R:R)</f>
        <v>0.5</v>
      </c>
    </row>
    <row r="998" spans="1:8" x14ac:dyDescent="0.35">
      <c r="A998" t="s">
        <v>1044</v>
      </c>
      <c r="B998" t="str">
        <f>_xlfn.XLOOKUP(D998,'2026 FMR'!I:I,'2026 FMR'!Q:Q)</f>
        <v>KY-500</v>
      </c>
      <c r="C998" t="s">
        <v>1046</v>
      </c>
      <c r="D998">
        <v>21003</v>
      </c>
      <c r="E998">
        <f>_xlfn.XLOOKUP(D998,'ACS data'!E:E,'ACS data'!N:N)</f>
        <v>621</v>
      </c>
      <c r="F998">
        <f>_xlfn.XLOOKUP(D998,'2026 FMR'!I:I,'2026 FMR'!M:M)</f>
        <v>759</v>
      </c>
      <c r="G998">
        <f>_xlfn.XLOOKUP(D998,'2026 FMR'!I:I,'2026 FMR'!J:J)</f>
        <v>20773</v>
      </c>
      <c r="H998">
        <f>_xlfn.XLOOKUP(D998,'2026 FMR'!I:I,'2026 FMR'!R:R)</f>
        <v>0.5</v>
      </c>
    </row>
    <row r="999" spans="1:8" x14ac:dyDescent="0.35">
      <c r="A999" t="s">
        <v>1044</v>
      </c>
      <c r="B999" t="str">
        <f>_xlfn.XLOOKUP(D999,'2026 FMR'!I:I,'2026 FMR'!Q:Q)</f>
        <v>KY-500</v>
      </c>
      <c r="C999" t="s">
        <v>1047</v>
      </c>
      <c r="D999">
        <v>21005</v>
      </c>
      <c r="E999">
        <f>_xlfn.XLOOKUP(D999,'ACS data'!E:E,'ACS data'!N:N)</f>
        <v>626</v>
      </c>
      <c r="F999">
        <f>_xlfn.XLOOKUP(D999,'2026 FMR'!I:I,'2026 FMR'!M:M)</f>
        <v>951</v>
      </c>
      <c r="G999">
        <f>_xlfn.XLOOKUP(D999,'2026 FMR'!I:I,'2026 FMR'!J:J)</f>
        <v>23839</v>
      </c>
      <c r="H999">
        <f>_xlfn.XLOOKUP(D999,'2026 FMR'!I:I,'2026 FMR'!R:R)</f>
        <v>0.5</v>
      </c>
    </row>
    <row r="1000" spans="1:8" x14ac:dyDescent="0.35">
      <c r="A1000" t="s">
        <v>1044</v>
      </c>
      <c r="B1000" t="str">
        <f>_xlfn.XLOOKUP(D1000,'2026 FMR'!I:I,'2026 FMR'!Q:Q)</f>
        <v>KY-500</v>
      </c>
      <c r="C1000" t="s">
        <v>1048</v>
      </c>
      <c r="D1000">
        <v>21007</v>
      </c>
      <c r="E1000">
        <f>_xlfn.XLOOKUP(D1000,'ACS data'!E:E,'ACS data'!N:N)</f>
        <v>229</v>
      </c>
      <c r="F1000">
        <f>_xlfn.XLOOKUP(D1000,'2026 FMR'!I:I,'2026 FMR'!M:M)</f>
        <v>817</v>
      </c>
      <c r="G1000">
        <f>_xlfn.XLOOKUP(D1000,'2026 FMR'!I:I,'2026 FMR'!J:J)</f>
        <v>7742</v>
      </c>
      <c r="H1000">
        <f>_xlfn.XLOOKUP(D1000,'2026 FMR'!I:I,'2026 FMR'!R:R)</f>
        <v>0.5</v>
      </c>
    </row>
    <row r="1001" spans="1:8" x14ac:dyDescent="0.35">
      <c r="A1001" t="s">
        <v>1044</v>
      </c>
      <c r="B1001" t="str">
        <f>_xlfn.XLOOKUP(D1001,'2026 FMR'!I:I,'2026 FMR'!Q:Q)</f>
        <v>KY-500</v>
      </c>
      <c r="C1001" t="s">
        <v>1049</v>
      </c>
      <c r="D1001">
        <v>21009</v>
      </c>
      <c r="E1001">
        <f>_xlfn.XLOOKUP(D1001,'ACS data'!E:E,'ACS data'!N:N)</f>
        <v>1537</v>
      </c>
      <c r="F1001">
        <f>_xlfn.XLOOKUP(D1001,'2026 FMR'!I:I,'2026 FMR'!M:M)</f>
        <v>662</v>
      </c>
      <c r="G1001">
        <f>_xlfn.XLOOKUP(D1001,'2026 FMR'!I:I,'2026 FMR'!J:J)</f>
        <v>44511</v>
      </c>
      <c r="H1001">
        <f>_xlfn.XLOOKUP(D1001,'2026 FMR'!I:I,'2026 FMR'!R:R)</f>
        <v>0.5</v>
      </c>
    </row>
    <row r="1002" spans="1:8" x14ac:dyDescent="0.35">
      <c r="A1002" t="s">
        <v>1044</v>
      </c>
      <c r="B1002" t="str">
        <f>_xlfn.XLOOKUP(D1002,'2026 FMR'!I:I,'2026 FMR'!Q:Q)</f>
        <v>KY-500</v>
      </c>
      <c r="C1002" t="s">
        <v>1050</v>
      </c>
      <c r="D1002">
        <v>21011</v>
      </c>
      <c r="E1002">
        <f>_xlfn.XLOOKUP(D1002,'ACS data'!E:E,'ACS data'!N:N)</f>
        <v>520</v>
      </c>
      <c r="F1002">
        <f>_xlfn.XLOOKUP(D1002,'2026 FMR'!I:I,'2026 FMR'!M:M)</f>
        <v>668</v>
      </c>
      <c r="G1002">
        <f>_xlfn.XLOOKUP(D1002,'2026 FMR'!I:I,'2026 FMR'!J:J)</f>
        <v>12739</v>
      </c>
      <c r="H1002">
        <f>_xlfn.XLOOKUP(D1002,'2026 FMR'!I:I,'2026 FMR'!R:R)</f>
        <v>0.5</v>
      </c>
    </row>
    <row r="1003" spans="1:8" x14ac:dyDescent="0.35">
      <c r="A1003" t="s">
        <v>1044</v>
      </c>
      <c r="B1003" t="str">
        <f>_xlfn.XLOOKUP(D1003,'2026 FMR'!I:I,'2026 FMR'!Q:Q)</f>
        <v>KY-500</v>
      </c>
      <c r="C1003" t="s">
        <v>1051</v>
      </c>
      <c r="D1003">
        <v>21013</v>
      </c>
      <c r="E1003">
        <f>_xlfn.XLOOKUP(D1003,'ACS data'!E:E,'ACS data'!N:N)</f>
        <v>1151</v>
      </c>
      <c r="F1003">
        <f>_xlfn.XLOOKUP(D1003,'2026 FMR'!I:I,'2026 FMR'!M:M)</f>
        <v>790</v>
      </c>
      <c r="G1003">
        <f>_xlfn.XLOOKUP(D1003,'2026 FMR'!I:I,'2026 FMR'!J:J)</f>
        <v>24248</v>
      </c>
      <c r="H1003">
        <f>_xlfn.XLOOKUP(D1003,'2026 FMR'!I:I,'2026 FMR'!R:R)</f>
        <v>0.5</v>
      </c>
    </row>
    <row r="1004" spans="1:8" x14ac:dyDescent="0.35">
      <c r="A1004" t="s">
        <v>1044</v>
      </c>
      <c r="B1004" t="str">
        <f>_xlfn.XLOOKUP(D1004,'2026 FMR'!I:I,'2026 FMR'!Q:Q)</f>
        <v>KY-500</v>
      </c>
      <c r="C1004" t="s">
        <v>1052</v>
      </c>
      <c r="D1004">
        <v>21015</v>
      </c>
      <c r="E1004">
        <f>_xlfn.XLOOKUP(D1004,'ACS data'!E:E,'ACS data'!N:N)</f>
        <v>1498</v>
      </c>
      <c r="F1004">
        <f>_xlfn.XLOOKUP(D1004,'2026 FMR'!I:I,'2026 FMR'!M:M)</f>
        <v>1051</v>
      </c>
      <c r="G1004">
        <f>_xlfn.XLOOKUP(D1004,'2026 FMR'!I:I,'2026 FMR'!J:J)</f>
        <v>136150</v>
      </c>
      <c r="H1004">
        <f>_xlfn.XLOOKUP(D1004,'2026 FMR'!I:I,'2026 FMR'!R:R)</f>
        <v>0.5</v>
      </c>
    </row>
    <row r="1005" spans="1:8" x14ac:dyDescent="0.35">
      <c r="A1005" t="s">
        <v>1044</v>
      </c>
      <c r="B1005" t="str">
        <f>_xlfn.XLOOKUP(D1005,'2026 FMR'!I:I,'2026 FMR'!Q:Q)</f>
        <v>KY-500</v>
      </c>
      <c r="C1005" t="s">
        <v>1053</v>
      </c>
      <c r="D1005">
        <v>21017</v>
      </c>
      <c r="E1005">
        <f>_xlfn.XLOOKUP(D1005,'ACS data'!E:E,'ACS data'!N:N)</f>
        <v>309</v>
      </c>
      <c r="F1005">
        <f>_xlfn.XLOOKUP(D1005,'2026 FMR'!I:I,'2026 FMR'!M:M)</f>
        <v>1079</v>
      </c>
      <c r="G1005">
        <f>_xlfn.XLOOKUP(D1005,'2026 FMR'!I:I,'2026 FMR'!J:J)</f>
        <v>20228</v>
      </c>
      <c r="H1005">
        <f>_xlfn.XLOOKUP(D1005,'2026 FMR'!I:I,'2026 FMR'!R:R)</f>
        <v>0.5</v>
      </c>
    </row>
    <row r="1006" spans="1:8" x14ac:dyDescent="0.35">
      <c r="A1006" t="s">
        <v>1044</v>
      </c>
      <c r="B1006" t="str">
        <f>_xlfn.XLOOKUP(D1006,'2026 FMR'!I:I,'2026 FMR'!Q:Q)</f>
        <v>KY-500</v>
      </c>
      <c r="C1006" t="s">
        <v>1054</v>
      </c>
      <c r="D1006">
        <v>21019</v>
      </c>
      <c r="E1006">
        <f>_xlfn.XLOOKUP(D1006,'ACS data'!E:E,'ACS data'!N:N)</f>
        <v>1701</v>
      </c>
      <c r="F1006">
        <f>_xlfn.XLOOKUP(D1006,'2026 FMR'!I:I,'2026 FMR'!M:M)</f>
        <v>853</v>
      </c>
      <c r="G1006">
        <f>_xlfn.XLOOKUP(D1006,'2026 FMR'!I:I,'2026 FMR'!J:J)</f>
        <v>48242</v>
      </c>
      <c r="H1006">
        <f>_xlfn.XLOOKUP(D1006,'2026 FMR'!I:I,'2026 FMR'!R:R)</f>
        <v>0.5</v>
      </c>
    </row>
    <row r="1007" spans="1:8" x14ac:dyDescent="0.35">
      <c r="A1007" t="s">
        <v>1044</v>
      </c>
      <c r="B1007" t="str">
        <f>_xlfn.XLOOKUP(D1007,'2026 FMR'!I:I,'2026 FMR'!Q:Q)</f>
        <v>KY-500</v>
      </c>
      <c r="C1007" t="s">
        <v>1055</v>
      </c>
      <c r="D1007">
        <v>21021</v>
      </c>
      <c r="E1007">
        <f>_xlfn.XLOOKUP(D1007,'ACS data'!E:E,'ACS data'!N:N)</f>
        <v>672</v>
      </c>
      <c r="F1007">
        <f>_xlfn.XLOOKUP(D1007,'2026 FMR'!I:I,'2026 FMR'!M:M)</f>
        <v>698</v>
      </c>
      <c r="G1007">
        <f>_xlfn.XLOOKUP(D1007,'2026 FMR'!I:I,'2026 FMR'!J:J)</f>
        <v>30613</v>
      </c>
      <c r="H1007">
        <f>_xlfn.XLOOKUP(D1007,'2026 FMR'!I:I,'2026 FMR'!R:R)</f>
        <v>0.5</v>
      </c>
    </row>
    <row r="1008" spans="1:8" x14ac:dyDescent="0.35">
      <c r="A1008" t="s">
        <v>1044</v>
      </c>
      <c r="B1008" t="str">
        <f>_xlfn.XLOOKUP(D1008,'2026 FMR'!I:I,'2026 FMR'!Q:Q)</f>
        <v>KY-500</v>
      </c>
      <c r="C1008" t="s">
        <v>1056</v>
      </c>
      <c r="D1008">
        <v>21023</v>
      </c>
      <c r="E1008">
        <f>_xlfn.XLOOKUP(D1008,'ACS data'!E:E,'ACS data'!N:N)</f>
        <v>320</v>
      </c>
      <c r="F1008">
        <f>_xlfn.XLOOKUP(D1008,'2026 FMR'!I:I,'2026 FMR'!M:M)</f>
        <v>1051</v>
      </c>
      <c r="G1008">
        <f>_xlfn.XLOOKUP(D1008,'2026 FMR'!I:I,'2026 FMR'!J:J)</f>
        <v>8420</v>
      </c>
      <c r="H1008">
        <f>_xlfn.XLOOKUP(D1008,'2026 FMR'!I:I,'2026 FMR'!R:R)</f>
        <v>0.5</v>
      </c>
    </row>
    <row r="1009" spans="1:8" x14ac:dyDescent="0.35">
      <c r="A1009" t="s">
        <v>1044</v>
      </c>
      <c r="B1009" t="str">
        <f>_xlfn.XLOOKUP(D1009,'2026 FMR'!I:I,'2026 FMR'!Q:Q)</f>
        <v>KY-500</v>
      </c>
      <c r="C1009" t="s">
        <v>1057</v>
      </c>
      <c r="D1009">
        <v>21025</v>
      </c>
      <c r="E1009">
        <f>_xlfn.XLOOKUP(D1009,'ACS data'!E:E,'ACS data'!N:N)</f>
        <v>756</v>
      </c>
      <c r="F1009">
        <f>_xlfn.XLOOKUP(D1009,'2026 FMR'!I:I,'2026 FMR'!M:M)</f>
        <v>714</v>
      </c>
      <c r="G1009">
        <f>_xlfn.XLOOKUP(D1009,'2026 FMR'!I:I,'2026 FMR'!J:J)</f>
        <v>13580</v>
      </c>
      <c r="H1009">
        <f>_xlfn.XLOOKUP(D1009,'2026 FMR'!I:I,'2026 FMR'!R:R)</f>
        <v>0.5</v>
      </c>
    </row>
    <row r="1010" spans="1:8" x14ac:dyDescent="0.35">
      <c r="A1010" t="s">
        <v>1044</v>
      </c>
      <c r="B1010" t="str">
        <f>_xlfn.XLOOKUP(D1010,'2026 FMR'!I:I,'2026 FMR'!Q:Q)</f>
        <v>KY-500</v>
      </c>
      <c r="C1010" t="s">
        <v>1058</v>
      </c>
      <c r="D1010">
        <v>21027</v>
      </c>
      <c r="E1010">
        <f>_xlfn.XLOOKUP(D1010,'ACS data'!E:E,'ACS data'!N:N)</f>
        <v>707</v>
      </c>
      <c r="F1010">
        <f>_xlfn.XLOOKUP(D1010,'2026 FMR'!I:I,'2026 FMR'!M:M)</f>
        <v>690</v>
      </c>
      <c r="G1010">
        <f>_xlfn.XLOOKUP(D1010,'2026 FMR'!I:I,'2026 FMR'!J:J)</f>
        <v>20528</v>
      </c>
      <c r="H1010">
        <f>_xlfn.XLOOKUP(D1010,'2026 FMR'!I:I,'2026 FMR'!R:R)</f>
        <v>0.5</v>
      </c>
    </row>
    <row r="1011" spans="1:8" x14ac:dyDescent="0.35">
      <c r="A1011" t="s">
        <v>1044</v>
      </c>
      <c r="B1011" t="str">
        <f>_xlfn.XLOOKUP(D1011,'2026 FMR'!I:I,'2026 FMR'!Q:Q)</f>
        <v>KY-500</v>
      </c>
      <c r="C1011" t="s">
        <v>1059</v>
      </c>
      <c r="D1011">
        <v>21029</v>
      </c>
      <c r="E1011">
        <f>_xlfn.XLOOKUP(D1011,'ACS data'!E:E,'ACS data'!N:N)</f>
        <v>996</v>
      </c>
      <c r="F1011">
        <f>_xlfn.XLOOKUP(D1011,'2026 FMR'!I:I,'2026 FMR'!M:M)</f>
        <v>1047</v>
      </c>
      <c r="G1011">
        <f>_xlfn.XLOOKUP(D1011,'2026 FMR'!I:I,'2026 FMR'!J:J)</f>
        <v>82482</v>
      </c>
      <c r="H1011">
        <f>_xlfn.XLOOKUP(D1011,'2026 FMR'!I:I,'2026 FMR'!R:R)</f>
        <v>0.5</v>
      </c>
    </row>
    <row r="1012" spans="1:8" x14ac:dyDescent="0.35">
      <c r="A1012" t="s">
        <v>1044</v>
      </c>
      <c r="B1012" t="str">
        <f>_xlfn.XLOOKUP(D1012,'2026 FMR'!I:I,'2026 FMR'!Q:Q)</f>
        <v>KY-500</v>
      </c>
      <c r="C1012" t="s">
        <v>1060</v>
      </c>
      <c r="D1012">
        <v>21031</v>
      </c>
      <c r="E1012">
        <f>_xlfn.XLOOKUP(D1012,'ACS data'!E:E,'ACS data'!N:N)</f>
        <v>226</v>
      </c>
      <c r="F1012">
        <f>_xlfn.XLOOKUP(D1012,'2026 FMR'!I:I,'2026 FMR'!M:M)</f>
        <v>660</v>
      </c>
      <c r="G1012">
        <f>_xlfn.XLOOKUP(D1012,'2026 FMR'!I:I,'2026 FMR'!J:J)</f>
        <v>12365</v>
      </c>
      <c r="H1012">
        <f>_xlfn.XLOOKUP(D1012,'2026 FMR'!I:I,'2026 FMR'!R:R)</f>
        <v>0.5</v>
      </c>
    </row>
    <row r="1013" spans="1:8" x14ac:dyDescent="0.35">
      <c r="A1013" t="s">
        <v>1044</v>
      </c>
      <c r="B1013" t="str">
        <f>_xlfn.XLOOKUP(D1013,'2026 FMR'!I:I,'2026 FMR'!Q:Q)</f>
        <v>KY-500</v>
      </c>
      <c r="C1013" t="s">
        <v>1061</v>
      </c>
      <c r="D1013">
        <v>21033</v>
      </c>
      <c r="E1013">
        <f>_xlfn.XLOOKUP(D1013,'ACS data'!E:E,'ACS data'!N:N)</f>
        <v>385</v>
      </c>
      <c r="F1013">
        <f>_xlfn.XLOOKUP(D1013,'2026 FMR'!I:I,'2026 FMR'!M:M)</f>
        <v>714</v>
      </c>
      <c r="G1013">
        <f>_xlfn.XLOOKUP(D1013,'2026 FMR'!I:I,'2026 FMR'!J:J)</f>
        <v>12635</v>
      </c>
      <c r="H1013">
        <f>_xlfn.XLOOKUP(D1013,'2026 FMR'!I:I,'2026 FMR'!R:R)</f>
        <v>0.5</v>
      </c>
    </row>
    <row r="1014" spans="1:8" x14ac:dyDescent="0.35">
      <c r="A1014" t="s">
        <v>1044</v>
      </c>
      <c r="B1014" t="str">
        <f>_xlfn.XLOOKUP(D1014,'2026 FMR'!I:I,'2026 FMR'!Q:Q)</f>
        <v>KY-500</v>
      </c>
      <c r="C1014" t="s">
        <v>1062</v>
      </c>
      <c r="D1014">
        <v>21035</v>
      </c>
      <c r="E1014">
        <f>_xlfn.XLOOKUP(D1014,'ACS data'!E:E,'ACS data'!N:N)</f>
        <v>2135</v>
      </c>
      <c r="F1014">
        <f>_xlfn.XLOOKUP(D1014,'2026 FMR'!I:I,'2026 FMR'!M:M)</f>
        <v>837</v>
      </c>
      <c r="G1014">
        <f>_xlfn.XLOOKUP(D1014,'2026 FMR'!I:I,'2026 FMR'!J:J)</f>
        <v>37345</v>
      </c>
      <c r="H1014">
        <f>_xlfn.XLOOKUP(D1014,'2026 FMR'!I:I,'2026 FMR'!R:R)</f>
        <v>0.5</v>
      </c>
    </row>
    <row r="1015" spans="1:8" x14ac:dyDescent="0.35">
      <c r="A1015" t="s">
        <v>1044</v>
      </c>
      <c r="B1015" t="str">
        <f>_xlfn.XLOOKUP(D1015,'2026 FMR'!I:I,'2026 FMR'!Q:Q)</f>
        <v>KY-500</v>
      </c>
      <c r="C1015" t="s">
        <v>1063</v>
      </c>
      <c r="D1015">
        <v>21037</v>
      </c>
      <c r="E1015">
        <f>_xlfn.XLOOKUP(D1015,'ACS data'!E:E,'ACS data'!N:N)</f>
        <v>1877</v>
      </c>
      <c r="F1015">
        <f>_xlfn.XLOOKUP(D1015,'2026 FMR'!I:I,'2026 FMR'!M:M)</f>
        <v>1051</v>
      </c>
      <c r="G1015">
        <f>_xlfn.XLOOKUP(D1015,'2026 FMR'!I:I,'2026 FMR'!J:J)</f>
        <v>93122</v>
      </c>
      <c r="H1015">
        <f>_xlfn.XLOOKUP(D1015,'2026 FMR'!I:I,'2026 FMR'!R:R)</f>
        <v>0.5</v>
      </c>
    </row>
    <row r="1016" spans="1:8" x14ac:dyDescent="0.35">
      <c r="A1016" t="s">
        <v>1044</v>
      </c>
      <c r="B1016" t="str">
        <f>_xlfn.XLOOKUP(D1016,'2026 FMR'!I:I,'2026 FMR'!Q:Q)</f>
        <v>KY-500</v>
      </c>
      <c r="C1016" t="s">
        <v>1064</v>
      </c>
      <c r="D1016">
        <v>21039</v>
      </c>
      <c r="E1016">
        <f>_xlfn.XLOOKUP(D1016,'ACS data'!E:E,'ACS data'!N:N)</f>
        <v>134</v>
      </c>
      <c r="F1016">
        <f>_xlfn.XLOOKUP(D1016,'2026 FMR'!I:I,'2026 FMR'!M:M)</f>
        <v>717</v>
      </c>
      <c r="G1016">
        <f>_xlfn.XLOOKUP(D1016,'2026 FMR'!I:I,'2026 FMR'!J:J)</f>
        <v>4782</v>
      </c>
      <c r="H1016">
        <f>_xlfn.XLOOKUP(D1016,'2026 FMR'!I:I,'2026 FMR'!R:R)</f>
        <v>0.5</v>
      </c>
    </row>
    <row r="1017" spans="1:8" x14ac:dyDescent="0.35">
      <c r="A1017" t="s">
        <v>1044</v>
      </c>
      <c r="B1017" t="str">
        <f>_xlfn.XLOOKUP(D1017,'2026 FMR'!I:I,'2026 FMR'!Q:Q)</f>
        <v>KY-500</v>
      </c>
      <c r="C1017" t="s">
        <v>1065</v>
      </c>
      <c r="D1017">
        <v>21041</v>
      </c>
      <c r="E1017">
        <f>_xlfn.XLOOKUP(D1017,'ACS data'!E:E,'ACS data'!N:N)</f>
        <v>240</v>
      </c>
      <c r="F1017">
        <f>_xlfn.XLOOKUP(D1017,'2026 FMR'!I:I,'2026 FMR'!M:M)</f>
        <v>746</v>
      </c>
      <c r="G1017">
        <f>_xlfn.XLOOKUP(D1017,'2026 FMR'!I:I,'2026 FMR'!J:J)</f>
        <v>10842</v>
      </c>
      <c r="H1017">
        <f>_xlfn.XLOOKUP(D1017,'2026 FMR'!I:I,'2026 FMR'!R:R)</f>
        <v>0.5</v>
      </c>
    </row>
    <row r="1018" spans="1:8" x14ac:dyDescent="0.35">
      <c r="A1018" t="s">
        <v>1044</v>
      </c>
      <c r="B1018" t="str">
        <f>_xlfn.XLOOKUP(D1018,'2026 FMR'!I:I,'2026 FMR'!Q:Q)</f>
        <v>KY-500</v>
      </c>
      <c r="C1018" t="s">
        <v>1066</v>
      </c>
      <c r="D1018">
        <v>21043</v>
      </c>
      <c r="E1018">
        <f>_xlfn.XLOOKUP(D1018,'ACS data'!E:E,'ACS data'!N:N)</f>
        <v>1010</v>
      </c>
      <c r="F1018">
        <f>_xlfn.XLOOKUP(D1018,'2026 FMR'!I:I,'2026 FMR'!M:M)</f>
        <v>703</v>
      </c>
      <c r="G1018">
        <f>_xlfn.XLOOKUP(D1018,'2026 FMR'!I:I,'2026 FMR'!J:J)</f>
        <v>26671</v>
      </c>
      <c r="H1018">
        <f>_xlfn.XLOOKUP(D1018,'2026 FMR'!I:I,'2026 FMR'!R:R)</f>
        <v>0.5</v>
      </c>
    </row>
    <row r="1019" spans="1:8" x14ac:dyDescent="0.35">
      <c r="A1019" t="s">
        <v>1044</v>
      </c>
      <c r="B1019" t="str">
        <f>_xlfn.XLOOKUP(D1019,'2026 FMR'!I:I,'2026 FMR'!Q:Q)</f>
        <v>KY-500</v>
      </c>
      <c r="C1019" t="s">
        <v>1067</v>
      </c>
      <c r="D1019">
        <v>21045</v>
      </c>
      <c r="E1019">
        <f>_xlfn.XLOOKUP(D1019,'ACS data'!E:E,'ACS data'!N:N)</f>
        <v>671</v>
      </c>
      <c r="F1019">
        <f>_xlfn.XLOOKUP(D1019,'2026 FMR'!I:I,'2026 FMR'!M:M)</f>
        <v>790</v>
      </c>
      <c r="G1019">
        <f>_xlfn.XLOOKUP(D1019,'2026 FMR'!I:I,'2026 FMR'!J:J)</f>
        <v>15942</v>
      </c>
      <c r="H1019">
        <f>_xlfn.XLOOKUP(D1019,'2026 FMR'!I:I,'2026 FMR'!R:R)</f>
        <v>0.5</v>
      </c>
    </row>
    <row r="1020" spans="1:8" x14ac:dyDescent="0.35">
      <c r="A1020" t="s">
        <v>1044</v>
      </c>
      <c r="B1020" t="str">
        <f>_xlfn.XLOOKUP(D1020,'2026 FMR'!I:I,'2026 FMR'!Q:Q)</f>
        <v>KY-500</v>
      </c>
      <c r="C1020" t="s">
        <v>1068</v>
      </c>
      <c r="D1020">
        <v>21047</v>
      </c>
      <c r="E1020">
        <f>_xlfn.XLOOKUP(D1020,'ACS data'!E:E,'ACS data'!N:N)</f>
        <v>2131</v>
      </c>
      <c r="F1020">
        <f>_xlfn.XLOOKUP(D1020,'2026 FMR'!I:I,'2026 FMR'!M:M)</f>
        <v>1094</v>
      </c>
      <c r="G1020">
        <f>_xlfn.XLOOKUP(D1020,'2026 FMR'!I:I,'2026 FMR'!J:J)</f>
        <v>72766</v>
      </c>
      <c r="H1020">
        <f>_xlfn.XLOOKUP(D1020,'2026 FMR'!I:I,'2026 FMR'!R:R)</f>
        <v>0.5</v>
      </c>
    </row>
    <row r="1021" spans="1:8" x14ac:dyDescent="0.35">
      <c r="A1021" t="s">
        <v>1044</v>
      </c>
      <c r="B1021" t="str">
        <f>_xlfn.XLOOKUP(D1021,'2026 FMR'!I:I,'2026 FMR'!Q:Q)</f>
        <v>KY-500</v>
      </c>
      <c r="C1021" t="s">
        <v>1069</v>
      </c>
      <c r="D1021">
        <v>21049</v>
      </c>
      <c r="E1021">
        <f>_xlfn.XLOOKUP(D1021,'ACS data'!E:E,'ACS data'!N:N)</f>
        <v>1262</v>
      </c>
      <c r="F1021">
        <f>_xlfn.XLOOKUP(D1021,'2026 FMR'!I:I,'2026 FMR'!M:M)</f>
        <v>1079</v>
      </c>
      <c r="G1021">
        <f>_xlfn.XLOOKUP(D1021,'2026 FMR'!I:I,'2026 FMR'!J:J)</f>
        <v>36897</v>
      </c>
      <c r="H1021">
        <f>_xlfn.XLOOKUP(D1021,'2026 FMR'!I:I,'2026 FMR'!R:R)</f>
        <v>0.5</v>
      </c>
    </row>
    <row r="1022" spans="1:8" x14ac:dyDescent="0.35">
      <c r="A1022" t="s">
        <v>1044</v>
      </c>
      <c r="B1022" t="str">
        <f>_xlfn.XLOOKUP(D1022,'2026 FMR'!I:I,'2026 FMR'!Q:Q)</f>
        <v>KY-500</v>
      </c>
      <c r="C1022" t="s">
        <v>1070</v>
      </c>
      <c r="D1022">
        <v>21051</v>
      </c>
      <c r="E1022">
        <f>_xlfn.XLOOKUP(D1022,'ACS data'!E:E,'ACS data'!N:N)</f>
        <v>866</v>
      </c>
      <c r="F1022">
        <f>_xlfn.XLOOKUP(D1022,'2026 FMR'!I:I,'2026 FMR'!M:M)</f>
        <v>759</v>
      </c>
      <c r="G1022">
        <f>_xlfn.XLOOKUP(D1022,'2026 FMR'!I:I,'2026 FMR'!J:J)</f>
        <v>20322</v>
      </c>
      <c r="H1022">
        <f>_xlfn.XLOOKUP(D1022,'2026 FMR'!I:I,'2026 FMR'!R:R)</f>
        <v>0.5</v>
      </c>
    </row>
    <row r="1023" spans="1:8" x14ac:dyDescent="0.35">
      <c r="A1023" t="s">
        <v>1044</v>
      </c>
      <c r="B1023" t="str">
        <f>_xlfn.XLOOKUP(D1023,'2026 FMR'!I:I,'2026 FMR'!Q:Q)</f>
        <v>KY-500</v>
      </c>
      <c r="C1023" t="s">
        <v>1071</v>
      </c>
      <c r="D1023">
        <v>21053</v>
      </c>
      <c r="E1023">
        <f>_xlfn.XLOOKUP(D1023,'ACS data'!E:E,'ACS data'!N:N)</f>
        <v>327</v>
      </c>
      <c r="F1023">
        <f>_xlfn.XLOOKUP(D1023,'2026 FMR'!I:I,'2026 FMR'!M:M)</f>
        <v>660</v>
      </c>
      <c r="G1023">
        <f>_xlfn.XLOOKUP(D1023,'2026 FMR'!I:I,'2026 FMR'!J:J)</f>
        <v>9295</v>
      </c>
      <c r="H1023">
        <f>_xlfn.XLOOKUP(D1023,'2026 FMR'!I:I,'2026 FMR'!R:R)</f>
        <v>0.5</v>
      </c>
    </row>
    <row r="1024" spans="1:8" x14ac:dyDescent="0.35">
      <c r="A1024" t="s">
        <v>1044</v>
      </c>
      <c r="B1024" t="str">
        <f>_xlfn.XLOOKUP(D1024,'2026 FMR'!I:I,'2026 FMR'!Q:Q)</f>
        <v>KY-500</v>
      </c>
      <c r="C1024" t="s">
        <v>1072</v>
      </c>
      <c r="D1024">
        <v>21055</v>
      </c>
      <c r="E1024">
        <f>_xlfn.XLOOKUP(D1024,'ACS data'!E:E,'ACS data'!N:N)</f>
        <v>318</v>
      </c>
      <c r="F1024">
        <f>_xlfn.XLOOKUP(D1024,'2026 FMR'!I:I,'2026 FMR'!M:M)</f>
        <v>660</v>
      </c>
      <c r="G1024">
        <f>_xlfn.XLOOKUP(D1024,'2026 FMR'!I:I,'2026 FMR'!J:J)</f>
        <v>8979</v>
      </c>
      <c r="H1024">
        <f>_xlfn.XLOOKUP(D1024,'2026 FMR'!I:I,'2026 FMR'!R:R)</f>
        <v>0.5</v>
      </c>
    </row>
    <row r="1025" spans="1:8" x14ac:dyDescent="0.35">
      <c r="A1025" t="s">
        <v>1044</v>
      </c>
      <c r="B1025" t="str">
        <f>_xlfn.XLOOKUP(D1025,'2026 FMR'!I:I,'2026 FMR'!Q:Q)</f>
        <v>KY-500</v>
      </c>
      <c r="C1025" t="s">
        <v>1073</v>
      </c>
      <c r="D1025">
        <v>21057</v>
      </c>
      <c r="E1025">
        <f>_xlfn.XLOOKUP(D1025,'ACS data'!E:E,'ACS data'!N:N)</f>
        <v>295</v>
      </c>
      <c r="F1025">
        <f>_xlfn.XLOOKUP(D1025,'2026 FMR'!I:I,'2026 FMR'!M:M)</f>
        <v>701</v>
      </c>
      <c r="G1025">
        <f>_xlfn.XLOOKUP(D1025,'2026 FMR'!I:I,'2026 FMR'!J:J)</f>
        <v>5974</v>
      </c>
      <c r="H1025">
        <f>_xlfn.XLOOKUP(D1025,'2026 FMR'!I:I,'2026 FMR'!R:R)</f>
        <v>0.5</v>
      </c>
    </row>
    <row r="1026" spans="1:8" x14ac:dyDescent="0.35">
      <c r="A1026" t="s">
        <v>1044</v>
      </c>
      <c r="B1026" t="str">
        <f>_xlfn.XLOOKUP(D1026,'2026 FMR'!I:I,'2026 FMR'!Q:Q)</f>
        <v>KY-500</v>
      </c>
      <c r="C1026" t="s">
        <v>1074</v>
      </c>
      <c r="D1026">
        <v>21059</v>
      </c>
      <c r="E1026">
        <f>_xlfn.XLOOKUP(D1026,'ACS data'!E:E,'ACS data'!N:N)</f>
        <v>2842</v>
      </c>
      <c r="F1026">
        <f>_xlfn.XLOOKUP(D1026,'2026 FMR'!I:I,'2026 FMR'!M:M)</f>
        <v>846</v>
      </c>
      <c r="G1026">
        <f>_xlfn.XLOOKUP(D1026,'2026 FMR'!I:I,'2026 FMR'!J:J)</f>
        <v>102916</v>
      </c>
      <c r="H1026">
        <f>_xlfn.XLOOKUP(D1026,'2026 FMR'!I:I,'2026 FMR'!R:R)</f>
        <v>0.5</v>
      </c>
    </row>
    <row r="1027" spans="1:8" x14ac:dyDescent="0.35">
      <c r="A1027" t="s">
        <v>1044</v>
      </c>
      <c r="B1027" t="str">
        <f>_xlfn.XLOOKUP(D1027,'2026 FMR'!I:I,'2026 FMR'!Q:Q)</f>
        <v>KY-500</v>
      </c>
      <c r="C1027" t="s">
        <v>1075</v>
      </c>
      <c r="D1027">
        <v>21061</v>
      </c>
      <c r="E1027">
        <f>_xlfn.XLOOKUP(D1027,'ACS data'!E:E,'ACS data'!N:N)</f>
        <v>356</v>
      </c>
      <c r="F1027">
        <f>_xlfn.XLOOKUP(D1027,'2026 FMR'!I:I,'2026 FMR'!M:M)</f>
        <v>985</v>
      </c>
      <c r="G1027">
        <f>_xlfn.XLOOKUP(D1027,'2026 FMR'!I:I,'2026 FMR'!J:J)</f>
        <v>12179</v>
      </c>
      <c r="H1027">
        <f>_xlfn.XLOOKUP(D1027,'2026 FMR'!I:I,'2026 FMR'!R:R)</f>
        <v>0.5</v>
      </c>
    </row>
    <row r="1028" spans="1:8" x14ac:dyDescent="0.35">
      <c r="A1028" t="s">
        <v>1044</v>
      </c>
      <c r="B1028" t="str">
        <f>_xlfn.XLOOKUP(D1028,'2026 FMR'!I:I,'2026 FMR'!Q:Q)</f>
        <v>KY-500</v>
      </c>
      <c r="C1028" t="s">
        <v>1076</v>
      </c>
      <c r="D1028">
        <v>21063</v>
      </c>
      <c r="E1028">
        <f>_xlfn.XLOOKUP(D1028,'ACS data'!E:E,'ACS data'!N:N)</f>
        <v>195</v>
      </c>
      <c r="F1028">
        <f>_xlfn.XLOOKUP(D1028,'2026 FMR'!I:I,'2026 FMR'!M:M)</f>
        <v>683</v>
      </c>
      <c r="G1028">
        <f>_xlfn.XLOOKUP(D1028,'2026 FMR'!I:I,'2026 FMR'!J:J)</f>
        <v>7378</v>
      </c>
      <c r="H1028">
        <f>_xlfn.XLOOKUP(D1028,'2026 FMR'!I:I,'2026 FMR'!R:R)</f>
        <v>0.5</v>
      </c>
    </row>
    <row r="1029" spans="1:8" x14ac:dyDescent="0.35">
      <c r="A1029" t="s">
        <v>1044</v>
      </c>
      <c r="B1029" t="str">
        <f>_xlfn.XLOOKUP(D1029,'2026 FMR'!I:I,'2026 FMR'!Q:Q)</f>
        <v>KY-500</v>
      </c>
      <c r="C1029" t="s">
        <v>1077</v>
      </c>
      <c r="D1029">
        <v>21065</v>
      </c>
      <c r="E1029">
        <f>_xlfn.XLOOKUP(D1029,'ACS data'!E:E,'ACS data'!N:N)</f>
        <v>455</v>
      </c>
      <c r="F1029">
        <f>_xlfn.XLOOKUP(D1029,'2026 FMR'!I:I,'2026 FMR'!M:M)</f>
        <v>790</v>
      </c>
      <c r="G1029">
        <f>_xlfn.XLOOKUP(D1029,'2026 FMR'!I:I,'2026 FMR'!J:J)</f>
        <v>14138</v>
      </c>
      <c r="H1029">
        <f>_xlfn.XLOOKUP(D1029,'2026 FMR'!I:I,'2026 FMR'!R:R)</f>
        <v>0.5</v>
      </c>
    </row>
    <row r="1030" spans="1:8" x14ac:dyDescent="0.35">
      <c r="A1030" t="s">
        <v>1044</v>
      </c>
      <c r="B1030" t="str">
        <f>_xlfn.XLOOKUP(D1030,'2026 FMR'!I:I,'2026 FMR'!Q:Q)</f>
        <v>KY-502</v>
      </c>
      <c r="C1030" t="s">
        <v>1078</v>
      </c>
      <c r="D1030">
        <v>21067</v>
      </c>
      <c r="E1030">
        <f>_xlfn.XLOOKUP(D1030,'ACS data'!E:E,'ACS data'!N:N)</f>
        <v>17191</v>
      </c>
      <c r="F1030">
        <f>_xlfn.XLOOKUP(D1030,'2026 FMR'!I:I,'2026 FMR'!M:M)</f>
        <v>1079</v>
      </c>
      <c r="G1030">
        <f>_xlfn.XLOOKUP(D1030,'2026 FMR'!I:I,'2026 FMR'!J:J)</f>
        <v>321276</v>
      </c>
      <c r="H1030">
        <f>_xlfn.XLOOKUP(D1030,'2026 FMR'!I:I,'2026 FMR'!R:R)</f>
        <v>1</v>
      </c>
    </row>
    <row r="1031" spans="1:8" x14ac:dyDescent="0.35">
      <c r="A1031" t="s">
        <v>1044</v>
      </c>
      <c r="B1031" t="str">
        <f>_xlfn.XLOOKUP(D1031,'2026 FMR'!I:I,'2026 FMR'!Q:Q)</f>
        <v>KY-500</v>
      </c>
      <c r="C1031" t="s">
        <v>1079</v>
      </c>
      <c r="D1031">
        <v>21069</v>
      </c>
      <c r="E1031">
        <f>_xlfn.XLOOKUP(D1031,'ACS data'!E:E,'ACS data'!N:N)</f>
        <v>515</v>
      </c>
      <c r="F1031">
        <f>_xlfn.XLOOKUP(D1031,'2026 FMR'!I:I,'2026 FMR'!M:M)</f>
        <v>703</v>
      </c>
      <c r="G1031">
        <f>_xlfn.XLOOKUP(D1031,'2026 FMR'!I:I,'2026 FMR'!J:J)</f>
        <v>15111</v>
      </c>
      <c r="H1031">
        <f>_xlfn.XLOOKUP(D1031,'2026 FMR'!I:I,'2026 FMR'!R:R)</f>
        <v>0.5</v>
      </c>
    </row>
    <row r="1032" spans="1:8" x14ac:dyDescent="0.35">
      <c r="A1032" t="s">
        <v>1044</v>
      </c>
      <c r="B1032" t="str">
        <f>_xlfn.XLOOKUP(D1032,'2026 FMR'!I:I,'2026 FMR'!Q:Q)</f>
        <v>KY-500</v>
      </c>
      <c r="C1032" t="s">
        <v>1080</v>
      </c>
      <c r="D1032">
        <v>21071</v>
      </c>
      <c r="E1032">
        <f>_xlfn.XLOOKUP(D1032,'ACS data'!E:E,'ACS data'!N:N)</f>
        <v>1909</v>
      </c>
      <c r="F1032">
        <f>_xlfn.XLOOKUP(D1032,'2026 FMR'!I:I,'2026 FMR'!M:M)</f>
        <v>689</v>
      </c>
      <c r="G1032">
        <f>_xlfn.XLOOKUP(D1032,'2026 FMR'!I:I,'2026 FMR'!J:J)</f>
        <v>35780</v>
      </c>
      <c r="H1032">
        <f>_xlfn.XLOOKUP(D1032,'2026 FMR'!I:I,'2026 FMR'!R:R)</f>
        <v>0.5</v>
      </c>
    </row>
    <row r="1033" spans="1:8" x14ac:dyDescent="0.35">
      <c r="A1033" t="s">
        <v>1044</v>
      </c>
      <c r="B1033" t="str">
        <f>_xlfn.XLOOKUP(D1033,'2026 FMR'!I:I,'2026 FMR'!Q:Q)</f>
        <v>KY-500</v>
      </c>
      <c r="C1033" t="s">
        <v>1081</v>
      </c>
      <c r="D1033">
        <v>21073</v>
      </c>
      <c r="E1033">
        <f>_xlfn.XLOOKUP(D1033,'ACS data'!E:E,'ACS data'!N:N)</f>
        <v>1597</v>
      </c>
      <c r="F1033">
        <f>_xlfn.XLOOKUP(D1033,'2026 FMR'!I:I,'2026 FMR'!M:M)</f>
        <v>859</v>
      </c>
      <c r="G1033">
        <f>_xlfn.XLOOKUP(D1033,'2026 FMR'!I:I,'2026 FMR'!J:J)</f>
        <v>51475</v>
      </c>
      <c r="H1033">
        <f>_xlfn.XLOOKUP(D1033,'2026 FMR'!I:I,'2026 FMR'!R:R)</f>
        <v>0.5</v>
      </c>
    </row>
    <row r="1034" spans="1:8" x14ac:dyDescent="0.35">
      <c r="A1034" t="s">
        <v>1044</v>
      </c>
      <c r="B1034" t="str">
        <f>_xlfn.XLOOKUP(D1034,'2026 FMR'!I:I,'2026 FMR'!Q:Q)</f>
        <v>KY-500</v>
      </c>
      <c r="C1034" t="s">
        <v>1082</v>
      </c>
      <c r="D1034">
        <v>21075</v>
      </c>
      <c r="E1034">
        <f>_xlfn.XLOOKUP(D1034,'ACS data'!E:E,'ACS data'!N:N)</f>
        <v>166</v>
      </c>
      <c r="F1034">
        <f>_xlfn.XLOOKUP(D1034,'2026 FMR'!I:I,'2026 FMR'!M:M)</f>
        <v>660</v>
      </c>
      <c r="G1034">
        <f>_xlfn.XLOOKUP(D1034,'2026 FMR'!I:I,'2026 FMR'!J:J)</f>
        <v>6480</v>
      </c>
      <c r="H1034">
        <f>_xlfn.XLOOKUP(D1034,'2026 FMR'!I:I,'2026 FMR'!R:R)</f>
        <v>0.5</v>
      </c>
    </row>
    <row r="1035" spans="1:8" x14ac:dyDescent="0.35">
      <c r="A1035" t="s">
        <v>1044</v>
      </c>
      <c r="B1035" t="str">
        <f>_xlfn.XLOOKUP(D1035,'2026 FMR'!I:I,'2026 FMR'!Q:Q)</f>
        <v>KY-500</v>
      </c>
      <c r="C1035" t="s">
        <v>1083</v>
      </c>
      <c r="D1035">
        <v>21077</v>
      </c>
      <c r="E1035">
        <f>_xlfn.XLOOKUP(D1035,'ACS data'!E:E,'ACS data'!N:N)</f>
        <v>291</v>
      </c>
      <c r="F1035">
        <f>_xlfn.XLOOKUP(D1035,'2026 FMR'!I:I,'2026 FMR'!M:M)</f>
        <v>1051</v>
      </c>
      <c r="G1035">
        <f>_xlfn.XLOOKUP(D1035,'2026 FMR'!I:I,'2026 FMR'!J:J)</f>
        <v>8720</v>
      </c>
      <c r="H1035">
        <f>_xlfn.XLOOKUP(D1035,'2026 FMR'!I:I,'2026 FMR'!R:R)</f>
        <v>0.5</v>
      </c>
    </row>
    <row r="1036" spans="1:8" x14ac:dyDescent="0.35">
      <c r="A1036" t="s">
        <v>1044</v>
      </c>
      <c r="B1036" t="str">
        <f>_xlfn.XLOOKUP(D1036,'2026 FMR'!I:I,'2026 FMR'!Q:Q)</f>
        <v>KY-500</v>
      </c>
      <c r="C1036" t="s">
        <v>1084</v>
      </c>
      <c r="D1036">
        <v>21079</v>
      </c>
      <c r="E1036">
        <f>_xlfn.XLOOKUP(D1036,'ACS data'!E:E,'ACS data'!N:N)</f>
        <v>672</v>
      </c>
      <c r="F1036">
        <f>_xlfn.XLOOKUP(D1036,'2026 FMR'!I:I,'2026 FMR'!M:M)</f>
        <v>821</v>
      </c>
      <c r="G1036">
        <f>_xlfn.XLOOKUP(D1036,'2026 FMR'!I:I,'2026 FMR'!J:J)</f>
        <v>17175</v>
      </c>
      <c r="H1036">
        <f>_xlfn.XLOOKUP(D1036,'2026 FMR'!I:I,'2026 FMR'!R:R)</f>
        <v>0.5</v>
      </c>
    </row>
    <row r="1037" spans="1:8" x14ac:dyDescent="0.35">
      <c r="A1037" t="s">
        <v>1044</v>
      </c>
      <c r="B1037" t="str">
        <f>_xlfn.XLOOKUP(D1037,'2026 FMR'!I:I,'2026 FMR'!Q:Q)</f>
        <v>KY-500</v>
      </c>
      <c r="C1037" t="s">
        <v>1085</v>
      </c>
      <c r="D1037">
        <v>21081</v>
      </c>
      <c r="E1037">
        <f>_xlfn.XLOOKUP(D1037,'ACS data'!E:E,'ACS data'!N:N)</f>
        <v>741</v>
      </c>
      <c r="F1037">
        <f>_xlfn.XLOOKUP(D1037,'2026 FMR'!I:I,'2026 FMR'!M:M)</f>
        <v>899</v>
      </c>
      <c r="G1037">
        <f>_xlfn.XLOOKUP(D1037,'2026 FMR'!I:I,'2026 FMR'!J:J)</f>
        <v>25085</v>
      </c>
      <c r="H1037">
        <f>_xlfn.XLOOKUP(D1037,'2026 FMR'!I:I,'2026 FMR'!R:R)</f>
        <v>0.5</v>
      </c>
    </row>
    <row r="1038" spans="1:8" x14ac:dyDescent="0.35">
      <c r="A1038" t="s">
        <v>1044</v>
      </c>
      <c r="B1038" t="str">
        <f>_xlfn.XLOOKUP(D1038,'2026 FMR'!I:I,'2026 FMR'!Q:Q)</f>
        <v>KY-500</v>
      </c>
      <c r="C1038" t="s">
        <v>1086</v>
      </c>
      <c r="D1038">
        <v>21083</v>
      </c>
      <c r="E1038">
        <f>_xlfn.XLOOKUP(D1038,'ACS data'!E:E,'ACS data'!N:N)</f>
        <v>1524</v>
      </c>
      <c r="F1038">
        <f>_xlfn.XLOOKUP(D1038,'2026 FMR'!I:I,'2026 FMR'!M:M)</f>
        <v>660</v>
      </c>
      <c r="G1038">
        <f>_xlfn.XLOOKUP(D1038,'2026 FMR'!I:I,'2026 FMR'!J:J)</f>
        <v>36701</v>
      </c>
      <c r="H1038">
        <f>_xlfn.XLOOKUP(D1038,'2026 FMR'!I:I,'2026 FMR'!R:R)</f>
        <v>0.5</v>
      </c>
    </row>
    <row r="1039" spans="1:8" x14ac:dyDescent="0.35">
      <c r="A1039" t="s">
        <v>1044</v>
      </c>
      <c r="B1039" t="str">
        <f>_xlfn.XLOOKUP(D1039,'2026 FMR'!I:I,'2026 FMR'!Q:Q)</f>
        <v>KY-500</v>
      </c>
      <c r="C1039" t="s">
        <v>1087</v>
      </c>
      <c r="D1039">
        <v>21085</v>
      </c>
      <c r="E1039">
        <f>_xlfn.XLOOKUP(D1039,'ACS data'!E:E,'ACS data'!N:N)</f>
        <v>944</v>
      </c>
      <c r="F1039">
        <f>_xlfn.XLOOKUP(D1039,'2026 FMR'!I:I,'2026 FMR'!M:M)</f>
        <v>712</v>
      </c>
      <c r="G1039">
        <f>_xlfn.XLOOKUP(D1039,'2026 FMR'!I:I,'2026 FMR'!J:J)</f>
        <v>26465</v>
      </c>
      <c r="H1039">
        <f>_xlfn.XLOOKUP(D1039,'2026 FMR'!I:I,'2026 FMR'!R:R)</f>
        <v>0.5</v>
      </c>
    </row>
    <row r="1040" spans="1:8" x14ac:dyDescent="0.35">
      <c r="A1040" t="s">
        <v>1044</v>
      </c>
      <c r="B1040" t="str">
        <f>_xlfn.XLOOKUP(D1040,'2026 FMR'!I:I,'2026 FMR'!Q:Q)</f>
        <v>KY-500</v>
      </c>
      <c r="C1040" t="s">
        <v>1088</v>
      </c>
      <c r="D1040">
        <v>21087</v>
      </c>
      <c r="E1040">
        <f>_xlfn.XLOOKUP(D1040,'ACS data'!E:E,'ACS data'!N:N)</f>
        <v>365</v>
      </c>
      <c r="F1040">
        <f>_xlfn.XLOOKUP(D1040,'2026 FMR'!I:I,'2026 FMR'!M:M)</f>
        <v>790</v>
      </c>
      <c r="G1040">
        <f>_xlfn.XLOOKUP(D1040,'2026 FMR'!I:I,'2026 FMR'!J:J)</f>
        <v>11198</v>
      </c>
      <c r="H1040">
        <f>_xlfn.XLOOKUP(D1040,'2026 FMR'!I:I,'2026 FMR'!R:R)</f>
        <v>0.5</v>
      </c>
    </row>
    <row r="1041" spans="1:8" x14ac:dyDescent="0.35">
      <c r="A1041" t="s">
        <v>1044</v>
      </c>
      <c r="B1041" t="str">
        <f>_xlfn.XLOOKUP(D1041,'2026 FMR'!I:I,'2026 FMR'!Q:Q)</f>
        <v>KY-500</v>
      </c>
      <c r="C1041" t="s">
        <v>1089</v>
      </c>
      <c r="D1041">
        <v>21089</v>
      </c>
      <c r="E1041">
        <f>_xlfn.XLOOKUP(D1041,'ACS data'!E:E,'ACS data'!N:N)</f>
        <v>1064</v>
      </c>
      <c r="F1041">
        <f>_xlfn.XLOOKUP(D1041,'2026 FMR'!I:I,'2026 FMR'!M:M)</f>
        <v>853</v>
      </c>
      <c r="G1041">
        <f>_xlfn.XLOOKUP(D1041,'2026 FMR'!I:I,'2026 FMR'!J:J)</f>
        <v>35853</v>
      </c>
      <c r="H1041">
        <f>_xlfn.XLOOKUP(D1041,'2026 FMR'!I:I,'2026 FMR'!R:R)</f>
        <v>0.5</v>
      </c>
    </row>
    <row r="1042" spans="1:8" x14ac:dyDescent="0.35">
      <c r="A1042" t="s">
        <v>1044</v>
      </c>
      <c r="B1042" t="str">
        <f>_xlfn.XLOOKUP(D1042,'2026 FMR'!I:I,'2026 FMR'!Q:Q)</f>
        <v>KY-500</v>
      </c>
      <c r="C1042" t="s">
        <v>1090</v>
      </c>
      <c r="D1042">
        <v>21091</v>
      </c>
      <c r="E1042">
        <f>_xlfn.XLOOKUP(D1042,'ACS data'!E:E,'ACS data'!N:N)</f>
        <v>257</v>
      </c>
      <c r="F1042">
        <f>_xlfn.XLOOKUP(D1042,'2026 FMR'!I:I,'2026 FMR'!M:M)</f>
        <v>774</v>
      </c>
      <c r="G1042">
        <f>_xlfn.XLOOKUP(D1042,'2026 FMR'!I:I,'2026 FMR'!J:J)</f>
        <v>9058</v>
      </c>
      <c r="H1042">
        <f>_xlfn.XLOOKUP(D1042,'2026 FMR'!I:I,'2026 FMR'!R:R)</f>
        <v>0.5</v>
      </c>
    </row>
    <row r="1043" spans="1:8" x14ac:dyDescent="0.35">
      <c r="A1043" t="s">
        <v>1044</v>
      </c>
      <c r="B1043" t="str">
        <f>_xlfn.XLOOKUP(D1043,'2026 FMR'!I:I,'2026 FMR'!Q:Q)</f>
        <v>KY-500</v>
      </c>
      <c r="C1043" t="s">
        <v>1091</v>
      </c>
      <c r="D1043">
        <v>21093</v>
      </c>
      <c r="E1043">
        <f>_xlfn.XLOOKUP(D1043,'ACS data'!E:E,'ACS data'!N:N)</f>
        <v>3059</v>
      </c>
      <c r="F1043">
        <f>_xlfn.XLOOKUP(D1043,'2026 FMR'!I:I,'2026 FMR'!M:M)</f>
        <v>846</v>
      </c>
      <c r="G1043">
        <f>_xlfn.XLOOKUP(D1043,'2026 FMR'!I:I,'2026 FMR'!J:J)</f>
        <v>111005</v>
      </c>
      <c r="H1043">
        <f>_xlfn.XLOOKUP(D1043,'2026 FMR'!I:I,'2026 FMR'!R:R)</f>
        <v>0.5</v>
      </c>
    </row>
    <row r="1044" spans="1:8" x14ac:dyDescent="0.35">
      <c r="A1044" t="s">
        <v>1044</v>
      </c>
      <c r="B1044" t="str">
        <f>_xlfn.XLOOKUP(D1044,'2026 FMR'!I:I,'2026 FMR'!Q:Q)</f>
        <v>KY-500</v>
      </c>
      <c r="C1044" t="s">
        <v>1092</v>
      </c>
      <c r="D1044">
        <v>21095</v>
      </c>
      <c r="E1044">
        <f>_xlfn.XLOOKUP(D1044,'ACS data'!E:E,'ACS data'!N:N)</f>
        <v>1205</v>
      </c>
      <c r="F1044">
        <f>_xlfn.XLOOKUP(D1044,'2026 FMR'!I:I,'2026 FMR'!M:M)</f>
        <v>699</v>
      </c>
      <c r="G1044">
        <f>_xlfn.XLOOKUP(D1044,'2026 FMR'!I:I,'2026 FMR'!J:J)</f>
        <v>26589</v>
      </c>
      <c r="H1044">
        <f>_xlfn.XLOOKUP(D1044,'2026 FMR'!I:I,'2026 FMR'!R:R)</f>
        <v>0.5</v>
      </c>
    </row>
    <row r="1045" spans="1:8" x14ac:dyDescent="0.35">
      <c r="A1045" t="s">
        <v>1044</v>
      </c>
      <c r="B1045" t="str">
        <f>_xlfn.XLOOKUP(D1045,'2026 FMR'!I:I,'2026 FMR'!Q:Q)</f>
        <v>KY-500</v>
      </c>
      <c r="C1045" t="s">
        <v>1093</v>
      </c>
      <c r="D1045">
        <v>21097</v>
      </c>
      <c r="E1045">
        <f>_xlfn.XLOOKUP(D1045,'ACS data'!E:E,'ACS data'!N:N)</f>
        <v>748</v>
      </c>
      <c r="F1045">
        <f>_xlfn.XLOOKUP(D1045,'2026 FMR'!I:I,'2026 FMR'!M:M)</f>
        <v>790</v>
      </c>
      <c r="G1045">
        <f>_xlfn.XLOOKUP(D1045,'2026 FMR'!I:I,'2026 FMR'!J:J)</f>
        <v>18803</v>
      </c>
      <c r="H1045">
        <f>_xlfn.XLOOKUP(D1045,'2026 FMR'!I:I,'2026 FMR'!R:R)</f>
        <v>0.5</v>
      </c>
    </row>
    <row r="1046" spans="1:8" x14ac:dyDescent="0.35">
      <c r="A1046" t="s">
        <v>1044</v>
      </c>
      <c r="B1046" t="str">
        <f>_xlfn.XLOOKUP(D1046,'2026 FMR'!I:I,'2026 FMR'!Q:Q)</f>
        <v>KY-500</v>
      </c>
      <c r="C1046" t="s">
        <v>1094</v>
      </c>
      <c r="D1046">
        <v>21099</v>
      </c>
      <c r="E1046">
        <f>_xlfn.XLOOKUP(D1046,'ACS data'!E:E,'ACS data'!N:N)</f>
        <v>731</v>
      </c>
      <c r="F1046">
        <f>_xlfn.XLOOKUP(D1046,'2026 FMR'!I:I,'2026 FMR'!M:M)</f>
        <v>747</v>
      </c>
      <c r="G1046">
        <f>_xlfn.XLOOKUP(D1046,'2026 FMR'!I:I,'2026 FMR'!J:J)</f>
        <v>19345</v>
      </c>
      <c r="H1046">
        <f>_xlfn.XLOOKUP(D1046,'2026 FMR'!I:I,'2026 FMR'!R:R)</f>
        <v>0.5</v>
      </c>
    </row>
    <row r="1047" spans="1:8" x14ac:dyDescent="0.35">
      <c r="A1047" t="s">
        <v>1044</v>
      </c>
      <c r="B1047" t="str">
        <f>_xlfn.XLOOKUP(D1047,'2026 FMR'!I:I,'2026 FMR'!Q:Q)</f>
        <v>KY-500</v>
      </c>
      <c r="C1047" t="s">
        <v>1095</v>
      </c>
      <c r="D1047">
        <v>21101</v>
      </c>
      <c r="E1047">
        <f>_xlfn.XLOOKUP(D1047,'ACS data'!E:E,'ACS data'!N:N)</f>
        <v>1343</v>
      </c>
      <c r="F1047">
        <f>_xlfn.XLOOKUP(D1047,'2026 FMR'!I:I,'2026 FMR'!M:M)</f>
        <v>764</v>
      </c>
      <c r="G1047">
        <f>_xlfn.XLOOKUP(D1047,'2026 FMR'!I:I,'2026 FMR'!J:J)</f>
        <v>44770</v>
      </c>
      <c r="H1047">
        <f>_xlfn.XLOOKUP(D1047,'2026 FMR'!I:I,'2026 FMR'!R:R)</f>
        <v>0.5</v>
      </c>
    </row>
    <row r="1048" spans="1:8" x14ac:dyDescent="0.35">
      <c r="A1048" t="s">
        <v>1044</v>
      </c>
      <c r="B1048" t="str">
        <f>_xlfn.XLOOKUP(D1048,'2026 FMR'!I:I,'2026 FMR'!Q:Q)</f>
        <v>KY-500</v>
      </c>
      <c r="C1048" t="s">
        <v>1096</v>
      </c>
      <c r="D1048">
        <v>21103</v>
      </c>
      <c r="E1048">
        <f>_xlfn.XLOOKUP(D1048,'ACS data'!E:E,'ACS data'!N:N)</f>
        <v>456</v>
      </c>
      <c r="F1048">
        <f>_xlfn.XLOOKUP(D1048,'2026 FMR'!I:I,'2026 FMR'!M:M)</f>
        <v>1047</v>
      </c>
      <c r="G1048">
        <f>_xlfn.XLOOKUP(D1048,'2026 FMR'!I:I,'2026 FMR'!J:J)</f>
        <v>15731</v>
      </c>
      <c r="H1048">
        <f>_xlfn.XLOOKUP(D1048,'2026 FMR'!I:I,'2026 FMR'!R:R)</f>
        <v>0.5</v>
      </c>
    </row>
    <row r="1049" spans="1:8" x14ac:dyDescent="0.35">
      <c r="A1049" t="s">
        <v>1044</v>
      </c>
      <c r="B1049" t="str">
        <f>_xlfn.XLOOKUP(D1049,'2026 FMR'!I:I,'2026 FMR'!Q:Q)</f>
        <v>KY-500</v>
      </c>
      <c r="C1049" t="s">
        <v>1097</v>
      </c>
      <c r="D1049">
        <v>21105</v>
      </c>
      <c r="E1049">
        <f>_xlfn.XLOOKUP(D1049,'ACS data'!E:E,'ACS data'!N:N)</f>
        <v>193</v>
      </c>
      <c r="F1049">
        <f>_xlfn.XLOOKUP(D1049,'2026 FMR'!I:I,'2026 FMR'!M:M)</f>
        <v>660</v>
      </c>
      <c r="G1049">
        <f>_xlfn.XLOOKUP(D1049,'2026 FMR'!I:I,'2026 FMR'!J:J)</f>
        <v>4491</v>
      </c>
      <c r="H1049">
        <f>_xlfn.XLOOKUP(D1049,'2026 FMR'!I:I,'2026 FMR'!R:R)</f>
        <v>0.5</v>
      </c>
    </row>
    <row r="1050" spans="1:8" x14ac:dyDescent="0.35">
      <c r="A1050" t="s">
        <v>1044</v>
      </c>
      <c r="B1050" t="str">
        <f>_xlfn.XLOOKUP(D1050,'2026 FMR'!I:I,'2026 FMR'!Q:Q)</f>
        <v>KY-500</v>
      </c>
      <c r="C1050" t="s">
        <v>1098</v>
      </c>
      <c r="D1050">
        <v>21107</v>
      </c>
      <c r="E1050">
        <f>_xlfn.XLOOKUP(D1050,'ACS data'!E:E,'ACS data'!N:N)</f>
        <v>1651</v>
      </c>
      <c r="F1050">
        <f>_xlfn.XLOOKUP(D1050,'2026 FMR'!I:I,'2026 FMR'!M:M)</f>
        <v>686</v>
      </c>
      <c r="G1050">
        <f>_xlfn.XLOOKUP(D1050,'2026 FMR'!I:I,'2026 FMR'!J:J)</f>
        <v>45223</v>
      </c>
      <c r="H1050">
        <f>_xlfn.XLOOKUP(D1050,'2026 FMR'!I:I,'2026 FMR'!R:R)</f>
        <v>0.5</v>
      </c>
    </row>
    <row r="1051" spans="1:8" x14ac:dyDescent="0.35">
      <c r="A1051" t="s">
        <v>1044</v>
      </c>
      <c r="B1051" t="str">
        <f>_xlfn.XLOOKUP(D1051,'2026 FMR'!I:I,'2026 FMR'!Q:Q)</f>
        <v>KY-500</v>
      </c>
      <c r="C1051" t="s">
        <v>1099</v>
      </c>
      <c r="D1051">
        <v>21109</v>
      </c>
      <c r="E1051">
        <f>_xlfn.XLOOKUP(D1051,'ACS data'!E:E,'ACS data'!N:N)</f>
        <v>488</v>
      </c>
      <c r="F1051">
        <f>_xlfn.XLOOKUP(D1051,'2026 FMR'!I:I,'2026 FMR'!M:M)</f>
        <v>660</v>
      </c>
      <c r="G1051">
        <f>_xlfn.XLOOKUP(D1051,'2026 FMR'!I:I,'2026 FMR'!J:J)</f>
        <v>13002</v>
      </c>
      <c r="H1051">
        <f>_xlfn.XLOOKUP(D1051,'2026 FMR'!I:I,'2026 FMR'!R:R)</f>
        <v>0.5</v>
      </c>
    </row>
    <row r="1052" spans="1:8" x14ac:dyDescent="0.35">
      <c r="A1052" t="s">
        <v>1044</v>
      </c>
      <c r="B1052" t="str">
        <f>_xlfn.XLOOKUP(D1052,'2026 FMR'!I:I,'2026 FMR'!Q:Q)</f>
        <v>KY-501</v>
      </c>
      <c r="C1052" t="s">
        <v>1100</v>
      </c>
      <c r="D1052">
        <v>21111</v>
      </c>
      <c r="E1052">
        <f>_xlfn.XLOOKUP(D1052,'ACS data'!E:E,'ACS data'!N:N)</f>
        <v>24880</v>
      </c>
      <c r="F1052">
        <f>_xlfn.XLOOKUP(D1052,'2026 FMR'!I:I,'2026 FMR'!M:M)</f>
        <v>1047</v>
      </c>
      <c r="G1052">
        <f>_xlfn.XLOOKUP(D1052,'2026 FMR'!I:I,'2026 FMR'!J:J)</f>
        <v>779232</v>
      </c>
      <c r="H1052">
        <f>_xlfn.XLOOKUP(D1052,'2026 FMR'!I:I,'2026 FMR'!R:R)</f>
        <v>0.5</v>
      </c>
    </row>
    <row r="1053" spans="1:8" x14ac:dyDescent="0.35">
      <c r="A1053" t="s">
        <v>1044</v>
      </c>
      <c r="B1053" t="str">
        <f>_xlfn.XLOOKUP(D1053,'2026 FMR'!I:I,'2026 FMR'!Q:Q)</f>
        <v>KY-500</v>
      </c>
      <c r="C1053" t="s">
        <v>1101</v>
      </c>
      <c r="D1053">
        <v>21113</v>
      </c>
      <c r="E1053">
        <f>_xlfn.XLOOKUP(D1053,'ACS data'!E:E,'ACS data'!N:N)</f>
        <v>1380</v>
      </c>
      <c r="F1053">
        <f>_xlfn.XLOOKUP(D1053,'2026 FMR'!I:I,'2026 FMR'!M:M)</f>
        <v>1079</v>
      </c>
      <c r="G1053">
        <f>_xlfn.XLOOKUP(D1053,'2026 FMR'!I:I,'2026 FMR'!J:J)</f>
        <v>53381</v>
      </c>
      <c r="H1053">
        <f>_xlfn.XLOOKUP(D1053,'2026 FMR'!I:I,'2026 FMR'!R:R)</f>
        <v>0.5</v>
      </c>
    </row>
    <row r="1054" spans="1:8" x14ac:dyDescent="0.35">
      <c r="A1054" t="s">
        <v>1044</v>
      </c>
      <c r="B1054" t="str">
        <f>_xlfn.XLOOKUP(D1054,'2026 FMR'!I:I,'2026 FMR'!Q:Q)</f>
        <v>KY-500</v>
      </c>
      <c r="C1054" t="s">
        <v>1102</v>
      </c>
      <c r="D1054">
        <v>21115</v>
      </c>
      <c r="E1054">
        <f>_xlfn.XLOOKUP(D1054,'ACS data'!E:E,'ACS data'!N:N)</f>
        <v>753</v>
      </c>
      <c r="F1054">
        <f>_xlfn.XLOOKUP(D1054,'2026 FMR'!I:I,'2026 FMR'!M:M)</f>
        <v>696</v>
      </c>
      <c r="G1054">
        <f>_xlfn.XLOOKUP(D1054,'2026 FMR'!I:I,'2026 FMR'!J:J)</f>
        <v>22631</v>
      </c>
      <c r="H1054">
        <f>_xlfn.XLOOKUP(D1054,'2026 FMR'!I:I,'2026 FMR'!R:R)</f>
        <v>0.5</v>
      </c>
    </row>
    <row r="1055" spans="1:8" x14ac:dyDescent="0.35">
      <c r="A1055" t="s">
        <v>1044</v>
      </c>
      <c r="B1055" t="str">
        <f>_xlfn.XLOOKUP(D1055,'2026 FMR'!I:I,'2026 FMR'!Q:Q)</f>
        <v>KY-500</v>
      </c>
      <c r="C1055" t="s">
        <v>1103</v>
      </c>
      <c r="D1055">
        <v>21117</v>
      </c>
      <c r="E1055">
        <f>_xlfn.XLOOKUP(D1055,'ACS data'!E:E,'ACS data'!N:N)</f>
        <v>3931</v>
      </c>
      <c r="F1055">
        <f>_xlfn.XLOOKUP(D1055,'2026 FMR'!I:I,'2026 FMR'!M:M)</f>
        <v>1051</v>
      </c>
      <c r="G1055">
        <f>_xlfn.XLOOKUP(D1055,'2026 FMR'!I:I,'2026 FMR'!J:J)</f>
        <v>169066</v>
      </c>
      <c r="H1055">
        <f>_xlfn.XLOOKUP(D1055,'2026 FMR'!I:I,'2026 FMR'!R:R)</f>
        <v>0.5</v>
      </c>
    </row>
    <row r="1056" spans="1:8" x14ac:dyDescent="0.35">
      <c r="A1056" t="s">
        <v>1044</v>
      </c>
      <c r="B1056" t="str">
        <f>_xlfn.XLOOKUP(D1056,'2026 FMR'!I:I,'2026 FMR'!Q:Q)</f>
        <v>KY-500</v>
      </c>
      <c r="C1056" t="s">
        <v>1104</v>
      </c>
      <c r="D1056">
        <v>21119</v>
      </c>
      <c r="E1056">
        <f>_xlfn.XLOOKUP(D1056,'ACS data'!E:E,'ACS data'!N:N)</f>
        <v>584</v>
      </c>
      <c r="F1056">
        <f>_xlfn.XLOOKUP(D1056,'2026 FMR'!I:I,'2026 FMR'!M:M)</f>
        <v>683</v>
      </c>
      <c r="G1056">
        <f>_xlfn.XLOOKUP(D1056,'2026 FMR'!I:I,'2026 FMR'!J:J)</f>
        <v>14282</v>
      </c>
      <c r="H1056">
        <f>_xlfn.XLOOKUP(D1056,'2026 FMR'!I:I,'2026 FMR'!R:R)</f>
        <v>0.5</v>
      </c>
    </row>
    <row r="1057" spans="1:8" x14ac:dyDescent="0.35">
      <c r="A1057" t="s">
        <v>1044</v>
      </c>
      <c r="B1057" t="str">
        <f>_xlfn.XLOOKUP(D1057,'2026 FMR'!I:I,'2026 FMR'!Q:Q)</f>
        <v>KY-500</v>
      </c>
      <c r="C1057" t="s">
        <v>1105</v>
      </c>
      <c r="D1057">
        <v>21121</v>
      </c>
      <c r="E1057">
        <f>_xlfn.XLOOKUP(D1057,'ACS data'!E:E,'ACS data'!N:N)</f>
        <v>1565</v>
      </c>
      <c r="F1057">
        <f>_xlfn.XLOOKUP(D1057,'2026 FMR'!I:I,'2026 FMR'!M:M)</f>
        <v>745</v>
      </c>
      <c r="G1057">
        <f>_xlfn.XLOOKUP(D1057,'2026 FMR'!I:I,'2026 FMR'!J:J)</f>
        <v>30207</v>
      </c>
      <c r="H1057">
        <f>_xlfn.XLOOKUP(D1057,'2026 FMR'!I:I,'2026 FMR'!R:R)</f>
        <v>0.5</v>
      </c>
    </row>
    <row r="1058" spans="1:8" x14ac:dyDescent="0.35">
      <c r="A1058" t="s">
        <v>1044</v>
      </c>
      <c r="B1058" t="str">
        <f>_xlfn.XLOOKUP(D1058,'2026 FMR'!I:I,'2026 FMR'!Q:Q)</f>
        <v>KY-500</v>
      </c>
      <c r="C1058" t="s">
        <v>1106</v>
      </c>
      <c r="D1058">
        <v>21123</v>
      </c>
      <c r="E1058">
        <f>_xlfn.XLOOKUP(D1058,'ACS data'!E:E,'ACS data'!N:N)</f>
        <v>481</v>
      </c>
      <c r="F1058">
        <f>_xlfn.XLOOKUP(D1058,'2026 FMR'!I:I,'2026 FMR'!M:M)</f>
        <v>846</v>
      </c>
      <c r="G1058">
        <f>_xlfn.XLOOKUP(D1058,'2026 FMR'!I:I,'2026 FMR'!J:J)</f>
        <v>14902</v>
      </c>
      <c r="H1058">
        <f>_xlfn.XLOOKUP(D1058,'2026 FMR'!I:I,'2026 FMR'!R:R)</f>
        <v>0.5</v>
      </c>
    </row>
    <row r="1059" spans="1:8" x14ac:dyDescent="0.35">
      <c r="A1059" t="s">
        <v>1044</v>
      </c>
      <c r="B1059" t="str">
        <f>_xlfn.XLOOKUP(D1059,'2026 FMR'!I:I,'2026 FMR'!Q:Q)</f>
        <v>KY-500</v>
      </c>
      <c r="C1059" t="s">
        <v>1107</v>
      </c>
      <c r="D1059">
        <v>21125</v>
      </c>
      <c r="E1059">
        <f>_xlfn.XLOOKUP(D1059,'ACS data'!E:E,'ACS data'!N:N)</f>
        <v>2009</v>
      </c>
      <c r="F1059">
        <f>_xlfn.XLOOKUP(D1059,'2026 FMR'!I:I,'2026 FMR'!M:M)</f>
        <v>676</v>
      </c>
      <c r="G1059">
        <f>_xlfn.XLOOKUP(D1059,'2026 FMR'!I:I,'2026 FMR'!J:J)</f>
        <v>62442</v>
      </c>
      <c r="H1059">
        <f>_xlfn.XLOOKUP(D1059,'2026 FMR'!I:I,'2026 FMR'!R:R)</f>
        <v>0.5</v>
      </c>
    </row>
    <row r="1060" spans="1:8" x14ac:dyDescent="0.35">
      <c r="A1060" t="s">
        <v>1044</v>
      </c>
      <c r="B1060" t="str">
        <f>_xlfn.XLOOKUP(D1060,'2026 FMR'!I:I,'2026 FMR'!Q:Q)</f>
        <v>KY-500</v>
      </c>
      <c r="C1060" t="s">
        <v>1108</v>
      </c>
      <c r="D1060">
        <v>21127</v>
      </c>
      <c r="E1060">
        <f>_xlfn.XLOOKUP(D1060,'ACS data'!E:E,'ACS data'!N:N)</f>
        <v>689</v>
      </c>
      <c r="F1060">
        <f>_xlfn.XLOOKUP(D1060,'2026 FMR'!I:I,'2026 FMR'!M:M)</f>
        <v>720</v>
      </c>
      <c r="G1060">
        <f>_xlfn.XLOOKUP(D1060,'2026 FMR'!I:I,'2026 FMR'!J:J)</f>
        <v>16228</v>
      </c>
      <c r="H1060">
        <f>_xlfn.XLOOKUP(D1060,'2026 FMR'!I:I,'2026 FMR'!R:R)</f>
        <v>0.5</v>
      </c>
    </row>
    <row r="1061" spans="1:8" x14ac:dyDescent="0.35">
      <c r="A1061" t="s">
        <v>1044</v>
      </c>
      <c r="B1061" t="str">
        <f>_xlfn.XLOOKUP(D1061,'2026 FMR'!I:I,'2026 FMR'!Q:Q)</f>
        <v>KY-500</v>
      </c>
      <c r="C1061" t="s">
        <v>1109</v>
      </c>
      <c r="D1061">
        <v>21129</v>
      </c>
      <c r="E1061">
        <f>_xlfn.XLOOKUP(D1061,'ACS data'!E:E,'ACS data'!N:N)</f>
        <v>284</v>
      </c>
      <c r="F1061">
        <f>_xlfn.XLOOKUP(D1061,'2026 FMR'!I:I,'2026 FMR'!M:M)</f>
        <v>740</v>
      </c>
      <c r="G1061">
        <f>_xlfn.XLOOKUP(D1061,'2026 FMR'!I:I,'2026 FMR'!J:J)</f>
        <v>7338</v>
      </c>
      <c r="H1061">
        <f>_xlfn.XLOOKUP(D1061,'2026 FMR'!I:I,'2026 FMR'!R:R)</f>
        <v>0.5</v>
      </c>
    </row>
    <row r="1062" spans="1:8" x14ac:dyDescent="0.35">
      <c r="A1062" t="s">
        <v>1044</v>
      </c>
      <c r="B1062" t="str">
        <f>_xlfn.XLOOKUP(D1062,'2026 FMR'!I:I,'2026 FMR'!Q:Q)</f>
        <v>KY-500</v>
      </c>
      <c r="C1062" t="s">
        <v>1110</v>
      </c>
      <c r="D1062">
        <v>21131</v>
      </c>
      <c r="E1062">
        <f>_xlfn.XLOOKUP(D1062,'ACS data'!E:E,'ACS data'!N:N)</f>
        <v>464</v>
      </c>
      <c r="F1062">
        <f>_xlfn.XLOOKUP(D1062,'2026 FMR'!I:I,'2026 FMR'!M:M)</f>
        <v>790</v>
      </c>
      <c r="G1062">
        <f>_xlfn.XLOOKUP(D1062,'2026 FMR'!I:I,'2026 FMR'!J:J)</f>
        <v>10468</v>
      </c>
      <c r="H1062">
        <f>_xlfn.XLOOKUP(D1062,'2026 FMR'!I:I,'2026 FMR'!R:R)</f>
        <v>0.5</v>
      </c>
    </row>
    <row r="1063" spans="1:8" x14ac:dyDescent="0.35">
      <c r="A1063" t="s">
        <v>1044</v>
      </c>
      <c r="B1063" t="str">
        <f>_xlfn.XLOOKUP(D1063,'2026 FMR'!I:I,'2026 FMR'!Q:Q)</f>
        <v>KY-500</v>
      </c>
      <c r="C1063" t="s">
        <v>1111</v>
      </c>
      <c r="D1063">
        <v>21133</v>
      </c>
      <c r="E1063">
        <f>_xlfn.XLOOKUP(D1063,'ACS data'!E:E,'ACS data'!N:N)</f>
        <v>987</v>
      </c>
      <c r="F1063">
        <f>_xlfn.XLOOKUP(D1063,'2026 FMR'!I:I,'2026 FMR'!M:M)</f>
        <v>759</v>
      </c>
      <c r="G1063">
        <f>_xlfn.XLOOKUP(D1063,'2026 FMR'!I:I,'2026 FMR'!J:J)</f>
        <v>21490</v>
      </c>
      <c r="H1063">
        <f>_xlfn.XLOOKUP(D1063,'2026 FMR'!I:I,'2026 FMR'!R:R)</f>
        <v>0.5</v>
      </c>
    </row>
    <row r="1064" spans="1:8" x14ac:dyDescent="0.35">
      <c r="A1064" t="s">
        <v>1044</v>
      </c>
      <c r="B1064" t="str">
        <f>_xlfn.XLOOKUP(D1064,'2026 FMR'!I:I,'2026 FMR'!Q:Q)</f>
        <v>KY-500</v>
      </c>
      <c r="C1064" t="s">
        <v>1112</v>
      </c>
      <c r="D1064">
        <v>21135</v>
      </c>
      <c r="E1064">
        <f>_xlfn.XLOOKUP(D1064,'ACS data'!E:E,'ACS data'!N:N)</f>
        <v>545</v>
      </c>
      <c r="F1064">
        <f>_xlfn.XLOOKUP(D1064,'2026 FMR'!I:I,'2026 FMR'!M:M)</f>
        <v>660</v>
      </c>
      <c r="G1064">
        <f>_xlfn.XLOOKUP(D1064,'2026 FMR'!I:I,'2026 FMR'!J:J)</f>
        <v>13063</v>
      </c>
      <c r="H1064">
        <f>_xlfn.XLOOKUP(D1064,'2026 FMR'!I:I,'2026 FMR'!R:R)</f>
        <v>0.5</v>
      </c>
    </row>
    <row r="1065" spans="1:8" x14ac:dyDescent="0.35">
      <c r="A1065" t="s">
        <v>1044</v>
      </c>
      <c r="B1065" t="str">
        <f>_xlfn.XLOOKUP(D1065,'2026 FMR'!I:I,'2026 FMR'!Q:Q)</f>
        <v>KY-500</v>
      </c>
      <c r="C1065" t="s">
        <v>1113</v>
      </c>
      <c r="D1065">
        <v>21137</v>
      </c>
      <c r="E1065">
        <f>_xlfn.XLOOKUP(D1065,'ACS data'!E:E,'ACS data'!N:N)</f>
        <v>822</v>
      </c>
      <c r="F1065">
        <f>_xlfn.XLOOKUP(D1065,'2026 FMR'!I:I,'2026 FMR'!M:M)</f>
        <v>753</v>
      </c>
      <c r="G1065">
        <f>_xlfn.XLOOKUP(D1065,'2026 FMR'!I:I,'2026 FMR'!J:J)</f>
        <v>24320</v>
      </c>
      <c r="H1065">
        <f>_xlfn.XLOOKUP(D1065,'2026 FMR'!I:I,'2026 FMR'!R:R)</f>
        <v>0.5</v>
      </c>
    </row>
    <row r="1066" spans="1:8" x14ac:dyDescent="0.35">
      <c r="A1066" t="s">
        <v>1044</v>
      </c>
      <c r="B1066" t="str">
        <f>_xlfn.XLOOKUP(D1066,'2026 FMR'!I:I,'2026 FMR'!Q:Q)</f>
        <v>KY-500</v>
      </c>
      <c r="C1066" t="s">
        <v>1114</v>
      </c>
      <c r="D1066">
        <v>21139</v>
      </c>
      <c r="E1066">
        <f>_xlfn.XLOOKUP(D1066,'ACS data'!E:E,'ACS data'!N:N)</f>
        <v>288</v>
      </c>
      <c r="F1066">
        <f>_xlfn.XLOOKUP(D1066,'2026 FMR'!I:I,'2026 FMR'!M:M)</f>
        <v>960</v>
      </c>
      <c r="G1066">
        <f>_xlfn.XLOOKUP(D1066,'2026 FMR'!I:I,'2026 FMR'!J:J)</f>
        <v>8980</v>
      </c>
      <c r="H1066">
        <f>_xlfn.XLOOKUP(D1066,'2026 FMR'!I:I,'2026 FMR'!R:R)</f>
        <v>0.5</v>
      </c>
    </row>
    <row r="1067" spans="1:8" x14ac:dyDescent="0.35">
      <c r="A1067" t="s">
        <v>1044</v>
      </c>
      <c r="B1067" t="str">
        <f>_xlfn.XLOOKUP(D1067,'2026 FMR'!I:I,'2026 FMR'!Q:Q)</f>
        <v>KY-500</v>
      </c>
      <c r="C1067" t="s">
        <v>1115</v>
      </c>
      <c r="D1067">
        <v>21141</v>
      </c>
      <c r="E1067">
        <f>_xlfn.XLOOKUP(D1067,'ACS data'!E:E,'ACS data'!N:N)</f>
        <v>530</v>
      </c>
      <c r="F1067">
        <f>_xlfn.XLOOKUP(D1067,'2026 FMR'!I:I,'2026 FMR'!M:M)</f>
        <v>660</v>
      </c>
      <c r="G1067">
        <f>_xlfn.XLOOKUP(D1067,'2026 FMR'!I:I,'2026 FMR'!J:J)</f>
        <v>27498</v>
      </c>
      <c r="H1067">
        <f>_xlfn.XLOOKUP(D1067,'2026 FMR'!I:I,'2026 FMR'!R:R)</f>
        <v>0.5</v>
      </c>
    </row>
    <row r="1068" spans="1:8" x14ac:dyDescent="0.35">
      <c r="A1068" t="s">
        <v>1044</v>
      </c>
      <c r="B1068" t="str">
        <f>_xlfn.XLOOKUP(D1068,'2026 FMR'!I:I,'2026 FMR'!Q:Q)</f>
        <v>KY-500</v>
      </c>
      <c r="C1068" t="s">
        <v>1116</v>
      </c>
      <c r="D1068">
        <v>21143</v>
      </c>
      <c r="E1068">
        <f>_xlfn.XLOOKUP(D1068,'ACS data'!E:E,'ACS data'!N:N)</f>
        <v>126</v>
      </c>
      <c r="F1068">
        <f>_xlfn.XLOOKUP(D1068,'2026 FMR'!I:I,'2026 FMR'!M:M)</f>
        <v>660</v>
      </c>
      <c r="G1068">
        <f>_xlfn.XLOOKUP(D1068,'2026 FMR'!I:I,'2026 FMR'!J:J)</f>
        <v>8721</v>
      </c>
      <c r="H1068">
        <f>_xlfn.XLOOKUP(D1068,'2026 FMR'!I:I,'2026 FMR'!R:R)</f>
        <v>0.5</v>
      </c>
    </row>
    <row r="1069" spans="1:8" x14ac:dyDescent="0.35">
      <c r="A1069" t="s">
        <v>1044</v>
      </c>
      <c r="B1069" t="str">
        <f>_xlfn.XLOOKUP(D1069,'2026 FMR'!I:I,'2026 FMR'!Q:Q)</f>
        <v>KY-500</v>
      </c>
      <c r="C1069" t="s">
        <v>1117</v>
      </c>
      <c r="D1069">
        <v>21145</v>
      </c>
      <c r="E1069">
        <f>_xlfn.XLOOKUP(D1069,'ACS data'!E:E,'ACS data'!N:N)</f>
        <v>1688</v>
      </c>
      <c r="F1069">
        <f>_xlfn.XLOOKUP(D1069,'2026 FMR'!I:I,'2026 FMR'!M:M)</f>
        <v>851</v>
      </c>
      <c r="G1069">
        <f>_xlfn.XLOOKUP(D1069,'2026 FMR'!I:I,'2026 FMR'!J:J)</f>
        <v>67573</v>
      </c>
      <c r="H1069">
        <f>_xlfn.XLOOKUP(D1069,'2026 FMR'!I:I,'2026 FMR'!R:R)</f>
        <v>0.5</v>
      </c>
    </row>
    <row r="1070" spans="1:8" x14ac:dyDescent="0.35">
      <c r="A1070" t="s">
        <v>1044</v>
      </c>
      <c r="B1070" t="str">
        <f>_xlfn.XLOOKUP(D1070,'2026 FMR'!I:I,'2026 FMR'!Q:Q)</f>
        <v>KY-500</v>
      </c>
      <c r="C1070" t="s">
        <v>1118</v>
      </c>
      <c r="D1070">
        <v>21147</v>
      </c>
      <c r="E1070">
        <f>_xlfn.XLOOKUP(D1070,'ACS data'!E:E,'ACS data'!N:N)</f>
        <v>814</v>
      </c>
      <c r="F1070">
        <f>_xlfn.XLOOKUP(D1070,'2026 FMR'!I:I,'2026 FMR'!M:M)</f>
        <v>790</v>
      </c>
      <c r="G1070">
        <f>_xlfn.XLOOKUP(D1070,'2026 FMR'!I:I,'2026 FMR'!J:J)</f>
        <v>16892</v>
      </c>
      <c r="H1070">
        <f>_xlfn.XLOOKUP(D1070,'2026 FMR'!I:I,'2026 FMR'!R:R)</f>
        <v>0.5</v>
      </c>
    </row>
    <row r="1071" spans="1:8" x14ac:dyDescent="0.35">
      <c r="A1071" t="s">
        <v>1044</v>
      </c>
      <c r="B1071" t="str">
        <f>_xlfn.XLOOKUP(D1071,'2026 FMR'!I:I,'2026 FMR'!Q:Q)</f>
        <v>KY-500</v>
      </c>
      <c r="C1071" t="s">
        <v>1119</v>
      </c>
      <c r="D1071">
        <v>21149</v>
      </c>
      <c r="E1071">
        <f>_xlfn.XLOOKUP(D1071,'ACS data'!E:E,'ACS data'!N:N)</f>
        <v>98</v>
      </c>
      <c r="F1071">
        <f>_xlfn.XLOOKUP(D1071,'2026 FMR'!I:I,'2026 FMR'!M:M)</f>
        <v>846</v>
      </c>
      <c r="G1071">
        <f>_xlfn.XLOOKUP(D1071,'2026 FMR'!I:I,'2026 FMR'!J:J)</f>
        <v>9173</v>
      </c>
      <c r="H1071">
        <f>_xlfn.XLOOKUP(D1071,'2026 FMR'!I:I,'2026 FMR'!R:R)</f>
        <v>0.5</v>
      </c>
    </row>
    <row r="1072" spans="1:8" x14ac:dyDescent="0.35">
      <c r="A1072" t="s">
        <v>1044</v>
      </c>
      <c r="B1072" t="str">
        <f>_xlfn.XLOOKUP(D1072,'2026 FMR'!I:I,'2026 FMR'!Q:Q)</f>
        <v>KY-500</v>
      </c>
      <c r="C1072" t="s">
        <v>1120</v>
      </c>
      <c r="D1072">
        <v>21151</v>
      </c>
      <c r="E1072">
        <f>_xlfn.XLOOKUP(D1072,'ACS data'!E:E,'ACS data'!N:N)</f>
        <v>4470</v>
      </c>
      <c r="F1072">
        <f>_xlfn.XLOOKUP(D1072,'2026 FMR'!I:I,'2026 FMR'!M:M)</f>
        <v>785</v>
      </c>
      <c r="G1072">
        <f>_xlfn.XLOOKUP(D1072,'2026 FMR'!I:I,'2026 FMR'!J:J)</f>
        <v>92955</v>
      </c>
      <c r="H1072">
        <f>_xlfn.XLOOKUP(D1072,'2026 FMR'!I:I,'2026 FMR'!R:R)</f>
        <v>0.5</v>
      </c>
    </row>
    <row r="1073" spans="1:8" x14ac:dyDescent="0.35">
      <c r="A1073" t="s">
        <v>1044</v>
      </c>
      <c r="B1073" t="str">
        <f>_xlfn.XLOOKUP(D1073,'2026 FMR'!I:I,'2026 FMR'!Q:Q)</f>
        <v>KY-500</v>
      </c>
      <c r="C1073" t="s">
        <v>1121</v>
      </c>
      <c r="D1073">
        <v>21153</v>
      </c>
      <c r="E1073">
        <f>_xlfn.XLOOKUP(D1073,'ACS data'!E:E,'ACS data'!N:N)</f>
        <v>459</v>
      </c>
      <c r="F1073">
        <f>_xlfn.XLOOKUP(D1073,'2026 FMR'!I:I,'2026 FMR'!M:M)</f>
        <v>790</v>
      </c>
      <c r="G1073">
        <f>_xlfn.XLOOKUP(D1073,'2026 FMR'!I:I,'2026 FMR'!J:J)</f>
        <v>11647</v>
      </c>
      <c r="H1073">
        <f>_xlfn.XLOOKUP(D1073,'2026 FMR'!I:I,'2026 FMR'!R:R)</f>
        <v>0.5</v>
      </c>
    </row>
    <row r="1074" spans="1:8" x14ac:dyDescent="0.35">
      <c r="A1074" t="s">
        <v>1044</v>
      </c>
      <c r="B1074" t="str">
        <f>_xlfn.XLOOKUP(D1074,'2026 FMR'!I:I,'2026 FMR'!Q:Q)</f>
        <v>KY-500</v>
      </c>
      <c r="C1074" t="s">
        <v>1122</v>
      </c>
      <c r="D1074">
        <v>21155</v>
      </c>
      <c r="E1074">
        <f>_xlfn.XLOOKUP(D1074,'ACS data'!E:E,'ACS data'!N:N)</f>
        <v>949</v>
      </c>
      <c r="F1074">
        <f>_xlfn.XLOOKUP(D1074,'2026 FMR'!I:I,'2026 FMR'!M:M)</f>
        <v>660</v>
      </c>
      <c r="G1074">
        <f>_xlfn.XLOOKUP(D1074,'2026 FMR'!I:I,'2026 FMR'!J:J)</f>
        <v>19627</v>
      </c>
      <c r="H1074">
        <f>_xlfn.XLOOKUP(D1074,'2026 FMR'!I:I,'2026 FMR'!R:R)</f>
        <v>0.5</v>
      </c>
    </row>
    <row r="1075" spans="1:8" x14ac:dyDescent="0.35">
      <c r="A1075" t="s">
        <v>1044</v>
      </c>
      <c r="B1075" t="str">
        <f>_xlfn.XLOOKUP(D1075,'2026 FMR'!I:I,'2026 FMR'!Q:Q)</f>
        <v>KY-500</v>
      </c>
      <c r="C1075" t="s">
        <v>1123</v>
      </c>
      <c r="D1075">
        <v>21157</v>
      </c>
      <c r="E1075">
        <f>_xlfn.XLOOKUP(D1075,'ACS data'!E:E,'ACS data'!N:N)</f>
        <v>684</v>
      </c>
      <c r="F1075">
        <f>_xlfn.XLOOKUP(D1075,'2026 FMR'!I:I,'2026 FMR'!M:M)</f>
        <v>772</v>
      </c>
      <c r="G1075">
        <f>_xlfn.XLOOKUP(D1075,'2026 FMR'!I:I,'2026 FMR'!J:J)</f>
        <v>31706</v>
      </c>
      <c r="H1075">
        <f>_xlfn.XLOOKUP(D1075,'2026 FMR'!I:I,'2026 FMR'!R:R)</f>
        <v>0.5</v>
      </c>
    </row>
    <row r="1076" spans="1:8" x14ac:dyDescent="0.35">
      <c r="A1076" t="s">
        <v>1044</v>
      </c>
      <c r="B1076" t="str">
        <f>_xlfn.XLOOKUP(D1076,'2026 FMR'!I:I,'2026 FMR'!Q:Q)</f>
        <v>KY-500</v>
      </c>
      <c r="C1076" t="s">
        <v>1124</v>
      </c>
      <c r="D1076">
        <v>21159</v>
      </c>
      <c r="E1076">
        <f>_xlfn.XLOOKUP(D1076,'ACS data'!E:E,'ACS data'!N:N)</f>
        <v>462</v>
      </c>
      <c r="F1076">
        <f>_xlfn.XLOOKUP(D1076,'2026 FMR'!I:I,'2026 FMR'!M:M)</f>
        <v>683</v>
      </c>
      <c r="G1076">
        <f>_xlfn.XLOOKUP(D1076,'2026 FMR'!I:I,'2026 FMR'!J:J)</f>
        <v>11298</v>
      </c>
      <c r="H1076">
        <f>_xlfn.XLOOKUP(D1076,'2026 FMR'!I:I,'2026 FMR'!R:R)</f>
        <v>0.5</v>
      </c>
    </row>
    <row r="1077" spans="1:8" x14ac:dyDescent="0.35">
      <c r="A1077" t="s">
        <v>1044</v>
      </c>
      <c r="B1077" t="str">
        <f>_xlfn.XLOOKUP(D1077,'2026 FMR'!I:I,'2026 FMR'!Q:Q)</f>
        <v>KY-500</v>
      </c>
      <c r="C1077" t="s">
        <v>1125</v>
      </c>
      <c r="D1077">
        <v>21161</v>
      </c>
      <c r="E1077">
        <f>_xlfn.XLOOKUP(D1077,'ACS data'!E:E,'ACS data'!N:N)</f>
        <v>450</v>
      </c>
      <c r="F1077">
        <f>_xlfn.XLOOKUP(D1077,'2026 FMR'!I:I,'2026 FMR'!M:M)</f>
        <v>764</v>
      </c>
      <c r="G1077">
        <f>_xlfn.XLOOKUP(D1077,'2026 FMR'!I:I,'2026 FMR'!J:J)</f>
        <v>17068</v>
      </c>
      <c r="H1077">
        <f>_xlfn.XLOOKUP(D1077,'2026 FMR'!I:I,'2026 FMR'!R:R)</f>
        <v>0.5</v>
      </c>
    </row>
    <row r="1078" spans="1:8" x14ac:dyDescent="0.35">
      <c r="A1078" t="s">
        <v>1044</v>
      </c>
      <c r="B1078" t="str">
        <f>_xlfn.XLOOKUP(D1078,'2026 FMR'!I:I,'2026 FMR'!Q:Q)</f>
        <v>KY-500</v>
      </c>
      <c r="C1078" t="s">
        <v>1126</v>
      </c>
      <c r="D1078">
        <v>21163</v>
      </c>
      <c r="E1078">
        <f>_xlfn.XLOOKUP(D1078,'ACS data'!E:E,'ACS data'!N:N)</f>
        <v>859</v>
      </c>
      <c r="F1078">
        <f>_xlfn.XLOOKUP(D1078,'2026 FMR'!I:I,'2026 FMR'!M:M)</f>
        <v>819</v>
      </c>
      <c r="G1078">
        <f>_xlfn.XLOOKUP(D1078,'2026 FMR'!I:I,'2026 FMR'!J:J)</f>
        <v>29964</v>
      </c>
      <c r="H1078">
        <f>_xlfn.XLOOKUP(D1078,'2026 FMR'!I:I,'2026 FMR'!R:R)</f>
        <v>0.5</v>
      </c>
    </row>
    <row r="1079" spans="1:8" x14ac:dyDescent="0.35">
      <c r="A1079" t="s">
        <v>1044</v>
      </c>
      <c r="B1079" t="str">
        <f>_xlfn.XLOOKUP(D1079,'2026 FMR'!I:I,'2026 FMR'!Q:Q)</f>
        <v>KY-500</v>
      </c>
      <c r="C1079" t="s">
        <v>1127</v>
      </c>
      <c r="D1079">
        <v>21165</v>
      </c>
      <c r="E1079">
        <f>_xlfn.XLOOKUP(D1079,'ACS data'!E:E,'ACS data'!N:N)</f>
        <v>362</v>
      </c>
      <c r="F1079">
        <f>_xlfn.XLOOKUP(D1079,'2026 FMR'!I:I,'2026 FMR'!M:M)</f>
        <v>683</v>
      </c>
      <c r="G1079">
        <f>_xlfn.XLOOKUP(D1079,'2026 FMR'!I:I,'2026 FMR'!J:J)</f>
        <v>6174</v>
      </c>
      <c r="H1079">
        <f>_xlfn.XLOOKUP(D1079,'2026 FMR'!I:I,'2026 FMR'!R:R)</f>
        <v>0.5</v>
      </c>
    </row>
    <row r="1080" spans="1:8" x14ac:dyDescent="0.35">
      <c r="A1080" t="s">
        <v>1044</v>
      </c>
      <c r="B1080" t="str">
        <f>_xlfn.XLOOKUP(D1080,'2026 FMR'!I:I,'2026 FMR'!Q:Q)</f>
        <v>KY-500</v>
      </c>
      <c r="C1080" t="s">
        <v>1128</v>
      </c>
      <c r="D1080">
        <v>21167</v>
      </c>
      <c r="E1080">
        <f>_xlfn.XLOOKUP(D1080,'ACS data'!E:E,'ACS data'!N:N)</f>
        <v>381</v>
      </c>
      <c r="F1080">
        <f>_xlfn.XLOOKUP(D1080,'2026 FMR'!I:I,'2026 FMR'!M:M)</f>
        <v>660</v>
      </c>
      <c r="G1080">
        <f>_xlfn.XLOOKUP(D1080,'2026 FMR'!I:I,'2026 FMR'!J:J)</f>
        <v>22662</v>
      </c>
      <c r="H1080">
        <f>_xlfn.XLOOKUP(D1080,'2026 FMR'!I:I,'2026 FMR'!R:R)</f>
        <v>0.5</v>
      </c>
    </row>
    <row r="1081" spans="1:8" x14ac:dyDescent="0.35">
      <c r="A1081" t="s">
        <v>1044</v>
      </c>
      <c r="B1081" t="str">
        <f>_xlfn.XLOOKUP(D1081,'2026 FMR'!I:I,'2026 FMR'!Q:Q)</f>
        <v>KY-500</v>
      </c>
      <c r="C1081" t="s">
        <v>1129</v>
      </c>
      <c r="D1081">
        <v>21169</v>
      </c>
      <c r="E1081">
        <f>_xlfn.XLOOKUP(D1081,'ACS data'!E:E,'ACS data'!N:N)</f>
        <v>520</v>
      </c>
      <c r="F1081">
        <f>_xlfn.XLOOKUP(D1081,'2026 FMR'!I:I,'2026 FMR'!M:M)</f>
        <v>755</v>
      </c>
      <c r="G1081">
        <f>_xlfn.XLOOKUP(D1081,'2026 FMR'!I:I,'2026 FMR'!J:J)</f>
        <v>10313</v>
      </c>
      <c r="H1081">
        <f>_xlfn.XLOOKUP(D1081,'2026 FMR'!I:I,'2026 FMR'!R:R)</f>
        <v>0.5</v>
      </c>
    </row>
    <row r="1082" spans="1:8" x14ac:dyDescent="0.35">
      <c r="A1082" t="s">
        <v>1044</v>
      </c>
      <c r="B1082" t="str">
        <f>_xlfn.XLOOKUP(D1082,'2026 FMR'!I:I,'2026 FMR'!Q:Q)</f>
        <v>KY-500</v>
      </c>
      <c r="C1082" t="s">
        <v>1130</v>
      </c>
      <c r="D1082">
        <v>21171</v>
      </c>
      <c r="E1082">
        <f>_xlfn.XLOOKUP(D1082,'ACS data'!E:E,'ACS data'!N:N)</f>
        <v>492</v>
      </c>
      <c r="F1082">
        <f>_xlfn.XLOOKUP(D1082,'2026 FMR'!I:I,'2026 FMR'!M:M)</f>
        <v>660</v>
      </c>
      <c r="G1082">
        <f>_xlfn.XLOOKUP(D1082,'2026 FMR'!I:I,'2026 FMR'!J:J)</f>
        <v>11331</v>
      </c>
      <c r="H1082">
        <f>_xlfn.XLOOKUP(D1082,'2026 FMR'!I:I,'2026 FMR'!R:R)</f>
        <v>0.5</v>
      </c>
    </row>
    <row r="1083" spans="1:8" x14ac:dyDescent="0.35">
      <c r="A1083" t="s">
        <v>1044</v>
      </c>
      <c r="B1083" t="str">
        <f>_xlfn.XLOOKUP(D1083,'2026 FMR'!I:I,'2026 FMR'!Q:Q)</f>
        <v>KY-500</v>
      </c>
      <c r="C1083" t="s">
        <v>1131</v>
      </c>
      <c r="D1083">
        <v>21173</v>
      </c>
      <c r="E1083">
        <f>_xlfn.XLOOKUP(D1083,'ACS data'!E:E,'ACS data'!N:N)</f>
        <v>535</v>
      </c>
      <c r="F1083">
        <f>_xlfn.XLOOKUP(D1083,'2026 FMR'!I:I,'2026 FMR'!M:M)</f>
        <v>690</v>
      </c>
      <c r="G1083">
        <f>_xlfn.XLOOKUP(D1083,'2026 FMR'!I:I,'2026 FMR'!J:J)</f>
        <v>28188</v>
      </c>
      <c r="H1083">
        <f>_xlfn.XLOOKUP(D1083,'2026 FMR'!I:I,'2026 FMR'!R:R)</f>
        <v>0.5</v>
      </c>
    </row>
    <row r="1084" spans="1:8" x14ac:dyDescent="0.35">
      <c r="A1084" t="s">
        <v>1044</v>
      </c>
      <c r="B1084" t="str">
        <f>_xlfn.XLOOKUP(D1084,'2026 FMR'!I:I,'2026 FMR'!Q:Q)</f>
        <v>KY-500</v>
      </c>
      <c r="C1084" t="s">
        <v>1132</v>
      </c>
      <c r="D1084">
        <v>21175</v>
      </c>
      <c r="E1084">
        <f>_xlfn.XLOOKUP(D1084,'ACS data'!E:E,'ACS data'!N:N)</f>
        <v>361</v>
      </c>
      <c r="F1084">
        <f>_xlfn.XLOOKUP(D1084,'2026 FMR'!I:I,'2026 FMR'!M:M)</f>
        <v>660</v>
      </c>
      <c r="G1084">
        <f>_xlfn.XLOOKUP(D1084,'2026 FMR'!I:I,'2026 FMR'!J:J)</f>
        <v>13840</v>
      </c>
      <c r="H1084">
        <f>_xlfn.XLOOKUP(D1084,'2026 FMR'!I:I,'2026 FMR'!R:R)</f>
        <v>0.5</v>
      </c>
    </row>
    <row r="1085" spans="1:8" x14ac:dyDescent="0.35">
      <c r="A1085" t="s">
        <v>1044</v>
      </c>
      <c r="B1085" t="str">
        <f>_xlfn.XLOOKUP(D1085,'2026 FMR'!I:I,'2026 FMR'!Q:Q)</f>
        <v>KY-500</v>
      </c>
      <c r="C1085" t="s">
        <v>1133</v>
      </c>
      <c r="D1085">
        <v>21177</v>
      </c>
      <c r="E1085">
        <f>_xlfn.XLOOKUP(D1085,'ACS data'!E:E,'ACS data'!N:N)</f>
        <v>1109</v>
      </c>
      <c r="F1085">
        <f>_xlfn.XLOOKUP(D1085,'2026 FMR'!I:I,'2026 FMR'!M:M)</f>
        <v>660</v>
      </c>
      <c r="G1085">
        <f>_xlfn.XLOOKUP(D1085,'2026 FMR'!I:I,'2026 FMR'!J:J)</f>
        <v>30735</v>
      </c>
      <c r="H1085">
        <f>_xlfn.XLOOKUP(D1085,'2026 FMR'!I:I,'2026 FMR'!R:R)</f>
        <v>0.5</v>
      </c>
    </row>
    <row r="1086" spans="1:8" x14ac:dyDescent="0.35">
      <c r="A1086" t="s">
        <v>1044</v>
      </c>
      <c r="B1086" t="str">
        <f>_xlfn.XLOOKUP(D1086,'2026 FMR'!I:I,'2026 FMR'!Q:Q)</f>
        <v>KY-500</v>
      </c>
      <c r="C1086" t="s">
        <v>1134</v>
      </c>
      <c r="D1086">
        <v>21179</v>
      </c>
      <c r="E1086">
        <f>_xlfn.XLOOKUP(D1086,'ACS data'!E:E,'ACS data'!N:N)</f>
        <v>686</v>
      </c>
      <c r="F1086">
        <f>_xlfn.XLOOKUP(D1086,'2026 FMR'!I:I,'2026 FMR'!M:M)</f>
        <v>781</v>
      </c>
      <c r="G1086">
        <f>_xlfn.XLOOKUP(D1086,'2026 FMR'!I:I,'2026 FMR'!J:J)</f>
        <v>46779</v>
      </c>
      <c r="H1086">
        <f>_xlfn.XLOOKUP(D1086,'2026 FMR'!I:I,'2026 FMR'!R:R)</f>
        <v>0.5</v>
      </c>
    </row>
    <row r="1087" spans="1:8" x14ac:dyDescent="0.35">
      <c r="A1087" t="s">
        <v>1044</v>
      </c>
      <c r="B1087" t="str">
        <f>_xlfn.XLOOKUP(D1087,'2026 FMR'!I:I,'2026 FMR'!Q:Q)</f>
        <v>KY-500</v>
      </c>
      <c r="C1087" t="s">
        <v>1135</v>
      </c>
      <c r="D1087">
        <v>21181</v>
      </c>
      <c r="E1087">
        <f>_xlfn.XLOOKUP(D1087,'ACS data'!E:E,'ACS data'!N:N)</f>
        <v>103</v>
      </c>
      <c r="F1087">
        <f>_xlfn.XLOOKUP(D1087,'2026 FMR'!I:I,'2026 FMR'!M:M)</f>
        <v>696</v>
      </c>
      <c r="G1087">
        <f>_xlfn.XLOOKUP(D1087,'2026 FMR'!I:I,'2026 FMR'!J:J)</f>
        <v>7613</v>
      </c>
      <c r="H1087">
        <f>_xlfn.XLOOKUP(D1087,'2026 FMR'!I:I,'2026 FMR'!R:R)</f>
        <v>0.5</v>
      </c>
    </row>
    <row r="1088" spans="1:8" x14ac:dyDescent="0.35">
      <c r="A1088" t="s">
        <v>1044</v>
      </c>
      <c r="B1088" t="str">
        <f>_xlfn.XLOOKUP(D1088,'2026 FMR'!I:I,'2026 FMR'!Q:Q)</f>
        <v>KY-500</v>
      </c>
      <c r="C1088" t="s">
        <v>1136</v>
      </c>
      <c r="D1088">
        <v>21183</v>
      </c>
      <c r="E1088">
        <f>_xlfn.XLOOKUP(D1088,'ACS data'!E:E,'ACS data'!N:N)</f>
        <v>650</v>
      </c>
      <c r="F1088">
        <f>_xlfn.XLOOKUP(D1088,'2026 FMR'!I:I,'2026 FMR'!M:M)</f>
        <v>660</v>
      </c>
      <c r="G1088">
        <f>_xlfn.XLOOKUP(D1088,'2026 FMR'!I:I,'2026 FMR'!J:J)</f>
        <v>23782</v>
      </c>
      <c r="H1088">
        <f>_xlfn.XLOOKUP(D1088,'2026 FMR'!I:I,'2026 FMR'!R:R)</f>
        <v>0.5</v>
      </c>
    </row>
    <row r="1089" spans="1:8" x14ac:dyDescent="0.35">
      <c r="A1089" t="s">
        <v>1044</v>
      </c>
      <c r="B1089" t="str">
        <f>_xlfn.XLOOKUP(D1089,'2026 FMR'!I:I,'2026 FMR'!Q:Q)</f>
        <v>KY-500</v>
      </c>
      <c r="C1089" t="s">
        <v>1137</v>
      </c>
      <c r="D1089">
        <v>21185</v>
      </c>
      <c r="E1089">
        <f>_xlfn.XLOOKUP(D1089,'ACS data'!E:E,'ACS data'!N:N)</f>
        <v>454</v>
      </c>
      <c r="F1089">
        <f>_xlfn.XLOOKUP(D1089,'2026 FMR'!I:I,'2026 FMR'!M:M)</f>
        <v>1047</v>
      </c>
      <c r="G1089">
        <f>_xlfn.XLOOKUP(D1089,'2026 FMR'!I:I,'2026 FMR'!J:J)</f>
        <v>67997</v>
      </c>
      <c r="H1089">
        <f>_xlfn.XLOOKUP(D1089,'2026 FMR'!I:I,'2026 FMR'!R:R)</f>
        <v>0.5</v>
      </c>
    </row>
    <row r="1090" spans="1:8" x14ac:dyDescent="0.35">
      <c r="A1090" t="s">
        <v>1044</v>
      </c>
      <c r="B1090" t="str">
        <f>_xlfn.XLOOKUP(D1090,'2026 FMR'!I:I,'2026 FMR'!Q:Q)</f>
        <v>KY-500</v>
      </c>
      <c r="C1090" t="s">
        <v>1138</v>
      </c>
      <c r="D1090">
        <v>21187</v>
      </c>
      <c r="E1090">
        <f>_xlfn.XLOOKUP(D1090,'ACS data'!E:E,'ACS data'!N:N)</f>
        <v>374</v>
      </c>
      <c r="F1090">
        <f>_xlfn.XLOOKUP(D1090,'2026 FMR'!I:I,'2026 FMR'!M:M)</f>
        <v>758</v>
      </c>
      <c r="G1090">
        <f>_xlfn.XLOOKUP(D1090,'2026 FMR'!I:I,'2026 FMR'!J:J)</f>
        <v>11229</v>
      </c>
      <c r="H1090">
        <f>_xlfn.XLOOKUP(D1090,'2026 FMR'!I:I,'2026 FMR'!R:R)</f>
        <v>0.5</v>
      </c>
    </row>
    <row r="1091" spans="1:8" x14ac:dyDescent="0.35">
      <c r="A1091" t="s">
        <v>1044</v>
      </c>
      <c r="B1091" t="str">
        <f>_xlfn.XLOOKUP(D1091,'2026 FMR'!I:I,'2026 FMR'!Q:Q)</f>
        <v>KY-500</v>
      </c>
      <c r="C1091" t="s">
        <v>1139</v>
      </c>
      <c r="D1091">
        <v>21189</v>
      </c>
      <c r="E1091">
        <f>_xlfn.XLOOKUP(D1091,'ACS data'!E:E,'ACS data'!N:N)</f>
        <v>158</v>
      </c>
      <c r="F1091">
        <f>_xlfn.XLOOKUP(D1091,'2026 FMR'!I:I,'2026 FMR'!M:M)</f>
        <v>683</v>
      </c>
      <c r="G1091">
        <f>_xlfn.XLOOKUP(D1091,'2026 FMR'!I:I,'2026 FMR'!J:J)</f>
        <v>4054</v>
      </c>
      <c r="H1091">
        <f>_xlfn.XLOOKUP(D1091,'2026 FMR'!I:I,'2026 FMR'!R:R)</f>
        <v>0.5</v>
      </c>
    </row>
    <row r="1092" spans="1:8" x14ac:dyDescent="0.35">
      <c r="A1092" t="s">
        <v>1044</v>
      </c>
      <c r="B1092" t="str">
        <f>_xlfn.XLOOKUP(D1092,'2026 FMR'!I:I,'2026 FMR'!Q:Q)</f>
        <v>KY-500</v>
      </c>
      <c r="C1092" t="s">
        <v>1140</v>
      </c>
      <c r="D1092">
        <v>21191</v>
      </c>
      <c r="E1092">
        <f>_xlfn.XLOOKUP(D1092,'ACS data'!E:E,'ACS data'!N:N)</f>
        <v>363</v>
      </c>
      <c r="F1092">
        <f>_xlfn.XLOOKUP(D1092,'2026 FMR'!I:I,'2026 FMR'!M:M)</f>
        <v>1051</v>
      </c>
      <c r="G1092">
        <f>_xlfn.XLOOKUP(D1092,'2026 FMR'!I:I,'2026 FMR'!J:J)</f>
        <v>14638</v>
      </c>
      <c r="H1092">
        <f>_xlfn.XLOOKUP(D1092,'2026 FMR'!I:I,'2026 FMR'!R:R)</f>
        <v>0.5</v>
      </c>
    </row>
    <row r="1093" spans="1:8" x14ac:dyDescent="0.35">
      <c r="A1093" t="s">
        <v>1044</v>
      </c>
      <c r="B1093" t="str">
        <f>_xlfn.XLOOKUP(D1093,'2026 FMR'!I:I,'2026 FMR'!Q:Q)</f>
        <v>KY-500</v>
      </c>
      <c r="C1093" t="s">
        <v>1141</v>
      </c>
      <c r="D1093">
        <v>21193</v>
      </c>
      <c r="E1093">
        <f>_xlfn.XLOOKUP(D1093,'ACS data'!E:E,'ACS data'!N:N)</f>
        <v>1269</v>
      </c>
      <c r="F1093">
        <f>_xlfn.XLOOKUP(D1093,'2026 FMR'!I:I,'2026 FMR'!M:M)</f>
        <v>731</v>
      </c>
      <c r="G1093">
        <f>_xlfn.XLOOKUP(D1093,'2026 FMR'!I:I,'2026 FMR'!J:J)</f>
        <v>28136</v>
      </c>
      <c r="H1093">
        <f>_xlfn.XLOOKUP(D1093,'2026 FMR'!I:I,'2026 FMR'!R:R)</f>
        <v>0.5</v>
      </c>
    </row>
    <row r="1094" spans="1:8" x14ac:dyDescent="0.35">
      <c r="A1094" t="s">
        <v>1044</v>
      </c>
      <c r="B1094" t="str">
        <f>_xlfn.XLOOKUP(D1094,'2026 FMR'!I:I,'2026 FMR'!Q:Q)</f>
        <v>KY-500</v>
      </c>
      <c r="C1094" t="s">
        <v>1142</v>
      </c>
      <c r="D1094">
        <v>21195</v>
      </c>
      <c r="E1094">
        <f>_xlfn.XLOOKUP(D1094,'ACS data'!E:E,'ACS data'!N:N)</f>
        <v>2554</v>
      </c>
      <c r="F1094">
        <f>_xlfn.XLOOKUP(D1094,'2026 FMR'!I:I,'2026 FMR'!M:M)</f>
        <v>745</v>
      </c>
      <c r="G1094">
        <f>_xlfn.XLOOKUP(D1094,'2026 FMR'!I:I,'2026 FMR'!J:J)</f>
        <v>58196</v>
      </c>
      <c r="H1094">
        <f>_xlfn.XLOOKUP(D1094,'2026 FMR'!I:I,'2026 FMR'!R:R)</f>
        <v>0.5</v>
      </c>
    </row>
    <row r="1095" spans="1:8" x14ac:dyDescent="0.35">
      <c r="A1095" t="s">
        <v>1044</v>
      </c>
      <c r="B1095" t="str">
        <f>_xlfn.XLOOKUP(D1095,'2026 FMR'!I:I,'2026 FMR'!Q:Q)</f>
        <v>KY-500</v>
      </c>
      <c r="C1095" t="s">
        <v>1143</v>
      </c>
      <c r="D1095">
        <v>21197</v>
      </c>
      <c r="E1095">
        <f>_xlfn.XLOOKUP(D1095,'ACS data'!E:E,'ACS data'!N:N)</f>
        <v>676</v>
      </c>
      <c r="F1095">
        <f>_xlfn.XLOOKUP(D1095,'2026 FMR'!I:I,'2026 FMR'!M:M)</f>
        <v>660</v>
      </c>
      <c r="G1095">
        <f>_xlfn.XLOOKUP(D1095,'2026 FMR'!I:I,'2026 FMR'!J:J)</f>
        <v>13089</v>
      </c>
      <c r="H1095">
        <f>_xlfn.XLOOKUP(D1095,'2026 FMR'!I:I,'2026 FMR'!R:R)</f>
        <v>0.5</v>
      </c>
    </row>
    <row r="1096" spans="1:8" x14ac:dyDescent="0.35">
      <c r="A1096" t="s">
        <v>1044</v>
      </c>
      <c r="B1096" t="str">
        <f>_xlfn.XLOOKUP(D1096,'2026 FMR'!I:I,'2026 FMR'!Q:Q)</f>
        <v>KY-500</v>
      </c>
      <c r="C1096" t="s">
        <v>1144</v>
      </c>
      <c r="D1096">
        <v>21199</v>
      </c>
      <c r="E1096">
        <f>_xlfn.XLOOKUP(D1096,'ACS data'!E:E,'ACS data'!N:N)</f>
        <v>2166</v>
      </c>
      <c r="F1096">
        <f>_xlfn.XLOOKUP(D1096,'2026 FMR'!I:I,'2026 FMR'!M:M)</f>
        <v>706</v>
      </c>
      <c r="G1096">
        <f>_xlfn.XLOOKUP(D1096,'2026 FMR'!I:I,'2026 FMR'!J:J)</f>
        <v>65145</v>
      </c>
      <c r="H1096">
        <f>_xlfn.XLOOKUP(D1096,'2026 FMR'!I:I,'2026 FMR'!R:R)</f>
        <v>0.5</v>
      </c>
    </row>
    <row r="1097" spans="1:8" x14ac:dyDescent="0.35">
      <c r="A1097" t="s">
        <v>1044</v>
      </c>
      <c r="B1097" t="str">
        <f>_xlfn.XLOOKUP(D1097,'2026 FMR'!I:I,'2026 FMR'!Q:Q)</f>
        <v>KY-500</v>
      </c>
      <c r="C1097" t="s">
        <v>1145</v>
      </c>
      <c r="D1097">
        <v>21201</v>
      </c>
      <c r="E1097">
        <f>_xlfn.XLOOKUP(D1097,'ACS data'!E:E,'ACS data'!N:N)</f>
        <v>65</v>
      </c>
      <c r="F1097">
        <f>_xlfn.XLOOKUP(D1097,'2026 FMR'!I:I,'2026 FMR'!M:M)</f>
        <v>660</v>
      </c>
      <c r="G1097">
        <f>_xlfn.XLOOKUP(D1097,'2026 FMR'!I:I,'2026 FMR'!J:J)</f>
        <v>2207</v>
      </c>
      <c r="H1097">
        <f>_xlfn.XLOOKUP(D1097,'2026 FMR'!I:I,'2026 FMR'!R:R)</f>
        <v>0.5</v>
      </c>
    </row>
    <row r="1098" spans="1:8" x14ac:dyDescent="0.35">
      <c r="A1098" t="s">
        <v>1044</v>
      </c>
      <c r="B1098" t="str">
        <f>_xlfn.XLOOKUP(D1098,'2026 FMR'!I:I,'2026 FMR'!Q:Q)</f>
        <v>KY-500</v>
      </c>
      <c r="C1098" t="s">
        <v>1146</v>
      </c>
      <c r="D1098">
        <v>21203</v>
      </c>
      <c r="E1098">
        <f>_xlfn.XLOOKUP(D1098,'ACS data'!E:E,'ACS data'!N:N)</f>
        <v>589</v>
      </c>
      <c r="F1098">
        <f>_xlfn.XLOOKUP(D1098,'2026 FMR'!I:I,'2026 FMR'!M:M)</f>
        <v>741</v>
      </c>
      <c r="G1098">
        <f>_xlfn.XLOOKUP(D1098,'2026 FMR'!I:I,'2026 FMR'!J:J)</f>
        <v>16171</v>
      </c>
      <c r="H1098">
        <f>_xlfn.XLOOKUP(D1098,'2026 FMR'!I:I,'2026 FMR'!R:R)</f>
        <v>0.5</v>
      </c>
    </row>
    <row r="1099" spans="1:8" x14ac:dyDescent="0.35">
      <c r="A1099" t="s">
        <v>1044</v>
      </c>
      <c r="B1099" t="str">
        <f>_xlfn.XLOOKUP(D1099,'2026 FMR'!I:I,'2026 FMR'!Q:Q)</f>
        <v>KY-500</v>
      </c>
      <c r="C1099" t="s">
        <v>1147</v>
      </c>
      <c r="D1099">
        <v>21205</v>
      </c>
      <c r="E1099">
        <f>_xlfn.XLOOKUP(D1099,'ACS data'!E:E,'ACS data'!N:N)</f>
        <v>1419</v>
      </c>
      <c r="F1099">
        <f>_xlfn.XLOOKUP(D1099,'2026 FMR'!I:I,'2026 FMR'!M:M)</f>
        <v>735</v>
      </c>
      <c r="G1099">
        <f>_xlfn.XLOOKUP(D1099,'2026 FMR'!I:I,'2026 FMR'!J:J)</f>
        <v>24551</v>
      </c>
      <c r="H1099">
        <f>_xlfn.XLOOKUP(D1099,'2026 FMR'!I:I,'2026 FMR'!R:R)</f>
        <v>0.5</v>
      </c>
    </row>
    <row r="1100" spans="1:8" x14ac:dyDescent="0.35">
      <c r="A1100" t="s">
        <v>1044</v>
      </c>
      <c r="B1100" t="str">
        <f>_xlfn.XLOOKUP(D1100,'2026 FMR'!I:I,'2026 FMR'!Q:Q)</f>
        <v>KY-500</v>
      </c>
      <c r="C1100" t="s">
        <v>1148</v>
      </c>
      <c r="D1100">
        <v>21207</v>
      </c>
      <c r="E1100">
        <f>_xlfn.XLOOKUP(D1100,'ACS data'!E:E,'ACS data'!N:N)</f>
        <v>617</v>
      </c>
      <c r="F1100">
        <f>_xlfn.XLOOKUP(D1100,'2026 FMR'!I:I,'2026 FMR'!M:M)</f>
        <v>660</v>
      </c>
      <c r="G1100">
        <f>_xlfn.XLOOKUP(D1100,'2026 FMR'!I:I,'2026 FMR'!J:J)</f>
        <v>18021</v>
      </c>
      <c r="H1100">
        <f>_xlfn.XLOOKUP(D1100,'2026 FMR'!I:I,'2026 FMR'!R:R)</f>
        <v>0.5</v>
      </c>
    </row>
    <row r="1101" spans="1:8" x14ac:dyDescent="0.35">
      <c r="A1101" t="s">
        <v>1044</v>
      </c>
      <c r="B1101" t="str">
        <f>_xlfn.XLOOKUP(D1101,'2026 FMR'!I:I,'2026 FMR'!Q:Q)</f>
        <v>KY-500</v>
      </c>
      <c r="C1101" t="s">
        <v>1149</v>
      </c>
      <c r="D1101">
        <v>21209</v>
      </c>
      <c r="E1101">
        <f>_xlfn.XLOOKUP(D1101,'ACS data'!E:E,'ACS data'!N:N)</f>
        <v>1280</v>
      </c>
      <c r="F1101">
        <f>_xlfn.XLOOKUP(D1101,'2026 FMR'!I:I,'2026 FMR'!M:M)</f>
        <v>1079</v>
      </c>
      <c r="G1101">
        <f>_xlfn.XLOOKUP(D1101,'2026 FMR'!I:I,'2026 FMR'!J:J)</f>
        <v>57286</v>
      </c>
      <c r="H1101">
        <f>_xlfn.XLOOKUP(D1101,'2026 FMR'!I:I,'2026 FMR'!R:R)</f>
        <v>0.5</v>
      </c>
    </row>
    <row r="1102" spans="1:8" x14ac:dyDescent="0.35">
      <c r="A1102" t="s">
        <v>1044</v>
      </c>
      <c r="B1102" t="str">
        <f>_xlfn.XLOOKUP(D1102,'2026 FMR'!I:I,'2026 FMR'!Q:Q)</f>
        <v>KY-500</v>
      </c>
      <c r="C1102" t="s">
        <v>1150</v>
      </c>
      <c r="D1102">
        <v>21211</v>
      </c>
      <c r="E1102">
        <f>_xlfn.XLOOKUP(D1102,'ACS data'!E:E,'ACS data'!N:N)</f>
        <v>692</v>
      </c>
      <c r="F1102">
        <f>_xlfn.XLOOKUP(D1102,'2026 FMR'!I:I,'2026 FMR'!M:M)</f>
        <v>1027</v>
      </c>
      <c r="G1102">
        <f>_xlfn.XLOOKUP(D1102,'2026 FMR'!I:I,'2026 FMR'!J:J)</f>
        <v>48105</v>
      </c>
      <c r="H1102">
        <f>_xlfn.XLOOKUP(D1102,'2026 FMR'!I:I,'2026 FMR'!R:R)</f>
        <v>0.5</v>
      </c>
    </row>
    <row r="1103" spans="1:8" x14ac:dyDescent="0.35">
      <c r="A1103" t="s">
        <v>1044</v>
      </c>
      <c r="B1103" t="str">
        <f>_xlfn.XLOOKUP(D1103,'2026 FMR'!I:I,'2026 FMR'!Q:Q)</f>
        <v>KY-500</v>
      </c>
      <c r="C1103" t="s">
        <v>1151</v>
      </c>
      <c r="D1103">
        <v>21213</v>
      </c>
      <c r="E1103">
        <f>_xlfn.XLOOKUP(D1103,'ACS data'!E:E,'ACS data'!N:N)</f>
        <v>866</v>
      </c>
      <c r="F1103">
        <f>_xlfn.XLOOKUP(D1103,'2026 FMR'!I:I,'2026 FMR'!M:M)</f>
        <v>872</v>
      </c>
      <c r="G1103">
        <f>_xlfn.XLOOKUP(D1103,'2026 FMR'!I:I,'2026 FMR'!J:J)</f>
        <v>19574</v>
      </c>
      <c r="H1103">
        <f>_xlfn.XLOOKUP(D1103,'2026 FMR'!I:I,'2026 FMR'!R:R)</f>
        <v>0.5</v>
      </c>
    </row>
    <row r="1104" spans="1:8" x14ac:dyDescent="0.35">
      <c r="A1104" t="s">
        <v>1044</v>
      </c>
      <c r="B1104" t="str">
        <f>_xlfn.XLOOKUP(D1104,'2026 FMR'!I:I,'2026 FMR'!Q:Q)</f>
        <v>KY-500</v>
      </c>
      <c r="C1104" t="s">
        <v>1152</v>
      </c>
      <c r="D1104">
        <v>21215</v>
      </c>
      <c r="E1104">
        <f>_xlfn.XLOOKUP(D1104,'ACS data'!E:E,'ACS data'!N:N)</f>
        <v>367</v>
      </c>
      <c r="F1104">
        <f>_xlfn.XLOOKUP(D1104,'2026 FMR'!I:I,'2026 FMR'!M:M)</f>
        <v>1047</v>
      </c>
      <c r="G1104">
        <f>_xlfn.XLOOKUP(D1104,'2026 FMR'!I:I,'2026 FMR'!J:J)</f>
        <v>19549</v>
      </c>
      <c r="H1104">
        <f>_xlfn.XLOOKUP(D1104,'2026 FMR'!I:I,'2026 FMR'!R:R)</f>
        <v>0.5</v>
      </c>
    </row>
    <row r="1105" spans="1:8" x14ac:dyDescent="0.35">
      <c r="A1105" t="s">
        <v>1044</v>
      </c>
      <c r="B1105" t="str">
        <f>_xlfn.XLOOKUP(D1105,'2026 FMR'!I:I,'2026 FMR'!Q:Q)</f>
        <v>KY-500</v>
      </c>
      <c r="C1105" t="s">
        <v>1153</v>
      </c>
      <c r="D1105">
        <v>21217</v>
      </c>
      <c r="E1105">
        <f>_xlfn.XLOOKUP(D1105,'ACS data'!E:E,'ACS data'!N:N)</f>
        <v>932</v>
      </c>
      <c r="F1105">
        <f>_xlfn.XLOOKUP(D1105,'2026 FMR'!I:I,'2026 FMR'!M:M)</f>
        <v>790</v>
      </c>
      <c r="G1105">
        <f>_xlfn.XLOOKUP(D1105,'2026 FMR'!I:I,'2026 FMR'!J:J)</f>
        <v>26056</v>
      </c>
      <c r="H1105">
        <f>_xlfn.XLOOKUP(D1105,'2026 FMR'!I:I,'2026 FMR'!R:R)</f>
        <v>0.5</v>
      </c>
    </row>
    <row r="1106" spans="1:8" x14ac:dyDescent="0.35">
      <c r="A1106" t="s">
        <v>1044</v>
      </c>
      <c r="B1106" t="str">
        <f>_xlfn.XLOOKUP(D1106,'2026 FMR'!I:I,'2026 FMR'!Q:Q)</f>
        <v>KY-500</v>
      </c>
      <c r="C1106" t="s">
        <v>1154</v>
      </c>
      <c r="D1106">
        <v>21219</v>
      </c>
      <c r="E1106">
        <f>_xlfn.XLOOKUP(D1106,'ACS data'!E:E,'ACS data'!N:N)</f>
        <v>573</v>
      </c>
      <c r="F1106">
        <f>_xlfn.XLOOKUP(D1106,'2026 FMR'!I:I,'2026 FMR'!M:M)</f>
        <v>700</v>
      </c>
      <c r="G1106">
        <f>_xlfn.XLOOKUP(D1106,'2026 FMR'!I:I,'2026 FMR'!J:J)</f>
        <v>12281</v>
      </c>
      <c r="H1106">
        <f>_xlfn.XLOOKUP(D1106,'2026 FMR'!I:I,'2026 FMR'!R:R)</f>
        <v>0.5</v>
      </c>
    </row>
    <row r="1107" spans="1:8" x14ac:dyDescent="0.35">
      <c r="A1107" t="s">
        <v>1044</v>
      </c>
      <c r="B1107" t="str">
        <f>_xlfn.XLOOKUP(D1107,'2026 FMR'!I:I,'2026 FMR'!Q:Q)</f>
        <v>KY-500</v>
      </c>
      <c r="C1107" t="s">
        <v>1155</v>
      </c>
      <c r="D1107">
        <v>21221</v>
      </c>
      <c r="E1107">
        <f>_xlfn.XLOOKUP(D1107,'ACS data'!E:E,'ACS data'!N:N)</f>
        <v>596</v>
      </c>
      <c r="F1107">
        <f>_xlfn.XLOOKUP(D1107,'2026 FMR'!I:I,'2026 FMR'!M:M)</f>
        <v>1094</v>
      </c>
      <c r="G1107">
        <f>_xlfn.XLOOKUP(D1107,'2026 FMR'!I:I,'2026 FMR'!J:J)</f>
        <v>14154</v>
      </c>
      <c r="H1107">
        <f>_xlfn.XLOOKUP(D1107,'2026 FMR'!I:I,'2026 FMR'!R:R)</f>
        <v>0.5</v>
      </c>
    </row>
    <row r="1108" spans="1:8" x14ac:dyDescent="0.35">
      <c r="A1108" t="s">
        <v>1044</v>
      </c>
      <c r="B1108" t="str">
        <f>_xlfn.XLOOKUP(D1108,'2026 FMR'!I:I,'2026 FMR'!Q:Q)</f>
        <v>KY-500</v>
      </c>
      <c r="C1108" t="s">
        <v>1156</v>
      </c>
      <c r="D1108">
        <v>21223</v>
      </c>
      <c r="E1108">
        <f>_xlfn.XLOOKUP(D1108,'ACS data'!E:E,'ACS data'!N:N)</f>
        <v>228</v>
      </c>
      <c r="F1108">
        <f>_xlfn.XLOOKUP(D1108,'2026 FMR'!I:I,'2026 FMR'!M:M)</f>
        <v>780</v>
      </c>
      <c r="G1108">
        <f>_xlfn.XLOOKUP(D1108,'2026 FMR'!I:I,'2026 FMR'!J:J)</f>
        <v>8510</v>
      </c>
      <c r="H1108">
        <f>_xlfn.XLOOKUP(D1108,'2026 FMR'!I:I,'2026 FMR'!R:R)</f>
        <v>0.5</v>
      </c>
    </row>
    <row r="1109" spans="1:8" x14ac:dyDescent="0.35">
      <c r="A1109" t="s">
        <v>1044</v>
      </c>
      <c r="B1109" t="str">
        <f>_xlfn.XLOOKUP(D1109,'2026 FMR'!I:I,'2026 FMR'!Q:Q)</f>
        <v>KY-500</v>
      </c>
      <c r="C1109" t="s">
        <v>1157</v>
      </c>
      <c r="D1109">
        <v>21225</v>
      </c>
      <c r="E1109">
        <f>_xlfn.XLOOKUP(D1109,'ACS data'!E:E,'ACS data'!N:N)</f>
        <v>815</v>
      </c>
      <c r="F1109">
        <f>_xlfn.XLOOKUP(D1109,'2026 FMR'!I:I,'2026 FMR'!M:M)</f>
        <v>694</v>
      </c>
      <c r="G1109">
        <f>_xlfn.XLOOKUP(D1109,'2026 FMR'!I:I,'2026 FMR'!J:J)</f>
        <v>13495</v>
      </c>
      <c r="H1109">
        <f>_xlfn.XLOOKUP(D1109,'2026 FMR'!I:I,'2026 FMR'!R:R)</f>
        <v>0.5</v>
      </c>
    </row>
    <row r="1110" spans="1:8" x14ac:dyDescent="0.35">
      <c r="A1110" t="s">
        <v>1044</v>
      </c>
      <c r="B1110" t="str">
        <f>_xlfn.XLOOKUP(D1110,'2026 FMR'!I:I,'2026 FMR'!Q:Q)</f>
        <v>KY-500</v>
      </c>
      <c r="C1110" t="s">
        <v>1158</v>
      </c>
      <c r="D1110">
        <v>21227</v>
      </c>
      <c r="E1110">
        <f>_xlfn.XLOOKUP(D1110,'ACS data'!E:E,'ACS data'!N:N)</f>
        <v>7874</v>
      </c>
      <c r="F1110">
        <f>_xlfn.XLOOKUP(D1110,'2026 FMR'!I:I,'2026 FMR'!M:M)</f>
        <v>985</v>
      </c>
      <c r="G1110">
        <f>_xlfn.XLOOKUP(D1110,'2026 FMR'!I:I,'2026 FMR'!J:J)</f>
        <v>135307</v>
      </c>
      <c r="H1110">
        <f>_xlfn.XLOOKUP(D1110,'2026 FMR'!I:I,'2026 FMR'!R:R)</f>
        <v>0.5</v>
      </c>
    </row>
    <row r="1111" spans="1:8" x14ac:dyDescent="0.35">
      <c r="A1111" t="s">
        <v>1044</v>
      </c>
      <c r="B1111" t="str">
        <f>_xlfn.XLOOKUP(D1111,'2026 FMR'!I:I,'2026 FMR'!Q:Q)</f>
        <v>KY-500</v>
      </c>
      <c r="C1111" t="s">
        <v>1159</v>
      </c>
      <c r="D1111">
        <v>21229</v>
      </c>
      <c r="E1111">
        <f>_xlfn.XLOOKUP(D1111,'ACS data'!E:E,'ACS data'!N:N)</f>
        <v>147</v>
      </c>
      <c r="F1111">
        <f>_xlfn.XLOOKUP(D1111,'2026 FMR'!I:I,'2026 FMR'!M:M)</f>
        <v>708</v>
      </c>
      <c r="G1111">
        <f>_xlfn.XLOOKUP(D1111,'2026 FMR'!I:I,'2026 FMR'!J:J)</f>
        <v>12025</v>
      </c>
      <c r="H1111">
        <f>_xlfn.XLOOKUP(D1111,'2026 FMR'!I:I,'2026 FMR'!R:R)</f>
        <v>0.5</v>
      </c>
    </row>
    <row r="1112" spans="1:8" x14ac:dyDescent="0.35">
      <c r="A1112" t="s">
        <v>1044</v>
      </c>
      <c r="B1112" t="str">
        <f>_xlfn.XLOOKUP(D1112,'2026 FMR'!I:I,'2026 FMR'!Q:Q)</f>
        <v>KY-500</v>
      </c>
      <c r="C1112" t="s">
        <v>1160</v>
      </c>
      <c r="D1112">
        <v>21231</v>
      </c>
      <c r="E1112">
        <f>_xlfn.XLOOKUP(D1112,'ACS data'!E:E,'ACS data'!N:N)</f>
        <v>856</v>
      </c>
      <c r="F1112">
        <f>_xlfn.XLOOKUP(D1112,'2026 FMR'!I:I,'2026 FMR'!M:M)</f>
        <v>677</v>
      </c>
      <c r="G1112">
        <f>_xlfn.XLOOKUP(D1112,'2026 FMR'!I:I,'2026 FMR'!J:J)</f>
        <v>19666</v>
      </c>
      <c r="H1112">
        <f>_xlfn.XLOOKUP(D1112,'2026 FMR'!I:I,'2026 FMR'!R:R)</f>
        <v>0.5</v>
      </c>
    </row>
    <row r="1113" spans="1:8" x14ac:dyDescent="0.35">
      <c r="A1113" t="s">
        <v>1044</v>
      </c>
      <c r="B1113" t="str">
        <f>_xlfn.XLOOKUP(D1113,'2026 FMR'!I:I,'2026 FMR'!Q:Q)</f>
        <v>KY-500</v>
      </c>
      <c r="C1113" t="s">
        <v>1161</v>
      </c>
      <c r="D1113">
        <v>21233</v>
      </c>
      <c r="E1113">
        <f>_xlfn.XLOOKUP(D1113,'ACS data'!E:E,'ACS data'!N:N)</f>
        <v>288</v>
      </c>
      <c r="F1113">
        <f>_xlfn.XLOOKUP(D1113,'2026 FMR'!I:I,'2026 FMR'!M:M)</f>
        <v>660</v>
      </c>
      <c r="G1113">
        <f>_xlfn.XLOOKUP(D1113,'2026 FMR'!I:I,'2026 FMR'!J:J)</f>
        <v>12951</v>
      </c>
      <c r="H1113">
        <f>_xlfn.XLOOKUP(D1113,'2026 FMR'!I:I,'2026 FMR'!R:R)</f>
        <v>0.5</v>
      </c>
    </row>
    <row r="1114" spans="1:8" x14ac:dyDescent="0.35">
      <c r="A1114" t="s">
        <v>1044</v>
      </c>
      <c r="B1114" t="str">
        <f>_xlfn.XLOOKUP(D1114,'2026 FMR'!I:I,'2026 FMR'!Q:Q)</f>
        <v>KY-500</v>
      </c>
      <c r="C1114" t="s">
        <v>1162</v>
      </c>
      <c r="D1114">
        <v>21235</v>
      </c>
      <c r="E1114">
        <f>_xlfn.XLOOKUP(D1114,'ACS data'!E:E,'ACS data'!N:N)</f>
        <v>1545</v>
      </c>
      <c r="F1114">
        <f>_xlfn.XLOOKUP(D1114,'2026 FMR'!I:I,'2026 FMR'!M:M)</f>
        <v>660</v>
      </c>
      <c r="G1114">
        <f>_xlfn.XLOOKUP(D1114,'2026 FMR'!I:I,'2026 FMR'!J:J)</f>
        <v>36648</v>
      </c>
      <c r="H1114">
        <f>_xlfn.XLOOKUP(D1114,'2026 FMR'!I:I,'2026 FMR'!R:R)</f>
        <v>0.5</v>
      </c>
    </row>
    <row r="1115" spans="1:8" x14ac:dyDescent="0.35">
      <c r="A1115" t="s">
        <v>1044</v>
      </c>
      <c r="B1115" t="str">
        <f>_xlfn.XLOOKUP(D1115,'2026 FMR'!I:I,'2026 FMR'!Q:Q)</f>
        <v>KY-500</v>
      </c>
      <c r="C1115" t="s">
        <v>1163</v>
      </c>
      <c r="D1115">
        <v>21237</v>
      </c>
      <c r="E1115">
        <f>_xlfn.XLOOKUP(D1115,'ACS data'!E:E,'ACS data'!N:N)</f>
        <v>345</v>
      </c>
      <c r="F1115">
        <f>_xlfn.XLOOKUP(D1115,'2026 FMR'!I:I,'2026 FMR'!M:M)</f>
        <v>683</v>
      </c>
      <c r="G1115">
        <f>_xlfn.XLOOKUP(D1115,'2026 FMR'!I:I,'2026 FMR'!J:J)</f>
        <v>6573</v>
      </c>
      <c r="H1115">
        <f>_xlfn.XLOOKUP(D1115,'2026 FMR'!I:I,'2026 FMR'!R:R)</f>
        <v>0.5</v>
      </c>
    </row>
    <row r="1116" spans="1:8" x14ac:dyDescent="0.35">
      <c r="A1116" t="s">
        <v>1044</v>
      </c>
      <c r="B1116" t="str">
        <f>_xlfn.XLOOKUP(D1116,'2026 FMR'!I:I,'2026 FMR'!Q:Q)</f>
        <v>KY-500</v>
      </c>
      <c r="C1116" t="s">
        <v>1164</v>
      </c>
      <c r="D1116">
        <v>21239</v>
      </c>
      <c r="E1116">
        <f>_xlfn.XLOOKUP(D1116,'ACS data'!E:E,'ACS data'!N:N)</f>
        <v>491</v>
      </c>
      <c r="F1116">
        <f>_xlfn.XLOOKUP(D1116,'2026 FMR'!I:I,'2026 FMR'!M:M)</f>
        <v>1079</v>
      </c>
      <c r="G1116">
        <f>_xlfn.XLOOKUP(D1116,'2026 FMR'!I:I,'2026 FMR'!J:J)</f>
        <v>26886</v>
      </c>
      <c r="H1116">
        <f>_xlfn.XLOOKUP(D1116,'2026 FMR'!I:I,'2026 FMR'!R:R)</f>
        <v>0.5</v>
      </c>
    </row>
    <row r="1117" spans="1:8" x14ac:dyDescent="0.35">
      <c r="A1117" t="s">
        <v>1165</v>
      </c>
      <c r="B1117" t="str">
        <f>_xlfn.XLOOKUP(D1117,'2026 FMR'!I:I,'2026 FMR'!Q:Q)</f>
        <v>LA-500</v>
      </c>
      <c r="C1117" t="s">
        <v>1166</v>
      </c>
      <c r="D1117">
        <v>22001</v>
      </c>
      <c r="E1117">
        <f>_xlfn.XLOOKUP(D1117,'ACS data'!E:E,'ACS data'!N:N)</f>
        <v>2470</v>
      </c>
      <c r="F1117">
        <f>_xlfn.XLOOKUP(D1117,'2026 FMR'!I:I,'2026 FMR'!M:M)</f>
        <v>671</v>
      </c>
      <c r="G1117">
        <f>_xlfn.XLOOKUP(D1117,'2026 FMR'!I:I,'2026 FMR'!J:J)</f>
        <v>57674</v>
      </c>
      <c r="H1117">
        <f>_xlfn.XLOOKUP(D1117,'2026 FMR'!I:I,'2026 FMR'!R:R)</f>
        <v>1</v>
      </c>
    </row>
    <row r="1118" spans="1:8" x14ac:dyDescent="0.35">
      <c r="A1118" t="s">
        <v>1165</v>
      </c>
      <c r="B1118" t="str">
        <f>_xlfn.XLOOKUP(D1118,'2026 FMR'!I:I,'2026 FMR'!Q:Q)</f>
        <v>LA-509</v>
      </c>
      <c r="C1118" t="s">
        <v>1167</v>
      </c>
      <c r="D1118">
        <v>22003</v>
      </c>
      <c r="E1118">
        <f>_xlfn.XLOOKUP(D1118,'ACS data'!E:E,'ACS data'!N:N)</f>
        <v>467</v>
      </c>
      <c r="F1118">
        <f>_xlfn.XLOOKUP(D1118,'2026 FMR'!I:I,'2026 FMR'!M:M)</f>
        <v>754</v>
      </c>
      <c r="G1118">
        <f>_xlfn.XLOOKUP(D1118,'2026 FMR'!I:I,'2026 FMR'!J:J)</f>
        <v>22798</v>
      </c>
      <c r="H1118">
        <f>_xlfn.XLOOKUP(D1118,'2026 FMR'!I:I,'2026 FMR'!R:R)</f>
        <v>1</v>
      </c>
    </row>
    <row r="1119" spans="1:8" x14ac:dyDescent="0.35">
      <c r="A1119" t="s">
        <v>1165</v>
      </c>
      <c r="B1119" t="str">
        <f>_xlfn.XLOOKUP(D1119,'2026 FMR'!I:I,'2026 FMR'!Q:Q)</f>
        <v>LA-509</v>
      </c>
      <c r="C1119" t="s">
        <v>1168</v>
      </c>
      <c r="D1119">
        <v>22005</v>
      </c>
      <c r="E1119">
        <f>_xlfn.XLOOKUP(D1119,'ACS data'!E:E,'ACS data'!N:N)</f>
        <v>3287</v>
      </c>
      <c r="F1119">
        <f>_xlfn.XLOOKUP(D1119,'2026 FMR'!I:I,'2026 FMR'!M:M)</f>
        <v>1064</v>
      </c>
      <c r="G1119">
        <f>_xlfn.XLOOKUP(D1119,'2026 FMR'!I:I,'2026 FMR'!J:J)</f>
        <v>126973</v>
      </c>
      <c r="H1119">
        <f>_xlfn.XLOOKUP(D1119,'2026 FMR'!I:I,'2026 FMR'!R:R)</f>
        <v>1</v>
      </c>
    </row>
    <row r="1120" spans="1:8" x14ac:dyDescent="0.35">
      <c r="A1120" t="s">
        <v>1165</v>
      </c>
      <c r="B1120" t="str">
        <f>_xlfn.XLOOKUP(D1120,'2026 FMR'!I:I,'2026 FMR'!Q:Q)</f>
        <v>LA-509</v>
      </c>
      <c r="C1120" t="s">
        <v>1169</v>
      </c>
      <c r="D1120">
        <v>22007</v>
      </c>
      <c r="E1120">
        <f>_xlfn.XLOOKUP(D1120,'ACS data'!E:E,'ACS data'!N:N)</f>
        <v>415</v>
      </c>
      <c r="F1120">
        <f>_xlfn.XLOOKUP(D1120,'2026 FMR'!I:I,'2026 FMR'!M:M)</f>
        <v>806</v>
      </c>
      <c r="G1120">
        <f>_xlfn.XLOOKUP(D1120,'2026 FMR'!I:I,'2026 FMR'!J:J)</f>
        <v>21067</v>
      </c>
      <c r="H1120">
        <f>_xlfn.XLOOKUP(D1120,'2026 FMR'!I:I,'2026 FMR'!R:R)</f>
        <v>1</v>
      </c>
    </row>
    <row r="1121" spans="1:8" x14ac:dyDescent="0.35">
      <c r="A1121" t="s">
        <v>1165</v>
      </c>
      <c r="B1121" t="str">
        <f>_xlfn.XLOOKUP(D1121,'2026 FMR'!I:I,'2026 FMR'!Q:Q)</f>
        <v>LA-507</v>
      </c>
      <c r="C1121" t="s">
        <v>1170</v>
      </c>
      <c r="D1121">
        <v>22009</v>
      </c>
      <c r="E1121">
        <f>_xlfn.XLOOKUP(D1121,'ACS data'!E:E,'ACS data'!N:N)</f>
        <v>2006</v>
      </c>
      <c r="F1121">
        <f>_xlfn.XLOOKUP(D1121,'2026 FMR'!I:I,'2026 FMR'!M:M)</f>
        <v>653</v>
      </c>
      <c r="G1121">
        <f>_xlfn.XLOOKUP(D1121,'2026 FMR'!I:I,'2026 FMR'!J:J)</f>
        <v>39529</v>
      </c>
      <c r="H1121">
        <f>_xlfn.XLOOKUP(D1121,'2026 FMR'!I:I,'2026 FMR'!R:R)</f>
        <v>1</v>
      </c>
    </row>
    <row r="1122" spans="1:8" x14ac:dyDescent="0.35">
      <c r="A1122" t="s">
        <v>1165</v>
      </c>
      <c r="B1122" t="str">
        <f>_xlfn.XLOOKUP(D1122,'2026 FMR'!I:I,'2026 FMR'!Q:Q)</f>
        <v>LA-509</v>
      </c>
      <c r="C1122" t="s">
        <v>1171</v>
      </c>
      <c r="D1122">
        <v>22011</v>
      </c>
      <c r="E1122">
        <f>_xlfn.XLOOKUP(D1122,'ACS data'!E:E,'ACS data'!N:N)</f>
        <v>877</v>
      </c>
      <c r="F1122">
        <f>_xlfn.XLOOKUP(D1122,'2026 FMR'!I:I,'2026 FMR'!M:M)</f>
        <v>713</v>
      </c>
      <c r="G1122">
        <f>_xlfn.XLOOKUP(D1122,'2026 FMR'!I:I,'2026 FMR'!J:J)</f>
        <v>36553</v>
      </c>
      <c r="H1122">
        <f>_xlfn.XLOOKUP(D1122,'2026 FMR'!I:I,'2026 FMR'!R:R)</f>
        <v>1</v>
      </c>
    </row>
    <row r="1123" spans="1:8" x14ac:dyDescent="0.35">
      <c r="A1123" t="s">
        <v>1165</v>
      </c>
      <c r="B1123" t="str">
        <f>_xlfn.XLOOKUP(D1123,'2026 FMR'!I:I,'2026 FMR'!Q:Q)</f>
        <v>LA-502</v>
      </c>
      <c r="C1123" t="s">
        <v>1172</v>
      </c>
      <c r="D1123">
        <v>22013</v>
      </c>
      <c r="E1123">
        <f>_xlfn.XLOOKUP(D1123,'ACS data'!E:E,'ACS data'!N:N)</f>
        <v>429</v>
      </c>
      <c r="F1123">
        <f>_xlfn.XLOOKUP(D1123,'2026 FMR'!I:I,'2026 FMR'!M:M)</f>
        <v>707</v>
      </c>
      <c r="G1123">
        <f>_xlfn.XLOOKUP(D1123,'2026 FMR'!I:I,'2026 FMR'!J:J)</f>
        <v>12958</v>
      </c>
      <c r="H1123">
        <f>_xlfn.XLOOKUP(D1123,'2026 FMR'!I:I,'2026 FMR'!R:R)</f>
        <v>1</v>
      </c>
    </row>
    <row r="1124" spans="1:8" x14ac:dyDescent="0.35">
      <c r="A1124" t="s">
        <v>1165</v>
      </c>
      <c r="B1124" t="str">
        <f>_xlfn.XLOOKUP(D1124,'2026 FMR'!I:I,'2026 FMR'!Q:Q)</f>
        <v>LA-502</v>
      </c>
      <c r="C1124" t="s">
        <v>1173</v>
      </c>
      <c r="D1124">
        <v>22015</v>
      </c>
      <c r="E1124">
        <f>_xlfn.XLOOKUP(D1124,'ACS data'!E:E,'ACS data'!N:N)</f>
        <v>3915</v>
      </c>
      <c r="F1124">
        <f>_xlfn.XLOOKUP(D1124,'2026 FMR'!I:I,'2026 FMR'!M:M)</f>
        <v>982</v>
      </c>
      <c r="G1124">
        <f>_xlfn.XLOOKUP(D1124,'2026 FMR'!I:I,'2026 FMR'!J:J)</f>
        <v>128877</v>
      </c>
      <c r="H1124">
        <f>_xlfn.XLOOKUP(D1124,'2026 FMR'!I:I,'2026 FMR'!R:R)</f>
        <v>1</v>
      </c>
    </row>
    <row r="1125" spans="1:8" x14ac:dyDescent="0.35">
      <c r="A1125" t="s">
        <v>1165</v>
      </c>
      <c r="B1125" t="str">
        <f>_xlfn.XLOOKUP(D1125,'2026 FMR'!I:I,'2026 FMR'!Q:Q)</f>
        <v>LA-502</v>
      </c>
      <c r="C1125" t="s">
        <v>1174</v>
      </c>
      <c r="D1125">
        <v>22017</v>
      </c>
      <c r="E1125">
        <f>_xlfn.XLOOKUP(D1125,'ACS data'!E:E,'ACS data'!N:N)</f>
        <v>9860</v>
      </c>
      <c r="F1125">
        <f>_xlfn.XLOOKUP(D1125,'2026 FMR'!I:I,'2026 FMR'!M:M)</f>
        <v>982</v>
      </c>
      <c r="G1125">
        <f>_xlfn.XLOOKUP(D1125,'2026 FMR'!I:I,'2026 FMR'!J:J)</f>
        <v>236259</v>
      </c>
      <c r="H1125">
        <f>_xlfn.XLOOKUP(D1125,'2026 FMR'!I:I,'2026 FMR'!R:R)</f>
        <v>1</v>
      </c>
    </row>
    <row r="1126" spans="1:8" x14ac:dyDescent="0.35">
      <c r="A1126" t="s">
        <v>1165</v>
      </c>
      <c r="B1126" t="str">
        <f>_xlfn.XLOOKUP(D1126,'2026 FMR'!I:I,'2026 FMR'!Q:Q)</f>
        <v>LA-509</v>
      </c>
      <c r="C1126" t="s">
        <v>1175</v>
      </c>
      <c r="D1126">
        <v>22019</v>
      </c>
      <c r="E1126">
        <f>_xlfn.XLOOKUP(D1126,'ACS data'!E:E,'ACS data'!N:N)</f>
        <v>8248</v>
      </c>
      <c r="F1126">
        <f>_xlfn.XLOOKUP(D1126,'2026 FMR'!I:I,'2026 FMR'!M:M)</f>
        <v>928</v>
      </c>
      <c r="G1126">
        <f>_xlfn.XLOOKUP(D1126,'2026 FMR'!I:I,'2026 FMR'!J:J)</f>
        <v>210770</v>
      </c>
      <c r="H1126">
        <f>_xlfn.XLOOKUP(D1126,'2026 FMR'!I:I,'2026 FMR'!R:R)</f>
        <v>1</v>
      </c>
    </row>
    <row r="1127" spans="1:8" x14ac:dyDescent="0.35">
      <c r="A1127" t="s">
        <v>1165</v>
      </c>
      <c r="B1127" t="str">
        <f>_xlfn.XLOOKUP(D1127,'2026 FMR'!I:I,'2026 FMR'!Q:Q)</f>
        <v>LA-505</v>
      </c>
      <c r="C1127" t="s">
        <v>1176</v>
      </c>
      <c r="D1127">
        <v>22021</v>
      </c>
      <c r="E1127">
        <f>_xlfn.XLOOKUP(D1127,'ACS data'!E:E,'ACS data'!N:N)</f>
        <v>299</v>
      </c>
      <c r="F1127">
        <f>_xlfn.XLOOKUP(D1127,'2026 FMR'!I:I,'2026 FMR'!M:M)</f>
        <v>647</v>
      </c>
      <c r="G1127">
        <f>_xlfn.XLOOKUP(D1127,'2026 FMR'!I:I,'2026 FMR'!J:J)</f>
        <v>9658</v>
      </c>
      <c r="H1127">
        <f>_xlfn.XLOOKUP(D1127,'2026 FMR'!I:I,'2026 FMR'!R:R)</f>
        <v>1</v>
      </c>
    </row>
    <row r="1128" spans="1:8" x14ac:dyDescent="0.35">
      <c r="A1128" t="s">
        <v>1165</v>
      </c>
      <c r="B1128" t="str">
        <f>_xlfn.XLOOKUP(D1128,'2026 FMR'!I:I,'2026 FMR'!Q:Q)</f>
        <v>LA-509</v>
      </c>
      <c r="C1128" t="s">
        <v>1177</v>
      </c>
      <c r="D1128">
        <v>22023</v>
      </c>
      <c r="E1128">
        <f>_xlfn.XLOOKUP(D1128,'ACS data'!E:E,'ACS data'!N:N)</f>
        <v>12</v>
      </c>
      <c r="F1128">
        <f>_xlfn.XLOOKUP(D1128,'2026 FMR'!I:I,'2026 FMR'!M:M)</f>
        <v>928</v>
      </c>
      <c r="G1128">
        <f>_xlfn.XLOOKUP(D1128,'2026 FMR'!I:I,'2026 FMR'!J:J)</f>
        <v>5447</v>
      </c>
      <c r="H1128">
        <f>_xlfn.XLOOKUP(D1128,'2026 FMR'!I:I,'2026 FMR'!R:R)</f>
        <v>1</v>
      </c>
    </row>
    <row r="1129" spans="1:8" x14ac:dyDescent="0.35">
      <c r="A1129" t="s">
        <v>1165</v>
      </c>
      <c r="B1129" t="str">
        <f>_xlfn.XLOOKUP(D1129,'2026 FMR'!I:I,'2026 FMR'!Q:Q)</f>
        <v>LA-507</v>
      </c>
      <c r="C1129" t="s">
        <v>1178</v>
      </c>
      <c r="D1129">
        <v>22025</v>
      </c>
      <c r="E1129">
        <f>_xlfn.XLOOKUP(D1129,'ACS data'!E:E,'ACS data'!N:N)</f>
        <v>257</v>
      </c>
      <c r="F1129">
        <f>_xlfn.XLOOKUP(D1129,'2026 FMR'!I:I,'2026 FMR'!M:M)</f>
        <v>647</v>
      </c>
      <c r="G1129">
        <f>_xlfn.XLOOKUP(D1129,'2026 FMR'!I:I,'2026 FMR'!J:J)</f>
        <v>8895</v>
      </c>
      <c r="H1129">
        <f>_xlfn.XLOOKUP(D1129,'2026 FMR'!I:I,'2026 FMR'!R:R)</f>
        <v>1</v>
      </c>
    </row>
    <row r="1130" spans="1:8" x14ac:dyDescent="0.35">
      <c r="A1130" t="s">
        <v>1165</v>
      </c>
      <c r="B1130" t="str">
        <f>_xlfn.XLOOKUP(D1130,'2026 FMR'!I:I,'2026 FMR'!Q:Q)</f>
        <v>LA-502</v>
      </c>
      <c r="C1130" t="s">
        <v>1179</v>
      </c>
      <c r="D1130">
        <v>22027</v>
      </c>
      <c r="E1130">
        <f>_xlfn.XLOOKUP(D1130,'ACS data'!E:E,'ACS data'!N:N)</f>
        <v>935</v>
      </c>
      <c r="F1130">
        <f>_xlfn.XLOOKUP(D1130,'2026 FMR'!I:I,'2026 FMR'!M:M)</f>
        <v>706</v>
      </c>
      <c r="G1130">
        <f>_xlfn.XLOOKUP(D1130,'2026 FMR'!I:I,'2026 FMR'!J:J)</f>
        <v>14203</v>
      </c>
      <c r="H1130">
        <f>_xlfn.XLOOKUP(D1130,'2026 FMR'!I:I,'2026 FMR'!R:R)</f>
        <v>1</v>
      </c>
    </row>
    <row r="1131" spans="1:8" x14ac:dyDescent="0.35">
      <c r="A1131" t="s">
        <v>1165</v>
      </c>
      <c r="B1131" t="str">
        <f>_xlfn.XLOOKUP(D1131,'2026 FMR'!I:I,'2026 FMR'!Q:Q)</f>
        <v>LA-507</v>
      </c>
      <c r="C1131" t="s">
        <v>1180</v>
      </c>
      <c r="D1131">
        <v>22029</v>
      </c>
      <c r="E1131">
        <f>_xlfn.XLOOKUP(D1131,'ACS data'!E:E,'ACS data'!N:N)</f>
        <v>1429</v>
      </c>
      <c r="F1131">
        <f>_xlfn.XLOOKUP(D1131,'2026 FMR'!I:I,'2026 FMR'!M:M)</f>
        <v>647</v>
      </c>
      <c r="G1131">
        <f>_xlfn.XLOOKUP(D1131,'2026 FMR'!I:I,'2026 FMR'!J:J)</f>
        <v>18677</v>
      </c>
      <c r="H1131">
        <f>_xlfn.XLOOKUP(D1131,'2026 FMR'!I:I,'2026 FMR'!R:R)</f>
        <v>1</v>
      </c>
    </row>
    <row r="1132" spans="1:8" x14ac:dyDescent="0.35">
      <c r="A1132" t="s">
        <v>1165</v>
      </c>
      <c r="B1132" t="str">
        <f>_xlfn.XLOOKUP(D1132,'2026 FMR'!I:I,'2026 FMR'!Q:Q)</f>
        <v>LA-502</v>
      </c>
      <c r="C1132" t="s">
        <v>1181</v>
      </c>
      <c r="D1132">
        <v>22031</v>
      </c>
      <c r="E1132">
        <f>_xlfn.XLOOKUP(D1132,'ACS data'!E:E,'ACS data'!N:N)</f>
        <v>1205</v>
      </c>
      <c r="F1132">
        <f>_xlfn.XLOOKUP(D1132,'2026 FMR'!I:I,'2026 FMR'!M:M)</f>
        <v>982</v>
      </c>
      <c r="G1132">
        <f>_xlfn.XLOOKUP(D1132,'2026 FMR'!I:I,'2026 FMR'!J:J)</f>
        <v>26821</v>
      </c>
      <c r="H1132">
        <f>_xlfn.XLOOKUP(D1132,'2026 FMR'!I:I,'2026 FMR'!R:R)</f>
        <v>1</v>
      </c>
    </row>
    <row r="1133" spans="1:8" x14ac:dyDescent="0.35">
      <c r="A1133" t="s">
        <v>1165</v>
      </c>
      <c r="B1133" t="str">
        <f>_xlfn.XLOOKUP(D1133,'2026 FMR'!I:I,'2026 FMR'!Q:Q)</f>
        <v>LA-509</v>
      </c>
      <c r="C1133" t="s">
        <v>1182</v>
      </c>
      <c r="D1133">
        <v>22033</v>
      </c>
      <c r="E1133">
        <f>_xlfn.XLOOKUP(D1133,'ACS data'!E:E,'ACS data'!N:N)</f>
        <v>29116</v>
      </c>
      <c r="F1133">
        <f>_xlfn.XLOOKUP(D1133,'2026 FMR'!I:I,'2026 FMR'!M:M)</f>
        <v>1064</v>
      </c>
      <c r="G1133">
        <f>_xlfn.XLOOKUP(D1133,'2026 FMR'!I:I,'2026 FMR'!J:J)</f>
        <v>454369</v>
      </c>
      <c r="H1133">
        <f>_xlfn.XLOOKUP(D1133,'2026 FMR'!I:I,'2026 FMR'!R:R)</f>
        <v>1</v>
      </c>
    </row>
    <row r="1134" spans="1:8" x14ac:dyDescent="0.35">
      <c r="A1134" t="s">
        <v>1165</v>
      </c>
      <c r="B1134" t="str">
        <f>_xlfn.XLOOKUP(D1134,'2026 FMR'!I:I,'2026 FMR'!Q:Q)</f>
        <v>LA-505</v>
      </c>
      <c r="C1134" t="s">
        <v>1183</v>
      </c>
      <c r="D1134">
        <v>22035</v>
      </c>
      <c r="E1134">
        <f>_xlfn.XLOOKUP(D1134,'ACS data'!E:E,'ACS data'!N:N)</f>
        <v>528</v>
      </c>
      <c r="F1134">
        <f>_xlfn.XLOOKUP(D1134,'2026 FMR'!I:I,'2026 FMR'!M:M)</f>
        <v>647</v>
      </c>
      <c r="G1134">
        <f>_xlfn.XLOOKUP(D1134,'2026 FMR'!I:I,'2026 FMR'!J:J)</f>
        <v>7371</v>
      </c>
      <c r="H1134">
        <f>_xlfn.XLOOKUP(D1134,'2026 FMR'!I:I,'2026 FMR'!R:R)</f>
        <v>1</v>
      </c>
    </row>
    <row r="1135" spans="1:8" x14ac:dyDescent="0.35">
      <c r="A1135" t="s">
        <v>1165</v>
      </c>
      <c r="B1135" t="str">
        <f>_xlfn.XLOOKUP(D1135,'2026 FMR'!I:I,'2026 FMR'!Q:Q)</f>
        <v>LA-509</v>
      </c>
      <c r="C1135" t="s">
        <v>1184</v>
      </c>
      <c r="D1135">
        <v>22037</v>
      </c>
      <c r="E1135">
        <f>_xlfn.XLOOKUP(D1135,'ACS data'!E:E,'ACS data'!N:N)</f>
        <v>478</v>
      </c>
      <c r="F1135">
        <f>_xlfn.XLOOKUP(D1135,'2026 FMR'!I:I,'2026 FMR'!M:M)</f>
        <v>1064</v>
      </c>
      <c r="G1135">
        <f>_xlfn.XLOOKUP(D1135,'2026 FMR'!I:I,'2026 FMR'!J:J)</f>
        <v>19452</v>
      </c>
      <c r="H1135">
        <f>_xlfn.XLOOKUP(D1135,'2026 FMR'!I:I,'2026 FMR'!R:R)</f>
        <v>1</v>
      </c>
    </row>
    <row r="1136" spans="1:8" x14ac:dyDescent="0.35">
      <c r="A1136" t="s">
        <v>1165</v>
      </c>
      <c r="B1136" t="str">
        <f>_xlfn.XLOOKUP(D1136,'2026 FMR'!I:I,'2026 FMR'!Q:Q)</f>
        <v>LA-500</v>
      </c>
      <c r="C1136" t="s">
        <v>1185</v>
      </c>
      <c r="D1136">
        <v>22039</v>
      </c>
      <c r="E1136">
        <f>_xlfn.XLOOKUP(D1136,'ACS data'!E:E,'ACS data'!N:N)</f>
        <v>1744</v>
      </c>
      <c r="F1136">
        <f>_xlfn.XLOOKUP(D1136,'2026 FMR'!I:I,'2026 FMR'!M:M)</f>
        <v>667</v>
      </c>
      <c r="G1136">
        <f>_xlfn.XLOOKUP(D1136,'2026 FMR'!I:I,'2026 FMR'!J:J)</f>
        <v>32335</v>
      </c>
      <c r="H1136">
        <f>_xlfn.XLOOKUP(D1136,'2026 FMR'!I:I,'2026 FMR'!R:R)</f>
        <v>1</v>
      </c>
    </row>
    <row r="1137" spans="1:8" x14ac:dyDescent="0.35">
      <c r="A1137" t="s">
        <v>1165</v>
      </c>
      <c r="B1137" t="str">
        <f>_xlfn.XLOOKUP(D1137,'2026 FMR'!I:I,'2026 FMR'!Q:Q)</f>
        <v>LA-505</v>
      </c>
      <c r="C1137" t="s">
        <v>1186</v>
      </c>
      <c r="D1137">
        <v>22041</v>
      </c>
      <c r="E1137">
        <f>_xlfn.XLOOKUP(D1137,'ACS data'!E:E,'ACS data'!N:N)</f>
        <v>1207</v>
      </c>
      <c r="F1137">
        <f>_xlfn.XLOOKUP(D1137,'2026 FMR'!I:I,'2026 FMR'!M:M)</f>
        <v>698</v>
      </c>
      <c r="G1137">
        <f>_xlfn.XLOOKUP(D1137,'2026 FMR'!I:I,'2026 FMR'!J:J)</f>
        <v>19752</v>
      </c>
      <c r="H1137">
        <f>_xlfn.XLOOKUP(D1137,'2026 FMR'!I:I,'2026 FMR'!R:R)</f>
        <v>1</v>
      </c>
    </row>
    <row r="1138" spans="1:8" x14ac:dyDescent="0.35">
      <c r="A1138" t="s">
        <v>1165</v>
      </c>
      <c r="B1138" t="str">
        <f>_xlfn.XLOOKUP(D1138,'2026 FMR'!I:I,'2026 FMR'!Q:Q)</f>
        <v>LA-507</v>
      </c>
      <c r="C1138" t="s">
        <v>1187</v>
      </c>
      <c r="D1138">
        <v>22043</v>
      </c>
      <c r="E1138">
        <f>_xlfn.XLOOKUP(D1138,'ACS data'!E:E,'ACS data'!N:N)</f>
        <v>513</v>
      </c>
      <c r="F1138">
        <f>_xlfn.XLOOKUP(D1138,'2026 FMR'!I:I,'2026 FMR'!M:M)</f>
        <v>780</v>
      </c>
      <c r="G1138">
        <f>_xlfn.XLOOKUP(D1138,'2026 FMR'!I:I,'2026 FMR'!J:J)</f>
        <v>22185</v>
      </c>
      <c r="H1138">
        <f>_xlfn.XLOOKUP(D1138,'2026 FMR'!I:I,'2026 FMR'!R:R)</f>
        <v>1</v>
      </c>
    </row>
    <row r="1139" spans="1:8" x14ac:dyDescent="0.35">
      <c r="A1139" t="s">
        <v>1165</v>
      </c>
      <c r="B1139" t="str">
        <f>_xlfn.XLOOKUP(D1139,'2026 FMR'!I:I,'2026 FMR'!Q:Q)</f>
        <v>LA-500</v>
      </c>
      <c r="C1139" t="s">
        <v>1188</v>
      </c>
      <c r="D1139">
        <v>22045</v>
      </c>
      <c r="E1139">
        <f>_xlfn.XLOOKUP(D1139,'ACS data'!E:E,'ACS data'!N:N)</f>
        <v>3704</v>
      </c>
      <c r="F1139">
        <f>_xlfn.XLOOKUP(D1139,'2026 FMR'!I:I,'2026 FMR'!M:M)</f>
        <v>764</v>
      </c>
      <c r="G1139">
        <f>_xlfn.XLOOKUP(D1139,'2026 FMR'!I:I,'2026 FMR'!J:J)</f>
        <v>69958</v>
      </c>
      <c r="H1139">
        <f>_xlfn.XLOOKUP(D1139,'2026 FMR'!I:I,'2026 FMR'!R:R)</f>
        <v>1</v>
      </c>
    </row>
    <row r="1140" spans="1:8" x14ac:dyDescent="0.35">
      <c r="A1140" t="s">
        <v>1165</v>
      </c>
      <c r="B1140" t="str">
        <f>_xlfn.XLOOKUP(D1140,'2026 FMR'!I:I,'2026 FMR'!Q:Q)</f>
        <v>LA-509</v>
      </c>
      <c r="C1140" t="s">
        <v>1189</v>
      </c>
      <c r="D1140">
        <v>22047</v>
      </c>
      <c r="E1140">
        <f>_xlfn.XLOOKUP(D1140,'ACS data'!E:E,'ACS data'!N:N)</f>
        <v>969</v>
      </c>
      <c r="F1140">
        <f>_xlfn.XLOOKUP(D1140,'2026 FMR'!I:I,'2026 FMR'!M:M)</f>
        <v>790</v>
      </c>
      <c r="G1140">
        <f>_xlfn.XLOOKUP(D1140,'2026 FMR'!I:I,'2026 FMR'!J:J)</f>
        <v>30210</v>
      </c>
      <c r="H1140">
        <f>_xlfn.XLOOKUP(D1140,'2026 FMR'!I:I,'2026 FMR'!R:R)</f>
        <v>1</v>
      </c>
    </row>
    <row r="1141" spans="1:8" x14ac:dyDescent="0.35">
      <c r="A1141" t="s">
        <v>1165</v>
      </c>
      <c r="B1141" t="str">
        <f>_xlfn.XLOOKUP(D1141,'2026 FMR'!I:I,'2026 FMR'!Q:Q)</f>
        <v>LA-505</v>
      </c>
      <c r="C1141" t="s">
        <v>1190</v>
      </c>
      <c r="D1141">
        <v>22049</v>
      </c>
      <c r="E1141">
        <f>_xlfn.XLOOKUP(D1141,'ACS data'!E:E,'ACS data'!N:N)</f>
        <v>676</v>
      </c>
      <c r="F1141">
        <f>_xlfn.XLOOKUP(D1141,'2026 FMR'!I:I,'2026 FMR'!M:M)</f>
        <v>761</v>
      </c>
      <c r="G1141">
        <f>_xlfn.XLOOKUP(D1141,'2026 FMR'!I:I,'2026 FMR'!J:J)</f>
        <v>15093</v>
      </c>
      <c r="H1141">
        <f>_xlfn.XLOOKUP(D1141,'2026 FMR'!I:I,'2026 FMR'!R:R)</f>
        <v>1</v>
      </c>
    </row>
    <row r="1142" spans="1:8" x14ac:dyDescent="0.35">
      <c r="A1142" t="s">
        <v>1165</v>
      </c>
      <c r="B1142" t="str">
        <f>_xlfn.XLOOKUP(D1142,'2026 FMR'!I:I,'2026 FMR'!Q:Q)</f>
        <v>LA-503</v>
      </c>
      <c r="C1142" t="s">
        <v>1191</v>
      </c>
      <c r="D1142">
        <v>22051</v>
      </c>
      <c r="E1142">
        <f>_xlfn.XLOOKUP(D1142,'ACS data'!E:E,'ACS data'!N:N)</f>
        <v>13940</v>
      </c>
      <c r="F1142">
        <f>_xlfn.XLOOKUP(D1142,'2026 FMR'!I:I,'2026 FMR'!M:M)</f>
        <v>1113</v>
      </c>
      <c r="G1142">
        <f>_xlfn.XLOOKUP(D1142,'2026 FMR'!I:I,'2026 FMR'!J:J)</f>
        <v>436171</v>
      </c>
      <c r="H1142">
        <f>_xlfn.XLOOKUP(D1142,'2026 FMR'!I:I,'2026 FMR'!R:R)</f>
        <v>1</v>
      </c>
    </row>
    <row r="1143" spans="1:8" x14ac:dyDescent="0.35">
      <c r="A1143" t="s">
        <v>1165</v>
      </c>
      <c r="B1143" t="str">
        <f>_xlfn.XLOOKUP(D1143,'2026 FMR'!I:I,'2026 FMR'!Q:Q)</f>
        <v>LA-509</v>
      </c>
      <c r="C1143" t="s">
        <v>1192</v>
      </c>
      <c r="D1143">
        <v>22053</v>
      </c>
      <c r="E1143">
        <f>_xlfn.XLOOKUP(D1143,'ACS data'!E:E,'ACS data'!N:N)</f>
        <v>1165</v>
      </c>
      <c r="F1143">
        <f>_xlfn.XLOOKUP(D1143,'2026 FMR'!I:I,'2026 FMR'!M:M)</f>
        <v>664</v>
      </c>
      <c r="G1143">
        <f>_xlfn.XLOOKUP(D1143,'2026 FMR'!I:I,'2026 FMR'!J:J)</f>
        <v>32277</v>
      </c>
      <c r="H1143">
        <f>_xlfn.XLOOKUP(D1143,'2026 FMR'!I:I,'2026 FMR'!R:R)</f>
        <v>1</v>
      </c>
    </row>
    <row r="1144" spans="1:8" x14ac:dyDescent="0.35">
      <c r="A1144" t="s">
        <v>1165</v>
      </c>
      <c r="B1144" t="str">
        <f>_xlfn.XLOOKUP(D1144,'2026 FMR'!I:I,'2026 FMR'!Q:Q)</f>
        <v>LA-500</v>
      </c>
      <c r="C1144" t="s">
        <v>1193</v>
      </c>
      <c r="D1144">
        <v>22055</v>
      </c>
      <c r="E1144">
        <f>_xlfn.XLOOKUP(D1144,'ACS data'!E:E,'ACS data'!N:N)</f>
        <v>10302</v>
      </c>
      <c r="F1144">
        <f>_xlfn.XLOOKUP(D1144,'2026 FMR'!I:I,'2026 FMR'!M:M)</f>
        <v>898</v>
      </c>
      <c r="G1144">
        <f>_xlfn.XLOOKUP(D1144,'2026 FMR'!I:I,'2026 FMR'!J:J)</f>
        <v>243175</v>
      </c>
      <c r="H1144">
        <f>_xlfn.XLOOKUP(D1144,'2026 FMR'!I:I,'2026 FMR'!R:R)</f>
        <v>1</v>
      </c>
    </row>
    <row r="1145" spans="1:8" x14ac:dyDescent="0.35">
      <c r="A1145" t="s">
        <v>1165</v>
      </c>
      <c r="B1145" t="str">
        <f>_xlfn.XLOOKUP(D1145,'2026 FMR'!I:I,'2026 FMR'!Q:Q)</f>
        <v>LA-509</v>
      </c>
      <c r="C1145" t="s">
        <v>1194</v>
      </c>
      <c r="D1145">
        <v>22057</v>
      </c>
      <c r="E1145">
        <f>_xlfn.XLOOKUP(D1145,'ACS data'!E:E,'ACS data'!N:N)</f>
        <v>3744</v>
      </c>
      <c r="F1145">
        <f>_xlfn.XLOOKUP(D1145,'2026 FMR'!I:I,'2026 FMR'!M:M)</f>
        <v>904</v>
      </c>
      <c r="G1145">
        <f>_xlfn.XLOOKUP(D1145,'2026 FMR'!I:I,'2026 FMR'!J:J)</f>
        <v>97220</v>
      </c>
      <c r="H1145">
        <f>_xlfn.XLOOKUP(D1145,'2026 FMR'!I:I,'2026 FMR'!R:R)</f>
        <v>1</v>
      </c>
    </row>
    <row r="1146" spans="1:8" x14ac:dyDescent="0.35">
      <c r="A1146" t="s">
        <v>1165</v>
      </c>
      <c r="B1146" t="str">
        <f>_xlfn.XLOOKUP(D1146,'2026 FMR'!I:I,'2026 FMR'!Q:Q)</f>
        <v>LA-507</v>
      </c>
      <c r="C1146" t="s">
        <v>1195</v>
      </c>
      <c r="D1146">
        <v>22059</v>
      </c>
      <c r="E1146">
        <f>_xlfn.XLOOKUP(D1146,'ACS data'!E:E,'ACS data'!N:N)</f>
        <v>380</v>
      </c>
      <c r="F1146">
        <f>_xlfn.XLOOKUP(D1146,'2026 FMR'!I:I,'2026 FMR'!M:M)</f>
        <v>660</v>
      </c>
      <c r="G1146">
        <f>_xlfn.XLOOKUP(D1146,'2026 FMR'!I:I,'2026 FMR'!J:J)</f>
        <v>14764</v>
      </c>
      <c r="H1146">
        <f>_xlfn.XLOOKUP(D1146,'2026 FMR'!I:I,'2026 FMR'!R:R)</f>
        <v>1</v>
      </c>
    </row>
    <row r="1147" spans="1:8" x14ac:dyDescent="0.35">
      <c r="A1147" t="s">
        <v>1165</v>
      </c>
      <c r="B1147" t="str">
        <f>_xlfn.XLOOKUP(D1147,'2026 FMR'!I:I,'2026 FMR'!Q:Q)</f>
        <v>LA-505</v>
      </c>
      <c r="C1147" t="s">
        <v>1196</v>
      </c>
      <c r="D1147">
        <v>22061</v>
      </c>
      <c r="E1147">
        <f>_xlfn.XLOOKUP(D1147,'ACS data'!E:E,'ACS data'!N:N)</f>
        <v>6149</v>
      </c>
      <c r="F1147">
        <f>_xlfn.XLOOKUP(D1147,'2026 FMR'!I:I,'2026 FMR'!M:M)</f>
        <v>695</v>
      </c>
      <c r="G1147">
        <f>_xlfn.XLOOKUP(D1147,'2026 FMR'!I:I,'2026 FMR'!J:J)</f>
        <v>48323</v>
      </c>
      <c r="H1147">
        <f>_xlfn.XLOOKUP(D1147,'2026 FMR'!I:I,'2026 FMR'!R:R)</f>
        <v>1</v>
      </c>
    </row>
    <row r="1148" spans="1:8" x14ac:dyDescent="0.35">
      <c r="A1148" t="s">
        <v>1165</v>
      </c>
      <c r="B1148" t="str">
        <f>_xlfn.XLOOKUP(D1148,'2026 FMR'!I:I,'2026 FMR'!Q:Q)</f>
        <v>LA-506</v>
      </c>
      <c r="C1148" t="s">
        <v>1197</v>
      </c>
      <c r="D1148">
        <v>22063</v>
      </c>
      <c r="E1148">
        <f>_xlfn.XLOOKUP(D1148,'ACS data'!E:E,'ACS data'!N:N)</f>
        <v>3675</v>
      </c>
      <c r="F1148">
        <f>_xlfn.XLOOKUP(D1148,'2026 FMR'!I:I,'2026 FMR'!M:M)</f>
        <v>1064</v>
      </c>
      <c r="G1148">
        <f>_xlfn.XLOOKUP(D1148,'2026 FMR'!I:I,'2026 FMR'!J:J)</f>
        <v>143425</v>
      </c>
      <c r="H1148">
        <f>_xlfn.XLOOKUP(D1148,'2026 FMR'!I:I,'2026 FMR'!R:R)</f>
        <v>1</v>
      </c>
    </row>
    <row r="1149" spans="1:8" x14ac:dyDescent="0.35">
      <c r="A1149" t="s">
        <v>1165</v>
      </c>
      <c r="B1149" t="str">
        <f>_xlfn.XLOOKUP(D1149,'2026 FMR'!I:I,'2026 FMR'!Q:Q)</f>
        <v>LA-505</v>
      </c>
      <c r="C1149" t="s">
        <v>1198</v>
      </c>
      <c r="D1149">
        <v>22065</v>
      </c>
      <c r="E1149">
        <f>_xlfn.XLOOKUP(D1149,'ACS data'!E:E,'ACS data'!N:N)</f>
        <v>466</v>
      </c>
      <c r="F1149">
        <f>_xlfn.XLOOKUP(D1149,'2026 FMR'!I:I,'2026 FMR'!M:M)</f>
        <v>638</v>
      </c>
      <c r="G1149">
        <f>_xlfn.XLOOKUP(D1149,'2026 FMR'!I:I,'2026 FMR'!J:J)</f>
        <v>10028</v>
      </c>
      <c r="H1149">
        <f>_xlfn.XLOOKUP(D1149,'2026 FMR'!I:I,'2026 FMR'!R:R)</f>
        <v>1</v>
      </c>
    </row>
    <row r="1150" spans="1:8" x14ac:dyDescent="0.35">
      <c r="A1150" t="s">
        <v>1165</v>
      </c>
      <c r="B1150" t="str">
        <f>_xlfn.XLOOKUP(D1150,'2026 FMR'!I:I,'2026 FMR'!Q:Q)</f>
        <v>LA-505</v>
      </c>
      <c r="C1150" t="s">
        <v>1199</v>
      </c>
      <c r="D1150">
        <v>22067</v>
      </c>
      <c r="E1150">
        <f>_xlfn.XLOOKUP(D1150,'ACS data'!E:E,'ACS data'!N:N)</f>
        <v>1565</v>
      </c>
      <c r="F1150">
        <f>_xlfn.XLOOKUP(D1150,'2026 FMR'!I:I,'2026 FMR'!M:M)</f>
        <v>636</v>
      </c>
      <c r="G1150">
        <f>_xlfn.XLOOKUP(D1150,'2026 FMR'!I:I,'2026 FMR'!J:J)</f>
        <v>25438</v>
      </c>
      <c r="H1150">
        <f>_xlfn.XLOOKUP(D1150,'2026 FMR'!I:I,'2026 FMR'!R:R)</f>
        <v>1</v>
      </c>
    </row>
    <row r="1151" spans="1:8" x14ac:dyDescent="0.35">
      <c r="A1151" t="s">
        <v>1165</v>
      </c>
      <c r="B1151" t="str">
        <f>_xlfn.XLOOKUP(D1151,'2026 FMR'!I:I,'2026 FMR'!Q:Q)</f>
        <v>LA-509</v>
      </c>
      <c r="C1151" t="s">
        <v>1200</v>
      </c>
      <c r="D1151">
        <v>22069</v>
      </c>
      <c r="E1151">
        <f>_xlfn.XLOOKUP(D1151,'ACS data'!E:E,'ACS data'!N:N)</f>
        <v>3193</v>
      </c>
      <c r="F1151">
        <f>_xlfn.XLOOKUP(D1151,'2026 FMR'!I:I,'2026 FMR'!M:M)</f>
        <v>705</v>
      </c>
      <c r="G1151">
        <f>_xlfn.XLOOKUP(D1151,'2026 FMR'!I:I,'2026 FMR'!J:J)</f>
        <v>37478</v>
      </c>
      <c r="H1151">
        <f>_xlfn.XLOOKUP(D1151,'2026 FMR'!I:I,'2026 FMR'!R:R)</f>
        <v>1</v>
      </c>
    </row>
    <row r="1152" spans="1:8" x14ac:dyDescent="0.35">
      <c r="A1152" t="s">
        <v>1165</v>
      </c>
      <c r="B1152" t="str">
        <f>_xlfn.XLOOKUP(D1152,'2026 FMR'!I:I,'2026 FMR'!Q:Q)</f>
        <v>LA-503</v>
      </c>
      <c r="C1152" t="s">
        <v>1201</v>
      </c>
      <c r="D1152">
        <v>22071</v>
      </c>
      <c r="E1152">
        <f>_xlfn.XLOOKUP(D1152,'ACS data'!E:E,'ACS data'!N:N)</f>
        <v>17153</v>
      </c>
      <c r="F1152">
        <f>_xlfn.XLOOKUP(D1152,'2026 FMR'!I:I,'2026 FMR'!M:M)</f>
        <v>1113</v>
      </c>
      <c r="G1152">
        <f>_xlfn.XLOOKUP(D1152,'2026 FMR'!I:I,'2026 FMR'!J:J)</f>
        <v>380408</v>
      </c>
      <c r="H1152">
        <f>_xlfn.XLOOKUP(D1152,'2026 FMR'!I:I,'2026 FMR'!R:R)</f>
        <v>1</v>
      </c>
    </row>
    <row r="1153" spans="1:8" x14ac:dyDescent="0.35">
      <c r="A1153" t="s">
        <v>1165</v>
      </c>
      <c r="B1153" t="str">
        <f>_xlfn.XLOOKUP(D1153,'2026 FMR'!I:I,'2026 FMR'!Q:Q)</f>
        <v>LA-505</v>
      </c>
      <c r="C1153" t="s">
        <v>1202</v>
      </c>
      <c r="D1153">
        <v>22073</v>
      </c>
      <c r="E1153">
        <f>_xlfn.XLOOKUP(D1153,'ACS data'!E:E,'ACS data'!N:N)</f>
        <v>8421</v>
      </c>
      <c r="F1153">
        <f>_xlfn.XLOOKUP(D1153,'2026 FMR'!I:I,'2026 FMR'!M:M)</f>
        <v>793</v>
      </c>
      <c r="G1153">
        <f>_xlfn.XLOOKUP(D1153,'2026 FMR'!I:I,'2026 FMR'!J:J)</f>
        <v>159585</v>
      </c>
      <c r="H1153">
        <f>_xlfn.XLOOKUP(D1153,'2026 FMR'!I:I,'2026 FMR'!R:R)</f>
        <v>1</v>
      </c>
    </row>
    <row r="1154" spans="1:8" x14ac:dyDescent="0.35">
      <c r="A1154" t="s">
        <v>1165</v>
      </c>
      <c r="B1154" t="str">
        <f>_xlfn.XLOOKUP(D1154,'2026 FMR'!I:I,'2026 FMR'!Q:Q)</f>
        <v>LA-509</v>
      </c>
      <c r="C1154" t="s">
        <v>1203</v>
      </c>
      <c r="D1154">
        <v>22075</v>
      </c>
      <c r="E1154">
        <f>_xlfn.XLOOKUP(D1154,'ACS data'!E:E,'ACS data'!N:N)</f>
        <v>409</v>
      </c>
      <c r="F1154">
        <f>_xlfn.XLOOKUP(D1154,'2026 FMR'!I:I,'2026 FMR'!M:M)</f>
        <v>1113</v>
      </c>
      <c r="G1154">
        <f>_xlfn.XLOOKUP(D1154,'2026 FMR'!I:I,'2026 FMR'!J:J)</f>
        <v>23305</v>
      </c>
      <c r="H1154">
        <f>_xlfn.XLOOKUP(D1154,'2026 FMR'!I:I,'2026 FMR'!R:R)</f>
        <v>1</v>
      </c>
    </row>
    <row r="1155" spans="1:8" x14ac:dyDescent="0.35">
      <c r="A1155" t="s">
        <v>1165</v>
      </c>
      <c r="B1155" t="str">
        <f>_xlfn.XLOOKUP(D1155,'2026 FMR'!I:I,'2026 FMR'!Q:Q)</f>
        <v>LA-509</v>
      </c>
      <c r="C1155" t="s">
        <v>1204</v>
      </c>
      <c r="D1155">
        <v>22077</v>
      </c>
      <c r="E1155">
        <f>_xlfn.XLOOKUP(D1155,'ACS data'!E:E,'ACS data'!N:N)</f>
        <v>632</v>
      </c>
      <c r="F1155">
        <f>_xlfn.XLOOKUP(D1155,'2026 FMR'!I:I,'2026 FMR'!M:M)</f>
        <v>1064</v>
      </c>
      <c r="G1155">
        <f>_xlfn.XLOOKUP(D1155,'2026 FMR'!I:I,'2026 FMR'!J:J)</f>
        <v>20652</v>
      </c>
      <c r="H1155">
        <f>_xlfn.XLOOKUP(D1155,'2026 FMR'!I:I,'2026 FMR'!R:R)</f>
        <v>1</v>
      </c>
    </row>
    <row r="1156" spans="1:8" x14ac:dyDescent="0.35">
      <c r="A1156" t="s">
        <v>1165</v>
      </c>
      <c r="B1156" t="str">
        <f>_xlfn.XLOOKUP(D1156,'2026 FMR'!I:I,'2026 FMR'!Q:Q)</f>
        <v>LA-507</v>
      </c>
      <c r="C1156" t="s">
        <v>1205</v>
      </c>
      <c r="D1156">
        <v>22079</v>
      </c>
      <c r="E1156">
        <f>_xlfn.XLOOKUP(D1156,'ACS data'!E:E,'ACS data'!N:N)</f>
        <v>4467</v>
      </c>
      <c r="F1156">
        <f>_xlfn.XLOOKUP(D1156,'2026 FMR'!I:I,'2026 FMR'!M:M)</f>
        <v>780</v>
      </c>
      <c r="G1156">
        <f>_xlfn.XLOOKUP(D1156,'2026 FMR'!I:I,'2026 FMR'!J:J)</f>
        <v>129536</v>
      </c>
      <c r="H1156">
        <f>_xlfn.XLOOKUP(D1156,'2026 FMR'!I:I,'2026 FMR'!R:R)</f>
        <v>1</v>
      </c>
    </row>
    <row r="1157" spans="1:8" x14ac:dyDescent="0.35">
      <c r="A1157" t="s">
        <v>1165</v>
      </c>
      <c r="B1157" t="str">
        <f>_xlfn.XLOOKUP(D1157,'2026 FMR'!I:I,'2026 FMR'!Q:Q)</f>
        <v>LA-502</v>
      </c>
      <c r="C1157" t="s">
        <v>1206</v>
      </c>
      <c r="D1157">
        <v>22081</v>
      </c>
      <c r="E1157">
        <f>_xlfn.XLOOKUP(D1157,'ACS data'!E:E,'ACS data'!N:N)</f>
        <v>546</v>
      </c>
      <c r="F1157">
        <f>_xlfn.XLOOKUP(D1157,'2026 FMR'!I:I,'2026 FMR'!M:M)</f>
        <v>647</v>
      </c>
      <c r="G1157">
        <f>_xlfn.XLOOKUP(D1157,'2026 FMR'!I:I,'2026 FMR'!J:J)</f>
        <v>7631</v>
      </c>
      <c r="H1157">
        <f>_xlfn.XLOOKUP(D1157,'2026 FMR'!I:I,'2026 FMR'!R:R)</f>
        <v>1</v>
      </c>
    </row>
    <row r="1158" spans="1:8" x14ac:dyDescent="0.35">
      <c r="A1158" t="s">
        <v>1165</v>
      </c>
      <c r="B1158" t="str">
        <f>_xlfn.XLOOKUP(D1158,'2026 FMR'!I:I,'2026 FMR'!Q:Q)</f>
        <v>LA-505</v>
      </c>
      <c r="C1158" t="s">
        <v>1207</v>
      </c>
      <c r="D1158">
        <v>22083</v>
      </c>
      <c r="E1158">
        <f>_xlfn.XLOOKUP(D1158,'ACS data'!E:E,'ACS data'!N:N)</f>
        <v>1146</v>
      </c>
      <c r="F1158">
        <f>_xlfn.XLOOKUP(D1158,'2026 FMR'!I:I,'2026 FMR'!M:M)</f>
        <v>759</v>
      </c>
      <c r="G1158">
        <f>_xlfn.XLOOKUP(D1158,'2026 FMR'!I:I,'2026 FMR'!J:J)</f>
        <v>20028</v>
      </c>
      <c r="H1158">
        <f>_xlfn.XLOOKUP(D1158,'2026 FMR'!I:I,'2026 FMR'!R:R)</f>
        <v>1</v>
      </c>
    </row>
    <row r="1159" spans="1:8" x14ac:dyDescent="0.35">
      <c r="A1159" t="s">
        <v>1165</v>
      </c>
      <c r="B1159" t="str">
        <f>_xlfn.XLOOKUP(D1159,'2026 FMR'!I:I,'2026 FMR'!Q:Q)</f>
        <v>LA-509</v>
      </c>
      <c r="C1159" t="s">
        <v>1208</v>
      </c>
      <c r="D1159">
        <v>22085</v>
      </c>
      <c r="E1159">
        <f>_xlfn.XLOOKUP(D1159,'ACS data'!E:E,'ACS data'!N:N)</f>
        <v>1010</v>
      </c>
      <c r="F1159">
        <f>_xlfn.XLOOKUP(D1159,'2026 FMR'!I:I,'2026 FMR'!M:M)</f>
        <v>686</v>
      </c>
      <c r="G1159">
        <f>_xlfn.XLOOKUP(D1159,'2026 FMR'!I:I,'2026 FMR'!J:J)</f>
        <v>22209</v>
      </c>
      <c r="H1159">
        <f>_xlfn.XLOOKUP(D1159,'2026 FMR'!I:I,'2026 FMR'!R:R)</f>
        <v>1</v>
      </c>
    </row>
    <row r="1160" spans="1:8" x14ac:dyDescent="0.35">
      <c r="A1160" t="s">
        <v>1165</v>
      </c>
      <c r="B1160" t="str">
        <f>_xlfn.XLOOKUP(D1160,'2026 FMR'!I:I,'2026 FMR'!Q:Q)</f>
        <v>LA-509</v>
      </c>
      <c r="C1160" t="s">
        <v>1209</v>
      </c>
      <c r="D1160">
        <v>22087</v>
      </c>
      <c r="E1160">
        <f>_xlfn.XLOOKUP(D1160,'ACS data'!E:E,'ACS data'!N:N)</f>
        <v>1767</v>
      </c>
      <c r="F1160">
        <f>_xlfn.XLOOKUP(D1160,'2026 FMR'!I:I,'2026 FMR'!M:M)</f>
        <v>1113</v>
      </c>
      <c r="G1160">
        <f>_xlfn.XLOOKUP(D1160,'2026 FMR'!I:I,'2026 FMR'!J:J)</f>
        <v>44038</v>
      </c>
      <c r="H1160">
        <f>_xlfn.XLOOKUP(D1160,'2026 FMR'!I:I,'2026 FMR'!R:R)</f>
        <v>1</v>
      </c>
    </row>
    <row r="1161" spans="1:8" x14ac:dyDescent="0.35">
      <c r="A1161" t="s">
        <v>1165</v>
      </c>
      <c r="B1161" t="str">
        <f>_xlfn.XLOOKUP(D1161,'2026 FMR'!I:I,'2026 FMR'!Q:Q)</f>
        <v>LA-509</v>
      </c>
      <c r="C1161" t="s">
        <v>1210</v>
      </c>
      <c r="D1161">
        <v>22089</v>
      </c>
      <c r="E1161">
        <f>_xlfn.XLOOKUP(D1161,'ACS data'!E:E,'ACS data'!N:N)</f>
        <v>791</v>
      </c>
      <c r="F1161">
        <f>_xlfn.XLOOKUP(D1161,'2026 FMR'!I:I,'2026 FMR'!M:M)</f>
        <v>1113</v>
      </c>
      <c r="G1161">
        <f>_xlfn.XLOOKUP(D1161,'2026 FMR'!I:I,'2026 FMR'!J:J)</f>
        <v>52191</v>
      </c>
      <c r="H1161">
        <f>_xlfn.XLOOKUP(D1161,'2026 FMR'!I:I,'2026 FMR'!R:R)</f>
        <v>1</v>
      </c>
    </row>
    <row r="1162" spans="1:8" x14ac:dyDescent="0.35">
      <c r="A1162" t="s">
        <v>1165</v>
      </c>
      <c r="B1162" t="str">
        <f>_xlfn.XLOOKUP(D1162,'2026 FMR'!I:I,'2026 FMR'!Q:Q)</f>
        <v>LA-506</v>
      </c>
      <c r="C1162" t="s">
        <v>1211</v>
      </c>
      <c r="D1162">
        <v>22091</v>
      </c>
      <c r="E1162">
        <f>_xlfn.XLOOKUP(D1162,'ACS data'!E:E,'ACS data'!N:N)</f>
        <v>778</v>
      </c>
      <c r="F1162">
        <f>_xlfn.XLOOKUP(D1162,'2026 FMR'!I:I,'2026 FMR'!M:M)</f>
        <v>1064</v>
      </c>
      <c r="G1162">
        <f>_xlfn.XLOOKUP(D1162,'2026 FMR'!I:I,'2026 FMR'!J:J)</f>
        <v>10872</v>
      </c>
      <c r="H1162">
        <f>_xlfn.XLOOKUP(D1162,'2026 FMR'!I:I,'2026 FMR'!R:R)</f>
        <v>1</v>
      </c>
    </row>
    <row r="1163" spans="1:8" x14ac:dyDescent="0.35">
      <c r="A1163" t="s">
        <v>1165</v>
      </c>
      <c r="B1163" t="str">
        <f>_xlfn.XLOOKUP(D1163,'2026 FMR'!I:I,'2026 FMR'!Q:Q)</f>
        <v>LA-509</v>
      </c>
      <c r="C1163" t="s">
        <v>1212</v>
      </c>
      <c r="D1163">
        <v>22093</v>
      </c>
      <c r="E1163">
        <f>_xlfn.XLOOKUP(D1163,'ACS data'!E:E,'ACS data'!N:N)</f>
        <v>357</v>
      </c>
      <c r="F1163">
        <f>_xlfn.XLOOKUP(D1163,'2026 FMR'!I:I,'2026 FMR'!M:M)</f>
        <v>702</v>
      </c>
      <c r="G1163">
        <f>_xlfn.XLOOKUP(D1163,'2026 FMR'!I:I,'2026 FMR'!J:J)</f>
        <v>20090</v>
      </c>
      <c r="H1163">
        <f>_xlfn.XLOOKUP(D1163,'2026 FMR'!I:I,'2026 FMR'!R:R)</f>
        <v>1</v>
      </c>
    </row>
    <row r="1164" spans="1:8" x14ac:dyDescent="0.35">
      <c r="A1164" t="s">
        <v>1165</v>
      </c>
      <c r="B1164" t="str">
        <f>_xlfn.XLOOKUP(D1164,'2026 FMR'!I:I,'2026 FMR'!Q:Q)</f>
        <v>LA-509</v>
      </c>
      <c r="C1164" t="s">
        <v>1213</v>
      </c>
      <c r="D1164">
        <v>22095</v>
      </c>
      <c r="E1164">
        <f>_xlfn.XLOOKUP(D1164,'ACS data'!E:E,'ACS data'!N:N)</f>
        <v>1287</v>
      </c>
      <c r="F1164">
        <f>_xlfn.XLOOKUP(D1164,'2026 FMR'!I:I,'2026 FMR'!M:M)</f>
        <v>1113</v>
      </c>
      <c r="G1164">
        <f>_xlfn.XLOOKUP(D1164,'2026 FMR'!I:I,'2026 FMR'!J:J)</f>
        <v>41986</v>
      </c>
      <c r="H1164">
        <f>_xlfn.XLOOKUP(D1164,'2026 FMR'!I:I,'2026 FMR'!R:R)</f>
        <v>1</v>
      </c>
    </row>
    <row r="1165" spans="1:8" x14ac:dyDescent="0.35">
      <c r="A1165" t="s">
        <v>1165</v>
      </c>
      <c r="B1165" t="str">
        <f>_xlfn.XLOOKUP(D1165,'2026 FMR'!I:I,'2026 FMR'!Q:Q)</f>
        <v>LA-500</v>
      </c>
      <c r="C1165" t="s">
        <v>1214</v>
      </c>
      <c r="D1165">
        <v>22097</v>
      </c>
      <c r="E1165">
        <f>_xlfn.XLOOKUP(D1165,'ACS data'!E:E,'ACS data'!N:N)</f>
        <v>3807</v>
      </c>
      <c r="F1165">
        <f>_xlfn.XLOOKUP(D1165,'2026 FMR'!I:I,'2026 FMR'!M:M)</f>
        <v>636</v>
      </c>
      <c r="G1165">
        <f>_xlfn.XLOOKUP(D1165,'2026 FMR'!I:I,'2026 FMR'!J:J)</f>
        <v>82574</v>
      </c>
      <c r="H1165">
        <f>_xlfn.XLOOKUP(D1165,'2026 FMR'!I:I,'2026 FMR'!R:R)</f>
        <v>1</v>
      </c>
    </row>
    <row r="1166" spans="1:8" x14ac:dyDescent="0.35">
      <c r="A1166" t="s">
        <v>1165</v>
      </c>
      <c r="B1166" t="str">
        <f>_xlfn.XLOOKUP(D1166,'2026 FMR'!I:I,'2026 FMR'!Q:Q)</f>
        <v>LA-500</v>
      </c>
      <c r="C1166" t="s">
        <v>1215</v>
      </c>
      <c r="D1166">
        <v>22099</v>
      </c>
      <c r="E1166">
        <f>_xlfn.XLOOKUP(D1166,'ACS data'!E:E,'ACS data'!N:N)</f>
        <v>1229</v>
      </c>
      <c r="F1166">
        <f>_xlfn.XLOOKUP(D1166,'2026 FMR'!I:I,'2026 FMR'!M:M)</f>
        <v>898</v>
      </c>
      <c r="G1166">
        <f>_xlfn.XLOOKUP(D1166,'2026 FMR'!I:I,'2026 FMR'!J:J)</f>
        <v>51856</v>
      </c>
      <c r="H1166">
        <f>_xlfn.XLOOKUP(D1166,'2026 FMR'!I:I,'2026 FMR'!R:R)</f>
        <v>1</v>
      </c>
    </row>
    <row r="1167" spans="1:8" x14ac:dyDescent="0.35">
      <c r="A1167" t="s">
        <v>1165</v>
      </c>
      <c r="B1167" t="str">
        <f>_xlfn.XLOOKUP(D1167,'2026 FMR'!I:I,'2026 FMR'!Q:Q)</f>
        <v>LA-500</v>
      </c>
      <c r="C1167" t="s">
        <v>1216</v>
      </c>
      <c r="D1167">
        <v>22101</v>
      </c>
      <c r="E1167">
        <f>_xlfn.XLOOKUP(D1167,'ACS data'!E:E,'ACS data'!N:N)</f>
        <v>2273</v>
      </c>
      <c r="F1167">
        <f>_xlfn.XLOOKUP(D1167,'2026 FMR'!I:I,'2026 FMR'!M:M)</f>
        <v>722</v>
      </c>
      <c r="G1167">
        <f>_xlfn.XLOOKUP(D1167,'2026 FMR'!I:I,'2026 FMR'!J:J)</f>
        <v>49114</v>
      </c>
      <c r="H1167">
        <f>_xlfn.XLOOKUP(D1167,'2026 FMR'!I:I,'2026 FMR'!R:R)</f>
        <v>1</v>
      </c>
    </row>
    <row r="1168" spans="1:8" x14ac:dyDescent="0.35">
      <c r="A1168" t="s">
        <v>1165</v>
      </c>
      <c r="B1168" t="str">
        <f>_xlfn.XLOOKUP(D1168,'2026 FMR'!I:I,'2026 FMR'!Q:Q)</f>
        <v>LA-506</v>
      </c>
      <c r="C1168" t="s">
        <v>1217</v>
      </c>
      <c r="D1168">
        <v>22103</v>
      </c>
      <c r="E1168">
        <f>_xlfn.XLOOKUP(D1168,'ACS data'!E:E,'ACS data'!N:N)</f>
        <v>6570</v>
      </c>
      <c r="F1168">
        <f>_xlfn.XLOOKUP(D1168,'2026 FMR'!I:I,'2026 FMR'!M:M)</f>
        <v>1130</v>
      </c>
      <c r="G1168">
        <f>_xlfn.XLOOKUP(D1168,'2026 FMR'!I:I,'2026 FMR'!J:J)</f>
        <v>266168</v>
      </c>
      <c r="H1168">
        <f>_xlfn.XLOOKUP(D1168,'2026 FMR'!I:I,'2026 FMR'!R:R)</f>
        <v>1</v>
      </c>
    </row>
    <row r="1169" spans="1:8" x14ac:dyDescent="0.35">
      <c r="A1169" t="s">
        <v>1165</v>
      </c>
      <c r="B1169" t="str">
        <f>_xlfn.XLOOKUP(D1169,'2026 FMR'!I:I,'2026 FMR'!Q:Q)</f>
        <v>LA-506</v>
      </c>
      <c r="C1169" t="s">
        <v>1218</v>
      </c>
      <c r="D1169">
        <v>22105</v>
      </c>
      <c r="E1169">
        <f>_xlfn.XLOOKUP(D1169,'ACS data'!E:E,'ACS data'!N:N)</f>
        <v>5504</v>
      </c>
      <c r="F1169">
        <f>_xlfn.XLOOKUP(D1169,'2026 FMR'!I:I,'2026 FMR'!M:M)</f>
        <v>848</v>
      </c>
      <c r="G1169">
        <f>_xlfn.XLOOKUP(D1169,'2026 FMR'!I:I,'2026 FMR'!J:J)</f>
        <v>133953</v>
      </c>
      <c r="H1169">
        <f>_xlfn.XLOOKUP(D1169,'2026 FMR'!I:I,'2026 FMR'!R:R)</f>
        <v>1</v>
      </c>
    </row>
    <row r="1170" spans="1:8" x14ac:dyDescent="0.35">
      <c r="A1170" t="s">
        <v>1165</v>
      </c>
      <c r="B1170" t="str">
        <f>_xlfn.XLOOKUP(D1170,'2026 FMR'!I:I,'2026 FMR'!Q:Q)</f>
        <v>LA-505</v>
      </c>
      <c r="C1170" t="s">
        <v>1219</v>
      </c>
      <c r="D1170">
        <v>22107</v>
      </c>
      <c r="E1170">
        <f>_xlfn.XLOOKUP(D1170,'ACS data'!E:E,'ACS data'!N:N)</f>
        <v>224</v>
      </c>
      <c r="F1170">
        <f>_xlfn.XLOOKUP(D1170,'2026 FMR'!I:I,'2026 FMR'!M:M)</f>
        <v>761</v>
      </c>
      <c r="G1170">
        <f>_xlfn.XLOOKUP(D1170,'2026 FMR'!I:I,'2026 FMR'!J:J)</f>
        <v>4127</v>
      </c>
      <c r="H1170">
        <f>_xlfn.XLOOKUP(D1170,'2026 FMR'!I:I,'2026 FMR'!R:R)</f>
        <v>1</v>
      </c>
    </row>
    <row r="1171" spans="1:8" x14ac:dyDescent="0.35">
      <c r="A1171" t="s">
        <v>1165</v>
      </c>
      <c r="B1171" t="str">
        <f>_xlfn.XLOOKUP(D1171,'2026 FMR'!I:I,'2026 FMR'!Q:Q)</f>
        <v>LA-509</v>
      </c>
      <c r="C1171" t="s">
        <v>1220</v>
      </c>
      <c r="D1171">
        <v>22109</v>
      </c>
      <c r="E1171">
        <f>_xlfn.XLOOKUP(D1171,'ACS data'!E:E,'ACS data'!N:N)</f>
        <v>3916</v>
      </c>
      <c r="F1171">
        <f>_xlfn.XLOOKUP(D1171,'2026 FMR'!I:I,'2026 FMR'!M:M)</f>
        <v>904</v>
      </c>
      <c r="G1171">
        <f>_xlfn.XLOOKUP(D1171,'2026 FMR'!I:I,'2026 FMR'!J:J)</f>
        <v>108862</v>
      </c>
      <c r="H1171">
        <f>_xlfn.XLOOKUP(D1171,'2026 FMR'!I:I,'2026 FMR'!R:R)</f>
        <v>1</v>
      </c>
    </row>
    <row r="1172" spans="1:8" x14ac:dyDescent="0.35">
      <c r="A1172" t="s">
        <v>1165</v>
      </c>
      <c r="B1172" t="str">
        <f>_xlfn.XLOOKUP(D1172,'2026 FMR'!I:I,'2026 FMR'!Q:Q)</f>
        <v>LA-505</v>
      </c>
      <c r="C1172" t="s">
        <v>1221</v>
      </c>
      <c r="D1172">
        <v>22111</v>
      </c>
      <c r="E1172">
        <f>_xlfn.XLOOKUP(D1172,'ACS data'!E:E,'ACS data'!N:N)</f>
        <v>978</v>
      </c>
      <c r="F1172">
        <f>_xlfn.XLOOKUP(D1172,'2026 FMR'!I:I,'2026 FMR'!M:M)</f>
        <v>793</v>
      </c>
      <c r="G1172">
        <f>_xlfn.XLOOKUP(D1172,'2026 FMR'!I:I,'2026 FMR'!J:J)</f>
        <v>21049</v>
      </c>
      <c r="H1172">
        <f>_xlfn.XLOOKUP(D1172,'2026 FMR'!I:I,'2026 FMR'!R:R)</f>
        <v>1</v>
      </c>
    </row>
    <row r="1173" spans="1:8" x14ac:dyDescent="0.35">
      <c r="A1173" t="s">
        <v>1165</v>
      </c>
      <c r="B1173" t="str">
        <f>_xlfn.XLOOKUP(D1173,'2026 FMR'!I:I,'2026 FMR'!Q:Q)</f>
        <v>LA-500</v>
      </c>
      <c r="C1173" t="s">
        <v>1222</v>
      </c>
      <c r="D1173">
        <v>22113</v>
      </c>
      <c r="E1173">
        <f>_xlfn.XLOOKUP(D1173,'ACS data'!E:E,'ACS data'!N:N)</f>
        <v>1874</v>
      </c>
      <c r="F1173">
        <f>_xlfn.XLOOKUP(D1173,'2026 FMR'!I:I,'2026 FMR'!M:M)</f>
        <v>761</v>
      </c>
      <c r="G1173">
        <f>_xlfn.XLOOKUP(D1173,'2026 FMR'!I:I,'2026 FMR'!J:J)</f>
        <v>57202</v>
      </c>
      <c r="H1173">
        <f>_xlfn.XLOOKUP(D1173,'2026 FMR'!I:I,'2026 FMR'!R:R)</f>
        <v>1</v>
      </c>
    </row>
    <row r="1174" spans="1:8" x14ac:dyDescent="0.35">
      <c r="A1174" t="s">
        <v>1165</v>
      </c>
      <c r="B1174" t="str">
        <f>_xlfn.XLOOKUP(D1174,'2026 FMR'!I:I,'2026 FMR'!Q:Q)</f>
        <v>LA-507</v>
      </c>
      <c r="C1174" t="s">
        <v>1223</v>
      </c>
      <c r="D1174">
        <v>22115</v>
      </c>
      <c r="E1174">
        <f>_xlfn.XLOOKUP(D1174,'ACS data'!E:E,'ACS data'!N:N)</f>
        <v>1615</v>
      </c>
      <c r="F1174">
        <f>_xlfn.XLOOKUP(D1174,'2026 FMR'!I:I,'2026 FMR'!M:M)</f>
        <v>793</v>
      </c>
      <c r="G1174">
        <f>_xlfn.XLOOKUP(D1174,'2026 FMR'!I:I,'2026 FMR'!J:J)</f>
        <v>48452</v>
      </c>
      <c r="H1174">
        <f>_xlfn.XLOOKUP(D1174,'2026 FMR'!I:I,'2026 FMR'!R:R)</f>
        <v>1</v>
      </c>
    </row>
    <row r="1175" spans="1:8" x14ac:dyDescent="0.35">
      <c r="A1175" t="s">
        <v>1165</v>
      </c>
      <c r="B1175" t="str">
        <f>_xlfn.XLOOKUP(D1175,'2026 FMR'!I:I,'2026 FMR'!Q:Q)</f>
        <v>LA-506</v>
      </c>
      <c r="C1175" t="s">
        <v>1224</v>
      </c>
      <c r="D1175">
        <v>22117</v>
      </c>
      <c r="E1175">
        <f>_xlfn.XLOOKUP(D1175,'ACS data'!E:E,'ACS data'!N:N)</f>
        <v>1520</v>
      </c>
      <c r="F1175">
        <f>_xlfn.XLOOKUP(D1175,'2026 FMR'!I:I,'2026 FMR'!M:M)</f>
        <v>761</v>
      </c>
      <c r="G1175">
        <f>_xlfn.XLOOKUP(D1175,'2026 FMR'!I:I,'2026 FMR'!J:J)</f>
        <v>45514</v>
      </c>
      <c r="H1175">
        <f>_xlfn.XLOOKUP(D1175,'2026 FMR'!I:I,'2026 FMR'!R:R)</f>
        <v>1</v>
      </c>
    </row>
    <row r="1176" spans="1:8" x14ac:dyDescent="0.35">
      <c r="A1176" t="s">
        <v>1165</v>
      </c>
      <c r="B1176" t="str">
        <f>_xlfn.XLOOKUP(D1176,'2026 FMR'!I:I,'2026 FMR'!Q:Q)</f>
        <v>LA-502</v>
      </c>
      <c r="C1176" t="s">
        <v>1225</v>
      </c>
      <c r="D1176">
        <v>22119</v>
      </c>
      <c r="E1176">
        <f>_xlfn.XLOOKUP(D1176,'ACS data'!E:E,'ACS data'!N:N)</f>
        <v>1889</v>
      </c>
      <c r="F1176">
        <f>_xlfn.XLOOKUP(D1176,'2026 FMR'!I:I,'2026 FMR'!M:M)</f>
        <v>651</v>
      </c>
      <c r="G1176">
        <f>_xlfn.XLOOKUP(D1176,'2026 FMR'!I:I,'2026 FMR'!J:J)</f>
        <v>36761</v>
      </c>
      <c r="H1176">
        <f>_xlfn.XLOOKUP(D1176,'2026 FMR'!I:I,'2026 FMR'!R:R)</f>
        <v>1</v>
      </c>
    </row>
    <row r="1177" spans="1:8" x14ac:dyDescent="0.35">
      <c r="A1177" t="s">
        <v>1165</v>
      </c>
      <c r="B1177" t="str">
        <f>_xlfn.XLOOKUP(D1177,'2026 FMR'!I:I,'2026 FMR'!Q:Q)</f>
        <v>LA-509</v>
      </c>
      <c r="C1177" t="s">
        <v>1226</v>
      </c>
      <c r="D1177">
        <v>22121</v>
      </c>
      <c r="E1177">
        <f>_xlfn.XLOOKUP(D1177,'ACS data'!E:E,'ACS data'!N:N)</f>
        <v>1049</v>
      </c>
      <c r="F1177">
        <f>_xlfn.XLOOKUP(D1177,'2026 FMR'!I:I,'2026 FMR'!M:M)</f>
        <v>1064</v>
      </c>
      <c r="G1177">
        <f>_xlfn.XLOOKUP(D1177,'2026 FMR'!I:I,'2026 FMR'!J:J)</f>
        <v>27377</v>
      </c>
      <c r="H1177">
        <f>_xlfn.XLOOKUP(D1177,'2026 FMR'!I:I,'2026 FMR'!R:R)</f>
        <v>1</v>
      </c>
    </row>
    <row r="1178" spans="1:8" x14ac:dyDescent="0.35">
      <c r="A1178" t="s">
        <v>1165</v>
      </c>
      <c r="B1178" t="str">
        <f>_xlfn.XLOOKUP(D1178,'2026 FMR'!I:I,'2026 FMR'!Q:Q)</f>
        <v>LA-505</v>
      </c>
      <c r="C1178" t="s">
        <v>1227</v>
      </c>
      <c r="D1178">
        <v>22123</v>
      </c>
      <c r="E1178">
        <f>_xlfn.XLOOKUP(D1178,'ACS data'!E:E,'ACS data'!N:N)</f>
        <v>264</v>
      </c>
      <c r="F1178">
        <f>_xlfn.XLOOKUP(D1178,'2026 FMR'!I:I,'2026 FMR'!M:M)</f>
        <v>636</v>
      </c>
      <c r="G1178">
        <f>_xlfn.XLOOKUP(D1178,'2026 FMR'!I:I,'2026 FMR'!J:J)</f>
        <v>9800</v>
      </c>
      <c r="H1178">
        <f>_xlfn.XLOOKUP(D1178,'2026 FMR'!I:I,'2026 FMR'!R:R)</f>
        <v>1</v>
      </c>
    </row>
    <row r="1179" spans="1:8" x14ac:dyDescent="0.35">
      <c r="A1179" t="s">
        <v>1165</v>
      </c>
      <c r="B1179" t="str">
        <f>_xlfn.XLOOKUP(D1179,'2026 FMR'!I:I,'2026 FMR'!Q:Q)</f>
        <v>LA-509</v>
      </c>
      <c r="C1179" t="s">
        <v>1228</v>
      </c>
      <c r="D1179">
        <v>22125</v>
      </c>
      <c r="E1179">
        <f>_xlfn.XLOOKUP(D1179,'ACS data'!E:E,'ACS data'!N:N)</f>
        <v>109</v>
      </c>
      <c r="F1179">
        <f>_xlfn.XLOOKUP(D1179,'2026 FMR'!I:I,'2026 FMR'!M:M)</f>
        <v>1064</v>
      </c>
      <c r="G1179">
        <f>_xlfn.XLOOKUP(D1179,'2026 FMR'!I:I,'2026 FMR'!J:J)</f>
        <v>15358</v>
      </c>
      <c r="H1179">
        <f>_xlfn.XLOOKUP(D1179,'2026 FMR'!I:I,'2026 FMR'!R:R)</f>
        <v>1</v>
      </c>
    </row>
    <row r="1180" spans="1:8" x14ac:dyDescent="0.35">
      <c r="A1180" t="s">
        <v>1165</v>
      </c>
      <c r="B1180" t="str">
        <f>_xlfn.XLOOKUP(D1180,'2026 FMR'!I:I,'2026 FMR'!Q:Q)</f>
        <v>LA-507</v>
      </c>
      <c r="C1180" t="s">
        <v>1229</v>
      </c>
      <c r="D1180">
        <v>22127</v>
      </c>
      <c r="E1180">
        <f>_xlfn.XLOOKUP(D1180,'ACS data'!E:E,'ACS data'!N:N)</f>
        <v>485</v>
      </c>
      <c r="F1180">
        <f>_xlfn.XLOOKUP(D1180,'2026 FMR'!I:I,'2026 FMR'!M:M)</f>
        <v>761</v>
      </c>
      <c r="G1180">
        <f>_xlfn.XLOOKUP(D1180,'2026 FMR'!I:I,'2026 FMR'!J:J)</f>
        <v>13665</v>
      </c>
      <c r="H1180">
        <f>_xlfn.XLOOKUP(D1180,'2026 FMR'!I:I,'2026 FMR'!R:R)</f>
        <v>1</v>
      </c>
    </row>
    <row r="1181" spans="1:8" x14ac:dyDescent="0.35">
      <c r="A1181" t="s">
        <v>1230</v>
      </c>
      <c r="B1181" t="str">
        <f>_xlfn.XLOOKUP(D1181,'2026 FMR'!I:I,'2026 FMR'!Q:Q)</f>
        <v>ME-500</v>
      </c>
      <c r="C1181" t="s">
        <v>1231</v>
      </c>
      <c r="D1181">
        <v>23001</v>
      </c>
      <c r="E1181">
        <f>_xlfn.XLOOKUP(D1181,'ACS data'!E:E,'ACS data'!N:N)</f>
        <v>2569</v>
      </c>
      <c r="F1181">
        <f>_xlfn.XLOOKUP(D1181,'2026 FMR'!I:I,'2026 FMR'!M:M)</f>
        <v>1218</v>
      </c>
      <c r="G1181">
        <f>_xlfn.XLOOKUP(D1181,'2026 FMR'!I:I,'2026 FMR'!J:J)</f>
        <v>112323</v>
      </c>
      <c r="H1181">
        <f>_xlfn.XLOOKUP(D1181,'2026 FMR'!I:I,'2026 FMR'!R:R)</f>
        <v>0.5</v>
      </c>
    </row>
    <row r="1182" spans="1:8" x14ac:dyDescent="0.35">
      <c r="A1182" t="s">
        <v>1230</v>
      </c>
      <c r="B1182" t="str">
        <f>_xlfn.XLOOKUP(D1182,'2026 FMR'!I:I,'2026 FMR'!Q:Q)</f>
        <v>ME-500</v>
      </c>
      <c r="C1182" t="s">
        <v>1232</v>
      </c>
      <c r="D1182">
        <v>23003</v>
      </c>
      <c r="E1182">
        <f>_xlfn.XLOOKUP(D1182,'ACS data'!E:E,'ACS data'!N:N)</f>
        <v>1254</v>
      </c>
      <c r="F1182">
        <f>_xlfn.XLOOKUP(D1182,'2026 FMR'!I:I,'2026 FMR'!M:M)</f>
        <v>949</v>
      </c>
      <c r="G1182">
        <f>_xlfn.XLOOKUP(D1182,'2026 FMR'!I:I,'2026 FMR'!J:J)</f>
        <v>67227</v>
      </c>
      <c r="H1182">
        <f>_xlfn.XLOOKUP(D1182,'2026 FMR'!I:I,'2026 FMR'!R:R)</f>
        <v>0.5</v>
      </c>
    </row>
    <row r="1183" spans="1:8" x14ac:dyDescent="0.35">
      <c r="A1183" t="s">
        <v>1230</v>
      </c>
      <c r="B1183" t="str">
        <f>_xlfn.XLOOKUP(D1183,'2026 FMR'!I:I,'2026 FMR'!Q:Q)</f>
        <v>ME-500</v>
      </c>
      <c r="C1183" t="s">
        <v>1233</v>
      </c>
      <c r="D1183">
        <v>23005</v>
      </c>
      <c r="E1183">
        <f>_xlfn.XLOOKUP(D1183,'ACS data'!E:E,'ACS data'!N:N)</f>
        <v>4222</v>
      </c>
      <c r="F1183">
        <f>_xlfn.XLOOKUP(D1183,'2026 FMR'!I:I,'2026 FMR'!M:M)</f>
        <v>1658</v>
      </c>
      <c r="G1183">
        <f>_xlfn.XLOOKUP(D1183,'2026 FMR'!I:I,'2026 FMR'!J:J)</f>
        <v>305940</v>
      </c>
      <c r="H1183">
        <f>_xlfn.XLOOKUP(D1183,'2026 FMR'!I:I,'2026 FMR'!R:R)</f>
        <v>0.5</v>
      </c>
    </row>
    <row r="1184" spans="1:8" x14ac:dyDescent="0.35">
      <c r="A1184" t="s">
        <v>1230</v>
      </c>
      <c r="B1184" t="str">
        <f>_xlfn.XLOOKUP(D1184,'2026 FMR'!I:I,'2026 FMR'!Q:Q)</f>
        <v>ME-500</v>
      </c>
      <c r="C1184" t="s">
        <v>1234</v>
      </c>
      <c r="D1184">
        <v>23007</v>
      </c>
      <c r="E1184">
        <f>_xlfn.XLOOKUP(D1184,'ACS data'!E:E,'ACS data'!N:N)</f>
        <v>882</v>
      </c>
      <c r="F1184">
        <f>_xlfn.XLOOKUP(D1184,'2026 FMR'!I:I,'2026 FMR'!M:M)</f>
        <v>1008</v>
      </c>
      <c r="G1184">
        <f>_xlfn.XLOOKUP(D1184,'2026 FMR'!I:I,'2026 FMR'!J:J)</f>
        <v>30145</v>
      </c>
      <c r="H1184">
        <f>_xlfn.XLOOKUP(D1184,'2026 FMR'!I:I,'2026 FMR'!R:R)</f>
        <v>0.5</v>
      </c>
    </row>
    <row r="1185" spans="1:8" x14ac:dyDescent="0.35">
      <c r="A1185" t="s">
        <v>1230</v>
      </c>
      <c r="B1185" t="str">
        <f>_xlfn.XLOOKUP(D1185,'2026 FMR'!I:I,'2026 FMR'!Q:Q)</f>
        <v>ME-500</v>
      </c>
      <c r="C1185" t="s">
        <v>1235</v>
      </c>
      <c r="D1185">
        <v>23009</v>
      </c>
      <c r="E1185">
        <f>_xlfn.XLOOKUP(D1185,'ACS data'!E:E,'ACS data'!N:N)</f>
        <v>852</v>
      </c>
      <c r="F1185">
        <f>_xlfn.XLOOKUP(D1185,'2026 FMR'!I:I,'2026 FMR'!M:M)</f>
        <v>1234</v>
      </c>
      <c r="G1185">
        <f>_xlfn.XLOOKUP(D1185,'2026 FMR'!I:I,'2026 FMR'!J:J)</f>
        <v>56084</v>
      </c>
      <c r="H1185">
        <f>_xlfn.XLOOKUP(D1185,'2026 FMR'!I:I,'2026 FMR'!R:R)</f>
        <v>0.5</v>
      </c>
    </row>
    <row r="1186" spans="1:8" x14ac:dyDescent="0.35">
      <c r="A1186" t="s">
        <v>1230</v>
      </c>
      <c r="B1186" t="str">
        <f>_xlfn.XLOOKUP(D1186,'2026 FMR'!I:I,'2026 FMR'!Q:Q)</f>
        <v>ME-500</v>
      </c>
      <c r="C1186" t="s">
        <v>1236</v>
      </c>
      <c r="D1186">
        <v>23011</v>
      </c>
      <c r="E1186">
        <f>_xlfn.XLOOKUP(D1186,'ACS data'!E:E,'ACS data'!N:N)</f>
        <v>2281</v>
      </c>
      <c r="F1186">
        <f>_xlfn.XLOOKUP(D1186,'2026 FMR'!I:I,'2026 FMR'!M:M)</f>
        <v>1090</v>
      </c>
      <c r="G1186">
        <f>_xlfn.XLOOKUP(D1186,'2026 FMR'!I:I,'2026 FMR'!J:J)</f>
        <v>125614</v>
      </c>
      <c r="H1186">
        <f>_xlfn.XLOOKUP(D1186,'2026 FMR'!I:I,'2026 FMR'!R:R)</f>
        <v>0.5</v>
      </c>
    </row>
    <row r="1187" spans="1:8" x14ac:dyDescent="0.35">
      <c r="A1187" t="s">
        <v>1230</v>
      </c>
      <c r="B1187" t="str">
        <f>_xlfn.XLOOKUP(D1187,'2026 FMR'!I:I,'2026 FMR'!Q:Q)</f>
        <v>ME-500</v>
      </c>
      <c r="C1187" t="s">
        <v>1237</v>
      </c>
      <c r="D1187">
        <v>23013</v>
      </c>
      <c r="E1187">
        <f>_xlfn.XLOOKUP(D1187,'ACS data'!E:E,'ACS data'!N:N)</f>
        <v>528</v>
      </c>
      <c r="F1187">
        <f>_xlfn.XLOOKUP(D1187,'2026 FMR'!I:I,'2026 FMR'!M:M)</f>
        <v>1270</v>
      </c>
      <c r="G1187">
        <f>_xlfn.XLOOKUP(D1187,'2026 FMR'!I:I,'2026 FMR'!J:J)</f>
        <v>40860</v>
      </c>
      <c r="H1187">
        <f>_xlfn.XLOOKUP(D1187,'2026 FMR'!I:I,'2026 FMR'!R:R)</f>
        <v>0.5</v>
      </c>
    </row>
    <row r="1188" spans="1:8" x14ac:dyDescent="0.35">
      <c r="A1188" t="s">
        <v>1230</v>
      </c>
      <c r="B1188" t="str">
        <f>_xlfn.XLOOKUP(D1188,'2026 FMR'!I:I,'2026 FMR'!Q:Q)</f>
        <v>ME-500</v>
      </c>
      <c r="C1188" t="s">
        <v>1238</v>
      </c>
      <c r="D1188">
        <v>23015</v>
      </c>
      <c r="E1188">
        <f>_xlfn.XLOOKUP(D1188,'ACS data'!E:E,'ACS data'!N:N)</f>
        <v>394</v>
      </c>
      <c r="F1188">
        <f>_xlfn.XLOOKUP(D1188,'2026 FMR'!I:I,'2026 FMR'!M:M)</f>
        <v>1280</v>
      </c>
      <c r="G1188">
        <f>_xlfn.XLOOKUP(D1188,'2026 FMR'!I:I,'2026 FMR'!J:J)</f>
        <v>35840</v>
      </c>
      <c r="H1188">
        <f>_xlfn.XLOOKUP(D1188,'2026 FMR'!I:I,'2026 FMR'!R:R)</f>
        <v>0.5</v>
      </c>
    </row>
    <row r="1189" spans="1:8" x14ac:dyDescent="0.35">
      <c r="A1189" t="s">
        <v>1230</v>
      </c>
      <c r="B1189" t="str">
        <f>_xlfn.XLOOKUP(D1189,'2026 FMR'!I:I,'2026 FMR'!Q:Q)</f>
        <v>ME-500</v>
      </c>
      <c r="C1189" t="s">
        <v>1239</v>
      </c>
      <c r="D1189">
        <v>23017</v>
      </c>
      <c r="E1189">
        <f>_xlfn.XLOOKUP(D1189,'ACS data'!E:E,'ACS data'!N:N)</f>
        <v>1048</v>
      </c>
      <c r="F1189">
        <f>_xlfn.XLOOKUP(D1189,'2026 FMR'!I:I,'2026 FMR'!M:M)</f>
        <v>989</v>
      </c>
      <c r="G1189">
        <f>_xlfn.XLOOKUP(D1189,'2026 FMR'!I:I,'2026 FMR'!J:J)</f>
        <v>58728</v>
      </c>
      <c r="H1189">
        <f>_xlfn.XLOOKUP(D1189,'2026 FMR'!I:I,'2026 FMR'!R:R)</f>
        <v>0.5</v>
      </c>
    </row>
    <row r="1190" spans="1:8" x14ac:dyDescent="0.35">
      <c r="A1190" t="s">
        <v>1230</v>
      </c>
      <c r="B1190" t="str">
        <f>_xlfn.XLOOKUP(D1190,'2026 FMR'!I:I,'2026 FMR'!Q:Q)</f>
        <v>ME-500</v>
      </c>
      <c r="C1190" t="s">
        <v>1240</v>
      </c>
      <c r="D1190">
        <v>23019</v>
      </c>
      <c r="E1190">
        <f>_xlfn.XLOOKUP(D1190,'ACS data'!E:E,'ACS data'!N:N)</f>
        <v>4718</v>
      </c>
      <c r="F1190">
        <f>_xlfn.XLOOKUP(D1190,'2026 FMR'!I:I,'2026 FMR'!M:M)</f>
        <v>1313</v>
      </c>
      <c r="G1190">
        <f>_xlfn.XLOOKUP(D1190,'2026 FMR'!I:I,'2026 FMR'!J:J)</f>
        <v>153571</v>
      </c>
      <c r="H1190">
        <f>_xlfn.XLOOKUP(D1190,'2026 FMR'!I:I,'2026 FMR'!R:R)</f>
        <v>0.5</v>
      </c>
    </row>
    <row r="1191" spans="1:8" x14ac:dyDescent="0.35">
      <c r="A1191" t="s">
        <v>1230</v>
      </c>
      <c r="B1191" t="str">
        <f>_xlfn.XLOOKUP(D1191,'2026 FMR'!I:I,'2026 FMR'!Q:Q)</f>
        <v>ME-500</v>
      </c>
      <c r="C1191" t="s">
        <v>1241</v>
      </c>
      <c r="D1191">
        <v>23021</v>
      </c>
      <c r="E1191">
        <f>_xlfn.XLOOKUP(D1191,'ACS data'!E:E,'ACS data'!N:N)</f>
        <v>379</v>
      </c>
      <c r="F1191">
        <f>_xlfn.XLOOKUP(D1191,'2026 FMR'!I:I,'2026 FMR'!M:M)</f>
        <v>1081</v>
      </c>
      <c r="G1191">
        <f>_xlfn.XLOOKUP(D1191,'2026 FMR'!I:I,'2026 FMR'!J:J)</f>
        <v>17125</v>
      </c>
      <c r="H1191">
        <f>_xlfn.XLOOKUP(D1191,'2026 FMR'!I:I,'2026 FMR'!R:R)</f>
        <v>0.5</v>
      </c>
    </row>
    <row r="1192" spans="1:8" x14ac:dyDescent="0.35">
      <c r="A1192" t="s">
        <v>1230</v>
      </c>
      <c r="B1192" t="str">
        <f>_xlfn.XLOOKUP(D1192,'2026 FMR'!I:I,'2026 FMR'!Q:Q)</f>
        <v>ME-500</v>
      </c>
      <c r="C1192" t="s">
        <v>1242</v>
      </c>
      <c r="D1192">
        <v>23023</v>
      </c>
      <c r="E1192">
        <f>_xlfn.XLOOKUP(D1192,'ACS data'!E:E,'ACS data'!N:N)</f>
        <v>537</v>
      </c>
      <c r="F1192">
        <f>_xlfn.XLOOKUP(D1192,'2026 FMR'!I:I,'2026 FMR'!M:M)</f>
        <v>1264</v>
      </c>
      <c r="G1192">
        <f>_xlfn.XLOOKUP(D1192,'2026 FMR'!I:I,'2026 FMR'!J:J)</f>
        <v>37093</v>
      </c>
      <c r="H1192">
        <f>_xlfn.XLOOKUP(D1192,'2026 FMR'!I:I,'2026 FMR'!R:R)</f>
        <v>0.5</v>
      </c>
    </row>
    <row r="1193" spans="1:8" x14ac:dyDescent="0.35">
      <c r="A1193" t="s">
        <v>1230</v>
      </c>
      <c r="B1193" t="str">
        <f>_xlfn.XLOOKUP(D1193,'2026 FMR'!I:I,'2026 FMR'!Q:Q)</f>
        <v>ME-500</v>
      </c>
      <c r="C1193" t="s">
        <v>1243</v>
      </c>
      <c r="D1193">
        <v>23025</v>
      </c>
      <c r="E1193">
        <f>_xlfn.XLOOKUP(D1193,'ACS data'!E:E,'ACS data'!N:N)</f>
        <v>1339</v>
      </c>
      <c r="F1193">
        <f>_xlfn.XLOOKUP(D1193,'2026 FMR'!I:I,'2026 FMR'!M:M)</f>
        <v>1083</v>
      </c>
      <c r="G1193">
        <f>_xlfn.XLOOKUP(D1193,'2026 FMR'!I:I,'2026 FMR'!J:J)</f>
        <v>50852</v>
      </c>
      <c r="H1193">
        <f>_xlfn.XLOOKUP(D1193,'2026 FMR'!I:I,'2026 FMR'!R:R)</f>
        <v>0.5</v>
      </c>
    </row>
    <row r="1194" spans="1:8" x14ac:dyDescent="0.35">
      <c r="A1194" t="s">
        <v>1230</v>
      </c>
      <c r="B1194" t="str">
        <f>_xlfn.XLOOKUP(D1194,'2026 FMR'!I:I,'2026 FMR'!Q:Q)</f>
        <v>ME-500</v>
      </c>
      <c r="C1194" t="s">
        <v>1244</v>
      </c>
      <c r="D1194">
        <v>23027</v>
      </c>
      <c r="E1194">
        <f>_xlfn.XLOOKUP(D1194,'ACS data'!E:E,'ACS data'!N:N)</f>
        <v>762</v>
      </c>
      <c r="F1194">
        <f>_xlfn.XLOOKUP(D1194,'2026 FMR'!I:I,'2026 FMR'!M:M)</f>
        <v>1163</v>
      </c>
      <c r="G1194">
        <f>_xlfn.XLOOKUP(D1194,'2026 FMR'!I:I,'2026 FMR'!J:J)</f>
        <v>40006</v>
      </c>
      <c r="H1194">
        <f>_xlfn.XLOOKUP(D1194,'2026 FMR'!I:I,'2026 FMR'!R:R)</f>
        <v>0.5</v>
      </c>
    </row>
    <row r="1195" spans="1:8" x14ac:dyDescent="0.35">
      <c r="A1195" t="s">
        <v>1230</v>
      </c>
      <c r="B1195" t="str">
        <f>_xlfn.XLOOKUP(D1195,'2026 FMR'!I:I,'2026 FMR'!Q:Q)</f>
        <v>ME-500</v>
      </c>
      <c r="C1195" t="s">
        <v>1245</v>
      </c>
      <c r="D1195">
        <v>23029</v>
      </c>
      <c r="E1195">
        <f>_xlfn.XLOOKUP(D1195,'ACS data'!E:E,'ACS data'!N:N)</f>
        <v>862</v>
      </c>
      <c r="F1195">
        <f>_xlfn.XLOOKUP(D1195,'2026 FMR'!I:I,'2026 FMR'!M:M)</f>
        <v>954</v>
      </c>
      <c r="G1195">
        <f>_xlfn.XLOOKUP(D1195,'2026 FMR'!I:I,'2026 FMR'!J:J)</f>
        <v>31261</v>
      </c>
      <c r="H1195">
        <f>_xlfn.XLOOKUP(D1195,'2026 FMR'!I:I,'2026 FMR'!R:R)</f>
        <v>0.5</v>
      </c>
    </row>
    <row r="1196" spans="1:8" x14ac:dyDescent="0.35">
      <c r="A1196" t="s">
        <v>1230</v>
      </c>
      <c r="B1196" t="str">
        <f>_xlfn.XLOOKUP(D1196,'2026 FMR'!I:I,'2026 FMR'!Q:Q)</f>
        <v>ME-500</v>
      </c>
      <c r="C1196" t="s">
        <v>1246</v>
      </c>
      <c r="D1196">
        <v>23031</v>
      </c>
      <c r="E1196">
        <f>_xlfn.XLOOKUP(D1196,'ACS data'!E:E,'ACS data'!N:N)</f>
        <v>2851</v>
      </c>
      <c r="F1196">
        <f>_xlfn.XLOOKUP(D1196,'2026 FMR'!I:I,'2026 FMR'!M:M)</f>
        <v>1678</v>
      </c>
      <c r="G1196">
        <f>_xlfn.XLOOKUP(D1196,'2026 FMR'!I:I,'2026 FMR'!J:J)</f>
        <v>214731</v>
      </c>
      <c r="H1196">
        <f>_xlfn.XLOOKUP(D1196,'2026 FMR'!I:I,'2026 FMR'!R:R)</f>
        <v>0.5</v>
      </c>
    </row>
    <row r="1197" spans="1:8" x14ac:dyDescent="0.35">
      <c r="A1197" t="s">
        <v>1247</v>
      </c>
      <c r="B1197" t="str">
        <f>_xlfn.XLOOKUP(D1197,'2026 FMR'!I:I,'2026 FMR'!Q:Q)</f>
        <v>MD-514</v>
      </c>
      <c r="C1197" t="s">
        <v>1248</v>
      </c>
      <c r="D1197">
        <v>24001</v>
      </c>
      <c r="E1197">
        <f>_xlfn.XLOOKUP(D1197,'ACS data'!E:E,'ACS data'!N:N)</f>
        <v>2381</v>
      </c>
      <c r="F1197">
        <f>_xlfn.XLOOKUP(D1197,'2026 FMR'!I:I,'2026 FMR'!M:M)</f>
        <v>823</v>
      </c>
      <c r="G1197">
        <f>_xlfn.XLOOKUP(D1197,'2026 FMR'!I:I,'2026 FMR'!J:J)</f>
        <v>68161</v>
      </c>
      <c r="H1197">
        <f>_xlfn.XLOOKUP(D1197,'2026 FMR'!I:I,'2026 FMR'!R:R)</f>
        <v>1</v>
      </c>
    </row>
    <row r="1198" spans="1:8" x14ac:dyDescent="0.35">
      <c r="A1198" t="s">
        <v>1247</v>
      </c>
      <c r="B1198" t="str">
        <f>_xlfn.XLOOKUP(D1198,'2026 FMR'!I:I,'2026 FMR'!Q:Q)</f>
        <v>MD-503</v>
      </c>
      <c r="C1198" t="s">
        <v>1249</v>
      </c>
      <c r="D1198">
        <v>24003</v>
      </c>
      <c r="E1198">
        <f>_xlfn.XLOOKUP(D1198,'ACS data'!E:E,'ACS data'!N:N)</f>
        <v>5639</v>
      </c>
      <c r="F1198">
        <f>_xlfn.XLOOKUP(D1198,'2026 FMR'!I:I,'2026 FMR'!M:M)</f>
        <v>1511</v>
      </c>
      <c r="G1198">
        <f>_xlfn.XLOOKUP(D1198,'2026 FMR'!I:I,'2026 FMR'!J:J)</f>
        <v>588109</v>
      </c>
      <c r="H1198">
        <f>_xlfn.XLOOKUP(D1198,'2026 FMR'!I:I,'2026 FMR'!R:R)</f>
        <v>1</v>
      </c>
    </row>
    <row r="1199" spans="1:8" x14ac:dyDescent="0.35">
      <c r="A1199" t="s">
        <v>1247</v>
      </c>
      <c r="B1199" t="str">
        <f>_xlfn.XLOOKUP(D1199,'2026 FMR'!I:I,'2026 FMR'!Q:Q)</f>
        <v>MD-505</v>
      </c>
      <c r="C1199" t="s">
        <v>1250</v>
      </c>
      <c r="D1199">
        <v>24005</v>
      </c>
      <c r="E1199">
        <f>_xlfn.XLOOKUP(D1199,'ACS data'!E:E,'ACS data'!N:N)</f>
        <v>17311</v>
      </c>
      <c r="F1199">
        <f>_xlfn.XLOOKUP(D1199,'2026 FMR'!I:I,'2026 FMR'!M:M)</f>
        <v>1511</v>
      </c>
      <c r="G1199">
        <f>_xlfn.XLOOKUP(D1199,'2026 FMR'!I:I,'2026 FMR'!J:J)</f>
        <v>850737</v>
      </c>
      <c r="H1199">
        <f>_xlfn.XLOOKUP(D1199,'2026 FMR'!I:I,'2026 FMR'!R:R)</f>
        <v>1</v>
      </c>
    </row>
    <row r="1200" spans="1:8" x14ac:dyDescent="0.35">
      <c r="A1200" t="s">
        <v>1247</v>
      </c>
      <c r="B1200" t="str">
        <f>_xlfn.XLOOKUP(D1200,'2026 FMR'!I:I,'2026 FMR'!Q:Q)</f>
        <v>MD-514</v>
      </c>
      <c r="C1200" t="s">
        <v>1251</v>
      </c>
      <c r="D1200">
        <v>24009</v>
      </c>
      <c r="E1200">
        <f>_xlfn.XLOOKUP(D1200,'ACS data'!E:E,'ACS data'!N:N)</f>
        <v>610</v>
      </c>
      <c r="F1200">
        <f>_xlfn.XLOOKUP(D1200,'2026 FMR'!I:I,'2026 FMR'!M:M)</f>
        <v>1851</v>
      </c>
      <c r="G1200">
        <f>_xlfn.XLOOKUP(D1200,'2026 FMR'!I:I,'2026 FMR'!J:J)</f>
        <v>93244</v>
      </c>
      <c r="H1200">
        <f>_xlfn.XLOOKUP(D1200,'2026 FMR'!I:I,'2026 FMR'!R:R)</f>
        <v>1</v>
      </c>
    </row>
    <row r="1201" spans="1:8" x14ac:dyDescent="0.35">
      <c r="A1201" t="s">
        <v>1247</v>
      </c>
      <c r="B1201" t="str">
        <f>_xlfn.XLOOKUP(D1201,'2026 FMR'!I:I,'2026 FMR'!Q:Q)</f>
        <v>MD-511</v>
      </c>
      <c r="C1201" t="s">
        <v>1252</v>
      </c>
      <c r="D1201">
        <v>24011</v>
      </c>
      <c r="E1201">
        <f>_xlfn.XLOOKUP(D1201,'ACS data'!E:E,'ACS data'!N:N)</f>
        <v>785</v>
      </c>
      <c r="F1201">
        <f>_xlfn.XLOOKUP(D1201,'2026 FMR'!I:I,'2026 FMR'!M:M)</f>
        <v>1001</v>
      </c>
      <c r="G1201">
        <f>_xlfn.XLOOKUP(D1201,'2026 FMR'!I:I,'2026 FMR'!J:J)</f>
        <v>33320</v>
      </c>
      <c r="H1201">
        <f>_xlfn.XLOOKUP(D1201,'2026 FMR'!I:I,'2026 FMR'!R:R)</f>
        <v>1</v>
      </c>
    </row>
    <row r="1202" spans="1:8" x14ac:dyDescent="0.35">
      <c r="A1202" t="s">
        <v>1247</v>
      </c>
      <c r="B1202" t="str">
        <f>_xlfn.XLOOKUP(D1202,'2026 FMR'!I:I,'2026 FMR'!Q:Q)</f>
        <v>MD-506</v>
      </c>
      <c r="C1202" t="s">
        <v>1253</v>
      </c>
      <c r="D1202">
        <v>24013</v>
      </c>
      <c r="E1202">
        <f>_xlfn.XLOOKUP(D1202,'ACS data'!E:E,'ACS data'!N:N)</f>
        <v>1757</v>
      </c>
      <c r="F1202">
        <f>_xlfn.XLOOKUP(D1202,'2026 FMR'!I:I,'2026 FMR'!M:M)</f>
        <v>1511</v>
      </c>
      <c r="G1202">
        <f>_xlfn.XLOOKUP(D1202,'2026 FMR'!I:I,'2026 FMR'!J:J)</f>
        <v>173225</v>
      </c>
      <c r="H1202">
        <f>_xlfn.XLOOKUP(D1202,'2026 FMR'!I:I,'2026 FMR'!R:R)</f>
        <v>1</v>
      </c>
    </row>
    <row r="1203" spans="1:8" x14ac:dyDescent="0.35">
      <c r="A1203" t="s">
        <v>1247</v>
      </c>
      <c r="B1203" t="str">
        <f>_xlfn.XLOOKUP(D1203,'2026 FMR'!I:I,'2026 FMR'!Q:Q)</f>
        <v>MD-514</v>
      </c>
      <c r="C1203" t="s">
        <v>1254</v>
      </c>
      <c r="D1203">
        <v>24015</v>
      </c>
      <c r="E1203">
        <f>_xlfn.XLOOKUP(D1203,'ACS data'!E:E,'ACS data'!N:N)</f>
        <v>2101</v>
      </c>
      <c r="F1203">
        <f>_xlfn.XLOOKUP(D1203,'2026 FMR'!I:I,'2026 FMR'!M:M)</f>
        <v>1520</v>
      </c>
      <c r="G1203">
        <f>_xlfn.XLOOKUP(D1203,'2026 FMR'!I:I,'2026 FMR'!J:J)</f>
        <v>103876</v>
      </c>
      <c r="H1203">
        <f>_xlfn.XLOOKUP(D1203,'2026 FMR'!I:I,'2026 FMR'!R:R)</f>
        <v>1</v>
      </c>
    </row>
    <row r="1204" spans="1:8" x14ac:dyDescent="0.35">
      <c r="A1204" t="s">
        <v>1247</v>
      </c>
      <c r="B1204" t="str">
        <f>_xlfn.XLOOKUP(D1204,'2026 FMR'!I:I,'2026 FMR'!Q:Q)</f>
        <v>MD-514</v>
      </c>
      <c r="C1204" t="s">
        <v>1255</v>
      </c>
      <c r="D1204">
        <v>24017</v>
      </c>
      <c r="E1204">
        <f>_xlfn.XLOOKUP(D1204,'ACS data'!E:E,'ACS data'!N:N)</f>
        <v>1795</v>
      </c>
      <c r="F1204">
        <f>_xlfn.XLOOKUP(D1204,'2026 FMR'!I:I,'2026 FMR'!M:M)</f>
        <v>2015</v>
      </c>
      <c r="G1204">
        <f>_xlfn.XLOOKUP(D1204,'2026 FMR'!I:I,'2026 FMR'!J:J)</f>
        <v>167035</v>
      </c>
      <c r="H1204">
        <f>_xlfn.XLOOKUP(D1204,'2026 FMR'!I:I,'2026 FMR'!R:R)</f>
        <v>1</v>
      </c>
    </row>
    <row r="1205" spans="1:8" x14ac:dyDescent="0.35">
      <c r="A1205" t="s">
        <v>1247</v>
      </c>
      <c r="B1205" t="str">
        <f>_xlfn.XLOOKUP(D1205,'2026 FMR'!I:I,'2026 FMR'!Q:Q)</f>
        <v>MD-511</v>
      </c>
      <c r="C1205" t="s">
        <v>1256</v>
      </c>
      <c r="D1205">
        <v>24019</v>
      </c>
      <c r="E1205">
        <f>_xlfn.XLOOKUP(D1205,'ACS data'!E:E,'ACS data'!N:N)</f>
        <v>836</v>
      </c>
      <c r="F1205">
        <f>_xlfn.XLOOKUP(D1205,'2026 FMR'!I:I,'2026 FMR'!M:M)</f>
        <v>952</v>
      </c>
      <c r="G1205">
        <f>_xlfn.XLOOKUP(D1205,'2026 FMR'!I:I,'2026 FMR'!J:J)</f>
        <v>32557</v>
      </c>
      <c r="H1205">
        <f>_xlfn.XLOOKUP(D1205,'2026 FMR'!I:I,'2026 FMR'!R:R)</f>
        <v>1</v>
      </c>
    </row>
    <row r="1206" spans="1:8" x14ac:dyDescent="0.35">
      <c r="A1206" t="s">
        <v>1247</v>
      </c>
      <c r="B1206" t="str">
        <f>_xlfn.XLOOKUP(D1206,'2026 FMR'!I:I,'2026 FMR'!Q:Q)</f>
        <v>MD-514</v>
      </c>
      <c r="C1206" t="s">
        <v>1257</v>
      </c>
      <c r="D1206">
        <v>24021</v>
      </c>
      <c r="E1206">
        <f>_xlfn.XLOOKUP(D1206,'ACS data'!E:E,'ACS data'!N:N)</f>
        <v>3342</v>
      </c>
      <c r="F1206">
        <f>_xlfn.XLOOKUP(D1206,'2026 FMR'!I:I,'2026 FMR'!M:M)</f>
        <v>2015</v>
      </c>
      <c r="G1206">
        <f>_xlfn.XLOOKUP(D1206,'2026 FMR'!I:I,'2026 FMR'!J:J)</f>
        <v>273829</v>
      </c>
      <c r="H1206">
        <f>_xlfn.XLOOKUP(D1206,'2026 FMR'!I:I,'2026 FMR'!R:R)</f>
        <v>1</v>
      </c>
    </row>
    <row r="1207" spans="1:8" x14ac:dyDescent="0.35">
      <c r="A1207" t="s">
        <v>1247</v>
      </c>
      <c r="B1207" t="str">
        <f>_xlfn.XLOOKUP(D1207,'2026 FMR'!I:I,'2026 FMR'!Q:Q)</f>
        <v>MD-514</v>
      </c>
      <c r="C1207" t="s">
        <v>1258</v>
      </c>
      <c r="D1207">
        <v>24023</v>
      </c>
      <c r="E1207">
        <f>_xlfn.XLOOKUP(D1207,'ACS data'!E:E,'ACS data'!N:N)</f>
        <v>593</v>
      </c>
      <c r="F1207">
        <f>_xlfn.XLOOKUP(D1207,'2026 FMR'!I:I,'2026 FMR'!M:M)</f>
        <v>864</v>
      </c>
      <c r="G1207">
        <f>_xlfn.XLOOKUP(D1207,'2026 FMR'!I:I,'2026 FMR'!J:J)</f>
        <v>28856</v>
      </c>
      <c r="H1207">
        <f>_xlfn.XLOOKUP(D1207,'2026 FMR'!I:I,'2026 FMR'!R:R)</f>
        <v>1</v>
      </c>
    </row>
    <row r="1208" spans="1:8" x14ac:dyDescent="0.35">
      <c r="A1208" t="s">
        <v>1247</v>
      </c>
      <c r="B1208" t="str">
        <f>_xlfn.XLOOKUP(D1208,'2026 FMR'!I:I,'2026 FMR'!Q:Q)</f>
        <v>MD-514</v>
      </c>
      <c r="C1208" t="s">
        <v>1259</v>
      </c>
      <c r="D1208">
        <v>24025</v>
      </c>
      <c r="E1208">
        <f>_xlfn.XLOOKUP(D1208,'ACS data'!E:E,'ACS data'!N:N)</f>
        <v>3455</v>
      </c>
      <c r="F1208">
        <f>_xlfn.XLOOKUP(D1208,'2026 FMR'!I:I,'2026 FMR'!M:M)</f>
        <v>1511</v>
      </c>
      <c r="G1208">
        <f>_xlfn.XLOOKUP(D1208,'2026 FMR'!I:I,'2026 FMR'!J:J)</f>
        <v>261059</v>
      </c>
      <c r="H1208">
        <f>_xlfn.XLOOKUP(D1208,'2026 FMR'!I:I,'2026 FMR'!R:R)</f>
        <v>1</v>
      </c>
    </row>
    <row r="1209" spans="1:8" x14ac:dyDescent="0.35">
      <c r="A1209" t="s">
        <v>1247</v>
      </c>
      <c r="B1209" t="str">
        <f>_xlfn.XLOOKUP(D1209,'2026 FMR'!I:I,'2026 FMR'!Q:Q)</f>
        <v>MD-504</v>
      </c>
      <c r="C1209" t="s">
        <v>1260</v>
      </c>
      <c r="D1209">
        <v>24027</v>
      </c>
      <c r="E1209">
        <f>_xlfn.XLOOKUP(D1209,'ACS data'!E:E,'ACS data'!N:N)</f>
        <v>4229</v>
      </c>
      <c r="F1209">
        <f>_xlfn.XLOOKUP(D1209,'2026 FMR'!I:I,'2026 FMR'!M:M)</f>
        <v>1511</v>
      </c>
      <c r="G1209">
        <f>_xlfn.XLOOKUP(D1209,'2026 FMR'!I:I,'2026 FMR'!J:J)</f>
        <v>332011</v>
      </c>
      <c r="H1209">
        <f>_xlfn.XLOOKUP(D1209,'2026 FMR'!I:I,'2026 FMR'!R:R)</f>
        <v>1</v>
      </c>
    </row>
    <row r="1210" spans="1:8" x14ac:dyDescent="0.35">
      <c r="A1210" t="s">
        <v>1247</v>
      </c>
      <c r="B1210" t="str">
        <f>_xlfn.XLOOKUP(D1210,'2026 FMR'!I:I,'2026 FMR'!Q:Q)</f>
        <v>MD-511</v>
      </c>
      <c r="C1210" t="s">
        <v>1261</v>
      </c>
      <c r="D1210">
        <v>24029</v>
      </c>
      <c r="E1210">
        <f>_xlfn.XLOOKUP(D1210,'ACS data'!E:E,'ACS data'!N:N)</f>
        <v>419</v>
      </c>
      <c r="F1210">
        <f>_xlfn.XLOOKUP(D1210,'2026 FMR'!I:I,'2026 FMR'!M:M)</f>
        <v>1137</v>
      </c>
      <c r="G1210">
        <f>_xlfn.XLOOKUP(D1210,'2026 FMR'!I:I,'2026 FMR'!J:J)</f>
        <v>19289</v>
      </c>
      <c r="H1210">
        <f>_xlfn.XLOOKUP(D1210,'2026 FMR'!I:I,'2026 FMR'!R:R)</f>
        <v>1</v>
      </c>
    </row>
    <row r="1211" spans="1:8" x14ac:dyDescent="0.35">
      <c r="A1211" t="s">
        <v>1247</v>
      </c>
      <c r="B1211" t="str">
        <f>_xlfn.XLOOKUP(D1211,'2026 FMR'!I:I,'2026 FMR'!Q:Q)</f>
        <v>MD-601</v>
      </c>
      <c r="C1211" t="s">
        <v>1262</v>
      </c>
      <c r="D1211">
        <v>24031</v>
      </c>
      <c r="E1211">
        <f>_xlfn.XLOOKUP(D1211,'ACS data'!E:E,'ACS data'!N:N)</f>
        <v>15560</v>
      </c>
      <c r="F1211">
        <f>_xlfn.XLOOKUP(D1211,'2026 FMR'!I:I,'2026 FMR'!M:M)</f>
        <v>2015</v>
      </c>
      <c r="G1211">
        <f>_xlfn.XLOOKUP(D1211,'2026 FMR'!I:I,'2026 FMR'!J:J)</f>
        <v>1056910</v>
      </c>
      <c r="H1211">
        <f>_xlfn.XLOOKUP(D1211,'2026 FMR'!I:I,'2026 FMR'!R:R)</f>
        <v>1</v>
      </c>
    </row>
    <row r="1212" spans="1:8" x14ac:dyDescent="0.35">
      <c r="A1212" t="s">
        <v>1247</v>
      </c>
      <c r="B1212" t="str">
        <f>_xlfn.XLOOKUP(D1212,'2026 FMR'!I:I,'2026 FMR'!Q:Q)</f>
        <v>MD-600</v>
      </c>
      <c r="C1212" t="s">
        <v>1263</v>
      </c>
      <c r="D1212">
        <v>24033</v>
      </c>
      <c r="E1212">
        <f>_xlfn.XLOOKUP(D1212,'ACS data'!E:E,'ACS data'!N:N)</f>
        <v>23167</v>
      </c>
      <c r="F1212">
        <f>_xlfn.XLOOKUP(D1212,'2026 FMR'!I:I,'2026 FMR'!M:M)</f>
        <v>2015</v>
      </c>
      <c r="G1212">
        <f>_xlfn.XLOOKUP(D1212,'2026 FMR'!I:I,'2026 FMR'!J:J)</f>
        <v>957189</v>
      </c>
      <c r="H1212">
        <f>_xlfn.XLOOKUP(D1212,'2026 FMR'!I:I,'2026 FMR'!R:R)</f>
        <v>0.5</v>
      </c>
    </row>
    <row r="1213" spans="1:8" x14ac:dyDescent="0.35">
      <c r="A1213" t="s">
        <v>1247</v>
      </c>
      <c r="B1213" t="str">
        <f>_xlfn.XLOOKUP(D1213,'2026 FMR'!I:I,'2026 FMR'!Q:Q)</f>
        <v>MD-511</v>
      </c>
      <c r="C1213" t="s">
        <v>1264</v>
      </c>
      <c r="D1213">
        <v>24035</v>
      </c>
      <c r="E1213">
        <f>_xlfn.XLOOKUP(D1213,'ACS data'!E:E,'ACS data'!N:N)</f>
        <v>586</v>
      </c>
      <c r="F1213">
        <f>_xlfn.XLOOKUP(D1213,'2026 FMR'!I:I,'2026 FMR'!M:M)</f>
        <v>1511</v>
      </c>
      <c r="G1213">
        <f>_xlfn.XLOOKUP(D1213,'2026 FMR'!I:I,'2026 FMR'!J:J)</f>
        <v>50316</v>
      </c>
      <c r="H1213">
        <f>_xlfn.XLOOKUP(D1213,'2026 FMR'!I:I,'2026 FMR'!R:R)</f>
        <v>1</v>
      </c>
    </row>
    <row r="1214" spans="1:8" x14ac:dyDescent="0.35">
      <c r="A1214" t="s">
        <v>1247</v>
      </c>
      <c r="B1214" t="str">
        <f>_xlfn.XLOOKUP(D1214,'2026 FMR'!I:I,'2026 FMR'!Q:Q)</f>
        <v>MD-514</v>
      </c>
      <c r="C1214" t="s">
        <v>1265</v>
      </c>
      <c r="D1214">
        <v>24037</v>
      </c>
      <c r="E1214">
        <f>_xlfn.XLOOKUP(D1214,'ACS data'!E:E,'ACS data'!N:N)</f>
        <v>1473</v>
      </c>
      <c r="F1214">
        <f>_xlfn.XLOOKUP(D1214,'2026 FMR'!I:I,'2026 FMR'!M:M)</f>
        <v>1672</v>
      </c>
      <c r="G1214">
        <f>_xlfn.XLOOKUP(D1214,'2026 FMR'!I:I,'2026 FMR'!J:J)</f>
        <v>113814</v>
      </c>
      <c r="H1214">
        <f>_xlfn.XLOOKUP(D1214,'2026 FMR'!I:I,'2026 FMR'!R:R)</f>
        <v>1</v>
      </c>
    </row>
    <row r="1215" spans="1:8" x14ac:dyDescent="0.35">
      <c r="A1215" t="s">
        <v>1247</v>
      </c>
      <c r="B1215" t="str">
        <f>_xlfn.XLOOKUP(D1215,'2026 FMR'!I:I,'2026 FMR'!Q:Q)</f>
        <v>MD-513</v>
      </c>
      <c r="C1215" t="s">
        <v>1266</v>
      </c>
      <c r="D1215">
        <v>24039</v>
      </c>
      <c r="E1215">
        <f>_xlfn.XLOOKUP(D1215,'ACS data'!E:E,'ACS data'!N:N)</f>
        <v>611</v>
      </c>
      <c r="F1215">
        <f>_xlfn.XLOOKUP(D1215,'2026 FMR'!I:I,'2026 FMR'!M:M)</f>
        <v>907</v>
      </c>
      <c r="G1215">
        <f>_xlfn.XLOOKUP(D1215,'2026 FMR'!I:I,'2026 FMR'!J:J)</f>
        <v>24672</v>
      </c>
      <c r="H1215">
        <f>_xlfn.XLOOKUP(D1215,'2026 FMR'!I:I,'2026 FMR'!R:R)</f>
        <v>1</v>
      </c>
    </row>
    <row r="1216" spans="1:8" x14ac:dyDescent="0.35">
      <c r="A1216" t="s">
        <v>1247</v>
      </c>
      <c r="B1216" t="str">
        <f>_xlfn.XLOOKUP(D1216,'2026 FMR'!I:I,'2026 FMR'!Q:Q)</f>
        <v>MD-511</v>
      </c>
      <c r="C1216" t="s">
        <v>1267</v>
      </c>
      <c r="D1216">
        <v>24041</v>
      </c>
      <c r="E1216">
        <f>_xlfn.XLOOKUP(D1216,'ACS data'!E:E,'ACS data'!N:N)</f>
        <v>460</v>
      </c>
      <c r="F1216">
        <f>_xlfn.XLOOKUP(D1216,'2026 FMR'!I:I,'2026 FMR'!M:M)</f>
        <v>1282</v>
      </c>
      <c r="G1216">
        <f>_xlfn.XLOOKUP(D1216,'2026 FMR'!I:I,'2026 FMR'!J:J)</f>
        <v>37663</v>
      </c>
      <c r="H1216">
        <f>_xlfn.XLOOKUP(D1216,'2026 FMR'!I:I,'2026 FMR'!R:R)</f>
        <v>1</v>
      </c>
    </row>
    <row r="1217" spans="1:8" x14ac:dyDescent="0.35">
      <c r="A1217" t="s">
        <v>1247</v>
      </c>
      <c r="B1217" t="str">
        <f>_xlfn.XLOOKUP(D1217,'2026 FMR'!I:I,'2026 FMR'!Q:Q)</f>
        <v>MD-514</v>
      </c>
      <c r="C1217" t="s">
        <v>1268</v>
      </c>
      <c r="D1217">
        <v>24043</v>
      </c>
      <c r="E1217">
        <f>_xlfn.XLOOKUP(D1217,'ACS data'!E:E,'ACS data'!N:N)</f>
        <v>3378</v>
      </c>
      <c r="F1217">
        <f>_xlfn.XLOOKUP(D1217,'2026 FMR'!I:I,'2026 FMR'!M:M)</f>
        <v>961</v>
      </c>
      <c r="G1217">
        <f>_xlfn.XLOOKUP(D1217,'2026 FMR'!I:I,'2026 FMR'!J:J)</f>
        <v>154645</v>
      </c>
      <c r="H1217">
        <f>_xlfn.XLOOKUP(D1217,'2026 FMR'!I:I,'2026 FMR'!R:R)</f>
        <v>1</v>
      </c>
    </row>
    <row r="1218" spans="1:8" x14ac:dyDescent="0.35">
      <c r="A1218" t="s">
        <v>1247</v>
      </c>
      <c r="B1218" t="str">
        <f>_xlfn.XLOOKUP(D1218,'2026 FMR'!I:I,'2026 FMR'!Q:Q)</f>
        <v>MD-513</v>
      </c>
      <c r="C1218" t="s">
        <v>1269</v>
      </c>
      <c r="D1218">
        <v>24045</v>
      </c>
      <c r="E1218">
        <f>_xlfn.XLOOKUP(D1218,'ACS data'!E:E,'ACS data'!N:N)</f>
        <v>4447</v>
      </c>
      <c r="F1218">
        <f>_xlfn.XLOOKUP(D1218,'2026 FMR'!I:I,'2026 FMR'!M:M)</f>
        <v>1061</v>
      </c>
      <c r="G1218">
        <f>_xlfn.XLOOKUP(D1218,'2026 FMR'!I:I,'2026 FMR'!J:J)</f>
        <v>103815</v>
      </c>
      <c r="H1218">
        <f>_xlfn.XLOOKUP(D1218,'2026 FMR'!I:I,'2026 FMR'!R:R)</f>
        <v>1</v>
      </c>
    </row>
    <row r="1219" spans="1:8" x14ac:dyDescent="0.35">
      <c r="A1219" t="s">
        <v>1247</v>
      </c>
      <c r="B1219" t="str">
        <f>_xlfn.XLOOKUP(D1219,'2026 FMR'!I:I,'2026 FMR'!Q:Q)</f>
        <v>MD-513</v>
      </c>
      <c r="C1219" t="s">
        <v>1270</v>
      </c>
      <c r="D1219">
        <v>24047</v>
      </c>
      <c r="E1219">
        <f>_xlfn.XLOOKUP(D1219,'ACS data'!E:E,'ACS data'!N:N)</f>
        <v>835</v>
      </c>
      <c r="F1219">
        <f>_xlfn.XLOOKUP(D1219,'2026 FMR'!I:I,'2026 FMR'!M:M)</f>
        <v>1035</v>
      </c>
      <c r="G1219">
        <f>_xlfn.XLOOKUP(D1219,'2026 FMR'!I:I,'2026 FMR'!J:J)</f>
        <v>52827</v>
      </c>
      <c r="H1219">
        <f>_xlfn.XLOOKUP(D1219,'2026 FMR'!I:I,'2026 FMR'!R:R)</f>
        <v>1</v>
      </c>
    </row>
    <row r="1220" spans="1:8" x14ac:dyDescent="0.35">
      <c r="A1220" t="s">
        <v>1247</v>
      </c>
      <c r="B1220" t="str">
        <f>_xlfn.XLOOKUP(D1220,'2026 FMR'!I:I,'2026 FMR'!Q:Q)</f>
        <v>MD-501</v>
      </c>
      <c r="C1220" t="s">
        <v>1271</v>
      </c>
      <c r="D1220">
        <v>24510</v>
      </c>
      <c r="E1220">
        <f>_xlfn.XLOOKUP(D1220,'ACS data'!E:E,'ACS data'!N:N)</f>
        <v>20419</v>
      </c>
      <c r="F1220">
        <f>_xlfn.XLOOKUP(D1220,'2026 FMR'!I:I,'2026 FMR'!M:M)</f>
        <v>1511</v>
      </c>
      <c r="G1220">
        <f>_xlfn.XLOOKUP(D1220,'2026 FMR'!I:I,'2026 FMR'!J:J)</f>
        <v>584548</v>
      </c>
      <c r="H1220">
        <f>_xlfn.XLOOKUP(D1220,'2026 FMR'!I:I,'2026 FMR'!R:R)</f>
        <v>0.5</v>
      </c>
    </row>
    <row r="1221" spans="1:8" x14ac:dyDescent="0.35">
      <c r="A1221" t="s">
        <v>1272</v>
      </c>
      <c r="B1221" t="str">
        <f>_xlfn.XLOOKUP(D1221,'2026 FMR'!I:I,'2026 FMR'!Q:Q)</f>
        <v>MA-503</v>
      </c>
      <c r="C1221" t="s">
        <v>1273</v>
      </c>
      <c r="D1221">
        <v>25001</v>
      </c>
      <c r="E1221">
        <f>_xlfn.XLOOKUP(D1221,'ACS data'!E:E,'ACS data'!N:N)</f>
        <v>1975</v>
      </c>
      <c r="F1221">
        <f>_xlfn.XLOOKUP(D1221,'2026 FMR'!I:I,'2026 FMR'!M:M)</f>
        <v>1846</v>
      </c>
      <c r="G1221">
        <f>_xlfn.XLOOKUP(D1221,'2026 FMR'!I:I,'2026 FMR'!J:J)</f>
        <v>230073</v>
      </c>
      <c r="H1221">
        <f>_xlfn.XLOOKUP(D1221,'2026 FMR'!I:I,'2026 FMR'!R:R)</f>
        <v>0.5</v>
      </c>
    </row>
    <row r="1222" spans="1:8" x14ac:dyDescent="0.35">
      <c r="A1222" t="s">
        <v>1272</v>
      </c>
      <c r="B1222" t="str">
        <f>_xlfn.XLOOKUP(D1222,'2026 FMR'!I:I,'2026 FMR'!Q:Q)</f>
        <v>MA-507</v>
      </c>
      <c r="C1222" t="s">
        <v>1274</v>
      </c>
      <c r="D1222">
        <v>25003</v>
      </c>
      <c r="E1222">
        <f>_xlfn.XLOOKUP(D1222,'ACS data'!E:E,'ACS data'!N:N)</f>
        <v>2025</v>
      </c>
      <c r="F1222">
        <f>_xlfn.XLOOKUP(D1222,'2026 FMR'!I:I,'2026 FMR'!M:M)</f>
        <v>1302</v>
      </c>
      <c r="G1222">
        <f>_xlfn.XLOOKUP(D1222,'2026 FMR'!I:I,'2026 FMR'!J:J)</f>
        <v>128047</v>
      </c>
      <c r="H1222">
        <f>_xlfn.XLOOKUP(D1222,'2026 FMR'!I:I,'2026 FMR'!R:R)</f>
        <v>0.5</v>
      </c>
    </row>
    <row r="1223" spans="1:8" x14ac:dyDescent="0.35">
      <c r="A1223" t="s">
        <v>1272</v>
      </c>
      <c r="B1223" t="str">
        <f>_xlfn.XLOOKUP(D1223,'2026 FMR'!I:I,'2026 FMR'!Q:Q)</f>
        <v>MA-505</v>
      </c>
      <c r="C1223" t="s">
        <v>1275</v>
      </c>
      <c r="D1223">
        <v>25005</v>
      </c>
      <c r="E1223">
        <f>_xlfn.XLOOKUP(D1223,'ACS data'!E:E,'ACS data'!N:N)</f>
        <v>13264</v>
      </c>
      <c r="F1223">
        <f>_xlfn.XLOOKUP(D1223,'2026 FMR'!I:I,'2026 FMR'!M:M)</f>
        <v>1943</v>
      </c>
      <c r="G1223">
        <f>_xlfn.XLOOKUP(D1223,'2026 FMR'!I:I,'2026 FMR'!J:J)</f>
        <v>578436</v>
      </c>
      <c r="H1223">
        <f>_xlfn.XLOOKUP(D1223,'2026 FMR'!I:I,'2026 FMR'!R:R)</f>
        <v>1</v>
      </c>
    </row>
    <row r="1224" spans="1:8" x14ac:dyDescent="0.35">
      <c r="A1224" t="s">
        <v>1272</v>
      </c>
      <c r="B1224" t="str">
        <f>_xlfn.XLOOKUP(D1224,'2026 FMR'!I:I,'2026 FMR'!Q:Q)</f>
        <v>MA-503</v>
      </c>
      <c r="C1224" t="s">
        <v>1276</v>
      </c>
      <c r="D1224">
        <v>25007</v>
      </c>
      <c r="E1224">
        <f>_xlfn.XLOOKUP(D1224,'ACS data'!E:E,'ACS data'!N:N)</f>
        <v>118</v>
      </c>
      <c r="F1224">
        <f>_xlfn.XLOOKUP(D1224,'2026 FMR'!I:I,'2026 FMR'!M:M)</f>
        <v>1633</v>
      </c>
      <c r="G1224">
        <f>_xlfn.XLOOKUP(D1224,'2026 FMR'!I:I,'2026 FMR'!J:J)</f>
        <v>20751</v>
      </c>
      <c r="H1224">
        <f>_xlfn.XLOOKUP(D1224,'2026 FMR'!I:I,'2026 FMR'!R:R)</f>
        <v>0.5</v>
      </c>
    </row>
    <row r="1225" spans="1:8" x14ac:dyDescent="0.35">
      <c r="A1225" t="s">
        <v>1272</v>
      </c>
      <c r="B1225" t="str">
        <f>_xlfn.XLOOKUP(D1225,'2026 FMR'!I:I,'2026 FMR'!Q:Q)</f>
        <v>MA-516</v>
      </c>
      <c r="C1225" t="s">
        <v>1277</v>
      </c>
      <c r="D1225">
        <v>25009</v>
      </c>
      <c r="E1225">
        <f>_xlfn.XLOOKUP(D1225,'ACS data'!E:E,'ACS data'!N:N)</f>
        <v>12800</v>
      </c>
      <c r="F1225">
        <f>_xlfn.XLOOKUP(D1225,'2026 FMR'!I:I,'2026 FMR'!M:M)</f>
        <v>2476</v>
      </c>
      <c r="G1225">
        <f>_xlfn.XLOOKUP(D1225,'2026 FMR'!I:I,'2026 FMR'!J:J)</f>
        <v>807258</v>
      </c>
      <c r="H1225">
        <f>_xlfn.XLOOKUP(D1225,'2026 FMR'!I:I,'2026 FMR'!R:R)</f>
        <v>0.5</v>
      </c>
    </row>
    <row r="1226" spans="1:8" x14ac:dyDescent="0.35">
      <c r="A1226" t="s">
        <v>1272</v>
      </c>
      <c r="B1226" t="str">
        <f>_xlfn.XLOOKUP(D1226,'2026 FMR'!I:I,'2026 FMR'!Q:Q)</f>
        <v>MA-507</v>
      </c>
      <c r="C1226" t="s">
        <v>1278</v>
      </c>
      <c r="D1226">
        <v>25011</v>
      </c>
      <c r="E1226">
        <f>_xlfn.XLOOKUP(D1226,'ACS data'!E:E,'ACS data'!N:N)</f>
        <v>1403</v>
      </c>
      <c r="F1226">
        <f>_xlfn.XLOOKUP(D1226,'2026 FMR'!I:I,'2026 FMR'!M:M)</f>
        <v>1422</v>
      </c>
      <c r="G1226">
        <f>_xlfn.XLOOKUP(D1226,'2026 FMR'!I:I,'2026 FMR'!J:J)</f>
        <v>70922</v>
      </c>
      <c r="H1226">
        <f>_xlfn.XLOOKUP(D1226,'2026 FMR'!I:I,'2026 FMR'!R:R)</f>
        <v>0.5</v>
      </c>
    </row>
    <row r="1227" spans="1:8" x14ac:dyDescent="0.35">
      <c r="A1227" t="s">
        <v>1272</v>
      </c>
      <c r="B1227" t="str">
        <f>_xlfn.XLOOKUP(D1227,'2026 FMR'!I:I,'2026 FMR'!Q:Q)</f>
        <v>MA-504</v>
      </c>
      <c r="C1227" t="s">
        <v>1279</v>
      </c>
      <c r="D1227">
        <v>25013</v>
      </c>
      <c r="E1227">
        <f>_xlfn.XLOOKUP(D1227,'ACS data'!E:E,'ACS data'!N:N)</f>
        <v>13921</v>
      </c>
      <c r="F1227">
        <f>_xlfn.XLOOKUP(D1227,'2026 FMR'!I:I,'2026 FMR'!M:M)</f>
        <v>1382</v>
      </c>
      <c r="G1227">
        <f>_xlfn.XLOOKUP(D1227,'2026 FMR'!I:I,'2026 FMR'!J:J)</f>
        <v>462853</v>
      </c>
      <c r="H1227">
        <f>_xlfn.XLOOKUP(D1227,'2026 FMR'!I:I,'2026 FMR'!R:R)</f>
        <v>0.5</v>
      </c>
    </row>
    <row r="1228" spans="1:8" x14ac:dyDescent="0.35">
      <c r="A1228" t="s">
        <v>1272</v>
      </c>
      <c r="B1228" t="str">
        <f>_xlfn.XLOOKUP(D1228,'2026 FMR'!I:I,'2026 FMR'!Q:Q)</f>
        <v>MA-507</v>
      </c>
      <c r="C1228" t="s">
        <v>1280</v>
      </c>
      <c r="D1228">
        <v>25015</v>
      </c>
      <c r="E1228">
        <f>_xlfn.XLOOKUP(D1228,'ACS data'!E:E,'ACS data'!N:N)</f>
        <v>5494</v>
      </c>
      <c r="F1228">
        <f>_xlfn.XLOOKUP(D1228,'2026 FMR'!I:I,'2026 FMR'!M:M)</f>
        <v>1580</v>
      </c>
      <c r="G1228">
        <f>_xlfn.XLOOKUP(D1228,'2026 FMR'!I:I,'2026 FMR'!J:J)</f>
        <v>156595</v>
      </c>
      <c r="H1228">
        <f>_xlfn.XLOOKUP(D1228,'2026 FMR'!I:I,'2026 FMR'!R:R)</f>
        <v>0.5</v>
      </c>
    </row>
    <row r="1229" spans="1:8" x14ac:dyDescent="0.35">
      <c r="A1229" t="s">
        <v>1272</v>
      </c>
      <c r="B1229" t="str">
        <f>_xlfn.XLOOKUP(D1229,'2026 FMR'!I:I,'2026 FMR'!Q:Q)</f>
        <v>MA-516</v>
      </c>
      <c r="C1229" t="s">
        <v>1281</v>
      </c>
      <c r="D1229">
        <v>25017</v>
      </c>
      <c r="E1229">
        <f>_xlfn.XLOOKUP(D1229,'ACS data'!E:E,'ACS data'!N:N)</f>
        <v>25418</v>
      </c>
      <c r="F1229">
        <f>_xlfn.XLOOKUP(D1229,'2026 FMR'!I:I,'2026 FMR'!M:M)</f>
        <v>2476</v>
      </c>
      <c r="G1229">
        <f>_xlfn.XLOOKUP(D1229,'2026 FMR'!I:I,'2026 FMR'!J:J)</f>
        <v>1622896</v>
      </c>
      <c r="H1229">
        <f>_xlfn.XLOOKUP(D1229,'2026 FMR'!I:I,'2026 FMR'!R:R)</f>
        <v>0.5</v>
      </c>
    </row>
    <row r="1230" spans="1:8" x14ac:dyDescent="0.35">
      <c r="A1230" t="s">
        <v>1272</v>
      </c>
      <c r="B1230" t="str">
        <f>_xlfn.XLOOKUP(D1230,'2026 FMR'!I:I,'2026 FMR'!Q:Q)</f>
        <v>MA-503</v>
      </c>
      <c r="C1230" t="s">
        <v>1282</v>
      </c>
      <c r="D1230">
        <v>25019</v>
      </c>
      <c r="E1230">
        <f>_xlfn.XLOOKUP(D1230,'ACS data'!E:E,'ACS data'!N:N)</f>
        <v>152</v>
      </c>
      <c r="F1230">
        <f>_xlfn.XLOOKUP(D1230,'2026 FMR'!I:I,'2026 FMR'!M:M)</f>
        <v>2425</v>
      </c>
      <c r="G1230">
        <f>_xlfn.XLOOKUP(D1230,'2026 FMR'!I:I,'2026 FMR'!J:J)</f>
        <v>14299</v>
      </c>
      <c r="H1230">
        <f>_xlfn.XLOOKUP(D1230,'2026 FMR'!I:I,'2026 FMR'!R:R)</f>
        <v>0.5</v>
      </c>
    </row>
    <row r="1231" spans="1:8" x14ac:dyDescent="0.35">
      <c r="A1231" t="s">
        <v>1272</v>
      </c>
      <c r="B1231" t="str">
        <f>_xlfn.XLOOKUP(D1231,'2026 FMR'!I:I,'2026 FMR'!Q:Q)</f>
        <v>MA-516</v>
      </c>
      <c r="C1231" t="s">
        <v>1283</v>
      </c>
      <c r="D1231">
        <v>25021</v>
      </c>
      <c r="E1231">
        <f>_xlfn.XLOOKUP(D1231,'ACS data'!E:E,'ACS data'!N:N)</f>
        <v>9970</v>
      </c>
      <c r="F1231">
        <f>_xlfn.XLOOKUP(D1231,'2026 FMR'!I:I,'2026 FMR'!M:M)</f>
        <v>2476</v>
      </c>
      <c r="G1231">
        <f>_xlfn.XLOOKUP(D1231,'2026 FMR'!I:I,'2026 FMR'!J:J)</f>
        <v>724540</v>
      </c>
      <c r="H1231">
        <f>_xlfn.XLOOKUP(D1231,'2026 FMR'!I:I,'2026 FMR'!R:R)</f>
        <v>0.5</v>
      </c>
    </row>
    <row r="1232" spans="1:8" x14ac:dyDescent="0.35">
      <c r="A1232" t="s">
        <v>1272</v>
      </c>
      <c r="B1232" t="str">
        <f>_xlfn.XLOOKUP(D1232,'2026 FMR'!I:I,'2026 FMR'!Q:Q)</f>
        <v>MA-511</v>
      </c>
      <c r="C1232" t="s">
        <v>1284</v>
      </c>
      <c r="D1232">
        <v>25023</v>
      </c>
      <c r="E1232">
        <f>_xlfn.XLOOKUP(D1232,'ACS data'!E:E,'ACS data'!N:N)</f>
        <v>6337</v>
      </c>
      <c r="F1232">
        <f>_xlfn.XLOOKUP(D1232,'2026 FMR'!I:I,'2026 FMR'!M:M)</f>
        <v>2476</v>
      </c>
      <c r="G1232">
        <f>_xlfn.XLOOKUP(D1232,'2026 FMR'!I:I,'2026 FMR'!J:J)</f>
        <v>531889</v>
      </c>
      <c r="H1232">
        <f>_xlfn.XLOOKUP(D1232,'2026 FMR'!I:I,'2026 FMR'!R:R)</f>
        <v>1</v>
      </c>
    </row>
    <row r="1233" spans="1:8" x14ac:dyDescent="0.35">
      <c r="A1233" t="s">
        <v>1272</v>
      </c>
      <c r="B1233" t="str">
        <f>_xlfn.XLOOKUP(D1233,'2026 FMR'!I:I,'2026 FMR'!Q:Q)</f>
        <v>MA-516</v>
      </c>
      <c r="C1233" t="s">
        <v>1285</v>
      </c>
      <c r="D1233">
        <v>25025</v>
      </c>
      <c r="E1233">
        <f>_xlfn.XLOOKUP(D1233,'ACS data'!E:E,'ACS data'!N:N)</f>
        <v>31805</v>
      </c>
      <c r="F1233">
        <f>_xlfn.XLOOKUP(D1233,'2026 FMR'!I:I,'2026 FMR'!M:M)</f>
        <v>2476</v>
      </c>
      <c r="G1233">
        <f>_xlfn.XLOOKUP(D1233,'2026 FMR'!I:I,'2026 FMR'!J:J)</f>
        <v>782172</v>
      </c>
      <c r="H1233">
        <f>_xlfn.XLOOKUP(D1233,'2026 FMR'!I:I,'2026 FMR'!R:R)</f>
        <v>0.5</v>
      </c>
    </row>
    <row r="1234" spans="1:8" x14ac:dyDescent="0.35">
      <c r="A1234" t="s">
        <v>1272</v>
      </c>
      <c r="B1234" t="str">
        <f>_xlfn.XLOOKUP(D1234,'2026 FMR'!I:I,'2026 FMR'!Q:Q)</f>
        <v>MA-506</v>
      </c>
      <c r="C1234" t="s">
        <v>1286</v>
      </c>
      <c r="D1234">
        <v>25027</v>
      </c>
      <c r="E1234">
        <f>_xlfn.XLOOKUP(D1234,'ACS data'!E:E,'ACS data'!N:N)</f>
        <v>18121</v>
      </c>
      <c r="F1234">
        <f>_xlfn.XLOOKUP(D1234,'2026 FMR'!I:I,'2026 FMR'!M:M)</f>
        <v>1651</v>
      </c>
      <c r="G1234">
        <f>_xlfn.XLOOKUP(D1234,'2026 FMR'!I:I,'2026 FMR'!J:J)</f>
        <v>861664</v>
      </c>
      <c r="H1234">
        <f>_xlfn.XLOOKUP(D1234,'2026 FMR'!I:I,'2026 FMR'!R:R)</f>
        <v>0.5</v>
      </c>
    </row>
    <row r="1235" spans="1:8" x14ac:dyDescent="0.35">
      <c r="A1235" t="s">
        <v>1287</v>
      </c>
      <c r="B1235" t="str">
        <f>_xlfn.XLOOKUP(D1235,'2026 FMR'!I:I,'2026 FMR'!Q:Q)</f>
        <v>MI-500</v>
      </c>
      <c r="C1235" t="s">
        <v>1288</v>
      </c>
      <c r="D1235">
        <v>26001</v>
      </c>
      <c r="E1235">
        <f>_xlfn.XLOOKUP(D1235,'ACS data'!E:E,'ACS data'!N:N)</f>
        <v>151</v>
      </c>
      <c r="F1235">
        <f>_xlfn.XLOOKUP(D1235,'2026 FMR'!I:I,'2026 FMR'!M:M)</f>
        <v>807</v>
      </c>
      <c r="G1235">
        <f>_xlfn.XLOOKUP(D1235,'2026 FMR'!I:I,'2026 FMR'!J:J)</f>
        <v>10238</v>
      </c>
      <c r="H1235">
        <f>_xlfn.XLOOKUP(D1235,'2026 FMR'!I:I,'2026 FMR'!R:R)</f>
        <v>0.5</v>
      </c>
    </row>
    <row r="1236" spans="1:8" x14ac:dyDescent="0.35">
      <c r="A1236" t="s">
        <v>1287</v>
      </c>
      <c r="B1236" t="str">
        <f>_xlfn.XLOOKUP(D1236,'2026 FMR'!I:I,'2026 FMR'!Q:Q)</f>
        <v>MI-500</v>
      </c>
      <c r="C1236" t="s">
        <v>1289</v>
      </c>
      <c r="D1236">
        <v>26003</v>
      </c>
      <c r="E1236">
        <f>_xlfn.XLOOKUP(D1236,'ACS data'!E:E,'ACS data'!N:N)</f>
        <v>69</v>
      </c>
      <c r="F1236">
        <f>_xlfn.XLOOKUP(D1236,'2026 FMR'!I:I,'2026 FMR'!M:M)</f>
        <v>817</v>
      </c>
      <c r="G1236">
        <f>_xlfn.XLOOKUP(D1236,'2026 FMR'!I:I,'2026 FMR'!J:J)</f>
        <v>8866</v>
      </c>
      <c r="H1236">
        <f>_xlfn.XLOOKUP(D1236,'2026 FMR'!I:I,'2026 FMR'!R:R)</f>
        <v>0.5</v>
      </c>
    </row>
    <row r="1237" spans="1:8" x14ac:dyDescent="0.35">
      <c r="A1237" t="s">
        <v>1287</v>
      </c>
      <c r="B1237" t="str">
        <f>_xlfn.XLOOKUP(D1237,'2026 FMR'!I:I,'2026 FMR'!Q:Q)</f>
        <v>MI-500</v>
      </c>
      <c r="C1237" t="s">
        <v>1290</v>
      </c>
      <c r="D1237">
        <v>26005</v>
      </c>
      <c r="E1237">
        <f>_xlfn.XLOOKUP(D1237,'ACS data'!E:E,'ACS data'!N:N)</f>
        <v>2221</v>
      </c>
      <c r="F1237">
        <f>_xlfn.XLOOKUP(D1237,'2026 FMR'!I:I,'2026 FMR'!M:M)</f>
        <v>966</v>
      </c>
      <c r="G1237">
        <f>_xlfn.XLOOKUP(D1237,'2026 FMR'!I:I,'2026 FMR'!J:J)</f>
        <v>120189</v>
      </c>
      <c r="H1237">
        <f>_xlfn.XLOOKUP(D1237,'2026 FMR'!I:I,'2026 FMR'!R:R)</f>
        <v>0.5</v>
      </c>
    </row>
    <row r="1238" spans="1:8" x14ac:dyDescent="0.35">
      <c r="A1238" t="s">
        <v>1287</v>
      </c>
      <c r="B1238" t="str">
        <f>_xlfn.XLOOKUP(D1238,'2026 FMR'!I:I,'2026 FMR'!Q:Q)</f>
        <v>MI-500</v>
      </c>
      <c r="C1238" t="s">
        <v>1291</v>
      </c>
      <c r="D1238">
        <v>26007</v>
      </c>
      <c r="E1238">
        <f>_xlfn.XLOOKUP(D1238,'ACS data'!E:E,'ACS data'!N:N)</f>
        <v>772</v>
      </c>
      <c r="F1238">
        <f>_xlfn.XLOOKUP(D1238,'2026 FMR'!I:I,'2026 FMR'!M:M)</f>
        <v>767</v>
      </c>
      <c r="G1238">
        <f>_xlfn.XLOOKUP(D1238,'2026 FMR'!I:I,'2026 FMR'!J:J)</f>
        <v>28911</v>
      </c>
      <c r="H1238">
        <f>_xlfn.XLOOKUP(D1238,'2026 FMR'!I:I,'2026 FMR'!R:R)</f>
        <v>0.5</v>
      </c>
    </row>
    <row r="1239" spans="1:8" x14ac:dyDescent="0.35">
      <c r="A1239" t="s">
        <v>1287</v>
      </c>
      <c r="B1239" t="str">
        <f>_xlfn.XLOOKUP(D1239,'2026 FMR'!I:I,'2026 FMR'!Q:Q)</f>
        <v>MI-512</v>
      </c>
      <c r="C1239" t="s">
        <v>1292</v>
      </c>
      <c r="D1239">
        <v>26009</v>
      </c>
      <c r="E1239">
        <f>_xlfn.XLOOKUP(D1239,'ACS data'!E:E,'ACS data'!N:N)</f>
        <v>398</v>
      </c>
      <c r="F1239">
        <f>_xlfn.XLOOKUP(D1239,'2026 FMR'!I:I,'2026 FMR'!M:M)</f>
        <v>897</v>
      </c>
      <c r="G1239">
        <f>_xlfn.XLOOKUP(D1239,'2026 FMR'!I:I,'2026 FMR'!J:J)</f>
        <v>23662</v>
      </c>
      <c r="H1239">
        <f>_xlfn.XLOOKUP(D1239,'2026 FMR'!I:I,'2026 FMR'!R:R)</f>
        <v>0.5</v>
      </c>
    </row>
    <row r="1240" spans="1:8" x14ac:dyDescent="0.35">
      <c r="A1240" t="s">
        <v>1287</v>
      </c>
      <c r="B1240" t="str">
        <f>_xlfn.XLOOKUP(D1240,'2026 FMR'!I:I,'2026 FMR'!Q:Q)</f>
        <v>MI-500</v>
      </c>
      <c r="C1240" t="s">
        <v>1293</v>
      </c>
      <c r="D1240">
        <v>26011</v>
      </c>
      <c r="E1240">
        <f>_xlfn.XLOOKUP(D1240,'ACS data'!E:E,'ACS data'!N:N)</f>
        <v>328</v>
      </c>
      <c r="F1240">
        <f>_xlfn.XLOOKUP(D1240,'2026 FMR'!I:I,'2026 FMR'!M:M)</f>
        <v>742</v>
      </c>
      <c r="G1240">
        <f>_xlfn.XLOOKUP(D1240,'2026 FMR'!I:I,'2026 FMR'!J:J)</f>
        <v>15031</v>
      </c>
      <c r="H1240">
        <f>_xlfn.XLOOKUP(D1240,'2026 FMR'!I:I,'2026 FMR'!R:R)</f>
        <v>0.5</v>
      </c>
    </row>
    <row r="1241" spans="1:8" x14ac:dyDescent="0.35">
      <c r="A1241" t="s">
        <v>1287</v>
      </c>
      <c r="B1241" t="str">
        <f>_xlfn.XLOOKUP(D1241,'2026 FMR'!I:I,'2026 FMR'!Q:Q)</f>
        <v>MI-500</v>
      </c>
      <c r="C1241" t="s">
        <v>1294</v>
      </c>
      <c r="D1241">
        <v>26013</v>
      </c>
      <c r="E1241">
        <f>_xlfn.XLOOKUP(D1241,'ACS data'!E:E,'ACS data'!N:N)</f>
        <v>183</v>
      </c>
      <c r="F1241">
        <f>_xlfn.XLOOKUP(D1241,'2026 FMR'!I:I,'2026 FMR'!M:M)</f>
        <v>742</v>
      </c>
      <c r="G1241">
        <f>_xlfn.XLOOKUP(D1241,'2026 FMR'!I:I,'2026 FMR'!J:J)</f>
        <v>8245</v>
      </c>
      <c r="H1241">
        <f>_xlfn.XLOOKUP(D1241,'2026 FMR'!I:I,'2026 FMR'!R:R)</f>
        <v>0.5</v>
      </c>
    </row>
    <row r="1242" spans="1:8" x14ac:dyDescent="0.35">
      <c r="A1242" t="s">
        <v>1287</v>
      </c>
      <c r="B1242" t="str">
        <f>_xlfn.XLOOKUP(D1242,'2026 FMR'!I:I,'2026 FMR'!Q:Q)</f>
        <v>MI-500</v>
      </c>
      <c r="C1242" t="s">
        <v>1295</v>
      </c>
      <c r="D1242">
        <v>26015</v>
      </c>
      <c r="E1242">
        <f>_xlfn.XLOOKUP(D1242,'ACS data'!E:E,'ACS data'!N:N)</f>
        <v>844</v>
      </c>
      <c r="F1242">
        <f>_xlfn.XLOOKUP(D1242,'2026 FMR'!I:I,'2026 FMR'!M:M)</f>
        <v>1017</v>
      </c>
      <c r="G1242">
        <f>_xlfn.XLOOKUP(D1242,'2026 FMR'!I:I,'2026 FMR'!J:J)</f>
        <v>62581</v>
      </c>
      <c r="H1242">
        <f>_xlfn.XLOOKUP(D1242,'2026 FMR'!I:I,'2026 FMR'!R:R)</f>
        <v>0.5</v>
      </c>
    </row>
    <row r="1243" spans="1:8" x14ac:dyDescent="0.35">
      <c r="A1243" t="s">
        <v>1287</v>
      </c>
      <c r="B1243" t="str">
        <f>_xlfn.XLOOKUP(D1243,'2026 FMR'!I:I,'2026 FMR'!Q:Q)</f>
        <v>MI-500</v>
      </c>
      <c r="C1243" t="s">
        <v>1296</v>
      </c>
      <c r="D1243">
        <v>26017</v>
      </c>
      <c r="E1243">
        <f>_xlfn.XLOOKUP(D1243,'ACS data'!E:E,'ACS data'!N:N)</f>
        <v>2456</v>
      </c>
      <c r="F1243">
        <f>_xlfn.XLOOKUP(D1243,'2026 FMR'!I:I,'2026 FMR'!M:M)</f>
        <v>814</v>
      </c>
      <c r="G1243">
        <f>_xlfn.XLOOKUP(D1243,'2026 FMR'!I:I,'2026 FMR'!J:J)</f>
        <v>103752</v>
      </c>
      <c r="H1243">
        <f>_xlfn.XLOOKUP(D1243,'2026 FMR'!I:I,'2026 FMR'!R:R)</f>
        <v>0.5</v>
      </c>
    </row>
    <row r="1244" spans="1:8" x14ac:dyDescent="0.35">
      <c r="A1244" t="s">
        <v>1287</v>
      </c>
      <c r="B1244" t="str">
        <f>_xlfn.XLOOKUP(D1244,'2026 FMR'!I:I,'2026 FMR'!Q:Q)</f>
        <v>MI-512</v>
      </c>
      <c r="C1244" t="s">
        <v>1297</v>
      </c>
      <c r="D1244">
        <v>26019</v>
      </c>
      <c r="E1244">
        <f>_xlfn.XLOOKUP(D1244,'ACS data'!E:E,'ACS data'!N:N)</f>
        <v>194</v>
      </c>
      <c r="F1244">
        <f>_xlfn.XLOOKUP(D1244,'2026 FMR'!I:I,'2026 FMR'!M:M)</f>
        <v>937</v>
      </c>
      <c r="G1244">
        <f>_xlfn.XLOOKUP(D1244,'2026 FMR'!I:I,'2026 FMR'!J:J)</f>
        <v>18058</v>
      </c>
      <c r="H1244">
        <f>_xlfn.XLOOKUP(D1244,'2026 FMR'!I:I,'2026 FMR'!R:R)</f>
        <v>0.5</v>
      </c>
    </row>
    <row r="1245" spans="1:8" x14ac:dyDescent="0.35">
      <c r="A1245" t="s">
        <v>1287</v>
      </c>
      <c r="B1245" t="str">
        <f>_xlfn.XLOOKUP(D1245,'2026 FMR'!I:I,'2026 FMR'!Q:Q)</f>
        <v>MI-500</v>
      </c>
      <c r="C1245" t="s">
        <v>1298</v>
      </c>
      <c r="D1245">
        <v>26021</v>
      </c>
      <c r="E1245">
        <f>_xlfn.XLOOKUP(D1245,'ACS data'!E:E,'ACS data'!N:N)</f>
        <v>4273</v>
      </c>
      <c r="F1245">
        <f>_xlfn.XLOOKUP(D1245,'2026 FMR'!I:I,'2026 FMR'!M:M)</f>
        <v>902</v>
      </c>
      <c r="G1245">
        <f>_xlfn.XLOOKUP(D1245,'2026 FMR'!I:I,'2026 FMR'!J:J)</f>
        <v>153938</v>
      </c>
      <c r="H1245">
        <f>_xlfn.XLOOKUP(D1245,'2026 FMR'!I:I,'2026 FMR'!R:R)</f>
        <v>0.5</v>
      </c>
    </row>
    <row r="1246" spans="1:8" x14ac:dyDescent="0.35">
      <c r="A1246" t="s">
        <v>1287</v>
      </c>
      <c r="B1246" t="str">
        <f>_xlfn.XLOOKUP(D1246,'2026 FMR'!I:I,'2026 FMR'!Q:Q)</f>
        <v>MI-500</v>
      </c>
      <c r="C1246" t="s">
        <v>1299</v>
      </c>
      <c r="D1246">
        <v>26023</v>
      </c>
      <c r="E1246">
        <f>_xlfn.XLOOKUP(D1246,'ACS data'!E:E,'ACS data'!N:N)</f>
        <v>1287</v>
      </c>
      <c r="F1246">
        <f>_xlfn.XLOOKUP(D1246,'2026 FMR'!I:I,'2026 FMR'!M:M)</f>
        <v>840</v>
      </c>
      <c r="G1246">
        <f>_xlfn.XLOOKUP(D1246,'2026 FMR'!I:I,'2026 FMR'!J:J)</f>
        <v>44795</v>
      </c>
      <c r="H1246">
        <f>_xlfn.XLOOKUP(D1246,'2026 FMR'!I:I,'2026 FMR'!R:R)</f>
        <v>0.5</v>
      </c>
    </row>
    <row r="1247" spans="1:8" x14ac:dyDescent="0.35">
      <c r="A1247" t="s">
        <v>1287</v>
      </c>
      <c r="B1247" t="str">
        <f>_xlfn.XLOOKUP(D1247,'2026 FMR'!I:I,'2026 FMR'!Q:Q)</f>
        <v>MI-514</v>
      </c>
      <c r="C1247" t="s">
        <v>1300</v>
      </c>
      <c r="D1247">
        <v>26025</v>
      </c>
      <c r="E1247">
        <f>_xlfn.XLOOKUP(D1247,'ACS data'!E:E,'ACS data'!N:N)</f>
        <v>3046</v>
      </c>
      <c r="F1247">
        <f>_xlfn.XLOOKUP(D1247,'2026 FMR'!I:I,'2026 FMR'!M:M)</f>
        <v>976</v>
      </c>
      <c r="G1247">
        <f>_xlfn.XLOOKUP(D1247,'2026 FMR'!I:I,'2026 FMR'!J:J)</f>
        <v>134011</v>
      </c>
      <c r="H1247">
        <f>_xlfn.XLOOKUP(D1247,'2026 FMR'!I:I,'2026 FMR'!R:R)</f>
        <v>1</v>
      </c>
    </row>
    <row r="1248" spans="1:8" x14ac:dyDescent="0.35">
      <c r="A1248" t="s">
        <v>1287</v>
      </c>
      <c r="B1248" t="str">
        <f>_xlfn.XLOOKUP(D1248,'2026 FMR'!I:I,'2026 FMR'!Q:Q)</f>
        <v>MI-500</v>
      </c>
      <c r="C1248" t="s">
        <v>1301</v>
      </c>
      <c r="D1248">
        <v>26027</v>
      </c>
      <c r="E1248">
        <f>_xlfn.XLOOKUP(D1248,'ACS data'!E:E,'ACS data'!N:N)</f>
        <v>1193</v>
      </c>
      <c r="F1248">
        <f>_xlfn.XLOOKUP(D1248,'2026 FMR'!I:I,'2026 FMR'!M:M)</f>
        <v>906</v>
      </c>
      <c r="G1248">
        <f>_xlfn.XLOOKUP(D1248,'2026 FMR'!I:I,'2026 FMR'!J:J)</f>
        <v>51604</v>
      </c>
      <c r="H1248">
        <f>_xlfn.XLOOKUP(D1248,'2026 FMR'!I:I,'2026 FMR'!R:R)</f>
        <v>0.5</v>
      </c>
    </row>
    <row r="1249" spans="1:8" x14ac:dyDescent="0.35">
      <c r="A1249" t="s">
        <v>1287</v>
      </c>
      <c r="B1249" t="str">
        <f>_xlfn.XLOOKUP(D1249,'2026 FMR'!I:I,'2026 FMR'!Q:Q)</f>
        <v>MI-500</v>
      </c>
      <c r="C1249" t="s">
        <v>1302</v>
      </c>
      <c r="D1249">
        <v>26029</v>
      </c>
      <c r="E1249">
        <f>_xlfn.XLOOKUP(D1249,'ACS data'!E:E,'ACS data'!N:N)</f>
        <v>427</v>
      </c>
      <c r="F1249">
        <f>_xlfn.XLOOKUP(D1249,'2026 FMR'!I:I,'2026 FMR'!M:M)</f>
        <v>800</v>
      </c>
      <c r="G1249">
        <f>_xlfn.XLOOKUP(D1249,'2026 FMR'!I:I,'2026 FMR'!J:J)</f>
        <v>26174</v>
      </c>
      <c r="H1249">
        <f>_xlfn.XLOOKUP(D1249,'2026 FMR'!I:I,'2026 FMR'!R:R)</f>
        <v>0.5</v>
      </c>
    </row>
    <row r="1250" spans="1:8" x14ac:dyDescent="0.35">
      <c r="A1250" t="s">
        <v>1287</v>
      </c>
      <c r="B1250" t="str">
        <f>_xlfn.XLOOKUP(D1250,'2026 FMR'!I:I,'2026 FMR'!Q:Q)</f>
        <v>MI-500</v>
      </c>
      <c r="C1250" t="s">
        <v>1303</v>
      </c>
      <c r="D1250">
        <v>26031</v>
      </c>
      <c r="E1250">
        <f>_xlfn.XLOOKUP(D1250,'ACS data'!E:E,'ACS data'!N:N)</f>
        <v>569</v>
      </c>
      <c r="F1250">
        <f>_xlfn.XLOOKUP(D1250,'2026 FMR'!I:I,'2026 FMR'!M:M)</f>
        <v>803</v>
      </c>
      <c r="G1250">
        <f>_xlfn.XLOOKUP(D1250,'2026 FMR'!I:I,'2026 FMR'!J:J)</f>
        <v>25709</v>
      </c>
      <c r="H1250">
        <f>_xlfn.XLOOKUP(D1250,'2026 FMR'!I:I,'2026 FMR'!R:R)</f>
        <v>0.5</v>
      </c>
    </row>
    <row r="1251" spans="1:8" x14ac:dyDescent="0.35">
      <c r="A1251" t="s">
        <v>1287</v>
      </c>
      <c r="B1251" t="str">
        <f>_xlfn.XLOOKUP(D1251,'2026 FMR'!I:I,'2026 FMR'!Q:Q)</f>
        <v>MI-500</v>
      </c>
      <c r="C1251" t="s">
        <v>1304</v>
      </c>
      <c r="D1251">
        <v>26033</v>
      </c>
      <c r="E1251">
        <f>_xlfn.XLOOKUP(D1251,'ACS data'!E:E,'ACS data'!N:N)</f>
        <v>1053</v>
      </c>
      <c r="F1251">
        <f>_xlfn.XLOOKUP(D1251,'2026 FMR'!I:I,'2026 FMR'!M:M)</f>
        <v>823</v>
      </c>
      <c r="G1251">
        <f>_xlfn.XLOOKUP(D1251,'2026 FMR'!I:I,'2026 FMR'!J:J)</f>
        <v>36670</v>
      </c>
      <c r="H1251">
        <f>_xlfn.XLOOKUP(D1251,'2026 FMR'!I:I,'2026 FMR'!R:R)</f>
        <v>0.5</v>
      </c>
    </row>
    <row r="1252" spans="1:8" x14ac:dyDescent="0.35">
      <c r="A1252" t="s">
        <v>1287</v>
      </c>
      <c r="B1252" t="str">
        <f>_xlfn.XLOOKUP(D1252,'2026 FMR'!I:I,'2026 FMR'!Q:Q)</f>
        <v>MI-500</v>
      </c>
      <c r="C1252" t="s">
        <v>1305</v>
      </c>
      <c r="D1252">
        <v>26035</v>
      </c>
      <c r="E1252">
        <f>_xlfn.XLOOKUP(D1252,'ACS data'!E:E,'ACS data'!N:N)</f>
        <v>1000</v>
      </c>
      <c r="F1252">
        <f>_xlfn.XLOOKUP(D1252,'2026 FMR'!I:I,'2026 FMR'!M:M)</f>
        <v>751</v>
      </c>
      <c r="G1252">
        <f>_xlfn.XLOOKUP(D1252,'2026 FMR'!I:I,'2026 FMR'!J:J)</f>
        <v>30998</v>
      </c>
      <c r="H1252">
        <f>_xlfn.XLOOKUP(D1252,'2026 FMR'!I:I,'2026 FMR'!R:R)</f>
        <v>0.5</v>
      </c>
    </row>
    <row r="1253" spans="1:8" x14ac:dyDescent="0.35">
      <c r="A1253" t="s">
        <v>1287</v>
      </c>
      <c r="B1253" t="str">
        <f>_xlfn.XLOOKUP(D1253,'2026 FMR'!I:I,'2026 FMR'!Q:Q)</f>
        <v>MI-500</v>
      </c>
      <c r="C1253" t="s">
        <v>1306</v>
      </c>
      <c r="D1253">
        <v>26037</v>
      </c>
      <c r="E1253">
        <f>_xlfn.XLOOKUP(D1253,'ACS data'!E:E,'ACS data'!N:N)</f>
        <v>2501</v>
      </c>
      <c r="F1253">
        <f>_xlfn.XLOOKUP(D1253,'2026 FMR'!I:I,'2026 FMR'!M:M)</f>
        <v>1012</v>
      </c>
      <c r="G1253">
        <f>_xlfn.XLOOKUP(D1253,'2026 FMR'!I:I,'2026 FMR'!J:J)</f>
        <v>79249</v>
      </c>
      <c r="H1253">
        <f>_xlfn.XLOOKUP(D1253,'2026 FMR'!I:I,'2026 FMR'!R:R)</f>
        <v>0.5</v>
      </c>
    </row>
    <row r="1254" spans="1:8" x14ac:dyDescent="0.35">
      <c r="A1254" t="s">
        <v>1287</v>
      </c>
      <c r="B1254" t="str">
        <f>_xlfn.XLOOKUP(D1254,'2026 FMR'!I:I,'2026 FMR'!Q:Q)</f>
        <v>MI-500</v>
      </c>
      <c r="C1254" t="s">
        <v>1307</v>
      </c>
      <c r="D1254">
        <v>26039</v>
      </c>
      <c r="E1254">
        <f>_xlfn.XLOOKUP(D1254,'ACS data'!E:E,'ACS data'!N:N)</f>
        <v>188</v>
      </c>
      <c r="F1254">
        <f>_xlfn.XLOOKUP(D1254,'2026 FMR'!I:I,'2026 FMR'!M:M)</f>
        <v>875</v>
      </c>
      <c r="G1254">
        <f>_xlfn.XLOOKUP(D1254,'2026 FMR'!I:I,'2026 FMR'!J:J)</f>
        <v>13197</v>
      </c>
      <c r="H1254">
        <f>_xlfn.XLOOKUP(D1254,'2026 FMR'!I:I,'2026 FMR'!R:R)</f>
        <v>0.5</v>
      </c>
    </row>
    <row r="1255" spans="1:8" x14ac:dyDescent="0.35">
      <c r="A1255" t="s">
        <v>1287</v>
      </c>
      <c r="B1255" t="str">
        <f>_xlfn.XLOOKUP(D1255,'2026 FMR'!I:I,'2026 FMR'!Q:Q)</f>
        <v>MI-500</v>
      </c>
      <c r="C1255" t="s">
        <v>1308</v>
      </c>
      <c r="D1255">
        <v>26041</v>
      </c>
      <c r="E1255">
        <f>_xlfn.XLOOKUP(D1255,'ACS data'!E:E,'ACS data'!N:N)</f>
        <v>792</v>
      </c>
      <c r="F1255">
        <f>_xlfn.XLOOKUP(D1255,'2026 FMR'!I:I,'2026 FMR'!M:M)</f>
        <v>742</v>
      </c>
      <c r="G1255">
        <f>_xlfn.XLOOKUP(D1255,'2026 FMR'!I:I,'2026 FMR'!J:J)</f>
        <v>36839</v>
      </c>
      <c r="H1255">
        <f>_xlfn.XLOOKUP(D1255,'2026 FMR'!I:I,'2026 FMR'!R:R)</f>
        <v>0.5</v>
      </c>
    </row>
    <row r="1256" spans="1:8" x14ac:dyDescent="0.35">
      <c r="A1256" t="s">
        <v>1287</v>
      </c>
      <c r="B1256" t="str">
        <f>_xlfn.XLOOKUP(D1256,'2026 FMR'!I:I,'2026 FMR'!Q:Q)</f>
        <v>MI-500</v>
      </c>
      <c r="C1256" t="s">
        <v>1309</v>
      </c>
      <c r="D1256">
        <v>26043</v>
      </c>
      <c r="E1256">
        <f>_xlfn.XLOOKUP(D1256,'ACS data'!E:E,'ACS data'!N:N)</f>
        <v>425</v>
      </c>
      <c r="F1256">
        <f>_xlfn.XLOOKUP(D1256,'2026 FMR'!I:I,'2026 FMR'!M:M)</f>
        <v>841</v>
      </c>
      <c r="G1256">
        <f>_xlfn.XLOOKUP(D1256,'2026 FMR'!I:I,'2026 FMR'!J:J)</f>
        <v>25937</v>
      </c>
      <c r="H1256">
        <f>_xlfn.XLOOKUP(D1256,'2026 FMR'!I:I,'2026 FMR'!R:R)</f>
        <v>0.5</v>
      </c>
    </row>
    <row r="1257" spans="1:8" x14ac:dyDescent="0.35">
      <c r="A1257" t="s">
        <v>1287</v>
      </c>
      <c r="B1257" t="str">
        <f>_xlfn.XLOOKUP(D1257,'2026 FMR'!I:I,'2026 FMR'!Q:Q)</f>
        <v>MI-523</v>
      </c>
      <c r="C1257" t="s">
        <v>1310</v>
      </c>
      <c r="D1257">
        <v>26045</v>
      </c>
      <c r="E1257">
        <f>_xlfn.XLOOKUP(D1257,'ACS data'!E:E,'ACS data'!N:N)</f>
        <v>1828</v>
      </c>
      <c r="F1257">
        <f>_xlfn.XLOOKUP(D1257,'2026 FMR'!I:I,'2026 FMR'!M:M)</f>
        <v>1012</v>
      </c>
      <c r="G1257">
        <f>_xlfn.XLOOKUP(D1257,'2026 FMR'!I:I,'2026 FMR'!J:J)</f>
        <v>109072</v>
      </c>
      <c r="H1257">
        <f>_xlfn.XLOOKUP(D1257,'2026 FMR'!I:I,'2026 FMR'!R:R)</f>
        <v>1</v>
      </c>
    </row>
    <row r="1258" spans="1:8" x14ac:dyDescent="0.35">
      <c r="A1258" t="s">
        <v>1287</v>
      </c>
      <c r="B1258" t="str">
        <f>_xlfn.XLOOKUP(D1258,'2026 FMR'!I:I,'2026 FMR'!Q:Q)</f>
        <v>MI-500</v>
      </c>
      <c r="C1258" t="s">
        <v>1311</v>
      </c>
      <c r="D1258">
        <v>26047</v>
      </c>
      <c r="E1258">
        <f>_xlfn.XLOOKUP(D1258,'ACS data'!E:E,'ACS data'!N:N)</f>
        <v>356</v>
      </c>
      <c r="F1258">
        <f>_xlfn.XLOOKUP(D1258,'2026 FMR'!I:I,'2026 FMR'!M:M)</f>
        <v>941</v>
      </c>
      <c r="G1258">
        <f>_xlfn.XLOOKUP(D1258,'2026 FMR'!I:I,'2026 FMR'!J:J)</f>
        <v>34072</v>
      </c>
      <c r="H1258">
        <f>_xlfn.XLOOKUP(D1258,'2026 FMR'!I:I,'2026 FMR'!R:R)</f>
        <v>0.5</v>
      </c>
    </row>
    <row r="1259" spans="1:8" x14ac:dyDescent="0.35">
      <c r="A1259" t="s">
        <v>1287</v>
      </c>
      <c r="B1259" t="str">
        <f>_xlfn.XLOOKUP(D1259,'2026 FMR'!I:I,'2026 FMR'!Q:Q)</f>
        <v>MI-505</v>
      </c>
      <c r="C1259" t="s">
        <v>1312</v>
      </c>
      <c r="D1259">
        <v>26049</v>
      </c>
      <c r="E1259">
        <f>_xlfn.XLOOKUP(D1259,'ACS data'!E:E,'ACS data'!N:N)</f>
        <v>11566</v>
      </c>
      <c r="F1259">
        <f>_xlfn.XLOOKUP(D1259,'2026 FMR'!I:I,'2026 FMR'!M:M)</f>
        <v>856</v>
      </c>
      <c r="G1259">
        <f>_xlfn.XLOOKUP(D1259,'2026 FMR'!I:I,'2026 FMR'!J:J)</f>
        <v>405280</v>
      </c>
      <c r="H1259">
        <f>_xlfn.XLOOKUP(D1259,'2026 FMR'!I:I,'2026 FMR'!R:R)</f>
        <v>1</v>
      </c>
    </row>
    <row r="1260" spans="1:8" x14ac:dyDescent="0.35">
      <c r="A1260" t="s">
        <v>1287</v>
      </c>
      <c r="B1260" t="str">
        <f>_xlfn.XLOOKUP(D1260,'2026 FMR'!I:I,'2026 FMR'!Q:Q)</f>
        <v>MI-500</v>
      </c>
      <c r="C1260" t="s">
        <v>1313</v>
      </c>
      <c r="D1260">
        <v>26051</v>
      </c>
      <c r="E1260">
        <f>_xlfn.XLOOKUP(D1260,'ACS data'!E:E,'ACS data'!N:N)</f>
        <v>435</v>
      </c>
      <c r="F1260">
        <f>_xlfn.XLOOKUP(D1260,'2026 FMR'!I:I,'2026 FMR'!M:M)</f>
        <v>742</v>
      </c>
      <c r="G1260">
        <f>_xlfn.XLOOKUP(D1260,'2026 FMR'!I:I,'2026 FMR'!J:J)</f>
        <v>25461</v>
      </c>
      <c r="H1260">
        <f>_xlfn.XLOOKUP(D1260,'2026 FMR'!I:I,'2026 FMR'!R:R)</f>
        <v>0.5</v>
      </c>
    </row>
    <row r="1261" spans="1:8" x14ac:dyDescent="0.35">
      <c r="A1261" t="s">
        <v>1287</v>
      </c>
      <c r="B1261" t="str">
        <f>_xlfn.XLOOKUP(D1261,'2026 FMR'!I:I,'2026 FMR'!Q:Q)</f>
        <v>MI-500</v>
      </c>
      <c r="C1261" t="s">
        <v>1314</v>
      </c>
      <c r="D1261">
        <v>26053</v>
      </c>
      <c r="E1261">
        <f>_xlfn.XLOOKUP(D1261,'ACS data'!E:E,'ACS data'!N:N)</f>
        <v>157</v>
      </c>
      <c r="F1261">
        <f>_xlfn.XLOOKUP(D1261,'2026 FMR'!I:I,'2026 FMR'!M:M)</f>
        <v>761</v>
      </c>
      <c r="G1261">
        <f>_xlfn.XLOOKUP(D1261,'2026 FMR'!I:I,'2026 FMR'!J:J)</f>
        <v>14597</v>
      </c>
      <c r="H1261">
        <f>_xlfn.XLOOKUP(D1261,'2026 FMR'!I:I,'2026 FMR'!R:R)</f>
        <v>0.5</v>
      </c>
    </row>
    <row r="1262" spans="1:8" x14ac:dyDescent="0.35">
      <c r="A1262" t="s">
        <v>1287</v>
      </c>
      <c r="B1262" t="str">
        <f>_xlfn.XLOOKUP(D1262,'2026 FMR'!I:I,'2026 FMR'!Q:Q)</f>
        <v>MI-512</v>
      </c>
      <c r="C1262" t="s">
        <v>1315</v>
      </c>
      <c r="D1262">
        <v>26055</v>
      </c>
      <c r="E1262">
        <f>_xlfn.XLOOKUP(D1262,'ACS data'!E:E,'ACS data'!N:N)</f>
        <v>1395</v>
      </c>
      <c r="F1262">
        <f>_xlfn.XLOOKUP(D1262,'2026 FMR'!I:I,'2026 FMR'!M:M)</f>
        <v>1143</v>
      </c>
      <c r="G1262">
        <f>_xlfn.XLOOKUP(D1262,'2026 FMR'!I:I,'2026 FMR'!J:J)</f>
        <v>95315</v>
      </c>
      <c r="H1262">
        <f>_xlfn.XLOOKUP(D1262,'2026 FMR'!I:I,'2026 FMR'!R:R)</f>
        <v>0.5</v>
      </c>
    </row>
    <row r="1263" spans="1:8" x14ac:dyDescent="0.35">
      <c r="A1263" t="s">
        <v>1287</v>
      </c>
      <c r="B1263" t="str">
        <f>_xlfn.XLOOKUP(D1263,'2026 FMR'!I:I,'2026 FMR'!Q:Q)</f>
        <v>MI-500</v>
      </c>
      <c r="C1263" t="s">
        <v>1316</v>
      </c>
      <c r="D1263">
        <v>26057</v>
      </c>
      <c r="E1263">
        <f>_xlfn.XLOOKUP(D1263,'ACS data'!E:E,'ACS data'!N:N)</f>
        <v>789</v>
      </c>
      <c r="F1263">
        <f>_xlfn.XLOOKUP(D1263,'2026 FMR'!I:I,'2026 FMR'!M:M)</f>
        <v>742</v>
      </c>
      <c r="G1263">
        <f>_xlfn.XLOOKUP(D1263,'2026 FMR'!I:I,'2026 FMR'!J:J)</f>
        <v>41534</v>
      </c>
      <c r="H1263">
        <f>_xlfn.XLOOKUP(D1263,'2026 FMR'!I:I,'2026 FMR'!R:R)</f>
        <v>0.5</v>
      </c>
    </row>
    <row r="1264" spans="1:8" x14ac:dyDescent="0.35">
      <c r="A1264" t="s">
        <v>1287</v>
      </c>
      <c r="B1264" t="str">
        <f>_xlfn.XLOOKUP(D1264,'2026 FMR'!I:I,'2026 FMR'!Q:Q)</f>
        <v>MI-500</v>
      </c>
      <c r="C1264" t="s">
        <v>1317</v>
      </c>
      <c r="D1264">
        <v>26059</v>
      </c>
      <c r="E1264">
        <f>_xlfn.XLOOKUP(D1264,'ACS data'!E:E,'ACS data'!N:N)</f>
        <v>1553</v>
      </c>
      <c r="F1264">
        <f>_xlfn.XLOOKUP(D1264,'2026 FMR'!I:I,'2026 FMR'!M:M)</f>
        <v>764</v>
      </c>
      <c r="G1264">
        <f>_xlfn.XLOOKUP(D1264,'2026 FMR'!I:I,'2026 FMR'!J:J)</f>
        <v>45698</v>
      </c>
      <c r="H1264">
        <f>_xlfn.XLOOKUP(D1264,'2026 FMR'!I:I,'2026 FMR'!R:R)</f>
        <v>0.5</v>
      </c>
    </row>
    <row r="1265" spans="1:8" x14ac:dyDescent="0.35">
      <c r="A1265" t="s">
        <v>1287</v>
      </c>
      <c r="B1265" t="str">
        <f>_xlfn.XLOOKUP(D1265,'2026 FMR'!I:I,'2026 FMR'!Q:Q)</f>
        <v>MI-500</v>
      </c>
      <c r="C1265" t="s">
        <v>1318</v>
      </c>
      <c r="D1265">
        <v>26061</v>
      </c>
      <c r="E1265">
        <f>_xlfn.XLOOKUP(D1265,'ACS data'!E:E,'ACS data'!N:N)</f>
        <v>2525</v>
      </c>
      <c r="F1265">
        <f>_xlfn.XLOOKUP(D1265,'2026 FMR'!I:I,'2026 FMR'!M:M)</f>
        <v>800</v>
      </c>
      <c r="G1265">
        <f>_xlfn.XLOOKUP(D1265,'2026 FMR'!I:I,'2026 FMR'!J:J)</f>
        <v>37414</v>
      </c>
      <c r="H1265">
        <f>_xlfn.XLOOKUP(D1265,'2026 FMR'!I:I,'2026 FMR'!R:R)</f>
        <v>0.5</v>
      </c>
    </row>
    <row r="1266" spans="1:8" x14ac:dyDescent="0.35">
      <c r="A1266" t="s">
        <v>1287</v>
      </c>
      <c r="B1266" t="str">
        <f>_xlfn.XLOOKUP(D1266,'2026 FMR'!I:I,'2026 FMR'!Q:Q)</f>
        <v>MI-500</v>
      </c>
      <c r="C1266" t="s">
        <v>1319</v>
      </c>
      <c r="D1266">
        <v>26063</v>
      </c>
      <c r="E1266">
        <f>_xlfn.XLOOKUP(D1266,'ACS data'!E:E,'ACS data'!N:N)</f>
        <v>613</v>
      </c>
      <c r="F1266">
        <f>_xlfn.XLOOKUP(D1266,'2026 FMR'!I:I,'2026 FMR'!M:M)</f>
        <v>806</v>
      </c>
      <c r="G1266">
        <f>_xlfn.XLOOKUP(D1266,'2026 FMR'!I:I,'2026 FMR'!J:J)</f>
        <v>31461</v>
      </c>
      <c r="H1266">
        <f>_xlfn.XLOOKUP(D1266,'2026 FMR'!I:I,'2026 FMR'!R:R)</f>
        <v>0.5</v>
      </c>
    </row>
    <row r="1267" spans="1:8" x14ac:dyDescent="0.35">
      <c r="A1267" t="s">
        <v>1287</v>
      </c>
      <c r="B1267" t="str">
        <f>_xlfn.XLOOKUP(D1267,'2026 FMR'!I:I,'2026 FMR'!Q:Q)</f>
        <v>MI-508</v>
      </c>
      <c r="C1267" t="s">
        <v>1320</v>
      </c>
      <c r="D1267">
        <v>26065</v>
      </c>
      <c r="E1267">
        <f>_xlfn.XLOOKUP(D1267,'ACS data'!E:E,'ACS data'!N:N)</f>
        <v>17553</v>
      </c>
      <c r="F1267">
        <f>_xlfn.XLOOKUP(D1267,'2026 FMR'!I:I,'2026 FMR'!M:M)</f>
        <v>1012</v>
      </c>
      <c r="G1267">
        <f>_xlfn.XLOOKUP(D1267,'2026 FMR'!I:I,'2026 FMR'!J:J)</f>
        <v>282540</v>
      </c>
      <c r="H1267">
        <f>_xlfn.XLOOKUP(D1267,'2026 FMR'!I:I,'2026 FMR'!R:R)</f>
        <v>0.5</v>
      </c>
    </row>
    <row r="1268" spans="1:8" x14ac:dyDescent="0.35">
      <c r="A1268" t="s">
        <v>1287</v>
      </c>
      <c r="B1268" t="str">
        <f>_xlfn.XLOOKUP(D1268,'2026 FMR'!I:I,'2026 FMR'!Q:Q)</f>
        <v>MI-500</v>
      </c>
      <c r="C1268" t="s">
        <v>1321</v>
      </c>
      <c r="D1268">
        <v>26067</v>
      </c>
      <c r="E1268">
        <f>_xlfn.XLOOKUP(D1268,'ACS data'!E:E,'ACS data'!N:N)</f>
        <v>1370</v>
      </c>
      <c r="F1268">
        <f>_xlfn.XLOOKUP(D1268,'2026 FMR'!I:I,'2026 FMR'!M:M)</f>
        <v>921</v>
      </c>
      <c r="G1268">
        <f>_xlfn.XLOOKUP(D1268,'2026 FMR'!I:I,'2026 FMR'!J:J)</f>
        <v>66663</v>
      </c>
      <c r="H1268">
        <f>_xlfn.XLOOKUP(D1268,'2026 FMR'!I:I,'2026 FMR'!R:R)</f>
        <v>0.5</v>
      </c>
    </row>
    <row r="1269" spans="1:8" x14ac:dyDescent="0.35">
      <c r="A1269" t="s">
        <v>1287</v>
      </c>
      <c r="B1269" t="str">
        <f>_xlfn.XLOOKUP(D1269,'2026 FMR'!I:I,'2026 FMR'!Q:Q)</f>
        <v>MI-500</v>
      </c>
      <c r="C1269" t="s">
        <v>1322</v>
      </c>
      <c r="D1269">
        <v>26069</v>
      </c>
      <c r="E1269">
        <f>_xlfn.XLOOKUP(D1269,'ACS data'!E:E,'ACS data'!N:N)</f>
        <v>409</v>
      </c>
      <c r="F1269">
        <f>_xlfn.XLOOKUP(D1269,'2026 FMR'!I:I,'2026 FMR'!M:M)</f>
        <v>824</v>
      </c>
      <c r="G1269">
        <f>_xlfn.XLOOKUP(D1269,'2026 FMR'!I:I,'2026 FMR'!J:J)</f>
        <v>25319</v>
      </c>
      <c r="H1269">
        <f>_xlfn.XLOOKUP(D1269,'2026 FMR'!I:I,'2026 FMR'!R:R)</f>
        <v>0.5</v>
      </c>
    </row>
    <row r="1270" spans="1:8" x14ac:dyDescent="0.35">
      <c r="A1270" t="s">
        <v>1287</v>
      </c>
      <c r="B1270" t="str">
        <f>_xlfn.XLOOKUP(D1270,'2026 FMR'!I:I,'2026 FMR'!Q:Q)</f>
        <v>MI-500</v>
      </c>
      <c r="C1270" t="s">
        <v>1323</v>
      </c>
      <c r="D1270">
        <v>26071</v>
      </c>
      <c r="E1270">
        <f>_xlfn.XLOOKUP(D1270,'ACS data'!E:E,'ACS data'!N:N)</f>
        <v>219</v>
      </c>
      <c r="F1270">
        <f>_xlfn.XLOOKUP(D1270,'2026 FMR'!I:I,'2026 FMR'!M:M)</f>
        <v>814</v>
      </c>
      <c r="G1270">
        <f>_xlfn.XLOOKUP(D1270,'2026 FMR'!I:I,'2026 FMR'!J:J)</f>
        <v>11585</v>
      </c>
      <c r="H1270">
        <f>_xlfn.XLOOKUP(D1270,'2026 FMR'!I:I,'2026 FMR'!R:R)</f>
        <v>0.5</v>
      </c>
    </row>
    <row r="1271" spans="1:8" x14ac:dyDescent="0.35">
      <c r="A1271" t="s">
        <v>1287</v>
      </c>
      <c r="B1271" t="str">
        <f>_xlfn.XLOOKUP(D1271,'2026 FMR'!I:I,'2026 FMR'!Q:Q)</f>
        <v>MI-500</v>
      </c>
      <c r="C1271" t="s">
        <v>1324</v>
      </c>
      <c r="D1271">
        <v>26073</v>
      </c>
      <c r="E1271">
        <f>_xlfn.XLOOKUP(D1271,'ACS data'!E:E,'ACS data'!N:N)</f>
        <v>6714</v>
      </c>
      <c r="F1271">
        <f>_xlfn.XLOOKUP(D1271,'2026 FMR'!I:I,'2026 FMR'!M:M)</f>
        <v>880</v>
      </c>
      <c r="G1271">
        <f>_xlfn.XLOOKUP(D1271,'2026 FMR'!I:I,'2026 FMR'!J:J)</f>
        <v>64938</v>
      </c>
      <c r="H1271">
        <f>_xlfn.XLOOKUP(D1271,'2026 FMR'!I:I,'2026 FMR'!R:R)</f>
        <v>0.5</v>
      </c>
    </row>
    <row r="1272" spans="1:8" x14ac:dyDescent="0.35">
      <c r="A1272" t="s">
        <v>1287</v>
      </c>
      <c r="B1272" t="str">
        <f>_xlfn.XLOOKUP(D1272,'2026 FMR'!I:I,'2026 FMR'!Q:Q)</f>
        <v>MI-517</v>
      </c>
      <c r="C1272" t="s">
        <v>1325</v>
      </c>
      <c r="D1272">
        <v>26075</v>
      </c>
      <c r="E1272">
        <f>_xlfn.XLOOKUP(D1272,'ACS data'!E:E,'ACS data'!N:N)</f>
        <v>3594</v>
      </c>
      <c r="F1272">
        <f>_xlfn.XLOOKUP(D1272,'2026 FMR'!I:I,'2026 FMR'!M:M)</f>
        <v>946</v>
      </c>
      <c r="G1272">
        <f>_xlfn.XLOOKUP(D1272,'2026 FMR'!I:I,'2026 FMR'!J:J)</f>
        <v>160637</v>
      </c>
      <c r="H1272">
        <f>_xlfn.XLOOKUP(D1272,'2026 FMR'!I:I,'2026 FMR'!R:R)</f>
        <v>1</v>
      </c>
    </row>
    <row r="1273" spans="1:8" x14ac:dyDescent="0.35">
      <c r="A1273" t="s">
        <v>1287</v>
      </c>
      <c r="B1273" t="str">
        <f>_xlfn.XLOOKUP(D1273,'2026 FMR'!I:I,'2026 FMR'!Q:Q)</f>
        <v>MI-507</v>
      </c>
      <c r="C1273" t="s">
        <v>1326</v>
      </c>
      <c r="D1273">
        <v>26077</v>
      </c>
      <c r="E1273">
        <f>_xlfn.XLOOKUP(D1273,'ACS data'!E:E,'ACS data'!N:N)</f>
        <v>12841</v>
      </c>
      <c r="F1273">
        <f>_xlfn.XLOOKUP(D1273,'2026 FMR'!I:I,'2026 FMR'!M:M)</f>
        <v>998</v>
      </c>
      <c r="G1273">
        <f>_xlfn.XLOOKUP(D1273,'2026 FMR'!I:I,'2026 FMR'!J:J)</f>
        <v>261426</v>
      </c>
      <c r="H1273">
        <f>_xlfn.XLOOKUP(D1273,'2026 FMR'!I:I,'2026 FMR'!R:R)</f>
        <v>1</v>
      </c>
    </row>
    <row r="1274" spans="1:8" x14ac:dyDescent="0.35">
      <c r="A1274" t="s">
        <v>1287</v>
      </c>
      <c r="B1274" t="str">
        <f>_xlfn.XLOOKUP(D1274,'2026 FMR'!I:I,'2026 FMR'!Q:Q)</f>
        <v>MI-512</v>
      </c>
      <c r="C1274" t="s">
        <v>1327</v>
      </c>
      <c r="D1274">
        <v>26079</v>
      </c>
      <c r="E1274">
        <f>_xlfn.XLOOKUP(D1274,'ACS data'!E:E,'ACS data'!N:N)</f>
        <v>418</v>
      </c>
      <c r="F1274">
        <f>_xlfn.XLOOKUP(D1274,'2026 FMR'!I:I,'2026 FMR'!M:M)</f>
        <v>766</v>
      </c>
      <c r="G1274">
        <f>_xlfn.XLOOKUP(D1274,'2026 FMR'!I:I,'2026 FMR'!J:J)</f>
        <v>17934</v>
      </c>
      <c r="H1274">
        <f>_xlfn.XLOOKUP(D1274,'2026 FMR'!I:I,'2026 FMR'!R:R)</f>
        <v>0.5</v>
      </c>
    </row>
    <row r="1275" spans="1:8" x14ac:dyDescent="0.35">
      <c r="A1275" t="s">
        <v>1287</v>
      </c>
      <c r="B1275" t="str">
        <f>_xlfn.XLOOKUP(D1275,'2026 FMR'!I:I,'2026 FMR'!Q:Q)</f>
        <v>MI-506</v>
      </c>
      <c r="C1275" t="s">
        <v>1328</v>
      </c>
      <c r="D1275">
        <v>26081</v>
      </c>
      <c r="E1275">
        <f>_xlfn.XLOOKUP(D1275,'ACS data'!E:E,'ACS data'!N:N)</f>
        <v>16745</v>
      </c>
      <c r="F1275">
        <f>_xlfn.XLOOKUP(D1275,'2026 FMR'!I:I,'2026 FMR'!M:M)</f>
        <v>1278</v>
      </c>
      <c r="G1275">
        <f>_xlfn.XLOOKUP(D1275,'2026 FMR'!I:I,'2026 FMR'!J:J)</f>
        <v>657321</v>
      </c>
      <c r="H1275">
        <f>_xlfn.XLOOKUP(D1275,'2026 FMR'!I:I,'2026 FMR'!R:R)</f>
        <v>0.5</v>
      </c>
    </row>
    <row r="1276" spans="1:8" x14ac:dyDescent="0.35">
      <c r="A1276" t="s">
        <v>1287</v>
      </c>
      <c r="B1276" t="str">
        <f>_xlfn.XLOOKUP(D1276,'2026 FMR'!I:I,'2026 FMR'!Q:Q)</f>
        <v>MI-500</v>
      </c>
      <c r="C1276" t="s">
        <v>1329</v>
      </c>
      <c r="D1276">
        <v>26083</v>
      </c>
      <c r="E1276">
        <f>_xlfn.XLOOKUP(D1276,'ACS data'!E:E,'ACS data'!N:N)</f>
        <v>4</v>
      </c>
      <c r="F1276">
        <f>_xlfn.XLOOKUP(D1276,'2026 FMR'!I:I,'2026 FMR'!M:M)</f>
        <v>849</v>
      </c>
      <c r="G1276">
        <f>_xlfn.XLOOKUP(D1276,'2026 FMR'!I:I,'2026 FMR'!J:J)</f>
        <v>2088</v>
      </c>
      <c r="H1276">
        <f>_xlfn.XLOOKUP(D1276,'2026 FMR'!I:I,'2026 FMR'!R:R)</f>
        <v>0.5</v>
      </c>
    </row>
    <row r="1277" spans="1:8" x14ac:dyDescent="0.35">
      <c r="A1277" t="s">
        <v>1287</v>
      </c>
      <c r="B1277" t="str">
        <f>_xlfn.XLOOKUP(D1277,'2026 FMR'!I:I,'2026 FMR'!Q:Q)</f>
        <v>MI-500</v>
      </c>
      <c r="C1277" t="s">
        <v>1330</v>
      </c>
      <c r="D1277">
        <v>26085</v>
      </c>
      <c r="E1277">
        <f>_xlfn.XLOOKUP(D1277,'ACS data'!E:E,'ACS data'!N:N)</f>
        <v>372</v>
      </c>
      <c r="F1277">
        <f>_xlfn.XLOOKUP(D1277,'2026 FMR'!I:I,'2026 FMR'!M:M)</f>
        <v>758</v>
      </c>
      <c r="G1277">
        <f>_xlfn.XLOOKUP(D1277,'2026 FMR'!I:I,'2026 FMR'!J:J)</f>
        <v>12285</v>
      </c>
      <c r="H1277">
        <f>_xlfn.XLOOKUP(D1277,'2026 FMR'!I:I,'2026 FMR'!R:R)</f>
        <v>0.5</v>
      </c>
    </row>
    <row r="1278" spans="1:8" x14ac:dyDescent="0.35">
      <c r="A1278" t="s">
        <v>1287</v>
      </c>
      <c r="B1278" t="str">
        <f>_xlfn.XLOOKUP(D1278,'2026 FMR'!I:I,'2026 FMR'!Q:Q)</f>
        <v>MI-500</v>
      </c>
      <c r="C1278" t="s">
        <v>1331</v>
      </c>
      <c r="D1278">
        <v>26087</v>
      </c>
      <c r="E1278">
        <f>_xlfn.XLOOKUP(D1278,'ACS data'!E:E,'ACS data'!N:N)</f>
        <v>1491</v>
      </c>
      <c r="F1278">
        <f>_xlfn.XLOOKUP(D1278,'2026 FMR'!I:I,'2026 FMR'!M:M)</f>
        <v>1122</v>
      </c>
      <c r="G1278">
        <f>_xlfn.XLOOKUP(D1278,'2026 FMR'!I:I,'2026 FMR'!J:J)</f>
        <v>88687</v>
      </c>
      <c r="H1278">
        <f>_xlfn.XLOOKUP(D1278,'2026 FMR'!I:I,'2026 FMR'!R:R)</f>
        <v>0.5</v>
      </c>
    </row>
    <row r="1279" spans="1:8" x14ac:dyDescent="0.35">
      <c r="A1279" t="s">
        <v>1287</v>
      </c>
      <c r="B1279" t="str">
        <f>_xlfn.XLOOKUP(D1279,'2026 FMR'!I:I,'2026 FMR'!Q:Q)</f>
        <v>MI-512</v>
      </c>
      <c r="C1279" t="s">
        <v>1332</v>
      </c>
      <c r="D1279">
        <v>26089</v>
      </c>
      <c r="E1279">
        <f>_xlfn.XLOOKUP(D1279,'ACS data'!E:E,'ACS data'!N:N)</f>
        <v>331</v>
      </c>
      <c r="F1279">
        <f>_xlfn.XLOOKUP(D1279,'2026 FMR'!I:I,'2026 FMR'!M:M)</f>
        <v>1366</v>
      </c>
      <c r="G1279">
        <f>_xlfn.XLOOKUP(D1279,'2026 FMR'!I:I,'2026 FMR'!J:J)</f>
        <v>22426</v>
      </c>
      <c r="H1279">
        <f>_xlfn.XLOOKUP(D1279,'2026 FMR'!I:I,'2026 FMR'!R:R)</f>
        <v>0.5</v>
      </c>
    </row>
    <row r="1280" spans="1:8" x14ac:dyDescent="0.35">
      <c r="A1280" t="s">
        <v>1287</v>
      </c>
      <c r="B1280" t="str">
        <f>_xlfn.XLOOKUP(D1280,'2026 FMR'!I:I,'2026 FMR'!Q:Q)</f>
        <v>MI-511</v>
      </c>
      <c r="C1280" t="s">
        <v>1333</v>
      </c>
      <c r="D1280">
        <v>26091</v>
      </c>
      <c r="E1280">
        <f>_xlfn.XLOOKUP(D1280,'ACS data'!E:E,'ACS data'!N:N)</f>
        <v>2332</v>
      </c>
      <c r="F1280">
        <f>_xlfn.XLOOKUP(D1280,'2026 FMR'!I:I,'2026 FMR'!M:M)</f>
        <v>889</v>
      </c>
      <c r="G1280">
        <f>_xlfn.XLOOKUP(D1280,'2026 FMR'!I:I,'2026 FMR'!J:J)</f>
        <v>99263</v>
      </c>
      <c r="H1280">
        <f>_xlfn.XLOOKUP(D1280,'2026 FMR'!I:I,'2026 FMR'!R:R)</f>
        <v>1</v>
      </c>
    </row>
    <row r="1281" spans="1:8" x14ac:dyDescent="0.35">
      <c r="A1281" t="s">
        <v>1287</v>
      </c>
      <c r="B1281" t="str">
        <f>_xlfn.XLOOKUP(D1281,'2026 FMR'!I:I,'2026 FMR'!Q:Q)</f>
        <v>MI-518</v>
      </c>
      <c r="C1281" t="s">
        <v>1334</v>
      </c>
      <c r="D1281">
        <v>26093</v>
      </c>
      <c r="E1281">
        <f>_xlfn.XLOOKUP(D1281,'ACS data'!E:E,'ACS data'!N:N)</f>
        <v>2114</v>
      </c>
      <c r="F1281">
        <f>_xlfn.XLOOKUP(D1281,'2026 FMR'!I:I,'2026 FMR'!M:M)</f>
        <v>1264</v>
      </c>
      <c r="G1281">
        <f>_xlfn.XLOOKUP(D1281,'2026 FMR'!I:I,'2026 FMR'!J:J)</f>
        <v>194302</v>
      </c>
      <c r="H1281">
        <f>_xlfn.XLOOKUP(D1281,'2026 FMR'!I:I,'2026 FMR'!R:R)</f>
        <v>1</v>
      </c>
    </row>
    <row r="1282" spans="1:8" x14ac:dyDescent="0.35">
      <c r="A1282" t="s">
        <v>1287</v>
      </c>
      <c r="B1282" t="str">
        <f>_xlfn.XLOOKUP(D1282,'2026 FMR'!I:I,'2026 FMR'!Q:Q)</f>
        <v>MI-500</v>
      </c>
      <c r="C1282" t="s">
        <v>1335</v>
      </c>
      <c r="D1282">
        <v>26095</v>
      </c>
      <c r="E1282">
        <f>_xlfn.XLOOKUP(D1282,'ACS data'!E:E,'ACS data'!N:N)</f>
        <v>109</v>
      </c>
      <c r="F1282">
        <f>_xlfn.XLOOKUP(D1282,'2026 FMR'!I:I,'2026 FMR'!M:M)</f>
        <v>753</v>
      </c>
      <c r="G1282">
        <f>_xlfn.XLOOKUP(D1282,'2026 FMR'!I:I,'2026 FMR'!J:J)</f>
        <v>5442</v>
      </c>
      <c r="H1282">
        <f>_xlfn.XLOOKUP(D1282,'2026 FMR'!I:I,'2026 FMR'!R:R)</f>
        <v>0.5</v>
      </c>
    </row>
    <row r="1283" spans="1:8" x14ac:dyDescent="0.35">
      <c r="A1283" t="s">
        <v>1287</v>
      </c>
      <c r="B1283" t="str">
        <f>_xlfn.XLOOKUP(D1283,'2026 FMR'!I:I,'2026 FMR'!Q:Q)</f>
        <v>MI-500</v>
      </c>
      <c r="C1283" t="s">
        <v>1336</v>
      </c>
      <c r="D1283">
        <v>26097</v>
      </c>
      <c r="E1283">
        <f>_xlfn.XLOOKUP(D1283,'ACS data'!E:E,'ACS data'!N:N)</f>
        <v>405</v>
      </c>
      <c r="F1283">
        <f>_xlfn.XLOOKUP(D1283,'2026 FMR'!I:I,'2026 FMR'!M:M)</f>
        <v>780</v>
      </c>
      <c r="G1283">
        <f>_xlfn.XLOOKUP(D1283,'2026 FMR'!I:I,'2026 FMR'!J:J)</f>
        <v>10843</v>
      </c>
      <c r="H1283">
        <f>_xlfn.XLOOKUP(D1283,'2026 FMR'!I:I,'2026 FMR'!R:R)</f>
        <v>0.5</v>
      </c>
    </row>
    <row r="1284" spans="1:8" x14ac:dyDescent="0.35">
      <c r="A1284" t="s">
        <v>1287</v>
      </c>
      <c r="B1284" t="str">
        <f>_xlfn.XLOOKUP(D1284,'2026 FMR'!I:I,'2026 FMR'!Q:Q)</f>
        <v>MI-503</v>
      </c>
      <c r="C1284" t="s">
        <v>1337</v>
      </c>
      <c r="D1284">
        <v>26099</v>
      </c>
      <c r="E1284">
        <f>_xlfn.XLOOKUP(D1284,'ACS data'!E:E,'ACS data'!N:N)</f>
        <v>14460</v>
      </c>
      <c r="F1284">
        <f>_xlfn.XLOOKUP(D1284,'2026 FMR'!I:I,'2026 FMR'!M:M)</f>
        <v>1122</v>
      </c>
      <c r="G1284">
        <f>_xlfn.XLOOKUP(D1284,'2026 FMR'!I:I,'2026 FMR'!J:J)</f>
        <v>878453</v>
      </c>
      <c r="H1284">
        <f>_xlfn.XLOOKUP(D1284,'2026 FMR'!I:I,'2026 FMR'!R:R)</f>
        <v>1</v>
      </c>
    </row>
    <row r="1285" spans="1:8" x14ac:dyDescent="0.35">
      <c r="A1285" t="s">
        <v>1287</v>
      </c>
      <c r="B1285" t="str">
        <f>_xlfn.XLOOKUP(D1285,'2026 FMR'!I:I,'2026 FMR'!Q:Q)</f>
        <v>MI-500</v>
      </c>
      <c r="C1285" t="s">
        <v>1338</v>
      </c>
      <c r="D1285">
        <v>26101</v>
      </c>
      <c r="E1285">
        <f>_xlfn.XLOOKUP(D1285,'ACS data'!E:E,'ACS data'!N:N)</f>
        <v>612</v>
      </c>
      <c r="F1285">
        <f>_xlfn.XLOOKUP(D1285,'2026 FMR'!I:I,'2026 FMR'!M:M)</f>
        <v>799</v>
      </c>
      <c r="G1285">
        <f>_xlfn.XLOOKUP(D1285,'2026 FMR'!I:I,'2026 FMR'!J:J)</f>
        <v>25058</v>
      </c>
      <c r="H1285">
        <f>_xlfn.XLOOKUP(D1285,'2026 FMR'!I:I,'2026 FMR'!R:R)</f>
        <v>0.5</v>
      </c>
    </row>
    <row r="1286" spans="1:8" x14ac:dyDescent="0.35">
      <c r="A1286" t="s">
        <v>1287</v>
      </c>
      <c r="B1286" t="str">
        <f>_xlfn.XLOOKUP(D1286,'2026 FMR'!I:I,'2026 FMR'!Q:Q)</f>
        <v>MI-500</v>
      </c>
      <c r="C1286" t="s">
        <v>1339</v>
      </c>
      <c r="D1286">
        <v>26103</v>
      </c>
      <c r="E1286">
        <f>_xlfn.XLOOKUP(D1286,'ACS data'!E:E,'ACS data'!N:N)</f>
        <v>3386</v>
      </c>
      <c r="F1286">
        <f>_xlfn.XLOOKUP(D1286,'2026 FMR'!I:I,'2026 FMR'!M:M)</f>
        <v>973</v>
      </c>
      <c r="G1286">
        <f>_xlfn.XLOOKUP(D1286,'2026 FMR'!I:I,'2026 FMR'!J:J)</f>
        <v>66376</v>
      </c>
      <c r="H1286">
        <f>_xlfn.XLOOKUP(D1286,'2026 FMR'!I:I,'2026 FMR'!R:R)</f>
        <v>0.5</v>
      </c>
    </row>
    <row r="1287" spans="1:8" x14ac:dyDescent="0.35">
      <c r="A1287" t="s">
        <v>1287</v>
      </c>
      <c r="B1287" t="str">
        <f>_xlfn.XLOOKUP(D1287,'2026 FMR'!I:I,'2026 FMR'!Q:Q)</f>
        <v>MI-500</v>
      </c>
      <c r="C1287" t="s">
        <v>1340</v>
      </c>
      <c r="D1287">
        <v>26105</v>
      </c>
      <c r="E1287">
        <f>_xlfn.XLOOKUP(D1287,'ACS data'!E:E,'ACS data'!N:N)</f>
        <v>810</v>
      </c>
      <c r="F1287">
        <f>_xlfn.XLOOKUP(D1287,'2026 FMR'!I:I,'2026 FMR'!M:M)</f>
        <v>816</v>
      </c>
      <c r="G1287">
        <f>_xlfn.XLOOKUP(D1287,'2026 FMR'!I:I,'2026 FMR'!J:J)</f>
        <v>29178</v>
      </c>
      <c r="H1287">
        <f>_xlfn.XLOOKUP(D1287,'2026 FMR'!I:I,'2026 FMR'!R:R)</f>
        <v>0.5</v>
      </c>
    </row>
    <row r="1288" spans="1:8" x14ac:dyDescent="0.35">
      <c r="A1288" t="s">
        <v>1287</v>
      </c>
      <c r="B1288" t="str">
        <f>_xlfn.XLOOKUP(D1288,'2026 FMR'!I:I,'2026 FMR'!Q:Q)</f>
        <v>MI-500</v>
      </c>
      <c r="C1288" t="s">
        <v>1341</v>
      </c>
      <c r="D1288">
        <v>26107</v>
      </c>
      <c r="E1288">
        <f>_xlfn.XLOOKUP(D1288,'ACS data'!E:E,'ACS data'!N:N)</f>
        <v>2385</v>
      </c>
      <c r="F1288">
        <f>_xlfn.XLOOKUP(D1288,'2026 FMR'!I:I,'2026 FMR'!M:M)</f>
        <v>796</v>
      </c>
      <c r="G1288">
        <f>_xlfn.XLOOKUP(D1288,'2026 FMR'!I:I,'2026 FMR'!J:J)</f>
        <v>40128</v>
      </c>
      <c r="H1288">
        <f>_xlfn.XLOOKUP(D1288,'2026 FMR'!I:I,'2026 FMR'!R:R)</f>
        <v>0.5</v>
      </c>
    </row>
    <row r="1289" spans="1:8" x14ac:dyDescent="0.35">
      <c r="A1289" t="s">
        <v>1287</v>
      </c>
      <c r="B1289" t="str">
        <f>_xlfn.XLOOKUP(D1289,'2026 FMR'!I:I,'2026 FMR'!Q:Q)</f>
        <v>MI-500</v>
      </c>
      <c r="C1289" t="s">
        <v>1342</v>
      </c>
      <c r="D1289">
        <v>26109</v>
      </c>
      <c r="E1289">
        <f>_xlfn.XLOOKUP(D1289,'ACS data'!E:E,'ACS data'!N:N)</f>
        <v>479</v>
      </c>
      <c r="F1289">
        <f>_xlfn.XLOOKUP(D1289,'2026 FMR'!I:I,'2026 FMR'!M:M)</f>
        <v>771</v>
      </c>
      <c r="G1289">
        <f>_xlfn.XLOOKUP(D1289,'2026 FMR'!I:I,'2026 FMR'!J:J)</f>
        <v>23433</v>
      </c>
      <c r="H1289">
        <f>_xlfn.XLOOKUP(D1289,'2026 FMR'!I:I,'2026 FMR'!R:R)</f>
        <v>0.5</v>
      </c>
    </row>
    <row r="1290" spans="1:8" x14ac:dyDescent="0.35">
      <c r="A1290" t="s">
        <v>1287</v>
      </c>
      <c r="B1290" t="str">
        <f>_xlfn.XLOOKUP(D1290,'2026 FMR'!I:I,'2026 FMR'!Q:Q)</f>
        <v>MI-500</v>
      </c>
      <c r="C1290" t="s">
        <v>1343</v>
      </c>
      <c r="D1290">
        <v>26111</v>
      </c>
      <c r="E1290">
        <f>_xlfn.XLOOKUP(D1290,'ACS data'!E:E,'ACS data'!N:N)</f>
        <v>1786</v>
      </c>
      <c r="F1290">
        <f>_xlfn.XLOOKUP(D1290,'2026 FMR'!I:I,'2026 FMR'!M:M)</f>
        <v>925</v>
      </c>
      <c r="G1290">
        <f>_xlfn.XLOOKUP(D1290,'2026 FMR'!I:I,'2026 FMR'!J:J)</f>
        <v>83503</v>
      </c>
      <c r="H1290">
        <f>_xlfn.XLOOKUP(D1290,'2026 FMR'!I:I,'2026 FMR'!R:R)</f>
        <v>0.5</v>
      </c>
    </row>
    <row r="1291" spans="1:8" x14ac:dyDescent="0.35">
      <c r="A1291" t="s">
        <v>1287</v>
      </c>
      <c r="B1291" t="str">
        <f>_xlfn.XLOOKUP(D1291,'2026 FMR'!I:I,'2026 FMR'!Q:Q)</f>
        <v>MI-500</v>
      </c>
      <c r="C1291" t="s">
        <v>1344</v>
      </c>
      <c r="D1291">
        <v>26113</v>
      </c>
      <c r="E1291">
        <f>_xlfn.XLOOKUP(D1291,'ACS data'!E:E,'ACS data'!N:N)</f>
        <v>332</v>
      </c>
      <c r="F1291">
        <f>_xlfn.XLOOKUP(D1291,'2026 FMR'!I:I,'2026 FMR'!M:M)</f>
        <v>787</v>
      </c>
      <c r="G1291">
        <f>_xlfn.XLOOKUP(D1291,'2026 FMR'!I:I,'2026 FMR'!J:J)</f>
        <v>15089</v>
      </c>
      <c r="H1291">
        <f>_xlfn.XLOOKUP(D1291,'2026 FMR'!I:I,'2026 FMR'!R:R)</f>
        <v>0.5</v>
      </c>
    </row>
    <row r="1292" spans="1:8" x14ac:dyDescent="0.35">
      <c r="A1292" t="s">
        <v>1287</v>
      </c>
      <c r="B1292" t="str">
        <f>_xlfn.XLOOKUP(D1292,'2026 FMR'!I:I,'2026 FMR'!Q:Q)</f>
        <v>MI-515</v>
      </c>
      <c r="C1292" t="s">
        <v>1345</v>
      </c>
      <c r="D1292">
        <v>26115</v>
      </c>
      <c r="E1292">
        <f>_xlfn.XLOOKUP(D1292,'ACS data'!E:E,'ACS data'!N:N)</f>
        <v>3088</v>
      </c>
      <c r="F1292">
        <f>_xlfn.XLOOKUP(D1292,'2026 FMR'!I:I,'2026 FMR'!M:M)</f>
        <v>1011</v>
      </c>
      <c r="G1292">
        <f>_xlfn.XLOOKUP(D1292,'2026 FMR'!I:I,'2026 FMR'!J:J)</f>
        <v>154823</v>
      </c>
      <c r="H1292">
        <f>_xlfn.XLOOKUP(D1292,'2026 FMR'!I:I,'2026 FMR'!R:R)</f>
        <v>1</v>
      </c>
    </row>
    <row r="1293" spans="1:8" x14ac:dyDescent="0.35">
      <c r="A1293" t="s">
        <v>1287</v>
      </c>
      <c r="B1293" t="str">
        <f>_xlfn.XLOOKUP(D1293,'2026 FMR'!I:I,'2026 FMR'!Q:Q)</f>
        <v>MI-500</v>
      </c>
      <c r="C1293" t="s">
        <v>1346</v>
      </c>
      <c r="D1293">
        <v>26117</v>
      </c>
      <c r="E1293">
        <f>_xlfn.XLOOKUP(D1293,'ACS data'!E:E,'ACS data'!N:N)</f>
        <v>1342</v>
      </c>
      <c r="F1293">
        <f>_xlfn.XLOOKUP(D1293,'2026 FMR'!I:I,'2026 FMR'!M:M)</f>
        <v>1016</v>
      </c>
      <c r="G1293">
        <f>_xlfn.XLOOKUP(D1293,'2026 FMR'!I:I,'2026 FMR'!J:J)</f>
        <v>66901</v>
      </c>
      <c r="H1293">
        <f>_xlfn.XLOOKUP(D1293,'2026 FMR'!I:I,'2026 FMR'!R:R)</f>
        <v>0.5</v>
      </c>
    </row>
    <row r="1294" spans="1:8" x14ac:dyDescent="0.35">
      <c r="A1294" t="s">
        <v>1287</v>
      </c>
      <c r="B1294" t="str">
        <f>_xlfn.XLOOKUP(D1294,'2026 FMR'!I:I,'2026 FMR'!Q:Q)</f>
        <v>MI-500</v>
      </c>
      <c r="C1294" t="s">
        <v>1347</v>
      </c>
      <c r="D1294">
        <v>26119</v>
      </c>
      <c r="E1294">
        <f>_xlfn.XLOOKUP(D1294,'ACS data'!E:E,'ACS data'!N:N)</f>
        <v>264</v>
      </c>
      <c r="F1294">
        <f>_xlfn.XLOOKUP(D1294,'2026 FMR'!I:I,'2026 FMR'!M:M)</f>
        <v>888</v>
      </c>
      <c r="G1294">
        <f>_xlfn.XLOOKUP(D1294,'2026 FMR'!I:I,'2026 FMR'!J:J)</f>
        <v>9261</v>
      </c>
      <c r="H1294">
        <f>_xlfn.XLOOKUP(D1294,'2026 FMR'!I:I,'2026 FMR'!R:R)</f>
        <v>0.5</v>
      </c>
    </row>
    <row r="1295" spans="1:8" x14ac:dyDescent="0.35">
      <c r="A1295" t="s">
        <v>1287</v>
      </c>
      <c r="B1295" t="str">
        <f>_xlfn.XLOOKUP(D1295,'2026 FMR'!I:I,'2026 FMR'!Q:Q)</f>
        <v>MI-516</v>
      </c>
      <c r="C1295" t="s">
        <v>1348</v>
      </c>
      <c r="D1295">
        <v>26121</v>
      </c>
      <c r="E1295">
        <f>_xlfn.XLOOKUP(D1295,'ACS data'!E:E,'ACS data'!N:N)</f>
        <v>4220</v>
      </c>
      <c r="F1295">
        <f>_xlfn.XLOOKUP(D1295,'2026 FMR'!I:I,'2026 FMR'!M:M)</f>
        <v>942</v>
      </c>
      <c r="G1295">
        <f>_xlfn.XLOOKUP(D1295,'2026 FMR'!I:I,'2026 FMR'!J:J)</f>
        <v>175947</v>
      </c>
      <c r="H1295">
        <f>_xlfn.XLOOKUP(D1295,'2026 FMR'!I:I,'2026 FMR'!R:R)</f>
        <v>1</v>
      </c>
    </row>
    <row r="1296" spans="1:8" x14ac:dyDescent="0.35">
      <c r="A1296" t="s">
        <v>1287</v>
      </c>
      <c r="B1296" t="str">
        <f>_xlfn.XLOOKUP(D1296,'2026 FMR'!I:I,'2026 FMR'!Q:Q)</f>
        <v>MI-500</v>
      </c>
      <c r="C1296" t="s">
        <v>1349</v>
      </c>
      <c r="D1296">
        <v>26123</v>
      </c>
      <c r="E1296">
        <f>_xlfn.XLOOKUP(D1296,'ACS data'!E:E,'ACS data'!N:N)</f>
        <v>1268</v>
      </c>
      <c r="F1296">
        <f>_xlfn.XLOOKUP(D1296,'2026 FMR'!I:I,'2026 FMR'!M:M)</f>
        <v>744</v>
      </c>
      <c r="G1296">
        <f>_xlfn.XLOOKUP(D1296,'2026 FMR'!I:I,'2026 FMR'!J:J)</f>
        <v>50130</v>
      </c>
      <c r="H1296">
        <f>_xlfn.XLOOKUP(D1296,'2026 FMR'!I:I,'2026 FMR'!R:R)</f>
        <v>0.5</v>
      </c>
    </row>
    <row r="1297" spans="1:8" x14ac:dyDescent="0.35">
      <c r="A1297" t="s">
        <v>1287</v>
      </c>
      <c r="B1297" t="str">
        <f>_xlfn.XLOOKUP(D1297,'2026 FMR'!I:I,'2026 FMR'!Q:Q)</f>
        <v>MI-504</v>
      </c>
      <c r="C1297" t="s">
        <v>1350</v>
      </c>
      <c r="D1297">
        <v>26125</v>
      </c>
      <c r="E1297">
        <f>_xlfn.XLOOKUP(D1297,'ACS data'!E:E,'ACS data'!N:N)</f>
        <v>17885</v>
      </c>
      <c r="F1297">
        <f>_xlfn.XLOOKUP(D1297,'2026 FMR'!I:I,'2026 FMR'!M:M)</f>
        <v>1122</v>
      </c>
      <c r="G1297">
        <f>_xlfn.XLOOKUP(D1297,'2026 FMR'!I:I,'2026 FMR'!J:J)</f>
        <v>1272264</v>
      </c>
      <c r="H1297">
        <f>_xlfn.XLOOKUP(D1297,'2026 FMR'!I:I,'2026 FMR'!R:R)</f>
        <v>1</v>
      </c>
    </row>
    <row r="1298" spans="1:8" x14ac:dyDescent="0.35">
      <c r="A1298" t="s">
        <v>1287</v>
      </c>
      <c r="B1298" t="str">
        <f>_xlfn.XLOOKUP(D1298,'2026 FMR'!I:I,'2026 FMR'!Q:Q)</f>
        <v>MI-500</v>
      </c>
      <c r="C1298" t="s">
        <v>1351</v>
      </c>
      <c r="D1298">
        <v>26127</v>
      </c>
      <c r="E1298">
        <f>_xlfn.XLOOKUP(D1298,'ACS data'!E:E,'ACS data'!N:N)</f>
        <v>667</v>
      </c>
      <c r="F1298">
        <f>_xlfn.XLOOKUP(D1298,'2026 FMR'!I:I,'2026 FMR'!M:M)</f>
        <v>742</v>
      </c>
      <c r="G1298">
        <f>_xlfn.XLOOKUP(D1298,'2026 FMR'!I:I,'2026 FMR'!J:J)</f>
        <v>26707</v>
      </c>
      <c r="H1298">
        <f>_xlfn.XLOOKUP(D1298,'2026 FMR'!I:I,'2026 FMR'!R:R)</f>
        <v>0.5</v>
      </c>
    </row>
    <row r="1299" spans="1:8" x14ac:dyDescent="0.35">
      <c r="A1299" t="s">
        <v>1287</v>
      </c>
      <c r="B1299" t="str">
        <f>_xlfn.XLOOKUP(D1299,'2026 FMR'!I:I,'2026 FMR'!Q:Q)</f>
        <v>MI-500</v>
      </c>
      <c r="C1299" t="s">
        <v>1352</v>
      </c>
      <c r="D1299">
        <v>26129</v>
      </c>
      <c r="E1299">
        <f>_xlfn.XLOOKUP(D1299,'ACS data'!E:E,'ACS data'!N:N)</f>
        <v>661</v>
      </c>
      <c r="F1299">
        <f>_xlfn.XLOOKUP(D1299,'2026 FMR'!I:I,'2026 FMR'!M:M)</f>
        <v>843</v>
      </c>
      <c r="G1299">
        <f>_xlfn.XLOOKUP(D1299,'2026 FMR'!I:I,'2026 FMR'!J:J)</f>
        <v>20820</v>
      </c>
      <c r="H1299">
        <f>_xlfn.XLOOKUP(D1299,'2026 FMR'!I:I,'2026 FMR'!R:R)</f>
        <v>0.5</v>
      </c>
    </row>
    <row r="1300" spans="1:8" x14ac:dyDescent="0.35">
      <c r="A1300" t="s">
        <v>1287</v>
      </c>
      <c r="B1300" t="str">
        <f>_xlfn.XLOOKUP(D1300,'2026 FMR'!I:I,'2026 FMR'!Q:Q)</f>
        <v>MI-500</v>
      </c>
      <c r="C1300" t="s">
        <v>1353</v>
      </c>
      <c r="D1300">
        <v>26131</v>
      </c>
      <c r="E1300">
        <f>_xlfn.XLOOKUP(D1300,'ACS data'!E:E,'ACS data'!N:N)</f>
        <v>103</v>
      </c>
      <c r="F1300">
        <f>_xlfn.XLOOKUP(D1300,'2026 FMR'!I:I,'2026 FMR'!M:M)</f>
        <v>888</v>
      </c>
      <c r="G1300">
        <f>_xlfn.XLOOKUP(D1300,'2026 FMR'!I:I,'2026 FMR'!J:J)</f>
        <v>5862</v>
      </c>
      <c r="H1300">
        <f>_xlfn.XLOOKUP(D1300,'2026 FMR'!I:I,'2026 FMR'!R:R)</f>
        <v>0.5</v>
      </c>
    </row>
    <row r="1301" spans="1:8" x14ac:dyDescent="0.35">
      <c r="A1301" t="s">
        <v>1287</v>
      </c>
      <c r="B1301" t="str">
        <f>_xlfn.XLOOKUP(D1301,'2026 FMR'!I:I,'2026 FMR'!Q:Q)</f>
        <v>MI-500</v>
      </c>
      <c r="C1301" t="s">
        <v>1354</v>
      </c>
      <c r="D1301">
        <v>26133</v>
      </c>
      <c r="E1301">
        <f>_xlfn.XLOOKUP(D1301,'ACS data'!E:E,'ACS data'!N:N)</f>
        <v>626</v>
      </c>
      <c r="F1301">
        <f>_xlfn.XLOOKUP(D1301,'2026 FMR'!I:I,'2026 FMR'!M:M)</f>
        <v>749</v>
      </c>
      <c r="G1301">
        <f>_xlfn.XLOOKUP(D1301,'2026 FMR'!I:I,'2026 FMR'!J:J)</f>
        <v>23022</v>
      </c>
      <c r="H1301">
        <f>_xlfn.XLOOKUP(D1301,'2026 FMR'!I:I,'2026 FMR'!R:R)</f>
        <v>0.5</v>
      </c>
    </row>
    <row r="1302" spans="1:8" x14ac:dyDescent="0.35">
      <c r="A1302" t="s">
        <v>1287</v>
      </c>
      <c r="B1302" t="str">
        <f>_xlfn.XLOOKUP(D1302,'2026 FMR'!I:I,'2026 FMR'!Q:Q)</f>
        <v>MI-500</v>
      </c>
      <c r="C1302" t="s">
        <v>1355</v>
      </c>
      <c r="D1302">
        <v>26135</v>
      </c>
      <c r="E1302">
        <f>_xlfn.XLOOKUP(D1302,'ACS data'!E:E,'ACS data'!N:N)</f>
        <v>167</v>
      </c>
      <c r="F1302">
        <f>_xlfn.XLOOKUP(D1302,'2026 FMR'!I:I,'2026 FMR'!M:M)</f>
        <v>742</v>
      </c>
      <c r="G1302">
        <f>_xlfn.XLOOKUP(D1302,'2026 FMR'!I:I,'2026 FMR'!J:J)</f>
        <v>8264</v>
      </c>
      <c r="H1302">
        <f>_xlfn.XLOOKUP(D1302,'2026 FMR'!I:I,'2026 FMR'!R:R)</f>
        <v>0.5</v>
      </c>
    </row>
    <row r="1303" spans="1:8" x14ac:dyDescent="0.35">
      <c r="A1303" t="s">
        <v>1287</v>
      </c>
      <c r="B1303" t="str">
        <f>_xlfn.XLOOKUP(D1303,'2026 FMR'!I:I,'2026 FMR'!Q:Q)</f>
        <v>MI-500</v>
      </c>
      <c r="C1303" t="s">
        <v>1356</v>
      </c>
      <c r="D1303">
        <v>26137</v>
      </c>
      <c r="E1303">
        <f>_xlfn.XLOOKUP(D1303,'ACS data'!E:E,'ACS data'!N:N)</f>
        <v>259</v>
      </c>
      <c r="F1303">
        <f>_xlfn.XLOOKUP(D1303,'2026 FMR'!I:I,'2026 FMR'!M:M)</f>
        <v>858</v>
      </c>
      <c r="G1303">
        <f>_xlfn.XLOOKUP(D1303,'2026 FMR'!I:I,'2026 FMR'!J:J)</f>
        <v>25221</v>
      </c>
      <c r="H1303">
        <f>_xlfn.XLOOKUP(D1303,'2026 FMR'!I:I,'2026 FMR'!R:R)</f>
        <v>0.5</v>
      </c>
    </row>
    <row r="1304" spans="1:8" x14ac:dyDescent="0.35">
      <c r="A1304" t="s">
        <v>1287</v>
      </c>
      <c r="B1304" t="str">
        <f>_xlfn.XLOOKUP(D1304,'2026 FMR'!I:I,'2026 FMR'!Q:Q)</f>
        <v>MI-519</v>
      </c>
      <c r="C1304" t="s">
        <v>1357</v>
      </c>
      <c r="D1304">
        <v>26139</v>
      </c>
      <c r="E1304">
        <f>_xlfn.XLOOKUP(D1304,'ACS data'!E:E,'ACS data'!N:N)</f>
        <v>9852</v>
      </c>
      <c r="F1304">
        <f>_xlfn.XLOOKUP(D1304,'2026 FMR'!I:I,'2026 FMR'!M:M)</f>
        <v>1333</v>
      </c>
      <c r="G1304">
        <f>_xlfn.XLOOKUP(D1304,'2026 FMR'!I:I,'2026 FMR'!J:J)</f>
        <v>296183</v>
      </c>
      <c r="H1304">
        <f>_xlfn.XLOOKUP(D1304,'2026 FMR'!I:I,'2026 FMR'!R:R)</f>
        <v>1</v>
      </c>
    </row>
    <row r="1305" spans="1:8" x14ac:dyDescent="0.35">
      <c r="A1305" t="s">
        <v>1287</v>
      </c>
      <c r="B1305" t="str">
        <f>_xlfn.XLOOKUP(D1305,'2026 FMR'!I:I,'2026 FMR'!Q:Q)</f>
        <v>MI-500</v>
      </c>
      <c r="C1305" t="s">
        <v>1358</v>
      </c>
      <c r="D1305">
        <v>26141</v>
      </c>
      <c r="E1305">
        <f>_xlfn.XLOOKUP(D1305,'ACS data'!E:E,'ACS data'!N:N)</f>
        <v>162</v>
      </c>
      <c r="F1305">
        <f>_xlfn.XLOOKUP(D1305,'2026 FMR'!I:I,'2026 FMR'!M:M)</f>
        <v>742</v>
      </c>
      <c r="G1305">
        <f>_xlfn.XLOOKUP(D1305,'2026 FMR'!I:I,'2026 FMR'!J:J)</f>
        <v>13083</v>
      </c>
      <c r="H1305">
        <f>_xlfn.XLOOKUP(D1305,'2026 FMR'!I:I,'2026 FMR'!R:R)</f>
        <v>0.5</v>
      </c>
    </row>
    <row r="1306" spans="1:8" x14ac:dyDescent="0.35">
      <c r="A1306" t="s">
        <v>1287</v>
      </c>
      <c r="B1306" t="str">
        <f>_xlfn.XLOOKUP(D1306,'2026 FMR'!I:I,'2026 FMR'!Q:Q)</f>
        <v>MI-500</v>
      </c>
      <c r="C1306" t="s">
        <v>1359</v>
      </c>
      <c r="D1306">
        <v>26143</v>
      </c>
      <c r="E1306">
        <f>_xlfn.XLOOKUP(D1306,'ACS data'!E:E,'ACS data'!N:N)</f>
        <v>507</v>
      </c>
      <c r="F1306">
        <f>_xlfn.XLOOKUP(D1306,'2026 FMR'!I:I,'2026 FMR'!M:M)</f>
        <v>742</v>
      </c>
      <c r="G1306">
        <f>_xlfn.XLOOKUP(D1306,'2026 FMR'!I:I,'2026 FMR'!J:J)</f>
        <v>23556</v>
      </c>
      <c r="H1306">
        <f>_xlfn.XLOOKUP(D1306,'2026 FMR'!I:I,'2026 FMR'!R:R)</f>
        <v>0.5</v>
      </c>
    </row>
    <row r="1307" spans="1:8" x14ac:dyDescent="0.35">
      <c r="A1307" t="s">
        <v>1287</v>
      </c>
      <c r="B1307" t="str">
        <f>_xlfn.XLOOKUP(D1307,'2026 FMR'!I:I,'2026 FMR'!Q:Q)</f>
        <v>MI-510</v>
      </c>
      <c r="C1307" t="s">
        <v>1360</v>
      </c>
      <c r="D1307">
        <v>26145</v>
      </c>
      <c r="E1307">
        <f>_xlfn.XLOOKUP(D1307,'ACS data'!E:E,'ACS data'!N:N)</f>
        <v>6937</v>
      </c>
      <c r="F1307">
        <f>_xlfn.XLOOKUP(D1307,'2026 FMR'!I:I,'2026 FMR'!M:M)</f>
        <v>851</v>
      </c>
      <c r="G1307">
        <f>_xlfn.XLOOKUP(D1307,'2026 FMR'!I:I,'2026 FMR'!J:J)</f>
        <v>189821</v>
      </c>
      <c r="H1307">
        <f>_xlfn.XLOOKUP(D1307,'2026 FMR'!I:I,'2026 FMR'!R:R)</f>
        <v>1</v>
      </c>
    </row>
    <row r="1308" spans="1:8" x14ac:dyDescent="0.35">
      <c r="A1308" t="s">
        <v>1287</v>
      </c>
      <c r="B1308" t="str">
        <f>_xlfn.XLOOKUP(D1308,'2026 FMR'!I:I,'2026 FMR'!Q:Q)</f>
        <v>MI-500</v>
      </c>
      <c r="C1308" t="s">
        <v>1361</v>
      </c>
      <c r="D1308">
        <v>26147</v>
      </c>
      <c r="E1308">
        <f>_xlfn.XLOOKUP(D1308,'ACS data'!E:E,'ACS data'!N:N)</f>
        <v>2938</v>
      </c>
      <c r="F1308">
        <f>_xlfn.XLOOKUP(D1308,'2026 FMR'!I:I,'2026 FMR'!M:M)</f>
        <v>1122</v>
      </c>
      <c r="G1308">
        <f>_xlfn.XLOOKUP(D1308,'2026 FMR'!I:I,'2026 FMR'!J:J)</f>
        <v>160257</v>
      </c>
      <c r="H1308">
        <f>_xlfn.XLOOKUP(D1308,'2026 FMR'!I:I,'2026 FMR'!R:R)</f>
        <v>0.5</v>
      </c>
    </row>
    <row r="1309" spans="1:8" x14ac:dyDescent="0.35">
      <c r="A1309" t="s">
        <v>1287</v>
      </c>
      <c r="B1309" t="str">
        <f>_xlfn.XLOOKUP(D1309,'2026 FMR'!I:I,'2026 FMR'!Q:Q)</f>
        <v>MI-500</v>
      </c>
      <c r="C1309" t="s">
        <v>1362</v>
      </c>
      <c r="D1309">
        <v>26149</v>
      </c>
      <c r="E1309">
        <f>_xlfn.XLOOKUP(D1309,'ACS data'!E:E,'ACS data'!N:N)</f>
        <v>1448</v>
      </c>
      <c r="F1309">
        <f>_xlfn.XLOOKUP(D1309,'2026 FMR'!I:I,'2026 FMR'!M:M)</f>
        <v>777</v>
      </c>
      <c r="G1309">
        <f>_xlfn.XLOOKUP(D1309,'2026 FMR'!I:I,'2026 FMR'!J:J)</f>
        <v>60887</v>
      </c>
      <c r="H1309">
        <f>_xlfn.XLOOKUP(D1309,'2026 FMR'!I:I,'2026 FMR'!R:R)</f>
        <v>0.5</v>
      </c>
    </row>
    <row r="1310" spans="1:8" x14ac:dyDescent="0.35">
      <c r="A1310" t="s">
        <v>1287</v>
      </c>
      <c r="B1310" t="str">
        <f>_xlfn.XLOOKUP(D1310,'2026 FMR'!I:I,'2026 FMR'!Q:Q)</f>
        <v>MI-500</v>
      </c>
      <c r="C1310" t="s">
        <v>1363</v>
      </c>
      <c r="D1310">
        <v>26151</v>
      </c>
      <c r="E1310">
        <f>_xlfn.XLOOKUP(D1310,'ACS data'!E:E,'ACS data'!N:N)</f>
        <v>987</v>
      </c>
      <c r="F1310">
        <f>_xlfn.XLOOKUP(D1310,'2026 FMR'!I:I,'2026 FMR'!M:M)</f>
        <v>742</v>
      </c>
      <c r="G1310">
        <f>_xlfn.XLOOKUP(D1310,'2026 FMR'!I:I,'2026 FMR'!J:J)</f>
        <v>40759</v>
      </c>
      <c r="H1310">
        <f>_xlfn.XLOOKUP(D1310,'2026 FMR'!I:I,'2026 FMR'!R:R)</f>
        <v>0.5</v>
      </c>
    </row>
    <row r="1311" spans="1:8" x14ac:dyDescent="0.35">
      <c r="A1311" t="s">
        <v>1287</v>
      </c>
      <c r="B1311" t="str">
        <f>_xlfn.XLOOKUP(D1311,'2026 FMR'!I:I,'2026 FMR'!Q:Q)</f>
        <v>MI-500</v>
      </c>
      <c r="C1311" t="s">
        <v>1364</v>
      </c>
      <c r="D1311">
        <v>26153</v>
      </c>
      <c r="E1311">
        <f>_xlfn.XLOOKUP(D1311,'ACS data'!E:E,'ACS data'!N:N)</f>
        <v>199</v>
      </c>
      <c r="F1311">
        <f>_xlfn.XLOOKUP(D1311,'2026 FMR'!I:I,'2026 FMR'!M:M)</f>
        <v>858</v>
      </c>
      <c r="G1311">
        <f>_xlfn.XLOOKUP(D1311,'2026 FMR'!I:I,'2026 FMR'!J:J)</f>
        <v>8062</v>
      </c>
      <c r="H1311">
        <f>_xlfn.XLOOKUP(D1311,'2026 FMR'!I:I,'2026 FMR'!R:R)</f>
        <v>0.5</v>
      </c>
    </row>
    <row r="1312" spans="1:8" x14ac:dyDescent="0.35">
      <c r="A1312" t="s">
        <v>1287</v>
      </c>
      <c r="B1312" t="str">
        <f>_xlfn.XLOOKUP(D1312,'2026 FMR'!I:I,'2026 FMR'!Q:Q)</f>
        <v>MI-500</v>
      </c>
      <c r="C1312" t="s">
        <v>1365</v>
      </c>
      <c r="D1312">
        <v>26155</v>
      </c>
      <c r="E1312">
        <f>_xlfn.XLOOKUP(D1312,'ACS data'!E:E,'ACS data'!N:N)</f>
        <v>1106</v>
      </c>
      <c r="F1312">
        <f>_xlfn.XLOOKUP(D1312,'2026 FMR'!I:I,'2026 FMR'!M:M)</f>
        <v>812</v>
      </c>
      <c r="G1312">
        <f>_xlfn.XLOOKUP(D1312,'2026 FMR'!I:I,'2026 FMR'!J:J)</f>
        <v>68124</v>
      </c>
      <c r="H1312">
        <f>_xlfn.XLOOKUP(D1312,'2026 FMR'!I:I,'2026 FMR'!R:R)</f>
        <v>0.5</v>
      </c>
    </row>
    <row r="1313" spans="1:8" x14ac:dyDescent="0.35">
      <c r="A1313" t="s">
        <v>1287</v>
      </c>
      <c r="B1313" t="str">
        <f>_xlfn.XLOOKUP(D1313,'2026 FMR'!I:I,'2026 FMR'!Q:Q)</f>
        <v>MI-500</v>
      </c>
      <c r="C1313" t="s">
        <v>1366</v>
      </c>
      <c r="D1313">
        <v>26157</v>
      </c>
      <c r="E1313">
        <f>_xlfn.XLOOKUP(D1313,'ACS data'!E:E,'ACS data'!N:N)</f>
        <v>1051</v>
      </c>
      <c r="F1313">
        <f>_xlfn.XLOOKUP(D1313,'2026 FMR'!I:I,'2026 FMR'!M:M)</f>
        <v>786</v>
      </c>
      <c r="G1313">
        <f>_xlfn.XLOOKUP(D1313,'2026 FMR'!I:I,'2026 FMR'!J:J)</f>
        <v>53218</v>
      </c>
      <c r="H1313">
        <f>_xlfn.XLOOKUP(D1313,'2026 FMR'!I:I,'2026 FMR'!R:R)</f>
        <v>0.5</v>
      </c>
    </row>
    <row r="1314" spans="1:8" x14ac:dyDescent="0.35">
      <c r="A1314" t="s">
        <v>1287</v>
      </c>
      <c r="B1314" t="str">
        <f>_xlfn.XLOOKUP(D1314,'2026 FMR'!I:I,'2026 FMR'!Q:Q)</f>
        <v>MI-500</v>
      </c>
      <c r="C1314" t="s">
        <v>1367</v>
      </c>
      <c r="D1314">
        <v>26159</v>
      </c>
      <c r="E1314">
        <f>_xlfn.XLOOKUP(D1314,'ACS data'!E:E,'ACS data'!N:N)</f>
        <v>2177</v>
      </c>
      <c r="F1314">
        <f>_xlfn.XLOOKUP(D1314,'2026 FMR'!I:I,'2026 FMR'!M:M)</f>
        <v>774</v>
      </c>
      <c r="G1314">
        <f>_xlfn.XLOOKUP(D1314,'2026 FMR'!I:I,'2026 FMR'!J:J)</f>
        <v>75636</v>
      </c>
      <c r="H1314">
        <f>_xlfn.XLOOKUP(D1314,'2026 FMR'!I:I,'2026 FMR'!R:R)</f>
        <v>0.5</v>
      </c>
    </row>
    <row r="1315" spans="1:8" x14ac:dyDescent="0.35">
      <c r="A1315" t="s">
        <v>1287</v>
      </c>
      <c r="B1315" t="str">
        <f>_xlfn.XLOOKUP(D1315,'2026 FMR'!I:I,'2026 FMR'!Q:Q)</f>
        <v>MI-509</v>
      </c>
      <c r="C1315" t="s">
        <v>1368</v>
      </c>
      <c r="D1315">
        <v>26161</v>
      </c>
      <c r="E1315">
        <f>_xlfn.XLOOKUP(D1315,'ACS data'!E:E,'ACS data'!N:N)</f>
        <v>25110</v>
      </c>
      <c r="F1315">
        <f>_xlfn.XLOOKUP(D1315,'2026 FMR'!I:I,'2026 FMR'!M:M)</f>
        <v>1387</v>
      </c>
      <c r="G1315">
        <f>_xlfn.XLOOKUP(D1315,'2026 FMR'!I:I,'2026 FMR'!J:J)</f>
        <v>370231</v>
      </c>
      <c r="H1315">
        <f>_xlfn.XLOOKUP(D1315,'2026 FMR'!I:I,'2026 FMR'!R:R)</f>
        <v>0.5</v>
      </c>
    </row>
    <row r="1316" spans="1:8" x14ac:dyDescent="0.35">
      <c r="A1316" t="s">
        <v>1287</v>
      </c>
      <c r="B1316" t="str">
        <f>_xlfn.XLOOKUP(D1316,'2026 FMR'!I:I,'2026 FMR'!Q:Q)</f>
        <v>MI-502</v>
      </c>
      <c r="C1316" t="s">
        <v>1369</v>
      </c>
      <c r="D1316">
        <v>26163</v>
      </c>
      <c r="E1316">
        <f>_xlfn.XLOOKUP(D1316,'ACS data'!E:E,'ACS data'!N:N)</f>
        <v>72392</v>
      </c>
      <c r="F1316">
        <f>_xlfn.XLOOKUP(D1316,'2026 FMR'!I:I,'2026 FMR'!M:M)</f>
        <v>1122</v>
      </c>
      <c r="G1316">
        <f>_xlfn.XLOOKUP(D1316,'2026 FMR'!I:I,'2026 FMR'!J:J)</f>
        <v>1781641</v>
      </c>
      <c r="H1316">
        <f>_xlfn.XLOOKUP(D1316,'2026 FMR'!I:I,'2026 FMR'!R:R)</f>
        <v>1</v>
      </c>
    </row>
    <row r="1317" spans="1:8" x14ac:dyDescent="0.35">
      <c r="A1317" t="s">
        <v>1287</v>
      </c>
      <c r="B1317" t="str">
        <f>_xlfn.XLOOKUP(D1317,'2026 FMR'!I:I,'2026 FMR'!Q:Q)</f>
        <v>MI-500</v>
      </c>
      <c r="C1317" t="s">
        <v>1370</v>
      </c>
      <c r="D1317">
        <v>26165</v>
      </c>
      <c r="E1317">
        <f>_xlfn.XLOOKUP(D1317,'ACS data'!E:E,'ACS data'!N:N)</f>
        <v>693</v>
      </c>
      <c r="F1317">
        <f>_xlfn.XLOOKUP(D1317,'2026 FMR'!I:I,'2026 FMR'!M:M)</f>
        <v>826</v>
      </c>
      <c r="G1317">
        <f>_xlfn.XLOOKUP(D1317,'2026 FMR'!I:I,'2026 FMR'!J:J)</f>
        <v>33766</v>
      </c>
      <c r="H1317">
        <f>_xlfn.XLOOKUP(D1317,'2026 FMR'!I:I,'2026 FMR'!R:R)</f>
        <v>0.5</v>
      </c>
    </row>
    <row r="1318" spans="1:8" x14ac:dyDescent="0.35">
      <c r="A1318" t="s">
        <v>1371</v>
      </c>
      <c r="B1318" t="str">
        <f>_xlfn.XLOOKUP(D1318,'2026 FMR'!I:I,'2026 FMR'!Q:Q)</f>
        <v>MN-504</v>
      </c>
      <c r="C1318" t="s">
        <v>1372</v>
      </c>
      <c r="D1318">
        <v>27001</v>
      </c>
      <c r="E1318">
        <f>_xlfn.XLOOKUP(D1318,'ACS data'!E:E,'ACS data'!N:N)</f>
        <v>277</v>
      </c>
      <c r="F1318">
        <f>_xlfn.XLOOKUP(D1318,'2026 FMR'!I:I,'2026 FMR'!M:M)</f>
        <v>742</v>
      </c>
      <c r="G1318">
        <f>_xlfn.XLOOKUP(D1318,'2026 FMR'!I:I,'2026 FMR'!J:J)</f>
        <v>15859</v>
      </c>
      <c r="H1318">
        <f>_xlfn.XLOOKUP(D1318,'2026 FMR'!I:I,'2026 FMR'!R:R)</f>
        <v>1</v>
      </c>
    </row>
    <row r="1319" spans="1:8" x14ac:dyDescent="0.35">
      <c r="A1319" t="s">
        <v>1371</v>
      </c>
      <c r="B1319" t="str">
        <f>_xlfn.XLOOKUP(D1319,'2026 FMR'!I:I,'2026 FMR'!Q:Q)</f>
        <v>MN-503</v>
      </c>
      <c r="C1319" t="s">
        <v>1373</v>
      </c>
      <c r="D1319">
        <v>27003</v>
      </c>
      <c r="E1319">
        <f>_xlfn.XLOOKUP(D1319,'ACS data'!E:E,'ACS data'!N:N)</f>
        <v>4054</v>
      </c>
      <c r="F1319">
        <f>_xlfn.XLOOKUP(D1319,'2026 FMR'!I:I,'2026 FMR'!M:M)</f>
        <v>1405</v>
      </c>
      <c r="G1319">
        <f>_xlfn.XLOOKUP(D1319,'2026 FMR'!I:I,'2026 FMR'!J:J)</f>
        <v>363985</v>
      </c>
      <c r="H1319">
        <f>_xlfn.XLOOKUP(D1319,'2026 FMR'!I:I,'2026 FMR'!R:R)</f>
        <v>1</v>
      </c>
    </row>
    <row r="1320" spans="1:8" x14ac:dyDescent="0.35">
      <c r="A1320" t="s">
        <v>1371</v>
      </c>
      <c r="B1320" t="str">
        <f>_xlfn.XLOOKUP(D1320,'2026 FMR'!I:I,'2026 FMR'!Q:Q)</f>
        <v>MN-508</v>
      </c>
      <c r="C1320" t="s">
        <v>1374</v>
      </c>
      <c r="D1320">
        <v>27005</v>
      </c>
      <c r="E1320">
        <f>_xlfn.XLOOKUP(D1320,'ACS data'!E:E,'ACS data'!N:N)</f>
        <v>664</v>
      </c>
      <c r="F1320">
        <f>_xlfn.XLOOKUP(D1320,'2026 FMR'!I:I,'2026 FMR'!M:M)</f>
        <v>783</v>
      </c>
      <c r="G1320">
        <f>_xlfn.XLOOKUP(D1320,'2026 FMR'!I:I,'2026 FMR'!J:J)</f>
        <v>35202</v>
      </c>
      <c r="H1320">
        <f>_xlfn.XLOOKUP(D1320,'2026 FMR'!I:I,'2026 FMR'!R:R)</f>
        <v>0.5</v>
      </c>
    </row>
    <row r="1321" spans="1:8" x14ac:dyDescent="0.35">
      <c r="A1321" t="s">
        <v>1371</v>
      </c>
      <c r="B1321" t="str">
        <f>_xlfn.XLOOKUP(D1321,'2026 FMR'!I:I,'2026 FMR'!Q:Q)</f>
        <v>MN-506</v>
      </c>
      <c r="C1321" t="s">
        <v>1375</v>
      </c>
      <c r="D1321">
        <v>27007</v>
      </c>
      <c r="E1321">
        <f>_xlfn.XLOOKUP(D1321,'ACS data'!E:E,'ACS data'!N:N)</f>
        <v>2158</v>
      </c>
      <c r="F1321">
        <f>_xlfn.XLOOKUP(D1321,'2026 FMR'!I:I,'2026 FMR'!M:M)</f>
        <v>876</v>
      </c>
      <c r="G1321">
        <f>_xlfn.XLOOKUP(D1321,'2026 FMR'!I:I,'2026 FMR'!J:J)</f>
        <v>46274</v>
      </c>
      <c r="H1321">
        <f>_xlfn.XLOOKUP(D1321,'2026 FMR'!I:I,'2026 FMR'!R:R)</f>
        <v>0.5</v>
      </c>
    </row>
    <row r="1322" spans="1:8" x14ac:dyDescent="0.35">
      <c r="A1322" t="s">
        <v>1371</v>
      </c>
      <c r="B1322" t="str">
        <f>_xlfn.XLOOKUP(D1322,'2026 FMR'!I:I,'2026 FMR'!Q:Q)</f>
        <v>MN-505</v>
      </c>
      <c r="C1322" t="s">
        <v>1376</v>
      </c>
      <c r="D1322">
        <v>27009</v>
      </c>
      <c r="E1322">
        <f>_xlfn.XLOOKUP(D1322,'ACS data'!E:E,'ACS data'!N:N)</f>
        <v>967</v>
      </c>
      <c r="F1322">
        <f>_xlfn.XLOOKUP(D1322,'2026 FMR'!I:I,'2026 FMR'!M:M)</f>
        <v>919</v>
      </c>
      <c r="G1322">
        <f>_xlfn.XLOOKUP(D1322,'2026 FMR'!I:I,'2026 FMR'!J:J)</f>
        <v>41300</v>
      </c>
      <c r="H1322">
        <f>_xlfn.XLOOKUP(D1322,'2026 FMR'!I:I,'2026 FMR'!R:R)</f>
        <v>1</v>
      </c>
    </row>
    <row r="1323" spans="1:8" x14ac:dyDescent="0.35">
      <c r="A1323" t="s">
        <v>1371</v>
      </c>
      <c r="B1323" t="str">
        <f>_xlfn.XLOOKUP(D1323,'2026 FMR'!I:I,'2026 FMR'!Q:Q)</f>
        <v>MN-511</v>
      </c>
      <c r="C1323" t="s">
        <v>1377</v>
      </c>
      <c r="D1323">
        <v>27011</v>
      </c>
      <c r="E1323">
        <f>_xlfn.XLOOKUP(D1323,'ACS data'!E:E,'ACS data'!N:N)</f>
        <v>95</v>
      </c>
      <c r="F1323">
        <f>_xlfn.XLOOKUP(D1323,'2026 FMR'!I:I,'2026 FMR'!M:M)</f>
        <v>816</v>
      </c>
      <c r="G1323">
        <f>_xlfn.XLOOKUP(D1323,'2026 FMR'!I:I,'2026 FMR'!J:J)</f>
        <v>5161</v>
      </c>
      <c r="H1323">
        <f>_xlfn.XLOOKUP(D1323,'2026 FMR'!I:I,'2026 FMR'!R:R)</f>
        <v>1</v>
      </c>
    </row>
    <row r="1324" spans="1:8" x14ac:dyDescent="0.35">
      <c r="A1324" t="s">
        <v>1371</v>
      </c>
      <c r="B1324" t="str">
        <f>_xlfn.XLOOKUP(D1324,'2026 FMR'!I:I,'2026 FMR'!Q:Q)</f>
        <v>MN-502</v>
      </c>
      <c r="C1324" t="s">
        <v>1378</v>
      </c>
      <c r="D1324">
        <v>27013</v>
      </c>
      <c r="E1324">
        <f>_xlfn.XLOOKUP(D1324,'ACS data'!E:E,'ACS data'!N:N)</f>
        <v>5883</v>
      </c>
      <c r="F1324">
        <f>_xlfn.XLOOKUP(D1324,'2026 FMR'!I:I,'2026 FMR'!M:M)</f>
        <v>977</v>
      </c>
      <c r="G1324">
        <f>_xlfn.XLOOKUP(D1324,'2026 FMR'!I:I,'2026 FMR'!J:J)</f>
        <v>69022</v>
      </c>
      <c r="H1324">
        <f>_xlfn.XLOOKUP(D1324,'2026 FMR'!I:I,'2026 FMR'!R:R)</f>
        <v>1</v>
      </c>
    </row>
    <row r="1325" spans="1:8" x14ac:dyDescent="0.35">
      <c r="A1325" t="s">
        <v>1371</v>
      </c>
      <c r="B1325" t="str">
        <f>_xlfn.XLOOKUP(D1325,'2026 FMR'!I:I,'2026 FMR'!Q:Q)</f>
        <v>MN-502</v>
      </c>
      <c r="C1325" t="s">
        <v>1379</v>
      </c>
      <c r="D1325">
        <v>27015</v>
      </c>
      <c r="E1325">
        <f>_xlfn.XLOOKUP(D1325,'ACS data'!E:E,'ACS data'!N:N)</f>
        <v>438</v>
      </c>
      <c r="F1325">
        <f>_xlfn.XLOOKUP(D1325,'2026 FMR'!I:I,'2026 FMR'!M:M)</f>
        <v>742</v>
      </c>
      <c r="G1325">
        <f>_xlfn.XLOOKUP(D1325,'2026 FMR'!I:I,'2026 FMR'!J:J)</f>
        <v>25880</v>
      </c>
      <c r="H1325">
        <f>_xlfn.XLOOKUP(D1325,'2026 FMR'!I:I,'2026 FMR'!R:R)</f>
        <v>1</v>
      </c>
    </row>
    <row r="1326" spans="1:8" x14ac:dyDescent="0.35">
      <c r="A1326" t="s">
        <v>1371</v>
      </c>
      <c r="B1326" t="str">
        <f>_xlfn.XLOOKUP(D1326,'2026 FMR'!I:I,'2026 FMR'!Q:Q)</f>
        <v>MN-504</v>
      </c>
      <c r="C1326" t="s">
        <v>1380</v>
      </c>
      <c r="D1326">
        <v>27017</v>
      </c>
      <c r="E1326">
        <f>_xlfn.XLOOKUP(D1326,'ACS data'!E:E,'ACS data'!N:N)</f>
        <v>661</v>
      </c>
      <c r="F1326">
        <f>_xlfn.XLOOKUP(D1326,'2026 FMR'!I:I,'2026 FMR'!M:M)</f>
        <v>978</v>
      </c>
      <c r="G1326">
        <f>_xlfn.XLOOKUP(D1326,'2026 FMR'!I:I,'2026 FMR'!J:J)</f>
        <v>36362</v>
      </c>
      <c r="H1326">
        <f>_xlfn.XLOOKUP(D1326,'2026 FMR'!I:I,'2026 FMR'!R:R)</f>
        <v>1</v>
      </c>
    </row>
    <row r="1327" spans="1:8" x14ac:dyDescent="0.35">
      <c r="A1327" t="s">
        <v>1371</v>
      </c>
      <c r="B1327" t="str">
        <f>_xlfn.XLOOKUP(D1327,'2026 FMR'!I:I,'2026 FMR'!Q:Q)</f>
        <v>MN-503</v>
      </c>
      <c r="C1327" t="s">
        <v>1381</v>
      </c>
      <c r="D1327">
        <v>27019</v>
      </c>
      <c r="E1327">
        <f>_xlfn.XLOOKUP(D1327,'ACS data'!E:E,'ACS data'!N:N)</f>
        <v>1048</v>
      </c>
      <c r="F1327">
        <f>_xlfn.XLOOKUP(D1327,'2026 FMR'!I:I,'2026 FMR'!M:M)</f>
        <v>1405</v>
      </c>
      <c r="G1327">
        <f>_xlfn.XLOOKUP(D1327,'2026 FMR'!I:I,'2026 FMR'!J:J)</f>
        <v>107216</v>
      </c>
      <c r="H1327">
        <f>_xlfn.XLOOKUP(D1327,'2026 FMR'!I:I,'2026 FMR'!R:R)</f>
        <v>1</v>
      </c>
    </row>
    <row r="1328" spans="1:8" x14ac:dyDescent="0.35">
      <c r="A1328" t="s">
        <v>1371</v>
      </c>
      <c r="B1328" t="str">
        <f>_xlfn.XLOOKUP(D1328,'2026 FMR'!I:I,'2026 FMR'!Q:Q)</f>
        <v>MN-505</v>
      </c>
      <c r="C1328" t="s">
        <v>1382</v>
      </c>
      <c r="D1328">
        <v>27021</v>
      </c>
      <c r="E1328">
        <f>_xlfn.XLOOKUP(D1328,'ACS data'!E:E,'ACS data'!N:N)</f>
        <v>500</v>
      </c>
      <c r="F1328">
        <f>_xlfn.XLOOKUP(D1328,'2026 FMR'!I:I,'2026 FMR'!M:M)</f>
        <v>768</v>
      </c>
      <c r="G1328">
        <f>_xlfn.XLOOKUP(D1328,'2026 FMR'!I:I,'2026 FMR'!J:J)</f>
        <v>30288</v>
      </c>
      <c r="H1328">
        <f>_xlfn.XLOOKUP(D1328,'2026 FMR'!I:I,'2026 FMR'!R:R)</f>
        <v>1</v>
      </c>
    </row>
    <row r="1329" spans="1:8" x14ac:dyDescent="0.35">
      <c r="A1329" t="s">
        <v>1371</v>
      </c>
      <c r="B1329" t="str">
        <f>_xlfn.XLOOKUP(D1329,'2026 FMR'!I:I,'2026 FMR'!Q:Q)</f>
        <v>MN-511</v>
      </c>
      <c r="C1329" t="s">
        <v>1383</v>
      </c>
      <c r="D1329">
        <v>27023</v>
      </c>
      <c r="E1329">
        <f>_xlfn.XLOOKUP(D1329,'ACS data'!E:E,'ACS data'!N:N)</f>
        <v>449</v>
      </c>
      <c r="F1329">
        <f>_xlfn.XLOOKUP(D1329,'2026 FMR'!I:I,'2026 FMR'!M:M)</f>
        <v>772</v>
      </c>
      <c r="G1329">
        <f>_xlfn.XLOOKUP(D1329,'2026 FMR'!I:I,'2026 FMR'!J:J)</f>
        <v>12466</v>
      </c>
      <c r="H1329">
        <f>_xlfn.XLOOKUP(D1329,'2026 FMR'!I:I,'2026 FMR'!R:R)</f>
        <v>1</v>
      </c>
    </row>
    <row r="1330" spans="1:8" x14ac:dyDescent="0.35">
      <c r="A1330" t="s">
        <v>1371</v>
      </c>
      <c r="B1330" t="str">
        <f>_xlfn.XLOOKUP(D1330,'2026 FMR'!I:I,'2026 FMR'!Q:Q)</f>
        <v>MN-505</v>
      </c>
      <c r="C1330" t="s">
        <v>1384</v>
      </c>
      <c r="D1330">
        <v>27025</v>
      </c>
      <c r="E1330">
        <f>_xlfn.XLOOKUP(D1330,'ACS data'!E:E,'ACS data'!N:N)</f>
        <v>379</v>
      </c>
      <c r="F1330">
        <f>_xlfn.XLOOKUP(D1330,'2026 FMR'!I:I,'2026 FMR'!M:M)</f>
        <v>1405</v>
      </c>
      <c r="G1330">
        <f>_xlfn.XLOOKUP(D1330,'2026 FMR'!I:I,'2026 FMR'!J:J)</f>
        <v>56927</v>
      </c>
      <c r="H1330">
        <f>_xlfn.XLOOKUP(D1330,'2026 FMR'!I:I,'2026 FMR'!R:R)</f>
        <v>1</v>
      </c>
    </row>
    <row r="1331" spans="1:8" x14ac:dyDescent="0.35">
      <c r="A1331" t="s">
        <v>1371</v>
      </c>
      <c r="B1331" t="str">
        <f>_xlfn.XLOOKUP(D1331,'2026 FMR'!I:I,'2026 FMR'!Q:Q)</f>
        <v>MN-508</v>
      </c>
      <c r="C1331" t="s">
        <v>1385</v>
      </c>
      <c r="D1331">
        <v>27027</v>
      </c>
      <c r="E1331">
        <f>_xlfn.XLOOKUP(D1331,'ACS data'!E:E,'ACS data'!N:N)</f>
        <v>3802</v>
      </c>
      <c r="F1331">
        <f>_xlfn.XLOOKUP(D1331,'2026 FMR'!I:I,'2026 FMR'!M:M)</f>
        <v>917</v>
      </c>
      <c r="G1331">
        <f>_xlfn.XLOOKUP(D1331,'2026 FMR'!I:I,'2026 FMR'!J:J)</f>
        <v>65307</v>
      </c>
      <c r="H1331">
        <f>_xlfn.XLOOKUP(D1331,'2026 FMR'!I:I,'2026 FMR'!R:R)</f>
        <v>0.5</v>
      </c>
    </row>
    <row r="1332" spans="1:8" x14ac:dyDescent="0.35">
      <c r="A1332" t="s">
        <v>1371</v>
      </c>
      <c r="B1332" t="str">
        <f>_xlfn.XLOOKUP(D1332,'2026 FMR'!I:I,'2026 FMR'!Q:Q)</f>
        <v>MN-506</v>
      </c>
      <c r="C1332" t="s">
        <v>1386</v>
      </c>
      <c r="D1332">
        <v>27029</v>
      </c>
      <c r="E1332">
        <f>_xlfn.XLOOKUP(D1332,'ACS data'!E:E,'ACS data'!N:N)</f>
        <v>117</v>
      </c>
      <c r="F1332">
        <f>_xlfn.XLOOKUP(D1332,'2026 FMR'!I:I,'2026 FMR'!M:M)</f>
        <v>785</v>
      </c>
      <c r="G1332">
        <f>_xlfn.XLOOKUP(D1332,'2026 FMR'!I:I,'2026 FMR'!J:J)</f>
        <v>8541</v>
      </c>
      <c r="H1332">
        <f>_xlfn.XLOOKUP(D1332,'2026 FMR'!I:I,'2026 FMR'!R:R)</f>
        <v>0.5</v>
      </c>
    </row>
    <row r="1333" spans="1:8" x14ac:dyDescent="0.35">
      <c r="A1333" t="s">
        <v>1371</v>
      </c>
      <c r="B1333" t="str">
        <f>_xlfn.XLOOKUP(D1333,'2026 FMR'!I:I,'2026 FMR'!Q:Q)</f>
        <v>MN-504</v>
      </c>
      <c r="C1333" t="s">
        <v>1387</v>
      </c>
      <c r="D1333">
        <v>27031</v>
      </c>
      <c r="E1333">
        <f>_xlfn.XLOOKUP(D1333,'ACS data'!E:E,'ACS data'!N:N)</f>
        <v>107</v>
      </c>
      <c r="F1333">
        <f>_xlfn.XLOOKUP(D1333,'2026 FMR'!I:I,'2026 FMR'!M:M)</f>
        <v>888</v>
      </c>
      <c r="G1333">
        <f>_xlfn.XLOOKUP(D1333,'2026 FMR'!I:I,'2026 FMR'!J:J)</f>
        <v>5611</v>
      </c>
      <c r="H1333">
        <f>_xlfn.XLOOKUP(D1333,'2026 FMR'!I:I,'2026 FMR'!R:R)</f>
        <v>1</v>
      </c>
    </row>
    <row r="1334" spans="1:8" x14ac:dyDescent="0.35">
      <c r="A1334" t="s">
        <v>1371</v>
      </c>
      <c r="B1334" t="str">
        <f>_xlfn.XLOOKUP(D1334,'2026 FMR'!I:I,'2026 FMR'!Q:Q)</f>
        <v>MN-511</v>
      </c>
      <c r="C1334" t="s">
        <v>1388</v>
      </c>
      <c r="D1334">
        <v>27033</v>
      </c>
      <c r="E1334">
        <f>_xlfn.XLOOKUP(D1334,'ACS data'!E:E,'ACS data'!N:N)</f>
        <v>353</v>
      </c>
      <c r="F1334">
        <f>_xlfn.XLOOKUP(D1334,'2026 FMR'!I:I,'2026 FMR'!M:M)</f>
        <v>766</v>
      </c>
      <c r="G1334">
        <f>_xlfn.XLOOKUP(D1334,'2026 FMR'!I:I,'2026 FMR'!J:J)</f>
        <v>11481</v>
      </c>
      <c r="H1334">
        <f>_xlfn.XLOOKUP(D1334,'2026 FMR'!I:I,'2026 FMR'!R:R)</f>
        <v>1</v>
      </c>
    </row>
    <row r="1335" spans="1:8" x14ac:dyDescent="0.35">
      <c r="A1335" t="s">
        <v>1371</v>
      </c>
      <c r="B1335" t="str">
        <f>_xlfn.XLOOKUP(D1335,'2026 FMR'!I:I,'2026 FMR'!Q:Q)</f>
        <v>MN-505</v>
      </c>
      <c r="C1335" t="s">
        <v>1389</v>
      </c>
      <c r="D1335">
        <v>27035</v>
      </c>
      <c r="E1335">
        <f>_xlfn.XLOOKUP(D1335,'ACS data'!E:E,'ACS data'!N:N)</f>
        <v>918</v>
      </c>
      <c r="F1335">
        <f>_xlfn.XLOOKUP(D1335,'2026 FMR'!I:I,'2026 FMR'!M:M)</f>
        <v>854</v>
      </c>
      <c r="G1335">
        <f>_xlfn.XLOOKUP(D1335,'2026 FMR'!I:I,'2026 FMR'!J:J)</f>
        <v>66558</v>
      </c>
      <c r="H1335">
        <f>_xlfn.XLOOKUP(D1335,'2026 FMR'!I:I,'2026 FMR'!R:R)</f>
        <v>1</v>
      </c>
    </row>
    <row r="1336" spans="1:8" x14ac:dyDescent="0.35">
      <c r="A1336" t="s">
        <v>1371</v>
      </c>
      <c r="B1336" t="str">
        <f>_xlfn.XLOOKUP(D1336,'2026 FMR'!I:I,'2026 FMR'!Q:Q)</f>
        <v>MN-503</v>
      </c>
      <c r="C1336" t="s">
        <v>1390</v>
      </c>
      <c r="D1336">
        <v>27037</v>
      </c>
      <c r="E1336">
        <f>_xlfn.XLOOKUP(D1336,'ACS data'!E:E,'ACS data'!N:N)</f>
        <v>5739</v>
      </c>
      <c r="F1336">
        <f>_xlfn.XLOOKUP(D1336,'2026 FMR'!I:I,'2026 FMR'!M:M)</f>
        <v>1405</v>
      </c>
      <c r="G1336">
        <f>_xlfn.XLOOKUP(D1336,'2026 FMR'!I:I,'2026 FMR'!J:J)</f>
        <v>439179</v>
      </c>
      <c r="H1336">
        <f>_xlfn.XLOOKUP(D1336,'2026 FMR'!I:I,'2026 FMR'!R:R)</f>
        <v>1</v>
      </c>
    </row>
    <row r="1337" spans="1:8" x14ac:dyDescent="0.35">
      <c r="A1337" t="s">
        <v>1371</v>
      </c>
      <c r="B1337" t="str">
        <f>_xlfn.XLOOKUP(D1337,'2026 FMR'!I:I,'2026 FMR'!Q:Q)</f>
        <v>MN-502</v>
      </c>
      <c r="C1337" t="s">
        <v>1391</v>
      </c>
      <c r="D1337">
        <v>27039</v>
      </c>
      <c r="E1337">
        <f>_xlfn.XLOOKUP(D1337,'ACS data'!E:E,'ACS data'!N:N)</f>
        <v>315</v>
      </c>
      <c r="F1337">
        <f>_xlfn.XLOOKUP(D1337,'2026 FMR'!I:I,'2026 FMR'!M:M)</f>
        <v>1189</v>
      </c>
      <c r="G1337">
        <f>_xlfn.XLOOKUP(D1337,'2026 FMR'!I:I,'2026 FMR'!J:J)</f>
        <v>20893</v>
      </c>
      <c r="H1337">
        <f>_xlfn.XLOOKUP(D1337,'2026 FMR'!I:I,'2026 FMR'!R:R)</f>
        <v>1</v>
      </c>
    </row>
    <row r="1338" spans="1:8" x14ac:dyDescent="0.35">
      <c r="A1338" t="s">
        <v>1371</v>
      </c>
      <c r="B1338" t="str">
        <f>_xlfn.XLOOKUP(D1338,'2026 FMR'!I:I,'2026 FMR'!Q:Q)</f>
        <v>MN-508</v>
      </c>
      <c r="C1338" t="s">
        <v>1392</v>
      </c>
      <c r="D1338">
        <v>27041</v>
      </c>
      <c r="E1338">
        <f>_xlfn.XLOOKUP(D1338,'ACS data'!E:E,'ACS data'!N:N)</f>
        <v>677</v>
      </c>
      <c r="F1338">
        <f>_xlfn.XLOOKUP(D1338,'2026 FMR'!I:I,'2026 FMR'!M:M)</f>
        <v>772</v>
      </c>
      <c r="G1338">
        <f>_xlfn.XLOOKUP(D1338,'2026 FMR'!I:I,'2026 FMR'!J:J)</f>
        <v>39081</v>
      </c>
      <c r="H1338">
        <f>_xlfn.XLOOKUP(D1338,'2026 FMR'!I:I,'2026 FMR'!R:R)</f>
        <v>0.5</v>
      </c>
    </row>
    <row r="1339" spans="1:8" x14ac:dyDescent="0.35">
      <c r="A1339" t="s">
        <v>1371</v>
      </c>
      <c r="B1339" t="str">
        <f>_xlfn.XLOOKUP(D1339,'2026 FMR'!I:I,'2026 FMR'!Q:Q)</f>
        <v>MN-502</v>
      </c>
      <c r="C1339" t="s">
        <v>1393</v>
      </c>
      <c r="D1339">
        <v>27043</v>
      </c>
      <c r="E1339">
        <f>_xlfn.XLOOKUP(D1339,'ACS data'!E:E,'ACS data'!N:N)</f>
        <v>339</v>
      </c>
      <c r="F1339">
        <f>_xlfn.XLOOKUP(D1339,'2026 FMR'!I:I,'2026 FMR'!M:M)</f>
        <v>790</v>
      </c>
      <c r="G1339">
        <f>_xlfn.XLOOKUP(D1339,'2026 FMR'!I:I,'2026 FMR'!J:J)</f>
        <v>13931</v>
      </c>
      <c r="H1339">
        <f>_xlfn.XLOOKUP(D1339,'2026 FMR'!I:I,'2026 FMR'!R:R)</f>
        <v>1</v>
      </c>
    </row>
    <row r="1340" spans="1:8" x14ac:dyDescent="0.35">
      <c r="A1340" t="s">
        <v>1371</v>
      </c>
      <c r="B1340" t="str">
        <f>_xlfn.XLOOKUP(D1340,'2026 FMR'!I:I,'2026 FMR'!Q:Q)</f>
        <v>MN-502</v>
      </c>
      <c r="C1340" t="s">
        <v>1394</v>
      </c>
      <c r="D1340">
        <v>27045</v>
      </c>
      <c r="E1340">
        <f>_xlfn.XLOOKUP(D1340,'ACS data'!E:E,'ACS data'!N:N)</f>
        <v>263</v>
      </c>
      <c r="F1340">
        <f>_xlfn.XLOOKUP(D1340,'2026 FMR'!I:I,'2026 FMR'!M:M)</f>
        <v>779</v>
      </c>
      <c r="G1340">
        <f>_xlfn.XLOOKUP(D1340,'2026 FMR'!I:I,'2026 FMR'!J:J)</f>
        <v>21251</v>
      </c>
      <c r="H1340">
        <f>_xlfn.XLOOKUP(D1340,'2026 FMR'!I:I,'2026 FMR'!R:R)</f>
        <v>1</v>
      </c>
    </row>
    <row r="1341" spans="1:8" x14ac:dyDescent="0.35">
      <c r="A1341" t="s">
        <v>1371</v>
      </c>
      <c r="B1341" t="str">
        <f>_xlfn.XLOOKUP(D1341,'2026 FMR'!I:I,'2026 FMR'!Q:Q)</f>
        <v>MN-502</v>
      </c>
      <c r="C1341" t="s">
        <v>1395</v>
      </c>
      <c r="D1341">
        <v>27047</v>
      </c>
      <c r="E1341">
        <f>_xlfn.XLOOKUP(D1341,'ACS data'!E:E,'ACS data'!N:N)</f>
        <v>509</v>
      </c>
      <c r="F1341">
        <f>_xlfn.XLOOKUP(D1341,'2026 FMR'!I:I,'2026 FMR'!M:M)</f>
        <v>742</v>
      </c>
      <c r="G1341">
        <f>_xlfn.XLOOKUP(D1341,'2026 FMR'!I:I,'2026 FMR'!J:J)</f>
        <v>30857</v>
      </c>
      <c r="H1341">
        <f>_xlfn.XLOOKUP(D1341,'2026 FMR'!I:I,'2026 FMR'!R:R)</f>
        <v>1</v>
      </c>
    </row>
    <row r="1342" spans="1:8" x14ac:dyDescent="0.35">
      <c r="A1342" t="s">
        <v>1371</v>
      </c>
      <c r="B1342" t="str">
        <f>_xlfn.XLOOKUP(D1342,'2026 FMR'!I:I,'2026 FMR'!Q:Q)</f>
        <v>MN-502</v>
      </c>
      <c r="C1342" t="s">
        <v>1396</v>
      </c>
      <c r="D1342">
        <v>27049</v>
      </c>
      <c r="E1342">
        <f>_xlfn.XLOOKUP(D1342,'ACS data'!E:E,'ACS data'!N:N)</f>
        <v>785</v>
      </c>
      <c r="F1342">
        <f>_xlfn.XLOOKUP(D1342,'2026 FMR'!I:I,'2026 FMR'!M:M)</f>
        <v>901</v>
      </c>
      <c r="G1342">
        <f>_xlfn.XLOOKUP(D1342,'2026 FMR'!I:I,'2026 FMR'!J:J)</f>
        <v>47697</v>
      </c>
      <c r="H1342">
        <f>_xlfn.XLOOKUP(D1342,'2026 FMR'!I:I,'2026 FMR'!R:R)</f>
        <v>1</v>
      </c>
    </row>
    <row r="1343" spans="1:8" x14ac:dyDescent="0.35">
      <c r="A1343" t="s">
        <v>1371</v>
      </c>
      <c r="B1343" t="str">
        <f>_xlfn.XLOOKUP(D1343,'2026 FMR'!I:I,'2026 FMR'!Q:Q)</f>
        <v>MN-508</v>
      </c>
      <c r="C1343" t="s">
        <v>1397</v>
      </c>
      <c r="D1343">
        <v>27051</v>
      </c>
      <c r="E1343">
        <f>_xlfn.XLOOKUP(D1343,'ACS data'!E:E,'ACS data'!N:N)</f>
        <v>98</v>
      </c>
      <c r="F1343">
        <f>_xlfn.XLOOKUP(D1343,'2026 FMR'!I:I,'2026 FMR'!M:M)</f>
        <v>742</v>
      </c>
      <c r="G1343">
        <f>_xlfn.XLOOKUP(D1343,'2026 FMR'!I:I,'2026 FMR'!J:J)</f>
        <v>6091</v>
      </c>
      <c r="H1343">
        <f>_xlfn.XLOOKUP(D1343,'2026 FMR'!I:I,'2026 FMR'!R:R)</f>
        <v>0.5</v>
      </c>
    </row>
    <row r="1344" spans="1:8" x14ac:dyDescent="0.35">
      <c r="A1344" t="s">
        <v>1371</v>
      </c>
      <c r="B1344" t="str">
        <f>_xlfn.XLOOKUP(D1344,'2026 FMR'!I:I,'2026 FMR'!Q:Q)</f>
        <v>MN-500</v>
      </c>
      <c r="C1344" t="s">
        <v>1398</v>
      </c>
      <c r="D1344">
        <v>27053</v>
      </c>
      <c r="E1344">
        <f>_xlfn.XLOOKUP(D1344,'ACS data'!E:E,'ACS data'!N:N)</f>
        <v>33189</v>
      </c>
      <c r="F1344">
        <f>_xlfn.XLOOKUP(D1344,'2026 FMR'!I:I,'2026 FMR'!M:M)</f>
        <v>1405</v>
      </c>
      <c r="G1344">
        <f>_xlfn.XLOOKUP(D1344,'2026 FMR'!I:I,'2026 FMR'!J:J)</f>
        <v>1270787</v>
      </c>
      <c r="H1344">
        <f>_xlfn.XLOOKUP(D1344,'2026 FMR'!I:I,'2026 FMR'!R:R)</f>
        <v>0.5</v>
      </c>
    </row>
    <row r="1345" spans="1:8" x14ac:dyDescent="0.35">
      <c r="A1345" t="s">
        <v>1371</v>
      </c>
      <c r="B1345" t="str">
        <f>_xlfn.XLOOKUP(D1345,'2026 FMR'!I:I,'2026 FMR'!Q:Q)</f>
        <v>MN-502</v>
      </c>
      <c r="C1345" t="s">
        <v>1399</v>
      </c>
      <c r="D1345">
        <v>27055</v>
      </c>
      <c r="E1345">
        <f>_xlfn.XLOOKUP(D1345,'ACS data'!E:E,'ACS data'!N:N)</f>
        <v>132</v>
      </c>
      <c r="F1345">
        <f>_xlfn.XLOOKUP(D1345,'2026 FMR'!I:I,'2026 FMR'!M:M)</f>
        <v>889</v>
      </c>
      <c r="G1345">
        <f>_xlfn.XLOOKUP(D1345,'2026 FMR'!I:I,'2026 FMR'!J:J)</f>
        <v>18826</v>
      </c>
      <c r="H1345">
        <f>_xlfn.XLOOKUP(D1345,'2026 FMR'!I:I,'2026 FMR'!R:R)</f>
        <v>1</v>
      </c>
    </row>
    <row r="1346" spans="1:8" x14ac:dyDescent="0.35">
      <c r="A1346" t="s">
        <v>1371</v>
      </c>
      <c r="B1346" t="str">
        <f>_xlfn.XLOOKUP(D1346,'2026 FMR'!I:I,'2026 FMR'!Q:Q)</f>
        <v>MN-506</v>
      </c>
      <c r="C1346" t="s">
        <v>1400</v>
      </c>
      <c r="D1346">
        <v>27057</v>
      </c>
      <c r="E1346">
        <f>_xlfn.XLOOKUP(D1346,'ACS data'!E:E,'ACS data'!N:N)</f>
        <v>250</v>
      </c>
      <c r="F1346">
        <f>_xlfn.XLOOKUP(D1346,'2026 FMR'!I:I,'2026 FMR'!M:M)</f>
        <v>768</v>
      </c>
      <c r="G1346">
        <f>_xlfn.XLOOKUP(D1346,'2026 FMR'!I:I,'2026 FMR'!J:J)</f>
        <v>21479</v>
      </c>
      <c r="H1346">
        <f>_xlfn.XLOOKUP(D1346,'2026 FMR'!I:I,'2026 FMR'!R:R)</f>
        <v>0.5</v>
      </c>
    </row>
    <row r="1347" spans="1:8" x14ac:dyDescent="0.35">
      <c r="A1347" t="s">
        <v>1371</v>
      </c>
      <c r="B1347" t="str">
        <f>_xlfn.XLOOKUP(D1347,'2026 FMR'!I:I,'2026 FMR'!Q:Q)</f>
        <v>MN-505</v>
      </c>
      <c r="C1347" t="s">
        <v>1401</v>
      </c>
      <c r="D1347">
        <v>27059</v>
      </c>
      <c r="E1347">
        <f>_xlfn.XLOOKUP(D1347,'ACS data'!E:E,'ACS data'!N:N)</f>
        <v>712</v>
      </c>
      <c r="F1347">
        <f>_xlfn.XLOOKUP(D1347,'2026 FMR'!I:I,'2026 FMR'!M:M)</f>
        <v>1405</v>
      </c>
      <c r="G1347">
        <f>_xlfn.XLOOKUP(D1347,'2026 FMR'!I:I,'2026 FMR'!J:J)</f>
        <v>41257</v>
      </c>
      <c r="H1347">
        <f>_xlfn.XLOOKUP(D1347,'2026 FMR'!I:I,'2026 FMR'!R:R)</f>
        <v>1</v>
      </c>
    </row>
    <row r="1348" spans="1:8" x14ac:dyDescent="0.35">
      <c r="A1348" t="s">
        <v>1371</v>
      </c>
      <c r="B1348" t="str">
        <f>_xlfn.XLOOKUP(D1348,'2026 FMR'!I:I,'2026 FMR'!Q:Q)</f>
        <v>MN-504</v>
      </c>
      <c r="C1348" t="s">
        <v>1402</v>
      </c>
      <c r="D1348">
        <v>27061</v>
      </c>
      <c r="E1348">
        <f>_xlfn.XLOOKUP(D1348,'ACS data'!E:E,'ACS data'!N:N)</f>
        <v>973</v>
      </c>
      <c r="F1348">
        <f>_xlfn.XLOOKUP(D1348,'2026 FMR'!I:I,'2026 FMR'!M:M)</f>
        <v>860</v>
      </c>
      <c r="G1348">
        <f>_xlfn.XLOOKUP(D1348,'2026 FMR'!I:I,'2026 FMR'!J:J)</f>
        <v>45054</v>
      </c>
      <c r="H1348">
        <f>_xlfn.XLOOKUP(D1348,'2026 FMR'!I:I,'2026 FMR'!R:R)</f>
        <v>1</v>
      </c>
    </row>
    <row r="1349" spans="1:8" x14ac:dyDescent="0.35">
      <c r="A1349" t="s">
        <v>1371</v>
      </c>
      <c r="B1349" t="str">
        <f>_xlfn.XLOOKUP(D1349,'2026 FMR'!I:I,'2026 FMR'!Q:Q)</f>
        <v>MN-511</v>
      </c>
      <c r="C1349" t="s">
        <v>1403</v>
      </c>
      <c r="D1349">
        <v>27063</v>
      </c>
      <c r="E1349">
        <f>_xlfn.XLOOKUP(D1349,'ACS data'!E:E,'ACS data'!N:N)</f>
        <v>212</v>
      </c>
      <c r="F1349">
        <f>_xlfn.XLOOKUP(D1349,'2026 FMR'!I:I,'2026 FMR'!M:M)</f>
        <v>846</v>
      </c>
      <c r="G1349">
        <f>_xlfn.XLOOKUP(D1349,'2026 FMR'!I:I,'2026 FMR'!J:J)</f>
        <v>9990</v>
      </c>
      <c r="H1349">
        <f>_xlfn.XLOOKUP(D1349,'2026 FMR'!I:I,'2026 FMR'!R:R)</f>
        <v>1</v>
      </c>
    </row>
    <row r="1350" spans="1:8" x14ac:dyDescent="0.35">
      <c r="A1350" t="s">
        <v>1371</v>
      </c>
      <c r="B1350" t="str">
        <f>_xlfn.XLOOKUP(D1350,'2026 FMR'!I:I,'2026 FMR'!Q:Q)</f>
        <v>MN-505</v>
      </c>
      <c r="C1350" t="s">
        <v>1404</v>
      </c>
      <c r="D1350">
        <v>27065</v>
      </c>
      <c r="E1350">
        <f>_xlfn.XLOOKUP(D1350,'ACS data'!E:E,'ACS data'!N:N)</f>
        <v>311</v>
      </c>
      <c r="F1350">
        <f>_xlfn.XLOOKUP(D1350,'2026 FMR'!I:I,'2026 FMR'!M:M)</f>
        <v>858</v>
      </c>
      <c r="G1350">
        <f>_xlfn.XLOOKUP(D1350,'2026 FMR'!I:I,'2026 FMR'!J:J)</f>
        <v>16145</v>
      </c>
      <c r="H1350">
        <f>_xlfn.XLOOKUP(D1350,'2026 FMR'!I:I,'2026 FMR'!R:R)</f>
        <v>1</v>
      </c>
    </row>
    <row r="1351" spans="1:8" x14ac:dyDescent="0.35">
      <c r="A1351" t="s">
        <v>1371</v>
      </c>
      <c r="B1351" t="str">
        <f>_xlfn.XLOOKUP(D1351,'2026 FMR'!I:I,'2026 FMR'!Q:Q)</f>
        <v>MN-511</v>
      </c>
      <c r="C1351" t="s">
        <v>1405</v>
      </c>
      <c r="D1351">
        <v>27067</v>
      </c>
      <c r="E1351">
        <f>_xlfn.XLOOKUP(D1351,'ACS data'!E:E,'ACS data'!N:N)</f>
        <v>772</v>
      </c>
      <c r="F1351">
        <f>_xlfn.XLOOKUP(D1351,'2026 FMR'!I:I,'2026 FMR'!M:M)</f>
        <v>787</v>
      </c>
      <c r="G1351">
        <f>_xlfn.XLOOKUP(D1351,'2026 FMR'!I:I,'2026 FMR'!J:J)</f>
        <v>43686</v>
      </c>
      <c r="H1351">
        <f>_xlfn.XLOOKUP(D1351,'2026 FMR'!I:I,'2026 FMR'!R:R)</f>
        <v>1</v>
      </c>
    </row>
    <row r="1352" spans="1:8" x14ac:dyDescent="0.35">
      <c r="A1352" t="s">
        <v>1371</v>
      </c>
      <c r="B1352" t="str">
        <f>_xlfn.XLOOKUP(D1352,'2026 FMR'!I:I,'2026 FMR'!Q:Q)</f>
        <v>MN-506</v>
      </c>
      <c r="C1352" t="s">
        <v>1406</v>
      </c>
      <c r="D1352">
        <v>27069</v>
      </c>
      <c r="E1352">
        <f>_xlfn.XLOOKUP(D1352,'ACS data'!E:E,'ACS data'!N:N)</f>
        <v>50</v>
      </c>
      <c r="F1352">
        <f>_xlfn.XLOOKUP(D1352,'2026 FMR'!I:I,'2026 FMR'!M:M)</f>
        <v>745</v>
      </c>
      <c r="G1352">
        <f>_xlfn.XLOOKUP(D1352,'2026 FMR'!I:I,'2026 FMR'!J:J)</f>
        <v>4191</v>
      </c>
      <c r="H1352">
        <f>_xlfn.XLOOKUP(D1352,'2026 FMR'!I:I,'2026 FMR'!R:R)</f>
        <v>0.5</v>
      </c>
    </row>
    <row r="1353" spans="1:8" x14ac:dyDescent="0.35">
      <c r="A1353" t="s">
        <v>1371</v>
      </c>
      <c r="B1353" t="str">
        <f>_xlfn.XLOOKUP(D1353,'2026 FMR'!I:I,'2026 FMR'!Q:Q)</f>
        <v>MN-504</v>
      </c>
      <c r="C1353" t="s">
        <v>1407</v>
      </c>
      <c r="D1353">
        <v>27071</v>
      </c>
      <c r="E1353">
        <f>_xlfn.XLOOKUP(D1353,'ACS data'!E:E,'ACS data'!N:N)</f>
        <v>214</v>
      </c>
      <c r="F1353">
        <f>_xlfn.XLOOKUP(D1353,'2026 FMR'!I:I,'2026 FMR'!M:M)</f>
        <v>742</v>
      </c>
      <c r="G1353">
        <f>_xlfn.XLOOKUP(D1353,'2026 FMR'!I:I,'2026 FMR'!J:J)</f>
        <v>12072</v>
      </c>
      <c r="H1353">
        <f>_xlfn.XLOOKUP(D1353,'2026 FMR'!I:I,'2026 FMR'!R:R)</f>
        <v>1</v>
      </c>
    </row>
    <row r="1354" spans="1:8" x14ac:dyDescent="0.35">
      <c r="A1354" t="s">
        <v>1371</v>
      </c>
      <c r="B1354" t="str">
        <f>_xlfn.XLOOKUP(D1354,'2026 FMR'!I:I,'2026 FMR'!Q:Q)</f>
        <v>MN-511</v>
      </c>
      <c r="C1354" t="s">
        <v>1408</v>
      </c>
      <c r="D1354">
        <v>27073</v>
      </c>
      <c r="E1354">
        <f>_xlfn.XLOOKUP(D1354,'ACS data'!E:E,'ACS data'!N:N)</f>
        <v>98</v>
      </c>
      <c r="F1354">
        <f>_xlfn.XLOOKUP(D1354,'2026 FMR'!I:I,'2026 FMR'!M:M)</f>
        <v>833</v>
      </c>
      <c r="G1354">
        <f>_xlfn.XLOOKUP(D1354,'2026 FMR'!I:I,'2026 FMR'!J:J)</f>
        <v>6736</v>
      </c>
      <c r="H1354">
        <f>_xlfn.XLOOKUP(D1354,'2026 FMR'!I:I,'2026 FMR'!R:R)</f>
        <v>1</v>
      </c>
    </row>
    <row r="1355" spans="1:8" x14ac:dyDescent="0.35">
      <c r="A1355" t="s">
        <v>1371</v>
      </c>
      <c r="B1355" t="str">
        <f>_xlfn.XLOOKUP(D1355,'2026 FMR'!I:I,'2026 FMR'!Q:Q)</f>
        <v>MN-504</v>
      </c>
      <c r="C1355" t="s">
        <v>1409</v>
      </c>
      <c r="D1355">
        <v>27075</v>
      </c>
      <c r="E1355">
        <f>_xlfn.XLOOKUP(D1355,'ACS data'!E:E,'ACS data'!N:N)</f>
        <v>83</v>
      </c>
      <c r="F1355">
        <f>_xlfn.XLOOKUP(D1355,'2026 FMR'!I:I,'2026 FMR'!M:M)</f>
        <v>973</v>
      </c>
      <c r="G1355">
        <f>_xlfn.XLOOKUP(D1355,'2026 FMR'!I:I,'2026 FMR'!J:J)</f>
        <v>10915</v>
      </c>
      <c r="H1355">
        <f>_xlfn.XLOOKUP(D1355,'2026 FMR'!I:I,'2026 FMR'!R:R)</f>
        <v>1</v>
      </c>
    </row>
    <row r="1356" spans="1:8" x14ac:dyDescent="0.35">
      <c r="A1356" t="s">
        <v>1371</v>
      </c>
      <c r="B1356" t="str">
        <f>_xlfn.XLOOKUP(D1356,'2026 FMR'!I:I,'2026 FMR'!Q:Q)</f>
        <v>MN-506</v>
      </c>
      <c r="C1356" t="s">
        <v>1410</v>
      </c>
      <c r="D1356">
        <v>27077</v>
      </c>
      <c r="E1356">
        <f>_xlfn.XLOOKUP(D1356,'ACS data'!E:E,'ACS data'!N:N)</f>
        <v>57</v>
      </c>
      <c r="F1356">
        <f>_xlfn.XLOOKUP(D1356,'2026 FMR'!I:I,'2026 FMR'!M:M)</f>
        <v>773</v>
      </c>
      <c r="G1356">
        <f>_xlfn.XLOOKUP(D1356,'2026 FMR'!I:I,'2026 FMR'!J:J)</f>
        <v>3786</v>
      </c>
      <c r="H1356">
        <f>_xlfn.XLOOKUP(D1356,'2026 FMR'!I:I,'2026 FMR'!R:R)</f>
        <v>0.5</v>
      </c>
    </row>
    <row r="1357" spans="1:8" x14ac:dyDescent="0.35">
      <c r="A1357" t="s">
        <v>1371</v>
      </c>
      <c r="B1357" t="str">
        <f>_xlfn.XLOOKUP(D1357,'2026 FMR'!I:I,'2026 FMR'!Q:Q)</f>
        <v>MN-502</v>
      </c>
      <c r="C1357" t="s">
        <v>1411</v>
      </c>
      <c r="D1357">
        <v>27079</v>
      </c>
      <c r="E1357">
        <f>_xlfn.XLOOKUP(D1357,'ACS data'!E:E,'ACS data'!N:N)</f>
        <v>398</v>
      </c>
      <c r="F1357">
        <f>_xlfn.XLOOKUP(D1357,'2026 FMR'!I:I,'2026 FMR'!M:M)</f>
        <v>822</v>
      </c>
      <c r="G1357">
        <f>_xlfn.XLOOKUP(D1357,'2026 FMR'!I:I,'2026 FMR'!J:J)</f>
        <v>28795</v>
      </c>
      <c r="H1357">
        <f>_xlfn.XLOOKUP(D1357,'2026 FMR'!I:I,'2026 FMR'!R:R)</f>
        <v>1</v>
      </c>
    </row>
    <row r="1358" spans="1:8" x14ac:dyDescent="0.35">
      <c r="A1358" t="s">
        <v>1371</v>
      </c>
      <c r="B1358" t="str">
        <f>_xlfn.XLOOKUP(D1358,'2026 FMR'!I:I,'2026 FMR'!Q:Q)</f>
        <v>MN-511</v>
      </c>
      <c r="C1358" t="s">
        <v>1412</v>
      </c>
      <c r="D1358">
        <v>27081</v>
      </c>
      <c r="E1358">
        <f>_xlfn.XLOOKUP(D1358,'ACS data'!E:E,'ACS data'!N:N)</f>
        <v>114</v>
      </c>
      <c r="F1358">
        <f>_xlfn.XLOOKUP(D1358,'2026 FMR'!I:I,'2026 FMR'!M:M)</f>
        <v>742</v>
      </c>
      <c r="G1358">
        <f>_xlfn.XLOOKUP(D1358,'2026 FMR'!I:I,'2026 FMR'!J:J)</f>
        <v>5630</v>
      </c>
      <c r="H1358">
        <f>_xlfn.XLOOKUP(D1358,'2026 FMR'!I:I,'2026 FMR'!R:R)</f>
        <v>1</v>
      </c>
    </row>
    <row r="1359" spans="1:8" x14ac:dyDescent="0.35">
      <c r="A1359" t="s">
        <v>1371</v>
      </c>
      <c r="B1359" t="str">
        <f>_xlfn.XLOOKUP(D1359,'2026 FMR'!I:I,'2026 FMR'!Q:Q)</f>
        <v>MN-511</v>
      </c>
      <c r="C1359" t="s">
        <v>1413</v>
      </c>
      <c r="D1359">
        <v>27083</v>
      </c>
      <c r="E1359">
        <f>_xlfn.XLOOKUP(D1359,'ACS data'!E:E,'ACS data'!N:N)</f>
        <v>808</v>
      </c>
      <c r="F1359">
        <f>_xlfn.XLOOKUP(D1359,'2026 FMR'!I:I,'2026 FMR'!M:M)</f>
        <v>834</v>
      </c>
      <c r="G1359">
        <f>_xlfn.XLOOKUP(D1359,'2026 FMR'!I:I,'2026 FMR'!J:J)</f>
        <v>25352</v>
      </c>
      <c r="H1359">
        <f>_xlfn.XLOOKUP(D1359,'2026 FMR'!I:I,'2026 FMR'!R:R)</f>
        <v>1</v>
      </c>
    </row>
    <row r="1360" spans="1:8" x14ac:dyDescent="0.35">
      <c r="A1360" t="s">
        <v>1371</v>
      </c>
      <c r="B1360" t="str">
        <f>_xlfn.XLOOKUP(D1360,'2026 FMR'!I:I,'2026 FMR'!Q:Q)</f>
        <v>MN-511</v>
      </c>
      <c r="C1360" t="s">
        <v>1414</v>
      </c>
      <c r="D1360">
        <v>27085</v>
      </c>
      <c r="E1360">
        <f>_xlfn.XLOOKUP(D1360,'ACS data'!E:E,'ACS data'!N:N)</f>
        <v>358</v>
      </c>
      <c r="F1360">
        <f>_xlfn.XLOOKUP(D1360,'2026 FMR'!I:I,'2026 FMR'!M:M)</f>
        <v>865</v>
      </c>
      <c r="G1360">
        <f>_xlfn.XLOOKUP(D1360,'2026 FMR'!I:I,'2026 FMR'!J:J)</f>
        <v>36727</v>
      </c>
      <c r="H1360">
        <f>_xlfn.XLOOKUP(D1360,'2026 FMR'!I:I,'2026 FMR'!R:R)</f>
        <v>1</v>
      </c>
    </row>
    <row r="1361" spans="1:8" x14ac:dyDescent="0.35">
      <c r="A1361" t="s">
        <v>1371</v>
      </c>
      <c r="B1361" t="str">
        <f>_xlfn.XLOOKUP(D1361,'2026 FMR'!I:I,'2026 FMR'!Q:Q)</f>
        <v>MN-506</v>
      </c>
      <c r="C1361" t="s">
        <v>1415</v>
      </c>
      <c r="D1361">
        <v>27087</v>
      </c>
      <c r="E1361">
        <f>_xlfn.XLOOKUP(D1361,'ACS data'!E:E,'ACS data'!N:N)</f>
        <v>284</v>
      </c>
      <c r="F1361">
        <f>_xlfn.XLOOKUP(D1361,'2026 FMR'!I:I,'2026 FMR'!M:M)</f>
        <v>742</v>
      </c>
      <c r="G1361">
        <f>_xlfn.XLOOKUP(D1361,'2026 FMR'!I:I,'2026 FMR'!J:J)</f>
        <v>5389</v>
      </c>
      <c r="H1361">
        <f>_xlfn.XLOOKUP(D1361,'2026 FMR'!I:I,'2026 FMR'!R:R)</f>
        <v>0.5</v>
      </c>
    </row>
    <row r="1362" spans="1:8" x14ac:dyDescent="0.35">
      <c r="A1362" t="s">
        <v>1371</v>
      </c>
      <c r="B1362" t="str">
        <f>_xlfn.XLOOKUP(D1362,'2026 FMR'!I:I,'2026 FMR'!Q:Q)</f>
        <v>MN-506</v>
      </c>
      <c r="C1362" t="s">
        <v>1416</v>
      </c>
      <c r="D1362">
        <v>27089</v>
      </c>
      <c r="E1362">
        <f>_xlfn.XLOOKUP(D1362,'ACS data'!E:E,'ACS data'!N:N)</f>
        <v>143</v>
      </c>
      <c r="F1362">
        <f>_xlfn.XLOOKUP(D1362,'2026 FMR'!I:I,'2026 FMR'!M:M)</f>
        <v>742</v>
      </c>
      <c r="G1362">
        <f>_xlfn.XLOOKUP(D1362,'2026 FMR'!I:I,'2026 FMR'!J:J)</f>
        <v>9017</v>
      </c>
      <c r="H1362">
        <f>_xlfn.XLOOKUP(D1362,'2026 FMR'!I:I,'2026 FMR'!R:R)</f>
        <v>0.5</v>
      </c>
    </row>
    <row r="1363" spans="1:8" x14ac:dyDescent="0.35">
      <c r="A1363" t="s">
        <v>1371</v>
      </c>
      <c r="B1363" t="str">
        <f>_xlfn.XLOOKUP(D1363,'2026 FMR'!I:I,'2026 FMR'!Q:Q)</f>
        <v>MN-502</v>
      </c>
      <c r="C1363" t="s">
        <v>1417</v>
      </c>
      <c r="D1363">
        <v>27091</v>
      </c>
      <c r="E1363">
        <f>_xlfn.XLOOKUP(D1363,'ACS data'!E:E,'ACS data'!N:N)</f>
        <v>407</v>
      </c>
      <c r="F1363">
        <f>_xlfn.XLOOKUP(D1363,'2026 FMR'!I:I,'2026 FMR'!M:M)</f>
        <v>803</v>
      </c>
      <c r="G1363">
        <f>_xlfn.XLOOKUP(D1363,'2026 FMR'!I:I,'2026 FMR'!J:J)</f>
        <v>19960</v>
      </c>
      <c r="H1363">
        <f>_xlfn.XLOOKUP(D1363,'2026 FMR'!I:I,'2026 FMR'!R:R)</f>
        <v>1</v>
      </c>
    </row>
    <row r="1364" spans="1:8" x14ac:dyDescent="0.35">
      <c r="A1364" t="s">
        <v>1371</v>
      </c>
      <c r="B1364" t="str">
        <f>_xlfn.XLOOKUP(D1364,'2026 FMR'!I:I,'2026 FMR'!Q:Q)</f>
        <v>MN-511</v>
      </c>
      <c r="C1364" t="s">
        <v>1418</v>
      </c>
      <c r="D1364">
        <v>27093</v>
      </c>
      <c r="E1364">
        <f>_xlfn.XLOOKUP(D1364,'ACS data'!E:E,'ACS data'!N:N)</f>
        <v>325</v>
      </c>
      <c r="F1364">
        <f>_xlfn.XLOOKUP(D1364,'2026 FMR'!I:I,'2026 FMR'!M:M)</f>
        <v>854</v>
      </c>
      <c r="G1364">
        <f>_xlfn.XLOOKUP(D1364,'2026 FMR'!I:I,'2026 FMR'!J:J)</f>
        <v>23352</v>
      </c>
      <c r="H1364">
        <f>_xlfn.XLOOKUP(D1364,'2026 FMR'!I:I,'2026 FMR'!R:R)</f>
        <v>1</v>
      </c>
    </row>
    <row r="1365" spans="1:8" x14ac:dyDescent="0.35">
      <c r="A1365" t="s">
        <v>1371</v>
      </c>
      <c r="B1365" t="str">
        <f>_xlfn.XLOOKUP(D1365,'2026 FMR'!I:I,'2026 FMR'!Q:Q)</f>
        <v>MN-505</v>
      </c>
      <c r="C1365" t="s">
        <v>1419</v>
      </c>
      <c r="D1365">
        <v>27095</v>
      </c>
      <c r="E1365">
        <f>_xlfn.XLOOKUP(D1365,'ACS data'!E:E,'ACS data'!N:N)</f>
        <v>386</v>
      </c>
      <c r="F1365">
        <f>_xlfn.XLOOKUP(D1365,'2026 FMR'!I:I,'2026 FMR'!M:M)</f>
        <v>856</v>
      </c>
      <c r="G1365">
        <f>_xlfn.XLOOKUP(D1365,'2026 FMR'!I:I,'2026 FMR'!J:J)</f>
        <v>26680</v>
      </c>
      <c r="H1365">
        <f>_xlfn.XLOOKUP(D1365,'2026 FMR'!I:I,'2026 FMR'!R:R)</f>
        <v>1</v>
      </c>
    </row>
    <row r="1366" spans="1:8" x14ac:dyDescent="0.35">
      <c r="A1366" t="s">
        <v>1371</v>
      </c>
      <c r="B1366" t="str">
        <f>_xlfn.XLOOKUP(D1366,'2026 FMR'!I:I,'2026 FMR'!Q:Q)</f>
        <v>MN-505</v>
      </c>
      <c r="C1366" t="s">
        <v>1420</v>
      </c>
      <c r="D1366">
        <v>27097</v>
      </c>
      <c r="E1366">
        <f>_xlfn.XLOOKUP(D1366,'ACS data'!E:E,'ACS data'!N:N)</f>
        <v>584</v>
      </c>
      <c r="F1366">
        <f>_xlfn.XLOOKUP(D1366,'2026 FMR'!I:I,'2026 FMR'!M:M)</f>
        <v>757</v>
      </c>
      <c r="G1366">
        <f>_xlfn.XLOOKUP(D1366,'2026 FMR'!I:I,'2026 FMR'!J:J)</f>
        <v>34023</v>
      </c>
      <c r="H1366">
        <f>_xlfn.XLOOKUP(D1366,'2026 FMR'!I:I,'2026 FMR'!R:R)</f>
        <v>1</v>
      </c>
    </row>
    <row r="1367" spans="1:8" x14ac:dyDescent="0.35">
      <c r="A1367" t="s">
        <v>1371</v>
      </c>
      <c r="B1367" t="str">
        <f>_xlfn.XLOOKUP(D1367,'2026 FMR'!I:I,'2026 FMR'!Q:Q)</f>
        <v>MN-502</v>
      </c>
      <c r="C1367" t="s">
        <v>1421</v>
      </c>
      <c r="D1367">
        <v>27099</v>
      </c>
      <c r="E1367">
        <f>_xlfn.XLOOKUP(D1367,'ACS data'!E:E,'ACS data'!N:N)</f>
        <v>933</v>
      </c>
      <c r="F1367">
        <f>_xlfn.XLOOKUP(D1367,'2026 FMR'!I:I,'2026 FMR'!M:M)</f>
        <v>799</v>
      </c>
      <c r="G1367">
        <f>_xlfn.XLOOKUP(D1367,'2026 FMR'!I:I,'2026 FMR'!J:J)</f>
        <v>40082</v>
      </c>
      <c r="H1367">
        <f>_xlfn.XLOOKUP(D1367,'2026 FMR'!I:I,'2026 FMR'!R:R)</f>
        <v>1</v>
      </c>
    </row>
    <row r="1368" spans="1:8" x14ac:dyDescent="0.35">
      <c r="A1368" t="s">
        <v>1371</v>
      </c>
      <c r="B1368" t="str">
        <f>_xlfn.XLOOKUP(D1368,'2026 FMR'!I:I,'2026 FMR'!Q:Q)</f>
        <v>MN-511</v>
      </c>
      <c r="C1368" t="s">
        <v>1422</v>
      </c>
      <c r="D1368">
        <v>27101</v>
      </c>
      <c r="E1368">
        <f>_xlfn.XLOOKUP(D1368,'ACS data'!E:E,'ACS data'!N:N)</f>
        <v>163</v>
      </c>
      <c r="F1368">
        <f>_xlfn.XLOOKUP(D1368,'2026 FMR'!I:I,'2026 FMR'!M:M)</f>
        <v>852</v>
      </c>
      <c r="G1368">
        <f>_xlfn.XLOOKUP(D1368,'2026 FMR'!I:I,'2026 FMR'!J:J)</f>
        <v>8170</v>
      </c>
      <c r="H1368">
        <f>_xlfn.XLOOKUP(D1368,'2026 FMR'!I:I,'2026 FMR'!R:R)</f>
        <v>1</v>
      </c>
    </row>
    <row r="1369" spans="1:8" x14ac:dyDescent="0.35">
      <c r="A1369" t="s">
        <v>1371</v>
      </c>
      <c r="B1369" t="str">
        <f>_xlfn.XLOOKUP(D1369,'2026 FMR'!I:I,'2026 FMR'!Q:Q)</f>
        <v>MN-502</v>
      </c>
      <c r="C1369" t="s">
        <v>1423</v>
      </c>
      <c r="D1369">
        <v>27103</v>
      </c>
      <c r="E1369">
        <f>_xlfn.XLOOKUP(D1369,'ACS data'!E:E,'ACS data'!N:N)</f>
        <v>471</v>
      </c>
      <c r="F1369">
        <f>_xlfn.XLOOKUP(D1369,'2026 FMR'!I:I,'2026 FMR'!M:M)</f>
        <v>977</v>
      </c>
      <c r="G1369">
        <f>_xlfn.XLOOKUP(D1369,'2026 FMR'!I:I,'2026 FMR'!J:J)</f>
        <v>34380</v>
      </c>
      <c r="H1369">
        <f>_xlfn.XLOOKUP(D1369,'2026 FMR'!I:I,'2026 FMR'!R:R)</f>
        <v>1</v>
      </c>
    </row>
    <row r="1370" spans="1:8" x14ac:dyDescent="0.35">
      <c r="A1370" t="s">
        <v>1371</v>
      </c>
      <c r="B1370" t="str">
        <f>_xlfn.XLOOKUP(D1370,'2026 FMR'!I:I,'2026 FMR'!Q:Q)</f>
        <v>MN-511</v>
      </c>
      <c r="C1370" t="s">
        <v>1424</v>
      </c>
      <c r="D1370">
        <v>27105</v>
      </c>
      <c r="E1370">
        <f>_xlfn.XLOOKUP(D1370,'ACS data'!E:E,'ACS data'!N:N)</f>
        <v>655</v>
      </c>
      <c r="F1370">
        <f>_xlfn.XLOOKUP(D1370,'2026 FMR'!I:I,'2026 FMR'!M:M)</f>
        <v>799</v>
      </c>
      <c r="G1370">
        <f>_xlfn.XLOOKUP(D1370,'2026 FMR'!I:I,'2026 FMR'!J:J)</f>
        <v>22194</v>
      </c>
      <c r="H1370">
        <f>_xlfn.XLOOKUP(D1370,'2026 FMR'!I:I,'2026 FMR'!R:R)</f>
        <v>1</v>
      </c>
    </row>
    <row r="1371" spans="1:8" x14ac:dyDescent="0.35">
      <c r="A1371" t="s">
        <v>1371</v>
      </c>
      <c r="B1371" t="str">
        <f>_xlfn.XLOOKUP(D1371,'2026 FMR'!I:I,'2026 FMR'!Q:Q)</f>
        <v>MN-506</v>
      </c>
      <c r="C1371" t="s">
        <v>1425</v>
      </c>
      <c r="D1371">
        <v>27107</v>
      </c>
      <c r="E1371">
        <f>_xlfn.XLOOKUP(D1371,'ACS data'!E:E,'ACS data'!N:N)</f>
        <v>122</v>
      </c>
      <c r="F1371">
        <f>_xlfn.XLOOKUP(D1371,'2026 FMR'!I:I,'2026 FMR'!M:M)</f>
        <v>742</v>
      </c>
      <c r="G1371">
        <f>_xlfn.XLOOKUP(D1371,'2026 FMR'!I:I,'2026 FMR'!J:J)</f>
        <v>6457</v>
      </c>
      <c r="H1371">
        <f>_xlfn.XLOOKUP(D1371,'2026 FMR'!I:I,'2026 FMR'!R:R)</f>
        <v>0.5</v>
      </c>
    </row>
    <row r="1372" spans="1:8" x14ac:dyDescent="0.35">
      <c r="A1372" t="s">
        <v>1371</v>
      </c>
      <c r="B1372" t="str">
        <f>_xlfn.XLOOKUP(D1372,'2026 FMR'!I:I,'2026 FMR'!Q:Q)</f>
        <v>MN-502</v>
      </c>
      <c r="C1372" t="s">
        <v>1426</v>
      </c>
      <c r="D1372">
        <v>27109</v>
      </c>
      <c r="E1372">
        <f>_xlfn.XLOOKUP(D1372,'ACS data'!E:E,'ACS data'!N:N)</f>
        <v>3073</v>
      </c>
      <c r="F1372">
        <f>_xlfn.XLOOKUP(D1372,'2026 FMR'!I:I,'2026 FMR'!M:M)</f>
        <v>1189</v>
      </c>
      <c r="G1372">
        <f>_xlfn.XLOOKUP(D1372,'2026 FMR'!I:I,'2026 FMR'!J:J)</f>
        <v>162307</v>
      </c>
      <c r="H1372">
        <f>_xlfn.XLOOKUP(D1372,'2026 FMR'!I:I,'2026 FMR'!R:R)</f>
        <v>1</v>
      </c>
    </row>
    <row r="1373" spans="1:8" x14ac:dyDescent="0.35">
      <c r="A1373" t="s">
        <v>1371</v>
      </c>
      <c r="B1373" t="str">
        <f>_xlfn.XLOOKUP(D1373,'2026 FMR'!I:I,'2026 FMR'!Q:Q)</f>
        <v>MN-508</v>
      </c>
      <c r="C1373" t="s">
        <v>1427</v>
      </c>
      <c r="D1373">
        <v>27111</v>
      </c>
      <c r="E1373">
        <f>_xlfn.XLOOKUP(D1373,'ACS data'!E:E,'ACS data'!N:N)</f>
        <v>1044</v>
      </c>
      <c r="F1373">
        <f>_xlfn.XLOOKUP(D1373,'2026 FMR'!I:I,'2026 FMR'!M:M)</f>
        <v>749</v>
      </c>
      <c r="G1373">
        <f>_xlfn.XLOOKUP(D1373,'2026 FMR'!I:I,'2026 FMR'!J:J)</f>
        <v>60072</v>
      </c>
      <c r="H1373">
        <f>_xlfn.XLOOKUP(D1373,'2026 FMR'!I:I,'2026 FMR'!R:R)</f>
        <v>0.5</v>
      </c>
    </row>
    <row r="1374" spans="1:8" x14ac:dyDescent="0.35">
      <c r="A1374" t="s">
        <v>1371</v>
      </c>
      <c r="B1374" t="str">
        <f>_xlfn.XLOOKUP(D1374,'2026 FMR'!I:I,'2026 FMR'!Q:Q)</f>
        <v>MN-506</v>
      </c>
      <c r="C1374" t="s">
        <v>1428</v>
      </c>
      <c r="D1374">
        <v>27113</v>
      </c>
      <c r="E1374">
        <f>_xlfn.XLOOKUP(D1374,'ACS data'!E:E,'ACS data'!N:N)</f>
        <v>331</v>
      </c>
      <c r="F1374">
        <f>_xlfn.XLOOKUP(D1374,'2026 FMR'!I:I,'2026 FMR'!M:M)</f>
        <v>855</v>
      </c>
      <c r="G1374">
        <f>_xlfn.XLOOKUP(D1374,'2026 FMR'!I:I,'2026 FMR'!J:J)</f>
        <v>13995</v>
      </c>
      <c r="H1374">
        <f>_xlfn.XLOOKUP(D1374,'2026 FMR'!I:I,'2026 FMR'!R:R)</f>
        <v>0.5</v>
      </c>
    </row>
    <row r="1375" spans="1:8" x14ac:dyDescent="0.35">
      <c r="A1375" t="s">
        <v>1371</v>
      </c>
      <c r="B1375" t="str">
        <f>_xlfn.XLOOKUP(D1375,'2026 FMR'!I:I,'2026 FMR'!Q:Q)</f>
        <v>MN-505</v>
      </c>
      <c r="C1375" t="s">
        <v>1429</v>
      </c>
      <c r="D1375">
        <v>27115</v>
      </c>
      <c r="E1375">
        <f>_xlfn.XLOOKUP(D1375,'ACS data'!E:E,'ACS data'!N:N)</f>
        <v>518</v>
      </c>
      <c r="F1375">
        <f>_xlfn.XLOOKUP(D1375,'2026 FMR'!I:I,'2026 FMR'!M:M)</f>
        <v>839</v>
      </c>
      <c r="G1375">
        <f>_xlfn.XLOOKUP(D1375,'2026 FMR'!I:I,'2026 FMR'!J:J)</f>
        <v>29090</v>
      </c>
      <c r="H1375">
        <f>_xlfn.XLOOKUP(D1375,'2026 FMR'!I:I,'2026 FMR'!R:R)</f>
        <v>1</v>
      </c>
    </row>
    <row r="1376" spans="1:8" x14ac:dyDescent="0.35">
      <c r="A1376" t="s">
        <v>1371</v>
      </c>
      <c r="B1376" t="str">
        <f>_xlfn.XLOOKUP(D1376,'2026 FMR'!I:I,'2026 FMR'!Q:Q)</f>
        <v>MN-511</v>
      </c>
      <c r="C1376" t="s">
        <v>1430</v>
      </c>
      <c r="D1376">
        <v>27117</v>
      </c>
      <c r="E1376">
        <f>_xlfn.XLOOKUP(D1376,'ACS data'!E:E,'ACS data'!N:N)</f>
        <v>178</v>
      </c>
      <c r="F1376">
        <f>_xlfn.XLOOKUP(D1376,'2026 FMR'!I:I,'2026 FMR'!M:M)</f>
        <v>742</v>
      </c>
      <c r="G1376">
        <f>_xlfn.XLOOKUP(D1376,'2026 FMR'!I:I,'2026 FMR'!J:J)</f>
        <v>9380</v>
      </c>
      <c r="H1376">
        <f>_xlfn.XLOOKUP(D1376,'2026 FMR'!I:I,'2026 FMR'!R:R)</f>
        <v>1</v>
      </c>
    </row>
    <row r="1377" spans="1:8" x14ac:dyDescent="0.35">
      <c r="A1377" t="s">
        <v>1371</v>
      </c>
      <c r="B1377" t="str">
        <f>_xlfn.XLOOKUP(D1377,'2026 FMR'!I:I,'2026 FMR'!Q:Q)</f>
        <v>MN-506</v>
      </c>
      <c r="C1377" t="s">
        <v>1431</v>
      </c>
      <c r="D1377">
        <v>27119</v>
      </c>
      <c r="E1377">
        <f>_xlfn.XLOOKUP(D1377,'ACS data'!E:E,'ACS data'!N:N)</f>
        <v>656</v>
      </c>
      <c r="F1377">
        <f>_xlfn.XLOOKUP(D1377,'2026 FMR'!I:I,'2026 FMR'!M:M)</f>
        <v>868</v>
      </c>
      <c r="G1377">
        <f>_xlfn.XLOOKUP(D1377,'2026 FMR'!I:I,'2026 FMR'!J:J)</f>
        <v>31128</v>
      </c>
      <c r="H1377">
        <f>_xlfn.XLOOKUP(D1377,'2026 FMR'!I:I,'2026 FMR'!R:R)</f>
        <v>0.5</v>
      </c>
    </row>
    <row r="1378" spans="1:8" x14ac:dyDescent="0.35">
      <c r="A1378" t="s">
        <v>1371</v>
      </c>
      <c r="B1378" t="str">
        <f>_xlfn.XLOOKUP(D1378,'2026 FMR'!I:I,'2026 FMR'!Q:Q)</f>
        <v>MN-508</v>
      </c>
      <c r="C1378" t="s">
        <v>1432</v>
      </c>
      <c r="D1378">
        <v>27121</v>
      </c>
      <c r="E1378">
        <f>_xlfn.XLOOKUP(D1378,'ACS data'!E:E,'ACS data'!N:N)</f>
        <v>203</v>
      </c>
      <c r="F1378">
        <f>_xlfn.XLOOKUP(D1378,'2026 FMR'!I:I,'2026 FMR'!M:M)</f>
        <v>803</v>
      </c>
      <c r="G1378">
        <f>_xlfn.XLOOKUP(D1378,'2026 FMR'!I:I,'2026 FMR'!J:J)</f>
        <v>11312</v>
      </c>
      <c r="H1378">
        <f>_xlfn.XLOOKUP(D1378,'2026 FMR'!I:I,'2026 FMR'!R:R)</f>
        <v>0.5</v>
      </c>
    </row>
    <row r="1379" spans="1:8" x14ac:dyDescent="0.35">
      <c r="A1379" t="s">
        <v>1371</v>
      </c>
      <c r="B1379" t="str">
        <f>_xlfn.XLOOKUP(D1379,'2026 FMR'!I:I,'2026 FMR'!Q:Q)</f>
        <v>MN-501</v>
      </c>
      <c r="C1379" t="s">
        <v>1433</v>
      </c>
      <c r="D1379">
        <v>27123</v>
      </c>
      <c r="E1379">
        <f>_xlfn.XLOOKUP(D1379,'ACS data'!E:E,'ACS data'!N:N)</f>
        <v>16091</v>
      </c>
      <c r="F1379">
        <f>_xlfn.XLOOKUP(D1379,'2026 FMR'!I:I,'2026 FMR'!M:M)</f>
        <v>1405</v>
      </c>
      <c r="G1379">
        <f>_xlfn.XLOOKUP(D1379,'2026 FMR'!I:I,'2026 FMR'!J:J)</f>
        <v>547202</v>
      </c>
      <c r="H1379">
        <f>_xlfn.XLOOKUP(D1379,'2026 FMR'!I:I,'2026 FMR'!R:R)</f>
        <v>1</v>
      </c>
    </row>
    <row r="1380" spans="1:8" x14ac:dyDescent="0.35">
      <c r="A1380" t="s">
        <v>1371</v>
      </c>
      <c r="B1380" t="str">
        <f>_xlfn.XLOOKUP(D1380,'2026 FMR'!I:I,'2026 FMR'!Q:Q)</f>
        <v>MN-504</v>
      </c>
      <c r="C1380" t="s">
        <v>1434</v>
      </c>
      <c r="D1380">
        <v>27125</v>
      </c>
      <c r="E1380">
        <f>_xlfn.XLOOKUP(D1380,'ACS data'!E:E,'ACS data'!N:N)</f>
        <v>46</v>
      </c>
      <c r="F1380">
        <f>_xlfn.XLOOKUP(D1380,'2026 FMR'!I:I,'2026 FMR'!M:M)</f>
        <v>742</v>
      </c>
      <c r="G1380">
        <f>_xlfn.XLOOKUP(D1380,'2026 FMR'!I:I,'2026 FMR'!J:J)</f>
        <v>3912</v>
      </c>
      <c r="H1380">
        <f>_xlfn.XLOOKUP(D1380,'2026 FMR'!I:I,'2026 FMR'!R:R)</f>
        <v>1</v>
      </c>
    </row>
    <row r="1381" spans="1:8" x14ac:dyDescent="0.35">
      <c r="A1381" t="s">
        <v>1371</v>
      </c>
      <c r="B1381" t="str">
        <f>_xlfn.XLOOKUP(D1381,'2026 FMR'!I:I,'2026 FMR'!Q:Q)</f>
        <v>MN-511</v>
      </c>
      <c r="C1381" t="s">
        <v>1435</v>
      </c>
      <c r="D1381">
        <v>27127</v>
      </c>
      <c r="E1381">
        <f>_xlfn.XLOOKUP(D1381,'ACS data'!E:E,'ACS data'!N:N)</f>
        <v>338</v>
      </c>
      <c r="F1381">
        <f>_xlfn.XLOOKUP(D1381,'2026 FMR'!I:I,'2026 FMR'!M:M)</f>
        <v>742</v>
      </c>
      <c r="G1381">
        <f>_xlfn.XLOOKUP(D1381,'2026 FMR'!I:I,'2026 FMR'!J:J)</f>
        <v>15428</v>
      </c>
      <c r="H1381">
        <f>_xlfn.XLOOKUP(D1381,'2026 FMR'!I:I,'2026 FMR'!R:R)</f>
        <v>1</v>
      </c>
    </row>
    <row r="1382" spans="1:8" x14ac:dyDescent="0.35">
      <c r="A1382" t="s">
        <v>1371</v>
      </c>
      <c r="B1382" t="str">
        <f>_xlfn.XLOOKUP(D1382,'2026 FMR'!I:I,'2026 FMR'!Q:Q)</f>
        <v>MN-511</v>
      </c>
      <c r="C1382" t="s">
        <v>1436</v>
      </c>
      <c r="D1382">
        <v>27129</v>
      </c>
      <c r="E1382">
        <f>_xlfn.XLOOKUP(D1382,'ACS data'!E:E,'ACS data'!N:N)</f>
        <v>246</v>
      </c>
      <c r="F1382">
        <f>_xlfn.XLOOKUP(D1382,'2026 FMR'!I:I,'2026 FMR'!M:M)</f>
        <v>781</v>
      </c>
      <c r="G1382">
        <f>_xlfn.XLOOKUP(D1382,'2026 FMR'!I:I,'2026 FMR'!J:J)</f>
        <v>14707</v>
      </c>
      <c r="H1382">
        <f>_xlfn.XLOOKUP(D1382,'2026 FMR'!I:I,'2026 FMR'!R:R)</f>
        <v>1</v>
      </c>
    </row>
    <row r="1383" spans="1:8" x14ac:dyDescent="0.35">
      <c r="A1383" t="s">
        <v>1371</v>
      </c>
      <c r="B1383" t="str">
        <f>_xlfn.XLOOKUP(D1383,'2026 FMR'!I:I,'2026 FMR'!Q:Q)</f>
        <v>MN-502</v>
      </c>
      <c r="C1383" t="s">
        <v>1437</v>
      </c>
      <c r="D1383">
        <v>27131</v>
      </c>
      <c r="E1383">
        <f>_xlfn.XLOOKUP(D1383,'ACS data'!E:E,'ACS data'!N:N)</f>
        <v>1097</v>
      </c>
      <c r="F1383">
        <f>_xlfn.XLOOKUP(D1383,'2026 FMR'!I:I,'2026 FMR'!M:M)</f>
        <v>905</v>
      </c>
      <c r="G1383">
        <f>_xlfn.XLOOKUP(D1383,'2026 FMR'!I:I,'2026 FMR'!J:J)</f>
        <v>67152</v>
      </c>
      <c r="H1383">
        <f>_xlfn.XLOOKUP(D1383,'2026 FMR'!I:I,'2026 FMR'!R:R)</f>
        <v>1</v>
      </c>
    </row>
    <row r="1384" spans="1:8" x14ac:dyDescent="0.35">
      <c r="A1384" t="s">
        <v>1371</v>
      </c>
      <c r="B1384" t="str">
        <f>_xlfn.XLOOKUP(D1384,'2026 FMR'!I:I,'2026 FMR'!Q:Q)</f>
        <v>MN-511</v>
      </c>
      <c r="C1384" t="s">
        <v>1438</v>
      </c>
      <c r="D1384">
        <v>27133</v>
      </c>
      <c r="E1384">
        <f>_xlfn.XLOOKUP(D1384,'ACS data'!E:E,'ACS data'!N:N)</f>
        <v>262</v>
      </c>
      <c r="F1384">
        <f>_xlfn.XLOOKUP(D1384,'2026 FMR'!I:I,'2026 FMR'!M:M)</f>
        <v>742</v>
      </c>
      <c r="G1384">
        <f>_xlfn.XLOOKUP(D1384,'2026 FMR'!I:I,'2026 FMR'!J:J)</f>
        <v>9659</v>
      </c>
      <c r="H1384">
        <f>_xlfn.XLOOKUP(D1384,'2026 FMR'!I:I,'2026 FMR'!R:R)</f>
        <v>1</v>
      </c>
    </row>
    <row r="1385" spans="1:8" x14ac:dyDescent="0.35">
      <c r="A1385" t="s">
        <v>1371</v>
      </c>
      <c r="B1385" t="str">
        <f>_xlfn.XLOOKUP(D1385,'2026 FMR'!I:I,'2026 FMR'!Q:Q)</f>
        <v>MN-506</v>
      </c>
      <c r="C1385" t="s">
        <v>1439</v>
      </c>
      <c r="D1385">
        <v>27135</v>
      </c>
      <c r="E1385">
        <f>_xlfn.XLOOKUP(D1385,'ACS data'!E:E,'ACS data'!N:N)</f>
        <v>348</v>
      </c>
      <c r="F1385">
        <f>_xlfn.XLOOKUP(D1385,'2026 FMR'!I:I,'2026 FMR'!M:M)</f>
        <v>867</v>
      </c>
      <c r="G1385">
        <f>_xlfn.XLOOKUP(D1385,'2026 FMR'!I:I,'2026 FMR'!J:J)</f>
        <v>15294</v>
      </c>
      <c r="H1385">
        <f>_xlfn.XLOOKUP(D1385,'2026 FMR'!I:I,'2026 FMR'!R:R)</f>
        <v>0.5</v>
      </c>
    </row>
    <row r="1386" spans="1:8" x14ac:dyDescent="0.35">
      <c r="A1386" t="s">
        <v>1371</v>
      </c>
      <c r="B1386" t="str">
        <f>_xlfn.XLOOKUP(D1386,'2026 FMR'!I:I,'2026 FMR'!Q:Q)</f>
        <v>MN-509</v>
      </c>
      <c r="C1386" t="s">
        <v>1440</v>
      </c>
      <c r="D1386">
        <v>27137</v>
      </c>
      <c r="E1386">
        <f>_xlfn.XLOOKUP(D1386,'ACS data'!E:E,'ACS data'!N:N)</f>
        <v>8295</v>
      </c>
      <c r="F1386">
        <f>_xlfn.XLOOKUP(D1386,'2026 FMR'!I:I,'2026 FMR'!M:M)</f>
        <v>978</v>
      </c>
      <c r="G1386">
        <f>_xlfn.XLOOKUP(D1386,'2026 FMR'!I:I,'2026 FMR'!J:J)</f>
        <v>200122</v>
      </c>
      <c r="H1386">
        <f>_xlfn.XLOOKUP(D1386,'2026 FMR'!I:I,'2026 FMR'!R:R)</f>
        <v>1</v>
      </c>
    </row>
    <row r="1387" spans="1:8" x14ac:dyDescent="0.35">
      <c r="A1387" t="s">
        <v>1371</v>
      </c>
      <c r="B1387" t="str">
        <f>_xlfn.XLOOKUP(D1387,'2026 FMR'!I:I,'2026 FMR'!Q:Q)</f>
        <v>MN-503</v>
      </c>
      <c r="C1387" t="s">
        <v>1441</v>
      </c>
      <c r="D1387">
        <v>27139</v>
      </c>
      <c r="E1387">
        <f>_xlfn.XLOOKUP(D1387,'ACS data'!E:E,'ACS data'!N:N)</f>
        <v>981</v>
      </c>
      <c r="F1387">
        <f>_xlfn.XLOOKUP(D1387,'2026 FMR'!I:I,'2026 FMR'!M:M)</f>
        <v>1405</v>
      </c>
      <c r="G1387">
        <f>_xlfn.XLOOKUP(D1387,'2026 FMR'!I:I,'2026 FMR'!J:J)</f>
        <v>151347</v>
      </c>
      <c r="H1387">
        <f>_xlfn.XLOOKUP(D1387,'2026 FMR'!I:I,'2026 FMR'!R:R)</f>
        <v>1</v>
      </c>
    </row>
    <row r="1388" spans="1:8" x14ac:dyDescent="0.35">
      <c r="A1388" t="s">
        <v>1371</v>
      </c>
      <c r="B1388" t="str">
        <f>_xlfn.XLOOKUP(D1388,'2026 FMR'!I:I,'2026 FMR'!Q:Q)</f>
        <v>MN-505</v>
      </c>
      <c r="C1388" t="s">
        <v>1442</v>
      </c>
      <c r="D1388">
        <v>27141</v>
      </c>
      <c r="E1388">
        <f>_xlfn.XLOOKUP(D1388,'ACS data'!E:E,'ACS data'!N:N)</f>
        <v>872</v>
      </c>
      <c r="F1388">
        <f>_xlfn.XLOOKUP(D1388,'2026 FMR'!I:I,'2026 FMR'!M:M)</f>
        <v>1405</v>
      </c>
      <c r="G1388">
        <f>_xlfn.XLOOKUP(D1388,'2026 FMR'!I:I,'2026 FMR'!J:J)</f>
        <v>97820</v>
      </c>
      <c r="H1388">
        <f>_xlfn.XLOOKUP(D1388,'2026 FMR'!I:I,'2026 FMR'!R:R)</f>
        <v>1</v>
      </c>
    </row>
    <row r="1389" spans="1:8" x14ac:dyDescent="0.35">
      <c r="A1389" t="s">
        <v>1371</v>
      </c>
      <c r="B1389" t="str">
        <f>_xlfn.XLOOKUP(D1389,'2026 FMR'!I:I,'2026 FMR'!Q:Q)</f>
        <v>MN-502</v>
      </c>
      <c r="C1389" t="s">
        <v>1443</v>
      </c>
      <c r="D1389">
        <v>27143</v>
      </c>
      <c r="E1389">
        <f>_xlfn.XLOOKUP(D1389,'ACS data'!E:E,'ACS data'!N:N)</f>
        <v>249</v>
      </c>
      <c r="F1389">
        <f>_xlfn.XLOOKUP(D1389,'2026 FMR'!I:I,'2026 FMR'!M:M)</f>
        <v>742</v>
      </c>
      <c r="G1389">
        <f>_xlfn.XLOOKUP(D1389,'2026 FMR'!I:I,'2026 FMR'!J:J)</f>
        <v>14950</v>
      </c>
      <c r="H1389">
        <f>_xlfn.XLOOKUP(D1389,'2026 FMR'!I:I,'2026 FMR'!R:R)</f>
        <v>1</v>
      </c>
    </row>
    <row r="1390" spans="1:8" x14ac:dyDescent="0.35">
      <c r="A1390" t="s">
        <v>1371</v>
      </c>
      <c r="B1390" t="str">
        <f>_xlfn.XLOOKUP(D1390,'2026 FMR'!I:I,'2026 FMR'!Q:Q)</f>
        <v>MN-505</v>
      </c>
      <c r="C1390" t="s">
        <v>1444</v>
      </c>
      <c r="D1390">
        <v>27145</v>
      </c>
      <c r="E1390">
        <f>_xlfn.XLOOKUP(D1390,'ACS data'!E:E,'ACS data'!N:N)</f>
        <v>6238</v>
      </c>
      <c r="F1390">
        <f>_xlfn.XLOOKUP(D1390,'2026 FMR'!I:I,'2026 FMR'!M:M)</f>
        <v>919</v>
      </c>
      <c r="G1390">
        <f>_xlfn.XLOOKUP(D1390,'2026 FMR'!I:I,'2026 FMR'!J:J)</f>
        <v>158622</v>
      </c>
      <c r="H1390">
        <f>_xlfn.XLOOKUP(D1390,'2026 FMR'!I:I,'2026 FMR'!R:R)</f>
        <v>1</v>
      </c>
    </row>
    <row r="1391" spans="1:8" x14ac:dyDescent="0.35">
      <c r="A1391" t="s">
        <v>1371</v>
      </c>
      <c r="B1391" t="str">
        <f>_xlfn.XLOOKUP(D1391,'2026 FMR'!I:I,'2026 FMR'!Q:Q)</f>
        <v>MN-502</v>
      </c>
      <c r="C1391" t="s">
        <v>1445</v>
      </c>
      <c r="D1391">
        <v>27147</v>
      </c>
      <c r="E1391">
        <f>_xlfn.XLOOKUP(D1391,'ACS data'!E:E,'ACS data'!N:N)</f>
        <v>716</v>
      </c>
      <c r="F1391">
        <f>_xlfn.XLOOKUP(D1391,'2026 FMR'!I:I,'2026 FMR'!M:M)</f>
        <v>870</v>
      </c>
      <c r="G1391">
        <f>_xlfn.XLOOKUP(D1391,'2026 FMR'!I:I,'2026 FMR'!J:J)</f>
        <v>37396</v>
      </c>
      <c r="H1391">
        <f>_xlfn.XLOOKUP(D1391,'2026 FMR'!I:I,'2026 FMR'!R:R)</f>
        <v>1</v>
      </c>
    </row>
    <row r="1392" spans="1:8" x14ac:dyDescent="0.35">
      <c r="A1392" t="s">
        <v>1371</v>
      </c>
      <c r="B1392" t="str">
        <f>_xlfn.XLOOKUP(D1392,'2026 FMR'!I:I,'2026 FMR'!Q:Q)</f>
        <v>MN-508</v>
      </c>
      <c r="C1392" t="s">
        <v>1446</v>
      </c>
      <c r="D1392">
        <v>27149</v>
      </c>
      <c r="E1392">
        <f>_xlfn.XLOOKUP(D1392,'ACS data'!E:E,'ACS data'!N:N)</f>
        <v>414</v>
      </c>
      <c r="F1392">
        <f>_xlfn.XLOOKUP(D1392,'2026 FMR'!I:I,'2026 FMR'!M:M)</f>
        <v>755</v>
      </c>
      <c r="G1392">
        <f>_xlfn.XLOOKUP(D1392,'2026 FMR'!I:I,'2026 FMR'!J:J)</f>
        <v>9682</v>
      </c>
      <c r="H1392">
        <f>_xlfn.XLOOKUP(D1392,'2026 FMR'!I:I,'2026 FMR'!R:R)</f>
        <v>0.5</v>
      </c>
    </row>
    <row r="1393" spans="1:8" x14ac:dyDescent="0.35">
      <c r="A1393" t="s">
        <v>1371</v>
      </c>
      <c r="B1393" t="str">
        <f>_xlfn.XLOOKUP(D1393,'2026 FMR'!I:I,'2026 FMR'!Q:Q)</f>
        <v>MN-511</v>
      </c>
      <c r="C1393" t="s">
        <v>1447</v>
      </c>
      <c r="D1393">
        <v>27151</v>
      </c>
      <c r="E1393">
        <f>_xlfn.XLOOKUP(D1393,'ACS data'!E:E,'ACS data'!N:N)</f>
        <v>300</v>
      </c>
      <c r="F1393">
        <f>_xlfn.XLOOKUP(D1393,'2026 FMR'!I:I,'2026 FMR'!M:M)</f>
        <v>768</v>
      </c>
      <c r="G1393">
        <f>_xlfn.XLOOKUP(D1393,'2026 FMR'!I:I,'2026 FMR'!J:J)</f>
        <v>9806</v>
      </c>
      <c r="H1393">
        <f>_xlfn.XLOOKUP(D1393,'2026 FMR'!I:I,'2026 FMR'!R:R)</f>
        <v>1</v>
      </c>
    </row>
    <row r="1394" spans="1:8" x14ac:dyDescent="0.35">
      <c r="A1394" t="s">
        <v>1371</v>
      </c>
      <c r="B1394" t="str">
        <f>_xlfn.XLOOKUP(D1394,'2026 FMR'!I:I,'2026 FMR'!Q:Q)</f>
        <v>MN-505</v>
      </c>
      <c r="C1394" t="s">
        <v>1448</v>
      </c>
      <c r="D1394">
        <v>27153</v>
      </c>
      <c r="E1394">
        <f>_xlfn.XLOOKUP(D1394,'ACS data'!E:E,'ACS data'!N:N)</f>
        <v>527</v>
      </c>
      <c r="F1394">
        <f>_xlfn.XLOOKUP(D1394,'2026 FMR'!I:I,'2026 FMR'!M:M)</f>
        <v>742</v>
      </c>
      <c r="G1394">
        <f>_xlfn.XLOOKUP(D1394,'2026 FMR'!I:I,'2026 FMR'!J:J)</f>
        <v>25277</v>
      </c>
      <c r="H1394">
        <f>_xlfn.XLOOKUP(D1394,'2026 FMR'!I:I,'2026 FMR'!R:R)</f>
        <v>1</v>
      </c>
    </row>
    <row r="1395" spans="1:8" x14ac:dyDescent="0.35">
      <c r="A1395" t="s">
        <v>1371</v>
      </c>
      <c r="B1395" t="str">
        <f>_xlfn.XLOOKUP(D1395,'2026 FMR'!I:I,'2026 FMR'!Q:Q)</f>
        <v>MN-508</v>
      </c>
      <c r="C1395" t="s">
        <v>1449</v>
      </c>
      <c r="D1395">
        <v>27155</v>
      </c>
      <c r="E1395">
        <f>_xlfn.XLOOKUP(D1395,'ACS data'!E:E,'ACS data'!N:N)</f>
        <v>38</v>
      </c>
      <c r="F1395">
        <f>_xlfn.XLOOKUP(D1395,'2026 FMR'!I:I,'2026 FMR'!M:M)</f>
        <v>742</v>
      </c>
      <c r="G1395">
        <f>_xlfn.XLOOKUP(D1395,'2026 FMR'!I:I,'2026 FMR'!J:J)</f>
        <v>3345</v>
      </c>
      <c r="H1395">
        <f>_xlfn.XLOOKUP(D1395,'2026 FMR'!I:I,'2026 FMR'!R:R)</f>
        <v>0.5</v>
      </c>
    </row>
    <row r="1396" spans="1:8" x14ac:dyDescent="0.35">
      <c r="A1396" t="s">
        <v>1371</v>
      </c>
      <c r="B1396" t="str">
        <f>_xlfn.XLOOKUP(D1396,'2026 FMR'!I:I,'2026 FMR'!Q:Q)</f>
        <v>MN-502</v>
      </c>
      <c r="C1396" t="s">
        <v>1450</v>
      </c>
      <c r="D1396">
        <v>27157</v>
      </c>
      <c r="E1396">
        <f>_xlfn.XLOOKUP(D1396,'ACS data'!E:E,'ACS data'!N:N)</f>
        <v>314</v>
      </c>
      <c r="F1396">
        <f>_xlfn.XLOOKUP(D1396,'2026 FMR'!I:I,'2026 FMR'!M:M)</f>
        <v>913</v>
      </c>
      <c r="G1396">
        <f>_xlfn.XLOOKUP(D1396,'2026 FMR'!I:I,'2026 FMR'!J:J)</f>
        <v>21460</v>
      </c>
      <c r="H1396">
        <f>_xlfn.XLOOKUP(D1396,'2026 FMR'!I:I,'2026 FMR'!R:R)</f>
        <v>1</v>
      </c>
    </row>
    <row r="1397" spans="1:8" x14ac:dyDescent="0.35">
      <c r="A1397" t="s">
        <v>1371</v>
      </c>
      <c r="B1397" t="str">
        <f>_xlfn.XLOOKUP(D1397,'2026 FMR'!I:I,'2026 FMR'!Q:Q)</f>
        <v>MN-508</v>
      </c>
      <c r="C1397" t="s">
        <v>1451</v>
      </c>
      <c r="D1397">
        <v>27159</v>
      </c>
      <c r="E1397">
        <f>_xlfn.XLOOKUP(D1397,'ACS data'!E:E,'ACS data'!N:N)</f>
        <v>207</v>
      </c>
      <c r="F1397">
        <f>_xlfn.XLOOKUP(D1397,'2026 FMR'!I:I,'2026 FMR'!M:M)</f>
        <v>783</v>
      </c>
      <c r="G1397">
        <f>_xlfn.XLOOKUP(D1397,'2026 FMR'!I:I,'2026 FMR'!J:J)</f>
        <v>14108</v>
      </c>
      <c r="H1397">
        <f>_xlfn.XLOOKUP(D1397,'2026 FMR'!I:I,'2026 FMR'!R:R)</f>
        <v>0.5</v>
      </c>
    </row>
    <row r="1398" spans="1:8" x14ac:dyDescent="0.35">
      <c r="A1398" t="s">
        <v>1371</v>
      </c>
      <c r="B1398" t="str">
        <f>_xlfn.XLOOKUP(D1398,'2026 FMR'!I:I,'2026 FMR'!Q:Q)</f>
        <v>MN-502</v>
      </c>
      <c r="C1398" t="s">
        <v>1452</v>
      </c>
      <c r="D1398">
        <v>27161</v>
      </c>
      <c r="E1398">
        <f>_xlfn.XLOOKUP(D1398,'ACS data'!E:E,'ACS data'!N:N)</f>
        <v>233</v>
      </c>
      <c r="F1398">
        <f>_xlfn.XLOOKUP(D1398,'2026 FMR'!I:I,'2026 FMR'!M:M)</f>
        <v>742</v>
      </c>
      <c r="G1398">
        <f>_xlfn.XLOOKUP(D1398,'2026 FMR'!I:I,'2026 FMR'!J:J)</f>
        <v>18953</v>
      </c>
      <c r="H1398">
        <f>_xlfn.XLOOKUP(D1398,'2026 FMR'!I:I,'2026 FMR'!R:R)</f>
        <v>1</v>
      </c>
    </row>
    <row r="1399" spans="1:8" x14ac:dyDescent="0.35">
      <c r="A1399" t="s">
        <v>1371</v>
      </c>
      <c r="B1399" t="str">
        <f>_xlfn.XLOOKUP(D1399,'2026 FMR'!I:I,'2026 FMR'!Q:Q)</f>
        <v>MN-503</v>
      </c>
      <c r="C1399" t="s">
        <v>1453</v>
      </c>
      <c r="D1399">
        <v>27163</v>
      </c>
      <c r="E1399">
        <f>_xlfn.XLOOKUP(D1399,'ACS data'!E:E,'ACS data'!N:N)</f>
        <v>2914</v>
      </c>
      <c r="F1399">
        <f>_xlfn.XLOOKUP(D1399,'2026 FMR'!I:I,'2026 FMR'!M:M)</f>
        <v>1405</v>
      </c>
      <c r="G1399">
        <f>_xlfn.XLOOKUP(D1399,'2026 FMR'!I:I,'2026 FMR'!J:J)</f>
        <v>268651</v>
      </c>
      <c r="H1399">
        <f>_xlfn.XLOOKUP(D1399,'2026 FMR'!I:I,'2026 FMR'!R:R)</f>
        <v>1</v>
      </c>
    </row>
    <row r="1400" spans="1:8" x14ac:dyDescent="0.35">
      <c r="A1400" t="s">
        <v>1371</v>
      </c>
      <c r="B1400" t="str">
        <f>_xlfn.XLOOKUP(D1400,'2026 FMR'!I:I,'2026 FMR'!Q:Q)</f>
        <v>MN-502</v>
      </c>
      <c r="C1400" t="s">
        <v>1454</v>
      </c>
      <c r="D1400">
        <v>27165</v>
      </c>
      <c r="E1400">
        <f>_xlfn.XLOOKUP(D1400,'ACS data'!E:E,'ACS data'!N:N)</f>
        <v>300</v>
      </c>
      <c r="F1400">
        <f>_xlfn.XLOOKUP(D1400,'2026 FMR'!I:I,'2026 FMR'!M:M)</f>
        <v>842</v>
      </c>
      <c r="G1400">
        <f>_xlfn.XLOOKUP(D1400,'2026 FMR'!I:I,'2026 FMR'!J:J)</f>
        <v>11205</v>
      </c>
      <c r="H1400">
        <f>_xlfn.XLOOKUP(D1400,'2026 FMR'!I:I,'2026 FMR'!R:R)</f>
        <v>1</v>
      </c>
    </row>
    <row r="1401" spans="1:8" x14ac:dyDescent="0.35">
      <c r="A1401" t="s">
        <v>1371</v>
      </c>
      <c r="B1401" t="str">
        <f>_xlfn.XLOOKUP(D1401,'2026 FMR'!I:I,'2026 FMR'!Q:Q)</f>
        <v>MN-508</v>
      </c>
      <c r="C1401" t="s">
        <v>1455</v>
      </c>
      <c r="D1401">
        <v>27167</v>
      </c>
      <c r="E1401">
        <f>_xlfn.XLOOKUP(D1401,'ACS data'!E:E,'ACS data'!N:N)</f>
        <v>174</v>
      </c>
      <c r="F1401">
        <f>_xlfn.XLOOKUP(D1401,'2026 FMR'!I:I,'2026 FMR'!M:M)</f>
        <v>751</v>
      </c>
      <c r="G1401">
        <f>_xlfn.XLOOKUP(D1401,'2026 FMR'!I:I,'2026 FMR'!J:J)</f>
        <v>6454</v>
      </c>
      <c r="H1401">
        <f>_xlfn.XLOOKUP(D1401,'2026 FMR'!I:I,'2026 FMR'!R:R)</f>
        <v>0.5</v>
      </c>
    </row>
    <row r="1402" spans="1:8" x14ac:dyDescent="0.35">
      <c r="A1402" t="s">
        <v>1371</v>
      </c>
      <c r="B1402" t="str">
        <f>_xlfn.XLOOKUP(D1402,'2026 FMR'!I:I,'2026 FMR'!Q:Q)</f>
        <v>MN-502</v>
      </c>
      <c r="C1402" t="s">
        <v>1456</v>
      </c>
      <c r="D1402">
        <v>27169</v>
      </c>
      <c r="E1402">
        <f>_xlfn.XLOOKUP(D1402,'ACS data'!E:E,'ACS data'!N:N)</f>
        <v>2905</v>
      </c>
      <c r="F1402">
        <f>_xlfn.XLOOKUP(D1402,'2026 FMR'!I:I,'2026 FMR'!M:M)</f>
        <v>868</v>
      </c>
      <c r="G1402">
        <f>_xlfn.XLOOKUP(D1402,'2026 FMR'!I:I,'2026 FMR'!J:J)</f>
        <v>49792</v>
      </c>
      <c r="H1402">
        <f>_xlfn.XLOOKUP(D1402,'2026 FMR'!I:I,'2026 FMR'!R:R)</f>
        <v>1</v>
      </c>
    </row>
    <row r="1403" spans="1:8" x14ac:dyDescent="0.35">
      <c r="A1403" t="s">
        <v>1371</v>
      </c>
      <c r="B1403" t="str">
        <f>_xlfn.XLOOKUP(D1403,'2026 FMR'!I:I,'2026 FMR'!Q:Q)</f>
        <v>MN-505</v>
      </c>
      <c r="C1403" t="s">
        <v>1457</v>
      </c>
      <c r="D1403">
        <v>27171</v>
      </c>
      <c r="E1403">
        <f>_xlfn.XLOOKUP(D1403,'ACS data'!E:E,'ACS data'!N:N)</f>
        <v>1402</v>
      </c>
      <c r="F1403">
        <f>_xlfn.XLOOKUP(D1403,'2026 FMR'!I:I,'2026 FMR'!M:M)</f>
        <v>1405</v>
      </c>
      <c r="G1403">
        <f>_xlfn.XLOOKUP(D1403,'2026 FMR'!I:I,'2026 FMR'!J:J)</f>
        <v>142543</v>
      </c>
      <c r="H1403">
        <f>_xlfn.XLOOKUP(D1403,'2026 FMR'!I:I,'2026 FMR'!R:R)</f>
        <v>1</v>
      </c>
    </row>
    <row r="1404" spans="1:8" x14ac:dyDescent="0.35">
      <c r="A1404" t="s">
        <v>1371</v>
      </c>
      <c r="B1404" t="str">
        <f>_xlfn.XLOOKUP(D1404,'2026 FMR'!I:I,'2026 FMR'!Q:Q)</f>
        <v>MN-511</v>
      </c>
      <c r="C1404" t="s">
        <v>1458</v>
      </c>
      <c r="D1404">
        <v>27173</v>
      </c>
      <c r="E1404">
        <f>_xlfn.XLOOKUP(D1404,'ACS data'!E:E,'ACS data'!N:N)</f>
        <v>114</v>
      </c>
      <c r="F1404">
        <f>_xlfn.XLOOKUP(D1404,'2026 FMR'!I:I,'2026 FMR'!M:M)</f>
        <v>753</v>
      </c>
      <c r="G1404">
        <f>_xlfn.XLOOKUP(D1404,'2026 FMR'!I:I,'2026 FMR'!J:J)</f>
        <v>9569</v>
      </c>
      <c r="H1404">
        <f>_xlfn.XLOOKUP(D1404,'2026 FMR'!I:I,'2026 FMR'!R:R)</f>
        <v>1</v>
      </c>
    </row>
    <row r="1405" spans="1:8" x14ac:dyDescent="0.35">
      <c r="A1405" t="s">
        <v>1459</v>
      </c>
      <c r="B1405" t="str">
        <f>_xlfn.XLOOKUP(D1405,'2026 FMR'!I:I,'2026 FMR'!Q:Q)</f>
        <v>MS-501</v>
      </c>
      <c r="C1405" t="s">
        <v>1460</v>
      </c>
      <c r="D1405">
        <v>28001</v>
      </c>
      <c r="E1405">
        <f>_xlfn.XLOOKUP(D1405,'ACS data'!E:E,'ACS data'!N:N)</f>
        <v>2057</v>
      </c>
      <c r="F1405">
        <f>_xlfn.XLOOKUP(D1405,'2026 FMR'!I:I,'2026 FMR'!M:M)</f>
        <v>768</v>
      </c>
      <c r="G1405">
        <f>_xlfn.XLOOKUP(D1405,'2026 FMR'!I:I,'2026 FMR'!J:J)</f>
        <v>29425</v>
      </c>
      <c r="H1405">
        <f>_xlfn.XLOOKUP(D1405,'2026 FMR'!I:I,'2026 FMR'!R:R)</f>
        <v>1</v>
      </c>
    </row>
    <row r="1406" spans="1:8" x14ac:dyDescent="0.35">
      <c r="A1406" t="s">
        <v>1459</v>
      </c>
      <c r="B1406" t="str">
        <f>_xlfn.XLOOKUP(D1406,'2026 FMR'!I:I,'2026 FMR'!Q:Q)</f>
        <v>MS-501</v>
      </c>
      <c r="C1406" t="s">
        <v>1461</v>
      </c>
      <c r="D1406">
        <v>28003</v>
      </c>
      <c r="E1406">
        <f>_xlfn.XLOOKUP(D1406,'ACS data'!E:E,'ACS data'!N:N)</f>
        <v>942</v>
      </c>
      <c r="F1406">
        <f>_xlfn.XLOOKUP(D1406,'2026 FMR'!I:I,'2026 FMR'!M:M)</f>
        <v>768</v>
      </c>
      <c r="G1406">
        <f>_xlfn.XLOOKUP(D1406,'2026 FMR'!I:I,'2026 FMR'!J:J)</f>
        <v>34717</v>
      </c>
      <c r="H1406">
        <f>_xlfn.XLOOKUP(D1406,'2026 FMR'!I:I,'2026 FMR'!R:R)</f>
        <v>1</v>
      </c>
    </row>
    <row r="1407" spans="1:8" x14ac:dyDescent="0.35">
      <c r="A1407" t="s">
        <v>1459</v>
      </c>
      <c r="B1407" t="str">
        <f>_xlfn.XLOOKUP(D1407,'2026 FMR'!I:I,'2026 FMR'!Q:Q)</f>
        <v>MS-501</v>
      </c>
      <c r="C1407" t="s">
        <v>1462</v>
      </c>
      <c r="D1407">
        <v>28005</v>
      </c>
      <c r="E1407">
        <f>_xlfn.XLOOKUP(D1407,'ACS data'!E:E,'ACS data'!N:N)</f>
        <v>417</v>
      </c>
      <c r="F1407">
        <f>_xlfn.XLOOKUP(D1407,'2026 FMR'!I:I,'2026 FMR'!M:M)</f>
        <v>713</v>
      </c>
      <c r="G1407">
        <f>_xlfn.XLOOKUP(D1407,'2026 FMR'!I:I,'2026 FMR'!J:J)</f>
        <v>12683</v>
      </c>
      <c r="H1407">
        <f>_xlfn.XLOOKUP(D1407,'2026 FMR'!I:I,'2026 FMR'!R:R)</f>
        <v>1</v>
      </c>
    </row>
    <row r="1408" spans="1:8" x14ac:dyDescent="0.35">
      <c r="A1408" t="s">
        <v>1459</v>
      </c>
      <c r="B1408" t="str">
        <f>_xlfn.XLOOKUP(D1408,'2026 FMR'!I:I,'2026 FMR'!Q:Q)</f>
        <v>MS-501</v>
      </c>
      <c r="C1408" t="s">
        <v>1463</v>
      </c>
      <c r="D1408">
        <v>28007</v>
      </c>
      <c r="E1408">
        <f>_xlfn.XLOOKUP(D1408,'ACS data'!E:E,'ACS data'!N:N)</f>
        <v>624</v>
      </c>
      <c r="F1408">
        <f>_xlfn.XLOOKUP(D1408,'2026 FMR'!I:I,'2026 FMR'!M:M)</f>
        <v>642</v>
      </c>
      <c r="G1408">
        <f>_xlfn.XLOOKUP(D1408,'2026 FMR'!I:I,'2026 FMR'!J:J)</f>
        <v>17842</v>
      </c>
      <c r="H1408">
        <f>_xlfn.XLOOKUP(D1408,'2026 FMR'!I:I,'2026 FMR'!R:R)</f>
        <v>1</v>
      </c>
    </row>
    <row r="1409" spans="1:8" x14ac:dyDescent="0.35">
      <c r="A1409" t="s">
        <v>1459</v>
      </c>
      <c r="B1409" t="str">
        <f>_xlfn.XLOOKUP(D1409,'2026 FMR'!I:I,'2026 FMR'!Q:Q)</f>
        <v>MS-501</v>
      </c>
      <c r="C1409" t="s">
        <v>1464</v>
      </c>
      <c r="D1409">
        <v>28009</v>
      </c>
      <c r="E1409">
        <f>_xlfn.XLOOKUP(D1409,'ACS data'!E:E,'ACS data'!N:N)</f>
        <v>254</v>
      </c>
      <c r="F1409">
        <f>_xlfn.XLOOKUP(D1409,'2026 FMR'!I:I,'2026 FMR'!M:M)</f>
        <v>768</v>
      </c>
      <c r="G1409">
        <f>_xlfn.XLOOKUP(D1409,'2026 FMR'!I:I,'2026 FMR'!J:J)</f>
        <v>7637</v>
      </c>
      <c r="H1409">
        <f>_xlfn.XLOOKUP(D1409,'2026 FMR'!I:I,'2026 FMR'!R:R)</f>
        <v>1</v>
      </c>
    </row>
    <row r="1410" spans="1:8" x14ac:dyDescent="0.35">
      <c r="A1410" t="s">
        <v>1459</v>
      </c>
      <c r="B1410" t="str">
        <f>_xlfn.XLOOKUP(D1410,'2026 FMR'!I:I,'2026 FMR'!Q:Q)</f>
        <v>MS-501</v>
      </c>
      <c r="C1410" t="s">
        <v>1465</v>
      </c>
      <c r="D1410">
        <v>28011</v>
      </c>
      <c r="E1410">
        <f>_xlfn.XLOOKUP(D1410,'ACS data'!E:E,'ACS data'!N:N)</f>
        <v>2128</v>
      </c>
      <c r="F1410">
        <f>_xlfn.XLOOKUP(D1410,'2026 FMR'!I:I,'2026 FMR'!M:M)</f>
        <v>642</v>
      </c>
      <c r="G1410">
        <f>_xlfn.XLOOKUP(D1410,'2026 FMR'!I:I,'2026 FMR'!J:J)</f>
        <v>30688</v>
      </c>
      <c r="H1410">
        <f>_xlfn.XLOOKUP(D1410,'2026 FMR'!I:I,'2026 FMR'!R:R)</f>
        <v>1</v>
      </c>
    </row>
    <row r="1411" spans="1:8" x14ac:dyDescent="0.35">
      <c r="A1411" t="s">
        <v>1459</v>
      </c>
      <c r="B1411" t="str">
        <f>_xlfn.XLOOKUP(D1411,'2026 FMR'!I:I,'2026 FMR'!Q:Q)</f>
        <v>MS-501</v>
      </c>
      <c r="C1411" t="s">
        <v>1466</v>
      </c>
      <c r="D1411">
        <v>28013</v>
      </c>
      <c r="E1411">
        <f>_xlfn.XLOOKUP(D1411,'ACS data'!E:E,'ACS data'!N:N)</f>
        <v>419</v>
      </c>
      <c r="F1411">
        <f>_xlfn.XLOOKUP(D1411,'2026 FMR'!I:I,'2026 FMR'!M:M)</f>
        <v>642</v>
      </c>
      <c r="G1411">
        <f>_xlfn.XLOOKUP(D1411,'2026 FMR'!I:I,'2026 FMR'!J:J)</f>
        <v>13193</v>
      </c>
      <c r="H1411">
        <f>_xlfn.XLOOKUP(D1411,'2026 FMR'!I:I,'2026 FMR'!R:R)</f>
        <v>1</v>
      </c>
    </row>
    <row r="1412" spans="1:8" x14ac:dyDescent="0.35">
      <c r="A1412" t="s">
        <v>1459</v>
      </c>
      <c r="B1412" t="str">
        <f>_xlfn.XLOOKUP(D1412,'2026 FMR'!I:I,'2026 FMR'!Q:Q)</f>
        <v>MS-501</v>
      </c>
      <c r="C1412" t="s">
        <v>1467</v>
      </c>
      <c r="D1412">
        <v>28015</v>
      </c>
      <c r="E1412">
        <f>_xlfn.XLOOKUP(D1412,'ACS data'!E:E,'ACS data'!N:N)</f>
        <v>417</v>
      </c>
      <c r="F1412">
        <f>_xlfn.XLOOKUP(D1412,'2026 FMR'!I:I,'2026 FMR'!M:M)</f>
        <v>713</v>
      </c>
      <c r="G1412">
        <f>_xlfn.XLOOKUP(D1412,'2026 FMR'!I:I,'2026 FMR'!J:J)</f>
        <v>9930</v>
      </c>
      <c r="H1412">
        <f>_xlfn.XLOOKUP(D1412,'2026 FMR'!I:I,'2026 FMR'!R:R)</f>
        <v>1</v>
      </c>
    </row>
    <row r="1413" spans="1:8" x14ac:dyDescent="0.35">
      <c r="A1413" t="s">
        <v>1459</v>
      </c>
      <c r="B1413" t="str">
        <f>_xlfn.XLOOKUP(D1413,'2026 FMR'!I:I,'2026 FMR'!Q:Q)</f>
        <v>MS-501</v>
      </c>
      <c r="C1413" t="s">
        <v>1468</v>
      </c>
      <c r="D1413">
        <v>28017</v>
      </c>
      <c r="E1413">
        <f>_xlfn.XLOOKUP(D1413,'ACS data'!E:E,'ACS data'!N:N)</f>
        <v>842</v>
      </c>
      <c r="F1413">
        <f>_xlfn.XLOOKUP(D1413,'2026 FMR'!I:I,'2026 FMR'!M:M)</f>
        <v>642</v>
      </c>
      <c r="G1413">
        <f>_xlfn.XLOOKUP(D1413,'2026 FMR'!I:I,'2026 FMR'!J:J)</f>
        <v>17024</v>
      </c>
      <c r="H1413">
        <f>_xlfn.XLOOKUP(D1413,'2026 FMR'!I:I,'2026 FMR'!R:R)</f>
        <v>1</v>
      </c>
    </row>
    <row r="1414" spans="1:8" x14ac:dyDescent="0.35">
      <c r="A1414" t="s">
        <v>1459</v>
      </c>
      <c r="B1414" t="str">
        <f>_xlfn.XLOOKUP(D1414,'2026 FMR'!I:I,'2026 FMR'!Q:Q)</f>
        <v>MS-501</v>
      </c>
      <c r="C1414" t="s">
        <v>1469</v>
      </c>
      <c r="D1414">
        <v>28019</v>
      </c>
      <c r="E1414">
        <f>_xlfn.XLOOKUP(D1414,'ACS data'!E:E,'ACS data'!N:N)</f>
        <v>321</v>
      </c>
      <c r="F1414">
        <f>_xlfn.XLOOKUP(D1414,'2026 FMR'!I:I,'2026 FMR'!M:M)</f>
        <v>642</v>
      </c>
      <c r="G1414">
        <f>_xlfn.XLOOKUP(D1414,'2026 FMR'!I:I,'2026 FMR'!J:J)</f>
        <v>8208</v>
      </c>
      <c r="H1414">
        <f>_xlfn.XLOOKUP(D1414,'2026 FMR'!I:I,'2026 FMR'!R:R)</f>
        <v>1</v>
      </c>
    </row>
    <row r="1415" spans="1:8" x14ac:dyDescent="0.35">
      <c r="A1415" t="s">
        <v>1459</v>
      </c>
      <c r="B1415" t="str">
        <f>_xlfn.XLOOKUP(D1415,'2026 FMR'!I:I,'2026 FMR'!Q:Q)</f>
        <v>MS-501</v>
      </c>
      <c r="C1415" t="s">
        <v>1470</v>
      </c>
      <c r="D1415">
        <v>28021</v>
      </c>
      <c r="E1415">
        <f>_xlfn.XLOOKUP(D1415,'ACS data'!E:E,'ACS data'!N:N)</f>
        <v>614</v>
      </c>
      <c r="F1415">
        <f>_xlfn.XLOOKUP(D1415,'2026 FMR'!I:I,'2026 FMR'!M:M)</f>
        <v>713</v>
      </c>
      <c r="G1415">
        <f>_xlfn.XLOOKUP(D1415,'2026 FMR'!I:I,'2026 FMR'!J:J)</f>
        <v>9044</v>
      </c>
      <c r="H1415">
        <f>_xlfn.XLOOKUP(D1415,'2026 FMR'!I:I,'2026 FMR'!R:R)</f>
        <v>1</v>
      </c>
    </row>
    <row r="1416" spans="1:8" x14ac:dyDescent="0.35">
      <c r="A1416" t="s">
        <v>1459</v>
      </c>
      <c r="B1416" t="str">
        <f>_xlfn.XLOOKUP(D1416,'2026 FMR'!I:I,'2026 FMR'!Q:Q)</f>
        <v>MS-501</v>
      </c>
      <c r="C1416" t="s">
        <v>1471</v>
      </c>
      <c r="D1416">
        <v>28023</v>
      </c>
      <c r="E1416">
        <f>_xlfn.XLOOKUP(D1416,'ACS data'!E:E,'ACS data'!N:N)</f>
        <v>728</v>
      </c>
      <c r="F1416">
        <f>_xlfn.XLOOKUP(D1416,'2026 FMR'!I:I,'2026 FMR'!M:M)</f>
        <v>783</v>
      </c>
      <c r="G1416">
        <f>_xlfn.XLOOKUP(D1416,'2026 FMR'!I:I,'2026 FMR'!J:J)</f>
        <v>15553</v>
      </c>
      <c r="H1416">
        <f>_xlfn.XLOOKUP(D1416,'2026 FMR'!I:I,'2026 FMR'!R:R)</f>
        <v>1</v>
      </c>
    </row>
    <row r="1417" spans="1:8" x14ac:dyDescent="0.35">
      <c r="A1417" t="s">
        <v>1459</v>
      </c>
      <c r="B1417" t="str">
        <f>_xlfn.XLOOKUP(D1417,'2026 FMR'!I:I,'2026 FMR'!Q:Q)</f>
        <v>MS-501</v>
      </c>
      <c r="C1417" t="s">
        <v>1472</v>
      </c>
      <c r="D1417">
        <v>28025</v>
      </c>
      <c r="E1417">
        <f>_xlfn.XLOOKUP(D1417,'ACS data'!E:E,'ACS data'!N:N)</f>
        <v>750</v>
      </c>
      <c r="F1417">
        <f>_xlfn.XLOOKUP(D1417,'2026 FMR'!I:I,'2026 FMR'!M:M)</f>
        <v>713</v>
      </c>
      <c r="G1417">
        <f>_xlfn.XLOOKUP(D1417,'2026 FMR'!I:I,'2026 FMR'!J:J)</f>
        <v>18598</v>
      </c>
      <c r="H1417">
        <f>_xlfn.XLOOKUP(D1417,'2026 FMR'!I:I,'2026 FMR'!R:R)</f>
        <v>1</v>
      </c>
    </row>
    <row r="1418" spans="1:8" x14ac:dyDescent="0.35">
      <c r="A1418" t="s">
        <v>1459</v>
      </c>
      <c r="B1418" t="str">
        <f>_xlfn.XLOOKUP(D1418,'2026 FMR'!I:I,'2026 FMR'!Q:Q)</f>
        <v>MS-501</v>
      </c>
      <c r="C1418" t="s">
        <v>1473</v>
      </c>
      <c r="D1418">
        <v>28027</v>
      </c>
      <c r="E1418">
        <f>_xlfn.XLOOKUP(D1418,'ACS data'!E:E,'ACS data'!N:N)</f>
        <v>1847</v>
      </c>
      <c r="F1418">
        <f>_xlfn.XLOOKUP(D1418,'2026 FMR'!I:I,'2026 FMR'!M:M)</f>
        <v>748</v>
      </c>
      <c r="G1418">
        <f>_xlfn.XLOOKUP(D1418,'2026 FMR'!I:I,'2026 FMR'!J:J)</f>
        <v>21264</v>
      </c>
      <c r="H1418">
        <f>_xlfn.XLOOKUP(D1418,'2026 FMR'!I:I,'2026 FMR'!R:R)</f>
        <v>1</v>
      </c>
    </row>
    <row r="1419" spans="1:8" x14ac:dyDescent="0.35">
      <c r="A1419" t="s">
        <v>1459</v>
      </c>
      <c r="B1419" t="str">
        <f>_xlfn.XLOOKUP(D1419,'2026 FMR'!I:I,'2026 FMR'!Q:Q)</f>
        <v>MS-500</v>
      </c>
      <c r="C1419" t="s">
        <v>1474</v>
      </c>
      <c r="D1419">
        <v>28029</v>
      </c>
      <c r="E1419">
        <f>_xlfn.XLOOKUP(D1419,'ACS data'!E:E,'ACS data'!N:N)</f>
        <v>1175</v>
      </c>
      <c r="F1419">
        <f>_xlfn.XLOOKUP(D1419,'2026 FMR'!I:I,'2026 FMR'!M:M)</f>
        <v>1097</v>
      </c>
      <c r="G1419">
        <f>_xlfn.XLOOKUP(D1419,'2026 FMR'!I:I,'2026 FMR'!J:J)</f>
        <v>28210</v>
      </c>
      <c r="H1419">
        <f>_xlfn.XLOOKUP(D1419,'2026 FMR'!I:I,'2026 FMR'!R:R)</f>
        <v>1</v>
      </c>
    </row>
    <row r="1420" spans="1:8" x14ac:dyDescent="0.35">
      <c r="A1420" t="s">
        <v>1459</v>
      </c>
      <c r="B1420" t="str">
        <f>_xlfn.XLOOKUP(D1420,'2026 FMR'!I:I,'2026 FMR'!Q:Q)</f>
        <v>MS-501</v>
      </c>
      <c r="C1420" t="s">
        <v>1475</v>
      </c>
      <c r="D1420">
        <v>28031</v>
      </c>
      <c r="E1420">
        <f>_xlfn.XLOOKUP(D1420,'ACS data'!E:E,'ACS data'!N:N)</f>
        <v>704</v>
      </c>
      <c r="F1420">
        <f>_xlfn.XLOOKUP(D1420,'2026 FMR'!I:I,'2026 FMR'!M:M)</f>
        <v>713</v>
      </c>
      <c r="G1420">
        <f>_xlfn.XLOOKUP(D1420,'2026 FMR'!I:I,'2026 FMR'!J:J)</f>
        <v>18323</v>
      </c>
      <c r="H1420">
        <f>_xlfn.XLOOKUP(D1420,'2026 FMR'!I:I,'2026 FMR'!R:R)</f>
        <v>1</v>
      </c>
    </row>
    <row r="1421" spans="1:8" x14ac:dyDescent="0.35">
      <c r="A1421" t="s">
        <v>1459</v>
      </c>
      <c r="B1421" t="str">
        <f>_xlfn.XLOOKUP(D1421,'2026 FMR'!I:I,'2026 FMR'!Q:Q)</f>
        <v>MS-501</v>
      </c>
      <c r="C1421" t="s">
        <v>1476</v>
      </c>
      <c r="D1421">
        <v>28033</v>
      </c>
      <c r="E1421">
        <f>_xlfn.XLOOKUP(D1421,'ACS data'!E:E,'ACS data'!N:N)</f>
        <v>4684</v>
      </c>
      <c r="F1421">
        <f>_xlfn.XLOOKUP(D1421,'2026 FMR'!I:I,'2026 FMR'!M:M)</f>
        <v>1154</v>
      </c>
      <c r="G1421">
        <f>_xlfn.XLOOKUP(D1421,'2026 FMR'!I:I,'2026 FMR'!J:J)</f>
        <v>186214</v>
      </c>
      <c r="H1421">
        <f>_xlfn.XLOOKUP(D1421,'2026 FMR'!I:I,'2026 FMR'!R:R)</f>
        <v>1</v>
      </c>
    </row>
    <row r="1422" spans="1:8" x14ac:dyDescent="0.35">
      <c r="A1422" t="s">
        <v>1459</v>
      </c>
      <c r="B1422" t="str">
        <f>_xlfn.XLOOKUP(D1422,'2026 FMR'!I:I,'2026 FMR'!Q:Q)</f>
        <v>MS-501</v>
      </c>
      <c r="C1422" t="s">
        <v>1477</v>
      </c>
      <c r="D1422">
        <v>28035</v>
      </c>
      <c r="E1422">
        <f>_xlfn.XLOOKUP(D1422,'ACS data'!E:E,'ACS data'!N:N)</f>
        <v>4074</v>
      </c>
      <c r="F1422">
        <f>_xlfn.XLOOKUP(D1422,'2026 FMR'!I:I,'2026 FMR'!M:M)</f>
        <v>888</v>
      </c>
      <c r="G1422">
        <f>_xlfn.XLOOKUP(D1422,'2026 FMR'!I:I,'2026 FMR'!J:J)</f>
        <v>77917</v>
      </c>
      <c r="H1422">
        <f>_xlfn.XLOOKUP(D1422,'2026 FMR'!I:I,'2026 FMR'!R:R)</f>
        <v>1</v>
      </c>
    </row>
    <row r="1423" spans="1:8" x14ac:dyDescent="0.35">
      <c r="A1423" t="s">
        <v>1459</v>
      </c>
      <c r="B1423" t="str">
        <f>_xlfn.XLOOKUP(D1423,'2026 FMR'!I:I,'2026 FMR'!Q:Q)</f>
        <v>MS-501</v>
      </c>
      <c r="C1423" t="s">
        <v>1478</v>
      </c>
      <c r="D1423">
        <v>28037</v>
      </c>
      <c r="E1423">
        <f>_xlfn.XLOOKUP(D1423,'ACS data'!E:E,'ACS data'!N:N)</f>
        <v>327</v>
      </c>
      <c r="F1423">
        <f>_xlfn.XLOOKUP(D1423,'2026 FMR'!I:I,'2026 FMR'!M:M)</f>
        <v>759</v>
      </c>
      <c r="G1423">
        <f>_xlfn.XLOOKUP(D1423,'2026 FMR'!I:I,'2026 FMR'!J:J)</f>
        <v>7690</v>
      </c>
      <c r="H1423">
        <f>_xlfn.XLOOKUP(D1423,'2026 FMR'!I:I,'2026 FMR'!R:R)</f>
        <v>1</v>
      </c>
    </row>
    <row r="1424" spans="1:8" x14ac:dyDescent="0.35">
      <c r="A1424" t="s">
        <v>1459</v>
      </c>
      <c r="B1424" t="str">
        <f>_xlfn.XLOOKUP(D1424,'2026 FMR'!I:I,'2026 FMR'!Q:Q)</f>
        <v>MS-503</v>
      </c>
      <c r="C1424" t="s">
        <v>1479</v>
      </c>
      <c r="D1424">
        <v>28039</v>
      </c>
      <c r="E1424">
        <f>_xlfn.XLOOKUP(D1424,'ACS data'!E:E,'ACS data'!N:N)</f>
        <v>1013</v>
      </c>
      <c r="F1424">
        <f>_xlfn.XLOOKUP(D1424,'2026 FMR'!I:I,'2026 FMR'!M:M)</f>
        <v>779</v>
      </c>
      <c r="G1424">
        <f>_xlfn.XLOOKUP(D1424,'2026 FMR'!I:I,'2026 FMR'!J:J)</f>
        <v>24547</v>
      </c>
      <c r="H1424">
        <f>_xlfn.XLOOKUP(D1424,'2026 FMR'!I:I,'2026 FMR'!R:R)</f>
        <v>0.5</v>
      </c>
    </row>
    <row r="1425" spans="1:8" x14ac:dyDescent="0.35">
      <c r="A1425" t="s">
        <v>1459</v>
      </c>
      <c r="B1425" t="str">
        <f>_xlfn.XLOOKUP(D1425,'2026 FMR'!I:I,'2026 FMR'!Q:Q)</f>
        <v>MS-501</v>
      </c>
      <c r="C1425" t="s">
        <v>1480</v>
      </c>
      <c r="D1425">
        <v>28041</v>
      </c>
      <c r="E1425">
        <f>_xlfn.XLOOKUP(D1425,'ACS data'!E:E,'ACS data'!N:N)</f>
        <v>491</v>
      </c>
      <c r="F1425">
        <f>_xlfn.XLOOKUP(D1425,'2026 FMR'!I:I,'2026 FMR'!M:M)</f>
        <v>768</v>
      </c>
      <c r="G1425">
        <f>_xlfn.XLOOKUP(D1425,'2026 FMR'!I:I,'2026 FMR'!J:J)</f>
        <v>13672</v>
      </c>
      <c r="H1425">
        <f>_xlfn.XLOOKUP(D1425,'2026 FMR'!I:I,'2026 FMR'!R:R)</f>
        <v>1</v>
      </c>
    </row>
    <row r="1426" spans="1:8" x14ac:dyDescent="0.35">
      <c r="A1426" t="s">
        <v>1459</v>
      </c>
      <c r="B1426" t="str">
        <f>_xlfn.XLOOKUP(D1426,'2026 FMR'!I:I,'2026 FMR'!Q:Q)</f>
        <v>MS-501</v>
      </c>
      <c r="C1426" t="s">
        <v>1481</v>
      </c>
      <c r="D1426">
        <v>28043</v>
      </c>
      <c r="E1426">
        <f>_xlfn.XLOOKUP(D1426,'ACS data'!E:E,'ACS data'!N:N)</f>
        <v>701</v>
      </c>
      <c r="F1426">
        <f>_xlfn.XLOOKUP(D1426,'2026 FMR'!I:I,'2026 FMR'!M:M)</f>
        <v>694</v>
      </c>
      <c r="G1426">
        <f>_xlfn.XLOOKUP(D1426,'2026 FMR'!I:I,'2026 FMR'!J:J)</f>
        <v>21474</v>
      </c>
      <c r="H1426">
        <f>_xlfn.XLOOKUP(D1426,'2026 FMR'!I:I,'2026 FMR'!R:R)</f>
        <v>1</v>
      </c>
    </row>
    <row r="1427" spans="1:8" x14ac:dyDescent="0.35">
      <c r="A1427" t="s">
        <v>1459</v>
      </c>
      <c r="B1427" t="str">
        <f>_xlfn.XLOOKUP(D1427,'2026 FMR'!I:I,'2026 FMR'!Q:Q)</f>
        <v>MS-503</v>
      </c>
      <c r="C1427" t="s">
        <v>1482</v>
      </c>
      <c r="D1427">
        <v>28045</v>
      </c>
      <c r="E1427">
        <f>_xlfn.XLOOKUP(D1427,'ACS data'!E:E,'ACS data'!N:N)</f>
        <v>1325</v>
      </c>
      <c r="F1427">
        <f>_xlfn.XLOOKUP(D1427,'2026 FMR'!I:I,'2026 FMR'!M:M)</f>
        <v>923</v>
      </c>
      <c r="G1427">
        <f>_xlfn.XLOOKUP(D1427,'2026 FMR'!I:I,'2026 FMR'!J:J)</f>
        <v>46010</v>
      </c>
      <c r="H1427">
        <f>_xlfn.XLOOKUP(D1427,'2026 FMR'!I:I,'2026 FMR'!R:R)</f>
        <v>0.5</v>
      </c>
    </row>
    <row r="1428" spans="1:8" x14ac:dyDescent="0.35">
      <c r="A1428" t="s">
        <v>1459</v>
      </c>
      <c r="B1428" t="str">
        <f>_xlfn.XLOOKUP(D1428,'2026 FMR'!I:I,'2026 FMR'!Q:Q)</f>
        <v>MS-503</v>
      </c>
      <c r="C1428" t="s">
        <v>1483</v>
      </c>
      <c r="D1428">
        <v>28047</v>
      </c>
      <c r="E1428">
        <f>_xlfn.XLOOKUP(D1428,'ACS data'!E:E,'ACS data'!N:N)</f>
        <v>7135</v>
      </c>
      <c r="F1428">
        <f>_xlfn.XLOOKUP(D1428,'2026 FMR'!I:I,'2026 FMR'!M:M)</f>
        <v>923</v>
      </c>
      <c r="G1428">
        <f>_xlfn.XLOOKUP(D1428,'2026 FMR'!I:I,'2026 FMR'!J:J)</f>
        <v>208748</v>
      </c>
      <c r="H1428">
        <f>_xlfn.XLOOKUP(D1428,'2026 FMR'!I:I,'2026 FMR'!R:R)</f>
        <v>0.5</v>
      </c>
    </row>
    <row r="1429" spans="1:8" x14ac:dyDescent="0.35">
      <c r="A1429" t="s">
        <v>1459</v>
      </c>
      <c r="B1429" t="str">
        <f>_xlfn.XLOOKUP(D1429,'2026 FMR'!I:I,'2026 FMR'!Q:Q)</f>
        <v>MS-500</v>
      </c>
      <c r="C1429" t="s">
        <v>1484</v>
      </c>
      <c r="D1429">
        <v>28049</v>
      </c>
      <c r="E1429">
        <f>_xlfn.XLOOKUP(D1429,'ACS data'!E:E,'ACS data'!N:N)</f>
        <v>10150</v>
      </c>
      <c r="F1429">
        <f>_xlfn.XLOOKUP(D1429,'2026 FMR'!I:I,'2026 FMR'!M:M)</f>
        <v>1097</v>
      </c>
      <c r="G1429">
        <f>_xlfn.XLOOKUP(D1429,'2026 FMR'!I:I,'2026 FMR'!J:J)</f>
        <v>226541</v>
      </c>
      <c r="H1429">
        <f>_xlfn.XLOOKUP(D1429,'2026 FMR'!I:I,'2026 FMR'!R:R)</f>
        <v>1</v>
      </c>
    </row>
    <row r="1430" spans="1:8" x14ac:dyDescent="0.35">
      <c r="A1430" t="s">
        <v>1459</v>
      </c>
      <c r="B1430" t="str">
        <f>_xlfn.XLOOKUP(D1430,'2026 FMR'!I:I,'2026 FMR'!Q:Q)</f>
        <v>MS-501</v>
      </c>
      <c r="C1430" t="s">
        <v>1485</v>
      </c>
      <c r="D1430">
        <v>28051</v>
      </c>
      <c r="E1430">
        <f>_xlfn.XLOOKUP(D1430,'ACS data'!E:E,'ACS data'!N:N)</f>
        <v>1135</v>
      </c>
      <c r="F1430">
        <f>_xlfn.XLOOKUP(D1430,'2026 FMR'!I:I,'2026 FMR'!M:M)</f>
        <v>768</v>
      </c>
      <c r="G1430">
        <f>_xlfn.XLOOKUP(D1430,'2026 FMR'!I:I,'2026 FMR'!J:J)</f>
        <v>16848</v>
      </c>
      <c r="H1430">
        <f>_xlfn.XLOOKUP(D1430,'2026 FMR'!I:I,'2026 FMR'!R:R)</f>
        <v>1</v>
      </c>
    </row>
    <row r="1431" spans="1:8" x14ac:dyDescent="0.35">
      <c r="A1431" t="s">
        <v>1459</v>
      </c>
      <c r="B1431" t="str">
        <f>_xlfn.XLOOKUP(D1431,'2026 FMR'!I:I,'2026 FMR'!Q:Q)</f>
        <v>MS-501</v>
      </c>
      <c r="C1431" t="s">
        <v>1486</v>
      </c>
      <c r="D1431">
        <v>28053</v>
      </c>
      <c r="E1431">
        <f>_xlfn.XLOOKUP(D1431,'ACS data'!E:E,'ACS data'!N:N)</f>
        <v>595</v>
      </c>
      <c r="F1431">
        <f>_xlfn.XLOOKUP(D1431,'2026 FMR'!I:I,'2026 FMR'!M:M)</f>
        <v>768</v>
      </c>
      <c r="G1431">
        <f>_xlfn.XLOOKUP(D1431,'2026 FMR'!I:I,'2026 FMR'!J:J)</f>
        <v>7744</v>
      </c>
      <c r="H1431">
        <f>_xlfn.XLOOKUP(D1431,'2026 FMR'!I:I,'2026 FMR'!R:R)</f>
        <v>1</v>
      </c>
    </row>
    <row r="1432" spans="1:8" x14ac:dyDescent="0.35">
      <c r="A1432" t="s">
        <v>1459</v>
      </c>
      <c r="B1432" t="str">
        <f>_xlfn.XLOOKUP(D1432,'2026 FMR'!I:I,'2026 FMR'!Q:Q)</f>
        <v>MS-501</v>
      </c>
      <c r="C1432" t="s">
        <v>1487</v>
      </c>
      <c r="D1432">
        <v>28055</v>
      </c>
      <c r="E1432">
        <f>_xlfn.XLOOKUP(D1432,'ACS data'!E:E,'ACS data'!N:N)</f>
        <v>1</v>
      </c>
      <c r="F1432">
        <f>_xlfn.XLOOKUP(D1432,'2026 FMR'!I:I,'2026 FMR'!M:M)</f>
        <v>713</v>
      </c>
      <c r="G1432">
        <f>_xlfn.XLOOKUP(D1432,'2026 FMR'!I:I,'2026 FMR'!J:J)</f>
        <v>1206</v>
      </c>
      <c r="H1432">
        <f>_xlfn.XLOOKUP(D1432,'2026 FMR'!I:I,'2026 FMR'!R:R)</f>
        <v>1</v>
      </c>
    </row>
    <row r="1433" spans="1:8" x14ac:dyDescent="0.35">
      <c r="A1433" t="s">
        <v>1459</v>
      </c>
      <c r="B1433" t="str">
        <f>_xlfn.XLOOKUP(D1433,'2026 FMR'!I:I,'2026 FMR'!Q:Q)</f>
        <v>MS-501</v>
      </c>
      <c r="C1433" t="s">
        <v>1488</v>
      </c>
      <c r="D1433">
        <v>28057</v>
      </c>
      <c r="E1433">
        <f>_xlfn.XLOOKUP(D1433,'ACS data'!E:E,'ACS data'!N:N)</f>
        <v>521</v>
      </c>
      <c r="F1433">
        <f>_xlfn.XLOOKUP(D1433,'2026 FMR'!I:I,'2026 FMR'!M:M)</f>
        <v>753</v>
      </c>
      <c r="G1433">
        <f>_xlfn.XLOOKUP(D1433,'2026 FMR'!I:I,'2026 FMR'!J:J)</f>
        <v>23888</v>
      </c>
      <c r="H1433">
        <f>_xlfn.XLOOKUP(D1433,'2026 FMR'!I:I,'2026 FMR'!R:R)</f>
        <v>1</v>
      </c>
    </row>
    <row r="1434" spans="1:8" x14ac:dyDescent="0.35">
      <c r="A1434" t="s">
        <v>1459</v>
      </c>
      <c r="B1434" t="str">
        <f>_xlfn.XLOOKUP(D1434,'2026 FMR'!I:I,'2026 FMR'!Q:Q)</f>
        <v>MS-503</v>
      </c>
      <c r="C1434" t="s">
        <v>1489</v>
      </c>
      <c r="D1434">
        <v>28059</v>
      </c>
      <c r="E1434">
        <f>_xlfn.XLOOKUP(D1434,'ACS data'!E:E,'ACS data'!N:N)</f>
        <v>3752</v>
      </c>
      <c r="F1434">
        <f>_xlfn.XLOOKUP(D1434,'2026 FMR'!I:I,'2026 FMR'!M:M)</f>
        <v>951</v>
      </c>
      <c r="G1434">
        <f>_xlfn.XLOOKUP(D1434,'2026 FMR'!I:I,'2026 FMR'!J:J)</f>
        <v>143721</v>
      </c>
      <c r="H1434">
        <f>_xlfn.XLOOKUP(D1434,'2026 FMR'!I:I,'2026 FMR'!R:R)</f>
        <v>0.5</v>
      </c>
    </row>
    <row r="1435" spans="1:8" x14ac:dyDescent="0.35">
      <c r="A1435" t="s">
        <v>1459</v>
      </c>
      <c r="B1435" t="str">
        <f>_xlfn.XLOOKUP(D1435,'2026 FMR'!I:I,'2026 FMR'!Q:Q)</f>
        <v>MS-501</v>
      </c>
      <c r="C1435" t="s">
        <v>1490</v>
      </c>
      <c r="D1435">
        <v>28061</v>
      </c>
      <c r="E1435">
        <f>_xlfn.XLOOKUP(D1435,'ACS data'!E:E,'ACS data'!N:N)</f>
        <v>476</v>
      </c>
      <c r="F1435">
        <f>_xlfn.XLOOKUP(D1435,'2026 FMR'!I:I,'2026 FMR'!M:M)</f>
        <v>713</v>
      </c>
      <c r="G1435">
        <f>_xlfn.XLOOKUP(D1435,'2026 FMR'!I:I,'2026 FMR'!J:J)</f>
        <v>16320</v>
      </c>
      <c r="H1435">
        <f>_xlfn.XLOOKUP(D1435,'2026 FMR'!I:I,'2026 FMR'!R:R)</f>
        <v>1</v>
      </c>
    </row>
    <row r="1436" spans="1:8" x14ac:dyDescent="0.35">
      <c r="A1436" t="s">
        <v>1459</v>
      </c>
      <c r="B1436" t="str">
        <f>_xlfn.XLOOKUP(D1436,'2026 FMR'!I:I,'2026 FMR'!Q:Q)</f>
        <v>MS-501</v>
      </c>
      <c r="C1436" t="s">
        <v>1491</v>
      </c>
      <c r="D1436">
        <v>28063</v>
      </c>
      <c r="E1436">
        <f>_xlfn.XLOOKUP(D1436,'ACS data'!E:E,'ACS data'!N:N)</f>
        <v>374</v>
      </c>
      <c r="F1436">
        <f>_xlfn.XLOOKUP(D1436,'2026 FMR'!I:I,'2026 FMR'!M:M)</f>
        <v>713</v>
      </c>
      <c r="G1436">
        <f>_xlfn.XLOOKUP(D1436,'2026 FMR'!I:I,'2026 FMR'!J:J)</f>
        <v>7207</v>
      </c>
      <c r="H1436">
        <f>_xlfn.XLOOKUP(D1436,'2026 FMR'!I:I,'2026 FMR'!R:R)</f>
        <v>1</v>
      </c>
    </row>
    <row r="1437" spans="1:8" x14ac:dyDescent="0.35">
      <c r="A1437" t="s">
        <v>1459</v>
      </c>
      <c r="B1437" t="str">
        <f>_xlfn.XLOOKUP(D1437,'2026 FMR'!I:I,'2026 FMR'!Q:Q)</f>
        <v>MS-501</v>
      </c>
      <c r="C1437" t="s">
        <v>1492</v>
      </c>
      <c r="D1437">
        <v>28065</v>
      </c>
      <c r="E1437">
        <f>_xlfn.XLOOKUP(D1437,'ACS data'!E:E,'ACS data'!N:N)</f>
        <v>480</v>
      </c>
      <c r="F1437">
        <f>_xlfn.XLOOKUP(D1437,'2026 FMR'!I:I,'2026 FMR'!M:M)</f>
        <v>698</v>
      </c>
      <c r="G1437">
        <f>_xlfn.XLOOKUP(D1437,'2026 FMR'!I:I,'2026 FMR'!J:J)</f>
        <v>11291</v>
      </c>
      <c r="H1437">
        <f>_xlfn.XLOOKUP(D1437,'2026 FMR'!I:I,'2026 FMR'!R:R)</f>
        <v>1</v>
      </c>
    </row>
    <row r="1438" spans="1:8" x14ac:dyDescent="0.35">
      <c r="A1438" t="s">
        <v>1459</v>
      </c>
      <c r="B1438" t="str">
        <f>_xlfn.XLOOKUP(D1438,'2026 FMR'!I:I,'2026 FMR'!Q:Q)</f>
        <v>MS-501</v>
      </c>
      <c r="C1438" t="s">
        <v>1493</v>
      </c>
      <c r="D1438">
        <v>28067</v>
      </c>
      <c r="E1438">
        <f>_xlfn.XLOOKUP(D1438,'ACS data'!E:E,'ACS data'!N:N)</f>
        <v>2356</v>
      </c>
      <c r="F1438">
        <f>_xlfn.XLOOKUP(D1438,'2026 FMR'!I:I,'2026 FMR'!M:M)</f>
        <v>699</v>
      </c>
      <c r="G1438">
        <f>_xlfn.XLOOKUP(D1438,'2026 FMR'!I:I,'2026 FMR'!J:J)</f>
        <v>67152</v>
      </c>
      <c r="H1438">
        <f>_xlfn.XLOOKUP(D1438,'2026 FMR'!I:I,'2026 FMR'!R:R)</f>
        <v>1</v>
      </c>
    </row>
    <row r="1439" spans="1:8" x14ac:dyDescent="0.35">
      <c r="A1439" t="s">
        <v>1459</v>
      </c>
      <c r="B1439" t="str">
        <f>_xlfn.XLOOKUP(D1439,'2026 FMR'!I:I,'2026 FMR'!Q:Q)</f>
        <v>MS-501</v>
      </c>
      <c r="C1439" t="s">
        <v>1494</v>
      </c>
      <c r="D1439">
        <v>28069</v>
      </c>
      <c r="E1439">
        <f>_xlfn.XLOOKUP(D1439,'ACS data'!E:E,'ACS data'!N:N)</f>
        <v>370</v>
      </c>
      <c r="F1439">
        <f>_xlfn.XLOOKUP(D1439,'2026 FMR'!I:I,'2026 FMR'!M:M)</f>
        <v>713</v>
      </c>
      <c r="G1439">
        <f>_xlfn.XLOOKUP(D1439,'2026 FMR'!I:I,'2026 FMR'!J:J)</f>
        <v>8980</v>
      </c>
      <c r="H1439">
        <f>_xlfn.XLOOKUP(D1439,'2026 FMR'!I:I,'2026 FMR'!R:R)</f>
        <v>1</v>
      </c>
    </row>
    <row r="1440" spans="1:8" x14ac:dyDescent="0.35">
      <c r="A1440" t="s">
        <v>1459</v>
      </c>
      <c r="B1440" t="str">
        <f>_xlfn.XLOOKUP(D1440,'2026 FMR'!I:I,'2026 FMR'!Q:Q)</f>
        <v>MS-501</v>
      </c>
      <c r="C1440" t="s">
        <v>1495</v>
      </c>
      <c r="D1440">
        <v>28071</v>
      </c>
      <c r="E1440">
        <f>_xlfn.XLOOKUP(D1440,'ACS data'!E:E,'ACS data'!N:N)</f>
        <v>5155</v>
      </c>
      <c r="F1440">
        <f>_xlfn.XLOOKUP(D1440,'2026 FMR'!I:I,'2026 FMR'!M:M)</f>
        <v>1053</v>
      </c>
      <c r="G1440">
        <f>_xlfn.XLOOKUP(D1440,'2026 FMR'!I:I,'2026 FMR'!J:J)</f>
        <v>56172</v>
      </c>
      <c r="H1440">
        <f>_xlfn.XLOOKUP(D1440,'2026 FMR'!I:I,'2026 FMR'!R:R)</f>
        <v>1</v>
      </c>
    </row>
    <row r="1441" spans="1:8" x14ac:dyDescent="0.35">
      <c r="A1441" t="s">
        <v>1459</v>
      </c>
      <c r="B1441" t="str">
        <f>_xlfn.XLOOKUP(D1441,'2026 FMR'!I:I,'2026 FMR'!Q:Q)</f>
        <v>MS-501</v>
      </c>
      <c r="C1441" t="s">
        <v>1496</v>
      </c>
      <c r="D1441">
        <v>28073</v>
      </c>
      <c r="E1441">
        <f>_xlfn.XLOOKUP(D1441,'ACS data'!E:E,'ACS data'!N:N)</f>
        <v>2507</v>
      </c>
      <c r="F1441">
        <f>_xlfn.XLOOKUP(D1441,'2026 FMR'!I:I,'2026 FMR'!M:M)</f>
        <v>888</v>
      </c>
      <c r="G1441">
        <f>_xlfn.XLOOKUP(D1441,'2026 FMR'!I:I,'2026 FMR'!J:J)</f>
        <v>64425</v>
      </c>
      <c r="H1441">
        <f>_xlfn.XLOOKUP(D1441,'2026 FMR'!I:I,'2026 FMR'!R:R)</f>
        <v>1</v>
      </c>
    </row>
    <row r="1442" spans="1:8" x14ac:dyDescent="0.35">
      <c r="A1442" t="s">
        <v>1459</v>
      </c>
      <c r="B1442" t="str">
        <f>_xlfn.XLOOKUP(D1442,'2026 FMR'!I:I,'2026 FMR'!Q:Q)</f>
        <v>MS-501</v>
      </c>
      <c r="C1442" t="s">
        <v>1497</v>
      </c>
      <c r="D1442">
        <v>28075</v>
      </c>
      <c r="E1442">
        <f>_xlfn.XLOOKUP(D1442,'ACS data'!E:E,'ACS data'!N:N)</f>
        <v>2626</v>
      </c>
      <c r="F1442">
        <f>_xlfn.XLOOKUP(D1442,'2026 FMR'!I:I,'2026 FMR'!M:M)</f>
        <v>812</v>
      </c>
      <c r="G1442">
        <f>_xlfn.XLOOKUP(D1442,'2026 FMR'!I:I,'2026 FMR'!J:J)</f>
        <v>72741</v>
      </c>
      <c r="H1442">
        <f>_xlfn.XLOOKUP(D1442,'2026 FMR'!I:I,'2026 FMR'!R:R)</f>
        <v>1</v>
      </c>
    </row>
    <row r="1443" spans="1:8" x14ac:dyDescent="0.35">
      <c r="A1443" t="s">
        <v>1459</v>
      </c>
      <c r="B1443" t="str">
        <f>_xlfn.XLOOKUP(D1443,'2026 FMR'!I:I,'2026 FMR'!Q:Q)</f>
        <v>MS-501</v>
      </c>
      <c r="C1443" t="s">
        <v>1498</v>
      </c>
      <c r="D1443">
        <v>28077</v>
      </c>
      <c r="E1443">
        <f>_xlfn.XLOOKUP(D1443,'ACS data'!E:E,'ACS data'!N:N)</f>
        <v>532</v>
      </c>
      <c r="F1443">
        <f>_xlfn.XLOOKUP(D1443,'2026 FMR'!I:I,'2026 FMR'!M:M)</f>
        <v>657</v>
      </c>
      <c r="G1443">
        <f>_xlfn.XLOOKUP(D1443,'2026 FMR'!I:I,'2026 FMR'!J:J)</f>
        <v>11933</v>
      </c>
      <c r="H1443">
        <f>_xlfn.XLOOKUP(D1443,'2026 FMR'!I:I,'2026 FMR'!R:R)</f>
        <v>1</v>
      </c>
    </row>
    <row r="1444" spans="1:8" x14ac:dyDescent="0.35">
      <c r="A1444" t="s">
        <v>1459</v>
      </c>
      <c r="B1444" t="str">
        <f>_xlfn.XLOOKUP(D1444,'2026 FMR'!I:I,'2026 FMR'!Q:Q)</f>
        <v>MS-501</v>
      </c>
      <c r="C1444" t="s">
        <v>1499</v>
      </c>
      <c r="D1444">
        <v>28079</v>
      </c>
      <c r="E1444">
        <f>_xlfn.XLOOKUP(D1444,'ACS data'!E:E,'ACS data'!N:N)</f>
        <v>910</v>
      </c>
      <c r="F1444">
        <f>_xlfn.XLOOKUP(D1444,'2026 FMR'!I:I,'2026 FMR'!M:M)</f>
        <v>808</v>
      </c>
      <c r="G1444">
        <f>_xlfn.XLOOKUP(D1444,'2026 FMR'!I:I,'2026 FMR'!J:J)</f>
        <v>21335</v>
      </c>
      <c r="H1444">
        <f>_xlfn.XLOOKUP(D1444,'2026 FMR'!I:I,'2026 FMR'!R:R)</f>
        <v>1</v>
      </c>
    </row>
    <row r="1445" spans="1:8" x14ac:dyDescent="0.35">
      <c r="A1445" t="s">
        <v>1459</v>
      </c>
      <c r="B1445" t="str">
        <f>_xlfn.XLOOKUP(D1445,'2026 FMR'!I:I,'2026 FMR'!Q:Q)</f>
        <v>MS-501</v>
      </c>
      <c r="C1445" t="s">
        <v>1500</v>
      </c>
      <c r="D1445">
        <v>28081</v>
      </c>
      <c r="E1445">
        <f>_xlfn.XLOOKUP(D1445,'ACS data'!E:E,'ACS data'!N:N)</f>
        <v>1934</v>
      </c>
      <c r="F1445">
        <f>_xlfn.XLOOKUP(D1445,'2026 FMR'!I:I,'2026 FMR'!M:M)</f>
        <v>852</v>
      </c>
      <c r="G1445">
        <f>_xlfn.XLOOKUP(D1445,'2026 FMR'!I:I,'2026 FMR'!J:J)</f>
        <v>83343</v>
      </c>
      <c r="H1445">
        <f>_xlfn.XLOOKUP(D1445,'2026 FMR'!I:I,'2026 FMR'!R:R)</f>
        <v>1</v>
      </c>
    </row>
    <row r="1446" spans="1:8" x14ac:dyDescent="0.35">
      <c r="A1446" t="s">
        <v>1459</v>
      </c>
      <c r="B1446" t="str">
        <f>_xlfn.XLOOKUP(D1446,'2026 FMR'!I:I,'2026 FMR'!Q:Q)</f>
        <v>MS-501</v>
      </c>
      <c r="C1446" t="s">
        <v>1501</v>
      </c>
      <c r="D1446">
        <v>28083</v>
      </c>
      <c r="E1446">
        <f>_xlfn.XLOOKUP(D1446,'ACS data'!E:E,'ACS data'!N:N)</f>
        <v>1324</v>
      </c>
      <c r="F1446">
        <f>_xlfn.XLOOKUP(D1446,'2026 FMR'!I:I,'2026 FMR'!M:M)</f>
        <v>642</v>
      </c>
      <c r="G1446">
        <f>_xlfn.XLOOKUP(D1446,'2026 FMR'!I:I,'2026 FMR'!J:J)</f>
        <v>27920</v>
      </c>
      <c r="H1446">
        <f>_xlfn.XLOOKUP(D1446,'2026 FMR'!I:I,'2026 FMR'!R:R)</f>
        <v>1</v>
      </c>
    </row>
    <row r="1447" spans="1:8" x14ac:dyDescent="0.35">
      <c r="A1447" t="s">
        <v>1459</v>
      </c>
      <c r="B1447" t="str">
        <f>_xlfn.XLOOKUP(D1447,'2026 FMR'!I:I,'2026 FMR'!Q:Q)</f>
        <v>MS-501</v>
      </c>
      <c r="C1447" t="s">
        <v>1502</v>
      </c>
      <c r="D1447">
        <v>28085</v>
      </c>
      <c r="E1447">
        <f>_xlfn.XLOOKUP(D1447,'ACS data'!E:E,'ACS data'!N:N)</f>
        <v>1035</v>
      </c>
      <c r="F1447">
        <f>_xlfn.XLOOKUP(D1447,'2026 FMR'!I:I,'2026 FMR'!M:M)</f>
        <v>649</v>
      </c>
      <c r="G1447">
        <f>_xlfn.XLOOKUP(D1447,'2026 FMR'!I:I,'2026 FMR'!J:J)</f>
        <v>34855</v>
      </c>
      <c r="H1447">
        <f>_xlfn.XLOOKUP(D1447,'2026 FMR'!I:I,'2026 FMR'!R:R)</f>
        <v>1</v>
      </c>
    </row>
    <row r="1448" spans="1:8" x14ac:dyDescent="0.35">
      <c r="A1448" t="s">
        <v>1459</v>
      </c>
      <c r="B1448" t="str">
        <f>_xlfn.XLOOKUP(D1448,'2026 FMR'!I:I,'2026 FMR'!Q:Q)</f>
        <v>MS-501</v>
      </c>
      <c r="C1448" t="s">
        <v>1503</v>
      </c>
      <c r="D1448">
        <v>28087</v>
      </c>
      <c r="E1448">
        <f>_xlfn.XLOOKUP(D1448,'ACS data'!E:E,'ACS data'!N:N)</f>
        <v>2135</v>
      </c>
      <c r="F1448">
        <f>_xlfn.XLOOKUP(D1448,'2026 FMR'!I:I,'2026 FMR'!M:M)</f>
        <v>743</v>
      </c>
      <c r="G1448">
        <f>_xlfn.XLOOKUP(D1448,'2026 FMR'!I:I,'2026 FMR'!J:J)</f>
        <v>58547</v>
      </c>
      <c r="H1448">
        <f>_xlfn.XLOOKUP(D1448,'2026 FMR'!I:I,'2026 FMR'!R:R)</f>
        <v>1</v>
      </c>
    </row>
    <row r="1449" spans="1:8" x14ac:dyDescent="0.35">
      <c r="A1449" t="s">
        <v>1459</v>
      </c>
      <c r="B1449" t="str">
        <f>_xlfn.XLOOKUP(D1449,'2026 FMR'!I:I,'2026 FMR'!Q:Q)</f>
        <v>MS-500</v>
      </c>
      <c r="C1449" t="s">
        <v>1504</v>
      </c>
      <c r="D1449">
        <v>28089</v>
      </c>
      <c r="E1449">
        <f>_xlfn.XLOOKUP(D1449,'ACS data'!E:E,'ACS data'!N:N)</f>
        <v>2706</v>
      </c>
      <c r="F1449">
        <f>_xlfn.XLOOKUP(D1449,'2026 FMR'!I:I,'2026 FMR'!M:M)</f>
        <v>1097</v>
      </c>
      <c r="G1449">
        <f>_xlfn.XLOOKUP(D1449,'2026 FMR'!I:I,'2026 FMR'!J:J)</f>
        <v>109257</v>
      </c>
      <c r="H1449">
        <f>_xlfn.XLOOKUP(D1449,'2026 FMR'!I:I,'2026 FMR'!R:R)</f>
        <v>1</v>
      </c>
    </row>
    <row r="1450" spans="1:8" x14ac:dyDescent="0.35">
      <c r="A1450" t="s">
        <v>1459</v>
      </c>
      <c r="B1450" t="str">
        <f>_xlfn.XLOOKUP(D1450,'2026 FMR'!I:I,'2026 FMR'!Q:Q)</f>
        <v>MS-501</v>
      </c>
      <c r="C1450" t="s">
        <v>1505</v>
      </c>
      <c r="D1450">
        <v>28091</v>
      </c>
      <c r="E1450">
        <f>_xlfn.XLOOKUP(D1450,'ACS data'!E:E,'ACS data'!N:N)</f>
        <v>1018</v>
      </c>
      <c r="F1450">
        <f>_xlfn.XLOOKUP(D1450,'2026 FMR'!I:I,'2026 FMR'!M:M)</f>
        <v>655</v>
      </c>
      <c r="G1450">
        <f>_xlfn.XLOOKUP(D1450,'2026 FMR'!I:I,'2026 FMR'!J:J)</f>
        <v>24362</v>
      </c>
      <c r="H1450">
        <f>_xlfn.XLOOKUP(D1450,'2026 FMR'!I:I,'2026 FMR'!R:R)</f>
        <v>1</v>
      </c>
    </row>
    <row r="1451" spans="1:8" x14ac:dyDescent="0.35">
      <c r="A1451" t="s">
        <v>1459</v>
      </c>
      <c r="B1451" t="str">
        <f>_xlfn.XLOOKUP(D1451,'2026 FMR'!I:I,'2026 FMR'!Q:Q)</f>
        <v>MS-501</v>
      </c>
      <c r="C1451" t="s">
        <v>1506</v>
      </c>
      <c r="D1451">
        <v>28093</v>
      </c>
      <c r="E1451">
        <f>_xlfn.XLOOKUP(D1451,'ACS data'!E:E,'ACS data'!N:N)</f>
        <v>1864</v>
      </c>
      <c r="F1451">
        <f>_xlfn.XLOOKUP(D1451,'2026 FMR'!I:I,'2026 FMR'!M:M)</f>
        <v>846</v>
      </c>
      <c r="G1451">
        <f>_xlfn.XLOOKUP(D1451,'2026 FMR'!I:I,'2026 FMR'!J:J)</f>
        <v>33980</v>
      </c>
      <c r="H1451">
        <f>_xlfn.XLOOKUP(D1451,'2026 FMR'!I:I,'2026 FMR'!R:R)</f>
        <v>1</v>
      </c>
    </row>
    <row r="1452" spans="1:8" x14ac:dyDescent="0.35">
      <c r="A1452" t="s">
        <v>1459</v>
      </c>
      <c r="B1452" t="str">
        <f>_xlfn.XLOOKUP(D1452,'2026 FMR'!I:I,'2026 FMR'!Q:Q)</f>
        <v>MS-501</v>
      </c>
      <c r="C1452" t="s">
        <v>1507</v>
      </c>
      <c r="D1452">
        <v>28095</v>
      </c>
      <c r="E1452">
        <f>_xlfn.XLOOKUP(D1452,'ACS data'!E:E,'ACS data'!N:N)</f>
        <v>1070</v>
      </c>
      <c r="F1452">
        <f>_xlfn.XLOOKUP(D1452,'2026 FMR'!I:I,'2026 FMR'!M:M)</f>
        <v>768</v>
      </c>
      <c r="G1452">
        <f>_xlfn.XLOOKUP(D1452,'2026 FMR'!I:I,'2026 FMR'!J:J)</f>
        <v>34168</v>
      </c>
      <c r="H1452">
        <f>_xlfn.XLOOKUP(D1452,'2026 FMR'!I:I,'2026 FMR'!R:R)</f>
        <v>1</v>
      </c>
    </row>
    <row r="1453" spans="1:8" x14ac:dyDescent="0.35">
      <c r="A1453" t="s">
        <v>1459</v>
      </c>
      <c r="B1453" t="str">
        <f>_xlfn.XLOOKUP(D1453,'2026 FMR'!I:I,'2026 FMR'!Q:Q)</f>
        <v>MS-501</v>
      </c>
      <c r="C1453" t="s">
        <v>1508</v>
      </c>
      <c r="D1453">
        <v>28097</v>
      </c>
      <c r="E1453">
        <f>_xlfn.XLOOKUP(D1453,'ACS data'!E:E,'ACS data'!N:N)</f>
        <v>533</v>
      </c>
      <c r="F1453">
        <f>_xlfn.XLOOKUP(D1453,'2026 FMR'!I:I,'2026 FMR'!M:M)</f>
        <v>768</v>
      </c>
      <c r="G1453">
        <f>_xlfn.XLOOKUP(D1453,'2026 FMR'!I:I,'2026 FMR'!J:J)</f>
        <v>9803</v>
      </c>
      <c r="H1453">
        <f>_xlfn.XLOOKUP(D1453,'2026 FMR'!I:I,'2026 FMR'!R:R)</f>
        <v>1</v>
      </c>
    </row>
    <row r="1454" spans="1:8" x14ac:dyDescent="0.35">
      <c r="A1454" t="s">
        <v>1459</v>
      </c>
      <c r="B1454" t="str">
        <f>_xlfn.XLOOKUP(D1454,'2026 FMR'!I:I,'2026 FMR'!Q:Q)</f>
        <v>MS-501</v>
      </c>
      <c r="C1454" t="s">
        <v>1509</v>
      </c>
      <c r="D1454">
        <v>28099</v>
      </c>
      <c r="E1454">
        <f>_xlfn.XLOOKUP(D1454,'ACS data'!E:E,'ACS data'!N:N)</f>
        <v>1616</v>
      </c>
      <c r="F1454">
        <f>_xlfn.XLOOKUP(D1454,'2026 FMR'!I:I,'2026 FMR'!M:M)</f>
        <v>768</v>
      </c>
      <c r="G1454">
        <f>_xlfn.XLOOKUP(D1454,'2026 FMR'!I:I,'2026 FMR'!J:J)</f>
        <v>28970</v>
      </c>
      <c r="H1454">
        <f>_xlfn.XLOOKUP(D1454,'2026 FMR'!I:I,'2026 FMR'!R:R)</f>
        <v>1</v>
      </c>
    </row>
    <row r="1455" spans="1:8" x14ac:dyDescent="0.35">
      <c r="A1455" t="s">
        <v>1459</v>
      </c>
      <c r="B1455" t="str">
        <f>_xlfn.XLOOKUP(D1455,'2026 FMR'!I:I,'2026 FMR'!Q:Q)</f>
        <v>MS-501</v>
      </c>
      <c r="C1455" t="s">
        <v>1510</v>
      </c>
      <c r="D1455">
        <v>28101</v>
      </c>
      <c r="E1455">
        <f>_xlfn.XLOOKUP(D1455,'ACS data'!E:E,'ACS data'!N:N)</f>
        <v>1064</v>
      </c>
      <c r="F1455">
        <f>_xlfn.XLOOKUP(D1455,'2026 FMR'!I:I,'2026 FMR'!M:M)</f>
        <v>642</v>
      </c>
      <c r="G1455">
        <f>_xlfn.XLOOKUP(D1455,'2026 FMR'!I:I,'2026 FMR'!J:J)</f>
        <v>21275</v>
      </c>
      <c r="H1455">
        <f>_xlfn.XLOOKUP(D1455,'2026 FMR'!I:I,'2026 FMR'!R:R)</f>
        <v>1</v>
      </c>
    </row>
    <row r="1456" spans="1:8" x14ac:dyDescent="0.35">
      <c r="A1456" t="s">
        <v>1459</v>
      </c>
      <c r="B1456" t="str">
        <f>_xlfn.XLOOKUP(D1456,'2026 FMR'!I:I,'2026 FMR'!Q:Q)</f>
        <v>MS-501</v>
      </c>
      <c r="C1456" t="s">
        <v>1511</v>
      </c>
      <c r="D1456">
        <v>28103</v>
      </c>
      <c r="E1456">
        <f>_xlfn.XLOOKUP(D1456,'ACS data'!E:E,'ACS data'!N:N)</f>
        <v>463</v>
      </c>
      <c r="F1456">
        <f>_xlfn.XLOOKUP(D1456,'2026 FMR'!I:I,'2026 FMR'!M:M)</f>
        <v>713</v>
      </c>
      <c r="G1456">
        <f>_xlfn.XLOOKUP(D1456,'2026 FMR'!I:I,'2026 FMR'!J:J)</f>
        <v>10261</v>
      </c>
      <c r="H1456">
        <f>_xlfn.XLOOKUP(D1456,'2026 FMR'!I:I,'2026 FMR'!R:R)</f>
        <v>1</v>
      </c>
    </row>
    <row r="1457" spans="1:8" x14ac:dyDescent="0.35">
      <c r="A1457" t="s">
        <v>1459</v>
      </c>
      <c r="B1457" t="str">
        <f>_xlfn.XLOOKUP(D1457,'2026 FMR'!I:I,'2026 FMR'!Q:Q)</f>
        <v>MS-501</v>
      </c>
      <c r="C1457" t="s">
        <v>1512</v>
      </c>
      <c r="D1457">
        <v>28105</v>
      </c>
      <c r="E1457">
        <f>_xlfn.XLOOKUP(D1457,'ACS data'!E:E,'ACS data'!N:N)</f>
        <v>7596</v>
      </c>
      <c r="F1457">
        <f>_xlfn.XLOOKUP(D1457,'2026 FMR'!I:I,'2026 FMR'!M:M)</f>
        <v>873</v>
      </c>
      <c r="G1457">
        <f>_xlfn.XLOOKUP(D1457,'2026 FMR'!I:I,'2026 FMR'!J:J)</f>
        <v>51388</v>
      </c>
      <c r="H1457">
        <f>_xlfn.XLOOKUP(D1457,'2026 FMR'!I:I,'2026 FMR'!R:R)</f>
        <v>1</v>
      </c>
    </row>
    <row r="1458" spans="1:8" x14ac:dyDescent="0.35">
      <c r="A1458" t="s">
        <v>1459</v>
      </c>
      <c r="B1458" t="str">
        <f>_xlfn.XLOOKUP(D1458,'2026 FMR'!I:I,'2026 FMR'!Q:Q)</f>
        <v>MS-501</v>
      </c>
      <c r="C1458" t="s">
        <v>1513</v>
      </c>
      <c r="D1458">
        <v>28107</v>
      </c>
      <c r="E1458">
        <f>_xlfn.XLOOKUP(D1458,'ACS data'!E:E,'ACS data'!N:N)</f>
        <v>1680</v>
      </c>
      <c r="F1458">
        <f>_xlfn.XLOOKUP(D1458,'2026 FMR'!I:I,'2026 FMR'!M:M)</f>
        <v>743</v>
      </c>
      <c r="G1458">
        <f>_xlfn.XLOOKUP(D1458,'2026 FMR'!I:I,'2026 FMR'!J:J)</f>
        <v>33157</v>
      </c>
      <c r="H1458">
        <f>_xlfn.XLOOKUP(D1458,'2026 FMR'!I:I,'2026 FMR'!R:R)</f>
        <v>1</v>
      </c>
    </row>
    <row r="1459" spans="1:8" x14ac:dyDescent="0.35">
      <c r="A1459" t="s">
        <v>1459</v>
      </c>
      <c r="B1459" t="str">
        <f>_xlfn.XLOOKUP(D1459,'2026 FMR'!I:I,'2026 FMR'!Q:Q)</f>
        <v>MS-503</v>
      </c>
      <c r="C1459" t="s">
        <v>1514</v>
      </c>
      <c r="D1459">
        <v>28109</v>
      </c>
      <c r="E1459">
        <f>_xlfn.XLOOKUP(D1459,'ACS data'!E:E,'ACS data'!N:N)</f>
        <v>1931</v>
      </c>
      <c r="F1459">
        <f>_xlfn.XLOOKUP(D1459,'2026 FMR'!I:I,'2026 FMR'!M:M)</f>
        <v>857</v>
      </c>
      <c r="G1459">
        <f>_xlfn.XLOOKUP(D1459,'2026 FMR'!I:I,'2026 FMR'!J:J)</f>
        <v>56351</v>
      </c>
      <c r="H1459">
        <f>_xlfn.XLOOKUP(D1459,'2026 FMR'!I:I,'2026 FMR'!R:R)</f>
        <v>0.5</v>
      </c>
    </row>
    <row r="1460" spans="1:8" x14ac:dyDescent="0.35">
      <c r="A1460" t="s">
        <v>1459</v>
      </c>
      <c r="B1460" t="str">
        <f>_xlfn.XLOOKUP(D1460,'2026 FMR'!I:I,'2026 FMR'!Q:Q)</f>
        <v>MS-501</v>
      </c>
      <c r="C1460" t="s">
        <v>1515</v>
      </c>
      <c r="D1460">
        <v>28111</v>
      </c>
      <c r="E1460">
        <f>_xlfn.XLOOKUP(D1460,'ACS data'!E:E,'ACS data'!N:N)</f>
        <v>502</v>
      </c>
      <c r="F1460">
        <f>_xlfn.XLOOKUP(D1460,'2026 FMR'!I:I,'2026 FMR'!M:M)</f>
        <v>888</v>
      </c>
      <c r="G1460">
        <f>_xlfn.XLOOKUP(D1460,'2026 FMR'!I:I,'2026 FMR'!J:J)</f>
        <v>11511</v>
      </c>
      <c r="H1460">
        <f>_xlfn.XLOOKUP(D1460,'2026 FMR'!I:I,'2026 FMR'!R:R)</f>
        <v>1</v>
      </c>
    </row>
    <row r="1461" spans="1:8" x14ac:dyDescent="0.35">
      <c r="A1461" t="s">
        <v>1459</v>
      </c>
      <c r="B1461" t="str">
        <f>_xlfn.XLOOKUP(D1461,'2026 FMR'!I:I,'2026 FMR'!Q:Q)</f>
        <v>MS-501</v>
      </c>
      <c r="C1461" t="s">
        <v>1516</v>
      </c>
      <c r="D1461">
        <v>28113</v>
      </c>
      <c r="E1461">
        <f>_xlfn.XLOOKUP(D1461,'ACS data'!E:E,'ACS data'!N:N)</f>
        <v>1954</v>
      </c>
      <c r="F1461">
        <f>_xlfn.XLOOKUP(D1461,'2026 FMR'!I:I,'2026 FMR'!M:M)</f>
        <v>845</v>
      </c>
      <c r="G1461">
        <f>_xlfn.XLOOKUP(D1461,'2026 FMR'!I:I,'2026 FMR'!J:J)</f>
        <v>40098</v>
      </c>
      <c r="H1461">
        <f>_xlfn.XLOOKUP(D1461,'2026 FMR'!I:I,'2026 FMR'!R:R)</f>
        <v>1</v>
      </c>
    </row>
    <row r="1462" spans="1:8" x14ac:dyDescent="0.35">
      <c r="A1462" t="s">
        <v>1459</v>
      </c>
      <c r="B1462" t="str">
        <f>_xlfn.XLOOKUP(D1462,'2026 FMR'!I:I,'2026 FMR'!Q:Q)</f>
        <v>MS-501</v>
      </c>
      <c r="C1462" t="s">
        <v>1517</v>
      </c>
      <c r="D1462">
        <v>28115</v>
      </c>
      <c r="E1462">
        <f>_xlfn.XLOOKUP(D1462,'ACS data'!E:E,'ACS data'!N:N)</f>
        <v>873</v>
      </c>
      <c r="F1462">
        <f>_xlfn.XLOOKUP(D1462,'2026 FMR'!I:I,'2026 FMR'!M:M)</f>
        <v>850</v>
      </c>
      <c r="G1462">
        <f>_xlfn.XLOOKUP(D1462,'2026 FMR'!I:I,'2026 FMR'!J:J)</f>
        <v>31202</v>
      </c>
      <c r="H1462">
        <f>_xlfn.XLOOKUP(D1462,'2026 FMR'!I:I,'2026 FMR'!R:R)</f>
        <v>1</v>
      </c>
    </row>
    <row r="1463" spans="1:8" x14ac:dyDescent="0.35">
      <c r="A1463" t="s">
        <v>1459</v>
      </c>
      <c r="B1463" t="str">
        <f>_xlfn.XLOOKUP(D1463,'2026 FMR'!I:I,'2026 FMR'!Q:Q)</f>
        <v>MS-501</v>
      </c>
      <c r="C1463" t="s">
        <v>1518</v>
      </c>
      <c r="D1463">
        <v>28117</v>
      </c>
      <c r="E1463">
        <f>_xlfn.XLOOKUP(D1463,'ACS data'!E:E,'ACS data'!N:N)</f>
        <v>689</v>
      </c>
      <c r="F1463">
        <f>_xlfn.XLOOKUP(D1463,'2026 FMR'!I:I,'2026 FMR'!M:M)</f>
        <v>642</v>
      </c>
      <c r="G1463">
        <f>_xlfn.XLOOKUP(D1463,'2026 FMR'!I:I,'2026 FMR'!J:J)</f>
        <v>24945</v>
      </c>
      <c r="H1463">
        <f>_xlfn.XLOOKUP(D1463,'2026 FMR'!I:I,'2026 FMR'!R:R)</f>
        <v>1</v>
      </c>
    </row>
    <row r="1464" spans="1:8" x14ac:dyDescent="0.35">
      <c r="A1464" t="s">
        <v>1459</v>
      </c>
      <c r="B1464" t="str">
        <f>_xlfn.XLOOKUP(D1464,'2026 FMR'!I:I,'2026 FMR'!Q:Q)</f>
        <v>MS-501</v>
      </c>
      <c r="C1464" t="s">
        <v>1519</v>
      </c>
      <c r="D1464">
        <v>28119</v>
      </c>
      <c r="E1464">
        <f>_xlfn.XLOOKUP(D1464,'ACS data'!E:E,'ACS data'!N:N)</f>
        <v>348</v>
      </c>
      <c r="F1464">
        <f>_xlfn.XLOOKUP(D1464,'2026 FMR'!I:I,'2026 FMR'!M:M)</f>
        <v>713</v>
      </c>
      <c r="G1464">
        <f>_xlfn.XLOOKUP(D1464,'2026 FMR'!I:I,'2026 FMR'!J:J)</f>
        <v>6113</v>
      </c>
      <c r="H1464">
        <f>_xlfn.XLOOKUP(D1464,'2026 FMR'!I:I,'2026 FMR'!R:R)</f>
        <v>1</v>
      </c>
    </row>
    <row r="1465" spans="1:8" x14ac:dyDescent="0.35">
      <c r="A1465" t="s">
        <v>1459</v>
      </c>
      <c r="B1465" t="str">
        <f>_xlfn.XLOOKUP(D1465,'2026 FMR'!I:I,'2026 FMR'!Q:Q)</f>
        <v>MS-500</v>
      </c>
      <c r="C1465" t="s">
        <v>1520</v>
      </c>
      <c r="D1465">
        <v>28121</v>
      </c>
      <c r="E1465">
        <f>_xlfn.XLOOKUP(D1465,'ACS data'!E:E,'ACS data'!N:N)</f>
        <v>3377</v>
      </c>
      <c r="F1465">
        <f>_xlfn.XLOOKUP(D1465,'2026 FMR'!I:I,'2026 FMR'!M:M)</f>
        <v>1097</v>
      </c>
      <c r="G1465">
        <f>_xlfn.XLOOKUP(D1465,'2026 FMR'!I:I,'2026 FMR'!J:J)</f>
        <v>157185</v>
      </c>
      <c r="H1465">
        <f>_xlfn.XLOOKUP(D1465,'2026 FMR'!I:I,'2026 FMR'!R:R)</f>
        <v>1</v>
      </c>
    </row>
    <row r="1466" spans="1:8" x14ac:dyDescent="0.35">
      <c r="A1466" t="s">
        <v>1459</v>
      </c>
      <c r="B1466" t="str">
        <f>_xlfn.XLOOKUP(D1466,'2026 FMR'!I:I,'2026 FMR'!Q:Q)</f>
        <v>MS-501</v>
      </c>
      <c r="C1466" t="s">
        <v>1521</v>
      </c>
      <c r="D1466">
        <v>28123</v>
      </c>
      <c r="E1466">
        <f>_xlfn.XLOOKUP(D1466,'ACS data'!E:E,'ACS data'!N:N)</f>
        <v>1589</v>
      </c>
      <c r="F1466">
        <f>_xlfn.XLOOKUP(D1466,'2026 FMR'!I:I,'2026 FMR'!M:M)</f>
        <v>795</v>
      </c>
      <c r="G1466">
        <f>_xlfn.XLOOKUP(D1466,'2026 FMR'!I:I,'2026 FMR'!J:J)</f>
        <v>27943</v>
      </c>
      <c r="H1466">
        <f>_xlfn.XLOOKUP(D1466,'2026 FMR'!I:I,'2026 FMR'!R:R)</f>
        <v>1</v>
      </c>
    </row>
    <row r="1467" spans="1:8" x14ac:dyDescent="0.35">
      <c r="A1467" t="s">
        <v>1459</v>
      </c>
      <c r="B1467" t="str">
        <f>_xlfn.XLOOKUP(D1467,'2026 FMR'!I:I,'2026 FMR'!Q:Q)</f>
        <v>MS-501</v>
      </c>
      <c r="C1467" t="s">
        <v>1522</v>
      </c>
      <c r="D1467">
        <v>28125</v>
      </c>
      <c r="E1467">
        <f>_xlfn.XLOOKUP(D1467,'ACS data'!E:E,'ACS data'!N:N)</f>
        <v>453</v>
      </c>
      <c r="F1467">
        <f>_xlfn.XLOOKUP(D1467,'2026 FMR'!I:I,'2026 FMR'!M:M)</f>
        <v>713</v>
      </c>
      <c r="G1467">
        <f>_xlfn.XLOOKUP(D1467,'2026 FMR'!I:I,'2026 FMR'!J:J)</f>
        <v>3910</v>
      </c>
      <c r="H1467">
        <f>_xlfn.XLOOKUP(D1467,'2026 FMR'!I:I,'2026 FMR'!R:R)</f>
        <v>1</v>
      </c>
    </row>
    <row r="1468" spans="1:8" x14ac:dyDescent="0.35">
      <c r="A1468" t="s">
        <v>1459</v>
      </c>
      <c r="B1468" t="str">
        <f>_xlfn.XLOOKUP(D1468,'2026 FMR'!I:I,'2026 FMR'!Q:Q)</f>
        <v>MS-501</v>
      </c>
      <c r="C1468" t="s">
        <v>1523</v>
      </c>
      <c r="D1468">
        <v>28127</v>
      </c>
      <c r="E1468">
        <f>_xlfn.XLOOKUP(D1468,'ACS data'!E:E,'ACS data'!N:N)</f>
        <v>877</v>
      </c>
      <c r="F1468">
        <f>_xlfn.XLOOKUP(D1468,'2026 FMR'!I:I,'2026 FMR'!M:M)</f>
        <v>762</v>
      </c>
      <c r="G1468">
        <f>_xlfn.XLOOKUP(D1468,'2026 FMR'!I:I,'2026 FMR'!J:J)</f>
        <v>25889</v>
      </c>
      <c r="H1468">
        <f>_xlfn.XLOOKUP(D1468,'2026 FMR'!I:I,'2026 FMR'!R:R)</f>
        <v>1</v>
      </c>
    </row>
    <row r="1469" spans="1:8" x14ac:dyDescent="0.35">
      <c r="A1469" t="s">
        <v>1459</v>
      </c>
      <c r="B1469" t="str">
        <f>_xlfn.XLOOKUP(D1469,'2026 FMR'!I:I,'2026 FMR'!Q:Q)</f>
        <v>MS-501</v>
      </c>
      <c r="C1469" t="s">
        <v>1524</v>
      </c>
      <c r="D1469">
        <v>28129</v>
      </c>
      <c r="E1469">
        <f>_xlfn.XLOOKUP(D1469,'ACS data'!E:E,'ACS data'!N:N)</f>
        <v>360</v>
      </c>
      <c r="F1469">
        <f>_xlfn.XLOOKUP(D1469,'2026 FMR'!I:I,'2026 FMR'!M:M)</f>
        <v>768</v>
      </c>
      <c r="G1469">
        <f>_xlfn.XLOOKUP(D1469,'2026 FMR'!I:I,'2026 FMR'!J:J)</f>
        <v>14310</v>
      </c>
      <c r="H1469">
        <f>_xlfn.XLOOKUP(D1469,'2026 FMR'!I:I,'2026 FMR'!R:R)</f>
        <v>1</v>
      </c>
    </row>
    <row r="1470" spans="1:8" x14ac:dyDescent="0.35">
      <c r="A1470" t="s">
        <v>1459</v>
      </c>
      <c r="B1470" t="str">
        <f>_xlfn.XLOOKUP(D1470,'2026 FMR'!I:I,'2026 FMR'!Q:Q)</f>
        <v>MS-503</v>
      </c>
      <c r="C1470" t="s">
        <v>1525</v>
      </c>
      <c r="D1470">
        <v>28131</v>
      </c>
      <c r="E1470">
        <f>_xlfn.XLOOKUP(D1470,'ACS data'!E:E,'ACS data'!N:N)</f>
        <v>966</v>
      </c>
      <c r="F1470">
        <f>_xlfn.XLOOKUP(D1470,'2026 FMR'!I:I,'2026 FMR'!M:M)</f>
        <v>739</v>
      </c>
      <c r="G1470">
        <f>_xlfn.XLOOKUP(D1470,'2026 FMR'!I:I,'2026 FMR'!J:J)</f>
        <v>18360</v>
      </c>
      <c r="H1470">
        <f>_xlfn.XLOOKUP(D1470,'2026 FMR'!I:I,'2026 FMR'!R:R)</f>
        <v>0.5</v>
      </c>
    </row>
    <row r="1471" spans="1:8" x14ac:dyDescent="0.35">
      <c r="A1471" t="s">
        <v>1459</v>
      </c>
      <c r="B1471" t="str">
        <f>_xlfn.XLOOKUP(D1471,'2026 FMR'!I:I,'2026 FMR'!Q:Q)</f>
        <v>MS-501</v>
      </c>
      <c r="C1471" t="s">
        <v>1526</v>
      </c>
      <c r="D1471">
        <v>28133</v>
      </c>
      <c r="E1471">
        <f>_xlfn.XLOOKUP(D1471,'ACS data'!E:E,'ACS data'!N:N)</f>
        <v>1591</v>
      </c>
      <c r="F1471">
        <f>_xlfn.XLOOKUP(D1471,'2026 FMR'!I:I,'2026 FMR'!M:M)</f>
        <v>642</v>
      </c>
      <c r="G1471">
        <f>_xlfn.XLOOKUP(D1471,'2026 FMR'!I:I,'2026 FMR'!J:J)</f>
        <v>25867</v>
      </c>
      <c r="H1471">
        <f>_xlfn.XLOOKUP(D1471,'2026 FMR'!I:I,'2026 FMR'!R:R)</f>
        <v>1</v>
      </c>
    </row>
    <row r="1472" spans="1:8" x14ac:dyDescent="0.35">
      <c r="A1472" t="s">
        <v>1459</v>
      </c>
      <c r="B1472" t="str">
        <f>_xlfn.XLOOKUP(D1472,'2026 FMR'!I:I,'2026 FMR'!Q:Q)</f>
        <v>MS-501</v>
      </c>
      <c r="C1472" t="s">
        <v>1527</v>
      </c>
      <c r="D1472">
        <v>28135</v>
      </c>
      <c r="E1472">
        <f>_xlfn.XLOOKUP(D1472,'ACS data'!E:E,'ACS data'!N:N)</f>
        <v>465</v>
      </c>
      <c r="F1472">
        <f>_xlfn.XLOOKUP(D1472,'2026 FMR'!I:I,'2026 FMR'!M:M)</f>
        <v>768</v>
      </c>
      <c r="G1472">
        <f>_xlfn.XLOOKUP(D1472,'2026 FMR'!I:I,'2026 FMR'!J:J)</f>
        <v>12621</v>
      </c>
      <c r="H1472">
        <f>_xlfn.XLOOKUP(D1472,'2026 FMR'!I:I,'2026 FMR'!R:R)</f>
        <v>1</v>
      </c>
    </row>
    <row r="1473" spans="1:8" x14ac:dyDescent="0.35">
      <c r="A1473" t="s">
        <v>1459</v>
      </c>
      <c r="B1473" t="str">
        <f>_xlfn.XLOOKUP(D1473,'2026 FMR'!I:I,'2026 FMR'!Q:Q)</f>
        <v>MS-501</v>
      </c>
      <c r="C1473" t="s">
        <v>1528</v>
      </c>
      <c r="D1473">
        <v>28137</v>
      </c>
      <c r="E1473">
        <f>_xlfn.XLOOKUP(D1473,'ACS data'!E:E,'ACS data'!N:N)</f>
        <v>473</v>
      </c>
      <c r="F1473">
        <f>_xlfn.XLOOKUP(D1473,'2026 FMR'!I:I,'2026 FMR'!M:M)</f>
        <v>830</v>
      </c>
      <c r="G1473">
        <f>_xlfn.XLOOKUP(D1473,'2026 FMR'!I:I,'2026 FMR'!J:J)</f>
        <v>28094</v>
      </c>
      <c r="H1473">
        <f>_xlfn.XLOOKUP(D1473,'2026 FMR'!I:I,'2026 FMR'!R:R)</f>
        <v>1</v>
      </c>
    </row>
    <row r="1474" spans="1:8" x14ac:dyDescent="0.35">
      <c r="A1474" t="s">
        <v>1459</v>
      </c>
      <c r="B1474" t="str">
        <f>_xlfn.XLOOKUP(D1474,'2026 FMR'!I:I,'2026 FMR'!Q:Q)</f>
        <v>MS-501</v>
      </c>
      <c r="C1474" t="s">
        <v>1529</v>
      </c>
      <c r="D1474">
        <v>28139</v>
      </c>
      <c r="E1474">
        <f>_xlfn.XLOOKUP(D1474,'ACS data'!E:E,'ACS data'!N:N)</f>
        <v>948</v>
      </c>
      <c r="F1474">
        <f>_xlfn.XLOOKUP(D1474,'2026 FMR'!I:I,'2026 FMR'!M:M)</f>
        <v>768</v>
      </c>
      <c r="G1474">
        <f>_xlfn.XLOOKUP(D1474,'2026 FMR'!I:I,'2026 FMR'!J:J)</f>
        <v>21769</v>
      </c>
      <c r="H1474">
        <f>_xlfn.XLOOKUP(D1474,'2026 FMR'!I:I,'2026 FMR'!R:R)</f>
        <v>1</v>
      </c>
    </row>
    <row r="1475" spans="1:8" x14ac:dyDescent="0.35">
      <c r="A1475" t="s">
        <v>1459</v>
      </c>
      <c r="B1475" t="str">
        <f>_xlfn.XLOOKUP(D1475,'2026 FMR'!I:I,'2026 FMR'!Q:Q)</f>
        <v>MS-501</v>
      </c>
      <c r="C1475" t="s">
        <v>1530</v>
      </c>
      <c r="D1475">
        <v>28141</v>
      </c>
      <c r="E1475">
        <f>_xlfn.XLOOKUP(D1475,'ACS data'!E:E,'ACS data'!N:N)</f>
        <v>585</v>
      </c>
      <c r="F1475">
        <f>_xlfn.XLOOKUP(D1475,'2026 FMR'!I:I,'2026 FMR'!M:M)</f>
        <v>759</v>
      </c>
      <c r="G1475">
        <f>_xlfn.XLOOKUP(D1475,'2026 FMR'!I:I,'2026 FMR'!J:J)</f>
        <v>18837</v>
      </c>
      <c r="H1475">
        <f>_xlfn.XLOOKUP(D1475,'2026 FMR'!I:I,'2026 FMR'!R:R)</f>
        <v>1</v>
      </c>
    </row>
    <row r="1476" spans="1:8" x14ac:dyDescent="0.35">
      <c r="A1476" t="s">
        <v>1459</v>
      </c>
      <c r="B1476" t="str">
        <f>_xlfn.XLOOKUP(D1476,'2026 FMR'!I:I,'2026 FMR'!Q:Q)</f>
        <v>MS-501</v>
      </c>
      <c r="C1476" t="s">
        <v>1531</v>
      </c>
      <c r="D1476">
        <v>28143</v>
      </c>
      <c r="E1476">
        <f>_xlfn.XLOOKUP(D1476,'ACS data'!E:E,'ACS data'!N:N)</f>
        <v>757</v>
      </c>
      <c r="F1476">
        <f>_xlfn.XLOOKUP(D1476,'2026 FMR'!I:I,'2026 FMR'!M:M)</f>
        <v>1073</v>
      </c>
      <c r="G1476">
        <f>_xlfn.XLOOKUP(D1476,'2026 FMR'!I:I,'2026 FMR'!J:J)</f>
        <v>9787</v>
      </c>
      <c r="H1476">
        <f>_xlfn.XLOOKUP(D1476,'2026 FMR'!I:I,'2026 FMR'!R:R)</f>
        <v>1</v>
      </c>
    </row>
    <row r="1477" spans="1:8" x14ac:dyDescent="0.35">
      <c r="A1477" t="s">
        <v>1459</v>
      </c>
      <c r="B1477" t="str">
        <f>_xlfn.XLOOKUP(D1477,'2026 FMR'!I:I,'2026 FMR'!Q:Q)</f>
        <v>MS-501</v>
      </c>
      <c r="C1477" t="s">
        <v>1532</v>
      </c>
      <c r="D1477">
        <v>28145</v>
      </c>
      <c r="E1477">
        <f>_xlfn.XLOOKUP(D1477,'ACS data'!E:E,'ACS data'!N:N)</f>
        <v>1074</v>
      </c>
      <c r="F1477">
        <f>_xlfn.XLOOKUP(D1477,'2026 FMR'!I:I,'2026 FMR'!M:M)</f>
        <v>795</v>
      </c>
      <c r="G1477">
        <f>_xlfn.XLOOKUP(D1477,'2026 FMR'!I:I,'2026 FMR'!J:J)</f>
        <v>27880</v>
      </c>
      <c r="H1477">
        <f>_xlfn.XLOOKUP(D1477,'2026 FMR'!I:I,'2026 FMR'!R:R)</f>
        <v>1</v>
      </c>
    </row>
    <row r="1478" spans="1:8" x14ac:dyDescent="0.35">
      <c r="A1478" t="s">
        <v>1459</v>
      </c>
      <c r="B1478" t="str">
        <f>_xlfn.XLOOKUP(D1478,'2026 FMR'!I:I,'2026 FMR'!Q:Q)</f>
        <v>MS-501</v>
      </c>
      <c r="C1478" t="s">
        <v>1533</v>
      </c>
      <c r="D1478">
        <v>28147</v>
      </c>
      <c r="E1478">
        <f>_xlfn.XLOOKUP(D1478,'ACS data'!E:E,'ACS data'!N:N)</f>
        <v>511</v>
      </c>
      <c r="F1478">
        <f>_xlfn.XLOOKUP(D1478,'2026 FMR'!I:I,'2026 FMR'!M:M)</f>
        <v>781</v>
      </c>
      <c r="G1478">
        <f>_xlfn.XLOOKUP(D1478,'2026 FMR'!I:I,'2026 FMR'!J:J)</f>
        <v>13888</v>
      </c>
      <c r="H1478">
        <f>_xlfn.XLOOKUP(D1478,'2026 FMR'!I:I,'2026 FMR'!R:R)</f>
        <v>1</v>
      </c>
    </row>
    <row r="1479" spans="1:8" x14ac:dyDescent="0.35">
      <c r="A1479" t="s">
        <v>1459</v>
      </c>
      <c r="B1479" t="str">
        <f>_xlfn.XLOOKUP(D1479,'2026 FMR'!I:I,'2026 FMR'!Q:Q)</f>
        <v>MS-500</v>
      </c>
      <c r="C1479" t="s">
        <v>1534</v>
      </c>
      <c r="D1479">
        <v>28149</v>
      </c>
      <c r="E1479">
        <f>_xlfn.XLOOKUP(D1479,'ACS data'!E:E,'ACS data'!N:N)</f>
        <v>1999</v>
      </c>
      <c r="F1479">
        <f>_xlfn.XLOOKUP(D1479,'2026 FMR'!I:I,'2026 FMR'!M:M)</f>
        <v>805</v>
      </c>
      <c r="G1479">
        <f>_xlfn.XLOOKUP(D1479,'2026 FMR'!I:I,'2026 FMR'!J:J)</f>
        <v>44341</v>
      </c>
      <c r="H1479">
        <f>_xlfn.XLOOKUP(D1479,'2026 FMR'!I:I,'2026 FMR'!R:R)</f>
        <v>1</v>
      </c>
    </row>
    <row r="1480" spans="1:8" x14ac:dyDescent="0.35">
      <c r="A1480" t="s">
        <v>1459</v>
      </c>
      <c r="B1480" t="str">
        <f>_xlfn.XLOOKUP(D1480,'2026 FMR'!I:I,'2026 FMR'!Q:Q)</f>
        <v>MS-501</v>
      </c>
      <c r="C1480" t="s">
        <v>1535</v>
      </c>
      <c r="D1480">
        <v>28151</v>
      </c>
      <c r="E1480">
        <f>_xlfn.XLOOKUP(D1480,'ACS data'!E:E,'ACS data'!N:N)</f>
        <v>2214</v>
      </c>
      <c r="F1480">
        <f>_xlfn.XLOOKUP(D1480,'2026 FMR'!I:I,'2026 FMR'!M:M)</f>
        <v>768</v>
      </c>
      <c r="G1480">
        <f>_xlfn.XLOOKUP(D1480,'2026 FMR'!I:I,'2026 FMR'!J:J)</f>
        <v>44604</v>
      </c>
      <c r="H1480">
        <f>_xlfn.XLOOKUP(D1480,'2026 FMR'!I:I,'2026 FMR'!R:R)</f>
        <v>1</v>
      </c>
    </row>
    <row r="1481" spans="1:8" x14ac:dyDescent="0.35">
      <c r="A1481" t="s">
        <v>1459</v>
      </c>
      <c r="B1481" t="str">
        <f>_xlfn.XLOOKUP(D1481,'2026 FMR'!I:I,'2026 FMR'!Q:Q)</f>
        <v>MS-501</v>
      </c>
      <c r="C1481" t="s">
        <v>1536</v>
      </c>
      <c r="D1481">
        <v>28153</v>
      </c>
      <c r="E1481">
        <f>_xlfn.XLOOKUP(D1481,'ACS data'!E:E,'ACS data'!N:N)</f>
        <v>1058</v>
      </c>
      <c r="F1481">
        <f>_xlfn.XLOOKUP(D1481,'2026 FMR'!I:I,'2026 FMR'!M:M)</f>
        <v>713</v>
      </c>
      <c r="G1481">
        <f>_xlfn.XLOOKUP(D1481,'2026 FMR'!I:I,'2026 FMR'!J:J)</f>
        <v>19760</v>
      </c>
      <c r="H1481">
        <f>_xlfn.XLOOKUP(D1481,'2026 FMR'!I:I,'2026 FMR'!R:R)</f>
        <v>1</v>
      </c>
    </row>
    <row r="1482" spans="1:8" x14ac:dyDescent="0.35">
      <c r="A1482" t="s">
        <v>1459</v>
      </c>
      <c r="B1482" t="str">
        <f>_xlfn.XLOOKUP(D1482,'2026 FMR'!I:I,'2026 FMR'!Q:Q)</f>
        <v>MS-501</v>
      </c>
      <c r="C1482" t="s">
        <v>1537</v>
      </c>
      <c r="D1482">
        <v>28155</v>
      </c>
      <c r="E1482">
        <f>_xlfn.XLOOKUP(D1482,'ACS data'!E:E,'ACS data'!N:N)</f>
        <v>261</v>
      </c>
      <c r="F1482">
        <f>_xlfn.XLOOKUP(D1482,'2026 FMR'!I:I,'2026 FMR'!M:M)</f>
        <v>713</v>
      </c>
      <c r="G1482">
        <f>_xlfn.XLOOKUP(D1482,'2026 FMR'!I:I,'2026 FMR'!J:J)</f>
        <v>9942</v>
      </c>
      <c r="H1482">
        <f>_xlfn.XLOOKUP(D1482,'2026 FMR'!I:I,'2026 FMR'!R:R)</f>
        <v>1</v>
      </c>
    </row>
    <row r="1483" spans="1:8" x14ac:dyDescent="0.35">
      <c r="A1483" t="s">
        <v>1459</v>
      </c>
      <c r="B1483" t="str">
        <f>_xlfn.XLOOKUP(D1483,'2026 FMR'!I:I,'2026 FMR'!Q:Q)</f>
        <v>MS-501</v>
      </c>
      <c r="C1483" t="s">
        <v>1538</v>
      </c>
      <c r="D1483">
        <v>28157</v>
      </c>
      <c r="E1483">
        <f>_xlfn.XLOOKUP(D1483,'ACS data'!E:E,'ACS data'!N:N)</f>
        <v>295</v>
      </c>
      <c r="F1483">
        <f>_xlfn.XLOOKUP(D1483,'2026 FMR'!I:I,'2026 FMR'!M:M)</f>
        <v>713</v>
      </c>
      <c r="G1483">
        <f>_xlfn.XLOOKUP(D1483,'2026 FMR'!I:I,'2026 FMR'!J:J)</f>
        <v>8531</v>
      </c>
      <c r="H1483">
        <f>_xlfn.XLOOKUP(D1483,'2026 FMR'!I:I,'2026 FMR'!R:R)</f>
        <v>1</v>
      </c>
    </row>
    <row r="1484" spans="1:8" x14ac:dyDescent="0.35">
      <c r="A1484" t="s">
        <v>1459</v>
      </c>
      <c r="B1484" t="str">
        <f>_xlfn.XLOOKUP(D1484,'2026 FMR'!I:I,'2026 FMR'!Q:Q)</f>
        <v>MS-501</v>
      </c>
      <c r="C1484" t="s">
        <v>1539</v>
      </c>
      <c r="D1484">
        <v>28159</v>
      </c>
      <c r="E1484">
        <f>_xlfn.XLOOKUP(D1484,'ACS data'!E:E,'ACS data'!N:N)</f>
        <v>1218</v>
      </c>
      <c r="F1484">
        <f>_xlfn.XLOOKUP(D1484,'2026 FMR'!I:I,'2026 FMR'!M:M)</f>
        <v>768</v>
      </c>
      <c r="G1484">
        <f>_xlfn.XLOOKUP(D1484,'2026 FMR'!I:I,'2026 FMR'!J:J)</f>
        <v>17741</v>
      </c>
      <c r="H1484">
        <f>_xlfn.XLOOKUP(D1484,'2026 FMR'!I:I,'2026 FMR'!R:R)</f>
        <v>1</v>
      </c>
    </row>
    <row r="1485" spans="1:8" x14ac:dyDescent="0.35">
      <c r="A1485" t="s">
        <v>1459</v>
      </c>
      <c r="B1485" t="str">
        <f>_xlfn.XLOOKUP(D1485,'2026 FMR'!I:I,'2026 FMR'!Q:Q)</f>
        <v>MS-501</v>
      </c>
      <c r="C1485" t="s">
        <v>1540</v>
      </c>
      <c r="D1485">
        <v>28161</v>
      </c>
      <c r="E1485">
        <f>_xlfn.XLOOKUP(D1485,'ACS data'!E:E,'ACS data'!N:N)</f>
        <v>314</v>
      </c>
      <c r="F1485">
        <f>_xlfn.XLOOKUP(D1485,'2026 FMR'!I:I,'2026 FMR'!M:M)</f>
        <v>672</v>
      </c>
      <c r="G1485">
        <f>_xlfn.XLOOKUP(D1485,'2026 FMR'!I:I,'2026 FMR'!J:J)</f>
        <v>12499</v>
      </c>
      <c r="H1485">
        <f>_xlfn.XLOOKUP(D1485,'2026 FMR'!I:I,'2026 FMR'!R:R)</f>
        <v>1</v>
      </c>
    </row>
    <row r="1486" spans="1:8" x14ac:dyDescent="0.35">
      <c r="A1486" t="s">
        <v>1459</v>
      </c>
      <c r="B1486" t="str">
        <f>_xlfn.XLOOKUP(D1486,'2026 FMR'!I:I,'2026 FMR'!Q:Q)</f>
        <v>MS-501</v>
      </c>
      <c r="C1486" t="s">
        <v>1541</v>
      </c>
      <c r="D1486">
        <v>28163</v>
      </c>
      <c r="E1486">
        <f>_xlfn.XLOOKUP(D1486,'ACS data'!E:E,'ACS data'!N:N)</f>
        <v>1799</v>
      </c>
      <c r="F1486">
        <f>_xlfn.XLOOKUP(D1486,'2026 FMR'!I:I,'2026 FMR'!M:M)</f>
        <v>750</v>
      </c>
      <c r="G1486">
        <f>_xlfn.XLOOKUP(D1486,'2026 FMR'!I:I,'2026 FMR'!J:J)</f>
        <v>27467</v>
      </c>
      <c r="H1486">
        <f>_xlfn.XLOOKUP(D1486,'2026 FMR'!I:I,'2026 FMR'!R:R)</f>
        <v>1</v>
      </c>
    </row>
    <row r="1487" spans="1:8" x14ac:dyDescent="0.35">
      <c r="A1487" t="s">
        <v>1542</v>
      </c>
      <c r="B1487" t="str">
        <f>_xlfn.XLOOKUP(D1487,'2026 FMR'!I:I,'2026 FMR'!Q:Q)</f>
        <v>MO-606</v>
      </c>
      <c r="C1487" t="s">
        <v>1543</v>
      </c>
      <c r="D1487">
        <v>29001</v>
      </c>
      <c r="E1487">
        <f>_xlfn.XLOOKUP(D1487,'ACS data'!E:E,'ACS data'!N:N)</f>
        <v>2929</v>
      </c>
      <c r="F1487">
        <f>_xlfn.XLOOKUP(D1487,'2026 FMR'!I:I,'2026 FMR'!M:M)</f>
        <v>708</v>
      </c>
      <c r="G1487">
        <f>_xlfn.XLOOKUP(D1487,'2026 FMR'!I:I,'2026 FMR'!J:J)</f>
        <v>25299</v>
      </c>
      <c r="H1487">
        <f>_xlfn.XLOOKUP(D1487,'2026 FMR'!I:I,'2026 FMR'!R:R)</f>
        <v>0.5</v>
      </c>
    </row>
    <row r="1488" spans="1:8" x14ac:dyDescent="0.35">
      <c r="A1488" t="s">
        <v>1542</v>
      </c>
      <c r="B1488" t="str">
        <f>_xlfn.XLOOKUP(D1488,'2026 FMR'!I:I,'2026 FMR'!Q:Q)</f>
        <v>MO-603</v>
      </c>
      <c r="C1488" t="s">
        <v>1544</v>
      </c>
      <c r="D1488">
        <v>29003</v>
      </c>
      <c r="E1488">
        <f>_xlfn.XLOOKUP(D1488,'ACS data'!E:E,'ACS data'!N:N)</f>
        <v>186</v>
      </c>
      <c r="F1488">
        <f>_xlfn.XLOOKUP(D1488,'2026 FMR'!I:I,'2026 FMR'!M:M)</f>
        <v>832</v>
      </c>
      <c r="G1488">
        <f>_xlfn.XLOOKUP(D1488,'2026 FMR'!I:I,'2026 FMR'!J:J)</f>
        <v>18069</v>
      </c>
      <c r="H1488">
        <f>_xlfn.XLOOKUP(D1488,'2026 FMR'!I:I,'2026 FMR'!R:R)</f>
        <v>1</v>
      </c>
    </row>
    <row r="1489" spans="1:8" x14ac:dyDescent="0.35">
      <c r="A1489" t="s">
        <v>1542</v>
      </c>
      <c r="B1489" t="str">
        <f>_xlfn.XLOOKUP(D1489,'2026 FMR'!I:I,'2026 FMR'!Q:Q)</f>
        <v>MO-606</v>
      </c>
      <c r="C1489" t="s">
        <v>1545</v>
      </c>
      <c r="D1489">
        <v>29005</v>
      </c>
      <c r="E1489">
        <f>_xlfn.XLOOKUP(D1489,'ACS data'!E:E,'ACS data'!N:N)</f>
        <v>123</v>
      </c>
      <c r="F1489">
        <f>_xlfn.XLOOKUP(D1489,'2026 FMR'!I:I,'2026 FMR'!M:M)</f>
        <v>677</v>
      </c>
      <c r="G1489">
        <f>_xlfn.XLOOKUP(D1489,'2026 FMR'!I:I,'2026 FMR'!J:J)</f>
        <v>5270</v>
      </c>
      <c r="H1489">
        <f>_xlfn.XLOOKUP(D1489,'2026 FMR'!I:I,'2026 FMR'!R:R)</f>
        <v>0.5</v>
      </c>
    </row>
    <row r="1490" spans="1:8" x14ac:dyDescent="0.35">
      <c r="A1490" t="s">
        <v>1542</v>
      </c>
      <c r="B1490" t="str">
        <f>_xlfn.XLOOKUP(D1490,'2026 FMR'!I:I,'2026 FMR'!Q:Q)</f>
        <v>MO-606</v>
      </c>
      <c r="C1490" t="s">
        <v>1546</v>
      </c>
      <c r="D1490">
        <v>29007</v>
      </c>
      <c r="E1490">
        <f>_xlfn.XLOOKUP(D1490,'ACS data'!E:E,'ACS data'!N:N)</f>
        <v>769</v>
      </c>
      <c r="F1490">
        <f>_xlfn.XLOOKUP(D1490,'2026 FMR'!I:I,'2026 FMR'!M:M)</f>
        <v>690</v>
      </c>
      <c r="G1490">
        <f>_xlfn.XLOOKUP(D1490,'2026 FMR'!I:I,'2026 FMR'!J:J)</f>
        <v>24873</v>
      </c>
      <c r="H1490">
        <f>_xlfn.XLOOKUP(D1490,'2026 FMR'!I:I,'2026 FMR'!R:R)</f>
        <v>0.5</v>
      </c>
    </row>
    <row r="1491" spans="1:8" x14ac:dyDescent="0.35">
      <c r="A1491" t="s">
        <v>1542</v>
      </c>
      <c r="B1491" t="str">
        <f>_xlfn.XLOOKUP(D1491,'2026 FMR'!I:I,'2026 FMR'!Q:Q)</f>
        <v>MO-606</v>
      </c>
      <c r="C1491" t="s">
        <v>1547</v>
      </c>
      <c r="D1491">
        <v>29009</v>
      </c>
      <c r="E1491">
        <f>_xlfn.XLOOKUP(D1491,'ACS data'!E:E,'ACS data'!N:N)</f>
        <v>853</v>
      </c>
      <c r="F1491">
        <f>_xlfn.XLOOKUP(D1491,'2026 FMR'!I:I,'2026 FMR'!M:M)</f>
        <v>677</v>
      </c>
      <c r="G1491">
        <f>_xlfn.XLOOKUP(D1491,'2026 FMR'!I:I,'2026 FMR'!J:J)</f>
        <v>34701</v>
      </c>
      <c r="H1491">
        <f>_xlfn.XLOOKUP(D1491,'2026 FMR'!I:I,'2026 FMR'!R:R)</f>
        <v>0.5</v>
      </c>
    </row>
    <row r="1492" spans="1:8" x14ac:dyDescent="0.35">
      <c r="A1492" t="s">
        <v>1542</v>
      </c>
      <c r="B1492" t="str">
        <f>_xlfn.XLOOKUP(D1492,'2026 FMR'!I:I,'2026 FMR'!Q:Q)</f>
        <v>MO-606</v>
      </c>
      <c r="C1492" t="s">
        <v>1548</v>
      </c>
      <c r="D1492">
        <v>29011</v>
      </c>
      <c r="E1492">
        <f>_xlfn.XLOOKUP(D1492,'ACS data'!E:E,'ACS data'!N:N)</f>
        <v>344</v>
      </c>
      <c r="F1492">
        <f>_xlfn.XLOOKUP(D1492,'2026 FMR'!I:I,'2026 FMR'!M:M)</f>
        <v>734</v>
      </c>
      <c r="G1492">
        <f>_xlfn.XLOOKUP(D1492,'2026 FMR'!I:I,'2026 FMR'!J:J)</f>
        <v>11683</v>
      </c>
      <c r="H1492">
        <f>_xlfn.XLOOKUP(D1492,'2026 FMR'!I:I,'2026 FMR'!R:R)</f>
        <v>0.5</v>
      </c>
    </row>
    <row r="1493" spans="1:8" x14ac:dyDescent="0.35">
      <c r="A1493" t="s">
        <v>1542</v>
      </c>
      <c r="B1493" t="str">
        <f>_xlfn.XLOOKUP(D1493,'2026 FMR'!I:I,'2026 FMR'!Q:Q)</f>
        <v>MO-606</v>
      </c>
      <c r="C1493" t="s">
        <v>1549</v>
      </c>
      <c r="D1493">
        <v>29013</v>
      </c>
      <c r="E1493">
        <f>_xlfn.XLOOKUP(D1493,'ACS data'!E:E,'ACS data'!N:N)</f>
        <v>643</v>
      </c>
      <c r="F1493">
        <f>_xlfn.XLOOKUP(D1493,'2026 FMR'!I:I,'2026 FMR'!M:M)</f>
        <v>706</v>
      </c>
      <c r="G1493">
        <f>_xlfn.XLOOKUP(D1493,'2026 FMR'!I:I,'2026 FMR'!J:J)</f>
        <v>16101</v>
      </c>
      <c r="H1493">
        <f>_xlfn.XLOOKUP(D1493,'2026 FMR'!I:I,'2026 FMR'!R:R)</f>
        <v>0.5</v>
      </c>
    </row>
    <row r="1494" spans="1:8" x14ac:dyDescent="0.35">
      <c r="A1494" t="s">
        <v>1542</v>
      </c>
      <c r="B1494" t="str">
        <f>_xlfn.XLOOKUP(D1494,'2026 FMR'!I:I,'2026 FMR'!Q:Q)</f>
        <v>MO-606</v>
      </c>
      <c r="C1494" t="s">
        <v>1550</v>
      </c>
      <c r="D1494">
        <v>29015</v>
      </c>
      <c r="E1494">
        <f>_xlfn.XLOOKUP(D1494,'ACS data'!E:E,'ACS data'!N:N)</f>
        <v>497</v>
      </c>
      <c r="F1494">
        <f>_xlfn.XLOOKUP(D1494,'2026 FMR'!I:I,'2026 FMR'!M:M)</f>
        <v>708</v>
      </c>
      <c r="G1494">
        <f>_xlfn.XLOOKUP(D1494,'2026 FMR'!I:I,'2026 FMR'!J:J)</f>
        <v>19616</v>
      </c>
      <c r="H1494">
        <f>_xlfn.XLOOKUP(D1494,'2026 FMR'!I:I,'2026 FMR'!R:R)</f>
        <v>0.5</v>
      </c>
    </row>
    <row r="1495" spans="1:8" x14ac:dyDescent="0.35">
      <c r="A1495" t="s">
        <v>1542</v>
      </c>
      <c r="B1495" t="str">
        <f>_xlfn.XLOOKUP(D1495,'2026 FMR'!I:I,'2026 FMR'!Q:Q)</f>
        <v>MO-606</v>
      </c>
      <c r="C1495" t="s">
        <v>1551</v>
      </c>
      <c r="D1495">
        <v>29017</v>
      </c>
      <c r="E1495">
        <f>_xlfn.XLOOKUP(D1495,'ACS data'!E:E,'ACS data'!N:N)</f>
        <v>156</v>
      </c>
      <c r="F1495">
        <f>_xlfn.XLOOKUP(D1495,'2026 FMR'!I:I,'2026 FMR'!M:M)</f>
        <v>807</v>
      </c>
      <c r="G1495">
        <f>_xlfn.XLOOKUP(D1495,'2026 FMR'!I:I,'2026 FMR'!J:J)</f>
        <v>10658</v>
      </c>
      <c r="H1495">
        <f>_xlfn.XLOOKUP(D1495,'2026 FMR'!I:I,'2026 FMR'!R:R)</f>
        <v>0.5</v>
      </c>
    </row>
    <row r="1496" spans="1:8" x14ac:dyDescent="0.35">
      <c r="A1496" t="s">
        <v>1542</v>
      </c>
      <c r="B1496" t="str">
        <f>_xlfn.XLOOKUP(D1496,'2026 FMR'!I:I,'2026 FMR'!Q:Q)</f>
        <v>MO-606</v>
      </c>
      <c r="C1496" t="s">
        <v>1552</v>
      </c>
      <c r="D1496">
        <v>29019</v>
      </c>
      <c r="E1496">
        <f>_xlfn.XLOOKUP(D1496,'ACS data'!E:E,'ACS data'!N:N)</f>
        <v>15315</v>
      </c>
      <c r="F1496">
        <f>_xlfn.XLOOKUP(D1496,'2026 FMR'!I:I,'2026 FMR'!M:M)</f>
        <v>1011</v>
      </c>
      <c r="G1496">
        <f>_xlfn.XLOOKUP(D1496,'2026 FMR'!I:I,'2026 FMR'!J:J)</f>
        <v>184043</v>
      </c>
      <c r="H1496">
        <f>_xlfn.XLOOKUP(D1496,'2026 FMR'!I:I,'2026 FMR'!R:R)</f>
        <v>0.5</v>
      </c>
    </row>
    <row r="1497" spans="1:8" x14ac:dyDescent="0.35">
      <c r="A1497" t="s">
        <v>1542</v>
      </c>
      <c r="B1497" t="str">
        <f>_xlfn.XLOOKUP(D1497,'2026 FMR'!I:I,'2026 FMR'!Q:Q)</f>
        <v>MO-603</v>
      </c>
      <c r="C1497" t="s">
        <v>1553</v>
      </c>
      <c r="D1497">
        <v>29021</v>
      </c>
      <c r="E1497">
        <f>_xlfn.XLOOKUP(D1497,'ACS data'!E:E,'ACS data'!N:N)</f>
        <v>2791</v>
      </c>
      <c r="F1497">
        <f>_xlfn.XLOOKUP(D1497,'2026 FMR'!I:I,'2026 FMR'!M:M)</f>
        <v>832</v>
      </c>
      <c r="G1497">
        <f>_xlfn.XLOOKUP(D1497,'2026 FMR'!I:I,'2026 FMR'!J:J)</f>
        <v>84544</v>
      </c>
      <c r="H1497">
        <f>_xlfn.XLOOKUP(D1497,'2026 FMR'!I:I,'2026 FMR'!R:R)</f>
        <v>1</v>
      </c>
    </row>
    <row r="1498" spans="1:8" x14ac:dyDescent="0.35">
      <c r="A1498" t="s">
        <v>1542</v>
      </c>
      <c r="B1498" t="str">
        <f>_xlfn.XLOOKUP(D1498,'2026 FMR'!I:I,'2026 FMR'!Q:Q)</f>
        <v>MO-606</v>
      </c>
      <c r="C1498" t="s">
        <v>1554</v>
      </c>
      <c r="D1498">
        <v>29023</v>
      </c>
      <c r="E1498">
        <f>_xlfn.XLOOKUP(D1498,'ACS data'!E:E,'ACS data'!N:N)</f>
        <v>1611</v>
      </c>
      <c r="F1498">
        <f>_xlfn.XLOOKUP(D1498,'2026 FMR'!I:I,'2026 FMR'!M:M)</f>
        <v>682</v>
      </c>
      <c r="G1498">
        <f>_xlfn.XLOOKUP(D1498,'2026 FMR'!I:I,'2026 FMR'!J:J)</f>
        <v>42280</v>
      </c>
      <c r="H1498">
        <f>_xlfn.XLOOKUP(D1498,'2026 FMR'!I:I,'2026 FMR'!R:R)</f>
        <v>0.5</v>
      </c>
    </row>
    <row r="1499" spans="1:8" x14ac:dyDescent="0.35">
      <c r="A1499" t="s">
        <v>1542</v>
      </c>
      <c r="B1499" t="str">
        <f>_xlfn.XLOOKUP(D1499,'2026 FMR'!I:I,'2026 FMR'!Q:Q)</f>
        <v>MO-606</v>
      </c>
      <c r="C1499" t="s">
        <v>1555</v>
      </c>
      <c r="D1499">
        <v>29025</v>
      </c>
      <c r="E1499">
        <f>_xlfn.XLOOKUP(D1499,'ACS data'!E:E,'ACS data'!N:N)</f>
        <v>212</v>
      </c>
      <c r="F1499">
        <f>_xlfn.XLOOKUP(D1499,'2026 FMR'!I:I,'2026 FMR'!M:M)</f>
        <v>1197</v>
      </c>
      <c r="G1499">
        <f>_xlfn.XLOOKUP(D1499,'2026 FMR'!I:I,'2026 FMR'!J:J)</f>
        <v>8876</v>
      </c>
      <c r="H1499">
        <f>_xlfn.XLOOKUP(D1499,'2026 FMR'!I:I,'2026 FMR'!R:R)</f>
        <v>0.5</v>
      </c>
    </row>
    <row r="1500" spans="1:8" x14ac:dyDescent="0.35">
      <c r="A1500" t="s">
        <v>1542</v>
      </c>
      <c r="B1500" t="str">
        <f>_xlfn.XLOOKUP(D1500,'2026 FMR'!I:I,'2026 FMR'!Q:Q)</f>
        <v>MO-606</v>
      </c>
      <c r="C1500" t="s">
        <v>1556</v>
      </c>
      <c r="D1500">
        <v>29027</v>
      </c>
      <c r="E1500">
        <f>_xlfn.XLOOKUP(D1500,'ACS data'!E:E,'ACS data'!N:N)</f>
        <v>767</v>
      </c>
      <c r="F1500">
        <f>_xlfn.XLOOKUP(D1500,'2026 FMR'!I:I,'2026 FMR'!M:M)</f>
        <v>794</v>
      </c>
      <c r="G1500">
        <f>_xlfn.XLOOKUP(D1500,'2026 FMR'!I:I,'2026 FMR'!J:J)</f>
        <v>44517</v>
      </c>
      <c r="H1500">
        <f>_xlfn.XLOOKUP(D1500,'2026 FMR'!I:I,'2026 FMR'!R:R)</f>
        <v>0.5</v>
      </c>
    </row>
    <row r="1501" spans="1:8" x14ac:dyDescent="0.35">
      <c r="A1501" t="s">
        <v>1542</v>
      </c>
      <c r="B1501" t="str">
        <f>_xlfn.XLOOKUP(D1501,'2026 FMR'!I:I,'2026 FMR'!Q:Q)</f>
        <v>MO-606</v>
      </c>
      <c r="C1501" t="s">
        <v>1557</v>
      </c>
      <c r="D1501">
        <v>29029</v>
      </c>
      <c r="E1501">
        <f>_xlfn.XLOOKUP(D1501,'ACS data'!E:E,'ACS data'!N:N)</f>
        <v>594</v>
      </c>
      <c r="F1501">
        <f>_xlfn.XLOOKUP(D1501,'2026 FMR'!I:I,'2026 FMR'!M:M)</f>
        <v>716</v>
      </c>
      <c r="G1501">
        <f>_xlfn.XLOOKUP(D1501,'2026 FMR'!I:I,'2026 FMR'!J:J)</f>
        <v>43227</v>
      </c>
      <c r="H1501">
        <f>_xlfn.XLOOKUP(D1501,'2026 FMR'!I:I,'2026 FMR'!R:R)</f>
        <v>0.5</v>
      </c>
    </row>
    <row r="1502" spans="1:8" x14ac:dyDescent="0.35">
      <c r="A1502" t="s">
        <v>1542</v>
      </c>
      <c r="B1502" t="str">
        <f>_xlfn.XLOOKUP(D1502,'2026 FMR'!I:I,'2026 FMR'!Q:Q)</f>
        <v>MO-606</v>
      </c>
      <c r="C1502" t="s">
        <v>1558</v>
      </c>
      <c r="D1502">
        <v>29031</v>
      </c>
      <c r="E1502">
        <f>_xlfn.XLOOKUP(D1502,'ACS data'!E:E,'ACS data'!N:N)</f>
        <v>4023</v>
      </c>
      <c r="F1502">
        <f>_xlfn.XLOOKUP(D1502,'2026 FMR'!I:I,'2026 FMR'!M:M)</f>
        <v>807</v>
      </c>
      <c r="G1502">
        <f>_xlfn.XLOOKUP(D1502,'2026 FMR'!I:I,'2026 FMR'!J:J)</f>
        <v>81703</v>
      </c>
      <c r="H1502">
        <f>_xlfn.XLOOKUP(D1502,'2026 FMR'!I:I,'2026 FMR'!R:R)</f>
        <v>0.5</v>
      </c>
    </row>
    <row r="1503" spans="1:8" x14ac:dyDescent="0.35">
      <c r="A1503" t="s">
        <v>1542</v>
      </c>
      <c r="B1503" t="str">
        <f>_xlfn.XLOOKUP(D1503,'2026 FMR'!I:I,'2026 FMR'!Q:Q)</f>
        <v>MO-606</v>
      </c>
      <c r="C1503" t="s">
        <v>1559</v>
      </c>
      <c r="D1503">
        <v>29033</v>
      </c>
      <c r="E1503">
        <f>_xlfn.XLOOKUP(D1503,'ACS data'!E:E,'ACS data'!N:N)</f>
        <v>95</v>
      </c>
      <c r="F1503">
        <f>_xlfn.XLOOKUP(D1503,'2026 FMR'!I:I,'2026 FMR'!M:M)</f>
        <v>677</v>
      </c>
      <c r="G1503">
        <f>_xlfn.XLOOKUP(D1503,'2026 FMR'!I:I,'2026 FMR'!J:J)</f>
        <v>8513</v>
      </c>
      <c r="H1503">
        <f>_xlfn.XLOOKUP(D1503,'2026 FMR'!I:I,'2026 FMR'!R:R)</f>
        <v>0.5</v>
      </c>
    </row>
    <row r="1504" spans="1:8" x14ac:dyDescent="0.35">
      <c r="A1504" t="s">
        <v>1542</v>
      </c>
      <c r="B1504" t="str">
        <f>_xlfn.XLOOKUP(D1504,'2026 FMR'!I:I,'2026 FMR'!Q:Q)</f>
        <v>MO-606</v>
      </c>
      <c r="C1504" t="s">
        <v>1560</v>
      </c>
      <c r="D1504">
        <v>29035</v>
      </c>
      <c r="E1504">
        <f>_xlfn.XLOOKUP(D1504,'ACS data'!E:E,'ACS data'!N:N)</f>
        <v>321</v>
      </c>
      <c r="F1504">
        <f>_xlfn.XLOOKUP(D1504,'2026 FMR'!I:I,'2026 FMR'!M:M)</f>
        <v>677</v>
      </c>
      <c r="G1504">
        <f>_xlfn.XLOOKUP(D1504,'2026 FMR'!I:I,'2026 FMR'!J:J)</f>
        <v>5299</v>
      </c>
      <c r="H1504">
        <f>_xlfn.XLOOKUP(D1504,'2026 FMR'!I:I,'2026 FMR'!R:R)</f>
        <v>0.5</v>
      </c>
    </row>
    <row r="1505" spans="1:8" x14ac:dyDescent="0.35">
      <c r="A1505" t="s">
        <v>1542</v>
      </c>
      <c r="B1505" t="str">
        <f>_xlfn.XLOOKUP(D1505,'2026 FMR'!I:I,'2026 FMR'!Q:Q)</f>
        <v>MO-606</v>
      </c>
      <c r="C1505" t="s">
        <v>1561</v>
      </c>
      <c r="D1505">
        <v>29037</v>
      </c>
      <c r="E1505">
        <f>_xlfn.XLOOKUP(D1505,'ACS data'!E:E,'ACS data'!N:N)</f>
        <v>1283</v>
      </c>
      <c r="F1505">
        <f>_xlfn.XLOOKUP(D1505,'2026 FMR'!I:I,'2026 FMR'!M:M)</f>
        <v>1197</v>
      </c>
      <c r="G1505">
        <f>_xlfn.XLOOKUP(D1505,'2026 FMR'!I:I,'2026 FMR'!J:J)</f>
        <v>108205</v>
      </c>
      <c r="H1505">
        <f>_xlfn.XLOOKUP(D1505,'2026 FMR'!I:I,'2026 FMR'!R:R)</f>
        <v>0.5</v>
      </c>
    </row>
    <row r="1506" spans="1:8" x14ac:dyDescent="0.35">
      <c r="A1506" t="s">
        <v>1542</v>
      </c>
      <c r="B1506" t="str">
        <f>_xlfn.XLOOKUP(D1506,'2026 FMR'!I:I,'2026 FMR'!Q:Q)</f>
        <v>MO-606</v>
      </c>
      <c r="C1506" t="s">
        <v>1562</v>
      </c>
      <c r="D1506">
        <v>29039</v>
      </c>
      <c r="E1506">
        <f>_xlfn.XLOOKUP(D1506,'ACS data'!E:E,'ACS data'!N:N)</f>
        <v>691</v>
      </c>
      <c r="F1506">
        <f>_xlfn.XLOOKUP(D1506,'2026 FMR'!I:I,'2026 FMR'!M:M)</f>
        <v>677</v>
      </c>
      <c r="G1506">
        <f>_xlfn.XLOOKUP(D1506,'2026 FMR'!I:I,'2026 FMR'!J:J)</f>
        <v>14314</v>
      </c>
      <c r="H1506">
        <f>_xlfn.XLOOKUP(D1506,'2026 FMR'!I:I,'2026 FMR'!R:R)</f>
        <v>0.5</v>
      </c>
    </row>
    <row r="1507" spans="1:8" x14ac:dyDescent="0.35">
      <c r="A1507" t="s">
        <v>1542</v>
      </c>
      <c r="B1507" t="str">
        <f>_xlfn.XLOOKUP(D1507,'2026 FMR'!I:I,'2026 FMR'!Q:Q)</f>
        <v>MO-606</v>
      </c>
      <c r="C1507" t="s">
        <v>1563</v>
      </c>
      <c r="D1507">
        <v>29041</v>
      </c>
      <c r="E1507">
        <f>_xlfn.XLOOKUP(D1507,'ACS data'!E:E,'ACS data'!N:N)</f>
        <v>143</v>
      </c>
      <c r="F1507">
        <f>_xlfn.XLOOKUP(D1507,'2026 FMR'!I:I,'2026 FMR'!M:M)</f>
        <v>677</v>
      </c>
      <c r="G1507">
        <f>_xlfn.XLOOKUP(D1507,'2026 FMR'!I:I,'2026 FMR'!J:J)</f>
        <v>7417</v>
      </c>
      <c r="H1507">
        <f>_xlfn.XLOOKUP(D1507,'2026 FMR'!I:I,'2026 FMR'!R:R)</f>
        <v>0.5</v>
      </c>
    </row>
    <row r="1508" spans="1:8" x14ac:dyDescent="0.35">
      <c r="A1508" t="s">
        <v>1542</v>
      </c>
      <c r="B1508" t="str">
        <f>_xlfn.XLOOKUP(D1508,'2026 FMR'!I:I,'2026 FMR'!Q:Q)</f>
        <v>MO-600</v>
      </c>
      <c r="C1508" t="s">
        <v>1564</v>
      </c>
      <c r="D1508">
        <v>29043</v>
      </c>
      <c r="E1508">
        <f>_xlfn.XLOOKUP(D1508,'ACS data'!E:E,'ACS data'!N:N)</f>
        <v>1829</v>
      </c>
      <c r="F1508">
        <f>_xlfn.XLOOKUP(D1508,'2026 FMR'!I:I,'2026 FMR'!M:M)</f>
        <v>883</v>
      </c>
      <c r="G1508">
        <f>_xlfn.XLOOKUP(D1508,'2026 FMR'!I:I,'2026 FMR'!J:J)</f>
        <v>89568</v>
      </c>
      <c r="H1508">
        <f>_xlfn.XLOOKUP(D1508,'2026 FMR'!I:I,'2026 FMR'!R:R)</f>
        <v>1</v>
      </c>
    </row>
    <row r="1509" spans="1:8" x14ac:dyDescent="0.35">
      <c r="A1509" t="s">
        <v>1542</v>
      </c>
      <c r="B1509" t="str">
        <f>_xlfn.XLOOKUP(D1509,'2026 FMR'!I:I,'2026 FMR'!Q:Q)</f>
        <v>MO-606</v>
      </c>
      <c r="C1509" t="s">
        <v>1565</v>
      </c>
      <c r="D1509">
        <v>29045</v>
      </c>
      <c r="E1509">
        <f>_xlfn.XLOOKUP(D1509,'ACS data'!E:E,'ACS data'!N:N)</f>
        <v>137</v>
      </c>
      <c r="F1509">
        <f>_xlfn.XLOOKUP(D1509,'2026 FMR'!I:I,'2026 FMR'!M:M)</f>
        <v>677</v>
      </c>
      <c r="G1509">
        <f>_xlfn.XLOOKUP(D1509,'2026 FMR'!I:I,'2026 FMR'!J:J)</f>
        <v>6693</v>
      </c>
      <c r="H1509">
        <f>_xlfn.XLOOKUP(D1509,'2026 FMR'!I:I,'2026 FMR'!R:R)</f>
        <v>0.5</v>
      </c>
    </row>
    <row r="1510" spans="1:8" x14ac:dyDescent="0.35">
      <c r="A1510" t="s">
        <v>1542</v>
      </c>
      <c r="B1510" t="str">
        <f>_xlfn.XLOOKUP(D1510,'2026 FMR'!I:I,'2026 FMR'!Q:Q)</f>
        <v>MO-606</v>
      </c>
      <c r="C1510" t="s">
        <v>1566</v>
      </c>
      <c r="D1510">
        <v>29047</v>
      </c>
      <c r="E1510">
        <f>_xlfn.XLOOKUP(D1510,'ACS data'!E:E,'ACS data'!N:N)</f>
        <v>5007</v>
      </c>
      <c r="F1510">
        <f>_xlfn.XLOOKUP(D1510,'2026 FMR'!I:I,'2026 FMR'!M:M)</f>
        <v>1197</v>
      </c>
      <c r="G1510">
        <f>_xlfn.XLOOKUP(D1510,'2026 FMR'!I:I,'2026 FMR'!J:J)</f>
        <v>253085</v>
      </c>
      <c r="H1510">
        <f>_xlfn.XLOOKUP(D1510,'2026 FMR'!I:I,'2026 FMR'!R:R)</f>
        <v>0.5</v>
      </c>
    </row>
    <row r="1511" spans="1:8" x14ac:dyDescent="0.35">
      <c r="A1511" t="s">
        <v>1542</v>
      </c>
      <c r="B1511" t="str">
        <f>_xlfn.XLOOKUP(D1511,'2026 FMR'!I:I,'2026 FMR'!Q:Q)</f>
        <v>MO-606</v>
      </c>
      <c r="C1511" t="s">
        <v>1567</v>
      </c>
      <c r="D1511">
        <v>29049</v>
      </c>
      <c r="E1511">
        <f>_xlfn.XLOOKUP(D1511,'ACS data'!E:E,'ACS data'!N:N)</f>
        <v>451</v>
      </c>
      <c r="F1511">
        <f>_xlfn.XLOOKUP(D1511,'2026 FMR'!I:I,'2026 FMR'!M:M)</f>
        <v>1197</v>
      </c>
      <c r="G1511">
        <f>_xlfn.XLOOKUP(D1511,'2026 FMR'!I:I,'2026 FMR'!J:J)</f>
        <v>21155</v>
      </c>
      <c r="H1511">
        <f>_xlfn.XLOOKUP(D1511,'2026 FMR'!I:I,'2026 FMR'!R:R)</f>
        <v>0.5</v>
      </c>
    </row>
    <row r="1512" spans="1:8" x14ac:dyDescent="0.35">
      <c r="A1512" t="s">
        <v>1542</v>
      </c>
      <c r="B1512" t="str">
        <f>_xlfn.XLOOKUP(D1512,'2026 FMR'!I:I,'2026 FMR'!Q:Q)</f>
        <v>MO-606</v>
      </c>
      <c r="C1512" t="s">
        <v>1568</v>
      </c>
      <c r="D1512">
        <v>29051</v>
      </c>
      <c r="E1512">
        <f>_xlfn.XLOOKUP(D1512,'ACS data'!E:E,'ACS data'!N:N)</f>
        <v>1244</v>
      </c>
      <c r="F1512">
        <f>_xlfn.XLOOKUP(D1512,'2026 FMR'!I:I,'2026 FMR'!M:M)</f>
        <v>694</v>
      </c>
      <c r="G1512">
        <f>_xlfn.XLOOKUP(D1512,'2026 FMR'!I:I,'2026 FMR'!J:J)</f>
        <v>76890</v>
      </c>
      <c r="H1512">
        <f>_xlfn.XLOOKUP(D1512,'2026 FMR'!I:I,'2026 FMR'!R:R)</f>
        <v>0.5</v>
      </c>
    </row>
    <row r="1513" spans="1:8" x14ac:dyDescent="0.35">
      <c r="A1513" t="s">
        <v>1542</v>
      </c>
      <c r="B1513" t="str">
        <f>_xlfn.XLOOKUP(D1513,'2026 FMR'!I:I,'2026 FMR'!Q:Q)</f>
        <v>MO-606</v>
      </c>
      <c r="C1513" t="s">
        <v>1569</v>
      </c>
      <c r="D1513">
        <v>29053</v>
      </c>
      <c r="E1513">
        <f>_xlfn.XLOOKUP(D1513,'ACS data'!E:E,'ACS data'!N:N)</f>
        <v>363</v>
      </c>
      <c r="F1513">
        <f>_xlfn.XLOOKUP(D1513,'2026 FMR'!I:I,'2026 FMR'!M:M)</f>
        <v>730</v>
      </c>
      <c r="G1513">
        <f>_xlfn.XLOOKUP(D1513,'2026 FMR'!I:I,'2026 FMR'!J:J)</f>
        <v>16893</v>
      </c>
      <c r="H1513">
        <f>_xlfn.XLOOKUP(D1513,'2026 FMR'!I:I,'2026 FMR'!R:R)</f>
        <v>0.5</v>
      </c>
    </row>
    <row r="1514" spans="1:8" x14ac:dyDescent="0.35">
      <c r="A1514" t="s">
        <v>1542</v>
      </c>
      <c r="B1514" t="str">
        <f>_xlfn.XLOOKUP(D1514,'2026 FMR'!I:I,'2026 FMR'!Q:Q)</f>
        <v>MO-606</v>
      </c>
      <c r="C1514" t="s">
        <v>1570</v>
      </c>
      <c r="D1514">
        <v>29055</v>
      </c>
      <c r="E1514">
        <f>_xlfn.XLOOKUP(D1514,'ACS data'!E:E,'ACS data'!N:N)</f>
        <v>551</v>
      </c>
      <c r="F1514">
        <f>_xlfn.XLOOKUP(D1514,'2026 FMR'!I:I,'2026 FMR'!M:M)</f>
        <v>729</v>
      </c>
      <c r="G1514">
        <f>_xlfn.XLOOKUP(D1514,'2026 FMR'!I:I,'2026 FMR'!J:J)</f>
        <v>23023</v>
      </c>
      <c r="H1514">
        <f>_xlfn.XLOOKUP(D1514,'2026 FMR'!I:I,'2026 FMR'!R:R)</f>
        <v>0.5</v>
      </c>
    </row>
    <row r="1515" spans="1:8" x14ac:dyDescent="0.35">
      <c r="A1515" t="s">
        <v>1542</v>
      </c>
      <c r="B1515" t="str">
        <f>_xlfn.XLOOKUP(D1515,'2026 FMR'!I:I,'2026 FMR'!Q:Q)</f>
        <v>MO-606</v>
      </c>
      <c r="C1515" t="s">
        <v>1571</v>
      </c>
      <c r="D1515">
        <v>29057</v>
      </c>
      <c r="E1515">
        <f>_xlfn.XLOOKUP(D1515,'ACS data'!E:E,'ACS data'!N:N)</f>
        <v>260</v>
      </c>
      <c r="F1515">
        <f>_xlfn.XLOOKUP(D1515,'2026 FMR'!I:I,'2026 FMR'!M:M)</f>
        <v>729</v>
      </c>
      <c r="G1515">
        <f>_xlfn.XLOOKUP(D1515,'2026 FMR'!I:I,'2026 FMR'!J:J)</f>
        <v>7598</v>
      </c>
      <c r="H1515">
        <f>_xlfn.XLOOKUP(D1515,'2026 FMR'!I:I,'2026 FMR'!R:R)</f>
        <v>0.5</v>
      </c>
    </row>
    <row r="1516" spans="1:8" x14ac:dyDescent="0.35">
      <c r="A1516" t="s">
        <v>1542</v>
      </c>
      <c r="B1516" t="str">
        <f>_xlfn.XLOOKUP(D1516,'2026 FMR'!I:I,'2026 FMR'!Q:Q)</f>
        <v>MO-606</v>
      </c>
      <c r="C1516" t="s">
        <v>1572</v>
      </c>
      <c r="D1516">
        <v>29059</v>
      </c>
      <c r="E1516">
        <f>_xlfn.XLOOKUP(D1516,'ACS data'!E:E,'ACS data'!N:N)</f>
        <v>581</v>
      </c>
      <c r="F1516">
        <f>_xlfn.XLOOKUP(D1516,'2026 FMR'!I:I,'2026 FMR'!M:M)</f>
        <v>732</v>
      </c>
      <c r="G1516">
        <f>_xlfn.XLOOKUP(D1516,'2026 FMR'!I:I,'2026 FMR'!J:J)</f>
        <v>17158</v>
      </c>
      <c r="H1516">
        <f>_xlfn.XLOOKUP(D1516,'2026 FMR'!I:I,'2026 FMR'!R:R)</f>
        <v>0.5</v>
      </c>
    </row>
    <row r="1517" spans="1:8" x14ac:dyDescent="0.35">
      <c r="A1517" t="s">
        <v>1542</v>
      </c>
      <c r="B1517" t="str">
        <f>_xlfn.XLOOKUP(D1517,'2026 FMR'!I:I,'2026 FMR'!Q:Q)</f>
        <v>MO-606</v>
      </c>
      <c r="C1517" t="s">
        <v>1573</v>
      </c>
      <c r="D1517">
        <v>29061</v>
      </c>
      <c r="E1517">
        <f>_xlfn.XLOOKUP(D1517,'ACS data'!E:E,'ACS data'!N:N)</f>
        <v>179</v>
      </c>
      <c r="F1517">
        <f>_xlfn.XLOOKUP(D1517,'2026 FMR'!I:I,'2026 FMR'!M:M)</f>
        <v>677</v>
      </c>
      <c r="G1517">
        <f>_xlfn.XLOOKUP(D1517,'2026 FMR'!I:I,'2026 FMR'!J:J)</f>
        <v>8418</v>
      </c>
      <c r="H1517">
        <f>_xlfn.XLOOKUP(D1517,'2026 FMR'!I:I,'2026 FMR'!R:R)</f>
        <v>0.5</v>
      </c>
    </row>
    <row r="1518" spans="1:8" x14ac:dyDescent="0.35">
      <c r="A1518" t="s">
        <v>1542</v>
      </c>
      <c r="B1518" t="str">
        <f>_xlfn.XLOOKUP(D1518,'2026 FMR'!I:I,'2026 FMR'!Q:Q)</f>
        <v>MO-603</v>
      </c>
      <c r="C1518" t="s">
        <v>1574</v>
      </c>
      <c r="D1518">
        <v>29063</v>
      </c>
      <c r="E1518">
        <f>_xlfn.XLOOKUP(D1518,'ACS data'!E:E,'ACS data'!N:N)</f>
        <v>126</v>
      </c>
      <c r="F1518">
        <f>_xlfn.XLOOKUP(D1518,'2026 FMR'!I:I,'2026 FMR'!M:M)</f>
        <v>832</v>
      </c>
      <c r="G1518">
        <f>_xlfn.XLOOKUP(D1518,'2026 FMR'!I:I,'2026 FMR'!J:J)</f>
        <v>11838</v>
      </c>
      <c r="H1518">
        <f>_xlfn.XLOOKUP(D1518,'2026 FMR'!I:I,'2026 FMR'!R:R)</f>
        <v>1</v>
      </c>
    </row>
    <row r="1519" spans="1:8" x14ac:dyDescent="0.35">
      <c r="A1519" t="s">
        <v>1542</v>
      </c>
      <c r="B1519" t="str">
        <f>_xlfn.XLOOKUP(D1519,'2026 FMR'!I:I,'2026 FMR'!Q:Q)</f>
        <v>MO-606</v>
      </c>
      <c r="C1519" t="s">
        <v>1575</v>
      </c>
      <c r="D1519">
        <v>29065</v>
      </c>
      <c r="E1519">
        <f>_xlfn.XLOOKUP(D1519,'ACS data'!E:E,'ACS data'!N:N)</f>
        <v>410</v>
      </c>
      <c r="F1519">
        <f>_xlfn.XLOOKUP(D1519,'2026 FMR'!I:I,'2026 FMR'!M:M)</f>
        <v>680</v>
      </c>
      <c r="G1519">
        <f>_xlfn.XLOOKUP(D1519,'2026 FMR'!I:I,'2026 FMR'!J:J)</f>
        <v>14509</v>
      </c>
      <c r="H1519">
        <f>_xlfn.XLOOKUP(D1519,'2026 FMR'!I:I,'2026 FMR'!R:R)</f>
        <v>0.5</v>
      </c>
    </row>
    <row r="1520" spans="1:8" x14ac:dyDescent="0.35">
      <c r="A1520" t="s">
        <v>1542</v>
      </c>
      <c r="B1520" t="str">
        <f>_xlfn.XLOOKUP(D1520,'2026 FMR'!I:I,'2026 FMR'!Q:Q)</f>
        <v>MO-606</v>
      </c>
      <c r="C1520" t="s">
        <v>1576</v>
      </c>
      <c r="D1520">
        <v>29067</v>
      </c>
      <c r="E1520">
        <f>_xlfn.XLOOKUP(D1520,'ACS data'!E:E,'ACS data'!N:N)</f>
        <v>276</v>
      </c>
      <c r="F1520">
        <f>_xlfn.XLOOKUP(D1520,'2026 FMR'!I:I,'2026 FMR'!M:M)</f>
        <v>677</v>
      </c>
      <c r="G1520">
        <f>_xlfn.XLOOKUP(D1520,'2026 FMR'!I:I,'2026 FMR'!J:J)</f>
        <v>11803</v>
      </c>
      <c r="H1520">
        <f>_xlfn.XLOOKUP(D1520,'2026 FMR'!I:I,'2026 FMR'!R:R)</f>
        <v>0.5</v>
      </c>
    </row>
    <row r="1521" spans="1:8" x14ac:dyDescent="0.35">
      <c r="A1521" t="s">
        <v>1542</v>
      </c>
      <c r="B1521" t="str">
        <f>_xlfn.XLOOKUP(D1521,'2026 FMR'!I:I,'2026 FMR'!Q:Q)</f>
        <v>MO-606</v>
      </c>
      <c r="C1521" t="s">
        <v>1577</v>
      </c>
      <c r="D1521">
        <v>29069</v>
      </c>
      <c r="E1521">
        <f>_xlfn.XLOOKUP(D1521,'ACS data'!E:E,'ACS data'!N:N)</f>
        <v>1517</v>
      </c>
      <c r="F1521">
        <f>_xlfn.XLOOKUP(D1521,'2026 FMR'!I:I,'2026 FMR'!M:M)</f>
        <v>677</v>
      </c>
      <c r="G1521">
        <f>_xlfn.XLOOKUP(D1521,'2026 FMR'!I:I,'2026 FMR'!J:J)</f>
        <v>28174</v>
      </c>
      <c r="H1521">
        <f>_xlfn.XLOOKUP(D1521,'2026 FMR'!I:I,'2026 FMR'!R:R)</f>
        <v>0.5</v>
      </c>
    </row>
    <row r="1522" spans="1:8" x14ac:dyDescent="0.35">
      <c r="A1522" t="s">
        <v>1542</v>
      </c>
      <c r="B1522" t="str">
        <f>_xlfn.XLOOKUP(D1522,'2026 FMR'!I:I,'2026 FMR'!Q:Q)</f>
        <v>MO-606</v>
      </c>
      <c r="C1522" t="s">
        <v>1578</v>
      </c>
      <c r="D1522">
        <v>29071</v>
      </c>
      <c r="E1522">
        <f>_xlfn.XLOOKUP(D1522,'ACS data'!E:E,'ACS data'!N:N)</f>
        <v>1705</v>
      </c>
      <c r="F1522">
        <f>_xlfn.XLOOKUP(D1522,'2026 FMR'!I:I,'2026 FMR'!M:M)</f>
        <v>995</v>
      </c>
      <c r="G1522">
        <f>_xlfn.XLOOKUP(D1522,'2026 FMR'!I:I,'2026 FMR'!J:J)</f>
        <v>104858</v>
      </c>
      <c r="H1522">
        <f>_xlfn.XLOOKUP(D1522,'2026 FMR'!I:I,'2026 FMR'!R:R)</f>
        <v>0.5</v>
      </c>
    </row>
    <row r="1523" spans="1:8" x14ac:dyDescent="0.35">
      <c r="A1523" t="s">
        <v>1542</v>
      </c>
      <c r="B1523" t="str">
        <f>_xlfn.XLOOKUP(D1523,'2026 FMR'!I:I,'2026 FMR'!Q:Q)</f>
        <v>MO-606</v>
      </c>
      <c r="C1523" t="s">
        <v>1579</v>
      </c>
      <c r="D1523">
        <v>29073</v>
      </c>
      <c r="E1523">
        <f>_xlfn.XLOOKUP(D1523,'ACS data'!E:E,'ACS data'!N:N)</f>
        <v>298</v>
      </c>
      <c r="F1523">
        <f>_xlfn.XLOOKUP(D1523,'2026 FMR'!I:I,'2026 FMR'!M:M)</f>
        <v>677</v>
      </c>
      <c r="G1523">
        <f>_xlfn.XLOOKUP(D1523,'2026 FMR'!I:I,'2026 FMR'!J:J)</f>
        <v>14801</v>
      </c>
      <c r="H1523">
        <f>_xlfn.XLOOKUP(D1523,'2026 FMR'!I:I,'2026 FMR'!R:R)</f>
        <v>0.5</v>
      </c>
    </row>
    <row r="1524" spans="1:8" x14ac:dyDescent="0.35">
      <c r="A1524" t="s">
        <v>1542</v>
      </c>
      <c r="B1524" t="str">
        <f>_xlfn.XLOOKUP(D1524,'2026 FMR'!I:I,'2026 FMR'!Q:Q)</f>
        <v>MO-606</v>
      </c>
      <c r="C1524" t="s">
        <v>1580</v>
      </c>
      <c r="D1524">
        <v>29075</v>
      </c>
      <c r="E1524">
        <f>_xlfn.XLOOKUP(D1524,'ACS data'!E:E,'ACS data'!N:N)</f>
        <v>161</v>
      </c>
      <c r="F1524">
        <f>_xlfn.XLOOKUP(D1524,'2026 FMR'!I:I,'2026 FMR'!M:M)</f>
        <v>691</v>
      </c>
      <c r="G1524">
        <f>_xlfn.XLOOKUP(D1524,'2026 FMR'!I:I,'2026 FMR'!J:J)</f>
        <v>6219</v>
      </c>
      <c r="H1524">
        <f>_xlfn.XLOOKUP(D1524,'2026 FMR'!I:I,'2026 FMR'!R:R)</f>
        <v>0.5</v>
      </c>
    </row>
    <row r="1525" spans="1:8" x14ac:dyDescent="0.35">
      <c r="A1525" t="s">
        <v>1542</v>
      </c>
      <c r="B1525" t="str">
        <f>_xlfn.XLOOKUP(D1525,'2026 FMR'!I:I,'2026 FMR'!Q:Q)</f>
        <v>MO-600</v>
      </c>
      <c r="C1525" t="s">
        <v>1581</v>
      </c>
      <c r="D1525">
        <v>29077</v>
      </c>
      <c r="E1525">
        <f>_xlfn.XLOOKUP(D1525,'ACS data'!E:E,'ACS data'!N:N)</f>
        <v>12835</v>
      </c>
      <c r="F1525">
        <f>_xlfn.XLOOKUP(D1525,'2026 FMR'!I:I,'2026 FMR'!M:M)</f>
        <v>883</v>
      </c>
      <c r="G1525">
        <f>_xlfn.XLOOKUP(D1525,'2026 FMR'!I:I,'2026 FMR'!J:J)</f>
        <v>299188</v>
      </c>
      <c r="H1525">
        <f>_xlfn.XLOOKUP(D1525,'2026 FMR'!I:I,'2026 FMR'!R:R)</f>
        <v>1</v>
      </c>
    </row>
    <row r="1526" spans="1:8" x14ac:dyDescent="0.35">
      <c r="A1526" t="s">
        <v>1542</v>
      </c>
      <c r="B1526" t="str">
        <f>_xlfn.XLOOKUP(D1526,'2026 FMR'!I:I,'2026 FMR'!Q:Q)</f>
        <v>MO-606</v>
      </c>
      <c r="C1526" t="s">
        <v>1582</v>
      </c>
      <c r="D1526">
        <v>29079</v>
      </c>
      <c r="E1526">
        <f>_xlfn.XLOOKUP(D1526,'ACS data'!E:E,'ACS data'!N:N)</f>
        <v>223</v>
      </c>
      <c r="F1526">
        <f>_xlfn.XLOOKUP(D1526,'2026 FMR'!I:I,'2026 FMR'!M:M)</f>
        <v>677</v>
      </c>
      <c r="G1526">
        <f>_xlfn.XLOOKUP(D1526,'2026 FMR'!I:I,'2026 FMR'!J:J)</f>
        <v>9878</v>
      </c>
      <c r="H1526">
        <f>_xlfn.XLOOKUP(D1526,'2026 FMR'!I:I,'2026 FMR'!R:R)</f>
        <v>0.5</v>
      </c>
    </row>
    <row r="1527" spans="1:8" x14ac:dyDescent="0.35">
      <c r="A1527" t="s">
        <v>1542</v>
      </c>
      <c r="B1527" t="str">
        <f>_xlfn.XLOOKUP(D1527,'2026 FMR'!I:I,'2026 FMR'!Q:Q)</f>
        <v>MO-606</v>
      </c>
      <c r="C1527" t="s">
        <v>1583</v>
      </c>
      <c r="D1527">
        <v>29081</v>
      </c>
      <c r="E1527">
        <f>_xlfn.XLOOKUP(D1527,'ACS data'!E:E,'ACS data'!N:N)</f>
        <v>223</v>
      </c>
      <c r="F1527">
        <f>_xlfn.XLOOKUP(D1527,'2026 FMR'!I:I,'2026 FMR'!M:M)</f>
        <v>677</v>
      </c>
      <c r="G1527">
        <f>_xlfn.XLOOKUP(D1527,'2026 FMR'!I:I,'2026 FMR'!J:J)</f>
        <v>8190</v>
      </c>
      <c r="H1527">
        <f>_xlfn.XLOOKUP(D1527,'2026 FMR'!I:I,'2026 FMR'!R:R)</f>
        <v>0.5</v>
      </c>
    </row>
    <row r="1528" spans="1:8" x14ac:dyDescent="0.35">
      <c r="A1528" t="s">
        <v>1542</v>
      </c>
      <c r="B1528" t="str">
        <f>_xlfn.XLOOKUP(D1528,'2026 FMR'!I:I,'2026 FMR'!Q:Q)</f>
        <v>MO-606</v>
      </c>
      <c r="C1528" t="s">
        <v>1584</v>
      </c>
      <c r="D1528">
        <v>29083</v>
      </c>
      <c r="E1528">
        <f>_xlfn.XLOOKUP(D1528,'ACS data'!E:E,'ACS data'!N:N)</f>
        <v>857</v>
      </c>
      <c r="F1528">
        <f>_xlfn.XLOOKUP(D1528,'2026 FMR'!I:I,'2026 FMR'!M:M)</f>
        <v>677</v>
      </c>
      <c r="G1528">
        <f>_xlfn.XLOOKUP(D1528,'2026 FMR'!I:I,'2026 FMR'!J:J)</f>
        <v>22064</v>
      </c>
      <c r="H1528">
        <f>_xlfn.XLOOKUP(D1528,'2026 FMR'!I:I,'2026 FMR'!R:R)</f>
        <v>0.5</v>
      </c>
    </row>
    <row r="1529" spans="1:8" x14ac:dyDescent="0.35">
      <c r="A1529" t="s">
        <v>1542</v>
      </c>
      <c r="B1529" t="str">
        <f>_xlfn.XLOOKUP(D1529,'2026 FMR'!I:I,'2026 FMR'!Q:Q)</f>
        <v>MO-606</v>
      </c>
      <c r="C1529" t="s">
        <v>1585</v>
      </c>
      <c r="D1529">
        <v>29085</v>
      </c>
      <c r="E1529">
        <f>_xlfn.XLOOKUP(D1529,'ACS data'!E:E,'ACS data'!N:N)</f>
        <v>153</v>
      </c>
      <c r="F1529">
        <f>_xlfn.XLOOKUP(D1529,'2026 FMR'!I:I,'2026 FMR'!M:M)</f>
        <v>796</v>
      </c>
      <c r="G1529">
        <f>_xlfn.XLOOKUP(D1529,'2026 FMR'!I:I,'2026 FMR'!J:J)</f>
        <v>8452</v>
      </c>
      <c r="H1529">
        <f>_xlfn.XLOOKUP(D1529,'2026 FMR'!I:I,'2026 FMR'!R:R)</f>
        <v>0.5</v>
      </c>
    </row>
    <row r="1530" spans="1:8" x14ac:dyDescent="0.35">
      <c r="A1530" t="s">
        <v>1542</v>
      </c>
      <c r="B1530" t="str">
        <f>_xlfn.XLOOKUP(D1530,'2026 FMR'!I:I,'2026 FMR'!Q:Q)</f>
        <v>MO-606</v>
      </c>
      <c r="C1530" t="s">
        <v>1586</v>
      </c>
      <c r="D1530">
        <v>29087</v>
      </c>
      <c r="E1530">
        <f>_xlfn.XLOOKUP(D1530,'ACS data'!E:E,'ACS data'!N:N)</f>
        <v>62</v>
      </c>
      <c r="F1530">
        <f>_xlfn.XLOOKUP(D1530,'2026 FMR'!I:I,'2026 FMR'!M:M)</f>
        <v>677</v>
      </c>
      <c r="G1530">
        <f>_xlfn.XLOOKUP(D1530,'2026 FMR'!I:I,'2026 FMR'!J:J)</f>
        <v>4274</v>
      </c>
      <c r="H1530">
        <f>_xlfn.XLOOKUP(D1530,'2026 FMR'!I:I,'2026 FMR'!R:R)</f>
        <v>0.5</v>
      </c>
    </row>
    <row r="1531" spans="1:8" x14ac:dyDescent="0.35">
      <c r="A1531" t="s">
        <v>1542</v>
      </c>
      <c r="B1531" t="str">
        <f>_xlfn.XLOOKUP(D1531,'2026 FMR'!I:I,'2026 FMR'!Q:Q)</f>
        <v>MO-606</v>
      </c>
      <c r="C1531" t="s">
        <v>1587</v>
      </c>
      <c r="D1531">
        <v>29089</v>
      </c>
      <c r="E1531">
        <f>_xlfn.XLOOKUP(D1531,'ACS data'!E:E,'ACS data'!N:N)</f>
        <v>279</v>
      </c>
      <c r="F1531">
        <f>_xlfn.XLOOKUP(D1531,'2026 FMR'!I:I,'2026 FMR'!M:M)</f>
        <v>796</v>
      </c>
      <c r="G1531">
        <f>_xlfn.XLOOKUP(D1531,'2026 FMR'!I:I,'2026 FMR'!J:J)</f>
        <v>10142</v>
      </c>
      <c r="H1531">
        <f>_xlfn.XLOOKUP(D1531,'2026 FMR'!I:I,'2026 FMR'!R:R)</f>
        <v>0.5</v>
      </c>
    </row>
    <row r="1532" spans="1:8" x14ac:dyDescent="0.35">
      <c r="A1532" t="s">
        <v>1542</v>
      </c>
      <c r="B1532" t="str">
        <f>_xlfn.XLOOKUP(D1532,'2026 FMR'!I:I,'2026 FMR'!Q:Q)</f>
        <v>MO-606</v>
      </c>
      <c r="C1532" t="s">
        <v>1588</v>
      </c>
      <c r="D1532">
        <v>29091</v>
      </c>
      <c r="E1532">
        <f>_xlfn.XLOOKUP(D1532,'ACS data'!E:E,'ACS data'!N:N)</f>
        <v>1709</v>
      </c>
      <c r="F1532">
        <f>_xlfn.XLOOKUP(D1532,'2026 FMR'!I:I,'2026 FMR'!M:M)</f>
        <v>677</v>
      </c>
      <c r="G1532">
        <f>_xlfn.XLOOKUP(D1532,'2026 FMR'!I:I,'2026 FMR'!J:J)</f>
        <v>39960</v>
      </c>
      <c r="H1532">
        <f>_xlfn.XLOOKUP(D1532,'2026 FMR'!I:I,'2026 FMR'!R:R)</f>
        <v>0.5</v>
      </c>
    </row>
    <row r="1533" spans="1:8" x14ac:dyDescent="0.35">
      <c r="A1533" t="s">
        <v>1542</v>
      </c>
      <c r="B1533" t="str">
        <f>_xlfn.XLOOKUP(D1533,'2026 FMR'!I:I,'2026 FMR'!Q:Q)</f>
        <v>MO-606</v>
      </c>
      <c r="C1533" t="s">
        <v>1589</v>
      </c>
      <c r="D1533">
        <v>29093</v>
      </c>
      <c r="E1533">
        <f>_xlfn.XLOOKUP(D1533,'ACS data'!E:E,'ACS data'!N:N)</f>
        <v>171</v>
      </c>
      <c r="F1533">
        <f>_xlfn.XLOOKUP(D1533,'2026 FMR'!I:I,'2026 FMR'!M:M)</f>
        <v>810</v>
      </c>
      <c r="G1533">
        <f>_xlfn.XLOOKUP(D1533,'2026 FMR'!I:I,'2026 FMR'!J:J)</f>
        <v>9538</v>
      </c>
      <c r="H1533">
        <f>_xlfn.XLOOKUP(D1533,'2026 FMR'!I:I,'2026 FMR'!R:R)</f>
        <v>0.5</v>
      </c>
    </row>
    <row r="1534" spans="1:8" x14ac:dyDescent="0.35">
      <c r="A1534" t="s">
        <v>1542</v>
      </c>
      <c r="B1534" t="str">
        <f>_xlfn.XLOOKUP(D1534,'2026 FMR'!I:I,'2026 FMR'!Q:Q)</f>
        <v>MO-604</v>
      </c>
      <c r="C1534" t="s">
        <v>1590</v>
      </c>
      <c r="D1534">
        <v>29095</v>
      </c>
      <c r="E1534">
        <f>_xlfn.XLOOKUP(D1534,'ACS data'!E:E,'ACS data'!N:N)</f>
        <v>19300</v>
      </c>
      <c r="F1534">
        <f>_xlfn.XLOOKUP(D1534,'2026 FMR'!I:I,'2026 FMR'!M:M)</f>
        <v>1197</v>
      </c>
      <c r="G1534">
        <f>_xlfn.XLOOKUP(D1534,'2026 FMR'!I:I,'2026 FMR'!J:J)</f>
        <v>715526</v>
      </c>
      <c r="H1534">
        <f>_xlfn.XLOOKUP(D1534,'2026 FMR'!I:I,'2026 FMR'!R:R)</f>
        <v>0.5</v>
      </c>
    </row>
    <row r="1535" spans="1:8" x14ac:dyDescent="0.35">
      <c r="A1535" t="s">
        <v>1542</v>
      </c>
      <c r="B1535" t="str">
        <f>_xlfn.XLOOKUP(D1535,'2026 FMR'!I:I,'2026 FMR'!Q:Q)</f>
        <v>MO-602</v>
      </c>
      <c r="C1535" t="s">
        <v>1591</v>
      </c>
      <c r="D1535">
        <v>29097</v>
      </c>
      <c r="E1535">
        <f>_xlfn.XLOOKUP(D1535,'ACS data'!E:E,'ACS data'!N:N)</f>
        <v>4523</v>
      </c>
      <c r="F1535">
        <f>_xlfn.XLOOKUP(D1535,'2026 FMR'!I:I,'2026 FMR'!M:M)</f>
        <v>765</v>
      </c>
      <c r="G1535">
        <f>_xlfn.XLOOKUP(D1535,'2026 FMR'!I:I,'2026 FMR'!J:J)</f>
        <v>122788</v>
      </c>
      <c r="H1535">
        <f>_xlfn.XLOOKUP(D1535,'2026 FMR'!I:I,'2026 FMR'!R:R)</f>
        <v>1</v>
      </c>
    </row>
    <row r="1536" spans="1:8" x14ac:dyDescent="0.35">
      <c r="A1536" t="s">
        <v>1542</v>
      </c>
      <c r="B1536" t="str">
        <f>_xlfn.XLOOKUP(D1536,'2026 FMR'!I:I,'2026 FMR'!Q:Q)</f>
        <v>MO-606</v>
      </c>
      <c r="C1536" t="s">
        <v>1592</v>
      </c>
      <c r="D1536">
        <v>29099</v>
      </c>
      <c r="E1536">
        <f>_xlfn.XLOOKUP(D1536,'ACS data'!E:E,'ACS data'!N:N)</f>
        <v>3345</v>
      </c>
      <c r="F1536">
        <f>_xlfn.XLOOKUP(D1536,'2026 FMR'!I:I,'2026 FMR'!M:M)</f>
        <v>995</v>
      </c>
      <c r="G1536">
        <f>_xlfn.XLOOKUP(D1536,'2026 FMR'!I:I,'2026 FMR'!J:J)</f>
        <v>226984</v>
      </c>
      <c r="H1536">
        <f>_xlfn.XLOOKUP(D1536,'2026 FMR'!I:I,'2026 FMR'!R:R)</f>
        <v>0.5</v>
      </c>
    </row>
    <row r="1537" spans="1:8" x14ac:dyDescent="0.35">
      <c r="A1537" t="s">
        <v>1542</v>
      </c>
      <c r="B1537" t="str">
        <f>_xlfn.XLOOKUP(D1537,'2026 FMR'!I:I,'2026 FMR'!Q:Q)</f>
        <v>MO-606</v>
      </c>
      <c r="C1537" t="s">
        <v>1593</v>
      </c>
      <c r="D1537">
        <v>29101</v>
      </c>
      <c r="E1537">
        <f>_xlfn.XLOOKUP(D1537,'ACS data'!E:E,'ACS data'!N:N)</f>
        <v>2664</v>
      </c>
      <c r="F1537">
        <f>_xlfn.XLOOKUP(D1537,'2026 FMR'!I:I,'2026 FMR'!M:M)</f>
        <v>815</v>
      </c>
      <c r="G1537">
        <f>_xlfn.XLOOKUP(D1537,'2026 FMR'!I:I,'2026 FMR'!J:J)</f>
        <v>54025</v>
      </c>
      <c r="H1537">
        <f>_xlfn.XLOOKUP(D1537,'2026 FMR'!I:I,'2026 FMR'!R:R)</f>
        <v>0.5</v>
      </c>
    </row>
    <row r="1538" spans="1:8" x14ac:dyDescent="0.35">
      <c r="A1538" t="s">
        <v>1542</v>
      </c>
      <c r="B1538" t="str">
        <f>_xlfn.XLOOKUP(D1538,'2026 FMR'!I:I,'2026 FMR'!Q:Q)</f>
        <v>MO-606</v>
      </c>
      <c r="C1538" t="s">
        <v>1594</v>
      </c>
      <c r="D1538">
        <v>29103</v>
      </c>
      <c r="E1538">
        <f>_xlfn.XLOOKUP(D1538,'ACS data'!E:E,'ACS data'!N:N)</f>
        <v>79</v>
      </c>
      <c r="F1538">
        <f>_xlfn.XLOOKUP(D1538,'2026 FMR'!I:I,'2026 FMR'!M:M)</f>
        <v>677</v>
      </c>
      <c r="G1538">
        <f>_xlfn.XLOOKUP(D1538,'2026 FMR'!I:I,'2026 FMR'!J:J)</f>
        <v>3772</v>
      </c>
      <c r="H1538">
        <f>_xlfn.XLOOKUP(D1538,'2026 FMR'!I:I,'2026 FMR'!R:R)</f>
        <v>0.5</v>
      </c>
    </row>
    <row r="1539" spans="1:8" x14ac:dyDescent="0.35">
      <c r="A1539" t="s">
        <v>1542</v>
      </c>
      <c r="B1539" t="str">
        <f>_xlfn.XLOOKUP(D1539,'2026 FMR'!I:I,'2026 FMR'!Q:Q)</f>
        <v>MO-606</v>
      </c>
      <c r="C1539" t="s">
        <v>1595</v>
      </c>
      <c r="D1539">
        <v>29105</v>
      </c>
      <c r="E1539">
        <f>_xlfn.XLOOKUP(D1539,'ACS data'!E:E,'ACS data'!N:N)</f>
        <v>1063</v>
      </c>
      <c r="F1539">
        <f>_xlfn.XLOOKUP(D1539,'2026 FMR'!I:I,'2026 FMR'!M:M)</f>
        <v>688</v>
      </c>
      <c r="G1539">
        <f>_xlfn.XLOOKUP(D1539,'2026 FMR'!I:I,'2026 FMR'!J:J)</f>
        <v>36060</v>
      </c>
      <c r="H1539">
        <f>_xlfn.XLOOKUP(D1539,'2026 FMR'!I:I,'2026 FMR'!R:R)</f>
        <v>0.5</v>
      </c>
    </row>
    <row r="1540" spans="1:8" x14ac:dyDescent="0.35">
      <c r="A1540" t="s">
        <v>1542</v>
      </c>
      <c r="B1540" t="str">
        <f>_xlfn.XLOOKUP(D1540,'2026 FMR'!I:I,'2026 FMR'!Q:Q)</f>
        <v>MO-606</v>
      </c>
      <c r="C1540" t="s">
        <v>1596</v>
      </c>
      <c r="D1540">
        <v>29107</v>
      </c>
      <c r="E1540">
        <f>_xlfn.XLOOKUP(D1540,'ACS data'!E:E,'ACS data'!N:N)</f>
        <v>439</v>
      </c>
      <c r="F1540">
        <f>_xlfn.XLOOKUP(D1540,'2026 FMR'!I:I,'2026 FMR'!M:M)</f>
        <v>1197</v>
      </c>
      <c r="G1540">
        <f>_xlfn.XLOOKUP(D1540,'2026 FMR'!I:I,'2026 FMR'!J:J)</f>
        <v>32858</v>
      </c>
      <c r="H1540">
        <f>_xlfn.XLOOKUP(D1540,'2026 FMR'!I:I,'2026 FMR'!R:R)</f>
        <v>0.5</v>
      </c>
    </row>
    <row r="1541" spans="1:8" x14ac:dyDescent="0.35">
      <c r="A1541" t="s">
        <v>1542</v>
      </c>
      <c r="B1541" t="str">
        <f>_xlfn.XLOOKUP(D1541,'2026 FMR'!I:I,'2026 FMR'!Q:Q)</f>
        <v>MO-606</v>
      </c>
      <c r="C1541" t="s">
        <v>1597</v>
      </c>
      <c r="D1541">
        <v>29109</v>
      </c>
      <c r="E1541">
        <f>_xlfn.XLOOKUP(D1541,'ACS data'!E:E,'ACS data'!N:N)</f>
        <v>1267</v>
      </c>
      <c r="F1541">
        <f>_xlfn.XLOOKUP(D1541,'2026 FMR'!I:I,'2026 FMR'!M:M)</f>
        <v>677</v>
      </c>
      <c r="G1541">
        <f>_xlfn.XLOOKUP(D1541,'2026 FMR'!I:I,'2026 FMR'!J:J)</f>
        <v>38231</v>
      </c>
      <c r="H1541">
        <f>_xlfn.XLOOKUP(D1541,'2026 FMR'!I:I,'2026 FMR'!R:R)</f>
        <v>0.5</v>
      </c>
    </row>
    <row r="1542" spans="1:8" x14ac:dyDescent="0.35">
      <c r="A1542" t="s">
        <v>1542</v>
      </c>
      <c r="B1542" t="str">
        <f>_xlfn.XLOOKUP(D1542,'2026 FMR'!I:I,'2026 FMR'!Q:Q)</f>
        <v>MO-606</v>
      </c>
      <c r="C1542" t="s">
        <v>1598</v>
      </c>
      <c r="D1542">
        <v>29111</v>
      </c>
      <c r="E1542">
        <f>_xlfn.XLOOKUP(D1542,'ACS data'!E:E,'ACS data'!N:N)</f>
        <v>184</v>
      </c>
      <c r="F1542">
        <f>_xlfn.XLOOKUP(D1542,'2026 FMR'!I:I,'2026 FMR'!M:M)</f>
        <v>677</v>
      </c>
      <c r="G1542">
        <f>_xlfn.XLOOKUP(D1542,'2026 FMR'!I:I,'2026 FMR'!J:J)</f>
        <v>9987</v>
      </c>
      <c r="H1542">
        <f>_xlfn.XLOOKUP(D1542,'2026 FMR'!I:I,'2026 FMR'!R:R)</f>
        <v>0.5</v>
      </c>
    </row>
    <row r="1543" spans="1:8" x14ac:dyDescent="0.35">
      <c r="A1543" t="s">
        <v>1542</v>
      </c>
      <c r="B1543" t="str">
        <f>_xlfn.XLOOKUP(D1543,'2026 FMR'!I:I,'2026 FMR'!Q:Q)</f>
        <v>MO-503</v>
      </c>
      <c r="C1543" t="s">
        <v>1599</v>
      </c>
      <c r="D1543">
        <v>29113</v>
      </c>
      <c r="E1543">
        <f>_xlfn.XLOOKUP(D1543,'ACS data'!E:E,'ACS data'!N:N)</f>
        <v>1376</v>
      </c>
      <c r="F1543">
        <f>_xlfn.XLOOKUP(D1543,'2026 FMR'!I:I,'2026 FMR'!M:M)</f>
        <v>995</v>
      </c>
      <c r="G1543">
        <f>_xlfn.XLOOKUP(D1543,'2026 FMR'!I:I,'2026 FMR'!J:J)</f>
        <v>60172</v>
      </c>
      <c r="H1543">
        <f>_xlfn.XLOOKUP(D1543,'2026 FMR'!I:I,'2026 FMR'!R:R)</f>
        <v>1</v>
      </c>
    </row>
    <row r="1544" spans="1:8" x14ac:dyDescent="0.35">
      <c r="A1544" t="s">
        <v>1542</v>
      </c>
      <c r="B1544" t="str">
        <f>_xlfn.XLOOKUP(D1544,'2026 FMR'!I:I,'2026 FMR'!Q:Q)</f>
        <v>MO-606</v>
      </c>
      <c r="C1544" t="s">
        <v>1600</v>
      </c>
      <c r="D1544">
        <v>29115</v>
      </c>
      <c r="E1544">
        <f>_xlfn.XLOOKUP(D1544,'ACS data'!E:E,'ACS data'!N:N)</f>
        <v>463</v>
      </c>
      <c r="F1544">
        <f>_xlfn.XLOOKUP(D1544,'2026 FMR'!I:I,'2026 FMR'!M:M)</f>
        <v>677</v>
      </c>
      <c r="G1544">
        <f>_xlfn.XLOOKUP(D1544,'2026 FMR'!I:I,'2026 FMR'!J:J)</f>
        <v>11892</v>
      </c>
      <c r="H1544">
        <f>_xlfn.XLOOKUP(D1544,'2026 FMR'!I:I,'2026 FMR'!R:R)</f>
        <v>0.5</v>
      </c>
    </row>
    <row r="1545" spans="1:8" x14ac:dyDescent="0.35">
      <c r="A1545" t="s">
        <v>1542</v>
      </c>
      <c r="B1545" t="str">
        <f>_xlfn.XLOOKUP(D1545,'2026 FMR'!I:I,'2026 FMR'!Q:Q)</f>
        <v>MO-606</v>
      </c>
      <c r="C1545" t="s">
        <v>1601</v>
      </c>
      <c r="D1545">
        <v>29117</v>
      </c>
      <c r="E1545">
        <f>_xlfn.XLOOKUP(D1545,'ACS data'!E:E,'ACS data'!N:N)</f>
        <v>399</v>
      </c>
      <c r="F1545">
        <f>_xlfn.XLOOKUP(D1545,'2026 FMR'!I:I,'2026 FMR'!M:M)</f>
        <v>677</v>
      </c>
      <c r="G1545">
        <f>_xlfn.XLOOKUP(D1545,'2026 FMR'!I:I,'2026 FMR'!J:J)</f>
        <v>14402</v>
      </c>
      <c r="H1545">
        <f>_xlfn.XLOOKUP(D1545,'2026 FMR'!I:I,'2026 FMR'!R:R)</f>
        <v>0.5</v>
      </c>
    </row>
    <row r="1546" spans="1:8" x14ac:dyDescent="0.35">
      <c r="A1546" t="s">
        <v>1542</v>
      </c>
      <c r="B1546" t="str">
        <f>_xlfn.XLOOKUP(D1546,'2026 FMR'!I:I,'2026 FMR'!Q:Q)</f>
        <v>MO-606</v>
      </c>
      <c r="C1546" t="s">
        <v>1602</v>
      </c>
      <c r="D1546">
        <v>29119</v>
      </c>
      <c r="E1546">
        <f>_xlfn.XLOOKUP(D1546,'ACS data'!E:E,'ACS data'!N:N)</f>
        <v>692</v>
      </c>
      <c r="F1546">
        <f>_xlfn.XLOOKUP(D1546,'2026 FMR'!I:I,'2026 FMR'!M:M)</f>
        <v>677</v>
      </c>
      <c r="G1546">
        <f>_xlfn.XLOOKUP(D1546,'2026 FMR'!I:I,'2026 FMR'!J:J)</f>
        <v>23381</v>
      </c>
      <c r="H1546">
        <f>_xlfn.XLOOKUP(D1546,'2026 FMR'!I:I,'2026 FMR'!R:R)</f>
        <v>0.5</v>
      </c>
    </row>
    <row r="1547" spans="1:8" x14ac:dyDescent="0.35">
      <c r="A1547" t="s">
        <v>1542</v>
      </c>
      <c r="B1547" t="str">
        <f>_xlfn.XLOOKUP(D1547,'2026 FMR'!I:I,'2026 FMR'!Q:Q)</f>
        <v>MO-606</v>
      </c>
      <c r="C1547" t="s">
        <v>1603</v>
      </c>
      <c r="D1547">
        <v>29121</v>
      </c>
      <c r="E1547">
        <f>_xlfn.XLOOKUP(D1547,'ACS data'!E:E,'ACS data'!N:N)</f>
        <v>236</v>
      </c>
      <c r="F1547">
        <f>_xlfn.XLOOKUP(D1547,'2026 FMR'!I:I,'2026 FMR'!M:M)</f>
        <v>713</v>
      </c>
      <c r="G1547">
        <f>_xlfn.XLOOKUP(D1547,'2026 FMR'!I:I,'2026 FMR'!J:J)</f>
        <v>15173</v>
      </c>
      <c r="H1547">
        <f>_xlfn.XLOOKUP(D1547,'2026 FMR'!I:I,'2026 FMR'!R:R)</f>
        <v>0.5</v>
      </c>
    </row>
    <row r="1548" spans="1:8" x14ac:dyDescent="0.35">
      <c r="A1548" t="s">
        <v>1542</v>
      </c>
      <c r="B1548" t="str">
        <f>_xlfn.XLOOKUP(D1548,'2026 FMR'!I:I,'2026 FMR'!Q:Q)</f>
        <v>MO-606</v>
      </c>
      <c r="C1548" t="s">
        <v>1604</v>
      </c>
      <c r="D1548">
        <v>29123</v>
      </c>
      <c r="E1548">
        <f>_xlfn.XLOOKUP(D1548,'ACS data'!E:E,'ACS data'!N:N)</f>
        <v>293</v>
      </c>
      <c r="F1548">
        <f>_xlfn.XLOOKUP(D1548,'2026 FMR'!I:I,'2026 FMR'!M:M)</f>
        <v>713</v>
      </c>
      <c r="G1548">
        <f>_xlfn.XLOOKUP(D1548,'2026 FMR'!I:I,'2026 FMR'!J:J)</f>
        <v>12649</v>
      </c>
      <c r="H1548">
        <f>_xlfn.XLOOKUP(D1548,'2026 FMR'!I:I,'2026 FMR'!R:R)</f>
        <v>0.5</v>
      </c>
    </row>
    <row r="1549" spans="1:8" x14ac:dyDescent="0.35">
      <c r="A1549" t="s">
        <v>1542</v>
      </c>
      <c r="B1549" t="str">
        <f>_xlfn.XLOOKUP(D1549,'2026 FMR'!I:I,'2026 FMR'!Q:Q)</f>
        <v>MO-606</v>
      </c>
      <c r="C1549" t="s">
        <v>1605</v>
      </c>
      <c r="D1549">
        <v>29125</v>
      </c>
      <c r="E1549">
        <f>_xlfn.XLOOKUP(D1549,'ACS data'!E:E,'ACS data'!N:N)</f>
        <v>202</v>
      </c>
      <c r="F1549">
        <f>_xlfn.XLOOKUP(D1549,'2026 FMR'!I:I,'2026 FMR'!M:M)</f>
        <v>790</v>
      </c>
      <c r="G1549">
        <f>_xlfn.XLOOKUP(D1549,'2026 FMR'!I:I,'2026 FMR'!J:J)</f>
        <v>8454</v>
      </c>
      <c r="H1549">
        <f>_xlfn.XLOOKUP(D1549,'2026 FMR'!I:I,'2026 FMR'!R:R)</f>
        <v>0.5</v>
      </c>
    </row>
    <row r="1550" spans="1:8" x14ac:dyDescent="0.35">
      <c r="A1550" t="s">
        <v>1542</v>
      </c>
      <c r="B1550" t="str">
        <f>_xlfn.XLOOKUP(D1550,'2026 FMR'!I:I,'2026 FMR'!Q:Q)</f>
        <v>MO-606</v>
      </c>
      <c r="C1550" t="s">
        <v>1606</v>
      </c>
      <c r="D1550">
        <v>29127</v>
      </c>
      <c r="E1550">
        <f>_xlfn.XLOOKUP(D1550,'ACS data'!E:E,'ACS data'!N:N)</f>
        <v>609</v>
      </c>
      <c r="F1550">
        <f>_xlfn.XLOOKUP(D1550,'2026 FMR'!I:I,'2026 FMR'!M:M)</f>
        <v>729</v>
      </c>
      <c r="G1550">
        <f>_xlfn.XLOOKUP(D1550,'2026 FMR'!I:I,'2026 FMR'!J:J)</f>
        <v>28525</v>
      </c>
      <c r="H1550">
        <f>_xlfn.XLOOKUP(D1550,'2026 FMR'!I:I,'2026 FMR'!R:R)</f>
        <v>0.5</v>
      </c>
    </row>
    <row r="1551" spans="1:8" x14ac:dyDescent="0.35">
      <c r="A1551" t="s">
        <v>1542</v>
      </c>
      <c r="B1551" t="str">
        <f>_xlfn.XLOOKUP(D1551,'2026 FMR'!I:I,'2026 FMR'!Q:Q)</f>
        <v>MO-606</v>
      </c>
      <c r="C1551" t="s">
        <v>1607</v>
      </c>
      <c r="D1551">
        <v>29129</v>
      </c>
      <c r="E1551">
        <f>_xlfn.XLOOKUP(D1551,'ACS data'!E:E,'ACS data'!N:N)</f>
        <v>104</v>
      </c>
      <c r="F1551">
        <f>_xlfn.XLOOKUP(D1551,'2026 FMR'!I:I,'2026 FMR'!M:M)</f>
        <v>677</v>
      </c>
      <c r="G1551">
        <f>_xlfn.XLOOKUP(D1551,'2026 FMR'!I:I,'2026 FMR'!J:J)</f>
        <v>3517</v>
      </c>
      <c r="H1551">
        <f>_xlfn.XLOOKUP(D1551,'2026 FMR'!I:I,'2026 FMR'!R:R)</f>
        <v>0.5</v>
      </c>
    </row>
    <row r="1552" spans="1:8" x14ac:dyDescent="0.35">
      <c r="A1552" t="s">
        <v>1542</v>
      </c>
      <c r="B1552" t="str">
        <f>_xlfn.XLOOKUP(D1552,'2026 FMR'!I:I,'2026 FMR'!Q:Q)</f>
        <v>MO-606</v>
      </c>
      <c r="C1552" t="s">
        <v>1608</v>
      </c>
      <c r="D1552">
        <v>29131</v>
      </c>
      <c r="E1552">
        <f>_xlfn.XLOOKUP(D1552,'ACS data'!E:E,'ACS data'!N:N)</f>
        <v>653</v>
      </c>
      <c r="F1552">
        <f>_xlfn.XLOOKUP(D1552,'2026 FMR'!I:I,'2026 FMR'!M:M)</f>
        <v>819</v>
      </c>
      <c r="G1552">
        <f>_xlfn.XLOOKUP(D1552,'2026 FMR'!I:I,'2026 FMR'!J:J)</f>
        <v>24855</v>
      </c>
      <c r="H1552">
        <f>_xlfn.XLOOKUP(D1552,'2026 FMR'!I:I,'2026 FMR'!R:R)</f>
        <v>0.5</v>
      </c>
    </row>
    <row r="1553" spans="1:8" x14ac:dyDescent="0.35">
      <c r="A1553" t="s">
        <v>1542</v>
      </c>
      <c r="B1553" t="str">
        <f>_xlfn.XLOOKUP(D1553,'2026 FMR'!I:I,'2026 FMR'!Q:Q)</f>
        <v>MO-606</v>
      </c>
      <c r="C1553" t="s">
        <v>1609</v>
      </c>
      <c r="D1553">
        <v>29133</v>
      </c>
      <c r="E1553">
        <f>_xlfn.XLOOKUP(D1553,'ACS data'!E:E,'ACS data'!N:N)</f>
        <v>528</v>
      </c>
      <c r="F1553">
        <f>_xlfn.XLOOKUP(D1553,'2026 FMR'!I:I,'2026 FMR'!M:M)</f>
        <v>677</v>
      </c>
      <c r="G1553">
        <f>_xlfn.XLOOKUP(D1553,'2026 FMR'!I:I,'2026 FMR'!J:J)</f>
        <v>12305</v>
      </c>
      <c r="H1553">
        <f>_xlfn.XLOOKUP(D1553,'2026 FMR'!I:I,'2026 FMR'!R:R)</f>
        <v>0.5</v>
      </c>
    </row>
    <row r="1554" spans="1:8" x14ac:dyDescent="0.35">
      <c r="A1554" t="s">
        <v>1542</v>
      </c>
      <c r="B1554" t="str">
        <f>_xlfn.XLOOKUP(D1554,'2026 FMR'!I:I,'2026 FMR'!Q:Q)</f>
        <v>MO-606</v>
      </c>
      <c r="C1554" t="s">
        <v>1610</v>
      </c>
      <c r="D1554">
        <v>29135</v>
      </c>
      <c r="E1554">
        <f>_xlfn.XLOOKUP(D1554,'ACS data'!E:E,'ACS data'!N:N)</f>
        <v>260</v>
      </c>
      <c r="F1554">
        <f>_xlfn.XLOOKUP(D1554,'2026 FMR'!I:I,'2026 FMR'!M:M)</f>
        <v>703</v>
      </c>
      <c r="G1554">
        <f>_xlfn.XLOOKUP(D1554,'2026 FMR'!I:I,'2026 FMR'!J:J)</f>
        <v>15401</v>
      </c>
      <c r="H1554">
        <f>_xlfn.XLOOKUP(D1554,'2026 FMR'!I:I,'2026 FMR'!R:R)</f>
        <v>0.5</v>
      </c>
    </row>
    <row r="1555" spans="1:8" x14ac:dyDescent="0.35">
      <c r="A1555" t="s">
        <v>1542</v>
      </c>
      <c r="B1555" t="str">
        <f>_xlfn.XLOOKUP(D1555,'2026 FMR'!I:I,'2026 FMR'!Q:Q)</f>
        <v>MO-606</v>
      </c>
      <c r="C1555" t="s">
        <v>1611</v>
      </c>
      <c r="D1555">
        <v>29137</v>
      </c>
      <c r="E1555">
        <f>_xlfn.XLOOKUP(D1555,'ACS data'!E:E,'ACS data'!N:N)</f>
        <v>146</v>
      </c>
      <c r="F1555">
        <f>_xlfn.XLOOKUP(D1555,'2026 FMR'!I:I,'2026 FMR'!M:M)</f>
        <v>677</v>
      </c>
      <c r="G1555">
        <f>_xlfn.XLOOKUP(D1555,'2026 FMR'!I:I,'2026 FMR'!J:J)</f>
        <v>8668</v>
      </c>
      <c r="H1555">
        <f>_xlfn.XLOOKUP(D1555,'2026 FMR'!I:I,'2026 FMR'!R:R)</f>
        <v>0.5</v>
      </c>
    </row>
    <row r="1556" spans="1:8" x14ac:dyDescent="0.35">
      <c r="A1556" t="s">
        <v>1542</v>
      </c>
      <c r="B1556" t="str">
        <f>_xlfn.XLOOKUP(D1556,'2026 FMR'!I:I,'2026 FMR'!Q:Q)</f>
        <v>MO-606</v>
      </c>
      <c r="C1556" t="s">
        <v>1612</v>
      </c>
      <c r="D1556">
        <v>29139</v>
      </c>
      <c r="E1556">
        <f>_xlfn.XLOOKUP(D1556,'ACS data'!E:E,'ACS data'!N:N)</f>
        <v>385</v>
      </c>
      <c r="F1556">
        <f>_xlfn.XLOOKUP(D1556,'2026 FMR'!I:I,'2026 FMR'!M:M)</f>
        <v>677</v>
      </c>
      <c r="G1556">
        <f>_xlfn.XLOOKUP(D1556,'2026 FMR'!I:I,'2026 FMR'!J:J)</f>
        <v>11421</v>
      </c>
      <c r="H1556">
        <f>_xlfn.XLOOKUP(D1556,'2026 FMR'!I:I,'2026 FMR'!R:R)</f>
        <v>0.5</v>
      </c>
    </row>
    <row r="1557" spans="1:8" x14ac:dyDescent="0.35">
      <c r="A1557" t="s">
        <v>1542</v>
      </c>
      <c r="B1557" t="str">
        <f>_xlfn.XLOOKUP(D1557,'2026 FMR'!I:I,'2026 FMR'!Q:Q)</f>
        <v>MO-606</v>
      </c>
      <c r="C1557" t="s">
        <v>1613</v>
      </c>
      <c r="D1557">
        <v>29141</v>
      </c>
      <c r="E1557">
        <f>_xlfn.XLOOKUP(D1557,'ACS data'!E:E,'ACS data'!N:N)</f>
        <v>394</v>
      </c>
      <c r="F1557">
        <f>_xlfn.XLOOKUP(D1557,'2026 FMR'!I:I,'2026 FMR'!M:M)</f>
        <v>745</v>
      </c>
      <c r="G1557">
        <f>_xlfn.XLOOKUP(D1557,'2026 FMR'!I:I,'2026 FMR'!J:J)</f>
        <v>21169</v>
      </c>
      <c r="H1557">
        <f>_xlfn.XLOOKUP(D1557,'2026 FMR'!I:I,'2026 FMR'!R:R)</f>
        <v>0.5</v>
      </c>
    </row>
    <row r="1558" spans="1:8" x14ac:dyDescent="0.35">
      <c r="A1558" t="s">
        <v>1542</v>
      </c>
      <c r="B1558" t="str">
        <f>_xlfn.XLOOKUP(D1558,'2026 FMR'!I:I,'2026 FMR'!Q:Q)</f>
        <v>MO-606</v>
      </c>
      <c r="C1558" t="s">
        <v>1614</v>
      </c>
      <c r="D1558">
        <v>29143</v>
      </c>
      <c r="E1558">
        <f>_xlfn.XLOOKUP(D1558,'ACS data'!E:E,'ACS data'!N:N)</f>
        <v>499</v>
      </c>
      <c r="F1558">
        <f>_xlfn.XLOOKUP(D1558,'2026 FMR'!I:I,'2026 FMR'!M:M)</f>
        <v>678</v>
      </c>
      <c r="G1558">
        <f>_xlfn.XLOOKUP(D1558,'2026 FMR'!I:I,'2026 FMR'!J:J)</f>
        <v>16341</v>
      </c>
      <c r="H1558">
        <f>_xlfn.XLOOKUP(D1558,'2026 FMR'!I:I,'2026 FMR'!R:R)</f>
        <v>0.5</v>
      </c>
    </row>
    <row r="1559" spans="1:8" x14ac:dyDescent="0.35">
      <c r="A1559" t="s">
        <v>1542</v>
      </c>
      <c r="B1559" t="str">
        <f>_xlfn.XLOOKUP(D1559,'2026 FMR'!I:I,'2026 FMR'!Q:Q)</f>
        <v>MO-602</v>
      </c>
      <c r="C1559" t="s">
        <v>1615</v>
      </c>
      <c r="D1559">
        <v>29145</v>
      </c>
      <c r="E1559">
        <f>_xlfn.XLOOKUP(D1559,'ACS data'!E:E,'ACS data'!N:N)</f>
        <v>1585</v>
      </c>
      <c r="F1559">
        <f>_xlfn.XLOOKUP(D1559,'2026 FMR'!I:I,'2026 FMR'!M:M)</f>
        <v>765</v>
      </c>
      <c r="G1559">
        <f>_xlfn.XLOOKUP(D1559,'2026 FMR'!I:I,'2026 FMR'!J:J)</f>
        <v>59019</v>
      </c>
      <c r="H1559">
        <f>_xlfn.XLOOKUP(D1559,'2026 FMR'!I:I,'2026 FMR'!R:R)</f>
        <v>1</v>
      </c>
    </row>
    <row r="1560" spans="1:8" x14ac:dyDescent="0.35">
      <c r="A1560" t="s">
        <v>1542</v>
      </c>
      <c r="B1560" t="str">
        <f>_xlfn.XLOOKUP(D1560,'2026 FMR'!I:I,'2026 FMR'!Q:Q)</f>
        <v>MO-606</v>
      </c>
      <c r="C1560" t="s">
        <v>1616</v>
      </c>
      <c r="D1560">
        <v>29147</v>
      </c>
      <c r="E1560">
        <f>_xlfn.XLOOKUP(D1560,'ACS data'!E:E,'ACS data'!N:N)</f>
        <v>1735</v>
      </c>
      <c r="F1560">
        <f>_xlfn.XLOOKUP(D1560,'2026 FMR'!I:I,'2026 FMR'!M:M)</f>
        <v>718</v>
      </c>
      <c r="G1560">
        <f>_xlfn.XLOOKUP(D1560,'2026 FMR'!I:I,'2026 FMR'!J:J)</f>
        <v>21140</v>
      </c>
      <c r="H1560">
        <f>_xlfn.XLOOKUP(D1560,'2026 FMR'!I:I,'2026 FMR'!R:R)</f>
        <v>0.5</v>
      </c>
    </row>
    <row r="1561" spans="1:8" x14ac:dyDescent="0.35">
      <c r="A1561" t="s">
        <v>1542</v>
      </c>
      <c r="B1561" t="str">
        <f>_xlfn.XLOOKUP(D1561,'2026 FMR'!I:I,'2026 FMR'!Q:Q)</f>
        <v>MO-606</v>
      </c>
      <c r="C1561" t="s">
        <v>1617</v>
      </c>
      <c r="D1561">
        <v>29149</v>
      </c>
      <c r="E1561">
        <f>_xlfn.XLOOKUP(D1561,'ACS data'!E:E,'ACS data'!N:N)</f>
        <v>356</v>
      </c>
      <c r="F1561">
        <f>_xlfn.XLOOKUP(D1561,'2026 FMR'!I:I,'2026 FMR'!M:M)</f>
        <v>677</v>
      </c>
      <c r="G1561">
        <f>_xlfn.XLOOKUP(D1561,'2026 FMR'!I:I,'2026 FMR'!J:J)</f>
        <v>8783</v>
      </c>
      <c r="H1561">
        <f>_xlfn.XLOOKUP(D1561,'2026 FMR'!I:I,'2026 FMR'!R:R)</f>
        <v>0.5</v>
      </c>
    </row>
    <row r="1562" spans="1:8" x14ac:dyDescent="0.35">
      <c r="A1562" t="s">
        <v>1542</v>
      </c>
      <c r="B1562" t="str">
        <f>_xlfn.XLOOKUP(D1562,'2026 FMR'!I:I,'2026 FMR'!Q:Q)</f>
        <v>MO-606</v>
      </c>
      <c r="C1562" t="s">
        <v>1618</v>
      </c>
      <c r="D1562">
        <v>29151</v>
      </c>
      <c r="E1562">
        <f>_xlfn.XLOOKUP(D1562,'ACS data'!E:E,'ACS data'!N:N)</f>
        <v>366</v>
      </c>
      <c r="F1562">
        <f>_xlfn.XLOOKUP(D1562,'2026 FMR'!I:I,'2026 FMR'!M:M)</f>
        <v>694</v>
      </c>
      <c r="G1562">
        <f>_xlfn.XLOOKUP(D1562,'2026 FMR'!I:I,'2026 FMR'!J:J)</f>
        <v>13374</v>
      </c>
      <c r="H1562">
        <f>_xlfn.XLOOKUP(D1562,'2026 FMR'!I:I,'2026 FMR'!R:R)</f>
        <v>0.5</v>
      </c>
    </row>
    <row r="1563" spans="1:8" x14ac:dyDescent="0.35">
      <c r="A1563" t="s">
        <v>1542</v>
      </c>
      <c r="B1563" t="str">
        <f>_xlfn.XLOOKUP(D1563,'2026 FMR'!I:I,'2026 FMR'!Q:Q)</f>
        <v>MO-606</v>
      </c>
      <c r="C1563" t="s">
        <v>1619</v>
      </c>
      <c r="D1563">
        <v>29153</v>
      </c>
      <c r="E1563">
        <f>_xlfn.XLOOKUP(D1563,'ACS data'!E:E,'ACS data'!N:N)</f>
        <v>314</v>
      </c>
      <c r="F1563">
        <f>_xlfn.XLOOKUP(D1563,'2026 FMR'!I:I,'2026 FMR'!M:M)</f>
        <v>677</v>
      </c>
      <c r="G1563">
        <f>_xlfn.XLOOKUP(D1563,'2026 FMR'!I:I,'2026 FMR'!J:J)</f>
        <v>8688</v>
      </c>
      <c r="H1563">
        <f>_xlfn.XLOOKUP(D1563,'2026 FMR'!I:I,'2026 FMR'!R:R)</f>
        <v>0.5</v>
      </c>
    </row>
    <row r="1564" spans="1:8" x14ac:dyDescent="0.35">
      <c r="A1564" t="s">
        <v>1542</v>
      </c>
      <c r="B1564" t="str">
        <f>_xlfn.XLOOKUP(D1564,'2026 FMR'!I:I,'2026 FMR'!Q:Q)</f>
        <v>MO-606</v>
      </c>
      <c r="C1564" t="s">
        <v>1620</v>
      </c>
      <c r="D1564">
        <v>29155</v>
      </c>
      <c r="E1564">
        <f>_xlfn.XLOOKUP(D1564,'ACS data'!E:E,'ACS data'!N:N)</f>
        <v>519</v>
      </c>
      <c r="F1564">
        <f>_xlfn.XLOOKUP(D1564,'2026 FMR'!I:I,'2026 FMR'!M:M)</f>
        <v>713</v>
      </c>
      <c r="G1564">
        <f>_xlfn.XLOOKUP(D1564,'2026 FMR'!I:I,'2026 FMR'!J:J)</f>
        <v>15555</v>
      </c>
      <c r="H1564">
        <f>_xlfn.XLOOKUP(D1564,'2026 FMR'!I:I,'2026 FMR'!R:R)</f>
        <v>0.5</v>
      </c>
    </row>
    <row r="1565" spans="1:8" x14ac:dyDescent="0.35">
      <c r="A1565" t="s">
        <v>1542</v>
      </c>
      <c r="B1565" t="str">
        <f>_xlfn.XLOOKUP(D1565,'2026 FMR'!I:I,'2026 FMR'!Q:Q)</f>
        <v>MO-606</v>
      </c>
      <c r="C1565" t="s">
        <v>1621</v>
      </c>
      <c r="D1565">
        <v>29157</v>
      </c>
      <c r="E1565">
        <f>_xlfn.XLOOKUP(D1565,'ACS data'!E:E,'ACS data'!N:N)</f>
        <v>512</v>
      </c>
      <c r="F1565">
        <f>_xlfn.XLOOKUP(D1565,'2026 FMR'!I:I,'2026 FMR'!M:M)</f>
        <v>868</v>
      </c>
      <c r="G1565">
        <f>_xlfn.XLOOKUP(D1565,'2026 FMR'!I:I,'2026 FMR'!J:J)</f>
        <v>18970</v>
      </c>
      <c r="H1565">
        <f>_xlfn.XLOOKUP(D1565,'2026 FMR'!I:I,'2026 FMR'!R:R)</f>
        <v>0.5</v>
      </c>
    </row>
    <row r="1566" spans="1:8" x14ac:dyDescent="0.35">
      <c r="A1566" t="s">
        <v>1542</v>
      </c>
      <c r="B1566" t="str">
        <f>_xlfn.XLOOKUP(D1566,'2026 FMR'!I:I,'2026 FMR'!Q:Q)</f>
        <v>MO-606</v>
      </c>
      <c r="C1566" t="s">
        <v>1622</v>
      </c>
      <c r="D1566">
        <v>29159</v>
      </c>
      <c r="E1566">
        <f>_xlfn.XLOOKUP(D1566,'ACS data'!E:E,'ACS data'!N:N)</f>
        <v>1157</v>
      </c>
      <c r="F1566">
        <f>_xlfn.XLOOKUP(D1566,'2026 FMR'!I:I,'2026 FMR'!M:M)</f>
        <v>745</v>
      </c>
      <c r="G1566">
        <f>_xlfn.XLOOKUP(D1566,'2026 FMR'!I:I,'2026 FMR'!J:J)</f>
        <v>43059</v>
      </c>
      <c r="H1566">
        <f>_xlfn.XLOOKUP(D1566,'2026 FMR'!I:I,'2026 FMR'!R:R)</f>
        <v>0.5</v>
      </c>
    </row>
    <row r="1567" spans="1:8" x14ac:dyDescent="0.35">
      <c r="A1567" t="s">
        <v>1542</v>
      </c>
      <c r="B1567" t="str">
        <f>_xlfn.XLOOKUP(D1567,'2026 FMR'!I:I,'2026 FMR'!Q:Q)</f>
        <v>MO-606</v>
      </c>
      <c r="C1567" t="s">
        <v>1623</v>
      </c>
      <c r="D1567">
        <v>29161</v>
      </c>
      <c r="E1567">
        <f>_xlfn.XLOOKUP(D1567,'ACS data'!E:E,'ACS data'!N:N)</f>
        <v>2526</v>
      </c>
      <c r="F1567">
        <f>_xlfn.XLOOKUP(D1567,'2026 FMR'!I:I,'2026 FMR'!M:M)</f>
        <v>742</v>
      </c>
      <c r="G1567">
        <f>_xlfn.XLOOKUP(D1567,'2026 FMR'!I:I,'2026 FMR'!J:J)</f>
        <v>44843</v>
      </c>
      <c r="H1567">
        <f>_xlfn.XLOOKUP(D1567,'2026 FMR'!I:I,'2026 FMR'!R:R)</f>
        <v>0.5</v>
      </c>
    </row>
    <row r="1568" spans="1:8" x14ac:dyDescent="0.35">
      <c r="A1568" t="s">
        <v>1542</v>
      </c>
      <c r="B1568" t="str">
        <f>_xlfn.XLOOKUP(D1568,'2026 FMR'!I:I,'2026 FMR'!Q:Q)</f>
        <v>MO-606</v>
      </c>
      <c r="C1568" t="s">
        <v>1624</v>
      </c>
      <c r="D1568">
        <v>29163</v>
      </c>
      <c r="E1568">
        <f>_xlfn.XLOOKUP(D1568,'ACS data'!E:E,'ACS data'!N:N)</f>
        <v>585</v>
      </c>
      <c r="F1568">
        <f>_xlfn.XLOOKUP(D1568,'2026 FMR'!I:I,'2026 FMR'!M:M)</f>
        <v>700</v>
      </c>
      <c r="G1568">
        <f>_xlfn.XLOOKUP(D1568,'2026 FMR'!I:I,'2026 FMR'!J:J)</f>
        <v>17719</v>
      </c>
      <c r="H1568">
        <f>_xlfn.XLOOKUP(D1568,'2026 FMR'!I:I,'2026 FMR'!R:R)</f>
        <v>0.5</v>
      </c>
    </row>
    <row r="1569" spans="1:8" x14ac:dyDescent="0.35">
      <c r="A1569" t="s">
        <v>1542</v>
      </c>
      <c r="B1569" t="str">
        <f>_xlfn.XLOOKUP(D1569,'2026 FMR'!I:I,'2026 FMR'!Q:Q)</f>
        <v>MO-606</v>
      </c>
      <c r="C1569" t="s">
        <v>1625</v>
      </c>
      <c r="D1569">
        <v>29165</v>
      </c>
      <c r="E1569">
        <f>_xlfn.XLOOKUP(D1569,'ACS data'!E:E,'ACS data'!N:N)</f>
        <v>1777</v>
      </c>
      <c r="F1569">
        <f>_xlfn.XLOOKUP(D1569,'2026 FMR'!I:I,'2026 FMR'!M:M)</f>
        <v>1197</v>
      </c>
      <c r="G1569">
        <f>_xlfn.XLOOKUP(D1569,'2026 FMR'!I:I,'2026 FMR'!J:J)</f>
        <v>107033</v>
      </c>
      <c r="H1569">
        <f>_xlfn.XLOOKUP(D1569,'2026 FMR'!I:I,'2026 FMR'!R:R)</f>
        <v>0.5</v>
      </c>
    </row>
    <row r="1570" spans="1:8" x14ac:dyDescent="0.35">
      <c r="A1570" t="s">
        <v>1542</v>
      </c>
      <c r="B1570" t="str">
        <f>_xlfn.XLOOKUP(D1570,'2026 FMR'!I:I,'2026 FMR'!Q:Q)</f>
        <v>MO-606</v>
      </c>
      <c r="C1570" t="s">
        <v>1626</v>
      </c>
      <c r="D1570">
        <v>29167</v>
      </c>
      <c r="E1570">
        <f>_xlfn.XLOOKUP(D1570,'ACS data'!E:E,'ACS data'!N:N)</f>
        <v>1210</v>
      </c>
      <c r="F1570">
        <f>_xlfn.XLOOKUP(D1570,'2026 FMR'!I:I,'2026 FMR'!M:M)</f>
        <v>733</v>
      </c>
      <c r="G1570">
        <f>_xlfn.XLOOKUP(D1570,'2026 FMR'!I:I,'2026 FMR'!J:J)</f>
        <v>31877</v>
      </c>
      <c r="H1570">
        <f>_xlfn.XLOOKUP(D1570,'2026 FMR'!I:I,'2026 FMR'!R:R)</f>
        <v>0.5</v>
      </c>
    </row>
    <row r="1571" spans="1:8" x14ac:dyDescent="0.35">
      <c r="A1571" t="s">
        <v>1542</v>
      </c>
      <c r="B1571" t="str">
        <f>_xlfn.XLOOKUP(D1571,'2026 FMR'!I:I,'2026 FMR'!Q:Q)</f>
        <v>MO-606</v>
      </c>
      <c r="C1571" t="s">
        <v>1627</v>
      </c>
      <c r="D1571">
        <v>29169</v>
      </c>
      <c r="E1571">
        <f>_xlfn.XLOOKUP(D1571,'ACS data'!E:E,'ACS data'!N:N)</f>
        <v>981</v>
      </c>
      <c r="F1571">
        <f>_xlfn.XLOOKUP(D1571,'2026 FMR'!I:I,'2026 FMR'!M:M)</f>
        <v>809</v>
      </c>
      <c r="G1571">
        <f>_xlfn.XLOOKUP(D1571,'2026 FMR'!I:I,'2026 FMR'!J:J)</f>
        <v>53726</v>
      </c>
      <c r="H1571">
        <f>_xlfn.XLOOKUP(D1571,'2026 FMR'!I:I,'2026 FMR'!R:R)</f>
        <v>0.5</v>
      </c>
    </row>
    <row r="1572" spans="1:8" x14ac:dyDescent="0.35">
      <c r="A1572" t="s">
        <v>1542</v>
      </c>
      <c r="B1572" t="str">
        <f>_xlfn.XLOOKUP(D1572,'2026 FMR'!I:I,'2026 FMR'!Q:Q)</f>
        <v>MO-606</v>
      </c>
      <c r="C1572" t="s">
        <v>1628</v>
      </c>
      <c r="D1572">
        <v>29171</v>
      </c>
      <c r="E1572">
        <f>_xlfn.XLOOKUP(D1572,'ACS data'!E:E,'ACS data'!N:N)</f>
        <v>120</v>
      </c>
      <c r="F1572">
        <f>_xlfn.XLOOKUP(D1572,'2026 FMR'!I:I,'2026 FMR'!M:M)</f>
        <v>698</v>
      </c>
      <c r="G1572">
        <f>_xlfn.XLOOKUP(D1572,'2026 FMR'!I:I,'2026 FMR'!J:J)</f>
        <v>4698</v>
      </c>
      <c r="H1572">
        <f>_xlfn.XLOOKUP(D1572,'2026 FMR'!I:I,'2026 FMR'!R:R)</f>
        <v>0.5</v>
      </c>
    </row>
    <row r="1573" spans="1:8" x14ac:dyDescent="0.35">
      <c r="A1573" t="s">
        <v>1542</v>
      </c>
      <c r="B1573" t="str">
        <f>_xlfn.XLOOKUP(D1573,'2026 FMR'!I:I,'2026 FMR'!Q:Q)</f>
        <v>MO-606</v>
      </c>
      <c r="C1573" t="s">
        <v>1629</v>
      </c>
      <c r="D1573">
        <v>29173</v>
      </c>
      <c r="E1573">
        <f>_xlfn.XLOOKUP(D1573,'ACS data'!E:E,'ACS data'!N:N)</f>
        <v>254</v>
      </c>
      <c r="F1573">
        <f>_xlfn.XLOOKUP(D1573,'2026 FMR'!I:I,'2026 FMR'!M:M)</f>
        <v>677</v>
      </c>
      <c r="G1573">
        <f>_xlfn.XLOOKUP(D1573,'2026 FMR'!I:I,'2026 FMR'!J:J)</f>
        <v>10356</v>
      </c>
      <c r="H1573">
        <f>_xlfn.XLOOKUP(D1573,'2026 FMR'!I:I,'2026 FMR'!R:R)</f>
        <v>0.5</v>
      </c>
    </row>
    <row r="1574" spans="1:8" x14ac:dyDescent="0.35">
      <c r="A1574" t="s">
        <v>1542</v>
      </c>
      <c r="B1574" t="str">
        <f>_xlfn.XLOOKUP(D1574,'2026 FMR'!I:I,'2026 FMR'!Q:Q)</f>
        <v>MO-606</v>
      </c>
      <c r="C1574" t="s">
        <v>1630</v>
      </c>
      <c r="D1574">
        <v>29175</v>
      </c>
      <c r="E1574">
        <f>_xlfn.XLOOKUP(D1574,'ACS data'!E:E,'ACS data'!N:N)</f>
        <v>714</v>
      </c>
      <c r="F1574">
        <f>_xlfn.XLOOKUP(D1574,'2026 FMR'!I:I,'2026 FMR'!M:M)</f>
        <v>693</v>
      </c>
      <c r="G1574">
        <f>_xlfn.XLOOKUP(D1574,'2026 FMR'!I:I,'2026 FMR'!J:J)</f>
        <v>24652</v>
      </c>
      <c r="H1574">
        <f>_xlfn.XLOOKUP(D1574,'2026 FMR'!I:I,'2026 FMR'!R:R)</f>
        <v>0.5</v>
      </c>
    </row>
    <row r="1575" spans="1:8" x14ac:dyDescent="0.35">
      <c r="A1575" t="s">
        <v>1542</v>
      </c>
      <c r="B1575" t="str">
        <f>_xlfn.XLOOKUP(D1575,'2026 FMR'!I:I,'2026 FMR'!Q:Q)</f>
        <v>MO-606</v>
      </c>
      <c r="C1575" t="s">
        <v>1631</v>
      </c>
      <c r="D1575">
        <v>29177</v>
      </c>
      <c r="E1575">
        <f>_xlfn.XLOOKUP(D1575,'ACS data'!E:E,'ACS data'!N:N)</f>
        <v>714</v>
      </c>
      <c r="F1575">
        <f>_xlfn.XLOOKUP(D1575,'2026 FMR'!I:I,'2026 FMR'!M:M)</f>
        <v>1197</v>
      </c>
      <c r="G1575">
        <f>_xlfn.XLOOKUP(D1575,'2026 FMR'!I:I,'2026 FMR'!J:J)</f>
        <v>23122</v>
      </c>
      <c r="H1575">
        <f>_xlfn.XLOOKUP(D1575,'2026 FMR'!I:I,'2026 FMR'!R:R)</f>
        <v>0.5</v>
      </c>
    </row>
    <row r="1576" spans="1:8" x14ac:dyDescent="0.35">
      <c r="A1576" t="s">
        <v>1542</v>
      </c>
      <c r="B1576" t="str">
        <f>_xlfn.XLOOKUP(D1576,'2026 FMR'!I:I,'2026 FMR'!Q:Q)</f>
        <v>MO-606</v>
      </c>
      <c r="C1576" t="s">
        <v>1632</v>
      </c>
      <c r="D1576">
        <v>29179</v>
      </c>
      <c r="E1576">
        <f>_xlfn.XLOOKUP(D1576,'ACS data'!E:E,'ACS data'!N:N)</f>
        <v>183</v>
      </c>
      <c r="F1576">
        <f>_xlfn.XLOOKUP(D1576,'2026 FMR'!I:I,'2026 FMR'!M:M)</f>
        <v>677</v>
      </c>
      <c r="G1576">
        <f>_xlfn.XLOOKUP(D1576,'2026 FMR'!I:I,'2026 FMR'!J:J)</f>
        <v>6102</v>
      </c>
      <c r="H1576">
        <f>_xlfn.XLOOKUP(D1576,'2026 FMR'!I:I,'2026 FMR'!R:R)</f>
        <v>0.5</v>
      </c>
    </row>
    <row r="1577" spans="1:8" x14ac:dyDescent="0.35">
      <c r="A1577" t="s">
        <v>1542</v>
      </c>
      <c r="B1577" t="str">
        <f>_xlfn.XLOOKUP(D1577,'2026 FMR'!I:I,'2026 FMR'!Q:Q)</f>
        <v>MO-606</v>
      </c>
      <c r="C1577" t="s">
        <v>1633</v>
      </c>
      <c r="D1577">
        <v>29181</v>
      </c>
      <c r="E1577">
        <f>_xlfn.XLOOKUP(D1577,'ACS data'!E:E,'ACS data'!N:N)</f>
        <v>363</v>
      </c>
      <c r="F1577">
        <f>_xlfn.XLOOKUP(D1577,'2026 FMR'!I:I,'2026 FMR'!M:M)</f>
        <v>731</v>
      </c>
      <c r="G1577">
        <f>_xlfn.XLOOKUP(D1577,'2026 FMR'!I:I,'2026 FMR'!J:J)</f>
        <v>10839</v>
      </c>
      <c r="H1577">
        <f>_xlfn.XLOOKUP(D1577,'2026 FMR'!I:I,'2026 FMR'!R:R)</f>
        <v>0.5</v>
      </c>
    </row>
    <row r="1578" spans="1:8" x14ac:dyDescent="0.35">
      <c r="A1578" t="s">
        <v>1542</v>
      </c>
      <c r="B1578" t="str">
        <f>_xlfn.XLOOKUP(D1578,'2026 FMR'!I:I,'2026 FMR'!Q:Q)</f>
        <v>MO-503</v>
      </c>
      <c r="C1578" t="s">
        <v>1634</v>
      </c>
      <c r="D1578">
        <v>29183</v>
      </c>
      <c r="E1578">
        <f>_xlfn.XLOOKUP(D1578,'ACS data'!E:E,'ACS data'!N:N)</f>
        <v>3782</v>
      </c>
      <c r="F1578">
        <f>_xlfn.XLOOKUP(D1578,'2026 FMR'!I:I,'2026 FMR'!M:M)</f>
        <v>995</v>
      </c>
      <c r="G1578">
        <f>_xlfn.XLOOKUP(D1578,'2026 FMR'!I:I,'2026 FMR'!J:J)</f>
        <v>406262</v>
      </c>
      <c r="H1578">
        <f>_xlfn.XLOOKUP(D1578,'2026 FMR'!I:I,'2026 FMR'!R:R)</f>
        <v>1</v>
      </c>
    </row>
    <row r="1579" spans="1:8" x14ac:dyDescent="0.35">
      <c r="A1579" t="s">
        <v>1542</v>
      </c>
      <c r="B1579" t="str">
        <f>_xlfn.XLOOKUP(D1579,'2026 FMR'!I:I,'2026 FMR'!Q:Q)</f>
        <v>MO-606</v>
      </c>
      <c r="C1579" t="s">
        <v>1635</v>
      </c>
      <c r="D1579">
        <v>29185</v>
      </c>
      <c r="E1579">
        <f>_xlfn.XLOOKUP(D1579,'ACS data'!E:E,'ACS data'!N:N)</f>
        <v>224</v>
      </c>
      <c r="F1579">
        <f>_xlfn.XLOOKUP(D1579,'2026 FMR'!I:I,'2026 FMR'!M:M)</f>
        <v>677</v>
      </c>
      <c r="G1579">
        <f>_xlfn.XLOOKUP(D1579,'2026 FMR'!I:I,'2026 FMR'!J:J)</f>
        <v>9330</v>
      </c>
      <c r="H1579">
        <f>_xlfn.XLOOKUP(D1579,'2026 FMR'!I:I,'2026 FMR'!R:R)</f>
        <v>0.5</v>
      </c>
    </row>
    <row r="1580" spans="1:8" x14ac:dyDescent="0.35">
      <c r="A1580" t="s">
        <v>1542</v>
      </c>
      <c r="B1580" t="str">
        <f>_xlfn.XLOOKUP(D1580,'2026 FMR'!I:I,'2026 FMR'!Q:Q)</f>
        <v>MO-606</v>
      </c>
      <c r="C1580" t="s">
        <v>1636</v>
      </c>
      <c r="D1580">
        <v>29186</v>
      </c>
      <c r="E1580">
        <f>_xlfn.XLOOKUP(D1580,'ACS data'!E:E,'ACS data'!N:N)</f>
        <v>295</v>
      </c>
      <c r="F1580">
        <f>_xlfn.XLOOKUP(D1580,'2026 FMR'!I:I,'2026 FMR'!M:M)</f>
        <v>767</v>
      </c>
      <c r="G1580">
        <f>_xlfn.XLOOKUP(D1580,'2026 FMR'!I:I,'2026 FMR'!J:J)</f>
        <v>18494</v>
      </c>
      <c r="H1580">
        <f>_xlfn.XLOOKUP(D1580,'2026 FMR'!I:I,'2026 FMR'!R:R)</f>
        <v>0.5</v>
      </c>
    </row>
    <row r="1581" spans="1:8" x14ac:dyDescent="0.35">
      <c r="A1581" t="s">
        <v>1542</v>
      </c>
      <c r="B1581" t="str">
        <f>_xlfn.XLOOKUP(D1581,'2026 FMR'!I:I,'2026 FMR'!Q:Q)</f>
        <v>MO-606</v>
      </c>
      <c r="C1581" t="s">
        <v>1637</v>
      </c>
      <c r="D1581">
        <v>29187</v>
      </c>
      <c r="E1581">
        <f>_xlfn.XLOOKUP(D1581,'ACS data'!E:E,'ACS data'!N:N)</f>
        <v>1718</v>
      </c>
      <c r="F1581">
        <f>_xlfn.XLOOKUP(D1581,'2026 FMR'!I:I,'2026 FMR'!M:M)</f>
        <v>689</v>
      </c>
      <c r="G1581">
        <f>_xlfn.XLOOKUP(D1581,'2026 FMR'!I:I,'2026 FMR'!J:J)</f>
        <v>66814</v>
      </c>
      <c r="H1581">
        <f>_xlfn.XLOOKUP(D1581,'2026 FMR'!I:I,'2026 FMR'!R:R)</f>
        <v>0.5</v>
      </c>
    </row>
    <row r="1582" spans="1:8" x14ac:dyDescent="0.35">
      <c r="A1582" t="s">
        <v>1542</v>
      </c>
      <c r="B1582" t="str">
        <f>_xlfn.XLOOKUP(D1582,'2026 FMR'!I:I,'2026 FMR'!Q:Q)</f>
        <v>MO-500</v>
      </c>
      <c r="C1582" t="s">
        <v>1638</v>
      </c>
      <c r="D1582">
        <v>29189</v>
      </c>
      <c r="E1582">
        <f>_xlfn.XLOOKUP(D1582,'ACS data'!E:E,'ACS data'!N:N)</f>
        <v>21010</v>
      </c>
      <c r="F1582">
        <f>_xlfn.XLOOKUP(D1582,'2026 FMR'!I:I,'2026 FMR'!M:M)</f>
        <v>995</v>
      </c>
      <c r="G1582">
        <f>_xlfn.XLOOKUP(D1582,'2026 FMR'!I:I,'2026 FMR'!J:J)</f>
        <v>999703</v>
      </c>
      <c r="H1582">
        <f>_xlfn.XLOOKUP(D1582,'2026 FMR'!I:I,'2026 FMR'!R:R)</f>
        <v>1</v>
      </c>
    </row>
    <row r="1583" spans="1:8" x14ac:dyDescent="0.35">
      <c r="A1583" t="s">
        <v>1542</v>
      </c>
      <c r="B1583" t="str">
        <f>_xlfn.XLOOKUP(D1583,'2026 FMR'!I:I,'2026 FMR'!Q:Q)</f>
        <v>MO-606</v>
      </c>
      <c r="C1583" t="s">
        <v>1639</v>
      </c>
      <c r="D1583">
        <v>29195</v>
      </c>
      <c r="E1583">
        <f>_xlfn.XLOOKUP(D1583,'ACS data'!E:E,'ACS data'!N:N)</f>
        <v>720</v>
      </c>
      <c r="F1583">
        <f>_xlfn.XLOOKUP(D1583,'2026 FMR'!I:I,'2026 FMR'!M:M)</f>
        <v>677</v>
      </c>
      <c r="G1583">
        <f>_xlfn.XLOOKUP(D1583,'2026 FMR'!I:I,'2026 FMR'!J:J)</f>
        <v>23219</v>
      </c>
      <c r="H1583">
        <f>_xlfn.XLOOKUP(D1583,'2026 FMR'!I:I,'2026 FMR'!R:R)</f>
        <v>0.5</v>
      </c>
    </row>
    <row r="1584" spans="1:8" x14ac:dyDescent="0.35">
      <c r="A1584" t="s">
        <v>1542</v>
      </c>
      <c r="B1584" t="str">
        <f>_xlfn.XLOOKUP(D1584,'2026 FMR'!I:I,'2026 FMR'!Q:Q)</f>
        <v>MO-606</v>
      </c>
      <c r="C1584" t="s">
        <v>1640</v>
      </c>
      <c r="D1584">
        <v>29197</v>
      </c>
      <c r="E1584">
        <f>_xlfn.XLOOKUP(D1584,'ACS data'!E:E,'ACS data'!N:N)</f>
        <v>61</v>
      </c>
      <c r="F1584">
        <f>_xlfn.XLOOKUP(D1584,'2026 FMR'!I:I,'2026 FMR'!M:M)</f>
        <v>677</v>
      </c>
      <c r="G1584">
        <f>_xlfn.XLOOKUP(D1584,'2026 FMR'!I:I,'2026 FMR'!J:J)</f>
        <v>4066</v>
      </c>
      <c r="H1584">
        <f>_xlfn.XLOOKUP(D1584,'2026 FMR'!I:I,'2026 FMR'!R:R)</f>
        <v>0.5</v>
      </c>
    </row>
    <row r="1585" spans="1:8" x14ac:dyDescent="0.35">
      <c r="A1585" t="s">
        <v>1542</v>
      </c>
      <c r="B1585" t="str">
        <f>_xlfn.XLOOKUP(D1585,'2026 FMR'!I:I,'2026 FMR'!Q:Q)</f>
        <v>MO-606</v>
      </c>
      <c r="C1585" t="s">
        <v>1641</v>
      </c>
      <c r="D1585">
        <v>29199</v>
      </c>
      <c r="E1585">
        <f>_xlfn.XLOOKUP(D1585,'ACS data'!E:E,'ACS data'!N:N)</f>
        <v>78</v>
      </c>
      <c r="F1585">
        <f>_xlfn.XLOOKUP(D1585,'2026 FMR'!I:I,'2026 FMR'!M:M)</f>
        <v>705</v>
      </c>
      <c r="G1585">
        <f>_xlfn.XLOOKUP(D1585,'2026 FMR'!I:I,'2026 FMR'!J:J)</f>
        <v>4720</v>
      </c>
      <c r="H1585">
        <f>_xlfn.XLOOKUP(D1585,'2026 FMR'!I:I,'2026 FMR'!R:R)</f>
        <v>0.5</v>
      </c>
    </row>
    <row r="1586" spans="1:8" x14ac:dyDescent="0.35">
      <c r="A1586" t="s">
        <v>1542</v>
      </c>
      <c r="B1586" t="str">
        <f>_xlfn.XLOOKUP(D1586,'2026 FMR'!I:I,'2026 FMR'!Q:Q)</f>
        <v>MO-606</v>
      </c>
      <c r="C1586" t="s">
        <v>1642</v>
      </c>
      <c r="D1586">
        <v>29201</v>
      </c>
      <c r="E1586">
        <f>_xlfn.XLOOKUP(D1586,'ACS data'!E:E,'ACS data'!N:N)</f>
        <v>1166</v>
      </c>
      <c r="F1586">
        <f>_xlfn.XLOOKUP(D1586,'2026 FMR'!I:I,'2026 FMR'!M:M)</f>
        <v>709</v>
      </c>
      <c r="G1586">
        <f>_xlfn.XLOOKUP(D1586,'2026 FMR'!I:I,'2026 FMR'!J:J)</f>
        <v>38055</v>
      </c>
      <c r="H1586">
        <f>_xlfn.XLOOKUP(D1586,'2026 FMR'!I:I,'2026 FMR'!R:R)</f>
        <v>0.5</v>
      </c>
    </row>
    <row r="1587" spans="1:8" x14ac:dyDescent="0.35">
      <c r="A1587" t="s">
        <v>1542</v>
      </c>
      <c r="B1587" t="str">
        <f>_xlfn.XLOOKUP(D1587,'2026 FMR'!I:I,'2026 FMR'!Q:Q)</f>
        <v>MO-606</v>
      </c>
      <c r="C1587" t="s">
        <v>1643</v>
      </c>
      <c r="D1587">
        <v>29203</v>
      </c>
      <c r="E1587">
        <f>_xlfn.XLOOKUP(D1587,'ACS data'!E:E,'ACS data'!N:N)</f>
        <v>175</v>
      </c>
      <c r="F1587">
        <f>_xlfn.XLOOKUP(D1587,'2026 FMR'!I:I,'2026 FMR'!M:M)</f>
        <v>677</v>
      </c>
      <c r="G1587">
        <f>_xlfn.XLOOKUP(D1587,'2026 FMR'!I:I,'2026 FMR'!J:J)</f>
        <v>7132</v>
      </c>
      <c r="H1587">
        <f>_xlfn.XLOOKUP(D1587,'2026 FMR'!I:I,'2026 FMR'!R:R)</f>
        <v>0.5</v>
      </c>
    </row>
    <row r="1588" spans="1:8" x14ac:dyDescent="0.35">
      <c r="A1588" t="s">
        <v>1542</v>
      </c>
      <c r="B1588" t="str">
        <f>_xlfn.XLOOKUP(D1588,'2026 FMR'!I:I,'2026 FMR'!Q:Q)</f>
        <v>MO-606</v>
      </c>
      <c r="C1588" t="s">
        <v>1644</v>
      </c>
      <c r="D1588">
        <v>29205</v>
      </c>
      <c r="E1588">
        <f>_xlfn.XLOOKUP(D1588,'ACS data'!E:E,'ACS data'!N:N)</f>
        <v>81</v>
      </c>
      <c r="F1588">
        <f>_xlfn.XLOOKUP(D1588,'2026 FMR'!I:I,'2026 FMR'!M:M)</f>
        <v>703</v>
      </c>
      <c r="G1588">
        <f>_xlfn.XLOOKUP(D1588,'2026 FMR'!I:I,'2026 FMR'!J:J)</f>
        <v>6049</v>
      </c>
      <c r="H1588">
        <f>_xlfn.XLOOKUP(D1588,'2026 FMR'!I:I,'2026 FMR'!R:R)</f>
        <v>0.5</v>
      </c>
    </row>
    <row r="1589" spans="1:8" x14ac:dyDescent="0.35">
      <c r="A1589" t="s">
        <v>1542</v>
      </c>
      <c r="B1589" t="str">
        <f>_xlfn.XLOOKUP(D1589,'2026 FMR'!I:I,'2026 FMR'!Q:Q)</f>
        <v>MO-606</v>
      </c>
      <c r="C1589" t="s">
        <v>1645</v>
      </c>
      <c r="D1589">
        <v>29207</v>
      </c>
      <c r="E1589">
        <f>_xlfn.XLOOKUP(D1589,'ACS data'!E:E,'ACS data'!N:N)</f>
        <v>837</v>
      </c>
      <c r="F1589">
        <f>_xlfn.XLOOKUP(D1589,'2026 FMR'!I:I,'2026 FMR'!M:M)</f>
        <v>677</v>
      </c>
      <c r="G1589">
        <f>_xlfn.XLOOKUP(D1589,'2026 FMR'!I:I,'2026 FMR'!J:J)</f>
        <v>28656</v>
      </c>
      <c r="H1589">
        <f>_xlfn.XLOOKUP(D1589,'2026 FMR'!I:I,'2026 FMR'!R:R)</f>
        <v>0.5</v>
      </c>
    </row>
    <row r="1590" spans="1:8" x14ac:dyDescent="0.35">
      <c r="A1590" t="s">
        <v>1542</v>
      </c>
      <c r="B1590" t="str">
        <f>_xlfn.XLOOKUP(D1590,'2026 FMR'!I:I,'2026 FMR'!Q:Q)</f>
        <v>MO-606</v>
      </c>
      <c r="C1590" t="s">
        <v>1646</v>
      </c>
      <c r="D1590">
        <v>29209</v>
      </c>
      <c r="E1590">
        <f>_xlfn.XLOOKUP(D1590,'ACS data'!E:E,'ACS data'!N:N)</f>
        <v>806</v>
      </c>
      <c r="F1590">
        <f>_xlfn.XLOOKUP(D1590,'2026 FMR'!I:I,'2026 FMR'!M:M)</f>
        <v>703</v>
      </c>
      <c r="G1590">
        <f>_xlfn.XLOOKUP(D1590,'2026 FMR'!I:I,'2026 FMR'!J:J)</f>
        <v>31314</v>
      </c>
      <c r="H1590">
        <f>_xlfn.XLOOKUP(D1590,'2026 FMR'!I:I,'2026 FMR'!R:R)</f>
        <v>0.5</v>
      </c>
    </row>
    <row r="1591" spans="1:8" x14ac:dyDescent="0.35">
      <c r="A1591" t="s">
        <v>1542</v>
      </c>
      <c r="B1591" t="str">
        <f>_xlfn.XLOOKUP(D1591,'2026 FMR'!I:I,'2026 FMR'!Q:Q)</f>
        <v>MO-606</v>
      </c>
      <c r="C1591" t="s">
        <v>1647</v>
      </c>
      <c r="D1591">
        <v>29211</v>
      </c>
      <c r="E1591">
        <f>_xlfn.XLOOKUP(D1591,'ACS data'!E:E,'ACS data'!N:N)</f>
        <v>100</v>
      </c>
      <c r="F1591">
        <f>_xlfn.XLOOKUP(D1591,'2026 FMR'!I:I,'2026 FMR'!M:M)</f>
        <v>809</v>
      </c>
      <c r="G1591">
        <f>_xlfn.XLOOKUP(D1591,'2026 FMR'!I:I,'2026 FMR'!J:J)</f>
        <v>5983</v>
      </c>
      <c r="H1591">
        <f>_xlfn.XLOOKUP(D1591,'2026 FMR'!I:I,'2026 FMR'!R:R)</f>
        <v>0.5</v>
      </c>
    </row>
    <row r="1592" spans="1:8" x14ac:dyDescent="0.35">
      <c r="A1592" t="s">
        <v>1542</v>
      </c>
      <c r="B1592" t="str">
        <f>_xlfn.XLOOKUP(D1592,'2026 FMR'!I:I,'2026 FMR'!Q:Q)</f>
        <v>MO-606</v>
      </c>
      <c r="C1592" t="s">
        <v>1648</v>
      </c>
      <c r="D1592">
        <v>29213</v>
      </c>
      <c r="E1592">
        <f>_xlfn.XLOOKUP(D1592,'ACS data'!E:E,'ACS data'!N:N)</f>
        <v>1595</v>
      </c>
      <c r="F1592">
        <f>_xlfn.XLOOKUP(D1592,'2026 FMR'!I:I,'2026 FMR'!M:M)</f>
        <v>784</v>
      </c>
      <c r="G1592">
        <f>_xlfn.XLOOKUP(D1592,'2026 FMR'!I:I,'2026 FMR'!J:J)</f>
        <v>56202</v>
      </c>
      <c r="H1592">
        <f>_xlfn.XLOOKUP(D1592,'2026 FMR'!I:I,'2026 FMR'!R:R)</f>
        <v>0.5</v>
      </c>
    </row>
    <row r="1593" spans="1:8" x14ac:dyDescent="0.35">
      <c r="A1593" t="s">
        <v>1542</v>
      </c>
      <c r="B1593" t="str">
        <f>_xlfn.XLOOKUP(D1593,'2026 FMR'!I:I,'2026 FMR'!Q:Q)</f>
        <v>MO-606</v>
      </c>
      <c r="C1593" t="s">
        <v>1649</v>
      </c>
      <c r="D1593">
        <v>29215</v>
      </c>
      <c r="E1593">
        <f>_xlfn.XLOOKUP(D1593,'ACS data'!E:E,'ACS data'!N:N)</f>
        <v>806</v>
      </c>
      <c r="F1593">
        <f>_xlfn.XLOOKUP(D1593,'2026 FMR'!I:I,'2026 FMR'!M:M)</f>
        <v>694</v>
      </c>
      <c r="G1593">
        <f>_xlfn.XLOOKUP(D1593,'2026 FMR'!I:I,'2026 FMR'!J:J)</f>
        <v>24828</v>
      </c>
      <c r="H1593">
        <f>_xlfn.XLOOKUP(D1593,'2026 FMR'!I:I,'2026 FMR'!R:R)</f>
        <v>0.5</v>
      </c>
    </row>
    <row r="1594" spans="1:8" x14ac:dyDescent="0.35">
      <c r="A1594" t="s">
        <v>1542</v>
      </c>
      <c r="B1594" t="str">
        <f>_xlfn.XLOOKUP(D1594,'2026 FMR'!I:I,'2026 FMR'!Q:Q)</f>
        <v>MO-606</v>
      </c>
      <c r="C1594" t="s">
        <v>1650</v>
      </c>
      <c r="D1594">
        <v>29217</v>
      </c>
      <c r="E1594">
        <f>_xlfn.XLOOKUP(D1594,'ACS data'!E:E,'ACS data'!N:N)</f>
        <v>770</v>
      </c>
      <c r="F1594">
        <f>_xlfn.XLOOKUP(D1594,'2026 FMR'!I:I,'2026 FMR'!M:M)</f>
        <v>703</v>
      </c>
      <c r="G1594">
        <f>_xlfn.XLOOKUP(D1594,'2026 FMR'!I:I,'2026 FMR'!J:J)</f>
        <v>19777</v>
      </c>
      <c r="H1594">
        <f>_xlfn.XLOOKUP(D1594,'2026 FMR'!I:I,'2026 FMR'!R:R)</f>
        <v>0.5</v>
      </c>
    </row>
    <row r="1595" spans="1:8" x14ac:dyDescent="0.35">
      <c r="A1595" t="s">
        <v>1542</v>
      </c>
      <c r="B1595" t="str">
        <f>_xlfn.XLOOKUP(D1595,'2026 FMR'!I:I,'2026 FMR'!Q:Q)</f>
        <v>MO-503</v>
      </c>
      <c r="C1595" t="s">
        <v>1651</v>
      </c>
      <c r="D1595">
        <v>29219</v>
      </c>
      <c r="E1595">
        <f>_xlfn.XLOOKUP(D1595,'ACS data'!E:E,'ACS data'!N:N)</f>
        <v>468</v>
      </c>
      <c r="F1595">
        <f>_xlfn.XLOOKUP(D1595,'2026 FMR'!I:I,'2026 FMR'!M:M)</f>
        <v>995</v>
      </c>
      <c r="G1595">
        <f>_xlfn.XLOOKUP(D1595,'2026 FMR'!I:I,'2026 FMR'!J:J)</f>
        <v>35729</v>
      </c>
      <c r="H1595">
        <f>_xlfn.XLOOKUP(D1595,'2026 FMR'!I:I,'2026 FMR'!R:R)</f>
        <v>1</v>
      </c>
    </row>
    <row r="1596" spans="1:8" x14ac:dyDescent="0.35">
      <c r="A1596" t="s">
        <v>1542</v>
      </c>
      <c r="B1596" t="str">
        <f>_xlfn.XLOOKUP(D1596,'2026 FMR'!I:I,'2026 FMR'!Q:Q)</f>
        <v>MO-606</v>
      </c>
      <c r="C1596" t="s">
        <v>1652</v>
      </c>
      <c r="D1596">
        <v>29221</v>
      </c>
      <c r="E1596">
        <f>_xlfn.XLOOKUP(D1596,'ACS data'!E:E,'ACS data'!N:N)</f>
        <v>651</v>
      </c>
      <c r="F1596">
        <f>_xlfn.XLOOKUP(D1596,'2026 FMR'!I:I,'2026 FMR'!M:M)</f>
        <v>774</v>
      </c>
      <c r="G1596">
        <f>_xlfn.XLOOKUP(D1596,'2026 FMR'!I:I,'2026 FMR'!J:J)</f>
        <v>23580</v>
      </c>
      <c r="H1596">
        <f>_xlfn.XLOOKUP(D1596,'2026 FMR'!I:I,'2026 FMR'!R:R)</f>
        <v>0.5</v>
      </c>
    </row>
    <row r="1597" spans="1:8" x14ac:dyDescent="0.35">
      <c r="A1597" t="s">
        <v>1542</v>
      </c>
      <c r="B1597" t="str">
        <f>_xlfn.XLOOKUP(D1597,'2026 FMR'!I:I,'2026 FMR'!Q:Q)</f>
        <v>MO-606</v>
      </c>
      <c r="C1597" t="s">
        <v>1653</v>
      </c>
      <c r="D1597">
        <v>29223</v>
      </c>
      <c r="E1597">
        <f>_xlfn.XLOOKUP(D1597,'ACS data'!E:E,'ACS data'!N:N)</f>
        <v>540</v>
      </c>
      <c r="F1597">
        <f>_xlfn.XLOOKUP(D1597,'2026 FMR'!I:I,'2026 FMR'!M:M)</f>
        <v>810</v>
      </c>
      <c r="G1597">
        <f>_xlfn.XLOOKUP(D1597,'2026 FMR'!I:I,'2026 FMR'!J:J)</f>
        <v>11081</v>
      </c>
      <c r="H1597">
        <f>_xlfn.XLOOKUP(D1597,'2026 FMR'!I:I,'2026 FMR'!R:R)</f>
        <v>0.5</v>
      </c>
    </row>
    <row r="1598" spans="1:8" x14ac:dyDescent="0.35">
      <c r="A1598" t="s">
        <v>1542</v>
      </c>
      <c r="B1598" t="str">
        <f>_xlfn.XLOOKUP(D1598,'2026 FMR'!I:I,'2026 FMR'!Q:Q)</f>
        <v>MO-600</v>
      </c>
      <c r="C1598" t="s">
        <v>1654</v>
      </c>
      <c r="D1598">
        <v>29225</v>
      </c>
      <c r="E1598">
        <f>_xlfn.XLOOKUP(D1598,'ACS data'!E:E,'ACS data'!N:N)</f>
        <v>1571</v>
      </c>
      <c r="F1598">
        <f>_xlfn.XLOOKUP(D1598,'2026 FMR'!I:I,'2026 FMR'!M:M)</f>
        <v>883</v>
      </c>
      <c r="G1598">
        <f>_xlfn.XLOOKUP(D1598,'2026 FMR'!I:I,'2026 FMR'!J:J)</f>
        <v>39265</v>
      </c>
      <c r="H1598">
        <f>_xlfn.XLOOKUP(D1598,'2026 FMR'!I:I,'2026 FMR'!R:R)</f>
        <v>1</v>
      </c>
    </row>
    <row r="1599" spans="1:8" x14ac:dyDescent="0.35">
      <c r="A1599" t="s">
        <v>1542</v>
      </c>
      <c r="B1599" t="str">
        <f>_xlfn.XLOOKUP(D1599,'2026 FMR'!I:I,'2026 FMR'!Q:Q)</f>
        <v>MO-606</v>
      </c>
      <c r="C1599" t="s">
        <v>1655</v>
      </c>
      <c r="D1599">
        <v>29227</v>
      </c>
      <c r="E1599">
        <f>_xlfn.XLOOKUP(D1599,'ACS data'!E:E,'ACS data'!N:N)</f>
        <v>83</v>
      </c>
      <c r="F1599">
        <f>_xlfn.XLOOKUP(D1599,'2026 FMR'!I:I,'2026 FMR'!M:M)</f>
        <v>677</v>
      </c>
      <c r="G1599">
        <f>_xlfn.XLOOKUP(D1599,'2026 FMR'!I:I,'2026 FMR'!J:J)</f>
        <v>1982</v>
      </c>
      <c r="H1599">
        <f>_xlfn.XLOOKUP(D1599,'2026 FMR'!I:I,'2026 FMR'!R:R)</f>
        <v>0.5</v>
      </c>
    </row>
    <row r="1600" spans="1:8" x14ac:dyDescent="0.35">
      <c r="A1600" t="s">
        <v>1542</v>
      </c>
      <c r="B1600" t="str">
        <f>_xlfn.XLOOKUP(D1600,'2026 FMR'!I:I,'2026 FMR'!Q:Q)</f>
        <v>MO-606</v>
      </c>
      <c r="C1600" t="s">
        <v>1656</v>
      </c>
      <c r="D1600">
        <v>29229</v>
      </c>
      <c r="E1600">
        <f>_xlfn.XLOOKUP(D1600,'ACS data'!E:E,'ACS data'!N:N)</f>
        <v>588</v>
      </c>
      <c r="F1600">
        <f>_xlfn.XLOOKUP(D1600,'2026 FMR'!I:I,'2026 FMR'!M:M)</f>
        <v>677</v>
      </c>
      <c r="G1600">
        <f>_xlfn.XLOOKUP(D1600,'2026 FMR'!I:I,'2026 FMR'!J:J)</f>
        <v>18475</v>
      </c>
      <c r="H1600">
        <f>_xlfn.XLOOKUP(D1600,'2026 FMR'!I:I,'2026 FMR'!R:R)</f>
        <v>0.5</v>
      </c>
    </row>
    <row r="1601" spans="1:8" x14ac:dyDescent="0.35">
      <c r="A1601" t="s">
        <v>1542</v>
      </c>
      <c r="B1601" t="str">
        <f>_xlfn.XLOOKUP(D1601,'2026 FMR'!I:I,'2026 FMR'!Q:Q)</f>
        <v>MO-501</v>
      </c>
      <c r="C1601" t="s">
        <v>1657</v>
      </c>
      <c r="D1601">
        <v>29510</v>
      </c>
      <c r="E1601">
        <f>_xlfn.XLOOKUP(D1601,'ACS data'!E:E,'ACS data'!N:N)</f>
        <v>10328</v>
      </c>
      <c r="F1601">
        <f>_xlfn.XLOOKUP(D1601,'2026 FMR'!I:I,'2026 FMR'!M:M)</f>
        <v>995</v>
      </c>
      <c r="G1601">
        <f>_xlfn.XLOOKUP(D1601,'2026 FMR'!I:I,'2026 FMR'!J:J)</f>
        <v>298018</v>
      </c>
      <c r="H1601">
        <f>_xlfn.XLOOKUP(D1601,'2026 FMR'!I:I,'2026 FMR'!R:R)</f>
        <v>1</v>
      </c>
    </row>
    <row r="1602" spans="1:8" x14ac:dyDescent="0.35">
      <c r="A1602" t="s">
        <v>1658</v>
      </c>
      <c r="B1602" t="str">
        <f>_xlfn.XLOOKUP(D1602,'2026 FMR'!I:I,'2026 FMR'!Q:Q)</f>
        <v>MT-500</v>
      </c>
      <c r="C1602" t="s">
        <v>1659</v>
      </c>
      <c r="D1602">
        <v>30001</v>
      </c>
      <c r="E1602">
        <f>_xlfn.XLOOKUP(D1602,'ACS data'!E:E,'ACS data'!N:N)</f>
        <v>422</v>
      </c>
      <c r="F1602">
        <f>_xlfn.XLOOKUP(D1602,'2026 FMR'!I:I,'2026 FMR'!M:M)</f>
        <v>978</v>
      </c>
      <c r="G1602">
        <f>_xlfn.XLOOKUP(D1602,'2026 FMR'!I:I,'2026 FMR'!J:J)</f>
        <v>9469</v>
      </c>
      <c r="H1602">
        <f>_xlfn.XLOOKUP(D1602,'2026 FMR'!I:I,'2026 FMR'!R:R)</f>
        <v>0.5</v>
      </c>
    </row>
    <row r="1603" spans="1:8" x14ac:dyDescent="0.35">
      <c r="A1603" t="s">
        <v>1658</v>
      </c>
      <c r="B1603" t="str">
        <f>_xlfn.XLOOKUP(D1603,'2026 FMR'!I:I,'2026 FMR'!Q:Q)</f>
        <v>MT-500</v>
      </c>
      <c r="C1603" t="s">
        <v>1660</v>
      </c>
      <c r="D1603">
        <v>30003</v>
      </c>
      <c r="E1603">
        <f>_xlfn.XLOOKUP(D1603,'ACS data'!E:E,'ACS data'!N:N)</f>
        <v>816</v>
      </c>
      <c r="F1603">
        <f>_xlfn.XLOOKUP(D1603,'2026 FMR'!I:I,'2026 FMR'!M:M)</f>
        <v>992</v>
      </c>
      <c r="G1603">
        <f>_xlfn.XLOOKUP(D1603,'2026 FMR'!I:I,'2026 FMR'!J:J)</f>
        <v>13090</v>
      </c>
      <c r="H1603">
        <f>_xlfn.XLOOKUP(D1603,'2026 FMR'!I:I,'2026 FMR'!R:R)</f>
        <v>0.5</v>
      </c>
    </row>
    <row r="1604" spans="1:8" x14ac:dyDescent="0.35">
      <c r="A1604" t="s">
        <v>1658</v>
      </c>
      <c r="B1604" t="str">
        <f>_xlfn.XLOOKUP(D1604,'2026 FMR'!I:I,'2026 FMR'!Q:Q)</f>
        <v>MT-500</v>
      </c>
      <c r="C1604" t="s">
        <v>1661</v>
      </c>
      <c r="D1604">
        <v>30005</v>
      </c>
      <c r="E1604">
        <f>_xlfn.XLOOKUP(D1604,'ACS data'!E:E,'ACS data'!N:N)</f>
        <v>345</v>
      </c>
      <c r="F1604">
        <f>_xlfn.XLOOKUP(D1604,'2026 FMR'!I:I,'2026 FMR'!M:M)</f>
        <v>902</v>
      </c>
      <c r="G1604">
        <f>_xlfn.XLOOKUP(D1604,'2026 FMR'!I:I,'2026 FMR'!J:J)</f>
        <v>7030</v>
      </c>
      <c r="H1604">
        <f>_xlfn.XLOOKUP(D1604,'2026 FMR'!I:I,'2026 FMR'!R:R)</f>
        <v>0.5</v>
      </c>
    </row>
    <row r="1605" spans="1:8" x14ac:dyDescent="0.35">
      <c r="A1605" t="s">
        <v>1658</v>
      </c>
      <c r="B1605" t="str">
        <f>_xlfn.XLOOKUP(D1605,'2026 FMR'!I:I,'2026 FMR'!Q:Q)</f>
        <v>MT-500</v>
      </c>
      <c r="C1605" t="s">
        <v>1662</v>
      </c>
      <c r="D1605">
        <v>30007</v>
      </c>
      <c r="E1605">
        <f>_xlfn.XLOOKUP(D1605,'ACS data'!E:E,'ACS data'!N:N)</f>
        <v>133</v>
      </c>
      <c r="F1605">
        <f>_xlfn.XLOOKUP(D1605,'2026 FMR'!I:I,'2026 FMR'!M:M)</f>
        <v>1595</v>
      </c>
      <c r="G1605">
        <f>_xlfn.XLOOKUP(D1605,'2026 FMR'!I:I,'2026 FMR'!J:J)</f>
        <v>6977</v>
      </c>
      <c r="H1605">
        <f>_xlfn.XLOOKUP(D1605,'2026 FMR'!I:I,'2026 FMR'!R:R)</f>
        <v>0.5</v>
      </c>
    </row>
    <row r="1606" spans="1:8" x14ac:dyDescent="0.35">
      <c r="A1606" t="s">
        <v>1658</v>
      </c>
      <c r="B1606" t="str">
        <f>_xlfn.XLOOKUP(D1606,'2026 FMR'!I:I,'2026 FMR'!Q:Q)</f>
        <v>MT-500</v>
      </c>
      <c r="C1606" t="s">
        <v>1663</v>
      </c>
      <c r="D1606">
        <v>30009</v>
      </c>
      <c r="E1606">
        <f>_xlfn.XLOOKUP(D1606,'ACS data'!E:E,'ACS data'!N:N)</f>
        <v>175</v>
      </c>
      <c r="F1606">
        <f>_xlfn.XLOOKUP(D1606,'2026 FMR'!I:I,'2026 FMR'!M:M)</f>
        <v>1109</v>
      </c>
      <c r="G1606">
        <f>_xlfn.XLOOKUP(D1606,'2026 FMR'!I:I,'2026 FMR'!J:J)</f>
        <v>10645</v>
      </c>
      <c r="H1606">
        <f>_xlfn.XLOOKUP(D1606,'2026 FMR'!I:I,'2026 FMR'!R:R)</f>
        <v>0.5</v>
      </c>
    </row>
    <row r="1607" spans="1:8" x14ac:dyDescent="0.35">
      <c r="A1607" t="s">
        <v>1658</v>
      </c>
      <c r="B1607" t="str">
        <f>_xlfn.XLOOKUP(D1607,'2026 FMR'!I:I,'2026 FMR'!Q:Q)</f>
        <v>MT-500</v>
      </c>
      <c r="C1607" t="s">
        <v>1664</v>
      </c>
      <c r="D1607">
        <v>30011</v>
      </c>
      <c r="E1607">
        <f>_xlfn.XLOOKUP(D1607,'ACS data'!E:E,'ACS data'!N:N)</f>
        <v>42</v>
      </c>
      <c r="F1607">
        <f>_xlfn.XLOOKUP(D1607,'2026 FMR'!I:I,'2026 FMR'!M:M)</f>
        <v>1002</v>
      </c>
      <c r="G1607">
        <f>_xlfn.XLOOKUP(D1607,'2026 FMR'!I:I,'2026 FMR'!J:J)</f>
        <v>1332</v>
      </c>
      <c r="H1607">
        <f>_xlfn.XLOOKUP(D1607,'2026 FMR'!I:I,'2026 FMR'!R:R)</f>
        <v>0.5</v>
      </c>
    </row>
    <row r="1608" spans="1:8" x14ac:dyDescent="0.35">
      <c r="A1608" t="s">
        <v>1658</v>
      </c>
      <c r="B1608" t="str">
        <f>_xlfn.XLOOKUP(D1608,'2026 FMR'!I:I,'2026 FMR'!Q:Q)</f>
        <v>MT-500</v>
      </c>
      <c r="C1608" t="s">
        <v>1665</v>
      </c>
      <c r="D1608">
        <v>30013</v>
      </c>
      <c r="E1608">
        <f>_xlfn.XLOOKUP(D1608,'ACS data'!E:E,'ACS data'!N:N)</f>
        <v>2519</v>
      </c>
      <c r="F1608">
        <f>_xlfn.XLOOKUP(D1608,'2026 FMR'!I:I,'2026 FMR'!M:M)</f>
        <v>979</v>
      </c>
      <c r="G1608">
        <f>_xlfn.XLOOKUP(D1608,'2026 FMR'!I:I,'2026 FMR'!J:J)</f>
        <v>84423</v>
      </c>
      <c r="H1608">
        <f>_xlfn.XLOOKUP(D1608,'2026 FMR'!I:I,'2026 FMR'!R:R)</f>
        <v>0.5</v>
      </c>
    </row>
    <row r="1609" spans="1:8" x14ac:dyDescent="0.35">
      <c r="A1609" t="s">
        <v>1658</v>
      </c>
      <c r="B1609" t="str">
        <f>_xlfn.XLOOKUP(D1609,'2026 FMR'!I:I,'2026 FMR'!Q:Q)</f>
        <v>MT-500</v>
      </c>
      <c r="C1609" t="s">
        <v>1666</v>
      </c>
      <c r="D1609">
        <v>30015</v>
      </c>
      <c r="E1609">
        <f>_xlfn.XLOOKUP(D1609,'ACS data'!E:E,'ACS data'!N:N)</f>
        <v>123</v>
      </c>
      <c r="F1609">
        <f>_xlfn.XLOOKUP(D1609,'2026 FMR'!I:I,'2026 FMR'!M:M)</f>
        <v>996</v>
      </c>
      <c r="G1609">
        <f>_xlfn.XLOOKUP(D1609,'2026 FMR'!I:I,'2026 FMR'!J:J)</f>
        <v>5897</v>
      </c>
      <c r="H1609">
        <f>_xlfn.XLOOKUP(D1609,'2026 FMR'!I:I,'2026 FMR'!R:R)</f>
        <v>0.5</v>
      </c>
    </row>
    <row r="1610" spans="1:8" x14ac:dyDescent="0.35">
      <c r="A1610" t="s">
        <v>1658</v>
      </c>
      <c r="B1610" t="str">
        <f>_xlfn.XLOOKUP(D1610,'2026 FMR'!I:I,'2026 FMR'!Q:Q)</f>
        <v>MT-500</v>
      </c>
      <c r="C1610" t="s">
        <v>1667</v>
      </c>
      <c r="D1610">
        <v>30017</v>
      </c>
      <c r="E1610">
        <f>_xlfn.XLOOKUP(D1610,'ACS data'!E:E,'ACS data'!N:N)</f>
        <v>193</v>
      </c>
      <c r="F1610">
        <f>_xlfn.XLOOKUP(D1610,'2026 FMR'!I:I,'2026 FMR'!M:M)</f>
        <v>1226</v>
      </c>
      <c r="G1610">
        <f>_xlfn.XLOOKUP(D1610,'2026 FMR'!I:I,'2026 FMR'!J:J)</f>
        <v>11957</v>
      </c>
      <c r="H1610">
        <f>_xlfn.XLOOKUP(D1610,'2026 FMR'!I:I,'2026 FMR'!R:R)</f>
        <v>0.5</v>
      </c>
    </row>
    <row r="1611" spans="1:8" x14ac:dyDescent="0.35">
      <c r="A1611" t="s">
        <v>1658</v>
      </c>
      <c r="B1611" t="str">
        <f>_xlfn.XLOOKUP(D1611,'2026 FMR'!I:I,'2026 FMR'!Q:Q)</f>
        <v>MT-500</v>
      </c>
      <c r="C1611" t="s">
        <v>1668</v>
      </c>
      <c r="D1611">
        <v>30019</v>
      </c>
      <c r="E1611">
        <f>_xlfn.XLOOKUP(D1611,'ACS data'!E:E,'ACS data'!N:N)</f>
        <v>57</v>
      </c>
      <c r="F1611">
        <f>_xlfn.XLOOKUP(D1611,'2026 FMR'!I:I,'2026 FMR'!M:M)</f>
        <v>900</v>
      </c>
      <c r="G1611">
        <f>_xlfn.XLOOKUP(D1611,'2026 FMR'!I:I,'2026 FMR'!J:J)</f>
        <v>1535</v>
      </c>
      <c r="H1611">
        <f>_xlfn.XLOOKUP(D1611,'2026 FMR'!I:I,'2026 FMR'!R:R)</f>
        <v>0.5</v>
      </c>
    </row>
    <row r="1612" spans="1:8" x14ac:dyDescent="0.35">
      <c r="A1612" t="s">
        <v>1658</v>
      </c>
      <c r="B1612" t="str">
        <f>_xlfn.XLOOKUP(D1612,'2026 FMR'!I:I,'2026 FMR'!Q:Q)</f>
        <v>MT-500</v>
      </c>
      <c r="C1612" t="s">
        <v>1669</v>
      </c>
      <c r="D1612">
        <v>30021</v>
      </c>
      <c r="E1612">
        <f>_xlfn.XLOOKUP(D1612,'ACS data'!E:E,'ACS data'!N:N)</f>
        <v>203</v>
      </c>
      <c r="F1612">
        <f>_xlfn.XLOOKUP(D1612,'2026 FMR'!I:I,'2026 FMR'!M:M)</f>
        <v>956</v>
      </c>
      <c r="G1612">
        <f>_xlfn.XLOOKUP(D1612,'2026 FMR'!I:I,'2026 FMR'!J:J)</f>
        <v>8915</v>
      </c>
      <c r="H1612">
        <f>_xlfn.XLOOKUP(D1612,'2026 FMR'!I:I,'2026 FMR'!R:R)</f>
        <v>0.5</v>
      </c>
    </row>
    <row r="1613" spans="1:8" x14ac:dyDescent="0.35">
      <c r="A1613" t="s">
        <v>1658</v>
      </c>
      <c r="B1613" t="str">
        <f>_xlfn.XLOOKUP(D1613,'2026 FMR'!I:I,'2026 FMR'!Q:Q)</f>
        <v>MT-500</v>
      </c>
      <c r="C1613" t="s">
        <v>1670</v>
      </c>
      <c r="D1613">
        <v>30023</v>
      </c>
      <c r="E1613">
        <f>_xlfn.XLOOKUP(D1613,'ACS data'!E:E,'ACS data'!N:N)</f>
        <v>260</v>
      </c>
      <c r="F1613">
        <f>_xlfn.XLOOKUP(D1613,'2026 FMR'!I:I,'2026 FMR'!M:M)</f>
        <v>985</v>
      </c>
      <c r="G1613">
        <f>_xlfn.XLOOKUP(D1613,'2026 FMR'!I:I,'2026 FMR'!J:J)</f>
        <v>9435</v>
      </c>
      <c r="H1613">
        <f>_xlfn.XLOOKUP(D1613,'2026 FMR'!I:I,'2026 FMR'!R:R)</f>
        <v>0.5</v>
      </c>
    </row>
    <row r="1614" spans="1:8" x14ac:dyDescent="0.35">
      <c r="A1614" t="s">
        <v>1658</v>
      </c>
      <c r="B1614" t="str">
        <f>_xlfn.XLOOKUP(D1614,'2026 FMR'!I:I,'2026 FMR'!Q:Q)</f>
        <v>MT-500</v>
      </c>
      <c r="C1614" t="s">
        <v>1671</v>
      </c>
      <c r="D1614">
        <v>30025</v>
      </c>
      <c r="E1614">
        <f>_xlfn.XLOOKUP(D1614,'ACS data'!E:E,'ACS data'!N:N)</f>
        <v>44</v>
      </c>
      <c r="F1614">
        <f>_xlfn.XLOOKUP(D1614,'2026 FMR'!I:I,'2026 FMR'!M:M)</f>
        <v>1093</v>
      </c>
      <c r="G1614">
        <f>_xlfn.XLOOKUP(D1614,'2026 FMR'!I:I,'2026 FMR'!J:J)</f>
        <v>2941</v>
      </c>
      <c r="H1614">
        <f>_xlfn.XLOOKUP(D1614,'2026 FMR'!I:I,'2026 FMR'!R:R)</f>
        <v>0.5</v>
      </c>
    </row>
    <row r="1615" spans="1:8" x14ac:dyDescent="0.35">
      <c r="A1615" t="s">
        <v>1658</v>
      </c>
      <c r="B1615" t="str">
        <f>_xlfn.XLOOKUP(D1615,'2026 FMR'!I:I,'2026 FMR'!Q:Q)</f>
        <v>MT-500</v>
      </c>
      <c r="C1615" t="s">
        <v>1672</v>
      </c>
      <c r="D1615">
        <v>30027</v>
      </c>
      <c r="E1615">
        <f>_xlfn.XLOOKUP(D1615,'ACS data'!E:E,'ACS data'!N:N)</f>
        <v>300</v>
      </c>
      <c r="F1615">
        <f>_xlfn.XLOOKUP(D1615,'2026 FMR'!I:I,'2026 FMR'!M:M)</f>
        <v>1102</v>
      </c>
      <c r="G1615">
        <f>_xlfn.XLOOKUP(D1615,'2026 FMR'!I:I,'2026 FMR'!J:J)</f>
        <v>11496</v>
      </c>
      <c r="H1615">
        <f>_xlfn.XLOOKUP(D1615,'2026 FMR'!I:I,'2026 FMR'!R:R)</f>
        <v>0.5</v>
      </c>
    </row>
    <row r="1616" spans="1:8" x14ac:dyDescent="0.35">
      <c r="A1616" t="s">
        <v>1658</v>
      </c>
      <c r="B1616" t="str">
        <f>_xlfn.XLOOKUP(D1616,'2026 FMR'!I:I,'2026 FMR'!Q:Q)</f>
        <v>MT-500</v>
      </c>
      <c r="C1616" t="s">
        <v>1673</v>
      </c>
      <c r="D1616">
        <v>30029</v>
      </c>
      <c r="E1616">
        <f>_xlfn.XLOOKUP(D1616,'ACS data'!E:E,'ACS data'!N:N)</f>
        <v>1837</v>
      </c>
      <c r="F1616">
        <f>_xlfn.XLOOKUP(D1616,'2026 FMR'!I:I,'2026 FMR'!M:M)</f>
        <v>1289</v>
      </c>
      <c r="G1616">
        <f>_xlfn.XLOOKUP(D1616,'2026 FMR'!I:I,'2026 FMR'!J:J)</f>
        <v>105950</v>
      </c>
      <c r="H1616">
        <f>_xlfn.XLOOKUP(D1616,'2026 FMR'!I:I,'2026 FMR'!R:R)</f>
        <v>0.5</v>
      </c>
    </row>
    <row r="1617" spans="1:8" x14ac:dyDescent="0.35">
      <c r="A1617" t="s">
        <v>1658</v>
      </c>
      <c r="B1617" t="str">
        <f>_xlfn.XLOOKUP(D1617,'2026 FMR'!I:I,'2026 FMR'!Q:Q)</f>
        <v>MT-500</v>
      </c>
      <c r="C1617" t="s">
        <v>1674</v>
      </c>
      <c r="D1617">
        <v>30031</v>
      </c>
      <c r="E1617">
        <f>_xlfn.XLOOKUP(D1617,'ACS data'!E:E,'ACS data'!N:N)</f>
        <v>6700</v>
      </c>
      <c r="F1617">
        <f>_xlfn.XLOOKUP(D1617,'2026 FMR'!I:I,'2026 FMR'!M:M)</f>
        <v>1642</v>
      </c>
      <c r="G1617">
        <f>_xlfn.XLOOKUP(D1617,'2026 FMR'!I:I,'2026 FMR'!J:J)</f>
        <v>119685</v>
      </c>
      <c r="H1617">
        <f>_xlfn.XLOOKUP(D1617,'2026 FMR'!I:I,'2026 FMR'!R:R)</f>
        <v>0.5</v>
      </c>
    </row>
    <row r="1618" spans="1:8" x14ac:dyDescent="0.35">
      <c r="A1618" t="s">
        <v>1658</v>
      </c>
      <c r="B1618" t="str">
        <f>_xlfn.XLOOKUP(D1618,'2026 FMR'!I:I,'2026 FMR'!Q:Q)</f>
        <v>MT-500</v>
      </c>
      <c r="C1618" t="s">
        <v>1675</v>
      </c>
      <c r="D1618">
        <v>30033</v>
      </c>
      <c r="E1618">
        <f>_xlfn.XLOOKUP(D1618,'ACS data'!E:E,'ACS data'!N:N)</f>
        <v>12</v>
      </c>
      <c r="F1618">
        <f>_xlfn.XLOOKUP(D1618,'2026 FMR'!I:I,'2026 FMR'!M:M)</f>
        <v>858</v>
      </c>
      <c r="G1618">
        <f>_xlfn.XLOOKUP(D1618,'2026 FMR'!I:I,'2026 FMR'!J:J)</f>
        <v>976</v>
      </c>
      <c r="H1618">
        <f>_xlfn.XLOOKUP(D1618,'2026 FMR'!I:I,'2026 FMR'!R:R)</f>
        <v>0.5</v>
      </c>
    </row>
    <row r="1619" spans="1:8" x14ac:dyDescent="0.35">
      <c r="A1619" t="s">
        <v>1658</v>
      </c>
      <c r="B1619" t="str">
        <f>_xlfn.XLOOKUP(D1619,'2026 FMR'!I:I,'2026 FMR'!Q:Q)</f>
        <v>MT-500</v>
      </c>
      <c r="C1619" t="s">
        <v>1676</v>
      </c>
      <c r="D1619">
        <v>30035</v>
      </c>
      <c r="E1619">
        <f>_xlfn.XLOOKUP(D1619,'ACS data'!E:E,'ACS data'!N:N)</f>
        <v>1001</v>
      </c>
      <c r="F1619">
        <f>_xlfn.XLOOKUP(D1619,'2026 FMR'!I:I,'2026 FMR'!M:M)</f>
        <v>1033</v>
      </c>
      <c r="G1619">
        <f>_xlfn.XLOOKUP(D1619,'2026 FMR'!I:I,'2026 FMR'!J:J)</f>
        <v>13781</v>
      </c>
      <c r="H1619">
        <f>_xlfn.XLOOKUP(D1619,'2026 FMR'!I:I,'2026 FMR'!R:R)</f>
        <v>0.5</v>
      </c>
    </row>
    <row r="1620" spans="1:8" x14ac:dyDescent="0.35">
      <c r="A1620" t="s">
        <v>1658</v>
      </c>
      <c r="B1620" t="str">
        <f>_xlfn.XLOOKUP(D1620,'2026 FMR'!I:I,'2026 FMR'!Q:Q)</f>
        <v>MT-500</v>
      </c>
      <c r="C1620" t="s">
        <v>1677</v>
      </c>
      <c r="D1620">
        <v>30037</v>
      </c>
      <c r="E1620">
        <f>_xlfn.XLOOKUP(D1620,'ACS data'!E:E,'ACS data'!N:N)</f>
        <v>4</v>
      </c>
      <c r="F1620">
        <f>_xlfn.XLOOKUP(D1620,'2026 FMR'!I:I,'2026 FMR'!M:M)</f>
        <v>1045</v>
      </c>
      <c r="G1620">
        <f>_xlfn.XLOOKUP(D1620,'2026 FMR'!I:I,'2026 FMR'!J:J)</f>
        <v>841</v>
      </c>
      <c r="H1620">
        <f>_xlfn.XLOOKUP(D1620,'2026 FMR'!I:I,'2026 FMR'!R:R)</f>
        <v>0.5</v>
      </c>
    </row>
    <row r="1621" spans="1:8" x14ac:dyDescent="0.35">
      <c r="A1621" t="s">
        <v>1658</v>
      </c>
      <c r="B1621" t="str">
        <f>_xlfn.XLOOKUP(D1621,'2026 FMR'!I:I,'2026 FMR'!Q:Q)</f>
        <v>MT-500</v>
      </c>
      <c r="C1621" t="s">
        <v>1678</v>
      </c>
      <c r="D1621">
        <v>30039</v>
      </c>
      <c r="E1621">
        <f>_xlfn.XLOOKUP(D1621,'ACS data'!E:E,'ACS data'!N:N)</f>
        <v>98</v>
      </c>
      <c r="F1621">
        <f>_xlfn.XLOOKUP(D1621,'2026 FMR'!I:I,'2026 FMR'!M:M)</f>
        <v>822</v>
      </c>
      <c r="G1621">
        <f>_xlfn.XLOOKUP(D1621,'2026 FMR'!I:I,'2026 FMR'!J:J)</f>
        <v>3368</v>
      </c>
      <c r="H1621">
        <f>_xlfn.XLOOKUP(D1621,'2026 FMR'!I:I,'2026 FMR'!R:R)</f>
        <v>0.5</v>
      </c>
    </row>
    <row r="1622" spans="1:8" x14ac:dyDescent="0.35">
      <c r="A1622" t="s">
        <v>1658</v>
      </c>
      <c r="B1622" t="str">
        <f>_xlfn.XLOOKUP(D1622,'2026 FMR'!I:I,'2026 FMR'!Q:Q)</f>
        <v>MT-500</v>
      </c>
      <c r="C1622" t="s">
        <v>1679</v>
      </c>
      <c r="D1622">
        <v>30041</v>
      </c>
      <c r="E1622">
        <f>_xlfn.XLOOKUP(D1622,'ACS data'!E:E,'ACS data'!N:N)</f>
        <v>579</v>
      </c>
      <c r="F1622">
        <f>_xlfn.XLOOKUP(D1622,'2026 FMR'!I:I,'2026 FMR'!M:M)</f>
        <v>1069</v>
      </c>
      <c r="G1622">
        <f>_xlfn.XLOOKUP(D1622,'2026 FMR'!I:I,'2026 FMR'!J:J)</f>
        <v>16238</v>
      </c>
      <c r="H1622">
        <f>_xlfn.XLOOKUP(D1622,'2026 FMR'!I:I,'2026 FMR'!R:R)</f>
        <v>0.5</v>
      </c>
    </row>
    <row r="1623" spans="1:8" x14ac:dyDescent="0.35">
      <c r="A1623" t="s">
        <v>1658</v>
      </c>
      <c r="B1623" t="str">
        <f>_xlfn.XLOOKUP(D1623,'2026 FMR'!I:I,'2026 FMR'!Q:Q)</f>
        <v>MT-500</v>
      </c>
      <c r="C1623" t="s">
        <v>1680</v>
      </c>
      <c r="D1623">
        <v>30043</v>
      </c>
      <c r="E1623">
        <f>_xlfn.XLOOKUP(D1623,'ACS data'!E:E,'ACS data'!N:N)</f>
        <v>70</v>
      </c>
      <c r="F1623">
        <f>_xlfn.XLOOKUP(D1623,'2026 FMR'!I:I,'2026 FMR'!M:M)</f>
        <v>1070</v>
      </c>
      <c r="G1623">
        <f>_xlfn.XLOOKUP(D1623,'2026 FMR'!I:I,'2026 FMR'!J:J)</f>
        <v>12273</v>
      </c>
      <c r="H1623">
        <f>_xlfn.XLOOKUP(D1623,'2026 FMR'!I:I,'2026 FMR'!R:R)</f>
        <v>0.5</v>
      </c>
    </row>
    <row r="1624" spans="1:8" x14ac:dyDescent="0.35">
      <c r="A1624" t="s">
        <v>1658</v>
      </c>
      <c r="B1624" t="str">
        <f>_xlfn.XLOOKUP(D1624,'2026 FMR'!I:I,'2026 FMR'!Q:Q)</f>
        <v>MT-500</v>
      </c>
      <c r="C1624" t="s">
        <v>1681</v>
      </c>
      <c r="D1624">
        <v>30045</v>
      </c>
      <c r="E1624">
        <f>_xlfn.XLOOKUP(D1624,'ACS data'!E:E,'ACS data'!N:N)</f>
        <v>15</v>
      </c>
      <c r="F1624">
        <f>_xlfn.XLOOKUP(D1624,'2026 FMR'!I:I,'2026 FMR'!M:M)</f>
        <v>905</v>
      </c>
      <c r="G1624">
        <f>_xlfn.XLOOKUP(D1624,'2026 FMR'!I:I,'2026 FMR'!J:J)</f>
        <v>2039</v>
      </c>
      <c r="H1624">
        <f>_xlfn.XLOOKUP(D1624,'2026 FMR'!I:I,'2026 FMR'!R:R)</f>
        <v>0.5</v>
      </c>
    </row>
    <row r="1625" spans="1:8" x14ac:dyDescent="0.35">
      <c r="A1625" t="s">
        <v>1658</v>
      </c>
      <c r="B1625" t="str">
        <f>_xlfn.XLOOKUP(D1625,'2026 FMR'!I:I,'2026 FMR'!Q:Q)</f>
        <v>MT-500</v>
      </c>
      <c r="C1625" t="s">
        <v>1682</v>
      </c>
      <c r="D1625">
        <v>30047</v>
      </c>
      <c r="E1625">
        <f>_xlfn.XLOOKUP(D1625,'ACS data'!E:E,'ACS data'!N:N)</f>
        <v>1048</v>
      </c>
      <c r="F1625">
        <f>_xlfn.XLOOKUP(D1625,'2026 FMR'!I:I,'2026 FMR'!M:M)</f>
        <v>1104</v>
      </c>
      <c r="G1625">
        <f>_xlfn.XLOOKUP(D1625,'2026 FMR'!I:I,'2026 FMR'!J:J)</f>
        <v>31509</v>
      </c>
      <c r="H1625">
        <f>_xlfn.XLOOKUP(D1625,'2026 FMR'!I:I,'2026 FMR'!R:R)</f>
        <v>0.5</v>
      </c>
    </row>
    <row r="1626" spans="1:8" x14ac:dyDescent="0.35">
      <c r="A1626" t="s">
        <v>1658</v>
      </c>
      <c r="B1626" t="str">
        <f>_xlfn.XLOOKUP(D1626,'2026 FMR'!I:I,'2026 FMR'!Q:Q)</f>
        <v>MT-500</v>
      </c>
      <c r="C1626" t="s">
        <v>1683</v>
      </c>
      <c r="D1626">
        <v>30049</v>
      </c>
      <c r="E1626">
        <f>_xlfn.XLOOKUP(D1626,'ACS data'!E:E,'ACS data'!N:N)</f>
        <v>1459</v>
      </c>
      <c r="F1626">
        <f>_xlfn.XLOOKUP(D1626,'2026 FMR'!I:I,'2026 FMR'!M:M)</f>
        <v>1319</v>
      </c>
      <c r="G1626">
        <f>_xlfn.XLOOKUP(D1626,'2026 FMR'!I:I,'2026 FMR'!J:J)</f>
        <v>71487</v>
      </c>
      <c r="H1626">
        <f>_xlfn.XLOOKUP(D1626,'2026 FMR'!I:I,'2026 FMR'!R:R)</f>
        <v>0.5</v>
      </c>
    </row>
    <row r="1627" spans="1:8" x14ac:dyDescent="0.35">
      <c r="A1627" t="s">
        <v>1658</v>
      </c>
      <c r="B1627" t="str">
        <f>_xlfn.XLOOKUP(D1627,'2026 FMR'!I:I,'2026 FMR'!Q:Q)</f>
        <v>MT-500</v>
      </c>
      <c r="C1627" t="s">
        <v>1684</v>
      </c>
      <c r="D1627">
        <v>30051</v>
      </c>
      <c r="E1627">
        <f>_xlfn.XLOOKUP(D1627,'ACS data'!E:E,'ACS data'!N:N)</f>
        <v>101</v>
      </c>
      <c r="F1627">
        <f>_xlfn.XLOOKUP(D1627,'2026 FMR'!I:I,'2026 FMR'!M:M)</f>
        <v>807</v>
      </c>
      <c r="G1627">
        <f>_xlfn.XLOOKUP(D1627,'2026 FMR'!I:I,'2026 FMR'!J:J)</f>
        <v>1993</v>
      </c>
      <c r="H1627">
        <f>_xlfn.XLOOKUP(D1627,'2026 FMR'!I:I,'2026 FMR'!R:R)</f>
        <v>0.5</v>
      </c>
    </row>
    <row r="1628" spans="1:8" x14ac:dyDescent="0.35">
      <c r="A1628" t="s">
        <v>1658</v>
      </c>
      <c r="B1628" t="str">
        <f>_xlfn.XLOOKUP(D1628,'2026 FMR'!I:I,'2026 FMR'!Q:Q)</f>
        <v>MT-500</v>
      </c>
      <c r="C1628" t="s">
        <v>1685</v>
      </c>
      <c r="D1628">
        <v>30053</v>
      </c>
      <c r="E1628">
        <f>_xlfn.XLOOKUP(D1628,'ACS data'!E:E,'ACS data'!N:N)</f>
        <v>736</v>
      </c>
      <c r="F1628">
        <f>_xlfn.XLOOKUP(D1628,'2026 FMR'!I:I,'2026 FMR'!M:M)</f>
        <v>1067</v>
      </c>
      <c r="G1628">
        <f>_xlfn.XLOOKUP(D1628,'2026 FMR'!I:I,'2026 FMR'!J:J)</f>
        <v>20157</v>
      </c>
      <c r="H1628">
        <f>_xlfn.XLOOKUP(D1628,'2026 FMR'!I:I,'2026 FMR'!R:R)</f>
        <v>0.5</v>
      </c>
    </row>
    <row r="1629" spans="1:8" x14ac:dyDescent="0.35">
      <c r="A1629" t="s">
        <v>1658</v>
      </c>
      <c r="B1629" t="str">
        <f>_xlfn.XLOOKUP(D1629,'2026 FMR'!I:I,'2026 FMR'!Q:Q)</f>
        <v>MT-500</v>
      </c>
      <c r="C1629" t="s">
        <v>1686</v>
      </c>
      <c r="D1629">
        <v>30055</v>
      </c>
      <c r="E1629">
        <f>_xlfn.XLOOKUP(D1629,'ACS data'!E:E,'ACS data'!N:N)</f>
        <v>16</v>
      </c>
      <c r="F1629">
        <f>_xlfn.XLOOKUP(D1629,'2026 FMR'!I:I,'2026 FMR'!M:M)</f>
        <v>1208</v>
      </c>
      <c r="G1629">
        <f>_xlfn.XLOOKUP(D1629,'2026 FMR'!I:I,'2026 FMR'!J:J)</f>
        <v>1746</v>
      </c>
      <c r="H1629">
        <f>_xlfn.XLOOKUP(D1629,'2026 FMR'!I:I,'2026 FMR'!R:R)</f>
        <v>0.5</v>
      </c>
    </row>
    <row r="1630" spans="1:8" x14ac:dyDescent="0.35">
      <c r="A1630" t="s">
        <v>1658</v>
      </c>
      <c r="B1630" t="str">
        <f>_xlfn.XLOOKUP(D1630,'2026 FMR'!I:I,'2026 FMR'!Q:Q)</f>
        <v>MT-500</v>
      </c>
      <c r="C1630" t="s">
        <v>1687</v>
      </c>
      <c r="D1630">
        <v>30057</v>
      </c>
      <c r="E1630">
        <f>_xlfn.XLOOKUP(D1630,'ACS data'!E:E,'ACS data'!N:N)</f>
        <v>105</v>
      </c>
      <c r="F1630">
        <f>_xlfn.XLOOKUP(D1630,'2026 FMR'!I:I,'2026 FMR'!M:M)</f>
        <v>1202</v>
      </c>
      <c r="G1630">
        <f>_xlfn.XLOOKUP(D1630,'2026 FMR'!I:I,'2026 FMR'!J:J)</f>
        <v>8742</v>
      </c>
      <c r="H1630">
        <f>_xlfn.XLOOKUP(D1630,'2026 FMR'!I:I,'2026 FMR'!R:R)</f>
        <v>0.5</v>
      </c>
    </row>
    <row r="1631" spans="1:8" x14ac:dyDescent="0.35">
      <c r="A1631" t="s">
        <v>1658</v>
      </c>
      <c r="B1631" t="str">
        <f>_xlfn.XLOOKUP(D1631,'2026 FMR'!I:I,'2026 FMR'!Q:Q)</f>
        <v>MT-500</v>
      </c>
      <c r="C1631" t="s">
        <v>1688</v>
      </c>
      <c r="D1631">
        <v>30059</v>
      </c>
      <c r="E1631">
        <f>_xlfn.XLOOKUP(D1631,'ACS data'!E:E,'ACS data'!N:N)</f>
        <v>22</v>
      </c>
      <c r="F1631">
        <f>_xlfn.XLOOKUP(D1631,'2026 FMR'!I:I,'2026 FMR'!M:M)</f>
        <v>1087</v>
      </c>
      <c r="G1631">
        <f>_xlfn.XLOOKUP(D1631,'2026 FMR'!I:I,'2026 FMR'!J:J)</f>
        <v>1948</v>
      </c>
      <c r="H1631">
        <f>_xlfn.XLOOKUP(D1631,'2026 FMR'!I:I,'2026 FMR'!R:R)</f>
        <v>0.5</v>
      </c>
    </row>
    <row r="1632" spans="1:8" x14ac:dyDescent="0.35">
      <c r="A1632" t="s">
        <v>1658</v>
      </c>
      <c r="B1632" t="str">
        <f>_xlfn.XLOOKUP(D1632,'2026 FMR'!I:I,'2026 FMR'!Q:Q)</f>
        <v>MT-500</v>
      </c>
      <c r="C1632" t="s">
        <v>1689</v>
      </c>
      <c r="D1632">
        <v>30061</v>
      </c>
      <c r="E1632">
        <f>_xlfn.XLOOKUP(D1632,'ACS data'!E:E,'ACS data'!N:N)</f>
        <v>168</v>
      </c>
      <c r="F1632">
        <f>_xlfn.XLOOKUP(D1632,'2026 FMR'!I:I,'2026 FMR'!M:M)</f>
        <v>1083</v>
      </c>
      <c r="G1632">
        <f>_xlfn.XLOOKUP(D1632,'2026 FMR'!I:I,'2026 FMR'!J:J)</f>
        <v>4652</v>
      </c>
      <c r="H1632">
        <f>_xlfn.XLOOKUP(D1632,'2026 FMR'!I:I,'2026 FMR'!R:R)</f>
        <v>0.5</v>
      </c>
    </row>
    <row r="1633" spans="1:8" x14ac:dyDescent="0.35">
      <c r="A1633" t="s">
        <v>1658</v>
      </c>
      <c r="B1633" t="str">
        <f>_xlfn.XLOOKUP(D1633,'2026 FMR'!I:I,'2026 FMR'!Q:Q)</f>
        <v>MT-500</v>
      </c>
      <c r="C1633" t="s">
        <v>1690</v>
      </c>
      <c r="D1633">
        <v>30063</v>
      </c>
      <c r="E1633">
        <f>_xlfn.XLOOKUP(D1633,'ACS data'!E:E,'ACS data'!N:N)</f>
        <v>5108</v>
      </c>
      <c r="F1633">
        <f>_xlfn.XLOOKUP(D1633,'2026 FMR'!I:I,'2026 FMR'!M:M)</f>
        <v>1400</v>
      </c>
      <c r="G1633">
        <f>_xlfn.XLOOKUP(D1633,'2026 FMR'!I:I,'2026 FMR'!J:J)</f>
        <v>118541</v>
      </c>
      <c r="H1633">
        <f>_xlfn.XLOOKUP(D1633,'2026 FMR'!I:I,'2026 FMR'!R:R)</f>
        <v>0.5</v>
      </c>
    </row>
    <row r="1634" spans="1:8" x14ac:dyDescent="0.35">
      <c r="A1634" t="s">
        <v>1658</v>
      </c>
      <c r="B1634" t="str">
        <f>_xlfn.XLOOKUP(D1634,'2026 FMR'!I:I,'2026 FMR'!Q:Q)</f>
        <v>MT-500</v>
      </c>
      <c r="C1634" t="s">
        <v>1691</v>
      </c>
      <c r="D1634">
        <v>30065</v>
      </c>
      <c r="E1634">
        <f>_xlfn.XLOOKUP(D1634,'ACS data'!E:E,'ACS data'!N:N)</f>
        <v>107</v>
      </c>
      <c r="F1634">
        <f>_xlfn.XLOOKUP(D1634,'2026 FMR'!I:I,'2026 FMR'!M:M)</f>
        <v>1226</v>
      </c>
      <c r="G1634">
        <f>_xlfn.XLOOKUP(D1634,'2026 FMR'!I:I,'2026 FMR'!J:J)</f>
        <v>4924</v>
      </c>
      <c r="H1634">
        <f>_xlfn.XLOOKUP(D1634,'2026 FMR'!I:I,'2026 FMR'!R:R)</f>
        <v>0.5</v>
      </c>
    </row>
    <row r="1635" spans="1:8" x14ac:dyDescent="0.35">
      <c r="A1635" t="s">
        <v>1658</v>
      </c>
      <c r="B1635" t="str">
        <f>_xlfn.XLOOKUP(D1635,'2026 FMR'!I:I,'2026 FMR'!Q:Q)</f>
        <v>MT-500</v>
      </c>
      <c r="C1635" t="s">
        <v>1692</v>
      </c>
      <c r="D1635">
        <v>30067</v>
      </c>
      <c r="E1635">
        <f>_xlfn.XLOOKUP(D1635,'ACS data'!E:E,'ACS data'!N:N)</f>
        <v>315</v>
      </c>
      <c r="F1635">
        <f>_xlfn.XLOOKUP(D1635,'2026 FMR'!I:I,'2026 FMR'!M:M)</f>
        <v>1385</v>
      </c>
      <c r="G1635">
        <f>_xlfn.XLOOKUP(D1635,'2026 FMR'!I:I,'2026 FMR'!J:J)</f>
        <v>17320</v>
      </c>
      <c r="H1635">
        <f>_xlfn.XLOOKUP(D1635,'2026 FMR'!I:I,'2026 FMR'!R:R)</f>
        <v>0.5</v>
      </c>
    </row>
    <row r="1636" spans="1:8" x14ac:dyDescent="0.35">
      <c r="A1636" t="s">
        <v>1658</v>
      </c>
      <c r="B1636" t="str">
        <f>_xlfn.XLOOKUP(D1636,'2026 FMR'!I:I,'2026 FMR'!Q:Q)</f>
        <v>MT-500</v>
      </c>
      <c r="C1636" t="s">
        <v>1693</v>
      </c>
      <c r="D1636">
        <v>30069</v>
      </c>
      <c r="E1636">
        <f>_xlfn.XLOOKUP(D1636,'ACS data'!E:E,'ACS data'!N:N)</f>
        <v>6</v>
      </c>
      <c r="F1636">
        <f>_xlfn.XLOOKUP(D1636,'2026 FMR'!I:I,'2026 FMR'!M:M)</f>
        <v>1208</v>
      </c>
      <c r="G1636">
        <f>_xlfn.XLOOKUP(D1636,'2026 FMR'!I:I,'2026 FMR'!J:J)</f>
        <v>416</v>
      </c>
      <c r="H1636">
        <f>_xlfn.XLOOKUP(D1636,'2026 FMR'!I:I,'2026 FMR'!R:R)</f>
        <v>0.5</v>
      </c>
    </row>
    <row r="1637" spans="1:8" x14ac:dyDescent="0.35">
      <c r="A1637" t="s">
        <v>1658</v>
      </c>
      <c r="B1637" t="str">
        <f>_xlfn.XLOOKUP(D1637,'2026 FMR'!I:I,'2026 FMR'!Q:Q)</f>
        <v>MT-500</v>
      </c>
      <c r="C1637" t="s">
        <v>1694</v>
      </c>
      <c r="D1637">
        <v>30071</v>
      </c>
      <c r="E1637">
        <f>_xlfn.XLOOKUP(D1637,'ACS data'!E:E,'ACS data'!N:N)</f>
        <v>62</v>
      </c>
      <c r="F1637">
        <f>_xlfn.XLOOKUP(D1637,'2026 FMR'!I:I,'2026 FMR'!M:M)</f>
        <v>888</v>
      </c>
      <c r="G1637">
        <f>_xlfn.XLOOKUP(D1637,'2026 FMR'!I:I,'2026 FMR'!J:J)</f>
        <v>4233</v>
      </c>
      <c r="H1637">
        <f>_xlfn.XLOOKUP(D1637,'2026 FMR'!I:I,'2026 FMR'!R:R)</f>
        <v>0.5</v>
      </c>
    </row>
    <row r="1638" spans="1:8" x14ac:dyDescent="0.35">
      <c r="A1638" t="s">
        <v>1658</v>
      </c>
      <c r="B1638" t="str">
        <f>_xlfn.XLOOKUP(D1638,'2026 FMR'!I:I,'2026 FMR'!Q:Q)</f>
        <v>MT-500</v>
      </c>
      <c r="C1638" t="s">
        <v>1695</v>
      </c>
      <c r="D1638">
        <v>30073</v>
      </c>
      <c r="E1638">
        <f>_xlfn.XLOOKUP(D1638,'ACS data'!E:E,'ACS data'!N:N)</f>
        <v>347</v>
      </c>
      <c r="F1638">
        <f>_xlfn.XLOOKUP(D1638,'2026 FMR'!I:I,'2026 FMR'!M:M)</f>
        <v>1144</v>
      </c>
      <c r="G1638">
        <f>_xlfn.XLOOKUP(D1638,'2026 FMR'!I:I,'2026 FMR'!J:J)</f>
        <v>5987</v>
      </c>
      <c r="H1638">
        <f>_xlfn.XLOOKUP(D1638,'2026 FMR'!I:I,'2026 FMR'!R:R)</f>
        <v>0.5</v>
      </c>
    </row>
    <row r="1639" spans="1:8" x14ac:dyDescent="0.35">
      <c r="A1639" t="s">
        <v>1658</v>
      </c>
      <c r="B1639" t="str">
        <f>_xlfn.XLOOKUP(D1639,'2026 FMR'!I:I,'2026 FMR'!Q:Q)</f>
        <v>MT-500</v>
      </c>
      <c r="C1639" t="s">
        <v>1696</v>
      </c>
      <c r="D1639">
        <v>30075</v>
      </c>
      <c r="E1639">
        <f>_xlfn.XLOOKUP(D1639,'ACS data'!E:E,'ACS data'!N:N)</f>
        <v>26</v>
      </c>
      <c r="F1639">
        <f>_xlfn.XLOOKUP(D1639,'2026 FMR'!I:I,'2026 FMR'!M:M)</f>
        <v>800</v>
      </c>
      <c r="G1639">
        <f>_xlfn.XLOOKUP(D1639,'2026 FMR'!I:I,'2026 FMR'!J:J)</f>
        <v>1773</v>
      </c>
      <c r="H1639">
        <f>_xlfn.XLOOKUP(D1639,'2026 FMR'!I:I,'2026 FMR'!R:R)</f>
        <v>0.5</v>
      </c>
    </row>
    <row r="1640" spans="1:8" x14ac:dyDescent="0.35">
      <c r="A1640" t="s">
        <v>1658</v>
      </c>
      <c r="B1640" t="str">
        <f>_xlfn.XLOOKUP(D1640,'2026 FMR'!I:I,'2026 FMR'!Q:Q)</f>
        <v>MT-500</v>
      </c>
      <c r="C1640" t="s">
        <v>1697</v>
      </c>
      <c r="D1640">
        <v>30077</v>
      </c>
      <c r="E1640">
        <f>_xlfn.XLOOKUP(D1640,'ACS data'!E:E,'ACS data'!N:N)</f>
        <v>44</v>
      </c>
      <c r="F1640">
        <f>_xlfn.XLOOKUP(D1640,'2026 FMR'!I:I,'2026 FMR'!M:M)</f>
        <v>884</v>
      </c>
      <c r="G1640">
        <f>_xlfn.XLOOKUP(D1640,'2026 FMR'!I:I,'2026 FMR'!J:J)</f>
        <v>6998</v>
      </c>
      <c r="H1640">
        <f>_xlfn.XLOOKUP(D1640,'2026 FMR'!I:I,'2026 FMR'!R:R)</f>
        <v>0.5</v>
      </c>
    </row>
    <row r="1641" spans="1:8" x14ac:dyDescent="0.35">
      <c r="A1641" t="s">
        <v>1658</v>
      </c>
      <c r="B1641" t="str">
        <f>_xlfn.XLOOKUP(D1641,'2026 FMR'!I:I,'2026 FMR'!Q:Q)</f>
        <v>MT-500</v>
      </c>
      <c r="C1641" t="s">
        <v>1698</v>
      </c>
      <c r="D1641">
        <v>30079</v>
      </c>
      <c r="E1641">
        <f>_xlfn.XLOOKUP(D1641,'ACS data'!E:E,'ACS data'!N:N)</f>
        <v>12</v>
      </c>
      <c r="F1641">
        <f>_xlfn.XLOOKUP(D1641,'2026 FMR'!I:I,'2026 FMR'!M:M)</f>
        <v>1208</v>
      </c>
      <c r="G1641">
        <f>_xlfn.XLOOKUP(D1641,'2026 FMR'!I:I,'2026 FMR'!J:J)</f>
        <v>1283</v>
      </c>
      <c r="H1641">
        <f>_xlfn.XLOOKUP(D1641,'2026 FMR'!I:I,'2026 FMR'!R:R)</f>
        <v>0.5</v>
      </c>
    </row>
    <row r="1642" spans="1:8" x14ac:dyDescent="0.35">
      <c r="A1642" t="s">
        <v>1658</v>
      </c>
      <c r="B1642" t="str">
        <f>_xlfn.XLOOKUP(D1642,'2026 FMR'!I:I,'2026 FMR'!Q:Q)</f>
        <v>MT-500</v>
      </c>
      <c r="C1642" t="s">
        <v>1699</v>
      </c>
      <c r="D1642">
        <v>30081</v>
      </c>
      <c r="E1642">
        <f>_xlfn.XLOOKUP(D1642,'ACS data'!E:E,'ACS data'!N:N)</f>
        <v>638</v>
      </c>
      <c r="F1642">
        <f>_xlfn.XLOOKUP(D1642,'2026 FMR'!I:I,'2026 FMR'!M:M)</f>
        <v>1145</v>
      </c>
      <c r="G1642">
        <f>_xlfn.XLOOKUP(D1642,'2026 FMR'!I:I,'2026 FMR'!J:J)</f>
        <v>44876</v>
      </c>
      <c r="H1642">
        <f>_xlfn.XLOOKUP(D1642,'2026 FMR'!I:I,'2026 FMR'!R:R)</f>
        <v>0.5</v>
      </c>
    </row>
    <row r="1643" spans="1:8" x14ac:dyDescent="0.35">
      <c r="A1643" t="s">
        <v>1658</v>
      </c>
      <c r="B1643" t="str">
        <f>_xlfn.XLOOKUP(D1643,'2026 FMR'!I:I,'2026 FMR'!Q:Q)</f>
        <v>MT-500</v>
      </c>
      <c r="C1643" t="s">
        <v>1700</v>
      </c>
      <c r="D1643">
        <v>30083</v>
      </c>
      <c r="E1643">
        <f>_xlfn.XLOOKUP(D1643,'ACS data'!E:E,'ACS data'!N:N)</f>
        <v>83</v>
      </c>
      <c r="F1643">
        <f>_xlfn.XLOOKUP(D1643,'2026 FMR'!I:I,'2026 FMR'!M:M)</f>
        <v>1197</v>
      </c>
      <c r="G1643">
        <f>_xlfn.XLOOKUP(D1643,'2026 FMR'!I:I,'2026 FMR'!J:J)</f>
        <v>11366</v>
      </c>
      <c r="H1643">
        <f>_xlfn.XLOOKUP(D1643,'2026 FMR'!I:I,'2026 FMR'!R:R)</f>
        <v>0.5</v>
      </c>
    </row>
    <row r="1644" spans="1:8" x14ac:dyDescent="0.35">
      <c r="A1644" t="s">
        <v>1658</v>
      </c>
      <c r="B1644" t="str">
        <f>_xlfn.XLOOKUP(D1644,'2026 FMR'!I:I,'2026 FMR'!Q:Q)</f>
        <v>MT-500</v>
      </c>
      <c r="C1644" t="s">
        <v>1701</v>
      </c>
      <c r="D1644">
        <v>30085</v>
      </c>
      <c r="E1644">
        <f>_xlfn.XLOOKUP(D1644,'ACS data'!E:E,'ACS data'!N:N)</f>
        <v>548</v>
      </c>
      <c r="F1644">
        <f>_xlfn.XLOOKUP(D1644,'2026 FMR'!I:I,'2026 FMR'!M:M)</f>
        <v>915</v>
      </c>
      <c r="G1644">
        <f>_xlfn.XLOOKUP(D1644,'2026 FMR'!I:I,'2026 FMR'!J:J)</f>
        <v>10799</v>
      </c>
      <c r="H1644">
        <f>_xlfn.XLOOKUP(D1644,'2026 FMR'!I:I,'2026 FMR'!R:R)</f>
        <v>0.5</v>
      </c>
    </row>
    <row r="1645" spans="1:8" x14ac:dyDescent="0.35">
      <c r="A1645" t="s">
        <v>1658</v>
      </c>
      <c r="B1645" t="str">
        <f>_xlfn.XLOOKUP(D1645,'2026 FMR'!I:I,'2026 FMR'!Q:Q)</f>
        <v>MT-500</v>
      </c>
      <c r="C1645" t="s">
        <v>1702</v>
      </c>
      <c r="D1645">
        <v>30087</v>
      </c>
      <c r="E1645">
        <f>_xlfn.XLOOKUP(D1645,'ACS data'!E:E,'ACS data'!N:N)</f>
        <v>403</v>
      </c>
      <c r="F1645">
        <f>_xlfn.XLOOKUP(D1645,'2026 FMR'!I:I,'2026 FMR'!M:M)</f>
        <v>993</v>
      </c>
      <c r="G1645">
        <f>_xlfn.XLOOKUP(D1645,'2026 FMR'!I:I,'2026 FMR'!J:J)</f>
        <v>8310</v>
      </c>
      <c r="H1645">
        <f>_xlfn.XLOOKUP(D1645,'2026 FMR'!I:I,'2026 FMR'!R:R)</f>
        <v>0.5</v>
      </c>
    </row>
    <row r="1646" spans="1:8" x14ac:dyDescent="0.35">
      <c r="A1646" t="s">
        <v>1658</v>
      </c>
      <c r="B1646" t="str">
        <f>_xlfn.XLOOKUP(D1646,'2026 FMR'!I:I,'2026 FMR'!Q:Q)</f>
        <v>MT-500</v>
      </c>
      <c r="C1646" t="s">
        <v>1703</v>
      </c>
      <c r="D1646">
        <v>30089</v>
      </c>
      <c r="E1646">
        <f>_xlfn.XLOOKUP(D1646,'ACS data'!E:E,'ACS data'!N:N)</f>
        <v>329</v>
      </c>
      <c r="F1646">
        <f>_xlfn.XLOOKUP(D1646,'2026 FMR'!I:I,'2026 FMR'!M:M)</f>
        <v>878</v>
      </c>
      <c r="G1646">
        <f>_xlfn.XLOOKUP(D1646,'2026 FMR'!I:I,'2026 FMR'!J:J)</f>
        <v>12615</v>
      </c>
      <c r="H1646">
        <f>_xlfn.XLOOKUP(D1646,'2026 FMR'!I:I,'2026 FMR'!R:R)</f>
        <v>0.5</v>
      </c>
    </row>
    <row r="1647" spans="1:8" x14ac:dyDescent="0.35">
      <c r="A1647" t="s">
        <v>1658</v>
      </c>
      <c r="B1647" t="str">
        <f>_xlfn.XLOOKUP(D1647,'2026 FMR'!I:I,'2026 FMR'!Q:Q)</f>
        <v>MT-500</v>
      </c>
      <c r="C1647" t="s">
        <v>1704</v>
      </c>
      <c r="D1647">
        <v>30091</v>
      </c>
      <c r="E1647">
        <f>_xlfn.XLOOKUP(D1647,'ACS data'!E:E,'ACS data'!N:N)</f>
        <v>27</v>
      </c>
      <c r="F1647">
        <f>_xlfn.XLOOKUP(D1647,'2026 FMR'!I:I,'2026 FMR'!M:M)</f>
        <v>923</v>
      </c>
      <c r="G1647">
        <f>_xlfn.XLOOKUP(D1647,'2026 FMR'!I:I,'2026 FMR'!J:J)</f>
        <v>3700</v>
      </c>
      <c r="H1647">
        <f>_xlfn.XLOOKUP(D1647,'2026 FMR'!I:I,'2026 FMR'!R:R)</f>
        <v>0.5</v>
      </c>
    </row>
    <row r="1648" spans="1:8" x14ac:dyDescent="0.35">
      <c r="A1648" t="s">
        <v>1658</v>
      </c>
      <c r="B1648" t="str">
        <f>_xlfn.XLOOKUP(D1648,'2026 FMR'!I:I,'2026 FMR'!Q:Q)</f>
        <v>MT-500</v>
      </c>
      <c r="C1648" t="s">
        <v>1705</v>
      </c>
      <c r="D1648">
        <v>30093</v>
      </c>
      <c r="E1648">
        <f>_xlfn.XLOOKUP(D1648,'ACS data'!E:E,'ACS data'!N:N)</f>
        <v>1242</v>
      </c>
      <c r="F1648">
        <f>_xlfn.XLOOKUP(D1648,'2026 FMR'!I:I,'2026 FMR'!M:M)</f>
        <v>1149</v>
      </c>
      <c r="G1648">
        <f>_xlfn.XLOOKUP(D1648,'2026 FMR'!I:I,'2026 FMR'!J:J)</f>
        <v>35306</v>
      </c>
      <c r="H1648">
        <f>_xlfn.XLOOKUP(D1648,'2026 FMR'!I:I,'2026 FMR'!R:R)</f>
        <v>0.5</v>
      </c>
    </row>
    <row r="1649" spans="1:8" x14ac:dyDescent="0.35">
      <c r="A1649" t="s">
        <v>1658</v>
      </c>
      <c r="B1649" t="str">
        <f>_xlfn.XLOOKUP(D1649,'2026 FMR'!I:I,'2026 FMR'!Q:Q)</f>
        <v>MT-500</v>
      </c>
      <c r="C1649" t="s">
        <v>1706</v>
      </c>
      <c r="D1649">
        <v>30095</v>
      </c>
      <c r="E1649">
        <f>_xlfn.XLOOKUP(D1649,'ACS data'!E:E,'ACS data'!N:N)</f>
        <v>120</v>
      </c>
      <c r="F1649">
        <f>_xlfn.XLOOKUP(D1649,'2026 FMR'!I:I,'2026 FMR'!M:M)</f>
        <v>958</v>
      </c>
      <c r="G1649">
        <f>_xlfn.XLOOKUP(D1649,'2026 FMR'!I:I,'2026 FMR'!J:J)</f>
        <v>8978</v>
      </c>
      <c r="H1649">
        <f>_xlfn.XLOOKUP(D1649,'2026 FMR'!I:I,'2026 FMR'!R:R)</f>
        <v>0.5</v>
      </c>
    </row>
    <row r="1650" spans="1:8" x14ac:dyDescent="0.35">
      <c r="A1650" t="s">
        <v>1658</v>
      </c>
      <c r="B1650" t="str">
        <f>_xlfn.XLOOKUP(D1650,'2026 FMR'!I:I,'2026 FMR'!Q:Q)</f>
        <v>MT-500</v>
      </c>
      <c r="C1650" t="s">
        <v>1707</v>
      </c>
      <c r="D1650">
        <v>30097</v>
      </c>
      <c r="E1650">
        <f>_xlfn.XLOOKUP(D1650,'ACS data'!E:E,'ACS data'!N:N)</f>
        <v>44</v>
      </c>
      <c r="F1650">
        <f>_xlfn.XLOOKUP(D1650,'2026 FMR'!I:I,'2026 FMR'!M:M)</f>
        <v>918</v>
      </c>
      <c r="G1650">
        <f>_xlfn.XLOOKUP(D1650,'2026 FMR'!I:I,'2026 FMR'!J:J)</f>
        <v>3697</v>
      </c>
      <c r="H1650">
        <f>_xlfn.XLOOKUP(D1650,'2026 FMR'!I:I,'2026 FMR'!R:R)</f>
        <v>0.5</v>
      </c>
    </row>
    <row r="1651" spans="1:8" x14ac:dyDescent="0.35">
      <c r="A1651" t="s">
        <v>1658</v>
      </c>
      <c r="B1651" t="str">
        <f>_xlfn.XLOOKUP(D1651,'2026 FMR'!I:I,'2026 FMR'!Q:Q)</f>
        <v>MT-500</v>
      </c>
      <c r="C1651" t="s">
        <v>1708</v>
      </c>
      <c r="D1651">
        <v>30099</v>
      </c>
      <c r="E1651">
        <f>_xlfn.XLOOKUP(D1651,'ACS data'!E:E,'ACS data'!N:N)</f>
        <v>140</v>
      </c>
      <c r="F1651">
        <f>_xlfn.XLOOKUP(D1651,'2026 FMR'!I:I,'2026 FMR'!M:M)</f>
        <v>1241</v>
      </c>
      <c r="G1651">
        <f>_xlfn.XLOOKUP(D1651,'2026 FMR'!I:I,'2026 FMR'!J:J)</f>
        <v>6238</v>
      </c>
      <c r="H1651">
        <f>_xlfn.XLOOKUP(D1651,'2026 FMR'!I:I,'2026 FMR'!R:R)</f>
        <v>0.5</v>
      </c>
    </row>
    <row r="1652" spans="1:8" x14ac:dyDescent="0.35">
      <c r="A1652" t="s">
        <v>1658</v>
      </c>
      <c r="B1652" t="str">
        <f>_xlfn.XLOOKUP(D1652,'2026 FMR'!I:I,'2026 FMR'!Q:Q)</f>
        <v>MT-500</v>
      </c>
      <c r="C1652" t="s">
        <v>1709</v>
      </c>
      <c r="D1652">
        <v>30101</v>
      </c>
      <c r="E1652">
        <f>_xlfn.XLOOKUP(D1652,'ACS data'!E:E,'ACS data'!N:N)</f>
        <v>53</v>
      </c>
      <c r="F1652">
        <f>_xlfn.XLOOKUP(D1652,'2026 FMR'!I:I,'2026 FMR'!M:M)</f>
        <v>1052</v>
      </c>
      <c r="G1652">
        <f>_xlfn.XLOOKUP(D1652,'2026 FMR'!I:I,'2026 FMR'!J:J)</f>
        <v>5018</v>
      </c>
      <c r="H1652">
        <f>_xlfn.XLOOKUP(D1652,'2026 FMR'!I:I,'2026 FMR'!R:R)</f>
        <v>0.5</v>
      </c>
    </row>
    <row r="1653" spans="1:8" x14ac:dyDescent="0.35">
      <c r="A1653" t="s">
        <v>1658</v>
      </c>
      <c r="B1653" t="str">
        <f>_xlfn.XLOOKUP(D1653,'2026 FMR'!I:I,'2026 FMR'!Q:Q)</f>
        <v>MT-500</v>
      </c>
      <c r="C1653" t="s">
        <v>1710</v>
      </c>
      <c r="D1653">
        <v>30103</v>
      </c>
      <c r="E1653">
        <f>_xlfn.XLOOKUP(D1653,'ACS data'!E:E,'ACS data'!N:N)</f>
        <v>1</v>
      </c>
      <c r="F1653">
        <f>_xlfn.XLOOKUP(D1653,'2026 FMR'!I:I,'2026 FMR'!M:M)</f>
        <v>1208</v>
      </c>
      <c r="G1653">
        <f>_xlfn.XLOOKUP(D1653,'2026 FMR'!I:I,'2026 FMR'!J:J)</f>
        <v>680</v>
      </c>
      <c r="H1653">
        <f>_xlfn.XLOOKUP(D1653,'2026 FMR'!I:I,'2026 FMR'!R:R)</f>
        <v>0.5</v>
      </c>
    </row>
    <row r="1654" spans="1:8" x14ac:dyDescent="0.35">
      <c r="A1654" t="s">
        <v>1658</v>
      </c>
      <c r="B1654" t="str">
        <f>_xlfn.XLOOKUP(D1654,'2026 FMR'!I:I,'2026 FMR'!Q:Q)</f>
        <v>MT-500</v>
      </c>
      <c r="C1654" t="s">
        <v>1711</v>
      </c>
      <c r="D1654">
        <v>30105</v>
      </c>
      <c r="E1654">
        <f>_xlfn.XLOOKUP(D1654,'ACS data'!E:E,'ACS data'!N:N)</f>
        <v>212</v>
      </c>
      <c r="F1654">
        <f>_xlfn.XLOOKUP(D1654,'2026 FMR'!I:I,'2026 FMR'!M:M)</f>
        <v>915</v>
      </c>
      <c r="G1654">
        <f>_xlfn.XLOOKUP(D1654,'2026 FMR'!I:I,'2026 FMR'!J:J)</f>
        <v>7552</v>
      </c>
      <c r="H1654">
        <f>_xlfn.XLOOKUP(D1654,'2026 FMR'!I:I,'2026 FMR'!R:R)</f>
        <v>0.5</v>
      </c>
    </row>
    <row r="1655" spans="1:8" x14ac:dyDescent="0.35">
      <c r="A1655" t="s">
        <v>1658</v>
      </c>
      <c r="B1655" t="str">
        <f>_xlfn.XLOOKUP(D1655,'2026 FMR'!I:I,'2026 FMR'!Q:Q)</f>
        <v>MT-500</v>
      </c>
      <c r="C1655" t="s">
        <v>1712</v>
      </c>
      <c r="D1655">
        <v>30107</v>
      </c>
      <c r="E1655">
        <f>_xlfn.XLOOKUP(D1655,'ACS data'!E:E,'ACS data'!N:N)</f>
        <v>38</v>
      </c>
      <c r="F1655">
        <f>_xlfn.XLOOKUP(D1655,'2026 FMR'!I:I,'2026 FMR'!M:M)</f>
        <v>872</v>
      </c>
      <c r="G1655">
        <f>_xlfn.XLOOKUP(D1655,'2026 FMR'!I:I,'2026 FMR'!J:J)</f>
        <v>2060</v>
      </c>
      <c r="H1655">
        <f>_xlfn.XLOOKUP(D1655,'2026 FMR'!I:I,'2026 FMR'!R:R)</f>
        <v>0.5</v>
      </c>
    </row>
    <row r="1656" spans="1:8" x14ac:dyDescent="0.35">
      <c r="A1656" t="s">
        <v>1658</v>
      </c>
      <c r="B1656" t="str">
        <f>_xlfn.XLOOKUP(D1656,'2026 FMR'!I:I,'2026 FMR'!Q:Q)</f>
        <v>MT-500</v>
      </c>
      <c r="C1656" t="s">
        <v>1713</v>
      </c>
      <c r="D1656">
        <v>30109</v>
      </c>
      <c r="E1656">
        <f>_xlfn.XLOOKUP(D1656,'ACS data'!E:E,'ACS data'!N:N)</f>
        <v>38</v>
      </c>
      <c r="F1656">
        <f>_xlfn.XLOOKUP(D1656,'2026 FMR'!I:I,'2026 FMR'!M:M)</f>
        <v>1208</v>
      </c>
      <c r="G1656">
        <f>_xlfn.XLOOKUP(D1656,'2026 FMR'!I:I,'2026 FMR'!J:J)</f>
        <v>1119</v>
      </c>
      <c r="H1656">
        <f>_xlfn.XLOOKUP(D1656,'2026 FMR'!I:I,'2026 FMR'!R:R)</f>
        <v>0.5</v>
      </c>
    </row>
    <row r="1657" spans="1:8" x14ac:dyDescent="0.35">
      <c r="A1657" t="s">
        <v>1658</v>
      </c>
      <c r="B1657" t="str">
        <f>_xlfn.XLOOKUP(D1657,'2026 FMR'!I:I,'2026 FMR'!Q:Q)</f>
        <v>MT-500</v>
      </c>
      <c r="C1657" t="s">
        <v>1714</v>
      </c>
      <c r="D1657">
        <v>30111</v>
      </c>
      <c r="E1657">
        <f>_xlfn.XLOOKUP(D1657,'ACS data'!E:E,'ACS data'!N:N)</f>
        <v>3566</v>
      </c>
      <c r="F1657">
        <f>_xlfn.XLOOKUP(D1657,'2026 FMR'!I:I,'2026 FMR'!M:M)</f>
        <v>1109</v>
      </c>
      <c r="G1657">
        <f>_xlfn.XLOOKUP(D1657,'2026 FMR'!I:I,'2026 FMR'!J:J)</f>
        <v>165524</v>
      </c>
      <c r="H1657">
        <f>_xlfn.XLOOKUP(D1657,'2026 FMR'!I:I,'2026 FMR'!R:R)</f>
        <v>0.5</v>
      </c>
    </row>
    <row r="1658" spans="1:8" x14ac:dyDescent="0.35">
      <c r="A1658" t="s">
        <v>1715</v>
      </c>
      <c r="B1658" t="str">
        <f>_xlfn.XLOOKUP(D1658,'2026 FMR'!I:I,'2026 FMR'!Q:Q)</f>
        <v>NE-500</v>
      </c>
      <c r="C1658" t="s">
        <v>1716</v>
      </c>
      <c r="D1658">
        <v>31001</v>
      </c>
      <c r="E1658">
        <f>_xlfn.XLOOKUP(D1658,'ACS data'!E:E,'ACS data'!N:N)</f>
        <v>1103</v>
      </c>
      <c r="F1658">
        <f>_xlfn.XLOOKUP(D1658,'2026 FMR'!I:I,'2026 FMR'!M:M)</f>
        <v>811</v>
      </c>
      <c r="G1658">
        <f>_xlfn.XLOOKUP(D1658,'2026 FMR'!I:I,'2026 FMR'!J:J)</f>
        <v>31143</v>
      </c>
      <c r="H1658">
        <f>_xlfn.XLOOKUP(D1658,'2026 FMR'!I:I,'2026 FMR'!R:R)</f>
        <v>0.5</v>
      </c>
    </row>
    <row r="1659" spans="1:8" x14ac:dyDescent="0.35">
      <c r="A1659" t="s">
        <v>1715</v>
      </c>
      <c r="B1659" t="str">
        <f>_xlfn.XLOOKUP(D1659,'2026 FMR'!I:I,'2026 FMR'!Q:Q)</f>
        <v>NE-500</v>
      </c>
      <c r="C1659" t="s">
        <v>1717</v>
      </c>
      <c r="D1659">
        <v>31003</v>
      </c>
      <c r="E1659">
        <f>_xlfn.XLOOKUP(D1659,'ACS data'!E:E,'ACS data'!N:N)</f>
        <v>122</v>
      </c>
      <c r="F1659">
        <f>_xlfn.XLOOKUP(D1659,'2026 FMR'!I:I,'2026 FMR'!M:M)</f>
        <v>732</v>
      </c>
      <c r="G1659">
        <f>_xlfn.XLOOKUP(D1659,'2026 FMR'!I:I,'2026 FMR'!J:J)</f>
        <v>6302</v>
      </c>
      <c r="H1659">
        <f>_xlfn.XLOOKUP(D1659,'2026 FMR'!I:I,'2026 FMR'!R:R)</f>
        <v>0.5</v>
      </c>
    </row>
    <row r="1660" spans="1:8" x14ac:dyDescent="0.35">
      <c r="A1660" t="s">
        <v>1715</v>
      </c>
      <c r="B1660" t="str">
        <f>_xlfn.XLOOKUP(D1660,'2026 FMR'!I:I,'2026 FMR'!Q:Q)</f>
        <v>NE-500</v>
      </c>
      <c r="C1660" t="s">
        <v>1718</v>
      </c>
      <c r="D1660">
        <v>31005</v>
      </c>
      <c r="E1660">
        <f>_xlfn.XLOOKUP(D1660,'ACS data'!E:E,'ACS data'!N:N)</f>
        <v>7</v>
      </c>
      <c r="F1660">
        <f>_xlfn.XLOOKUP(D1660,'2026 FMR'!I:I,'2026 FMR'!M:M)</f>
        <v>732</v>
      </c>
      <c r="G1660">
        <f>_xlfn.XLOOKUP(D1660,'2026 FMR'!I:I,'2026 FMR'!J:J)</f>
        <v>485</v>
      </c>
      <c r="H1660">
        <f>_xlfn.XLOOKUP(D1660,'2026 FMR'!I:I,'2026 FMR'!R:R)</f>
        <v>0.5</v>
      </c>
    </row>
    <row r="1661" spans="1:8" x14ac:dyDescent="0.35">
      <c r="A1661" t="s">
        <v>1715</v>
      </c>
      <c r="B1661" t="str">
        <f>_xlfn.XLOOKUP(D1661,'2026 FMR'!I:I,'2026 FMR'!Q:Q)</f>
        <v>NE-500</v>
      </c>
      <c r="C1661" t="s">
        <v>1719</v>
      </c>
      <c r="D1661">
        <v>31007</v>
      </c>
      <c r="E1661">
        <f>_xlfn.XLOOKUP(D1661,'ACS data'!E:E,'ACS data'!N:N)</f>
        <v>10</v>
      </c>
      <c r="F1661">
        <f>_xlfn.XLOOKUP(D1661,'2026 FMR'!I:I,'2026 FMR'!M:M)</f>
        <v>732</v>
      </c>
      <c r="G1661">
        <f>_xlfn.XLOOKUP(D1661,'2026 FMR'!I:I,'2026 FMR'!J:J)</f>
        <v>670</v>
      </c>
      <c r="H1661">
        <f>_xlfn.XLOOKUP(D1661,'2026 FMR'!I:I,'2026 FMR'!R:R)</f>
        <v>0.5</v>
      </c>
    </row>
    <row r="1662" spans="1:8" x14ac:dyDescent="0.35">
      <c r="A1662" t="s">
        <v>1715</v>
      </c>
      <c r="B1662" t="str">
        <f>_xlfn.XLOOKUP(D1662,'2026 FMR'!I:I,'2026 FMR'!Q:Q)</f>
        <v>NE-500</v>
      </c>
      <c r="C1662" t="s">
        <v>1720</v>
      </c>
      <c r="D1662">
        <v>31009</v>
      </c>
      <c r="E1662">
        <f>_xlfn.XLOOKUP(D1662,'ACS data'!E:E,'ACS data'!N:N)</f>
        <v>5</v>
      </c>
      <c r="F1662">
        <f>_xlfn.XLOOKUP(D1662,'2026 FMR'!I:I,'2026 FMR'!M:M)</f>
        <v>732</v>
      </c>
      <c r="G1662">
        <f>_xlfn.XLOOKUP(D1662,'2026 FMR'!I:I,'2026 FMR'!J:J)</f>
        <v>384</v>
      </c>
      <c r="H1662">
        <f>_xlfn.XLOOKUP(D1662,'2026 FMR'!I:I,'2026 FMR'!R:R)</f>
        <v>0.5</v>
      </c>
    </row>
    <row r="1663" spans="1:8" x14ac:dyDescent="0.35">
      <c r="A1663" t="s">
        <v>1715</v>
      </c>
      <c r="B1663" t="str">
        <f>_xlfn.XLOOKUP(D1663,'2026 FMR'!I:I,'2026 FMR'!Q:Q)</f>
        <v>NE-500</v>
      </c>
      <c r="C1663" t="s">
        <v>1721</v>
      </c>
      <c r="D1663">
        <v>31011</v>
      </c>
      <c r="E1663">
        <f>_xlfn.XLOOKUP(D1663,'ACS data'!E:E,'ACS data'!N:N)</f>
        <v>85</v>
      </c>
      <c r="F1663">
        <f>_xlfn.XLOOKUP(D1663,'2026 FMR'!I:I,'2026 FMR'!M:M)</f>
        <v>732</v>
      </c>
      <c r="G1663">
        <f>_xlfn.XLOOKUP(D1663,'2026 FMR'!I:I,'2026 FMR'!J:J)</f>
        <v>5397</v>
      </c>
      <c r="H1663">
        <f>_xlfn.XLOOKUP(D1663,'2026 FMR'!I:I,'2026 FMR'!R:R)</f>
        <v>0.5</v>
      </c>
    </row>
    <row r="1664" spans="1:8" x14ac:dyDescent="0.35">
      <c r="A1664" t="s">
        <v>1715</v>
      </c>
      <c r="B1664" t="str">
        <f>_xlfn.XLOOKUP(D1664,'2026 FMR'!I:I,'2026 FMR'!Q:Q)</f>
        <v>NE-500</v>
      </c>
      <c r="C1664" t="s">
        <v>1722</v>
      </c>
      <c r="D1664">
        <v>31013</v>
      </c>
      <c r="E1664">
        <f>_xlfn.XLOOKUP(D1664,'ACS data'!E:E,'ACS data'!N:N)</f>
        <v>199</v>
      </c>
      <c r="F1664">
        <f>_xlfn.XLOOKUP(D1664,'2026 FMR'!I:I,'2026 FMR'!M:M)</f>
        <v>732</v>
      </c>
      <c r="G1664">
        <f>_xlfn.XLOOKUP(D1664,'2026 FMR'!I:I,'2026 FMR'!J:J)</f>
        <v>10778</v>
      </c>
      <c r="H1664">
        <f>_xlfn.XLOOKUP(D1664,'2026 FMR'!I:I,'2026 FMR'!R:R)</f>
        <v>0.5</v>
      </c>
    </row>
    <row r="1665" spans="1:8" x14ac:dyDescent="0.35">
      <c r="A1665" t="s">
        <v>1715</v>
      </c>
      <c r="B1665" t="str">
        <f>_xlfn.XLOOKUP(D1665,'2026 FMR'!I:I,'2026 FMR'!Q:Q)</f>
        <v>NE-500</v>
      </c>
      <c r="C1665" t="s">
        <v>1723</v>
      </c>
      <c r="D1665">
        <v>31015</v>
      </c>
      <c r="E1665">
        <f>_xlfn.XLOOKUP(D1665,'ACS data'!E:E,'ACS data'!N:N)</f>
        <v>20</v>
      </c>
      <c r="F1665">
        <f>_xlfn.XLOOKUP(D1665,'2026 FMR'!I:I,'2026 FMR'!M:M)</f>
        <v>732</v>
      </c>
      <c r="G1665">
        <f>_xlfn.XLOOKUP(D1665,'2026 FMR'!I:I,'2026 FMR'!J:J)</f>
        <v>1767</v>
      </c>
      <c r="H1665">
        <f>_xlfn.XLOOKUP(D1665,'2026 FMR'!I:I,'2026 FMR'!R:R)</f>
        <v>0.5</v>
      </c>
    </row>
    <row r="1666" spans="1:8" x14ac:dyDescent="0.35">
      <c r="A1666" t="s">
        <v>1715</v>
      </c>
      <c r="B1666" t="str">
        <f>_xlfn.XLOOKUP(D1666,'2026 FMR'!I:I,'2026 FMR'!Q:Q)</f>
        <v>NE-500</v>
      </c>
      <c r="C1666" t="s">
        <v>1724</v>
      </c>
      <c r="D1666">
        <v>31017</v>
      </c>
      <c r="E1666">
        <f>_xlfn.XLOOKUP(D1666,'ACS data'!E:E,'ACS data'!N:N)</f>
        <v>41</v>
      </c>
      <c r="F1666">
        <f>_xlfn.XLOOKUP(D1666,'2026 FMR'!I:I,'2026 FMR'!M:M)</f>
        <v>732</v>
      </c>
      <c r="G1666">
        <f>_xlfn.XLOOKUP(D1666,'2026 FMR'!I:I,'2026 FMR'!J:J)</f>
        <v>2691</v>
      </c>
      <c r="H1666">
        <f>_xlfn.XLOOKUP(D1666,'2026 FMR'!I:I,'2026 FMR'!R:R)</f>
        <v>0.5</v>
      </c>
    </row>
    <row r="1667" spans="1:8" x14ac:dyDescent="0.35">
      <c r="A1667" t="s">
        <v>1715</v>
      </c>
      <c r="B1667" t="str">
        <f>_xlfn.XLOOKUP(D1667,'2026 FMR'!I:I,'2026 FMR'!Q:Q)</f>
        <v>NE-500</v>
      </c>
      <c r="C1667" t="s">
        <v>1725</v>
      </c>
      <c r="D1667">
        <v>31019</v>
      </c>
      <c r="E1667">
        <f>_xlfn.XLOOKUP(D1667,'ACS data'!E:E,'ACS data'!N:N)</f>
        <v>2079</v>
      </c>
      <c r="F1667">
        <f>_xlfn.XLOOKUP(D1667,'2026 FMR'!I:I,'2026 FMR'!M:M)</f>
        <v>863</v>
      </c>
      <c r="G1667">
        <f>_xlfn.XLOOKUP(D1667,'2026 FMR'!I:I,'2026 FMR'!J:J)</f>
        <v>50103</v>
      </c>
      <c r="H1667">
        <f>_xlfn.XLOOKUP(D1667,'2026 FMR'!I:I,'2026 FMR'!R:R)</f>
        <v>0.5</v>
      </c>
    </row>
    <row r="1668" spans="1:8" x14ac:dyDescent="0.35">
      <c r="A1668" t="s">
        <v>1715</v>
      </c>
      <c r="B1668" t="str">
        <f>_xlfn.XLOOKUP(D1668,'2026 FMR'!I:I,'2026 FMR'!Q:Q)</f>
        <v>NE-500</v>
      </c>
      <c r="C1668" t="s">
        <v>1726</v>
      </c>
      <c r="D1668">
        <v>31021</v>
      </c>
      <c r="E1668">
        <f>_xlfn.XLOOKUP(D1668,'ACS data'!E:E,'ACS data'!N:N)</f>
        <v>204</v>
      </c>
      <c r="F1668">
        <f>_xlfn.XLOOKUP(D1668,'2026 FMR'!I:I,'2026 FMR'!M:M)</f>
        <v>836</v>
      </c>
      <c r="G1668">
        <f>_xlfn.XLOOKUP(D1668,'2026 FMR'!I:I,'2026 FMR'!J:J)</f>
        <v>6717</v>
      </c>
      <c r="H1668">
        <f>_xlfn.XLOOKUP(D1668,'2026 FMR'!I:I,'2026 FMR'!R:R)</f>
        <v>0.5</v>
      </c>
    </row>
    <row r="1669" spans="1:8" x14ac:dyDescent="0.35">
      <c r="A1669" t="s">
        <v>1715</v>
      </c>
      <c r="B1669" t="str">
        <f>_xlfn.XLOOKUP(D1669,'2026 FMR'!I:I,'2026 FMR'!Q:Q)</f>
        <v>NE-500</v>
      </c>
      <c r="C1669" t="s">
        <v>1727</v>
      </c>
      <c r="D1669">
        <v>31023</v>
      </c>
      <c r="E1669">
        <f>_xlfn.XLOOKUP(D1669,'ACS data'!E:E,'ACS data'!N:N)</f>
        <v>134</v>
      </c>
      <c r="F1669">
        <f>_xlfn.XLOOKUP(D1669,'2026 FMR'!I:I,'2026 FMR'!M:M)</f>
        <v>732</v>
      </c>
      <c r="G1669">
        <f>_xlfn.XLOOKUP(D1669,'2026 FMR'!I:I,'2026 FMR'!J:J)</f>
        <v>8373</v>
      </c>
      <c r="H1669">
        <f>_xlfn.XLOOKUP(D1669,'2026 FMR'!I:I,'2026 FMR'!R:R)</f>
        <v>0.5</v>
      </c>
    </row>
    <row r="1670" spans="1:8" x14ac:dyDescent="0.35">
      <c r="A1670" t="s">
        <v>1715</v>
      </c>
      <c r="B1670" t="str">
        <f>_xlfn.XLOOKUP(D1670,'2026 FMR'!I:I,'2026 FMR'!Q:Q)</f>
        <v>NE-500</v>
      </c>
      <c r="C1670" t="s">
        <v>1728</v>
      </c>
      <c r="D1670">
        <v>31025</v>
      </c>
      <c r="E1670">
        <f>_xlfn.XLOOKUP(D1670,'ACS data'!E:E,'ACS data'!N:N)</f>
        <v>295</v>
      </c>
      <c r="F1670">
        <f>_xlfn.XLOOKUP(D1670,'2026 FMR'!I:I,'2026 FMR'!M:M)</f>
        <v>1148</v>
      </c>
      <c r="G1670">
        <f>_xlfn.XLOOKUP(D1670,'2026 FMR'!I:I,'2026 FMR'!J:J)</f>
        <v>26749</v>
      </c>
      <c r="H1670">
        <f>_xlfn.XLOOKUP(D1670,'2026 FMR'!I:I,'2026 FMR'!R:R)</f>
        <v>0.5</v>
      </c>
    </row>
    <row r="1671" spans="1:8" x14ac:dyDescent="0.35">
      <c r="A1671" t="s">
        <v>1715</v>
      </c>
      <c r="B1671" t="str">
        <f>_xlfn.XLOOKUP(D1671,'2026 FMR'!I:I,'2026 FMR'!Q:Q)</f>
        <v>NE-500</v>
      </c>
      <c r="C1671" t="s">
        <v>1729</v>
      </c>
      <c r="D1671">
        <v>31027</v>
      </c>
      <c r="E1671">
        <f>_xlfn.XLOOKUP(D1671,'ACS data'!E:E,'ACS data'!N:N)</f>
        <v>179</v>
      </c>
      <c r="F1671">
        <f>_xlfn.XLOOKUP(D1671,'2026 FMR'!I:I,'2026 FMR'!M:M)</f>
        <v>795</v>
      </c>
      <c r="G1671">
        <f>_xlfn.XLOOKUP(D1671,'2026 FMR'!I:I,'2026 FMR'!J:J)</f>
        <v>8375</v>
      </c>
      <c r="H1671">
        <f>_xlfn.XLOOKUP(D1671,'2026 FMR'!I:I,'2026 FMR'!R:R)</f>
        <v>0.5</v>
      </c>
    </row>
    <row r="1672" spans="1:8" x14ac:dyDescent="0.35">
      <c r="A1672" t="s">
        <v>1715</v>
      </c>
      <c r="B1672" t="str">
        <f>_xlfn.XLOOKUP(D1672,'2026 FMR'!I:I,'2026 FMR'!Q:Q)</f>
        <v>NE-500</v>
      </c>
      <c r="C1672" t="s">
        <v>1730</v>
      </c>
      <c r="D1672">
        <v>31029</v>
      </c>
      <c r="E1672">
        <f>_xlfn.XLOOKUP(D1672,'ACS data'!E:E,'ACS data'!N:N)</f>
        <v>37</v>
      </c>
      <c r="F1672">
        <f>_xlfn.XLOOKUP(D1672,'2026 FMR'!I:I,'2026 FMR'!M:M)</f>
        <v>738</v>
      </c>
      <c r="G1672">
        <f>_xlfn.XLOOKUP(D1672,'2026 FMR'!I:I,'2026 FMR'!J:J)</f>
        <v>3704</v>
      </c>
      <c r="H1672">
        <f>_xlfn.XLOOKUP(D1672,'2026 FMR'!I:I,'2026 FMR'!R:R)</f>
        <v>0.5</v>
      </c>
    </row>
    <row r="1673" spans="1:8" x14ac:dyDescent="0.35">
      <c r="A1673" t="s">
        <v>1715</v>
      </c>
      <c r="B1673" t="str">
        <f>_xlfn.XLOOKUP(D1673,'2026 FMR'!I:I,'2026 FMR'!Q:Q)</f>
        <v>NE-500</v>
      </c>
      <c r="C1673" t="s">
        <v>1731</v>
      </c>
      <c r="D1673">
        <v>31031</v>
      </c>
      <c r="E1673">
        <f>_xlfn.XLOOKUP(D1673,'ACS data'!E:E,'ACS data'!N:N)</f>
        <v>14</v>
      </c>
      <c r="F1673">
        <f>_xlfn.XLOOKUP(D1673,'2026 FMR'!I:I,'2026 FMR'!M:M)</f>
        <v>780</v>
      </c>
      <c r="G1673">
        <f>_xlfn.XLOOKUP(D1673,'2026 FMR'!I:I,'2026 FMR'!J:J)</f>
        <v>5473</v>
      </c>
      <c r="H1673">
        <f>_xlfn.XLOOKUP(D1673,'2026 FMR'!I:I,'2026 FMR'!R:R)</f>
        <v>0.5</v>
      </c>
    </row>
    <row r="1674" spans="1:8" x14ac:dyDescent="0.35">
      <c r="A1674" t="s">
        <v>1715</v>
      </c>
      <c r="B1674" t="str">
        <f>_xlfn.XLOOKUP(D1674,'2026 FMR'!I:I,'2026 FMR'!Q:Q)</f>
        <v>NE-500</v>
      </c>
      <c r="C1674" t="s">
        <v>1732</v>
      </c>
      <c r="D1674">
        <v>31033</v>
      </c>
      <c r="E1674">
        <f>_xlfn.XLOOKUP(D1674,'ACS data'!E:E,'ACS data'!N:N)</f>
        <v>212</v>
      </c>
      <c r="F1674">
        <f>_xlfn.XLOOKUP(D1674,'2026 FMR'!I:I,'2026 FMR'!M:M)</f>
        <v>828</v>
      </c>
      <c r="G1674">
        <f>_xlfn.XLOOKUP(D1674,'2026 FMR'!I:I,'2026 FMR'!J:J)</f>
        <v>9489</v>
      </c>
      <c r="H1674">
        <f>_xlfn.XLOOKUP(D1674,'2026 FMR'!I:I,'2026 FMR'!R:R)</f>
        <v>0.5</v>
      </c>
    </row>
    <row r="1675" spans="1:8" x14ac:dyDescent="0.35">
      <c r="A1675" t="s">
        <v>1715</v>
      </c>
      <c r="B1675" t="str">
        <f>_xlfn.XLOOKUP(D1675,'2026 FMR'!I:I,'2026 FMR'!Q:Q)</f>
        <v>NE-500</v>
      </c>
      <c r="C1675" t="s">
        <v>1733</v>
      </c>
      <c r="D1675">
        <v>31035</v>
      </c>
      <c r="E1675">
        <f>_xlfn.XLOOKUP(D1675,'ACS data'!E:E,'ACS data'!N:N)</f>
        <v>76</v>
      </c>
      <c r="F1675">
        <f>_xlfn.XLOOKUP(D1675,'2026 FMR'!I:I,'2026 FMR'!M:M)</f>
        <v>759</v>
      </c>
      <c r="G1675">
        <f>_xlfn.XLOOKUP(D1675,'2026 FMR'!I:I,'2026 FMR'!J:J)</f>
        <v>6088</v>
      </c>
      <c r="H1675">
        <f>_xlfn.XLOOKUP(D1675,'2026 FMR'!I:I,'2026 FMR'!R:R)</f>
        <v>0.5</v>
      </c>
    </row>
    <row r="1676" spans="1:8" x14ac:dyDescent="0.35">
      <c r="A1676" t="s">
        <v>1715</v>
      </c>
      <c r="B1676" t="str">
        <f>_xlfn.XLOOKUP(D1676,'2026 FMR'!I:I,'2026 FMR'!Q:Q)</f>
        <v>NE-500</v>
      </c>
      <c r="C1676" t="s">
        <v>1734</v>
      </c>
      <c r="D1676">
        <v>31037</v>
      </c>
      <c r="E1676">
        <f>_xlfn.XLOOKUP(D1676,'ACS data'!E:E,'ACS data'!N:N)</f>
        <v>155</v>
      </c>
      <c r="F1676">
        <f>_xlfn.XLOOKUP(D1676,'2026 FMR'!I:I,'2026 FMR'!M:M)</f>
        <v>929</v>
      </c>
      <c r="G1676">
        <f>_xlfn.XLOOKUP(D1676,'2026 FMR'!I:I,'2026 FMR'!J:J)</f>
        <v>10563</v>
      </c>
      <c r="H1676">
        <f>_xlfn.XLOOKUP(D1676,'2026 FMR'!I:I,'2026 FMR'!R:R)</f>
        <v>0.5</v>
      </c>
    </row>
    <row r="1677" spans="1:8" x14ac:dyDescent="0.35">
      <c r="A1677" t="s">
        <v>1715</v>
      </c>
      <c r="B1677" t="str">
        <f>_xlfn.XLOOKUP(D1677,'2026 FMR'!I:I,'2026 FMR'!Q:Q)</f>
        <v>NE-500</v>
      </c>
      <c r="C1677" t="s">
        <v>1735</v>
      </c>
      <c r="D1677">
        <v>31039</v>
      </c>
      <c r="E1677">
        <f>_xlfn.XLOOKUP(D1677,'ACS data'!E:E,'ACS data'!N:N)</f>
        <v>172</v>
      </c>
      <c r="F1677">
        <f>_xlfn.XLOOKUP(D1677,'2026 FMR'!I:I,'2026 FMR'!M:M)</f>
        <v>826</v>
      </c>
      <c r="G1677">
        <f>_xlfn.XLOOKUP(D1677,'2026 FMR'!I:I,'2026 FMR'!J:J)</f>
        <v>9000</v>
      </c>
      <c r="H1677">
        <f>_xlfn.XLOOKUP(D1677,'2026 FMR'!I:I,'2026 FMR'!R:R)</f>
        <v>0.5</v>
      </c>
    </row>
    <row r="1678" spans="1:8" x14ac:dyDescent="0.35">
      <c r="A1678" t="s">
        <v>1715</v>
      </c>
      <c r="B1678" t="str">
        <f>_xlfn.XLOOKUP(D1678,'2026 FMR'!I:I,'2026 FMR'!Q:Q)</f>
        <v>NE-500</v>
      </c>
      <c r="C1678" t="s">
        <v>1736</v>
      </c>
      <c r="D1678">
        <v>31041</v>
      </c>
      <c r="E1678">
        <f>_xlfn.XLOOKUP(D1678,'ACS data'!E:E,'ACS data'!N:N)</f>
        <v>107</v>
      </c>
      <c r="F1678">
        <f>_xlfn.XLOOKUP(D1678,'2026 FMR'!I:I,'2026 FMR'!M:M)</f>
        <v>732</v>
      </c>
      <c r="G1678">
        <f>_xlfn.XLOOKUP(D1678,'2026 FMR'!I:I,'2026 FMR'!J:J)</f>
        <v>10566</v>
      </c>
      <c r="H1678">
        <f>_xlfn.XLOOKUP(D1678,'2026 FMR'!I:I,'2026 FMR'!R:R)</f>
        <v>0.5</v>
      </c>
    </row>
    <row r="1679" spans="1:8" x14ac:dyDescent="0.35">
      <c r="A1679" t="s">
        <v>1715</v>
      </c>
      <c r="B1679" t="str">
        <f>_xlfn.XLOOKUP(D1679,'2026 FMR'!I:I,'2026 FMR'!Q:Q)</f>
        <v>IA-500</v>
      </c>
      <c r="C1679" t="s">
        <v>1737</v>
      </c>
      <c r="D1679">
        <v>31043</v>
      </c>
      <c r="E1679">
        <f>_xlfn.XLOOKUP(D1679,'ACS data'!E:E,'ACS data'!N:N)</f>
        <v>439</v>
      </c>
      <c r="F1679">
        <f>_xlfn.XLOOKUP(D1679,'2026 FMR'!I:I,'2026 FMR'!M:M)</f>
        <v>925</v>
      </c>
      <c r="G1679">
        <f>_xlfn.XLOOKUP(D1679,'2026 FMR'!I:I,'2026 FMR'!J:J)</f>
        <v>21308</v>
      </c>
      <c r="H1679">
        <f>_xlfn.XLOOKUP(D1679,'2026 FMR'!I:I,'2026 FMR'!R:R)</f>
        <v>1</v>
      </c>
    </row>
    <row r="1680" spans="1:8" x14ac:dyDescent="0.35">
      <c r="A1680" t="s">
        <v>1715</v>
      </c>
      <c r="B1680" t="str">
        <f>_xlfn.XLOOKUP(D1680,'2026 FMR'!I:I,'2026 FMR'!Q:Q)</f>
        <v>NE-500</v>
      </c>
      <c r="C1680" t="s">
        <v>1738</v>
      </c>
      <c r="D1680">
        <v>31045</v>
      </c>
      <c r="E1680">
        <f>_xlfn.XLOOKUP(D1680,'ACS data'!E:E,'ACS data'!N:N)</f>
        <v>549</v>
      </c>
      <c r="F1680">
        <f>_xlfn.XLOOKUP(D1680,'2026 FMR'!I:I,'2026 FMR'!M:M)</f>
        <v>786</v>
      </c>
      <c r="G1680">
        <f>_xlfn.XLOOKUP(D1680,'2026 FMR'!I:I,'2026 FMR'!J:J)</f>
        <v>8279</v>
      </c>
      <c r="H1680">
        <f>_xlfn.XLOOKUP(D1680,'2026 FMR'!I:I,'2026 FMR'!R:R)</f>
        <v>0.5</v>
      </c>
    </row>
    <row r="1681" spans="1:8" x14ac:dyDescent="0.35">
      <c r="A1681" t="s">
        <v>1715</v>
      </c>
      <c r="B1681" t="str">
        <f>_xlfn.XLOOKUP(D1681,'2026 FMR'!I:I,'2026 FMR'!Q:Q)</f>
        <v>NE-500</v>
      </c>
      <c r="C1681" t="s">
        <v>1739</v>
      </c>
      <c r="D1681">
        <v>31047</v>
      </c>
      <c r="E1681">
        <f>_xlfn.XLOOKUP(D1681,'ACS data'!E:E,'ACS data'!N:N)</f>
        <v>459</v>
      </c>
      <c r="F1681">
        <f>_xlfn.XLOOKUP(D1681,'2026 FMR'!I:I,'2026 FMR'!M:M)</f>
        <v>881</v>
      </c>
      <c r="G1681">
        <f>_xlfn.XLOOKUP(D1681,'2026 FMR'!I:I,'2026 FMR'!J:J)</f>
        <v>24037</v>
      </c>
      <c r="H1681">
        <f>_xlfn.XLOOKUP(D1681,'2026 FMR'!I:I,'2026 FMR'!R:R)</f>
        <v>0.5</v>
      </c>
    </row>
    <row r="1682" spans="1:8" x14ac:dyDescent="0.35">
      <c r="A1682" t="s">
        <v>1715</v>
      </c>
      <c r="B1682" t="str">
        <f>_xlfn.XLOOKUP(D1682,'2026 FMR'!I:I,'2026 FMR'!Q:Q)</f>
        <v>NE-500</v>
      </c>
      <c r="C1682" t="s">
        <v>1740</v>
      </c>
      <c r="D1682">
        <v>31049</v>
      </c>
      <c r="E1682">
        <f>_xlfn.XLOOKUP(D1682,'ACS data'!E:E,'ACS data'!N:N)</f>
        <v>21</v>
      </c>
      <c r="F1682">
        <f>_xlfn.XLOOKUP(D1682,'2026 FMR'!I:I,'2026 FMR'!M:M)</f>
        <v>732</v>
      </c>
      <c r="G1682">
        <f>_xlfn.XLOOKUP(D1682,'2026 FMR'!I:I,'2026 FMR'!J:J)</f>
        <v>1858</v>
      </c>
      <c r="H1682">
        <f>_xlfn.XLOOKUP(D1682,'2026 FMR'!I:I,'2026 FMR'!R:R)</f>
        <v>0.5</v>
      </c>
    </row>
    <row r="1683" spans="1:8" x14ac:dyDescent="0.35">
      <c r="A1683" t="s">
        <v>1715</v>
      </c>
      <c r="B1683" t="str">
        <f>_xlfn.XLOOKUP(D1683,'2026 FMR'!I:I,'2026 FMR'!Q:Q)</f>
        <v>NE-500</v>
      </c>
      <c r="C1683" t="s">
        <v>1741</v>
      </c>
      <c r="D1683">
        <v>31051</v>
      </c>
      <c r="E1683">
        <f>_xlfn.XLOOKUP(D1683,'ACS data'!E:E,'ACS data'!N:N)</f>
        <v>32</v>
      </c>
      <c r="F1683">
        <f>_xlfn.XLOOKUP(D1683,'2026 FMR'!I:I,'2026 FMR'!M:M)</f>
        <v>862</v>
      </c>
      <c r="G1683">
        <f>_xlfn.XLOOKUP(D1683,'2026 FMR'!I:I,'2026 FMR'!J:J)</f>
        <v>5579</v>
      </c>
      <c r="H1683">
        <f>_xlfn.XLOOKUP(D1683,'2026 FMR'!I:I,'2026 FMR'!R:R)</f>
        <v>0.5</v>
      </c>
    </row>
    <row r="1684" spans="1:8" x14ac:dyDescent="0.35">
      <c r="A1684" t="s">
        <v>1715</v>
      </c>
      <c r="B1684" t="str">
        <f>_xlfn.XLOOKUP(D1684,'2026 FMR'!I:I,'2026 FMR'!Q:Q)</f>
        <v>NE-500</v>
      </c>
      <c r="C1684" t="s">
        <v>1742</v>
      </c>
      <c r="D1684">
        <v>31053</v>
      </c>
      <c r="E1684">
        <f>_xlfn.XLOOKUP(D1684,'ACS data'!E:E,'ACS data'!N:N)</f>
        <v>729</v>
      </c>
      <c r="F1684">
        <f>_xlfn.XLOOKUP(D1684,'2026 FMR'!I:I,'2026 FMR'!M:M)</f>
        <v>861</v>
      </c>
      <c r="G1684">
        <f>_xlfn.XLOOKUP(D1684,'2026 FMR'!I:I,'2026 FMR'!J:J)</f>
        <v>37175</v>
      </c>
      <c r="H1684">
        <f>_xlfn.XLOOKUP(D1684,'2026 FMR'!I:I,'2026 FMR'!R:R)</f>
        <v>0.5</v>
      </c>
    </row>
    <row r="1685" spans="1:8" x14ac:dyDescent="0.35">
      <c r="A1685" t="s">
        <v>1715</v>
      </c>
      <c r="B1685" t="str">
        <f>_xlfn.XLOOKUP(D1685,'2026 FMR'!I:I,'2026 FMR'!Q:Q)</f>
        <v>NE-501</v>
      </c>
      <c r="C1685" t="s">
        <v>1743</v>
      </c>
      <c r="D1685">
        <v>31055</v>
      </c>
      <c r="E1685">
        <f>_xlfn.XLOOKUP(D1685,'ACS data'!E:E,'ACS data'!N:N)</f>
        <v>14465</v>
      </c>
      <c r="F1685">
        <f>_xlfn.XLOOKUP(D1685,'2026 FMR'!I:I,'2026 FMR'!M:M)</f>
        <v>1148</v>
      </c>
      <c r="G1685">
        <f>_xlfn.XLOOKUP(D1685,'2026 FMR'!I:I,'2026 FMR'!J:J)</f>
        <v>582638</v>
      </c>
      <c r="H1685">
        <f>_xlfn.XLOOKUP(D1685,'2026 FMR'!I:I,'2026 FMR'!R:R)</f>
        <v>0.5</v>
      </c>
    </row>
    <row r="1686" spans="1:8" x14ac:dyDescent="0.35">
      <c r="A1686" t="s">
        <v>1715</v>
      </c>
      <c r="B1686" t="str">
        <f>_xlfn.XLOOKUP(D1686,'2026 FMR'!I:I,'2026 FMR'!Q:Q)</f>
        <v>NE-500</v>
      </c>
      <c r="C1686" t="s">
        <v>1744</v>
      </c>
      <c r="D1686">
        <v>31057</v>
      </c>
      <c r="E1686">
        <f>_xlfn.XLOOKUP(D1686,'ACS data'!E:E,'ACS data'!N:N)</f>
        <v>42</v>
      </c>
      <c r="F1686">
        <f>_xlfn.XLOOKUP(D1686,'2026 FMR'!I:I,'2026 FMR'!M:M)</f>
        <v>746</v>
      </c>
      <c r="G1686">
        <f>_xlfn.XLOOKUP(D1686,'2026 FMR'!I:I,'2026 FMR'!J:J)</f>
        <v>1825</v>
      </c>
      <c r="H1686">
        <f>_xlfn.XLOOKUP(D1686,'2026 FMR'!I:I,'2026 FMR'!R:R)</f>
        <v>0.5</v>
      </c>
    </row>
    <row r="1687" spans="1:8" x14ac:dyDescent="0.35">
      <c r="A1687" t="s">
        <v>1715</v>
      </c>
      <c r="B1687" t="str">
        <f>_xlfn.XLOOKUP(D1687,'2026 FMR'!I:I,'2026 FMR'!Q:Q)</f>
        <v>NE-500</v>
      </c>
      <c r="C1687" t="s">
        <v>1745</v>
      </c>
      <c r="D1687">
        <v>31059</v>
      </c>
      <c r="E1687">
        <f>_xlfn.XLOOKUP(D1687,'ACS data'!E:E,'ACS data'!N:N)</f>
        <v>51</v>
      </c>
      <c r="F1687">
        <f>_xlfn.XLOOKUP(D1687,'2026 FMR'!I:I,'2026 FMR'!M:M)</f>
        <v>877</v>
      </c>
      <c r="G1687">
        <f>_xlfn.XLOOKUP(D1687,'2026 FMR'!I:I,'2026 FMR'!J:J)</f>
        <v>5557</v>
      </c>
      <c r="H1687">
        <f>_xlfn.XLOOKUP(D1687,'2026 FMR'!I:I,'2026 FMR'!R:R)</f>
        <v>0.5</v>
      </c>
    </row>
    <row r="1688" spans="1:8" x14ac:dyDescent="0.35">
      <c r="A1688" t="s">
        <v>1715</v>
      </c>
      <c r="B1688" t="str">
        <f>_xlfn.XLOOKUP(D1688,'2026 FMR'!I:I,'2026 FMR'!Q:Q)</f>
        <v>NE-500</v>
      </c>
      <c r="C1688" t="s">
        <v>1746</v>
      </c>
      <c r="D1688">
        <v>31061</v>
      </c>
      <c r="E1688">
        <f>_xlfn.XLOOKUP(D1688,'ACS data'!E:E,'ACS data'!N:N)</f>
        <v>55</v>
      </c>
      <c r="F1688">
        <f>_xlfn.XLOOKUP(D1688,'2026 FMR'!I:I,'2026 FMR'!M:M)</f>
        <v>732</v>
      </c>
      <c r="G1688">
        <f>_xlfn.XLOOKUP(D1688,'2026 FMR'!I:I,'2026 FMR'!J:J)</f>
        <v>2901</v>
      </c>
      <c r="H1688">
        <f>_xlfn.XLOOKUP(D1688,'2026 FMR'!I:I,'2026 FMR'!R:R)</f>
        <v>0.5</v>
      </c>
    </row>
    <row r="1689" spans="1:8" x14ac:dyDescent="0.35">
      <c r="A1689" t="s">
        <v>1715</v>
      </c>
      <c r="B1689" t="str">
        <f>_xlfn.XLOOKUP(D1689,'2026 FMR'!I:I,'2026 FMR'!Q:Q)</f>
        <v>NE-500</v>
      </c>
      <c r="C1689" t="s">
        <v>1747</v>
      </c>
      <c r="D1689">
        <v>31063</v>
      </c>
      <c r="E1689">
        <f>_xlfn.XLOOKUP(D1689,'ACS data'!E:E,'ACS data'!N:N)</f>
        <v>72</v>
      </c>
      <c r="F1689">
        <f>_xlfn.XLOOKUP(D1689,'2026 FMR'!I:I,'2026 FMR'!M:M)</f>
        <v>732</v>
      </c>
      <c r="G1689">
        <f>_xlfn.XLOOKUP(D1689,'2026 FMR'!I:I,'2026 FMR'!J:J)</f>
        <v>2491</v>
      </c>
      <c r="H1689">
        <f>_xlfn.XLOOKUP(D1689,'2026 FMR'!I:I,'2026 FMR'!R:R)</f>
        <v>0.5</v>
      </c>
    </row>
    <row r="1690" spans="1:8" x14ac:dyDescent="0.35">
      <c r="A1690" t="s">
        <v>1715</v>
      </c>
      <c r="B1690" t="str">
        <f>_xlfn.XLOOKUP(D1690,'2026 FMR'!I:I,'2026 FMR'!Q:Q)</f>
        <v>NE-500</v>
      </c>
      <c r="C1690" t="s">
        <v>1748</v>
      </c>
      <c r="D1690">
        <v>31065</v>
      </c>
      <c r="E1690">
        <f>_xlfn.XLOOKUP(D1690,'ACS data'!E:E,'ACS data'!N:N)</f>
        <v>48</v>
      </c>
      <c r="F1690">
        <f>_xlfn.XLOOKUP(D1690,'2026 FMR'!I:I,'2026 FMR'!M:M)</f>
        <v>859</v>
      </c>
      <c r="G1690">
        <f>_xlfn.XLOOKUP(D1690,'2026 FMR'!I:I,'2026 FMR'!J:J)</f>
        <v>4630</v>
      </c>
      <c r="H1690">
        <f>_xlfn.XLOOKUP(D1690,'2026 FMR'!I:I,'2026 FMR'!R:R)</f>
        <v>0.5</v>
      </c>
    </row>
    <row r="1691" spans="1:8" x14ac:dyDescent="0.35">
      <c r="A1691" t="s">
        <v>1715</v>
      </c>
      <c r="B1691" t="str">
        <f>_xlfn.XLOOKUP(D1691,'2026 FMR'!I:I,'2026 FMR'!Q:Q)</f>
        <v>NE-500</v>
      </c>
      <c r="C1691" t="s">
        <v>1749</v>
      </c>
      <c r="D1691">
        <v>31067</v>
      </c>
      <c r="E1691">
        <f>_xlfn.XLOOKUP(D1691,'ACS data'!E:E,'ACS data'!N:N)</f>
        <v>556</v>
      </c>
      <c r="F1691">
        <f>_xlfn.XLOOKUP(D1691,'2026 FMR'!I:I,'2026 FMR'!M:M)</f>
        <v>732</v>
      </c>
      <c r="G1691">
        <f>_xlfn.XLOOKUP(D1691,'2026 FMR'!I:I,'2026 FMR'!J:J)</f>
        <v>21654</v>
      </c>
      <c r="H1691">
        <f>_xlfn.XLOOKUP(D1691,'2026 FMR'!I:I,'2026 FMR'!R:R)</f>
        <v>0.5</v>
      </c>
    </row>
    <row r="1692" spans="1:8" x14ac:dyDescent="0.35">
      <c r="A1692" t="s">
        <v>1715</v>
      </c>
      <c r="B1692" t="str">
        <f>_xlfn.XLOOKUP(D1692,'2026 FMR'!I:I,'2026 FMR'!Q:Q)</f>
        <v>NE-500</v>
      </c>
      <c r="C1692" t="s">
        <v>1750</v>
      </c>
      <c r="D1692">
        <v>31069</v>
      </c>
      <c r="E1692">
        <f>_xlfn.XLOOKUP(D1692,'ACS data'!E:E,'ACS data'!N:N)</f>
        <v>28</v>
      </c>
      <c r="F1692">
        <f>_xlfn.XLOOKUP(D1692,'2026 FMR'!I:I,'2026 FMR'!M:M)</f>
        <v>732</v>
      </c>
      <c r="G1692">
        <f>_xlfn.XLOOKUP(D1692,'2026 FMR'!I:I,'2026 FMR'!J:J)</f>
        <v>1778</v>
      </c>
      <c r="H1692">
        <f>_xlfn.XLOOKUP(D1692,'2026 FMR'!I:I,'2026 FMR'!R:R)</f>
        <v>0.5</v>
      </c>
    </row>
    <row r="1693" spans="1:8" x14ac:dyDescent="0.35">
      <c r="A1693" t="s">
        <v>1715</v>
      </c>
      <c r="B1693" t="str">
        <f>_xlfn.XLOOKUP(D1693,'2026 FMR'!I:I,'2026 FMR'!Q:Q)</f>
        <v>NE-500</v>
      </c>
      <c r="C1693" t="s">
        <v>1751</v>
      </c>
      <c r="D1693">
        <v>31071</v>
      </c>
      <c r="E1693">
        <f>_xlfn.XLOOKUP(D1693,'ACS data'!E:E,'ACS data'!N:N)</f>
        <v>23</v>
      </c>
      <c r="F1693">
        <f>_xlfn.XLOOKUP(D1693,'2026 FMR'!I:I,'2026 FMR'!M:M)</f>
        <v>732</v>
      </c>
      <c r="G1693">
        <f>_xlfn.XLOOKUP(D1693,'2026 FMR'!I:I,'2026 FMR'!J:J)</f>
        <v>1833</v>
      </c>
      <c r="H1693">
        <f>_xlfn.XLOOKUP(D1693,'2026 FMR'!I:I,'2026 FMR'!R:R)</f>
        <v>0.5</v>
      </c>
    </row>
    <row r="1694" spans="1:8" x14ac:dyDescent="0.35">
      <c r="A1694" t="s">
        <v>1715</v>
      </c>
      <c r="B1694" t="str">
        <f>_xlfn.XLOOKUP(D1694,'2026 FMR'!I:I,'2026 FMR'!Q:Q)</f>
        <v>NE-500</v>
      </c>
      <c r="C1694" t="s">
        <v>1752</v>
      </c>
      <c r="D1694">
        <v>31073</v>
      </c>
      <c r="E1694">
        <f>_xlfn.XLOOKUP(D1694,'ACS data'!E:E,'ACS data'!N:N)</f>
        <v>24</v>
      </c>
      <c r="F1694">
        <f>_xlfn.XLOOKUP(D1694,'2026 FMR'!I:I,'2026 FMR'!M:M)</f>
        <v>732</v>
      </c>
      <c r="G1694">
        <f>_xlfn.XLOOKUP(D1694,'2026 FMR'!I:I,'2026 FMR'!J:J)</f>
        <v>1873</v>
      </c>
      <c r="H1694">
        <f>_xlfn.XLOOKUP(D1694,'2026 FMR'!I:I,'2026 FMR'!R:R)</f>
        <v>0.5</v>
      </c>
    </row>
    <row r="1695" spans="1:8" x14ac:dyDescent="0.35">
      <c r="A1695" t="s">
        <v>1715</v>
      </c>
      <c r="B1695" t="str">
        <f>_xlfn.XLOOKUP(D1695,'2026 FMR'!I:I,'2026 FMR'!Q:Q)</f>
        <v>NE-500</v>
      </c>
      <c r="C1695" t="s">
        <v>1753</v>
      </c>
      <c r="D1695">
        <v>31075</v>
      </c>
      <c r="E1695">
        <f>_xlfn.XLOOKUP(D1695,'ACS data'!E:E,'ACS data'!N:N)</f>
        <v>6</v>
      </c>
      <c r="F1695">
        <f>_xlfn.XLOOKUP(D1695,'2026 FMR'!I:I,'2026 FMR'!M:M)</f>
        <v>732</v>
      </c>
      <c r="G1695">
        <f>_xlfn.XLOOKUP(D1695,'2026 FMR'!I:I,'2026 FMR'!J:J)</f>
        <v>649</v>
      </c>
      <c r="H1695">
        <f>_xlfn.XLOOKUP(D1695,'2026 FMR'!I:I,'2026 FMR'!R:R)</f>
        <v>0.5</v>
      </c>
    </row>
    <row r="1696" spans="1:8" x14ac:dyDescent="0.35">
      <c r="A1696" t="s">
        <v>1715</v>
      </c>
      <c r="B1696" t="str">
        <f>_xlfn.XLOOKUP(D1696,'2026 FMR'!I:I,'2026 FMR'!Q:Q)</f>
        <v>NE-500</v>
      </c>
      <c r="C1696" t="s">
        <v>1754</v>
      </c>
      <c r="D1696">
        <v>31077</v>
      </c>
      <c r="E1696">
        <f>_xlfn.XLOOKUP(D1696,'ACS data'!E:E,'ACS data'!N:N)</f>
        <v>45</v>
      </c>
      <c r="F1696">
        <f>_xlfn.XLOOKUP(D1696,'2026 FMR'!I:I,'2026 FMR'!M:M)</f>
        <v>732</v>
      </c>
      <c r="G1696">
        <f>_xlfn.XLOOKUP(D1696,'2026 FMR'!I:I,'2026 FMR'!J:J)</f>
        <v>2212</v>
      </c>
      <c r="H1696">
        <f>_xlfn.XLOOKUP(D1696,'2026 FMR'!I:I,'2026 FMR'!R:R)</f>
        <v>0.5</v>
      </c>
    </row>
    <row r="1697" spans="1:8" x14ac:dyDescent="0.35">
      <c r="A1697" t="s">
        <v>1715</v>
      </c>
      <c r="B1697" t="str">
        <f>_xlfn.XLOOKUP(D1697,'2026 FMR'!I:I,'2026 FMR'!Q:Q)</f>
        <v>NE-500</v>
      </c>
      <c r="C1697" t="s">
        <v>1755</v>
      </c>
      <c r="D1697">
        <v>31079</v>
      </c>
      <c r="E1697">
        <f>_xlfn.XLOOKUP(D1697,'ACS data'!E:E,'ACS data'!N:N)</f>
        <v>1589</v>
      </c>
      <c r="F1697">
        <f>_xlfn.XLOOKUP(D1697,'2026 FMR'!I:I,'2026 FMR'!M:M)</f>
        <v>978</v>
      </c>
      <c r="G1697">
        <f>_xlfn.XLOOKUP(D1697,'2026 FMR'!I:I,'2026 FMR'!J:J)</f>
        <v>62575</v>
      </c>
      <c r="H1697">
        <f>_xlfn.XLOOKUP(D1697,'2026 FMR'!I:I,'2026 FMR'!R:R)</f>
        <v>0.5</v>
      </c>
    </row>
    <row r="1698" spans="1:8" x14ac:dyDescent="0.35">
      <c r="A1698" t="s">
        <v>1715</v>
      </c>
      <c r="B1698" t="str">
        <f>_xlfn.XLOOKUP(D1698,'2026 FMR'!I:I,'2026 FMR'!Q:Q)</f>
        <v>NE-500</v>
      </c>
      <c r="C1698" t="s">
        <v>1756</v>
      </c>
      <c r="D1698">
        <v>31081</v>
      </c>
      <c r="E1698">
        <f>_xlfn.XLOOKUP(D1698,'ACS data'!E:E,'ACS data'!N:N)</f>
        <v>88</v>
      </c>
      <c r="F1698">
        <f>_xlfn.XLOOKUP(D1698,'2026 FMR'!I:I,'2026 FMR'!M:M)</f>
        <v>824</v>
      </c>
      <c r="G1698">
        <f>_xlfn.XLOOKUP(D1698,'2026 FMR'!I:I,'2026 FMR'!J:J)</f>
        <v>9400</v>
      </c>
      <c r="H1698">
        <f>_xlfn.XLOOKUP(D1698,'2026 FMR'!I:I,'2026 FMR'!R:R)</f>
        <v>0.5</v>
      </c>
    </row>
    <row r="1699" spans="1:8" x14ac:dyDescent="0.35">
      <c r="A1699" t="s">
        <v>1715</v>
      </c>
      <c r="B1699" t="str">
        <f>_xlfn.XLOOKUP(D1699,'2026 FMR'!I:I,'2026 FMR'!Q:Q)</f>
        <v>NE-500</v>
      </c>
      <c r="C1699" t="s">
        <v>1757</v>
      </c>
      <c r="D1699">
        <v>31083</v>
      </c>
      <c r="E1699">
        <f>_xlfn.XLOOKUP(D1699,'ACS data'!E:E,'ACS data'!N:N)</f>
        <v>48</v>
      </c>
      <c r="F1699">
        <f>_xlfn.XLOOKUP(D1699,'2026 FMR'!I:I,'2026 FMR'!M:M)</f>
        <v>752</v>
      </c>
      <c r="G1699">
        <f>_xlfn.XLOOKUP(D1699,'2026 FMR'!I:I,'2026 FMR'!J:J)</f>
        <v>3094</v>
      </c>
      <c r="H1699">
        <f>_xlfn.XLOOKUP(D1699,'2026 FMR'!I:I,'2026 FMR'!R:R)</f>
        <v>0.5</v>
      </c>
    </row>
    <row r="1700" spans="1:8" x14ac:dyDescent="0.35">
      <c r="A1700" t="s">
        <v>1715</v>
      </c>
      <c r="B1700" t="str">
        <f>_xlfn.XLOOKUP(D1700,'2026 FMR'!I:I,'2026 FMR'!Q:Q)</f>
        <v>NE-500</v>
      </c>
      <c r="C1700" t="s">
        <v>1758</v>
      </c>
      <c r="D1700">
        <v>31085</v>
      </c>
      <c r="E1700">
        <f>_xlfn.XLOOKUP(D1700,'ACS data'!E:E,'ACS data'!N:N)</f>
        <v>11</v>
      </c>
      <c r="F1700">
        <f>_xlfn.XLOOKUP(D1700,'2026 FMR'!I:I,'2026 FMR'!M:M)</f>
        <v>732</v>
      </c>
      <c r="G1700">
        <f>_xlfn.XLOOKUP(D1700,'2026 FMR'!I:I,'2026 FMR'!J:J)</f>
        <v>919</v>
      </c>
      <c r="H1700">
        <f>_xlfn.XLOOKUP(D1700,'2026 FMR'!I:I,'2026 FMR'!R:R)</f>
        <v>0.5</v>
      </c>
    </row>
    <row r="1701" spans="1:8" x14ac:dyDescent="0.35">
      <c r="A1701" t="s">
        <v>1715</v>
      </c>
      <c r="B1701" t="str">
        <f>_xlfn.XLOOKUP(D1701,'2026 FMR'!I:I,'2026 FMR'!Q:Q)</f>
        <v>NE-500</v>
      </c>
      <c r="C1701" t="s">
        <v>1759</v>
      </c>
      <c r="D1701">
        <v>31087</v>
      </c>
      <c r="E1701">
        <f>_xlfn.XLOOKUP(D1701,'ACS data'!E:E,'ACS data'!N:N)</f>
        <v>60</v>
      </c>
      <c r="F1701">
        <f>_xlfn.XLOOKUP(D1701,'2026 FMR'!I:I,'2026 FMR'!M:M)</f>
        <v>732</v>
      </c>
      <c r="G1701">
        <f>_xlfn.XLOOKUP(D1701,'2026 FMR'!I:I,'2026 FMR'!J:J)</f>
        <v>2620</v>
      </c>
      <c r="H1701">
        <f>_xlfn.XLOOKUP(D1701,'2026 FMR'!I:I,'2026 FMR'!R:R)</f>
        <v>0.5</v>
      </c>
    </row>
    <row r="1702" spans="1:8" x14ac:dyDescent="0.35">
      <c r="A1702" t="s">
        <v>1715</v>
      </c>
      <c r="B1702" t="str">
        <f>_xlfn.XLOOKUP(D1702,'2026 FMR'!I:I,'2026 FMR'!Q:Q)</f>
        <v>NE-500</v>
      </c>
      <c r="C1702" t="s">
        <v>1760</v>
      </c>
      <c r="D1702">
        <v>31089</v>
      </c>
      <c r="E1702">
        <f>_xlfn.XLOOKUP(D1702,'ACS data'!E:E,'ACS data'!N:N)</f>
        <v>145</v>
      </c>
      <c r="F1702">
        <f>_xlfn.XLOOKUP(D1702,'2026 FMR'!I:I,'2026 FMR'!M:M)</f>
        <v>802</v>
      </c>
      <c r="G1702">
        <f>_xlfn.XLOOKUP(D1702,'2026 FMR'!I:I,'2026 FMR'!J:J)</f>
        <v>10149</v>
      </c>
      <c r="H1702">
        <f>_xlfn.XLOOKUP(D1702,'2026 FMR'!I:I,'2026 FMR'!R:R)</f>
        <v>0.5</v>
      </c>
    </row>
    <row r="1703" spans="1:8" x14ac:dyDescent="0.35">
      <c r="A1703" t="s">
        <v>1715</v>
      </c>
      <c r="B1703" t="str">
        <f>_xlfn.XLOOKUP(D1703,'2026 FMR'!I:I,'2026 FMR'!Q:Q)</f>
        <v>NE-500</v>
      </c>
      <c r="C1703" t="s">
        <v>1761</v>
      </c>
      <c r="D1703">
        <v>31091</v>
      </c>
      <c r="E1703">
        <f>_xlfn.XLOOKUP(D1703,'ACS data'!E:E,'ACS data'!N:N)</f>
        <v>19</v>
      </c>
      <c r="F1703">
        <f>_xlfn.XLOOKUP(D1703,'2026 FMR'!I:I,'2026 FMR'!M:M)</f>
        <v>874</v>
      </c>
      <c r="G1703">
        <f>_xlfn.XLOOKUP(D1703,'2026 FMR'!I:I,'2026 FMR'!J:J)</f>
        <v>659</v>
      </c>
      <c r="H1703">
        <f>_xlfn.XLOOKUP(D1703,'2026 FMR'!I:I,'2026 FMR'!R:R)</f>
        <v>0.5</v>
      </c>
    </row>
    <row r="1704" spans="1:8" x14ac:dyDescent="0.35">
      <c r="A1704" t="s">
        <v>1715</v>
      </c>
      <c r="B1704" t="str">
        <f>_xlfn.XLOOKUP(D1704,'2026 FMR'!I:I,'2026 FMR'!Q:Q)</f>
        <v>NE-500</v>
      </c>
      <c r="C1704" t="s">
        <v>1762</v>
      </c>
      <c r="D1704">
        <v>31093</v>
      </c>
      <c r="E1704">
        <f>_xlfn.XLOOKUP(D1704,'ACS data'!E:E,'ACS data'!N:N)</f>
        <v>35</v>
      </c>
      <c r="F1704">
        <f>_xlfn.XLOOKUP(D1704,'2026 FMR'!I:I,'2026 FMR'!M:M)</f>
        <v>910</v>
      </c>
      <c r="G1704">
        <f>_xlfn.XLOOKUP(D1704,'2026 FMR'!I:I,'2026 FMR'!J:J)</f>
        <v>6476</v>
      </c>
      <c r="H1704">
        <f>_xlfn.XLOOKUP(D1704,'2026 FMR'!I:I,'2026 FMR'!R:R)</f>
        <v>0.5</v>
      </c>
    </row>
    <row r="1705" spans="1:8" x14ac:dyDescent="0.35">
      <c r="A1705" t="s">
        <v>1715</v>
      </c>
      <c r="B1705" t="str">
        <f>_xlfn.XLOOKUP(D1705,'2026 FMR'!I:I,'2026 FMR'!Q:Q)</f>
        <v>NE-500</v>
      </c>
      <c r="C1705" t="s">
        <v>1763</v>
      </c>
      <c r="D1705">
        <v>31095</v>
      </c>
      <c r="E1705">
        <f>_xlfn.XLOOKUP(D1705,'ACS data'!E:E,'ACS data'!N:N)</f>
        <v>82</v>
      </c>
      <c r="F1705">
        <f>_xlfn.XLOOKUP(D1705,'2026 FMR'!I:I,'2026 FMR'!M:M)</f>
        <v>759</v>
      </c>
      <c r="G1705">
        <f>_xlfn.XLOOKUP(D1705,'2026 FMR'!I:I,'2026 FMR'!J:J)</f>
        <v>7185</v>
      </c>
      <c r="H1705">
        <f>_xlfn.XLOOKUP(D1705,'2026 FMR'!I:I,'2026 FMR'!R:R)</f>
        <v>0.5</v>
      </c>
    </row>
    <row r="1706" spans="1:8" x14ac:dyDescent="0.35">
      <c r="A1706" t="s">
        <v>1715</v>
      </c>
      <c r="B1706" t="str">
        <f>_xlfn.XLOOKUP(D1706,'2026 FMR'!I:I,'2026 FMR'!Q:Q)</f>
        <v>NE-500</v>
      </c>
      <c r="C1706" t="s">
        <v>1764</v>
      </c>
      <c r="D1706">
        <v>31097</v>
      </c>
      <c r="E1706">
        <f>_xlfn.XLOOKUP(D1706,'ACS data'!E:E,'ACS data'!N:N)</f>
        <v>46</v>
      </c>
      <c r="F1706">
        <f>_xlfn.XLOOKUP(D1706,'2026 FMR'!I:I,'2026 FMR'!M:M)</f>
        <v>748</v>
      </c>
      <c r="G1706">
        <f>_xlfn.XLOOKUP(D1706,'2026 FMR'!I:I,'2026 FMR'!J:J)</f>
        <v>5294</v>
      </c>
      <c r="H1706">
        <f>_xlfn.XLOOKUP(D1706,'2026 FMR'!I:I,'2026 FMR'!R:R)</f>
        <v>0.5</v>
      </c>
    </row>
    <row r="1707" spans="1:8" x14ac:dyDescent="0.35">
      <c r="A1707" t="s">
        <v>1715</v>
      </c>
      <c r="B1707" t="str">
        <f>_xlfn.XLOOKUP(D1707,'2026 FMR'!I:I,'2026 FMR'!Q:Q)</f>
        <v>NE-500</v>
      </c>
      <c r="C1707" t="s">
        <v>1765</v>
      </c>
      <c r="D1707">
        <v>31099</v>
      </c>
      <c r="E1707">
        <f>_xlfn.XLOOKUP(D1707,'ACS data'!E:E,'ACS data'!N:N)</f>
        <v>75</v>
      </c>
      <c r="F1707">
        <f>_xlfn.XLOOKUP(D1707,'2026 FMR'!I:I,'2026 FMR'!M:M)</f>
        <v>757</v>
      </c>
      <c r="G1707">
        <f>_xlfn.XLOOKUP(D1707,'2026 FMR'!I:I,'2026 FMR'!J:J)</f>
        <v>6655</v>
      </c>
      <c r="H1707">
        <f>_xlfn.XLOOKUP(D1707,'2026 FMR'!I:I,'2026 FMR'!R:R)</f>
        <v>0.5</v>
      </c>
    </row>
    <row r="1708" spans="1:8" x14ac:dyDescent="0.35">
      <c r="A1708" t="s">
        <v>1715</v>
      </c>
      <c r="B1708" t="str">
        <f>_xlfn.XLOOKUP(D1708,'2026 FMR'!I:I,'2026 FMR'!Q:Q)</f>
        <v>NE-500</v>
      </c>
      <c r="C1708" t="s">
        <v>1766</v>
      </c>
      <c r="D1708">
        <v>31101</v>
      </c>
      <c r="E1708">
        <f>_xlfn.XLOOKUP(D1708,'ACS data'!E:E,'ACS data'!N:N)</f>
        <v>173</v>
      </c>
      <c r="F1708">
        <f>_xlfn.XLOOKUP(D1708,'2026 FMR'!I:I,'2026 FMR'!M:M)</f>
        <v>760</v>
      </c>
      <c r="G1708">
        <f>_xlfn.XLOOKUP(D1708,'2026 FMR'!I:I,'2026 FMR'!J:J)</f>
        <v>8303</v>
      </c>
      <c r="H1708">
        <f>_xlfn.XLOOKUP(D1708,'2026 FMR'!I:I,'2026 FMR'!R:R)</f>
        <v>0.5</v>
      </c>
    </row>
    <row r="1709" spans="1:8" x14ac:dyDescent="0.35">
      <c r="A1709" t="s">
        <v>1715</v>
      </c>
      <c r="B1709" t="str">
        <f>_xlfn.XLOOKUP(D1709,'2026 FMR'!I:I,'2026 FMR'!Q:Q)</f>
        <v>NE-500</v>
      </c>
      <c r="C1709" t="s">
        <v>1767</v>
      </c>
      <c r="D1709">
        <v>31103</v>
      </c>
      <c r="E1709">
        <f>_xlfn.XLOOKUP(D1709,'ACS data'!E:E,'ACS data'!N:N)</f>
        <v>27</v>
      </c>
      <c r="F1709">
        <f>_xlfn.XLOOKUP(D1709,'2026 FMR'!I:I,'2026 FMR'!M:M)</f>
        <v>732</v>
      </c>
      <c r="G1709">
        <f>_xlfn.XLOOKUP(D1709,'2026 FMR'!I:I,'2026 FMR'!J:J)</f>
        <v>987</v>
      </c>
      <c r="H1709">
        <f>_xlfn.XLOOKUP(D1709,'2026 FMR'!I:I,'2026 FMR'!R:R)</f>
        <v>0.5</v>
      </c>
    </row>
    <row r="1710" spans="1:8" x14ac:dyDescent="0.35">
      <c r="A1710" t="s">
        <v>1715</v>
      </c>
      <c r="B1710" t="str">
        <f>_xlfn.XLOOKUP(D1710,'2026 FMR'!I:I,'2026 FMR'!Q:Q)</f>
        <v>NE-500</v>
      </c>
      <c r="C1710" t="s">
        <v>1768</v>
      </c>
      <c r="D1710">
        <v>31105</v>
      </c>
      <c r="E1710">
        <f>_xlfn.XLOOKUP(D1710,'ACS data'!E:E,'ACS data'!N:N)</f>
        <v>60</v>
      </c>
      <c r="F1710">
        <f>_xlfn.XLOOKUP(D1710,'2026 FMR'!I:I,'2026 FMR'!M:M)</f>
        <v>732</v>
      </c>
      <c r="G1710">
        <f>_xlfn.XLOOKUP(D1710,'2026 FMR'!I:I,'2026 FMR'!J:J)</f>
        <v>3395</v>
      </c>
      <c r="H1710">
        <f>_xlfn.XLOOKUP(D1710,'2026 FMR'!I:I,'2026 FMR'!R:R)</f>
        <v>0.5</v>
      </c>
    </row>
    <row r="1711" spans="1:8" x14ac:dyDescent="0.35">
      <c r="A1711" t="s">
        <v>1715</v>
      </c>
      <c r="B1711" t="str">
        <f>_xlfn.XLOOKUP(D1711,'2026 FMR'!I:I,'2026 FMR'!Q:Q)</f>
        <v>NE-500</v>
      </c>
      <c r="C1711" t="s">
        <v>1769</v>
      </c>
      <c r="D1711">
        <v>31107</v>
      </c>
      <c r="E1711">
        <f>_xlfn.XLOOKUP(D1711,'ACS data'!E:E,'ACS data'!N:N)</f>
        <v>263</v>
      </c>
      <c r="F1711">
        <f>_xlfn.XLOOKUP(D1711,'2026 FMR'!I:I,'2026 FMR'!M:M)</f>
        <v>732</v>
      </c>
      <c r="G1711">
        <f>_xlfn.XLOOKUP(D1711,'2026 FMR'!I:I,'2026 FMR'!J:J)</f>
        <v>8415</v>
      </c>
      <c r="H1711">
        <f>_xlfn.XLOOKUP(D1711,'2026 FMR'!I:I,'2026 FMR'!R:R)</f>
        <v>0.5</v>
      </c>
    </row>
    <row r="1712" spans="1:8" x14ac:dyDescent="0.35">
      <c r="A1712" t="s">
        <v>1715</v>
      </c>
      <c r="B1712" t="str">
        <f>_xlfn.XLOOKUP(D1712,'2026 FMR'!I:I,'2026 FMR'!Q:Q)</f>
        <v>NE-500</v>
      </c>
      <c r="C1712" t="s">
        <v>1770</v>
      </c>
      <c r="D1712">
        <v>31109</v>
      </c>
      <c r="E1712">
        <f>_xlfn.XLOOKUP(D1712,'ACS data'!E:E,'ACS data'!N:N)</f>
        <v>14453</v>
      </c>
      <c r="F1712">
        <f>_xlfn.XLOOKUP(D1712,'2026 FMR'!I:I,'2026 FMR'!M:M)</f>
        <v>926</v>
      </c>
      <c r="G1712">
        <f>_xlfn.XLOOKUP(D1712,'2026 FMR'!I:I,'2026 FMR'!J:J)</f>
        <v>322063</v>
      </c>
      <c r="H1712">
        <f>_xlfn.XLOOKUP(D1712,'2026 FMR'!I:I,'2026 FMR'!R:R)</f>
        <v>0.5</v>
      </c>
    </row>
    <row r="1713" spans="1:8" x14ac:dyDescent="0.35">
      <c r="A1713" t="s">
        <v>1715</v>
      </c>
      <c r="B1713" t="str">
        <f>_xlfn.XLOOKUP(D1713,'2026 FMR'!I:I,'2026 FMR'!Q:Q)</f>
        <v>NE-500</v>
      </c>
      <c r="C1713" t="s">
        <v>1771</v>
      </c>
      <c r="D1713">
        <v>31111</v>
      </c>
      <c r="E1713">
        <f>_xlfn.XLOOKUP(D1713,'ACS data'!E:E,'ACS data'!N:N)</f>
        <v>787</v>
      </c>
      <c r="F1713">
        <f>_xlfn.XLOOKUP(D1713,'2026 FMR'!I:I,'2026 FMR'!M:M)</f>
        <v>802</v>
      </c>
      <c r="G1713">
        <f>_xlfn.XLOOKUP(D1713,'2026 FMR'!I:I,'2026 FMR'!J:J)</f>
        <v>34532</v>
      </c>
      <c r="H1713">
        <f>_xlfn.XLOOKUP(D1713,'2026 FMR'!I:I,'2026 FMR'!R:R)</f>
        <v>0.5</v>
      </c>
    </row>
    <row r="1714" spans="1:8" x14ac:dyDescent="0.35">
      <c r="A1714" t="s">
        <v>1715</v>
      </c>
      <c r="B1714" t="str">
        <f>_xlfn.XLOOKUP(D1714,'2026 FMR'!I:I,'2026 FMR'!Q:Q)</f>
        <v>NE-500</v>
      </c>
      <c r="C1714" t="s">
        <v>1772</v>
      </c>
      <c r="D1714">
        <v>31113</v>
      </c>
      <c r="E1714">
        <f>_xlfn.XLOOKUP(D1714,'ACS data'!E:E,'ACS data'!N:N)</f>
        <v>6</v>
      </c>
      <c r="F1714">
        <f>_xlfn.XLOOKUP(D1714,'2026 FMR'!I:I,'2026 FMR'!M:M)</f>
        <v>732</v>
      </c>
      <c r="G1714">
        <f>_xlfn.XLOOKUP(D1714,'2026 FMR'!I:I,'2026 FMR'!J:J)</f>
        <v>839</v>
      </c>
      <c r="H1714">
        <f>_xlfn.XLOOKUP(D1714,'2026 FMR'!I:I,'2026 FMR'!R:R)</f>
        <v>0.5</v>
      </c>
    </row>
    <row r="1715" spans="1:8" x14ac:dyDescent="0.35">
      <c r="A1715" t="s">
        <v>1715</v>
      </c>
      <c r="B1715" t="str">
        <f>_xlfn.XLOOKUP(D1715,'2026 FMR'!I:I,'2026 FMR'!Q:Q)</f>
        <v>NE-500</v>
      </c>
      <c r="C1715" t="s">
        <v>1773</v>
      </c>
      <c r="D1715">
        <v>31115</v>
      </c>
      <c r="E1715">
        <f>_xlfn.XLOOKUP(D1715,'ACS data'!E:E,'ACS data'!N:N)</f>
        <v>3</v>
      </c>
      <c r="F1715">
        <f>_xlfn.XLOOKUP(D1715,'2026 FMR'!I:I,'2026 FMR'!M:M)</f>
        <v>732</v>
      </c>
      <c r="G1715">
        <f>_xlfn.XLOOKUP(D1715,'2026 FMR'!I:I,'2026 FMR'!J:J)</f>
        <v>629</v>
      </c>
      <c r="H1715">
        <f>_xlfn.XLOOKUP(D1715,'2026 FMR'!I:I,'2026 FMR'!R:R)</f>
        <v>0.5</v>
      </c>
    </row>
    <row r="1716" spans="1:8" x14ac:dyDescent="0.35">
      <c r="A1716" t="s">
        <v>1715</v>
      </c>
      <c r="B1716" t="str">
        <f>_xlfn.XLOOKUP(D1716,'2026 FMR'!I:I,'2026 FMR'!Q:Q)</f>
        <v>NE-500</v>
      </c>
      <c r="C1716" t="s">
        <v>1774</v>
      </c>
      <c r="D1716">
        <v>31117</v>
      </c>
      <c r="E1716">
        <f>_xlfn.XLOOKUP(D1716,'ACS data'!E:E,'ACS data'!N:N)</f>
        <v>14</v>
      </c>
      <c r="F1716">
        <f>_xlfn.XLOOKUP(D1716,'2026 FMR'!I:I,'2026 FMR'!M:M)</f>
        <v>747</v>
      </c>
      <c r="G1716">
        <f>_xlfn.XLOOKUP(D1716,'2026 FMR'!I:I,'2026 FMR'!J:J)</f>
        <v>456</v>
      </c>
      <c r="H1716">
        <f>_xlfn.XLOOKUP(D1716,'2026 FMR'!I:I,'2026 FMR'!R:R)</f>
        <v>0.5</v>
      </c>
    </row>
    <row r="1717" spans="1:8" x14ac:dyDescent="0.35">
      <c r="A1717" t="s">
        <v>1715</v>
      </c>
      <c r="B1717" t="str">
        <f>_xlfn.XLOOKUP(D1717,'2026 FMR'!I:I,'2026 FMR'!Q:Q)</f>
        <v>NE-500</v>
      </c>
      <c r="C1717" t="s">
        <v>1775</v>
      </c>
      <c r="D1717">
        <v>31119</v>
      </c>
      <c r="E1717">
        <f>_xlfn.XLOOKUP(D1717,'ACS data'!E:E,'ACS data'!N:N)</f>
        <v>913</v>
      </c>
      <c r="F1717">
        <f>_xlfn.XLOOKUP(D1717,'2026 FMR'!I:I,'2026 FMR'!M:M)</f>
        <v>758</v>
      </c>
      <c r="G1717">
        <f>_xlfn.XLOOKUP(D1717,'2026 FMR'!I:I,'2026 FMR'!J:J)</f>
        <v>35538</v>
      </c>
      <c r="H1717">
        <f>_xlfn.XLOOKUP(D1717,'2026 FMR'!I:I,'2026 FMR'!R:R)</f>
        <v>0.5</v>
      </c>
    </row>
    <row r="1718" spans="1:8" x14ac:dyDescent="0.35">
      <c r="A1718" t="s">
        <v>1715</v>
      </c>
      <c r="B1718" t="str">
        <f>_xlfn.XLOOKUP(D1718,'2026 FMR'!I:I,'2026 FMR'!Q:Q)</f>
        <v>NE-500</v>
      </c>
      <c r="C1718" t="s">
        <v>1776</v>
      </c>
      <c r="D1718">
        <v>31121</v>
      </c>
      <c r="E1718">
        <f>_xlfn.XLOOKUP(D1718,'ACS data'!E:E,'ACS data'!N:N)</f>
        <v>46</v>
      </c>
      <c r="F1718">
        <f>_xlfn.XLOOKUP(D1718,'2026 FMR'!I:I,'2026 FMR'!M:M)</f>
        <v>732</v>
      </c>
      <c r="G1718">
        <f>_xlfn.XLOOKUP(D1718,'2026 FMR'!I:I,'2026 FMR'!J:J)</f>
        <v>7675</v>
      </c>
      <c r="H1718">
        <f>_xlfn.XLOOKUP(D1718,'2026 FMR'!I:I,'2026 FMR'!R:R)</f>
        <v>0.5</v>
      </c>
    </row>
    <row r="1719" spans="1:8" x14ac:dyDescent="0.35">
      <c r="A1719" t="s">
        <v>1715</v>
      </c>
      <c r="B1719" t="str">
        <f>_xlfn.XLOOKUP(D1719,'2026 FMR'!I:I,'2026 FMR'!Q:Q)</f>
        <v>NE-500</v>
      </c>
      <c r="C1719" t="s">
        <v>1777</v>
      </c>
      <c r="D1719">
        <v>31123</v>
      </c>
      <c r="E1719">
        <f>_xlfn.XLOOKUP(D1719,'ACS data'!E:E,'ACS data'!N:N)</f>
        <v>86</v>
      </c>
      <c r="F1719">
        <f>_xlfn.XLOOKUP(D1719,'2026 FMR'!I:I,'2026 FMR'!M:M)</f>
        <v>789</v>
      </c>
      <c r="G1719">
        <f>_xlfn.XLOOKUP(D1719,'2026 FMR'!I:I,'2026 FMR'!J:J)</f>
        <v>4562</v>
      </c>
      <c r="H1719">
        <f>_xlfn.XLOOKUP(D1719,'2026 FMR'!I:I,'2026 FMR'!R:R)</f>
        <v>0.5</v>
      </c>
    </row>
    <row r="1720" spans="1:8" x14ac:dyDescent="0.35">
      <c r="A1720" t="s">
        <v>1715</v>
      </c>
      <c r="B1720" t="str">
        <f>_xlfn.XLOOKUP(D1720,'2026 FMR'!I:I,'2026 FMR'!Q:Q)</f>
        <v>NE-500</v>
      </c>
      <c r="C1720" t="s">
        <v>1778</v>
      </c>
      <c r="D1720">
        <v>31125</v>
      </c>
      <c r="E1720">
        <f>_xlfn.XLOOKUP(D1720,'ACS data'!E:E,'ACS data'!N:N)</f>
        <v>92</v>
      </c>
      <c r="F1720">
        <f>_xlfn.XLOOKUP(D1720,'2026 FMR'!I:I,'2026 FMR'!M:M)</f>
        <v>732</v>
      </c>
      <c r="G1720">
        <f>_xlfn.XLOOKUP(D1720,'2026 FMR'!I:I,'2026 FMR'!J:J)</f>
        <v>3366</v>
      </c>
      <c r="H1720">
        <f>_xlfn.XLOOKUP(D1720,'2026 FMR'!I:I,'2026 FMR'!R:R)</f>
        <v>0.5</v>
      </c>
    </row>
    <row r="1721" spans="1:8" x14ac:dyDescent="0.35">
      <c r="A1721" t="s">
        <v>1715</v>
      </c>
      <c r="B1721" t="str">
        <f>_xlfn.XLOOKUP(D1721,'2026 FMR'!I:I,'2026 FMR'!Q:Q)</f>
        <v>NE-500</v>
      </c>
      <c r="C1721" t="s">
        <v>1779</v>
      </c>
      <c r="D1721">
        <v>31127</v>
      </c>
      <c r="E1721">
        <f>_xlfn.XLOOKUP(D1721,'ACS data'!E:E,'ACS data'!N:N)</f>
        <v>151</v>
      </c>
      <c r="F1721">
        <f>_xlfn.XLOOKUP(D1721,'2026 FMR'!I:I,'2026 FMR'!M:M)</f>
        <v>732</v>
      </c>
      <c r="G1721">
        <f>_xlfn.XLOOKUP(D1721,'2026 FMR'!I:I,'2026 FMR'!J:J)</f>
        <v>7019</v>
      </c>
      <c r="H1721">
        <f>_xlfn.XLOOKUP(D1721,'2026 FMR'!I:I,'2026 FMR'!R:R)</f>
        <v>0.5</v>
      </c>
    </row>
    <row r="1722" spans="1:8" x14ac:dyDescent="0.35">
      <c r="A1722" t="s">
        <v>1715</v>
      </c>
      <c r="B1722" t="str">
        <f>_xlfn.XLOOKUP(D1722,'2026 FMR'!I:I,'2026 FMR'!Q:Q)</f>
        <v>NE-500</v>
      </c>
      <c r="C1722" t="s">
        <v>1780</v>
      </c>
      <c r="D1722">
        <v>31129</v>
      </c>
      <c r="E1722">
        <f>_xlfn.XLOOKUP(D1722,'ACS data'!E:E,'ACS data'!N:N)</f>
        <v>36</v>
      </c>
      <c r="F1722">
        <f>_xlfn.XLOOKUP(D1722,'2026 FMR'!I:I,'2026 FMR'!M:M)</f>
        <v>732</v>
      </c>
      <c r="G1722">
        <f>_xlfn.XLOOKUP(D1722,'2026 FMR'!I:I,'2026 FMR'!J:J)</f>
        <v>4092</v>
      </c>
      <c r="H1722">
        <f>_xlfn.XLOOKUP(D1722,'2026 FMR'!I:I,'2026 FMR'!R:R)</f>
        <v>0.5</v>
      </c>
    </row>
    <row r="1723" spans="1:8" x14ac:dyDescent="0.35">
      <c r="A1723" t="s">
        <v>1715</v>
      </c>
      <c r="B1723" t="str">
        <f>_xlfn.XLOOKUP(D1723,'2026 FMR'!I:I,'2026 FMR'!Q:Q)</f>
        <v>NE-500</v>
      </c>
      <c r="C1723" t="s">
        <v>1781</v>
      </c>
      <c r="D1723">
        <v>31131</v>
      </c>
      <c r="E1723">
        <f>_xlfn.XLOOKUP(D1723,'ACS data'!E:E,'ACS data'!N:N)</f>
        <v>358</v>
      </c>
      <c r="F1723">
        <f>_xlfn.XLOOKUP(D1723,'2026 FMR'!I:I,'2026 FMR'!M:M)</f>
        <v>783</v>
      </c>
      <c r="G1723">
        <f>_xlfn.XLOOKUP(D1723,'2026 FMR'!I:I,'2026 FMR'!J:J)</f>
        <v>15995</v>
      </c>
      <c r="H1723">
        <f>_xlfn.XLOOKUP(D1723,'2026 FMR'!I:I,'2026 FMR'!R:R)</f>
        <v>0.5</v>
      </c>
    </row>
    <row r="1724" spans="1:8" x14ac:dyDescent="0.35">
      <c r="A1724" t="s">
        <v>1715</v>
      </c>
      <c r="B1724" t="str">
        <f>_xlfn.XLOOKUP(D1724,'2026 FMR'!I:I,'2026 FMR'!Q:Q)</f>
        <v>NE-500</v>
      </c>
      <c r="C1724" t="s">
        <v>1782</v>
      </c>
      <c r="D1724">
        <v>31133</v>
      </c>
      <c r="E1724">
        <f>_xlfn.XLOOKUP(D1724,'ACS data'!E:E,'ACS data'!N:N)</f>
        <v>71</v>
      </c>
      <c r="F1724">
        <f>_xlfn.XLOOKUP(D1724,'2026 FMR'!I:I,'2026 FMR'!M:M)</f>
        <v>753</v>
      </c>
      <c r="G1724">
        <f>_xlfn.XLOOKUP(D1724,'2026 FMR'!I:I,'2026 FMR'!J:J)</f>
        <v>2553</v>
      </c>
      <c r="H1724">
        <f>_xlfn.XLOOKUP(D1724,'2026 FMR'!I:I,'2026 FMR'!R:R)</f>
        <v>0.5</v>
      </c>
    </row>
    <row r="1725" spans="1:8" x14ac:dyDescent="0.35">
      <c r="A1725" t="s">
        <v>1715</v>
      </c>
      <c r="B1725" t="str">
        <f>_xlfn.XLOOKUP(D1725,'2026 FMR'!I:I,'2026 FMR'!Q:Q)</f>
        <v>NE-500</v>
      </c>
      <c r="C1725" t="s">
        <v>1783</v>
      </c>
      <c r="D1725">
        <v>31135</v>
      </c>
      <c r="E1725">
        <f>_xlfn.XLOOKUP(D1725,'ACS data'!E:E,'ACS data'!N:N)</f>
        <v>24</v>
      </c>
      <c r="F1725">
        <f>_xlfn.XLOOKUP(D1725,'2026 FMR'!I:I,'2026 FMR'!M:M)</f>
        <v>849</v>
      </c>
      <c r="G1725">
        <f>_xlfn.XLOOKUP(D1725,'2026 FMR'!I:I,'2026 FMR'!J:J)</f>
        <v>2860</v>
      </c>
      <c r="H1725">
        <f>_xlfn.XLOOKUP(D1725,'2026 FMR'!I:I,'2026 FMR'!R:R)</f>
        <v>0.5</v>
      </c>
    </row>
    <row r="1726" spans="1:8" x14ac:dyDescent="0.35">
      <c r="A1726" t="s">
        <v>1715</v>
      </c>
      <c r="B1726" t="str">
        <f>_xlfn.XLOOKUP(D1726,'2026 FMR'!I:I,'2026 FMR'!Q:Q)</f>
        <v>NE-500</v>
      </c>
      <c r="C1726" t="s">
        <v>1784</v>
      </c>
      <c r="D1726">
        <v>31137</v>
      </c>
      <c r="E1726">
        <f>_xlfn.XLOOKUP(D1726,'ACS data'!E:E,'ACS data'!N:N)</f>
        <v>218</v>
      </c>
      <c r="F1726">
        <f>_xlfn.XLOOKUP(D1726,'2026 FMR'!I:I,'2026 FMR'!M:M)</f>
        <v>760</v>
      </c>
      <c r="G1726">
        <f>_xlfn.XLOOKUP(D1726,'2026 FMR'!I:I,'2026 FMR'!J:J)</f>
        <v>8966</v>
      </c>
      <c r="H1726">
        <f>_xlfn.XLOOKUP(D1726,'2026 FMR'!I:I,'2026 FMR'!R:R)</f>
        <v>0.5</v>
      </c>
    </row>
    <row r="1727" spans="1:8" x14ac:dyDescent="0.35">
      <c r="A1727" t="s">
        <v>1715</v>
      </c>
      <c r="B1727" t="str">
        <f>_xlfn.XLOOKUP(D1727,'2026 FMR'!I:I,'2026 FMR'!Q:Q)</f>
        <v>NE-500</v>
      </c>
      <c r="C1727" t="s">
        <v>1785</v>
      </c>
      <c r="D1727">
        <v>31139</v>
      </c>
      <c r="E1727">
        <f>_xlfn.XLOOKUP(D1727,'ACS data'!E:E,'ACS data'!N:N)</f>
        <v>104</v>
      </c>
      <c r="F1727">
        <f>_xlfn.XLOOKUP(D1727,'2026 FMR'!I:I,'2026 FMR'!M:M)</f>
        <v>810</v>
      </c>
      <c r="G1727">
        <f>_xlfn.XLOOKUP(D1727,'2026 FMR'!I:I,'2026 FMR'!J:J)</f>
        <v>7301</v>
      </c>
      <c r="H1727">
        <f>_xlfn.XLOOKUP(D1727,'2026 FMR'!I:I,'2026 FMR'!R:R)</f>
        <v>0.5</v>
      </c>
    </row>
    <row r="1728" spans="1:8" x14ac:dyDescent="0.35">
      <c r="A1728" t="s">
        <v>1715</v>
      </c>
      <c r="B1728" t="str">
        <f>_xlfn.XLOOKUP(D1728,'2026 FMR'!I:I,'2026 FMR'!Q:Q)</f>
        <v>NE-500</v>
      </c>
      <c r="C1728" t="s">
        <v>1786</v>
      </c>
      <c r="D1728">
        <v>31141</v>
      </c>
      <c r="E1728">
        <f>_xlfn.XLOOKUP(D1728,'ACS data'!E:E,'ACS data'!N:N)</f>
        <v>521</v>
      </c>
      <c r="F1728">
        <f>_xlfn.XLOOKUP(D1728,'2026 FMR'!I:I,'2026 FMR'!M:M)</f>
        <v>809</v>
      </c>
      <c r="G1728">
        <f>_xlfn.XLOOKUP(D1728,'2026 FMR'!I:I,'2026 FMR'!J:J)</f>
        <v>34219</v>
      </c>
      <c r="H1728">
        <f>_xlfn.XLOOKUP(D1728,'2026 FMR'!I:I,'2026 FMR'!R:R)</f>
        <v>0.5</v>
      </c>
    </row>
    <row r="1729" spans="1:8" x14ac:dyDescent="0.35">
      <c r="A1729" t="s">
        <v>1715</v>
      </c>
      <c r="B1729" t="str">
        <f>_xlfn.XLOOKUP(D1729,'2026 FMR'!I:I,'2026 FMR'!Q:Q)</f>
        <v>NE-500</v>
      </c>
      <c r="C1729" t="s">
        <v>1787</v>
      </c>
      <c r="D1729">
        <v>31143</v>
      </c>
      <c r="E1729">
        <f>_xlfn.XLOOKUP(D1729,'ACS data'!E:E,'ACS data'!N:N)</f>
        <v>60</v>
      </c>
      <c r="F1729">
        <f>_xlfn.XLOOKUP(D1729,'2026 FMR'!I:I,'2026 FMR'!M:M)</f>
        <v>732</v>
      </c>
      <c r="G1729">
        <f>_xlfn.XLOOKUP(D1729,'2026 FMR'!I:I,'2026 FMR'!J:J)</f>
        <v>5182</v>
      </c>
      <c r="H1729">
        <f>_xlfn.XLOOKUP(D1729,'2026 FMR'!I:I,'2026 FMR'!R:R)</f>
        <v>0.5</v>
      </c>
    </row>
    <row r="1730" spans="1:8" x14ac:dyDescent="0.35">
      <c r="A1730" t="s">
        <v>1715</v>
      </c>
      <c r="B1730" t="str">
        <f>_xlfn.XLOOKUP(D1730,'2026 FMR'!I:I,'2026 FMR'!Q:Q)</f>
        <v>NE-500</v>
      </c>
      <c r="C1730" t="s">
        <v>1788</v>
      </c>
      <c r="D1730">
        <v>31145</v>
      </c>
      <c r="E1730">
        <f>_xlfn.XLOOKUP(D1730,'ACS data'!E:E,'ACS data'!N:N)</f>
        <v>481</v>
      </c>
      <c r="F1730">
        <f>_xlfn.XLOOKUP(D1730,'2026 FMR'!I:I,'2026 FMR'!M:M)</f>
        <v>732</v>
      </c>
      <c r="G1730">
        <f>_xlfn.XLOOKUP(D1730,'2026 FMR'!I:I,'2026 FMR'!J:J)</f>
        <v>10690</v>
      </c>
      <c r="H1730">
        <f>_xlfn.XLOOKUP(D1730,'2026 FMR'!I:I,'2026 FMR'!R:R)</f>
        <v>0.5</v>
      </c>
    </row>
    <row r="1731" spans="1:8" x14ac:dyDescent="0.35">
      <c r="A1731" t="s">
        <v>1715</v>
      </c>
      <c r="B1731" t="str">
        <f>_xlfn.XLOOKUP(D1731,'2026 FMR'!I:I,'2026 FMR'!Q:Q)</f>
        <v>NE-500</v>
      </c>
      <c r="C1731" t="s">
        <v>1789</v>
      </c>
      <c r="D1731">
        <v>31147</v>
      </c>
      <c r="E1731">
        <f>_xlfn.XLOOKUP(D1731,'ACS data'!E:E,'ACS data'!N:N)</f>
        <v>117</v>
      </c>
      <c r="F1731">
        <f>_xlfn.XLOOKUP(D1731,'2026 FMR'!I:I,'2026 FMR'!M:M)</f>
        <v>732</v>
      </c>
      <c r="G1731">
        <f>_xlfn.XLOOKUP(D1731,'2026 FMR'!I:I,'2026 FMR'!J:J)</f>
        <v>7850</v>
      </c>
      <c r="H1731">
        <f>_xlfn.XLOOKUP(D1731,'2026 FMR'!I:I,'2026 FMR'!R:R)</f>
        <v>0.5</v>
      </c>
    </row>
    <row r="1732" spans="1:8" x14ac:dyDescent="0.35">
      <c r="A1732" t="s">
        <v>1715</v>
      </c>
      <c r="B1732" t="str">
        <f>_xlfn.XLOOKUP(D1732,'2026 FMR'!I:I,'2026 FMR'!Q:Q)</f>
        <v>NE-500</v>
      </c>
      <c r="C1732" t="s">
        <v>1790</v>
      </c>
      <c r="D1732">
        <v>31149</v>
      </c>
      <c r="E1732">
        <f>_xlfn.XLOOKUP(D1732,'ACS data'!E:E,'ACS data'!N:N)</f>
        <v>15</v>
      </c>
      <c r="F1732">
        <f>_xlfn.XLOOKUP(D1732,'2026 FMR'!I:I,'2026 FMR'!M:M)</f>
        <v>732</v>
      </c>
      <c r="G1732">
        <f>_xlfn.XLOOKUP(D1732,'2026 FMR'!I:I,'2026 FMR'!J:J)</f>
        <v>1312</v>
      </c>
      <c r="H1732">
        <f>_xlfn.XLOOKUP(D1732,'2026 FMR'!I:I,'2026 FMR'!R:R)</f>
        <v>0.5</v>
      </c>
    </row>
    <row r="1733" spans="1:8" x14ac:dyDescent="0.35">
      <c r="A1733" t="s">
        <v>1715</v>
      </c>
      <c r="B1733" t="str">
        <f>_xlfn.XLOOKUP(D1733,'2026 FMR'!I:I,'2026 FMR'!Q:Q)</f>
        <v>NE-500</v>
      </c>
      <c r="C1733" t="s">
        <v>1791</v>
      </c>
      <c r="D1733">
        <v>31151</v>
      </c>
      <c r="E1733">
        <f>_xlfn.XLOOKUP(D1733,'ACS data'!E:E,'ACS data'!N:N)</f>
        <v>376</v>
      </c>
      <c r="F1733">
        <f>_xlfn.XLOOKUP(D1733,'2026 FMR'!I:I,'2026 FMR'!M:M)</f>
        <v>732</v>
      </c>
      <c r="G1733">
        <f>_xlfn.XLOOKUP(D1733,'2026 FMR'!I:I,'2026 FMR'!J:J)</f>
        <v>14275</v>
      </c>
      <c r="H1733">
        <f>_xlfn.XLOOKUP(D1733,'2026 FMR'!I:I,'2026 FMR'!R:R)</f>
        <v>0.5</v>
      </c>
    </row>
    <row r="1734" spans="1:8" x14ac:dyDescent="0.35">
      <c r="A1734" t="s">
        <v>1715</v>
      </c>
      <c r="B1734" t="str">
        <f>_xlfn.XLOOKUP(D1734,'2026 FMR'!I:I,'2026 FMR'!Q:Q)</f>
        <v>NE-501</v>
      </c>
      <c r="C1734" t="s">
        <v>1792</v>
      </c>
      <c r="D1734">
        <v>31153</v>
      </c>
      <c r="E1734">
        <f>_xlfn.XLOOKUP(D1734,'ACS data'!E:E,'ACS data'!N:N)</f>
        <v>2566</v>
      </c>
      <c r="F1734">
        <f>_xlfn.XLOOKUP(D1734,'2026 FMR'!I:I,'2026 FMR'!M:M)</f>
        <v>1148</v>
      </c>
      <c r="G1734">
        <f>_xlfn.XLOOKUP(D1734,'2026 FMR'!I:I,'2026 FMR'!J:J)</f>
        <v>191272</v>
      </c>
      <c r="H1734">
        <f>_xlfn.XLOOKUP(D1734,'2026 FMR'!I:I,'2026 FMR'!R:R)</f>
        <v>0.5</v>
      </c>
    </row>
    <row r="1735" spans="1:8" x14ac:dyDescent="0.35">
      <c r="A1735" t="s">
        <v>1715</v>
      </c>
      <c r="B1735" t="str">
        <f>_xlfn.XLOOKUP(D1735,'2026 FMR'!I:I,'2026 FMR'!Q:Q)</f>
        <v>NE-500</v>
      </c>
      <c r="C1735" t="s">
        <v>1793</v>
      </c>
      <c r="D1735">
        <v>31155</v>
      </c>
      <c r="E1735">
        <f>_xlfn.XLOOKUP(D1735,'ACS data'!E:E,'ACS data'!N:N)</f>
        <v>245</v>
      </c>
      <c r="F1735">
        <f>_xlfn.XLOOKUP(D1735,'2026 FMR'!I:I,'2026 FMR'!M:M)</f>
        <v>956</v>
      </c>
      <c r="G1735">
        <f>_xlfn.XLOOKUP(D1735,'2026 FMR'!I:I,'2026 FMR'!J:J)</f>
        <v>22374</v>
      </c>
      <c r="H1735">
        <f>_xlfn.XLOOKUP(D1735,'2026 FMR'!I:I,'2026 FMR'!R:R)</f>
        <v>0.5</v>
      </c>
    </row>
    <row r="1736" spans="1:8" x14ac:dyDescent="0.35">
      <c r="A1736" t="s">
        <v>1715</v>
      </c>
      <c r="B1736" t="str">
        <f>_xlfn.XLOOKUP(D1736,'2026 FMR'!I:I,'2026 FMR'!Q:Q)</f>
        <v>NE-500</v>
      </c>
      <c r="C1736" t="s">
        <v>1794</v>
      </c>
      <c r="D1736">
        <v>31157</v>
      </c>
      <c r="E1736">
        <f>_xlfn.XLOOKUP(D1736,'ACS data'!E:E,'ACS data'!N:N)</f>
        <v>844</v>
      </c>
      <c r="F1736">
        <f>_xlfn.XLOOKUP(D1736,'2026 FMR'!I:I,'2026 FMR'!M:M)</f>
        <v>758</v>
      </c>
      <c r="G1736">
        <f>_xlfn.XLOOKUP(D1736,'2026 FMR'!I:I,'2026 FMR'!J:J)</f>
        <v>36048</v>
      </c>
      <c r="H1736">
        <f>_xlfn.XLOOKUP(D1736,'2026 FMR'!I:I,'2026 FMR'!R:R)</f>
        <v>0.5</v>
      </c>
    </row>
    <row r="1737" spans="1:8" x14ac:dyDescent="0.35">
      <c r="A1737" t="s">
        <v>1715</v>
      </c>
      <c r="B1737" t="str">
        <f>_xlfn.XLOOKUP(D1737,'2026 FMR'!I:I,'2026 FMR'!Q:Q)</f>
        <v>NE-500</v>
      </c>
      <c r="C1737" t="s">
        <v>1795</v>
      </c>
      <c r="D1737">
        <v>31159</v>
      </c>
      <c r="E1737">
        <f>_xlfn.XLOOKUP(D1737,'ACS data'!E:E,'ACS data'!N:N)</f>
        <v>346</v>
      </c>
      <c r="F1737">
        <f>_xlfn.XLOOKUP(D1737,'2026 FMR'!I:I,'2026 FMR'!M:M)</f>
        <v>756</v>
      </c>
      <c r="G1737">
        <f>_xlfn.XLOOKUP(D1737,'2026 FMR'!I:I,'2026 FMR'!J:J)</f>
        <v>17644</v>
      </c>
      <c r="H1737">
        <f>_xlfn.XLOOKUP(D1737,'2026 FMR'!I:I,'2026 FMR'!R:R)</f>
        <v>0.5</v>
      </c>
    </row>
    <row r="1738" spans="1:8" x14ac:dyDescent="0.35">
      <c r="A1738" t="s">
        <v>1715</v>
      </c>
      <c r="B1738" t="str">
        <f>_xlfn.XLOOKUP(D1738,'2026 FMR'!I:I,'2026 FMR'!Q:Q)</f>
        <v>NE-500</v>
      </c>
      <c r="C1738" t="s">
        <v>1796</v>
      </c>
      <c r="D1738">
        <v>31161</v>
      </c>
      <c r="E1738">
        <f>_xlfn.XLOOKUP(D1738,'ACS data'!E:E,'ACS data'!N:N)</f>
        <v>123</v>
      </c>
      <c r="F1738">
        <f>_xlfn.XLOOKUP(D1738,'2026 FMR'!I:I,'2026 FMR'!M:M)</f>
        <v>732</v>
      </c>
      <c r="G1738">
        <f>_xlfn.XLOOKUP(D1738,'2026 FMR'!I:I,'2026 FMR'!J:J)</f>
        <v>5102</v>
      </c>
      <c r="H1738">
        <f>_xlfn.XLOOKUP(D1738,'2026 FMR'!I:I,'2026 FMR'!R:R)</f>
        <v>0.5</v>
      </c>
    </row>
    <row r="1739" spans="1:8" x14ac:dyDescent="0.35">
      <c r="A1739" t="s">
        <v>1715</v>
      </c>
      <c r="B1739" t="str">
        <f>_xlfn.XLOOKUP(D1739,'2026 FMR'!I:I,'2026 FMR'!Q:Q)</f>
        <v>NE-500</v>
      </c>
      <c r="C1739" t="s">
        <v>1797</v>
      </c>
      <c r="D1739">
        <v>31163</v>
      </c>
      <c r="E1739">
        <f>_xlfn.XLOOKUP(D1739,'ACS data'!E:E,'ACS data'!N:N)</f>
        <v>30</v>
      </c>
      <c r="F1739">
        <f>_xlfn.XLOOKUP(D1739,'2026 FMR'!I:I,'2026 FMR'!M:M)</f>
        <v>732</v>
      </c>
      <c r="G1739">
        <f>_xlfn.XLOOKUP(D1739,'2026 FMR'!I:I,'2026 FMR'!J:J)</f>
        <v>2970</v>
      </c>
      <c r="H1739">
        <f>_xlfn.XLOOKUP(D1739,'2026 FMR'!I:I,'2026 FMR'!R:R)</f>
        <v>0.5</v>
      </c>
    </row>
    <row r="1740" spans="1:8" x14ac:dyDescent="0.35">
      <c r="A1740" t="s">
        <v>1715</v>
      </c>
      <c r="B1740" t="str">
        <f>_xlfn.XLOOKUP(D1740,'2026 FMR'!I:I,'2026 FMR'!Q:Q)</f>
        <v>NE-500</v>
      </c>
      <c r="C1740" t="s">
        <v>1798</v>
      </c>
      <c r="D1740">
        <v>31165</v>
      </c>
      <c r="E1740">
        <f>_xlfn.XLOOKUP(D1740,'ACS data'!E:E,'ACS data'!N:N)</f>
        <v>58</v>
      </c>
      <c r="F1740">
        <f>_xlfn.XLOOKUP(D1740,'2026 FMR'!I:I,'2026 FMR'!M:M)</f>
        <v>732</v>
      </c>
      <c r="G1740">
        <f>_xlfn.XLOOKUP(D1740,'2026 FMR'!I:I,'2026 FMR'!J:J)</f>
        <v>1162</v>
      </c>
      <c r="H1740">
        <f>_xlfn.XLOOKUP(D1740,'2026 FMR'!I:I,'2026 FMR'!R:R)</f>
        <v>0.5</v>
      </c>
    </row>
    <row r="1741" spans="1:8" x14ac:dyDescent="0.35">
      <c r="A1741" t="s">
        <v>1715</v>
      </c>
      <c r="B1741" t="str">
        <f>_xlfn.XLOOKUP(D1741,'2026 FMR'!I:I,'2026 FMR'!Q:Q)</f>
        <v>NE-500</v>
      </c>
      <c r="C1741" t="s">
        <v>1799</v>
      </c>
      <c r="D1741">
        <v>31167</v>
      </c>
      <c r="E1741">
        <f>_xlfn.XLOOKUP(D1741,'ACS data'!E:E,'ACS data'!N:N)</f>
        <v>42</v>
      </c>
      <c r="F1741">
        <f>_xlfn.XLOOKUP(D1741,'2026 FMR'!I:I,'2026 FMR'!M:M)</f>
        <v>849</v>
      </c>
      <c r="G1741">
        <f>_xlfn.XLOOKUP(D1741,'2026 FMR'!I:I,'2026 FMR'!J:J)</f>
        <v>5828</v>
      </c>
      <c r="H1741">
        <f>_xlfn.XLOOKUP(D1741,'2026 FMR'!I:I,'2026 FMR'!R:R)</f>
        <v>0.5</v>
      </c>
    </row>
    <row r="1742" spans="1:8" x14ac:dyDescent="0.35">
      <c r="A1742" t="s">
        <v>1715</v>
      </c>
      <c r="B1742" t="str">
        <f>_xlfn.XLOOKUP(D1742,'2026 FMR'!I:I,'2026 FMR'!Q:Q)</f>
        <v>NE-500</v>
      </c>
      <c r="C1742" t="s">
        <v>1800</v>
      </c>
      <c r="D1742">
        <v>31169</v>
      </c>
      <c r="E1742">
        <f>_xlfn.XLOOKUP(D1742,'ACS data'!E:E,'ACS data'!N:N)</f>
        <v>79</v>
      </c>
      <c r="F1742">
        <f>_xlfn.XLOOKUP(D1742,'2026 FMR'!I:I,'2026 FMR'!M:M)</f>
        <v>732</v>
      </c>
      <c r="G1742">
        <f>_xlfn.XLOOKUP(D1742,'2026 FMR'!I:I,'2026 FMR'!J:J)</f>
        <v>5006</v>
      </c>
      <c r="H1742">
        <f>_xlfn.XLOOKUP(D1742,'2026 FMR'!I:I,'2026 FMR'!R:R)</f>
        <v>0.5</v>
      </c>
    </row>
    <row r="1743" spans="1:8" x14ac:dyDescent="0.35">
      <c r="A1743" t="s">
        <v>1715</v>
      </c>
      <c r="B1743" t="str">
        <f>_xlfn.XLOOKUP(D1743,'2026 FMR'!I:I,'2026 FMR'!Q:Q)</f>
        <v>NE-500</v>
      </c>
      <c r="C1743" t="s">
        <v>1801</v>
      </c>
      <c r="D1743">
        <v>31171</v>
      </c>
      <c r="E1743">
        <f>_xlfn.XLOOKUP(D1743,'ACS data'!E:E,'ACS data'!N:N)</f>
        <v>4</v>
      </c>
      <c r="F1743">
        <f>_xlfn.XLOOKUP(D1743,'2026 FMR'!I:I,'2026 FMR'!M:M)</f>
        <v>732</v>
      </c>
      <c r="G1743">
        <f>_xlfn.XLOOKUP(D1743,'2026 FMR'!I:I,'2026 FMR'!J:J)</f>
        <v>592</v>
      </c>
      <c r="H1743">
        <f>_xlfn.XLOOKUP(D1743,'2026 FMR'!I:I,'2026 FMR'!R:R)</f>
        <v>0.5</v>
      </c>
    </row>
    <row r="1744" spans="1:8" x14ac:dyDescent="0.35">
      <c r="A1744" t="s">
        <v>1715</v>
      </c>
      <c r="B1744" t="str">
        <f>_xlfn.XLOOKUP(D1744,'2026 FMR'!I:I,'2026 FMR'!Q:Q)</f>
        <v>NE-500</v>
      </c>
      <c r="C1744" t="s">
        <v>1802</v>
      </c>
      <c r="D1744">
        <v>31173</v>
      </c>
      <c r="E1744">
        <f>_xlfn.XLOOKUP(D1744,'ACS data'!E:E,'ACS data'!N:N)</f>
        <v>320</v>
      </c>
      <c r="F1744">
        <f>_xlfn.XLOOKUP(D1744,'2026 FMR'!I:I,'2026 FMR'!M:M)</f>
        <v>799</v>
      </c>
      <c r="G1744">
        <f>_xlfn.XLOOKUP(D1744,'2026 FMR'!I:I,'2026 FMR'!J:J)</f>
        <v>6716</v>
      </c>
      <c r="H1744">
        <f>_xlfn.XLOOKUP(D1744,'2026 FMR'!I:I,'2026 FMR'!R:R)</f>
        <v>0.5</v>
      </c>
    </row>
    <row r="1745" spans="1:8" x14ac:dyDescent="0.35">
      <c r="A1745" t="s">
        <v>1715</v>
      </c>
      <c r="B1745" t="str">
        <f>_xlfn.XLOOKUP(D1745,'2026 FMR'!I:I,'2026 FMR'!Q:Q)</f>
        <v>NE-500</v>
      </c>
      <c r="C1745" t="s">
        <v>1803</v>
      </c>
      <c r="D1745">
        <v>31175</v>
      </c>
      <c r="E1745">
        <f>_xlfn.XLOOKUP(D1745,'ACS data'!E:E,'ACS data'!N:N)</f>
        <v>39</v>
      </c>
      <c r="F1745">
        <f>_xlfn.XLOOKUP(D1745,'2026 FMR'!I:I,'2026 FMR'!M:M)</f>
        <v>732</v>
      </c>
      <c r="G1745">
        <f>_xlfn.XLOOKUP(D1745,'2026 FMR'!I:I,'2026 FMR'!J:J)</f>
        <v>4053</v>
      </c>
      <c r="H1745">
        <f>_xlfn.XLOOKUP(D1745,'2026 FMR'!I:I,'2026 FMR'!R:R)</f>
        <v>0.5</v>
      </c>
    </row>
    <row r="1746" spans="1:8" x14ac:dyDescent="0.35">
      <c r="A1746" t="s">
        <v>1715</v>
      </c>
      <c r="B1746" t="str">
        <f>_xlfn.XLOOKUP(D1746,'2026 FMR'!I:I,'2026 FMR'!Q:Q)</f>
        <v>NE-500</v>
      </c>
      <c r="C1746" t="s">
        <v>1804</v>
      </c>
      <c r="D1746">
        <v>31177</v>
      </c>
      <c r="E1746">
        <f>_xlfn.XLOOKUP(D1746,'ACS data'!E:E,'ACS data'!N:N)</f>
        <v>310</v>
      </c>
      <c r="F1746">
        <f>_xlfn.XLOOKUP(D1746,'2026 FMR'!I:I,'2026 FMR'!M:M)</f>
        <v>1148</v>
      </c>
      <c r="G1746">
        <f>_xlfn.XLOOKUP(D1746,'2026 FMR'!I:I,'2026 FMR'!J:J)</f>
        <v>20884</v>
      </c>
      <c r="H1746">
        <f>_xlfn.XLOOKUP(D1746,'2026 FMR'!I:I,'2026 FMR'!R:R)</f>
        <v>0.5</v>
      </c>
    </row>
    <row r="1747" spans="1:8" x14ac:dyDescent="0.35">
      <c r="A1747" t="s">
        <v>1715</v>
      </c>
      <c r="B1747" t="str">
        <f>_xlfn.XLOOKUP(D1747,'2026 FMR'!I:I,'2026 FMR'!Q:Q)</f>
        <v>NE-500</v>
      </c>
      <c r="C1747" t="s">
        <v>1805</v>
      </c>
      <c r="D1747">
        <v>31179</v>
      </c>
      <c r="E1747">
        <f>_xlfn.XLOOKUP(D1747,'ACS data'!E:E,'ACS data'!N:N)</f>
        <v>480</v>
      </c>
      <c r="F1747">
        <f>_xlfn.XLOOKUP(D1747,'2026 FMR'!I:I,'2026 FMR'!M:M)</f>
        <v>732</v>
      </c>
      <c r="G1747">
        <f>_xlfn.XLOOKUP(D1747,'2026 FMR'!I:I,'2026 FMR'!J:J)</f>
        <v>9701</v>
      </c>
      <c r="H1747">
        <f>_xlfn.XLOOKUP(D1747,'2026 FMR'!I:I,'2026 FMR'!R:R)</f>
        <v>0.5</v>
      </c>
    </row>
    <row r="1748" spans="1:8" x14ac:dyDescent="0.35">
      <c r="A1748" t="s">
        <v>1715</v>
      </c>
      <c r="B1748" t="str">
        <f>_xlfn.XLOOKUP(D1748,'2026 FMR'!I:I,'2026 FMR'!Q:Q)</f>
        <v>NE-500</v>
      </c>
      <c r="C1748" t="s">
        <v>1806</v>
      </c>
      <c r="D1748">
        <v>31181</v>
      </c>
      <c r="E1748">
        <f>_xlfn.XLOOKUP(D1748,'ACS data'!E:E,'ACS data'!N:N)</f>
        <v>81</v>
      </c>
      <c r="F1748">
        <f>_xlfn.XLOOKUP(D1748,'2026 FMR'!I:I,'2026 FMR'!M:M)</f>
        <v>732</v>
      </c>
      <c r="G1748">
        <f>_xlfn.XLOOKUP(D1748,'2026 FMR'!I:I,'2026 FMR'!J:J)</f>
        <v>3410</v>
      </c>
      <c r="H1748">
        <f>_xlfn.XLOOKUP(D1748,'2026 FMR'!I:I,'2026 FMR'!R:R)</f>
        <v>0.5</v>
      </c>
    </row>
    <row r="1749" spans="1:8" x14ac:dyDescent="0.35">
      <c r="A1749" t="s">
        <v>1715</v>
      </c>
      <c r="B1749" t="str">
        <f>_xlfn.XLOOKUP(D1749,'2026 FMR'!I:I,'2026 FMR'!Q:Q)</f>
        <v>NE-500</v>
      </c>
      <c r="C1749" t="s">
        <v>1807</v>
      </c>
      <c r="D1749">
        <v>31183</v>
      </c>
      <c r="E1749">
        <f>_xlfn.XLOOKUP(D1749,'ACS data'!E:E,'ACS data'!N:N)</f>
        <v>0</v>
      </c>
      <c r="F1749">
        <f>_xlfn.XLOOKUP(D1749,'2026 FMR'!I:I,'2026 FMR'!M:M)</f>
        <v>732</v>
      </c>
      <c r="G1749">
        <f>_xlfn.XLOOKUP(D1749,'2026 FMR'!I:I,'2026 FMR'!J:J)</f>
        <v>771</v>
      </c>
      <c r="H1749">
        <f>_xlfn.XLOOKUP(D1749,'2026 FMR'!I:I,'2026 FMR'!R:R)</f>
        <v>0.5</v>
      </c>
    </row>
    <row r="1750" spans="1:8" x14ac:dyDescent="0.35">
      <c r="A1750" t="s">
        <v>1715</v>
      </c>
      <c r="B1750" t="str">
        <f>_xlfn.XLOOKUP(D1750,'2026 FMR'!I:I,'2026 FMR'!Q:Q)</f>
        <v>NE-500</v>
      </c>
      <c r="C1750" t="s">
        <v>1808</v>
      </c>
      <c r="D1750">
        <v>31185</v>
      </c>
      <c r="E1750">
        <f>_xlfn.XLOOKUP(D1750,'ACS data'!E:E,'ACS data'!N:N)</f>
        <v>228</v>
      </c>
      <c r="F1750">
        <f>_xlfn.XLOOKUP(D1750,'2026 FMR'!I:I,'2026 FMR'!M:M)</f>
        <v>766</v>
      </c>
      <c r="G1750">
        <f>_xlfn.XLOOKUP(D1750,'2026 FMR'!I:I,'2026 FMR'!J:J)</f>
        <v>14212</v>
      </c>
      <c r="H1750">
        <f>_xlfn.XLOOKUP(D1750,'2026 FMR'!I:I,'2026 FMR'!R:R)</f>
        <v>0.5</v>
      </c>
    </row>
    <row r="1751" spans="1:8" x14ac:dyDescent="0.35">
      <c r="A1751" t="s">
        <v>1809</v>
      </c>
      <c r="B1751" t="str">
        <f>_xlfn.XLOOKUP(D1751,'2026 FMR'!I:I,'2026 FMR'!Q:Q)</f>
        <v>NV-502</v>
      </c>
      <c r="C1751" t="s">
        <v>1810</v>
      </c>
      <c r="D1751">
        <v>32001</v>
      </c>
      <c r="E1751">
        <f>_xlfn.XLOOKUP(D1751,'ACS data'!E:E,'ACS data'!N:N)</f>
        <v>379</v>
      </c>
      <c r="F1751">
        <f>_xlfn.XLOOKUP(D1751,'2026 FMR'!I:I,'2026 FMR'!M:M)</f>
        <v>1083</v>
      </c>
      <c r="G1751">
        <f>_xlfn.XLOOKUP(D1751,'2026 FMR'!I:I,'2026 FMR'!J:J)</f>
        <v>25409</v>
      </c>
      <c r="H1751">
        <f>_xlfn.XLOOKUP(D1751,'2026 FMR'!I:I,'2026 FMR'!R:R)</f>
        <v>1</v>
      </c>
    </row>
    <row r="1752" spans="1:8" x14ac:dyDescent="0.35">
      <c r="A1752" t="s">
        <v>1809</v>
      </c>
      <c r="B1752" t="str">
        <f>_xlfn.XLOOKUP(D1752,'2026 FMR'!I:I,'2026 FMR'!Q:Q)</f>
        <v>NV-500</v>
      </c>
      <c r="C1752" t="s">
        <v>1811</v>
      </c>
      <c r="D1752">
        <v>32003</v>
      </c>
      <c r="E1752">
        <f>_xlfn.XLOOKUP(D1752,'ACS data'!E:E,'ACS data'!N:N)</f>
        <v>54135</v>
      </c>
      <c r="F1752">
        <f>_xlfn.XLOOKUP(D1752,'2026 FMR'!I:I,'2026 FMR'!M:M)</f>
        <v>1478</v>
      </c>
      <c r="G1752">
        <f>_xlfn.XLOOKUP(D1752,'2026 FMR'!I:I,'2026 FMR'!J:J)</f>
        <v>2265926</v>
      </c>
      <c r="H1752">
        <f>_xlfn.XLOOKUP(D1752,'2026 FMR'!I:I,'2026 FMR'!R:R)</f>
        <v>0.5</v>
      </c>
    </row>
    <row r="1753" spans="1:8" x14ac:dyDescent="0.35">
      <c r="A1753" t="s">
        <v>1809</v>
      </c>
      <c r="B1753" t="str">
        <f>_xlfn.XLOOKUP(D1753,'2026 FMR'!I:I,'2026 FMR'!Q:Q)</f>
        <v>NV-502</v>
      </c>
      <c r="C1753" t="s">
        <v>1812</v>
      </c>
      <c r="D1753">
        <v>32005</v>
      </c>
      <c r="E1753">
        <f>_xlfn.XLOOKUP(D1753,'ACS data'!E:E,'ACS data'!N:N)</f>
        <v>777</v>
      </c>
      <c r="F1753">
        <f>_xlfn.XLOOKUP(D1753,'2026 FMR'!I:I,'2026 FMR'!M:M)</f>
        <v>1291</v>
      </c>
      <c r="G1753">
        <f>_xlfn.XLOOKUP(D1753,'2026 FMR'!I:I,'2026 FMR'!J:J)</f>
        <v>49476</v>
      </c>
      <c r="H1753">
        <f>_xlfn.XLOOKUP(D1753,'2026 FMR'!I:I,'2026 FMR'!R:R)</f>
        <v>1</v>
      </c>
    </row>
    <row r="1754" spans="1:8" x14ac:dyDescent="0.35">
      <c r="A1754" t="s">
        <v>1809</v>
      </c>
      <c r="B1754" t="str">
        <f>_xlfn.XLOOKUP(D1754,'2026 FMR'!I:I,'2026 FMR'!Q:Q)</f>
        <v>NV-502</v>
      </c>
      <c r="C1754" t="s">
        <v>1813</v>
      </c>
      <c r="D1754">
        <v>32007</v>
      </c>
      <c r="E1754">
        <f>_xlfn.XLOOKUP(D1754,'ACS data'!E:E,'ACS data'!N:N)</f>
        <v>1345</v>
      </c>
      <c r="F1754">
        <f>_xlfn.XLOOKUP(D1754,'2026 FMR'!I:I,'2026 FMR'!M:M)</f>
        <v>1166</v>
      </c>
      <c r="G1754">
        <f>_xlfn.XLOOKUP(D1754,'2026 FMR'!I:I,'2026 FMR'!J:J)</f>
        <v>53600</v>
      </c>
      <c r="H1754">
        <f>_xlfn.XLOOKUP(D1754,'2026 FMR'!I:I,'2026 FMR'!R:R)</f>
        <v>1</v>
      </c>
    </row>
    <row r="1755" spans="1:8" x14ac:dyDescent="0.35">
      <c r="A1755" t="s">
        <v>1809</v>
      </c>
      <c r="B1755" t="str">
        <f>_xlfn.XLOOKUP(D1755,'2026 FMR'!I:I,'2026 FMR'!Q:Q)</f>
        <v>NV-502</v>
      </c>
      <c r="C1755" t="s">
        <v>1814</v>
      </c>
      <c r="D1755">
        <v>32009</v>
      </c>
      <c r="E1755">
        <f>_xlfn.XLOOKUP(D1755,'ACS data'!E:E,'ACS data'!N:N)</f>
        <v>0</v>
      </c>
      <c r="F1755">
        <f>_xlfn.XLOOKUP(D1755,'2026 FMR'!I:I,'2026 FMR'!M:M)</f>
        <v>1122</v>
      </c>
      <c r="G1755">
        <f>_xlfn.XLOOKUP(D1755,'2026 FMR'!I:I,'2026 FMR'!J:J)</f>
        <v>980</v>
      </c>
      <c r="H1755">
        <f>_xlfn.XLOOKUP(D1755,'2026 FMR'!I:I,'2026 FMR'!R:R)</f>
        <v>1</v>
      </c>
    </row>
    <row r="1756" spans="1:8" x14ac:dyDescent="0.35">
      <c r="A1756" t="s">
        <v>1809</v>
      </c>
      <c r="B1756" t="str">
        <f>_xlfn.XLOOKUP(D1756,'2026 FMR'!I:I,'2026 FMR'!Q:Q)</f>
        <v>NV-502</v>
      </c>
      <c r="C1756" t="s">
        <v>1815</v>
      </c>
      <c r="D1756">
        <v>32011</v>
      </c>
      <c r="E1756">
        <f>_xlfn.XLOOKUP(D1756,'ACS data'!E:E,'ACS data'!N:N)</f>
        <v>104</v>
      </c>
      <c r="F1756">
        <f>_xlfn.XLOOKUP(D1756,'2026 FMR'!I:I,'2026 FMR'!M:M)</f>
        <v>1062</v>
      </c>
      <c r="G1756">
        <f>_xlfn.XLOOKUP(D1756,'2026 FMR'!I:I,'2026 FMR'!J:J)</f>
        <v>1622</v>
      </c>
      <c r="H1756">
        <f>_xlfn.XLOOKUP(D1756,'2026 FMR'!I:I,'2026 FMR'!R:R)</f>
        <v>1</v>
      </c>
    </row>
    <row r="1757" spans="1:8" x14ac:dyDescent="0.35">
      <c r="A1757" t="s">
        <v>1809</v>
      </c>
      <c r="B1757" t="str">
        <f>_xlfn.XLOOKUP(D1757,'2026 FMR'!I:I,'2026 FMR'!Q:Q)</f>
        <v>NV-502</v>
      </c>
      <c r="C1757" t="s">
        <v>1816</v>
      </c>
      <c r="D1757">
        <v>32013</v>
      </c>
      <c r="E1757">
        <f>_xlfn.XLOOKUP(D1757,'ACS data'!E:E,'ACS data'!N:N)</f>
        <v>570</v>
      </c>
      <c r="F1757">
        <f>_xlfn.XLOOKUP(D1757,'2026 FMR'!I:I,'2026 FMR'!M:M)</f>
        <v>1000</v>
      </c>
      <c r="G1757">
        <f>_xlfn.XLOOKUP(D1757,'2026 FMR'!I:I,'2026 FMR'!J:J)</f>
        <v>17266</v>
      </c>
      <c r="H1757">
        <f>_xlfn.XLOOKUP(D1757,'2026 FMR'!I:I,'2026 FMR'!R:R)</f>
        <v>1</v>
      </c>
    </row>
    <row r="1758" spans="1:8" x14ac:dyDescent="0.35">
      <c r="A1758" t="s">
        <v>1809</v>
      </c>
      <c r="B1758" t="str">
        <f>_xlfn.XLOOKUP(D1758,'2026 FMR'!I:I,'2026 FMR'!Q:Q)</f>
        <v>NV-502</v>
      </c>
      <c r="C1758" t="s">
        <v>1817</v>
      </c>
      <c r="D1758">
        <v>32015</v>
      </c>
      <c r="E1758">
        <f>_xlfn.XLOOKUP(D1758,'ACS data'!E:E,'ACS data'!N:N)</f>
        <v>61</v>
      </c>
      <c r="F1758">
        <f>_xlfn.XLOOKUP(D1758,'2026 FMR'!I:I,'2026 FMR'!M:M)</f>
        <v>942</v>
      </c>
      <c r="G1758">
        <f>_xlfn.XLOOKUP(D1758,'2026 FMR'!I:I,'2026 FMR'!J:J)</f>
        <v>5728</v>
      </c>
      <c r="H1758">
        <f>_xlfn.XLOOKUP(D1758,'2026 FMR'!I:I,'2026 FMR'!R:R)</f>
        <v>1</v>
      </c>
    </row>
    <row r="1759" spans="1:8" x14ac:dyDescent="0.35">
      <c r="A1759" t="s">
        <v>1809</v>
      </c>
      <c r="B1759" t="str">
        <f>_xlfn.XLOOKUP(D1759,'2026 FMR'!I:I,'2026 FMR'!Q:Q)</f>
        <v>NV-502</v>
      </c>
      <c r="C1759" t="s">
        <v>1818</v>
      </c>
      <c r="D1759">
        <v>32017</v>
      </c>
      <c r="E1759">
        <f>_xlfn.XLOOKUP(D1759,'ACS data'!E:E,'ACS data'!N:N)</f>
        <v>22</v>
      </c>
      <c r="F1759">
        <f>_xlfn.XLOOKUP(D1759,'2026 FMR'!I:I,'2026 FMR'!M:M)</f>
        <v>948</v>
      </c>
      <c r="G1759">
        <f>_xlfn.XLOOKUP(D1759,'2026 FMR'!I:I,'2026 FMR'!J:J)</f>
        <v>4507</v>
      </c>
      <c r="H1759">
        <f>_xlfn.XLOOKUP(D1759,'2026 FMR'!I:I,'2026 FMR'!R:R)</f>
        <v>1</v>
      </c>
    </row>
    <row r="1760" spans="1:8" x14ac:dyDescent="0.35">
      <c r="A1760" t="s">
        <v>1809</v>
      </c>
      <c r="B1760" t="str">
        <f>_xlfn.XLOOKUP(D1760,'2026 FMR'!I:I,'2026 FMR'!Q:Q)</f>
        <v>NV-502</v>
      </c>
      <c r="C1760" t="s">
        <v>1819</v>
      </c>
      <c r="D1760">
        <v>32019</v>
      </c>
      <c r="E1760">
        <f>_xlfn.XLOOKUP(D1760,'ACS data'!E:E,'ACS data'!N:N)</f>
        <v>736</v>
      </c>
      <c r="F1760">
        <f>_xlfn.XLOOKUP(D1760,'2026 FMR'!I:I,'2026 FMR'!M:M)</f>
        <v>1076</v>
      </c>
      <c r="G1760">
        <f>_xlfn.XLOOKUP(D1760,'2026 FMR'!I:I,'2026 FMR'!J:J)</f>
        <v>59435</v>
      </c>
      <c r="H1760">
        <f>_xlfn.XLOOKUP(D1760,'2026 FMR'!I:I,'2026 FMR'!R:R)</f>
        <v>1</v>
      </c>
    </row>
    <row r="1761" spans="1:8" x14ac:dyDescent="0.35">
      <c r="A1761" t="s">
        <v>1809</v>
      </c>
      <c r="B1761" t="str">
        <f>_xlfn.XLOOKUP(D1761,'2026 FMR'!I:I,'2026 FMR'!Q:Q)</f>
        <v>NV-502</v>
      </c>
      <c r="C1761" t="s">
        <v>1820</v>
      </c>
      <c r="D1761">
        <v>32021</v>
      </c>
      <c r="E1761">
        <f>_xlfn.XLOOKUP(D1761,'ACS data'!E:E,'ACS data'!N:N)</f>
        <v>58</v>
      </c>
      <c r="F1761">
        <f>_xlfn.XLOOKUP(D1761,'2026 FMR'!I:I,'2026 FMR'!M:M)</f>
        <v>1062</v>
      </c>
      <c r="G1761">
        <f>_xlfn.XLOOKUP(D1761,'2026 FMR'!I:I,'2026 FMR'!J:J)</f>
        <v>4568</v>
      </c>
      <c r="H1761">
        <f>_xlfn.XLOOKUP(D1761,'2026 FMR'!I:I,'2026 FMR'!R:R)</f>
        <v>1</v>
      </c>
    </row>
    <row r="1762" spans="1:8" x14ac:dyDescent="0.35">
      <c r="A1762" t="s">
        <v>1809</v>
      </c>
      <c r="B1762" t="str">
        <f>_xlfn.XLOOKUP(D1762,'2026 FMR'!I:I,'2026 FMR'!Q:Q)</f>
        <v>NV-502</v>
      </c>
      <c r="C1762" t="s">
        <v>1821</v>
      </c>
      <c r="D1762">
        <v>32023</v>
      </c>
      <c r="E1762">
        <f>_xlfn.XLOOKUP(D1762,'ACS data'!E:E,'ACS data'!N:N)</f>
        <v>1241</v>
      </c>
      <c r="F1762">
        <f>_xlfn.XLOOKUP(D1762,'2026 FMR'!I:I,'2026 FMR'!M:M)</f>
        <v>1000</v>
      </c>
      <c r="G1762">
        <f>_xlfn.XLOOKUP(D1762,'2026 FMR'!I:I,'2026 FMR'!J:J)</f>
        <v>51698</v>
      </c>
      <c r="H1762">
        <f>_xlfn.XLOOKUP(D1762,'2026 FMR'!I:I,'2026 FMR'!R:R)</f>
        <v>1</v>
      </c>
    </row>
    <row r="1763" spans="1:8" x14ac:dyDescent="0.35">
      <c r="A1763" t="s">
        <v>1809</v>
      </c>
      <c r="B1763" t="str">
        <f>_xlfn.XLOOKUP(D1763,'2026 FMR'!I:I,'2026 FMR'!Q:Q)</f>
        <v>NV-502</v>
      </c>
      <c r="C1763" t="s">
        <v>1822</v>
      </c>
      <c r="D1763">
        <v>32027</v>
      </c>
      <c r="E1763">
        <f>_xlfn.XLOOKUP(D1763,'ACS data'!E:E,'ACS data'!N:N)</f>
        <v>30</v>
      </c>
      <c r="F1763">
        <f>_xlfn.XLOOKUP(D1763,'2026 FMR'!I:I,'2026 FMR'!M:M)</f>
        <v>878</v>
      </c>
      <c r="G1763">
        <f>_xlfn.XLOOKUP(D1763,'2026 FMR'!I:I,'2026 FMR'!J:J)</f>
        <v>6587</v>
      </c>
      <c r="H1763">
        <f>_xlfn.XLOOKUP(D1763,'2026 FMR'!I:I,'2026 FMR'!R:R)</f>
        <v>1</v>
      </c>
    </row>
    <row r="1764" spans="1:8" x14ac:dyDescent="0.35">
      <c r="A1764" t="s">
        <v>1809</v>
      </c>
      <c r="B1764" t="str">
        <f>_xlfn.XLOOKUP(D1764,'2026 FMR'!I:I,'2026 FMR'!Q:Q)</f>
        <v>NV-502</v>
      </c>
      <c r="C1764" t="s">
        <v>1823</v>
      </c>
      <c r="D1764">
        <v>32029</v>
      </c>
      <c r="E1764">
        <f>_xlfn.XLOOKUP(D1764,'ACS data'!E:E,'ACS data'!N:N)</f>
        <v>59</v>
      </c>
      <c r="F1764">
        <f>_xlfn.XLOOKUP(D1764,'2026 FMR'!I:I,'2026 FMR'!M:M)</f>
        <v>1489</v>
      </c>
      <c r="G1764">
        <f>_xlfn.XLOOKUP(D1764,'2026 FMR'!I:I,'2026 FMR'!J:J)</f>
        <v>4095</v>
      </c>
      <c r="H1764">
        <f>_xlfn.XLOOKUP(D1764,'2026 FMR'!I:I,'2026 FMR'!R:R)</f>
        <v>1</v>
      </c>
    </row>
    <row r="1765" spans="1:8" x14ac:dyDescent="0.35">
      <c r="A1765" t="s">
        <v>1809</v>
      </c>
      <c r="B1765" t="str">
        <f>_xlfn.XLOOKUP(D1765,'2026 FMR'!I:I,'2026 FMR'!Q:Q)</f>
        <v>NV-501</v>
      </c>
      <c r="C1765" t="s">
        <v>1824</v>
      </c>
      <c r="D1765">
        <v>32031</v>
      </c>
      <c r="E1765">
        <f>_xlfn.XLOOKUP(D1765,'ACS data'!E:E,'ACS data'!N:N)</f>
        <v>13128</v>
      </c>
      <c r="F1765">
        <f>_xlfn.XLOOKUP(D1765,'2026 FMR'!I:I,'2026 FMR'!M:M)</f>
        <v>1489</v>
      </c>
      <c r="G1765">
        <f>_xlfn.XLOOKUP(D1765,'2026 FMR'!I:I,'2026 FMR'!J:J)</f>
        <v>486674</v>
      </c>
      <c r="H1765">
        <f>_xlfn.XLOOKUP(D1765,'2026 FMR'!I:I,'2026 FMR'!R:R)</f>
        <v>1</v>
      </c>
    </row>
    <row r="1766" spans="1:8" x14ac:dyDescent="0.35">
      <c r="A1766" t="s">
        <v>1809</v>
      </c>
      <c r="B1766" t="str">
        <f>_xlfn.XLOOKUP(D1766,'2026 FMR'!I:I,'2026 FMR'!Q:Q)</f>
        <v>NV-502</v>
      </c>
      <c r="C1766" t="s">
        <v>1825</v>
      </c>
      <c r="D1766">
        <v>32033</v>
      </c>
      <c r="E1766">
        <f>_xlfn.XLOOKUP(D1766,'ACS data'!E:E,'ACS data'!N:N)</f>
        <v>55</v>
      </c>
      <c r="F1766">
        <f>_xlfn.XLOOKUP(D1766,'2026 FMR'!I:I,'2026 FMR'!M:M)</f>
        <v>1002</v>
      </c>
      <c r="G1766">
        <f>_xlfn.XLOOKUP(D1766,'2026 FMR'!I:I,'2026 FMR'!J:J)</f>
        <v>8997</v>
      </c>
      <c r="H1766">
        <f>_xlfn.XLOOKUP(D1766,'2026 FMR'!I:I,'2026 FMR'!R:R)</f>
        <v>1</v>
      </c>
    </row>
    <row r="1767" spans="1:8" x14ac:dyDescent="0.35">
      <c r="A1767" t="s">
        <v>1809</v>
      </c>
      <c r="B1767" t="str">
        <f>_xlfn.XLOOKUP(D1767,'2026 FMR'!I:I,'2026 FMR'!Q:Q)</f>
        <v>Unclaimed</v>
      </c>
      <c r="C1767" t="s">
        <v>1826</v>
      </c>
      <c r="D1767">
        <v>32510</v>
      </c>
      <c r="E1767">
        <f>_xlfn.XLOOKUP(D1767,'ACS data'!E:E,'ACS data'!N:N)</f>
        <v>1017</v>
      </c>
      <c r="F1767">
        <f>_xlfn.XLOOKUP(D1767,'2026 FMR'!I:I,'2026 FMR'!M:M)</f>
        <v>1212</v>
      </c>
      <c r="G1767">
        <f>_xlfn.XLOOKUP(D1767,'2026 FMR'!I:I,'2026 FMR'!J:J)</f>
        <v>58249</v>
      </c>
      <c r="H1767">
        <f>_xlfn.XLOOKUP(D1767,'2026 FMR'!I:I,'2026 FMR'!R:R)</f>
        <v>1</v>
      </c>
    </row>
    <row r="1768" spans="1:8" x14ac:dyDescent="0.35">
      <c r="A1768" t="s">
        <v>1827</v>
      </c>
      <c r="B1768" t="str">
        <f>_xlfn.XLOOKUP(D1768,'2026 FMR'!I:I,'2026 FMR'!Q:Q)</f>
        <v>NH-500</v>
      </c>
      <c r="C1768" t="s">
        <v>1828</v>
      </c>
      <c r="D1768">
        <v>33001</v>
      </c>
      <c r="E1768">
        <f>_xlfn.XLOOKUP(D1768,'ACS data'!E:E,'ACS data'!N:N)</f>
        <v>881</v>
      </c>
      <c r="F1768">
        <f>_xlfn.XLOOKUP(D1768,'2026 FMR'!I:I,'2026 FMR'!M:M)</f>
        <v>1425</v>
      </c>
      <c r="G1768">
        <f>_xlfn.XLOOKUP(D1768,'2026 FMR'!I:I,'2026 FMR'!J:J)</f>
        <v>64300</v>
      </c>
      <c r="H1768">
        <f>_xlfn.XLOOKUP(D1768,'2026 FMR'!I:I,'2026 FMR'!R:R)</f>
        <v>0.5</v>
      </c>
    </row>
    <row r="1769" spans="1:8" x14ac:dyDescent="0.35">
      <c r="A1769" t="s">
        <v>1827</v>
      </c>
      <c r="B1769" t="str">
        <f>_xlfn.XLOOKUP(D1769,'2026 FMR'!I:I,'2026 FMR'!Q:Q)</f>
        <v>NH-500</v>
      </c>
      <c r="C1769" t="s">
        <v>1829</v>
      </c>
      <c r="D1769">
        <v>33003</v>
      </c>
      <c r="E1769">
        <f>_xlfn.XLOOKUP(D1769,'ACS data'!E:E,'ACS data'!N:N)</f>
        <v>450</v>
      </c>
      <c r="F1769">
        <f>_xlfn.XLOOKUP(D1769,'2026 FMR'!I:I,'2026 FMR'!M:M)</f>
        <v>1343</v>
      </c>
      <c r="G1769">
        <f>_xlfn.XLOOKUP(D1769,'2026 FMR'!I:I,'2026 FMR'!J:J)</f>
        <v>51259</v>
      </c>
      <c r="H1769">
        <f>_xlfn.XLOOKUP(D1769,'2026 FMR'!I:I,'2026 FMR'!R:R)</f>
        <v>0.5</v>
      </c>
    </row>
    <row r="1770" spans="1:8" x14ac:dyDescent="0.35">
      <c r="A1770" t="s">
        <v>1827</v>
      </c>
      <c r="B1770" t="str">
        <f>_xlfn.XLOOKUP(D1770,'2026 FMR'!I:I,'2026 FMR'!Q:Q)</f>
        <v>NH-500</v>
      </c>
      <c r="C1770" t="s">
        <v>1830</v>
      </c>
      <c r="D1770">
        <v>33005</v>
      </c>
      <c r="E1770">
        <f>_xlfn.XLOOKUP(D1770,'ACS data'!E:E,'ACS data'!N:N)</f>
        <v>1256</v>
      </c>
      <c r="F1770">
        <f>_xlfn.XLOOKUP(D1770,'2026 FMR'!I:I,'2026 FMR'!M:M)</f>
        <v>1468</v>
      </c>
      <c r="G1770">
        <f>_xlfn.XLOOKUP(D1770,'2026 FMR'!I:I,'2026 FMR'!J:J)</f>
        <v>76945</v>
      </c>
      <c r="H1770">
        <f>_xlfn.XLOOKUP(D1770,'2026 FMR'!I:I,'2026 FMR'!R:R)</f>
        <v>0.5</v>
      </c>
    </row>
    <row r="1771" spans="1:8" x14ac:dyDescent="0.35">
      <c r="A1771" t="s">
        <v>1827</v>
      </c>
      <c r="B1771" t="str">
        <f>_xlfn.XLOOKUP(D1771,'2026 FMR'!I:I,'2026 FMR'!Q:Q)</f>
        <v>NH-500</v>
      </c>
      <c r="C1771" t="s">
        <v>1831</v>
      </c>
      <c r="D1771">
        <v>33007</v>
      </c>
      <c r="E1771">
        <f>_xlfn.XLOOKUP(D1771,'ACS data'!E:E,'ACS data'!N:N)</f>
        <v>604</v>
      </c>
      <c r="F1771">
        <f>_xlfn.XLOOKUP(D1771,'2026 FMR'!I:I,'2026 FMR'!M:M)</f>
        <v>994</v>
      </c>
      <c r="G1771">
        <f>_xlfn.XLOOKUP(D1771,'2026 FMR'!I:I,'2026 FMR'!J:J)</f>
        <v>31386</v>
      </c>
      <c r="H1771">
        <f>_xlfn.XLOOKUP(D1771,'2026 FMR'!I:I,'2026 FMR'!R:R)</f>
        <v>0.5</v>
      </c>
    </row>
    <row r="1772" spans="1:8" x14ac:dyDescent="0.35">
      <c r="A1772" t="s">
        <v>1827</v>
      </c>
      <c r="B1772" t="str">
        <f>_xlfn.XLOOKUP(D1772,'2026 FMR'!I:I,'2026 FMR'!Q:Q)</f>
        <v>NH-500</v>
      </c>
      <c r="C1772" t="s">
        <v>1832</v>
      </c>
      <c r="D1772">
        <v>33009</v>
      </c>
      <c r="E1772">
        <f>_xlfn.XLOOKUP(D1772,'ACS data'!E:E,'ACS data'!N:N)</f>
        <v>1778</v>
      </c>
      <c r="F1772">
        <f>_xlfn.XLOOKUP(D1772,'2026 FMR'!I:I,'2026 FMR'!M:M)</f>
        <v>1455</v>
      </c>
      <c r="G1772">
        <f>_xlfn.XLOOKUP(D1772,'2026 FMR'!I:I,'2026 FMR'!J:J)</f>
        <v>91759</v>
      </c>
      <c r="H1772">
        <f>_xlfn.XLOOKUP(D1772,'2026 FMR'!I:I,'2026 FMR'!R:R)</f>
        <v>0.5</v>
      </c>
    </row>
    <row r="1773" spans="1:8" x14ac:dyDescent="0.35">
      <c r="A1773" t="s">
        <v>1827</v>
      </c>
      <c r="B1773" t="str">
        <f>_xlfn.XLOOKUP(D1773,'2026 FMR'!I:I,'2026 FMR'!Q:Q)</f>
        <v>NH-500</v>
      </c>
      <c r="C1773" t="s">
        <v>1833</v>
      </c>
      <c r="D1773">
        <v>33011</v>
      </c>
      <c r="E1773">
        <f>_xlfn.XLOOKUP(D1773,'ACS data'!E:E,'ACS data'!N:N)</f>
        <v>4944</v>
      </c>
      <c r="F1773">
        <f>_xlfn.XLOOKUP(D1773,'2026 FMR'!I:I,'2026 FMR'!M:M)</f>
        <v>1673</v>
      </c>
      <c r="G1773">
        <f>_xlfn.XLOOKUP(D1773,'2026 FMR'!I:I,'2026 FMR'!J:J)</f>
        <v>424732</v>
      </c>
      <c r="H1773">
        <f>_xlfn.XLOOKUP(D1773,'2026 FMR'!I:I,'2026 FMR'!R:R)</f>
        <v>0.5</v>
      </c>
    </row>
    <row r="1774" spans="1:8" x14ac:dyDescent="0.35">
      <c r="A1774" t="s">
        <v>1827</v>
      </c>
      <c r="B1774" t="str">
        <f>_xlfn.XLOOKUP(D1774,'2026 FMR'!I:I,'2026 FMR'!Q:Q)</f>
        <v>NH-500</v>
      </c>
      <c r="C1774" t="s">
        <v>1834</v>
      </c>
      <c r="D1774">
        <v>33013</v>
      </c>
      <c r="E1774">
        <f>_xlfn.XLOOKUP(D1774,'ACS data'!E:E,'ACS data'!N:N)</f>
        <v>1928</v>
      </c>
      <c r="F1774">
        <f>_xlfn.XLOOKUP(D1774,'2026 FMR'!I:I,'2026 FMR'!M:M)</f>
        <v>1504</v>
      </c>
      <c r="G1774">
        <f>_xlfn.XLOOKUP(D1774,'2026 FMR'!I:I,'2026 FMR'!J:J)</f>
        <v>155018</v>
      </c>
      <c r="H1774">
        <f>_xlfn.XLOOKUP(D1774,'2026 FMR'!I:I,'2026 FMR'!R:R)</f>
        <v>0.5</v>
      </c>
    </row>
    <row r="1775" spans="1:8" x14ac:dyDescent="0.35">
      <c r="A1775" t="s">
        <v>1827</v>
      </c>
      <c r="B1775" t="str">
        <f>_xlfn.XLOOKUP(D1775,'2026 FMR'!I:I,'2026 FMR'!Q:Q)</f>
        <v>NH-500</v>
      </c>
      <c r="C1775" t="s">
        <v>1835</v>
      </c>
      <c r="D1775">
        <v>33015</v>
      </c>
      <c r="E1775">
        <f>_xlfn.XLOOKUP(D1775,'ACS data'!E:E,'ACS data'!N:N)</f>
        <v>2539</v>
      </c>
      <c r="F1775">
        <f>_xlfn.XLOOKUP(D1775,'2026 FMR'!I:I,'2026 FMR'!M:M)</f>
        <v>2476</v>
      </c>
      <c r="G1775">
        <f>_xlfn.XLOOKUP(D1775,'2026 FMR'!I:I,'2026 FMR'!J:J)</f>
        <v>317163</v>
      </c>
      <c r="H1775">
        <f>_xlfn.XLOOKUP(D1775,'2026 FMR'!I:I,'2026 FMR'!R:R)</f>
        <v>0.5</v>
      </c>
    </row>
    <row r="1776" spans="1:8" x14ac:dyDescent="0.35">
      <c r="A1776" t="s">
        <v>1827</v>
      </c>
      <c r="B1776" t="str">
        <f>_xlfn.XLOOKUP(D1776,'2026 FMR'!I:I,'2026 FMR'!Q:Q)</f>
        <v>NH-500</v>
      </c>
      <c r="C1776" t="s">
        <v>1836</v>
      </c>
      <c r="D1776">
        <v>33017</v>
      </c>
      <c r="E1776">
        <f>_xlfn.XLOOKUP(D1776,'ACS data'!E:E,'ACS data'!N:N)</f>
        <v>3190</v>
      </c>
      <c r="F1776">
        <f>_xlfn.XLOOKUP(D1776,'2026 FMR'!I:I,'2026 FMR'!M:M)</f>
        <v>1677</v>
      </c>
      <c r="G1776">
        <f>_xlfn.XLOOKUP(D1776,'2026 FMR'!I:I,'2026 FMR'!J:J)</f>
        <v>131743</v>
      </c>
      <c r="H1776">
        <f>_xlfn.XLOOKUP(D1776,'2026 FMR'!I:I,'2026 FMR'!R:R)</f>
        <v>0.5</v>
      </c>
    </row>
    <row r="1777" spans="1:8" x14ac:dyDescent="0.35">
      <c r="A1777" t="s">
        <v>1827</v>
      </c>
      <c r="B1777" t="str">
        <f>_xlfn.XLOOKUP(D1777,'2026 FMR'!I:I,'2026 FMR'!Q:Q)</f>
        <v>NH-500</v>
      </c>
      <c r="C1777" t="s">
        <v>1837</v>
      </c>
      <c r="D1777">
        <v>33019</v>
      </c>
      <c r="E1777">
        <f>_xlfn.XLOOKUP(D1777,'ACS data'!E:E,'ACS data'!N:N)</f>
        <v>464</v>
      </c>
      <c r="F1777">
        <f>_xlfn.XLOOKUP(D1777,'2026 FMR'!I:I,'2026 FMR'!M:M)</f>
        <v>1332</v>
      </c>
      <c r="G1777">
        <f>_xlfn.XLOOKUP(D1777,'2026 FMR'!I:I,'2026 FMR'!J:J)</f>
        <v>43529</v>
      </c>
      <c r="H1777">
        <f>_xlfn.XLOOKUP(D1777,'2026 FMR'!I:I,'2026 FMR'!R:R)</f>
        <v>0.5</v>
      </c>
    </row>
    <row r="1778" spans="1:8" x14ac:dyDescent="0.35">
      <c r="A1778" t="s">
        <v>1838</v>
      </c>
      <c r="B1778" t="str">
        <f>_xlfn.XLOOKUP(D1778,'2026 FMR'!I:I,'2026 FMR'!Q:Q)</f>
        <v>NJ-500</v>
      </c>
      <c r="C1778" t="s">
        <v>1839</v>
      </c>
      <c r="D1778">
        <v>34001</v>
      </c>
      <c r="E1778">
        <f>_xlfn.XLOOKUP(D1778,'ACS data'!E:E,'ACS data'!N:N)</f>
        <v>6914</v>
      </c>
      <c r="F1778">
        <f>_xlfn.XLOOKUP(D1778,'2026 FMR'!I:I,'2026 FMR'!M:M)</f>
        <v>1537</v>
      </c>
      <c r="G1778">
        <f>_xlfn.XLOOKUP(D1778,'2026 FMR'!I:I,'2026 FMR'!J:J)</f>
        <v>274339</v>
      </c>
      <c r="H1778">
        <f>_xlfn.XLOOKUP(D1778,'2026 FMR'!I:I,'2026 FMR'!R:R)</f>
        <v>1</v>
      </c>
    </row>
    <row r="1779" spans="1:8" x14ac:dyDescent="0.35">
      <c r="A1779" t="s">
        <v>1838</v>
      </c>
      <c r="B1779" t="str">
        <f>_xlfn.XLOOKUP(D1779,'2026 FMR'!I:I,'2026 FMR'!Q:Q)</f>
        <v>NJ-501</v>
      </c>
      <c r="C1779" t="s">
        <v>1840</v>
      </c>
      <c r="D1779">
        <v>34003</v>
      </c>
      <c r="E1779">
        <f>_xlfn.XLOOKUP(D1779,'ACS data'!E:E,'ACS data'!N:N)</f>
        <v>11630</v>
      </c>
      <c r="F1779">
        <f>_xlfn.XLOOKUP(D1779,'2026 FMR'!I:I,'2026 FMR'!M:M)</f>
        <v>2024</v>
      </c>
      <c r="G1779">
        <f>_xlfn.XLOOKUP(D1779,'2026 FMR'!I:I,'2026 FMR'!J:J)</f>
        <v>953243</v>
      </c>
      <c r="H1779">
        <f>_xlfn.XLOOKUP(D1779,'2026 FMR'!I:I,'2026 FMR'!R:R)</f>
        <v>1</v>
      </c>
    </row>
    <row r="1780" spans="1:8" x14ac:dyDescent="0.35">
      <c r="A1780" t="s">
        <v>1838</v>
      </c>
      <c r="B1780" t="str">
        <f>_xlfn.XLOOKUP(D1780,'2026 FMR'!I:I,'2026 FMR'!Q:Q)</f>
        <v>NJ-502</v>
      </c>
      <c r="C1780" t="s">
        <v>1841</v>
      </c>
      <c r="D1780">
        <v>34005</v>
      </c>
      <c r="E1780">
        <f>_xlfn.XLOOKUP(D1780,'ACS data'!E:E,'ACS data'!N:N)</f>
        <v>5682</v>
      </c>
      <c r="F1780">
        <f>_xlfn.XLOOKUP(D1780,'2026 FMR'!I:I,'2026 FMR'!M:M)</f>
        <v>1520</v>
      </c>
      <c r="G1780">
        <f>_xlfn.XLOOKUP(D1780,'2026 FMR'!I:I,'2026 FMR'!J:J)</f>
        <v>461853</v>
      </c>
      <c r="H1780">
        <f>_xlfn.XLOOKUP(D1780,'2026 FMR'!I:I,'2026 FMR'!R:R)</f>
        <v>1</v>
      </c>
    </row>
    <row r="1781" spans="1:8" x14ac:dyDescent="0.35">
      <c r="A1781" t="s">
        <v>1838</v>
      </c>
      <c r="B1781" t="str">
        <f>_xlfn.XLOOKUP(D1781,'2026 FMR'!I:I,'2026 FMR'!Q:Q)</f>
        <v>NJ-503</v>
      </c>
      <c r="C1781" t="s">
        <v>1842</v>
      </c>
      <c r="D1781">
        <v>34007</v>
      </c>
      <c r="E1781">
        <f>_xlfn.XLOOKUP(D1781,'ACS data'!E:E,'ACS data'!N:N)</f>
        <v>13417</v>
      </c>
      <c r="F1781">
        <f>_xlfn.XLOOKUP(D1781,'2026 FMR'!I:I,'2026 FMR'!M:M)</f>
        <v>1520</v>
      </c>
      <c r="G1781">
        <f>_xlfn.XLOOKUP(D1781,'2026 FMR'!I:I,'2026 FMR'!J:J)</f>
        <v>522581</v>
      </c>
      <c r="H1781">
        <f>_xlfn.XLOOKUP(D1781,'2026 FMR'!I:I,'2026 FMR'!R:R)</f>
        <v>1</v>
      </c>
    </row>
    <row r="1782" spans="1:8" x14ac:dyDescent="0.35">
      <c r="A1782" t="s">
        <v>1838</v>
      </c>
      <c r="B1782" t="str">
        <f>_xlfn.XLOOKUP(D1782,'2026 FMR'!I:I,'2026 FMR'!Q:Q)</f>
        <v>NJ-503</v>
      </c>
      <c r="C1782" t="s">
        <v>1843</v>
      </c>
      <c r="D1782">
        <v>34009</v>
      </c>
      <c r="E1782">
        <f>_xlfn.XLOOKUP(D1782,'ACS data'!E:E,'ACS data'!N:N)</f>
        <v>1589</v>
      </c>
      <c r="F1782">
        <f>_xlfn.XLOOKUP(D1782,'2026 FMR'!I:I,'2026 FMR'!M:M)</f>
        <v>1366</v>
      </c>
      <c r="G1782">
        <f>_xlfn.XLOOKUP(D1782,'2026 FMR'!I:I,'2026 FMR'!J:J)</f>
        <v>95456</v>
      </c>
      <c r="H1782">
        <f>_xlfn.XLOOKUP(D1782,'2026 FMR'!I:I,'2026 FMR'!R:R)</f>
        <v>1</v>
      </c>
    </row>
    <row r="1783" spans="1:8" x14ac:dyDescent="0.35">
      <c r="A1783" t="s">
        <v>1838</v>
      </c>
      <c r="B1783" t="str">
        <f>_xlfn.XLOOKUP(D1783,'2026 FMR'!I:I,'2026 FMR'!Q:Q)</f>
        <v>NJ-503</v>
      </c>
      <c r="C1783" t="s">
        <v>1844</v>
      </c>
      <c r="D1783">
        <v>34011</v>
      </c>
      <c r="E1783">
        <f>_xlfn.XLOOKUP(D1783,'ACS data'!E:E,'ACS data'!N:N)</f>
        <v>4484</v>
      </c>
      <c r="F1783">
        <f>_xlfn.XLOOKUP(D1783,'2026 FMR'!I:I,'2026 FMR'!M:M)</f>
        <v>1375</v>
      </c>
      <c r="G1783">
        <f>_xlfn.XLOOKUP(D1783,'2026 FMR'!I:I,'2026 FMR'!J:J)</f>
        <v>153588</v>
      </c>
      <c r="H1783">
        <f>_xlfn.XLOOKUP(D1783,'2026 FMR'!I:I,'2026 FMR'!R:R)</f>
        <v>1</v>
      </c>
    </row>
    <row r="1784" spans="1:8" x14ac:dyDescent="0.35">
      <c r="A1784" t="s">
        <v>1838</v>
      </c>
      <c r="B1784" t="str">
        <f>_xlfn.XLOOKUP(D1784,'2026 FMR'!I:I,'2026 FMR'!Q:Q)</f>
        <v>NJ-504</v>
      </c>
      <c r="C1784" t="s">
        <v>1845</v>
      </c>
      <c r="D1784">
        <v>34013</v>
      </c>
      <c r="E1784">
        <f>_xlfn.XLOOKUP(D1784,'ACS data'!E:E,'ACS data'!N:N)</f>
        <v>25831</v>
      </c>
      <c r="F1784">
        <f>_xlfn.XLOOKUP(D1784,'2026 FMR'!I:I,'2026 FMR'!M:M)</f>
        <v>1822</v>
      </c>
      <c r="G1784">
        <f>_xlfn.XLOOKUP(D1784,'2026 FMR'!I:I,'2026 FMR'!J:J)</f>
        <v>853374</v>
      </c>
      <c r="H1784">
        <f>_xlfn.XLOOKUP(D1784,'2026 FMR'!I:I,'2026 FMR'!R:R)</f>
        <v>1</v>
      </c>
    </row>
    <row r="1785" spans="1:8" x14ac:dyDescent="0.35">
      <c r="A1785" t="s">
        <v>1838</v>
      </c>
      <c r="B1785" t="str">
        <f>_xlfn.XLOOKUP(D1785,'2026 FMR'!I:I,'2026 FMR'!Q:Q)</f>
        <v>NJ-503</v>
      </c>
      <c r="C1785" t="s">
        <v>1846</v>
      </c>
      <c r="D1785">
        <v>34015</v>
      </c>
      <c r="E1785">
        <f>_xlfn.XLOOKUP(D1785,'ACS data'!E:E,'ACS data'!N:N)</f>
        <v>4623</v>
      </c>
      <c r="F1785">
        <f>_xlfn.XLOOKUP(D1785,'2026 FMR'!I:I,'2026 FMR'!M:M)</f>
        <v>1520</v>
      </c>
      <c r="G1785">
        <f>_xlfn.XLOOKUP(D1785,'2026 FMR'!I:I,'2026 FMR'!J:J)</f>
        <v>302621</v>
      </c>
      <c r="H1785">
        <f>_xlfn.XLOOKUP(D1785,'2026 FMR'!I:I,'2026 FMR'!R:R)</f>
        <v>1</v>
      </c>
    </row>
    <row r="1786" spans="1:8" x14ac:dyDescent="0.35">
      <c r="A1786" t="s">
        <v>1838</v>
      </c>
      <c r="B1786" t="str">
        <f>_xlfn.XLOOKUP(D1786,'2026 FMR'!I:I,'2026 FMR'!Q:Q)</f>
        <v>NJ-506</v>
      </c>
      <c r="C1786" t="s">
        <v>1847</v>
      </c>
      <c r="D1786">
        <v>34017</v>
      </c>
      <c r="E1786">
        <f>_xlfn.XLOOKUP(D1786,'ACS data'!E:E,'ACS data'!N:N)</f>
        <v>21753</v>
      </c>
      <c r="F1786">
        <f>_xlfn.XLOOKUP(D1786,'2026 FMR'!I:I,'2026 FMR'!M:M)</f>
        <v>2458</v>
      </c>
      <c r="G1786">
        <f>_xlfn.XLOOKUP(D1786,'2026 FMR'!I:I,'2026 FMR'!J:J)</f>
        <v>712029</v>
      </c>
      <c r="H1786">
        <f>_xlfn.XLOOKUP(D1786,'2026 FMR'!I:I,'2026 FMR'!R:R)</f>
        <v>1</v>
      </c>
    </row>
    <row r="1787" spans="1:8" x14ac:dyDescent="0.35">
      <c r="A1787" t="s">
        <v>1838</v>
      </c>
      <c r="B1787" t="str">
        <f>_xlfn.XLOOKUP(D1787,'2026 FMR'!I:I,'2026 FMR'!Q:Q)</f>
        <v>NJ-516</v>
      </c>
      <c r="C1787" t="s">
        <v>1848</v>
      </c>
      <c r="D1787">
        <v>34019</v>
      </c>
      <c r="E1787">
        <f>_xlfn.XLOOKUP(D1787,'ACS data'!E:E,'ACS data'!N:N)</f>
        <v>860</v>
      </c>
      <c r="F1787">
        <f>_xlfn.XLOOKUP(D1787,'2026 FMR'!I:I,'2026 FMR'!M:M)</f>
        <v>1978</v>
      </c>
      <c r="G1787">
        <f>_xlfn.XLOOKUP(D1787,'2026 FMR'!I:I,'2026 FMR'!J:J)</f>
        <v>129099</v>
      </c>
      <c r="H1787">
        <f>_xlfn.XLOOKUP(D1787,'2026 FMR'!I:I,'2026 FMR'!R:R)</f>
        <v>1</v>
      </c>
    </row>
    <row r="1788" spans="1:8" x14ac:dyDescent="0.35">
      <c r="A1788" t="s">
        <v>1838</v>
      </c>
      <c r="B1788" t="str">
        <f>_xlfn.XLOOKUP(D1788,'2026 FMR'!I:I,'2026 FMR'!Q:Q)</f>
        <v>NJ-514</v>
      </c>
      <c r="C1788" t="s">
        <v>1849</v>
      </c>
      <c r="D1788">
        <v>34021</v>
      </c>
      <c r="E1788">
        <f>_xlfn.XLOOKUP(D1788,'ACS data'!E:E,'ACS data'!N:N)</f>
        <v>7555</v>
      </c>
      <c r="F1788">
        <f>_xlfn.XLOOKUP(D1788,'2026 FMR'!I:I,'2026 FMR'!M:M)</f>
        <v>1545</v>
      </c>
      <c r="G1788">
        <f>_xlfn.XLOOKUP(D1788,'2026 FMR'!I:I,'2026 FMR'!J:J)</f>
        <v>383732</v>
      </c>
      <c r="H1788">
        <f>_xlfn.XLOOKUP(D1788,'2026 FMR'!I:I,'2026 FMR'!R:R)</f>
        <v>1</v>
      </c>
    </row>
    <row r="1789" spans="1:8" x14ac:dyDescent="0.35">
      <c r="A1789" t="s">
        <v>1838</v>
      </c>
      <c r="B1789" t="str">
        <f>_xlfn.XLOOKUP(D1789,'2026 FMR'!I:I,'2026 FMR'!Q:Q)</f>
        <v>NJ-507</v>
      </c>
      <c r="C1789" t="s">
        <v>1850</v>
      </c>
      <c r="D1789">
        <v>34023</v>
      </c>
      <c r="E1789">
        <f>_xlfn.XLOOKUP(D1789,'ACS data'!E:E,'ACS data'!N:N)</f>
        <v>16386</v>
      </c>
      <c r="F1789">
        <f>_xlfn.XLOOKUP(D1789,'2026 FMR'!I:I,'2026 FMR'!M:M)</f>
        <v>1978</v>
      </c>
      <c r="G1789">
        <f>_xlfn.XLOOKUP(D1789,'2026 FMR'!I:I,'2026 FMR'!J:J)</f>
        <v>860147</v>
      </c>
      <c r="H1789">
        <f>_xlfn.XLOOKUP(D1789,'2026 FMR'!I:I,'2026 FMR'!R:R)</f>
        <v>1</v>
      </c>
    </row>
    <row r="1790" spans="1:8" x14ac:dyDescent="0.35">
      <c r="A1790" t="s">
        <v>1838</v>
      </c>
      <c r="B1790" t="str">
        <f>_xlfn.XLOOKUP(D1790,'2026 FMR'!I:I,'2026 FMR'!Q:Q)</f>
        <v>NJ-508</v>
      </c>
      <c r="C1790" t="s">
        <v>1851</v>
      </c>
      <c r="D1790">
        <v>34025</v>
      </c>
      <c r="E1790">
        <f>_xlfn.XLOOKUP(D1790,'ACS data'!E:E,'ACS data'!N:N)</f>
        <v>7618</v>
      </c>
      <c r="F1790">
        <f>_xlfn.XLOOKUP(D1790,'2026 FMR'!I:I,'2026 FMR'!M:M)</f>
        <v>1889</v>
      </c>
      <c r="G1790">
        <f>_xlfn.XLOOKUP(D1790,'2026 FMR'!I:I,'2026 FMR'!J:J)</f>
        <v>643064</v>
      </c>
      <c r="H1790">
        <f>_xlfn.XLOOKUP(D1790,'2026 FMR'!I:I,'2026 FMR'!R:R)</f>
        <v>1</v>
      </c>
    </row>
    <row r="1791" spans="1:8" x14ac:dyDescent="0.35">
      <c r="A1791" t="s">
        <v>1838</v>
      </c>
      <c r="B1791" t="str">
        <f>_xlfn.XLOOKUP(D1791,'2026 FMR'!I:I,'2026 FMR'!Q:Q)</f>
        <v>NJ-509</v>
      </c>
      <c r="C1791" t="s">
        <v>1852</v>
      </c>
      <c r="D1791">
        <v>34027</v>
      </c>
      <c r="E1791">
        <f>_xlfn.XLOOKUP(D1791,'ACS data'!E:E,'ACS data'!N:N)</f>
        <v>3991</v>
      </c>
      <c r="F1791">
        <f>_xlfn.XLOOKUP(D1791,'2026 FMR'!I:I,'2026 FMR'!M:M)</f>
        <v>1822</v>
      </c>
      <c r="G1791">
        <f>_xlfn.XLOOKUP(D1791,'2026 FMR'!I:I,'2026 FMR'!J:J)</f>
        <v>508816</v>
      </c>
      <c r="H1791">
        <f>_xlfn.XLOOKUP(D1791,'2026 FMR'!I:I,'2026 FMR'!R:R)</f>
        <v>1</v>
      </c>
    </row>
    <row r="1792" spans="1:8" x14ac:dyDescent="0.35">
      <c r="A1792" t="s">
        <v>1838</v>
      </c>
      <c r="B1792" t="str">
        <f>_xlfn.XLOOKUP(D1792,'2026 FMR'!I:I,'2026 FMR'!Q:Q)</f>
        <v>NJ-510</v>
      </c>
      <c r="C1792" t="s">
        <v>1853</v>
      </c>
      <c r="D1792">
        <v>34029</v>
      </c>
      <c r="E1792">
        <f>_xlfn.XLOOKUP(D1792,'ACS data'!E:E,'ACS data'!N:N)</f>
        <v>12651</v>
      </c>
      <c r="F1792">
        <f>_xlfn.XLOOKUP(D1792,'2026 FMR'!I:I,'2026 FMR'!M:M)</f>
        <v>1889</v>
      </c>
      <c r="G1792">
        <f>_xlfn.XLOOKUP(D1792,'2026 FMR'!I:I,'2026 FMR'!J:J)</f>
        <v>638691</v>
      </c>
      <c r="H1792">
        <f>_xlfn.XLOOKUP(D1792,'2026 FMR'!I:I,'2026 FMR'!R:R)</f>
        <v>1</v>
      </c>
    </row>
    <row r="1793" spans="1:8" x14ac:dyDescent="0.35">
      <c r="A1793" t="s">
        <v>1838</v>
      </c>
      <c r="B1793" t="str">
        <f>_xlfn.XLOOKUP(D1793,'2026 FMR'!I:I,'2026 FMR'!Q:Q)</f>
        <v>NJ-511</v>
      </c>
      <c r="C1793" t="s">
        <v>1854</v>
      </c>
      <c r="D1793">
        <v>34031</v>
      </c>
      <c r="E1793">
        <f>_xlfn.XLOOKUP(D1793,'ACS data'!E:E,'ACS data'!N:N)</f>
        <v>14268</v>
      </c>
      <c r="F1793">
        <f>_xlfn.XLOOKUP(D1793,'2026 FMR'!I:I,'2026 FMR'!M:M)</f>
        <v>2024</v>
      </c>
      <c r="G1793">
        <f>_xlfn.XLOOKUP(D1793,'2026 FMR'!I:I,'2026 FMR'!J:J)</f>
        <v>519986</v>
      </c>
      <c r="H1793">
        <f>_xlfn.XLOOKUP(D1793,'2026 FMR'!I:I,'2026 FMR'!R:R)</f>
        <v>1</v>
      </c>
    </row>
    <row r="1794" spans="1:8" x14ac:dyDescent="0.35">
      <c r="A1794" t="s">
        <v>1838</v>
      </c>
      <c r="B1794" t="str">
        <f>_xlfn.XLOOKUP(D1794,'2026 FMR'!I:I,'2026 FMR'!Q:Q)</f>
        <v>NJ-512</v>
      </c>
      <c r="C1794" t="s">
        <v>1855</v>
      </c>
      <c r="D1794">
        <v>34033</v>
      </c>
      <c r="E1794">
        <f>_xlfn.XLOOKUP(D1794,'ACS data'!E:E,'ACS data'!N:N)</f>
        <v>1705</v>
      </c>
      <c r="F1794">
        <f>_xlfn.XLOOKUP(D1794,'2026 FMR'!I:I,'2026 FMR'!M:M)</f>
        <v>1520</v>
      </c>
      <c r="G1794">
        <f>_xlfn.XLOOKUP(D1794,'2026 FMR'!I:I,'2026 FMR'!J:J)</f>
        <v>64840</v>
      </c>
      <c r="H1794">
        <f>_xlfn.XLOOKUP(D1794,'2026 FMR'!I:I,'2026 FMR'!R:R)</f>
        <v>1</v>
      </c>
    </row>
    <row r="1795" spans="1:8" x14ac:dyDescent="0.35">
      <c r="A1795" t="s">
        <v>1838</v>
      </c>
      <c r="B1795" t="str">
        <f>_xlfn.XLOOKUP(D1795,'2026 FMR'!I:I,'2026 FMR'!Q:Q)</f>
        <v>NJ-513</v>
      </c>
      <c r="C1795" t="s">
        <v>1856</v>
      </c>
      <c r="D1795">
        <v>34035</v>
      </c>
      <c r="E1795">
        <f>_xlfn.XLOOKUP(D1795,'ACS data'!E:E,'ACS data'!N:N)</f>
        <v>4365</v>
      </c>
      <c r="F1795">
        <f>_xlfn.XLOOKUP(D1795,'2026 FMR'!I:I,'2026 FMR'!M:M)</f>
        <v>1978</v>
      </c>
      <c r="G1795">
        <f>_xlfn.XLOOKUP(D1795,'2026 FMR'!I:I,'2026 FMR'!J:J)</f>
        <v>344978</v>
      </c>
      <c r="H1795">
        <f>_xlfn.XLOOKUP(D1795,'2026 FMR'!I:I,'2026 FMR'!R:R)</f>
        <v>1</v>
      </c>
    </row>
    <row r="1796" spans="1:8" x14ac:dyDescent="0.35">
      <c r="A1796" t="s">
        <v>1838</v>
      </c>
      <c r="B1796" t="str">
        <f>_xlfn.XLOOKUP(D1796,'2026 FMR'!I:I,'2026 FMR'!Q:Q)</f>
        <v>NJ-516</v>
      </c>
      <c r="C1796" t="s">
        <v>1857</v>
      </c>
      <c r="D1796">
        <v>34037</v>
      </c>
      <c r="E1796">
        <f>_xlfn.XLOOKUP(D1796,'ACS data'!E:E,'ACS data'!N:N)</f>
        <v>1159</v>
      </c>
      <c r="F1796">
        <f>_xlfn.XLOOKUP(D1796,'2026 FMR'!I:I,'2026 FMR'!M:M)</f>
        <v>1822</v>
      </c>
      <c r="G1796">
        <f>_xlfn.XLOOKUP(D1796,'2026 FMR'!I:I,'2026 FMR'!J:J)</f>
        <v>144808</v>
      </c>
      <c r="H1796">
        <f>_xlfn.XLOOKUP(D1796,'2026 FMR'!I:I,'2026 FMR'!R:R)</f>
        <v>1</v>
      </c>
    </row>
    <row r="1797" spans="1:8" x14ac:dyDescent="0.35">
      <c r="A1797" t="s">
        <v>1838</v>
      </c>
      <c r="B1797" t="str">
        <f>_xlfn.XLOOKUP(D1797,'2026 FMR'!I:I,'2026 FMR'!Q:Q)</f>
        <v>NJ-515</v>
      </c>
      <c r="C1797" t="s">
        <v>1858</v>
      </c>
      <c r="D1797">
        <v>34039</v>
      </c>
      <c r="E1797">
        <f>_xlfn.XLOOKUP(D1797,'ACS data'!E:E,'ACS data'!N:N)</f>
        <v>8747</v>
      </c>
      <c r="F1797">
        <f>_xlfn.XLOOKUP(D1797,'2026 FMR'!I:I,'2026 FMR'!M:M)</f>
        <v>1822</v>
      </c>
      <c r="G1797">
        <f>_xlfn.XLOOKUP(D1797,'2026 FMR'!I:I,'2026 FMR'!J:J)</f>
        <v>572079</v>
      </c>
      <c r="H1797">
        <f>_xlfn.XLOOKUP(D1797,'2026 FMR'!I:I,'2026 FMR'!R:R)</f>
        <v>1</v>
      </c>
    </row>
    <row r="1798" spans="1:8" x14ac:dyDescent="0.35">
      <c r="A1798" t="s">
        <v>1838</v>
      </c>
      <c r="B1798" t="str">
        <f>_xlfn.XLOOKUP(D1798,'2026 FMR'!I:I,'2026 FMR'!Q:Q)</f>
        <v>NJ-516</v>
      </c>
      <c r="C1798" t="s">
        <v>1859</v>
      </c>
      <c r="D1798">
        <v>34041</v>
      </c>
      <c r="E1798">
        <f>_xlfn.XLOOKUP(D1798,'ACS data'!E:E,'ACS data'!N:N)</f>
        <v>1584</v>
      </c>
      <c r="F1798">
        <f>_xlfn.XLOOKUP(D1798,'2026 FMR'!I:I,'2026 FMR'!M:M)</f>
        <v>1527</v>
      </c>
      <c r="G1798">
        <f>_xlfn.XLOOKUP(D1798,'2026 FMR'!I:I,'2026 FMR'!J:J)</f>
        <v>109739</v>
      </c>
      <c r="H1798">
        <f>_xlfn.XLOOKUP(D1798,'2026 FMR'!I:I,'2026 FMR'!R:R)</f>
        <v>1</v>
      </c>
    </row>
    <row r="1799" spans="1:8" x14ac:dyDescent="0.35">
      <c r="A1799" t="s">
        <v>1860</v>
      </c>
      <c r="B1799" t="str">
        <f>_xlfn.XLOOKUP(D1799,'2026 FMR'!I:I,'2026 FMR'!Q:Q)</f>
        <v>NM-501</v>
      </c>
      <c r="C1799" t="s">
        <v>1861</v>
      </c>
      <c r="D1799">
        <v>35001</v>
      </c>
      <c r="E1799">
        <f>_xlfn.XLOOKUP(D1799,'ACS data'!E:E,'ACS data'!N:N)</f>
        <v>22064</v>
      </c>
      <c r="F1799">
        <f>_xlfn.XLOOKUP(D1799,'2026 FMR'!I:I,'2026 FMR'!M:M)</f>
        <v>1185</v>
      </c>
      <c r="G1799">
        <f>_xlfn.XLOOKUP(D1799,'2026 FMR'!I:I,'2026 FMR'!J:J)</f>
        <v>674692</v>
      </c>
      <c r="H1799">
        <f>_xlfn.XLOOKUP(D1799,'2026 FMR'!I:I,'2026 FMR'!R:R)</f>
        <v>0.5</v>
      </c>
    </row>
    <row r="1800" spans="1:8" x14ac:dyDescent="0.35">
      <c r="A1800" t="s">
        <v>1860</v>
      </c>
      <c r="B1800" t="str">
        <f>_xlfn.XLOOKUP(D1800,'2026 FMR'!I:I,'2026 FMR'!Q:Q)</f>
        <v>NM-501</v>
      </c>
      <c r="C1800" t="s">
        <v>1862</v>
      </c>
      <c r="D1800">
        <v>35003</v>
      </c>
      <c r="E1800">
        <f>_xlfn.XLOOKUP(D1800,'ACS data'!E:E,'ACS data'!N:N)</f>
        <v>241</v>
      </c>
      <c r="F1800">
        <f>_xlfn.XLOOKUP(D1800,'2026 FMR'!I:I,'2026 FMR'!M:M)</f>
        <v>853</v>
      </c>
      <c r="G1800">
        <f>_xlfn.XLOOKUP(D1800,'2026 FMR'!I:I,'2026 FMR'!J:J)</f>
        <v>3635</v>
      </c>
      <c r="H1800">
        <f>_xlfn.XLOOKUP(D1800,'2026 FMR'!I:I,'2026 FMR'!R:R)</f>
        <v>0.5</v>
      </c>
    </row>
    <row r="1801" spans="1:8" x14ac:dyDescent="0.35">
      <c r="A1801" t="s">
        <v>1860</v>
      </c>
      <c r="B1801" t="str">
        <f>_xlfn.XLOOKUP(D1801,'2026 FMR'!I:I,'2026 FMR'!Q:Q)</f>
        <v>NM-501</v>
      </c>
      <c r="C1801" t="s">
        <v>1863</v>
      </c>
      <c r="D1801">
        <v>35005</v>
      </c>
      <c r="E1801">
        <f>_xlfn.XLOOKUP(D1801,'ACS data'!E:E,'ACS data'!N:N)</f>
        <v>2840</v>
      </c>
      <c r="F1801">
        <f>_xlfn.XLOOKUP(D1801,'2026 FMR'!I:I,'2026 FMR'!M:M)</f>
        <v>887</v>
      </c>
      <c r="G1801">
        <f>_xlfn.XLOOKUP(D1801,'2026 FMR'!I:I,'2026 FMR'!J:J)</f>
        <v>64701</v>
      </c>
      <c r="H1801">
        <f>_xlfn.XLOOKUP(D1801,'2026 FMR'!I:I,'2026 FMR'!R:R)</f>
        <v>0.5</v>
      </c>
    </row>
    <row r="1802" spans="1:8" x14ac:dyDescent="0.35">
      <c r="A1802" t="s">
        <v>1860</v>
      </c>
      <c r="B1802" t="str">
        <f>_xlfn.XLOOKUP(D1802,'2026 FMR'!I:I,'2026 FMR'!Q:Q)</f>
        <v>NM-501</v>
      </c>
      <c r="C1802" t="s">
        <v>1864</v>
      </c>
      <c r="D1802">
        <v>35006</v>
      </c>
      <c r="E1802">
        <f>_xlfn.XLOOKUP(D1802,'ACS data'!E:E,'ACS data'!N:N)</f>
        <v>1427</v>
      </c>
      <c r="F1802">
        <f>_xlfn.XLOOKUP(D1802,'2026 FMR'!I:I,'2026 FMR'!M:M)</f>
        <v>823</v>
      </c>
      <c r="G1802">
        <f>_xlfn.XLOOKUP(D1802,'2026 FMR'!I:I,'2026 FMR'!J:J)</f>
        <v>27211</v>
      </c>
      <c r="H1802">
        <f>_xlfn.XLOOKUP(D1802,'2026 FMR'!I:I,'2026 FMR'!R:R)</f>
        <v>0.5</v>
      </c>
    </row>
    <row r="1803" spans="1:8" x14ac:dyDescent="0.35">
      <c r="A1803" t="s">
        <v>1860</v>
      </c>
      <c r="B1803" t="str">
        <f>_xlfn.XLOOKUP(D1803,'2026 FMR'!I:I,'2026 FMR'!Q:Q)</f>
        <v>NM-501</v>
      </c>
      <c r="C1803" t="s">
        <v>1865</v>
      </c>
      <c r="D1803">
        <v>35007</v>
      </c>
      <c r="E1803">
        <f>_xlfn.XLOOKUP(D1803,'ACS data'!E:E,'ACS data'!N:N)</f>
        <v>354</v>
      </c>
      <c r="F1803">
        <f>_xlfn.XLOOKUP(D1803,'2026 FMR'!I:I,'2026 FMR'!M:M)</f>
        <v>888</v>
      </c>
      <c r="G1803">
        <f>_xlfn.XLOOKUP(D1803,'2026 FMR'!I:I,'2026 FMR'!J:J)</f>
        <v>12370</v>
      </c>
      <c r="H1803">
        <f>_xlfn.XLOOKUP(D1803,'2026 FMR'!I:I,'2026 FMR'!R:R)</f>
        <v>0.5</v>
      </c>
    </row>
    <row r="1804" spans="1:8" x14ac:dyDescent="0.35">
      <c r="A1804" t="s">
        <v>1860</v>
      </c>
      <c r="B1804" t="str">
        <f>_xlfn.XLOOKUP(D1804,'2026 FMR'!I:I,'2026 FMR'!Q:Q)</f>
        <v>NM-501</v>
      </c>
      <c r="C1804" t="s">
        <v>1866</v>
      </c>
      <c r="D1804">
        <v>35009</v>
      </c>
      <c r="E1804">
        <f>_xlfn.XLOOKUP(D1804,'ACS data'!E:E,'ACS data'!N:N)</f>
        <v>2345</v>
      </c>
      <c r="F1804">
        <f>_xlfn.XLOOKUP(D1804,'2026 FMR'!I:I,'2026 FMR'!M:M)</f>
        <v>892</v>
      </c>
      <c r="G1804">
        <f>_xlfn.XLOOKUP(D1804,'2026 FMR'!I:I,'2026 FMR'!J:J)</f>
        <v>48327</v>
      </c>
      <c r="H1804">
        <f>_xlfn.XLOOKUP(D1804,'2026 FMR'!I:I,'2026 FMR'!R:R)</f>
        <v>0.5</v>
      </c>
    </row>
    <row r="1805" spans="1:8" x14ac:dyDescent="0.35">
      <c r="A1805" t="s">
        <v>1860</v>
      </c>
      <c r="B1805" t="str">
        <f>_xlfn.XLOOKUP(D1805,'2026 FMR'!I:I,'2026 FMR'!Q:Q)</f>
        <v>NM-501</v>
      </c>
      <c r="C1805" t="s">
        <v>1867</v>
      </c>
      <c r="D1805">
        <v>35011</v>
      </c>
      <c r="E1805">
        <f>_xlfn.XLOOKUP(D1805,'ACS data'!E:E,'ACS data'!N:N)</f>
        <v>58</v>
      </c>
      <c r="F1805">
        <f>_xlfn.XLOOKUP(D1805,'2026 FMR'!I:I,'2026 FMR'!M:M)</f>
        <v>798</v>
      </c>
      <c r="G1805">
        <f>_xlfn.XLOOKUP(D1805,'2026 FMR'!I:I,'2026 FMR'!J:J)</f>
        <v>1695</v>
      </c>
      <c r="H1805">
        <f>_xlfn.XLOOKUP(D1805,'2026 FMR'!I:I,'2026 FMR'!R:R)</f>
        <v>0.5</v>
      </c>
    </row>
    <row r="1806" spans="1:8" x14ac:dyDescent="0.35">
      <c r="A1806" t="s">
        <v>1860</v>
      </c>
      <c r="B1806" t="str">
        <f>_xlfn.XLOOKUP(D1806,'2026 FMR'!I:I,'2026 FMR'!Q:Q)</f>
        <v>NM-501</v>
      </c>
      <c r="C1806" t="s">
        <v>1868</v>
      </c>
      <c r="D1806">
        <v>35013</v>
      </c>
      <c r="E1806">
        <f>_xlfn.XLOOKUP(D1806,'ACS data'!E:E,'ACS data'!N:N)</f>
        <v>14912</v>
      </c>
      <c r="F1806">
        <f>_xlfn.XLOOKUP(D1806,'2026 FMR'!I:I,'2026 FMR'!M:M)</f>
        <v>951</v>
      </c>
      <c r="G1806">
        <f>_xlfn.XLOOKUP(D1806,'2026 FMR'!I:I,'2026 FMR'!J:J)</f>
        <v>219870</v>
      </c>
      <c r="H1806">
        <f>_xlfn.XLOOKUP(D1806,'2026 FMR'!I:I,'2026 FMR'!R:R)</f>
        <v>0.5</v>
      </c>
    </row>
    <row r="1807" spans="1:8" x14ac:dyDescent="0.35">
      <c r="A1807" t="s">
        <v>1860</v>
      </c>
      <c r="B1807" t="str">
        <f>_xlfn.XLOOKUP(D1807,'2026 FMR'!I:I,'2026 FMR'!Q:Q)</f>
        <v>NM-501</v>
      </c>
      <c r="C1807" t="s">
        <v>1869</v>
      </c>
      <c r="D1807">
        <v>35015</v>
      </c>
      <c r="E1807">
        <f>_xlfn.XLOOKUP(D1807,'ACS data'!E:E,'ACS data'!N:N)</f>
        <v>1411</v>
      </c>
      <c r="F1807">
        <f>_xlfn.XLOOKUP(D1807,'2026 FMR'!I:I,'2026 FMR'!M:M)</f>
        <v>1084</v>
      </c>
      <c r="G1807">
        <f>_xlfn.XLOOKUP(D1807,'2026 FMR'!I:I,'2026 FMR'!J:J)</f>
        <v>61264</v>
      </c>
      <c r="H1807">
        <f>_xlfn.XLOOKUP(D1807,'2026 FMR'!I:I,'2026 FMR'!R:R)</f>
        <v>0.5</v>
      </c>
    </row>
    <row r="1808" spans="1:8" x14ac:dyDescent="0.35">
      <c r="A1808" t="s">
        <v>1860</v>
      </c>
      <c r="B1808" t="str">
        <f>_xlfn.XLOOKUP(D1808,'2026 FMR'!I:I,'2026 FMR'!Q:Q)</f>
        <v>NM-501</v>
      </c>
      <c r="C1808" t="s">
        <v>1870</v>
      </c>
      <c r="D1808">
        <v>35017</v>
      </c>
      <c r="E1808">
        <f>_xlfn.XLOOKUP(D1808,'ACS data'!E:E,'ACS data'!N:N)</f>
        <v>869</v>
      </c>
      <c r="F1808">
        <f>_xlfn.XLOOKUP(D1808,'2026 FMR'!I:I,'2026 FMR'!M:M)</f>
        <v>801</v>
      </c>
      <c r="G1808">
        <f>_xlfn.XLOOKUP(D1808,'2026 FMR'!I:I,'2026 FMR'!J:J)</f>
        <v>28006</v>
      </c>
      <c r="H1808">
        <f>_xlfn.XLOOKUP(D1808,'2026 FMR'!I:I,'2026 FMR'!R:R)</f>
        <v>0.5</v>
      </c>
    </row>
    <row r="1809" spans="1:8" x14ac:dyDescent="0.35">
      <c r="A1809" t="s">
        <v>1860</v>
      </c>
      <c r="B1809" t="str">
        <f>_xlfn.XLOOKUP(D1809,'2026 FMR'!I:I,'2026 FMR'!Q:Q)</f>
        <v>NM-501</v>
      </c>
      <c r="C1809" t="s">
        <v>1871</v>
      </c>
      <c r="D1809">
        <v>35019</v>
      </c>
      <c r="E1809">
        <f>_xlfn.XLOOKUP(D1809,'ACS data'!E:E,'ACS data'!N:N)</f>
        <v>214</v>
      </c>
      <c r="F1809">
        <f>_xlfn.XLOOKUP(D1809,'2026 FMR'!I:I,'2026 FMR'!M:M)</f>
        <v>791</v>
      </c>
      <c r="G1809">
        <f>_xlfn.XLOOKUP(D1809,'2026 FMR'!I:I,'2026 FMR'!J:J)</f>
        <v>4413</v>
      </c>
      <c r="H1809">
        <f>_xlfn.XLOOKUP(D1809,'2026 FMR'!I:I,'2026 FMR'!R:R)</f>
        <v>0.5</v>
      </c>
    </row>
    <row r="1810" spans="1:8" x14ac:dyDescent="0.35">
      <c r="A1810" t="s">
        <v>1860</v>
      </c>
      <c r="B1810" t="str">
        <f>_xlfn.XLOOKUP(D1810,'2026 FMR'!I:I,'2026 FMR'!Q:Q)</f>
        <v>NM-501</v>
      </c>
      <c r="C1810" t="s">
        <v>1872</v>
      </c>
      <c r="D1810">
        <v>35021</v>
      </c>
      <c r="E1810">
        <f>_xlfn.XLOOKUP(D1810,'ACS data'!E:E,'ACS data'!N:N)</f>
        <v>18</v>
      </c>
      <c r="F1810">
        <f>_xlfn.XLOOKUP(D1810,'2026 FMR'!I:I,'2026 FMR'!M:M)</f>
        <v>853</v>
      </c>
      <c r="G1810">
        <f>_xlfn.XLOOKUP(D1810,'2026 FMR'!I:I,'2026 FMR'!J:J)</f>
        <v>671</v>
      </c>
      <c r="H1810">
        <f>_xlfn.XLOOKUP(D1810,'2026 FMR'!I:I,'2026 FMR'!R:R)</f>
        <v>0.5</v>
      </c>
    </row>
    <row r="1811" spans="1:8" x14ac:dyDescent="0.35">
      <c r="A1811" t="s">
        <v>1860</v>
      </c>
      <c r="B1811" t="str">
        <f>_xlfn.XLOOKUP(D1811,'2026 FMR'!I:I,'2026 FMR'!Q:Q)</f>
        <v>NM-501</v>
      </c>
      <c r="C1811" t="s">
        <v>1873</v>
      </c>
      <c r="D1811">
        <v>35023</v>
      </c>
      <c r="E1811">
        <f>_xlfn.XLOOKUP(D1811,'ACS data'!E:E,'ACS data'!N:N)</f>
        <v>189</v>
      </c>
      <c r="F1811">
        <f>_xlfn.XLOOKUP(D1811,'2026 FMR'!I:I,'2026 FMR'!M:M)</f>
        <v>798</v>
      </c>
      <c r="G1811">
        <f>_xlfn.XLOOKUP(D1811,'2026 FMR'!I:I,'2026 FMR'!J:J)</f>
        <v>4160</v>
      </c>
      <c r="H1811">
        <f>_xlfn.XLOOKUP(D1811,'2026 FMR'!I:I,'2026 FMR'!R:R)</f>
        <v>0.5</v>
      </c>
    </row>
    <row r="1812" spans="1:8" x14ac:dyDescent="0.35">
      <c r="A1812" t="s">
        <v>1860</v>
      </c>
      <c r="B1812" t="str">
        <f>_xlfn.XLOOKUP(D1812,'2026 FMR'!I:I,'2026 FMR'!Q:Q)</f>
        <v>NM-501</v>
      </c>
      <c r="C1812" t="s">
        <v>1874</v>
      </c>
      <c r="D1812">
        <v>35025</v>
      </c>
      <c r="E1812">
        <f>_xlfn.XLOOKUP(D1812,'ACS data'!E:E,'ACS data'!N:N)</f>
        <v>2465</v>
      </c>
      <c r="F1812">
        <f>_xlfn.XLOOKUP(D1812,'2026 FMR'!I:I,'2026 FMR'!M:M)</f>
        <v>1068</v>
      </c>
      <c r="G1812">
        <f>_xlfn.XLOOKUP(D1812,'2026 FMR'!I:I,'2026 FMR'!J:J)</f>
        <v>73103</v>
      </c>
      <c r="H1812">
        <f>_xlfn.XLOOKUP(D1812,'2026 FMR'!I:I,'2026 FMR'!R:R)</f>
        <v>0.5</v>
      </c>
    </row>
    <row r="1813" spans="1:8" x14ac:dyDescent="0.35">
      <c r="A1813" t="s">
        <v>1860</v>
      </c>
      <c r="B1813" t="str">
        <f>_xlfn.XLOOKUP(D1813,'2026 FMR'!I:I,'2026 FMR'!Q:Q)</f>
        <v>NM-501</v>
      </c>
      <c r="C1813" t="s">
        <v>1875</v>
      </c>
      <c r="D1813">
        <v>35027</v>
      </c>
      <c r="E1813">
        <f>_xlfn.XLOOKUP(D1813,'ACS data'!E:E,'ACS data'!N:N)</f>
        <v>396</v>
      </c>
      <c r="F1813">
        <f>_xlfn.XLOOKUP(D1813,'2026 FMR'!I:I,'2026 FMR'!M:M)</f>
        <v>820</v>
      </c>
      <c r="G1813">
        <f>_xlfn.XLOOKUP(D1813,'2026 FMR'!I:I,'2026 FMR'!J:J)</f>
        <v>20222</v>
      </c>
      <c r="H1813">
        <f>_xlfn.XLOOKUP(D1813,'2026 FMR'!I:I,'2026 FMR'!R:R)</f>
        <v>0.5</v>
      </c>
    </row>
    <row r="1814" spans="1:8" x14ac:dyDescent="0.35">
      <c r="A1814" t="s">
        <v>1860</v>
      </c>
      <c r="B1814" t="str">
        <f>_xlfn.XLOOKUP(D1814,'2026 FMR'!I:I,'2026 FMR'!Q:Q)</f>
        <v>NM-501</v>
      </c>
      <c r="C1814" t="s">
        <v>1876</v>
      </c>
      <c r="D1814">
        <v>35028</v>
      </c>
      <c r="E1814">
        <f>_xlfn.XLOOKUP(D1814,'ACS data'!E:E,'ACS data'!N:N)</f>
        <v>153</v>
      </c>
      <c r="F1814">
        <f>_xlfn.XLOOKUP(D1814,'2026 FMR'!I:I,'2026 FMR'!M:M)</f>
        <v>1326</v>
      </c>
      <c r="G1814">
        <f>_xlfn.XLOOKUP(D1814,'2026 FMR'!I:I,'2026 FMR'!J:J)</f>
        <v>19253</v>
      </c>
      <c r="H1814">
        <f>_xlfn.XLOOKUP(D1814,'2026 FMR'!I:I,'2026 FMR'!R:R)</f>
        <v>0.5</v>
      </c>
    </row>
    <row r="1815" spans="1:8" x14ac:dyDescent="0.35">
      <c r="A1815" t="s">
        <v>1860</v>
      </c>
      <c r="B1815" t="str">
        <f>_xlfn.XLOOKUP(D1815,'2026 FMR'!I:I,'2026 FMR'!Q:Q)</f>
        <v>NM-501</v>
      </c>
      <c r="C1815" t="s">
        <v>1877</v>
      </c>
      <c r="D1815">
        <v>35029</v>
      </c>
      <c r="E1815">
        <f>_xlfn.XLOOKUP(D1815,'ACS data'!E:E,'ACS data'!N:N)</f>
        <v>1716</v>
      </c>
      <c r="F1815">
        <f>_xlfn.XLOOKUP(D1815,'2026 FMR'!I:I,'2026 FMR'!M:M)</f>
        <v>783</v>
      </c>
      <c r="G1815">
        <f>_xlfn.XLOOKUP(D1815,'2026 FMR'!I:I,'2026 FMR'!J:J)</f>
        <v>25393</v>
      </c>
      <c r="H1815">
        <f>_xlfn.XLOOKUP(D1815,'2026 FMR'!I:I,'2026 FMR'!R:R)</f>
        <v>0.5</v>
      </c>
    </row>
    <row r="1816" spans="1:8" x14ac:dyDescent="0.35">
      <c r="A1816" t="s">
        <v>1860</v>
      </c>
      <c r="B1816" t="str">
        <f>_xlfn.XLOOKUP(D1816,'2026 FMR'!I:I,'2026 FMR'!Q:Q)</f>
        <v>NM-501</v>
      </c>
      <c r="C1816" t="s">
        <v>1878</v>
      </c>
      <c r="D1816">
        <v>35031</v>
      </c>
      <c r="E1816">
        <f>_xlfn.XLOOKUP(D1816,'ACS data'!E:E,'ACS data'!N:N)</f>
        <v>5578</v>
      </c>
      <c r="F1816">
        <f>_xlfn.XLOOKUP(D1816,'2026 FMR'!I:I,'2026 FMR'!M:M)</f>
        <v>894</v>
      </c>
      <c r="G1816">
        <f>_xlfn.XLOOKUP(D1816,'2026 FMR'!I:I,'2026 FMR'!J:J)</f>
        <v>72073</v>
      </c>
      <c r="H1816">
        <f>_xlfn.XLOOKUP(D1816,'2026 FMR'!I:I,'2026 FMR'!R:R)</f>
        <v>0.5</v>
      </c>
    </row>
    <row r="1817" spans="1:8" x14ac:dyDescent="0.35">
      <c r="A1817" t="s">
        <v>1860</v>
      </c>
      <c r="B1817" t="str">
        <f>_xlfn.XLOOKUP(D1817,'2026 FMR'!I:I,'2026 FMR'!Q:Q)</f>
        <v>NM-501</v>
      </c>
      <c r="C1817" t="s">
        <v>1879</v>
      </c>
      <c r="D1817">
        <v>35033</v>
      </c>
      <c r="E1817">
        <f>_xlfn.XLOOKUP(D1817,'ACS data'!E:E,'ACS data'!N:N)</f>
        <v>67</v>
      </c>
      <c r="F1817">
        <f>_xlfn.XLOOKUP(D1817,'2026 FMR'!I:I,'2026 FMR'!M:M)</f>
        <v>798</v>
      </c>
      <c r="G1817">
        <f>_xlfn.XLOOKUP(D1817,'2026 FMR'!I:I,'2026 FMR'!J:J)</f>
        <v>4208</v>
      </c>
      <c r="H1817">
        <f>_xlfn.XLOOKUP(D1817,'2026 FMR'!I:I,'2026 FMR'!R:R)</f>
        <v>0.5</v>
      </c>
    </row>
    <row r="1818" spans="1:8" x14ac:dyDescent="0.35">
      <c r="A1818" t="s">
        <v>1860</v>
      </c>
      <c r="B1818" t="str">
        <f>_xlfn.XLOOKUP(D1818,'2026 FMR'!I:I,'2026 FMR'!Q:Q)</f>
        <v>NM-501</v>
      </c>
      <c r="C1818" t="s">
        <v>1880</v>
      </c>
      <c r="D1818">
        <v>35035</v>
      </c>
      <c r="E1818">
        <f>_xlfn.XLOOKUP(D1818,'ACS data'!E:E,'ACS data'!N:N)</f>
        <v>2535</v>
      </c>
      <c r="F1818">
        <f>_xlfn.XLOOKUP(D1818,'2026 FMR'!I:I,'2026 FMR'!M:M)</f>
        <v>792</v>
      </c>
      <c r="G1818">
        <f>_xlfn.XLOOKUP(D1818,'2026 FMR'!I:I,'2026 FMR'!J:J)</f>
        <v>67850</v>
      </c>
      <c r="H1818">
        <f>_xlfn.XLOOKUP(D1818,'2026 FMR'!I:I,'2026 FMR'!R:R)</f>
        <v>0.5</v>
      </c>
    </row>
    <row r="1819" spans="1:8" x14ac:dyDescent="0.35">
      <c r="A1819" t="s">
        <v>1860</v>
      </c>
      <c r="B1819" t="str">
        <f>_xlfn.XLOOKUP(D1819,'2026 FMR'!I:I,'2026 FMR'!Q:Q)</f>
        <v>NM-501</v>
      </c>
      <c r="C1819" t="s">
        <v>1881</v>
      </c>
      <c r="D1819">
        <v>35037</v>
      </c>
      <c r="E1819">
        <f>_xlfn.XLOOKUP(D1819,'ACS data'!E:E,'ACS data'!N:N)</f>
        <v>489</v>
      </c>
      <c r="F1819">
        <f>_xlfn.XLOOKUP(D1819,'2026 FMR'!I:I,'2026 FMR'!M:M)</f>
        <v>742</v>
      </c>
      <c r="G1819">
        <f>_xlfn.XLOOKUP(D1819,'2026 FMR'!I:I,'2026 FMR'!J:J)</f>
        <v>8641</v>
      </c>
      <c r="H1819">
        <f>_xlfn.XLOOKUP(D1819,'2026 FMR'!I:I,'2026 FMR'!R:R)</f>
        <v>0.5</v>
      </c>
    </row>
    <row r="1820" spans="1:8" x14ac:dyDescent="0.35">
      <c r="A1820" t="s">
        <v>1860</v>
      </c>
      <c r="B1820" t="str">
        <f>_xlfn.XLOOKUP(D1820,'2026 FMR'!I:I,'2026 FMR'!Q:Q)</f>
        <v>NM-501</v>
      </c>
      <c r="C1820" t="s">
        <v>1882</v>
      </c>
      <c r="D1820">
        <v>35039</v>
      </c>
      <c r="E1820">
        <f>_xlfn.XLOOKUP(D1820,'ACS data'!E:E,'ACS data'!N:N)</f>
        <v>1458</v>
      </c>
      <c r="F1820">
        <f>_xlfn.XLOOKUP(D1820,'2026 FMR'!I:I,'2026 FMR'!M:M)</f>
        <v>742</v>
      </c>
      <c r="G1820">
        <f>_xlfn.XLOOKUP(D1820,'2026 FMR'!I:I,'2026 FMR'!J:J)</f>
        <v>40285</v>
      </c>
      <c r="H1820">
        <f>_xlfn.XLOOKUP(D1820,'2026 FMR'!I:I,'2026 FMR'!R:R)</f>
        <v>0.5</v>
      </c>
    </row>
    <row r="1821" spans="1:8" x14ac:dyDescent="0.35">
      <c r="A1821" t="s">
        <v>1860</v>
      </c>
      <c r="B1821" t="str">
        <f>_xlfn.XLOOKUP(D1821,'2026 FMR'!I:I,'2026 FMR'!Q:Q)</f>
        <v>NM-501</v>
      </c>
      <c r="C1821" t="s">
        <v>1883</v>
      </c>
      <c r="D1821">
        <v>35041</v>
      </c>
      <c r="E1821">
        <f>_xlfn.XLOOKUP(D1821,'ACS data'!E:E,'ACS data'!N:N)</f>
        <v>624</v>
      </c>
      <c r="F1821">
        <f>_xlfn.XLOOKUP(D1821,'2026 FMR'!I:I,'2026 FMR'!M:M)</f>
        <v>772</v>
      </c>
      <c r="G1821">
        <f>_xlfn.XLOOKUP(D1821,'2026 FMR'!I:I,'2026 FMR'!J:J)</f>
        <v>19142</v>
      </c>
      <c r="H1821">
        <f>_xlfn.XLOOKUP(D1821,'2026 FMR'!I:I,'2026 FMR'!R:R)</f>
        <v>0.5</v>
      </c>
    </row>
    <row r="1822" spans="1:8" x14ac:dyDescent="0.35">
      <c r="A1822" t="s">
        <v>1860</v>
      </c>
      <c r="B1822" t="str">
        <f>_xlfn.XLOOKUP(D1822,'2026 FMR'!I:I,'2026 FMR'!Q:Q)</f>
        <v>NM-501</v>
      </c>
      <c r="C1822" t="s">
        <v>1884</v>
      </c>
      <c r="D1822">
        <v>35043</v>
      </c>
      <c r="E1822">
        <f>_xlfn.XLOOKUP(D1822,'ACS data'!E:E,'ACS data'!N:N)</f>
        <v>2792</v>
      </c>
      <c r="F1822">
        <f>_xlfn.XLOOKUP(D1822,'2026 FMR'!I:I,'2026 FMR'!M:M)</f>
        <v>1185</v>
      </c>
      <c r="G1822">
        <f>_xlfn.XLOOKUP(D1822,'2026 FMR'!I:I,'2026 FMR'!J:J)</f>
        <v>149460</v>
      </c>
      <c r="H1822">
        <f>_xlfn.XLOOKUP(D1822,'2026 FMR'!I:I,'2026 FMR'!R:R)</f>
        <v>0.5</v>
      </c>
    </row>
    <row r="1823" spans="1:8" x14ac:dyDescent="0.35">
      <c r="A1823" t="s">
        <v>1860</v>
      </c>
      <c r="B1823" t="str">
        <f>_xlfn.XLOOKUP(D1823,'2026 FMR'!I:I,'2026 FMR'!Q:Q)</f>
        <v>NM-501</v>
      </c>
      <c r="C1823" t="s">
        <v>1885</v>
      </c>
      <c r="D1823">
        <v>35045</v>
      </c>
      <c r="E1823">
        <f>_xlfn.XLOOKUP(D1823,'ACS data'!E:E,'ACS data'!N:N)</f>
        <v>5983</v>
      </c>
      <c r="F1823">
        <f>_xlfn.XLOOKUP(D1823,'2026 FMR'!I:I,'2026 FMR'!M:M)</f>
        <v>885</v>
      </c>
      <c r="G1823">
        <f>_xlfn.XLOOKUP(D1823,'2026 FMR'!I:I,'2026 FMR'!J:J)</f>
        <v>121798</v>
      </c>
      <c r="H1823">
        <f>_xlfn.XLOOKUP(D1823,'2026 FMR'!I:I,'2026 FMR'!R:R)</f>
        <v>0.5</v>
      </c>
    </row>
    <row r="1824" spans="1:8" x14ac:dyDescent="0.35">
      <c r="A1824" t="s">
        <v>1860</v>
      </c>
      <c r="B1824" t="str">
        <f>_xlfn.XLOOKUP(D1824,'2026 FMR'!I:I,'2026 FMR'!Q:Q)</f>
        <v>NM-501</v>
      </c>
      <c r="C1824" t="s">
        <v>1886</v>
      </c>
      <c r="D1824">
        <v>35047</v>
      </c>
      <c r="E1824">
        <f>_xlfn.XLOOKUP(D1824,'ACS data'!E:E,'ACS data'!N:N)</f>
        <v>1340</v>
      </c>
      <c r="F1824">
        <f>_xlfn.XLOOKUP(D1824,'2026 FMR'!I:I,'2026 FMR'!M:M)</f>
        <v>920</v>
      </c>
      <c r="G1824">
        <f>_xlfn.XLOOKUP(D1824,'2026 FMR'!I:I,'2026 FMR'!J:J)</f>
        <v>27215</v>
      </c>
      <c r="H1824">
        <f>_xlfn.XLOOKUP(D1824,'2026 FMR'!I:I,'2026 FMR'!R:R)</f>
        <v>0.5</v>
      </c>
    </row>
    <row r="1825" spans="1:8" x14ac:dyDescent="0.35">
      <c r="A1825" t="s">
        <v>1860</v>
      </c>
      <c r="B1825" t="str">
        <f>_xlfn.XLOOKUP(D1825,'2026 FMR'!I:I,'2026 FMR'!Q:Q)</f>
        <v>NM-501</v>
      </c>
      <c r="C1825" t="s">
        <v>1887</v>
      </c>
      <c r="D1825">
        <v>35049</v>
      </c>
      <c r="E1825">
        <f>_xlfn.XLOOKUP(D1825,'ACS data'!E:E,'ACS data'!N:N)</f>
        <v>3357</v>
      </c>
      <c r="F1825">
        <f>_xlfn.XLOOKUP(D1825,'2026 FMR'!I:I,'2026 FMR'!M:M)</f>
        <v>1390</v>
      </c>
      <c r="G1825">
        <f>_xlfn.XLOOKUP(D1825,'2026 FMR'!I:I,'2026 FMR'!J:J)</f>
        <v>154481</v>
      </c>
      <c r="H1825">
        <f>_xlfn.XLOOKUP(D1825,'2026 FMR'!I:I,'2026 FMR'!R:R)</f>
        <v>0.5</v>
      </c>
    </row>
    <row r="1826" spans="1:8" x14ac:dyDescent="0.35">
      <c r="A1826" t="s">
        <v>1860</v>
      </c>
      <c r="B1826" t="str">
        <f>_xlfn.XLOOKUP(D1826,'2026 FMR'!I:I,'2026 FMR'!Q:Q)</f>
        <v>NM-501</v>
      </c>
      <c r="C1826" t="s">
        <v>1888</v>
      </c>
      <c r="D1826">
        <v>35051</v>
      </c>
      <c r="E1826">
        <f>_xlfn.XLOOKUP(D1826,'ACS data'!E:E,'ACS data'!N:N)</f>
        <v>227</v>
      </c>
      <c r="F1826">
        <f>_xlfn.XLOOKUP(D1826,'2026 FMR'!I:I,'2026 FMR'!M:M)</f>
        <v>765</v>
      </c>
      <c r="G1826">
        <f>_xlfn.XLOOKUP(D1826,'2026 FMR'!I:I,'2026 FMR'!J:J)</f>
        <v>11506</v>
      </c>
      <c r="H1826">
        <f>_xlfn.XLOOKUP(D1826,'2026 FMR'!I:I,'2026 FMR'!R:R)</f>
        <v>0.5</v>
      </c>
    </row>
    <row r="1827" spans="1:8" x14ac:dyDescent="0.35">
      <c r="A1827" t="s">
        <v>1860</v>
      </c>
      <c r="B1827" t="str">
        <f>_xlfn.XLOOKUP(D1827,'2026 FMR'!I:I,'2026 FMR'!Q:Q)</f>
        <v>NM-501</v>
      </c>
      <c r="C1827" t="s">
        <v>1889</v>
      </c>
      <c r="D1827">
        <v>35053</v>
      </c>
      <c r="E1827">
        <f>_xlfn.XLOOKUP(D1827,'ACS data'!E:E,'ACS data'!N:N)</f>
        <v>1034</v>
      </c>
      <c r="F1827">
        <f>_xlfn.XLOOKUP(D1827,'2026 FMR'!I:I,'2026 FMR'!M:M)</f>
        <v>888</v>
      </c>
      <c r="G1827">
        <f>_xlfn.XLOOKUP(D1827,'2026 FMR'!I:I,'2026 FMR'!J:J)</f>
        <v>16453</v>
      </c>
      <c r="H1827">
        <f>_xlfn.XLOOKUP(D1827,'2026 FMR'!I:I,'2026 FMR'!R:R)</f>
        <v>0.5</v>
      </c>
    </row>
    <row r="1828" spans="1:8" x14ac:dyDescent="0.35">
      <c r="A1828" t="s">
        <v>1860</v>
      </c>
      <c r="B1828" t="str">
        <f>_xlfn.XLOOKUP(D1828,'2026 FMR'!I:I,'2026 FMR'!Q:Q)</f>
        <v>NM-501</v>
      </c>
      <c r="C1828" t="s">
        <v>1890</v>
      </c>
      <c r="D1828">
        <v>35055</v>
      </c>
      <c r="E1828">
        <f>_xlfn.XLOOKUP(D1828,'ACS data'!E:E,'ACS data'!N:N)</f>
        <v>736</v>
      </c>
      <c r="F1828">
        <f>_xlfn.XLOOKUP(D1828,'2026 FMR'!I:I,'2026 FMR'!M:M)</f>
        <v>1072</v>
      </c>
      <c r="G1828">
        <f>_xlfn.XLOOKUP(D1828,'2026 FMR'!I:I,'2026 FMR'!J:J)</f>
        <v>34475</v>
      </c>
      <c r="H1828">
        <f>_xlfn.XLOOKUP(D1828,'2026 FMR'!I:I,'2026 FMR'!R:R)</f>
        <v>0.5</v>
      </c>
    </row>
    <row r="1829" spans="1:8" x14ac:dyDescent="0.35">
      <c r="A1829" t="s">
        <v>1860</v>
      </c>
      <c r="B1829" t="str">
        <f>_xlfn.XLOOKUP(D1829,'2026 FMR'!I:I,'2026 FMR'!Q:Q)</f>
        <v>NM-501</v>
      </c>
      <c r="C1829" t="s">
        <v>1891</v>
      </c>
      <c r="D1829">
        <v>35057</v>
      </c>
      <c r="E1829">
        <f>_xlfn.XLOOKUP(D1829,'ACS data'!E:E,'ACS data'!N:N)</f>
        <v>612</v>
      </c>
      <c r="F1829">
        <f>_xlfn.XLOOKUP(D1829,'2026 FMR'!I:I,'2026 FMR'!M:M)</f>
        <v>1185</v>
      </c>
      <c r="G1829">
        <f>_xlfn.XLOOKUP(D1829,'2026 FMR'!I:I,'2026 FMR'!J:J)</f>
        <v>15203</v>
      </c>
      <c r="H1829">
        <f>_xlfn.XLOOKUP(D1829,'2026 FMR'!I:I,'2026 FMR'!R:R)</f>
        <v>0.5</v>
      </c>
    </row>
    <row r="1830" spans="1:8" x14ac:dyDescent="0.35">
      <c r="A1830" t="s">
        <v>1860</v>
      </c>
      <c r="B1830" t="str">
        <f>_xlfn.XLOOKUP(D1830,'2026 FMR'!I:I,'2026 FMR'!Q:Q)</f>
        <v>NM-501</v>
      </c>
      <c r="C1830" t="s">
        <v>1892</v>
      </c>
      <c r="D1830">
        <v>35059</v>
      </c>
      <c r="E1830">
        <f>_xlfn.XLOOKUP(D1830,'ACS data'!E:E,'ACS data'!N:N)</f>
        <v>83</v>
      </c>
      <c r="F1830">
        <f>_xlfn.XLOOKUP(D1830,'2026 FMR'!I:I,'2026 FMR'!M:M)</f>
        <v>770</v>
      </c>
      <c r="G1830">
        <f>_xlfn.XLOOKUP(D1830,'2026 FMR'!I:I,'2026 FMR'!J:J)</f>
        <v>4074</v>
      </c>
      <c r="H1830">
        <f>_xlfn.XLOOKUP(D1830,'2026 FMR'!I:I,'2026 FMR'!R:R)</f>
        <v>0.5</v>
      </c>
    </row>
    <row r="1831" spans="1:8" x14ac:dyDescent="0.35">
      <c r="A1831" t="s">
        <v>1860</v>
      </c>
      <c r="B1831" t="str">
        <f>_xlfn.XLOOKUP(D1831,'2026 FMR'!I:I,'2026 FMR'!Q:Q)</f>
        <v>NM-501</v>
      </c>
      <c r="C1831" t="s">
        <v>1893</v>
      </c>
      <c r="D1831">
        <v>35061</v>
      </c>
      <c r="E1831">
        <f>_xlfn.XLOOKUP(D1831,'ACS data'!E:E,'ACS data'!N:N)</f>
        <v>2628</v>
      </c>
      <c r="F1831">
        <f>_xlfn.XLOOKUP(D1831,'2026 FMR'!I:I,'2026 FMR'!M:M)</f>
        <v>1185</v>
      </c>
      <c r="G1831">
        <f>_xlfn.XLOOKUP(D1831,'2026 FMR'!I:I,'2026 FMR'!J:J)</f>
        <v>76613</v>
      </c>
      <c r="H1831">
        <f>_xlfn.XLOOKUP(D1831,'2026 FMR'!I:I,'2026 FMR'!R:R)</f>
        <v>0.5</v>
      </c>
    </row>
    <row r="1832" spans="1:8" x14ac:dyDescent="0.35">
      <c r="A1832" t="s">
        <v>1894</v>
      </c>
      <c r="B1832" t="str">
        <f>_xlfn.XLOOKUP(D1832,'2026 FMR'!I:I,'2026 FMR'!Q:Q)</f>
        <v>NY-503</v>
      </c>
      <c r="C1832" t="s">
        <v>1895</v>
      </c>
      <c r="D1832">
        <v>36001</v>
      </c>
      <c r="E1832">
        <f>_xlfn.XLOOKUP(D1832,'ACS data'!E:E,'ACS data'!N:N)</f>
        <v>10808</v>
      </c>
      <c r="F1832">
        <f>_xlfn.XLOOKUP(D1832,'2026 FMR'!I:I,'2026 FMR'!M:M)</f>
        <v>1417</v>
      </c>
      <c r="G1832">
        <f>_xlfn.XLOOKUP(D1832,'2026 FMR'!I:I,'2026 FMR'!J:J)</f>
        <v>315041</v>
      </c>
      <c r="H1832">
        <f>_xlfn.XLOOKUP(D1832,'2026 FMR'!I:I,'2026 FMR'!R:R)</f>
        <v>1</v>
      </c>
    </row>
    <row r="1833" spans="1:8" x14ac:dyDescent="0.35">
      <c r="A1833" t="s">
        <v>1894</v>
      </c>
      <c r="B1833" t="str">
        <f>_xlfn.XLOOKUP(D1833,'2026 FMR'!I:I,'2026 FMR'!Q:Q)</f>
        <v>NY-501</v>
      </c>
      <c r="C1833" t="s">
        <v>1896</v>
      </c>
      <c r="D1833">
        <v>36003</v>
      </c>
      <c r="E1833">
        <f>_xlfn.XLOOKUP(D1833,'ACS data'!E:E,'ACS data'!N:N)</f>
        <v>1729</v>
      </c>
      <c r="F1833">
        <f>_xlfn.XLOOKUP(D1833,'2026 FMR'!I:I,'2026 FMR'!M:M)</f>
        <v>754</v>
      </c>
      <c r="G1833">
        <f>_xlfn.XLOOKUP(D1833,'2026 FMR'!I:I,'2026 FMR'!J:J)</f>
        <v>47222</v>
      </c>
      <c r="H1833">
        <f>_xlfn.XLOOKUP(D1833,'2026 FMR'!I:I,'2026 FMR'!R:R)</f>
        <v>1</v>
      </c>
    </row>
    <row r="1834" spans="1:8" x14ac:dyDescent="0.35">
      <c r="A1834" t="s">
        <v>1894</v>
      </c>
      <c r="B1834" t="str">
        <f>_xlfn.XLOOKUP(D1834,'2026 FMR'!I:I,'2026 FMR'!Q:Q)</f>
        <v>NY-600</v>
      </c>
      <c r="C1834" t="s">
        <v>1897</v>
      </c>
      <c r="D1834">
        <v>36005</v>
      </c>
      <c r="E1834">
        <f>_xlfn.XLOOKUP(D1834,'ACS data'!E:E,'ACS data'!N:N)</f>
        <v>74278</v>
      </c>
      <c r="F1834">
        <f>_xlfn.XLOOKUP(D1834,'2026 FMR'!I:I,'2026 FMR'!M:M)</f>
        <v>2655</v>
      </c>
      <c r="G1834">
        <f>_xlfn.XLOOKUP(D1834,'2026 FMR'!I:I,'2026 FMR'!J:J)</f>
        <v>1443229</v>
      </c>
      <c r="H1834">
        <f>_xlfn.XLOOKUP(D1834,'2026 FMR'!I:I,'2026 FMR'!R:R)</f>
        <v>0.5</v>
      </c>
    </row>
    <row r="1835" spans="1:8" x14ac:dyDescent="0.35">
      <c r="A1835" t="s">
        <v>1894</v>
      </c>
      <c r="B1835" t="str">
        <f>_xlfn.XLOOKUP(D1835,'2026 FMR'!I:I,'2026 FMR'!Q:Q)</f>
        <v>NY-511</v>
      </c>
      <c r="C1835" t="s">
        <v>1898</v>
      </c>
      <c r="D1835">
        <v>36007</v>
      </c>
      <c r="E1835">
        <f>_xlfn.XLOOKUP(D1835,'ACS data'!E:E,'ACS data'!N:N)</f>
        <v>12834</v>
      </c>
      <c r="F1835">
        <f>_xlfn.XLOOKUP(D1835,'2026 FMR'!I:I,'2026 FMR'!M:M)</f>
        <v>868</v>
      </c>
      <c r="G1835">
        <f>_xlfn.XLOOKUP(D1835,'2026 FMR'!I:I,'2026 FMR'!J:J)</f>
        <v>198365</v>
      </c>
      <c r="H1835">
        <f>_xlfn.XLOOKUP(D1835,'2026 FMR'!I:I,'2026 FMR'!R:R)</f>
        <v>1</v>
      </c>
    </row>
    <row r="1836" spans="1:8" x14ac:dyDescent="0.35">
      <c r="A1836" t="s">
        <v>1894</v>
      </c>
      <c r="B1836" t="str">
        <f>_xlfn.XLOOKUP(D1836,'2026 FMR'!I:I,'2026 FMR'!Q:Q)</f>
        <v>NY-525</v>
      </c>
      <c r="C1836" t="s">
        <v>1899</v>
      </c>
      <c r="D1836">
        <v>36009</v>
      </c>
      <c r="E1836">
        <f>_xlfn.XLOOKUP(D1836,'ACS data'!E:E,'ACS data'!N:N)</f>
        <v>2261</v>
      </c>
      <c r="F1836">
        <f>_xlfn.XLOOKUP(D1836,'2026 FMR'!I:I,'2026 FMR'!M:M)</f>
        <v>783</v>
      </c>
      <c r="G1836">
        <f>_xlfn.XLOOKUP(D1836,'2026 FMR'!I:I,'2026 FMR'!J:J)</f>
        <v>77000</v>
      </c>
      <c r="H1836">
        <f>_xlfn.XLOOKUP(D1836,'2026 FMR'!I:I,'2026 FMR'!R:R)</f>
        <v>1</v>
      </c>
    </row>
    <row r="1837" spans="1:8" x14ac:dyDescent="0.35">
      <c r="A1837" t="s">
        <v>1894</v>
      </c>
      <c r="B1837" t="str">
        <f>_xlfn.XLOOKUP(D1837,'2026 FMR'!I:I,'2026 FMR'!Q:Q)</f>
        <v>NY-505</v>
      </c>
      <c r="C1837" t="s">
        <v>1900</v>
      </c>
      <c r="D1837">
        <v>36011</v>
      </c>
      <c r="E1837">
        <f>_xlfn.XLOOKUP(D1837,'ACS data'!E:E,'ACS data'!N:N)</f>
        <v>1578</v>
      </c>
      <c r="F1837">
        <f>_xlfn.XLOOKUP(D1837,'2026 FMR'!I:I,'2026 FMR'!M:M)</f>
        <v>889</v>
      </c>
      <c r="G1837">
        <f>_xlfn.XLOOKUP(D1837,'2026 FMR'!I:I,'2026 FMR'!J:J)</f>
        <v>76171</v>
      </c>
      <c r="H1837">
        <f>_xlfn.XLOOKUP(D1837,'2026 FMR'!I:I,'2026 FMR'!R:R)</f>
        <v>0.5</v>
      </c>
    </row>
    <row r="1838" spans="1:8" x14ac:dyDescent="0.35">
      <c r="A1838" t="s">
        <v>1894</v>
      </c>
      <c r="B1838" t="str">
        <f>_xlfn.XLOOKUP(D1838,'2026 FMR'!I:I,'2026 FMR'!Q:Q)</f>
        <v>NY-514</v>
      </c>
      <c r="C1838" t="s">
        <v>1901</v>
      </c>
      <c r="D1838">
        <v>36013</v>
      </c>
      <c r="E1838">
        <f>_xlfn.XLOOKUP(D1838,'ACS data'!E:E,'ACS data'!N:N)</f>
        <v>4326</v>
      </c>
      <c r="F1838">
        <f>_xlfn.XLOOKUP(D1838,'2026 FMR'!I:I,'2026 FMR'!M:M)</f>
        <v>754</v>
      </c>
      <c r="G1838">
        <f>_xlfn.XLOOKUP(D1838,'2026 FMR'!I:I,'2026 FMR'!J:J)</f>
        <v>127440</v>
      </c>
      <c r="H1838">
        <f>_xlfn.XLOOKUP(D1838,'2026 FMR'!I:I,'2026 FMR'!R:R)</f>
        <v>1</v>
      </c>
    </row>
    <row r="1839" spans="1:8" x14ac:dyDescent="0.35">
      <c r="A1839" t="s">
        <v>1894</v>
      </c>
      <c r="B1839" t="str">
        <f>_xlfn.XLOOKUP(D1839,'2026 FMR'!I:I,'2026 FMR'!Q:Q)</f>
        <v>NY-501</v>
      </c>
      <c r="C1839" t="s">
        <v>1902</v>
      </c>
      <c r="D1839">
        <v>36015</v>
      </c>
      <c r="E1839">
        <f>_xlfn.XLOOKUP(D1839,'ACS data'!E:E,'ACS data'!N:N)</f>
        <v>2180</v>
      </c>
      <c r="F1839">
        <f>_xlfn.XLOOKUP(D1839,'2026 FMR'!I:I,'2026 FMR'!M:M)</f>
        <v>978</v>
      </c>
      <c r="G1839">
        <f>_xlfn.XLOOKUP(D1839,'2026 FMR'!I:I,'2026 FMR'!J:J)</f>
        <v>83584</v>
      </c>
      <c r="H1839">
        <f>_xlfn.XLOOKUP(D1839,'2026 FMR'!I:I,'2026 FMR'!R:R)</f>
        <v>1</v>
      </c>
    </row>
    <row r="1840" spans="1:8" x14ac:dyDescent="0.35">
      <c r="A1840" t="s">
        <v>1894</v>
      </c>
      <c r="B1840" t="str">
        <f>_xlfn.XLOOKUP(D1840,'2026 FMR'!I:I,'2026 FMR'!Q:Q)</f>
        <v>NY-511</v>
      </c>
      <c r="C1840" t="s">
        <v>1903</v>
      </c>
      <c r="D1840">
        <v>36017</v>
      </c>
      <c r="E1840">
        <f>_xlfn.XLOOKUP(D1840,'ACS data'!E:E,'ACS data'!N:N)</f>
        <v>961</v>
      </c>
      <c r="F1840">
        <f>_xlfn.XLOOKUP(D1840,'2026 FMR'!I:I,'2026 FMR'!M:M)</f>
        <v>855</v>
      </c>
      <c r="G1840">
        <f>_xlfn.XLOOKUP(D1840,'2026 FMR'!I:I,'2026 FMR'!J:J)</f>
        <v>47096</v>
      </c>
      <c r="H1840">
        <f>_xlfn.XLOOKUP(D1840,'2026 FMR'!I:I,'2026 FMR'!R:R)</f>
        <v>1</v>
      </c>
    </row>
    <row r="1841" spans="1:8" x14ac:dyDescent="0.35">
      <c r="A1841" t="s">
        <v>1894</v>
      </c>
      <c r="B1841" t="str">
        <f>_xlfn.XLOOKUP(D1841,'2026 FMR'!I:I,'2026 FMR'!Q:Q)</f>
        <v>NY-525</v>
      </c>
      <c r="C1841" t="s">
        <v>1904</v>
      </c>
      <c r="D1841">
        <v>36019</v>
      </c>
      <c r="E1841">
        <f>_xlfn.XLOOKUP(D1841,'ACS data'!E:E,'ACS data'!N:N)</f>
        <v>3017</v>
      </c>
      <c r="F1841">
        <f>_xlfn.XLOOKUP(D1841,'2026 FMR'!I:I,'2026 FMR'!M:M)</f>
        <v>980</v>
      </c>
      <c r="G1841">
        <f>_xlfn.XLOOKUP(D1841,'2026 FMR'!I:I,'2026 FMR'!J:J)</f>
        <v>79839</v>
      </c>
      <c r="H1841">
        <f>_xlfn.XLOOKUP(D1841,'2026 FMR'!I:I,'2026 FMR'!R:R)</f>
        <v>1</v>
      </c>
    </row>
    <row r="1842" spans="1:8" x14ac:dyDescent="0.35">
      <c r="A1842" t="s">
        <v>1894</v>
      </c>
      <c r="B1842" t="str">
        <f>_xlfn.XLOOKUP(D1842,'2026 FMR'!I:I,'2026 FMR'!Q:Q)</f>
        <v>NY-519</v>
      </c>
      <c r="C1842" t="s">
        <v>1905</v>
      </c>
      <c r="D1842">
        <v>36021</v>
      </c>
      <c r="E1842">
        <f>_xlfn.XLOOKUP(D1842,'ACS data'!E:E,'ACS data'!N:N)</f>
        <v>1305</v>
      </c>
      <c r="F1842">
        <f>_xlfn.XLOOKUP(D1842,'2026 FMR'!I:I,'2026 FMR'!M:M)</f>
        <v>1263</v>
      </c>
      <c r="G1842">
        <f>_xlfn.XLOOKUP(D1842,'2026 FMR'!I:I,'2026 FMR'!J:J)</f>
        <v>61469</v>
      </c>
      <c r="H1842">
        <f>_xlfn.XLOOKUP(D1842,'2026 FMR'!I:I,'2026 FMR'!R:R)</f>
        <v>1</v>
      </c>
    </row>
    <row r="1843" spans="1:8" x14ac:dyDescent="0.35">
      <c r="A1843" t="s">
        <v>1894</v>
      </c>
      <c r="B1843" t="str">
        <f>_xlfn.XLOOKUP(D1843,'2026 FMR'!I:I,'2026 FMR'!Q:Q)</f>
        <v>NY-511</v>
      </c>
      <c r="C1843" t="s">
        <v>1906</v>
      </c>
      <c r="D1843">
        <v>36023</v>
      </c>
      <c r="E1843">
        <f>_xlfn.XLOOKUP(D1843,'ACS data'!E:E,'ACS data'!N:N)</f>
        <v>1606</v>
      </c>
      <c r="F1843">
        <f>_xlfn.XLOOKUP(D1843,'2026 FMR'!I:I,'2026 FMR'!M:M)</f>
        <v>960</v>
      </c>
      <c r="G1843">
        <f>_xlfn.XLOOKUP(D1843,'2026 FMR'!I:I,'2026 FMR'!J:J)</f>
        <v>46755</v>
      </c>
      <c r="H1843">
        <f>_xlfn.XLOOKUP(D1843,'2026 FMR'!I:I,'2026 FMR'!R:R)</f>
        <v>1</v>
      </c>
    </row>
    <row r="1844" spans="1:8" x14ac:dyDescent="0.35">
      <c r="A1844" t="s">
        <v>1894</v>
      </c>
      <c r="B1844" t="str">
        <f>_xlfn.XLOOKUP(D1844,'2026 FMR'!I:I,'2026 FMR'!Q:Q)</f>
        <v>NY-511</v>
      </c>
      <c r="C1844" t="s">
        <v>1907</v>
      </c>
      <c r="D1844">
        <v>36025</v>
      </c>
      <c r="E1844">
        <f>_xlfn.XLOOKUP(D1844,'ACS data'!E:E,'ACS data'!N:N)</f>
        <v>1166</v>
      </c>
      <c r="F1844">
        <f>_xlfn.XLOOKUP(D1844,'2026 FMR'!I:I,'2026 FMR'!M:M)</f>
        <v>884</v>
      </c>
      <c r="G1844">
        <f>_xlfn.XLOOKUP(D1844,'2026 FMR'!I:I,'2026 FMR'!J:J)</f>
        <v>44637</v>
      </c>
      <c r="H1844">
        <f>_xlfn.XLOOKUP(D1844,'2026 FMR'!I:I,'2026 FMR'!R:R)</f>
        <v>1</v>
      </c>
    </row>
    <row r="1845" spans="1:8" x14ac:dyDescent="0.35">
      <c r="A1845" t="s">
        <v>1894</v>
      </c>
      <c r="B1845" t="str">
        <f>_xlfn.XLOOKUP(D1845,'2026 FMR'!I:I,'2026 FMR'!Q:Q)</f>
        <v>NY-601</v>
      </c>
      <c r="C1845" t="s">
        <v>1908</v>
      </c>
      <c r="D1845">
        <v>36027</v>
      </c>
      <c r="E1845">
        <f>_xlfn.XLOOKUP(D1845,'ACS data'!E:E,'ACS data'!N:N)</f>
        <v>4787</v>
      </c>
      <c r="F1845">
        <f>_xlfn.XLOOKUP(D1845,'2026 FMR'!I:I,'2026 FMR'!M:M)</f>
        <v>1549</v>
      </c>
      <c r="G1845">
        <f>_xlfn.XLOOKUP(D1845,'2026 FMR'!I:I,'2026 FMR'!J:J)</f>
        <v>296467</v>
      </c>
      <c r="H1845">
        <f>_xlfn.XLOOKUP(D1845,'2026 FMR'!I:I,'2026 FMR'!R:R)</f>
        <v>0.5</v>
      </c>
    </row>
    <row r="1846" spans="1:8" x14ac:dyDescent="0.35">
      <c r="A1846" t="s">
        <v>1894</v>
      </c>
      <c r="B1846" t="str">
        <f>_xlfn.XLOOKUP(D1846,'2026 FMR'!I:I,'2026 FMR'!Q:Q)</f>
        <v>NY-508</v>
      </c>
      <c r="C1846" t="s">
        <v>1909</v>
      </c>
      <c r="D1846">
        <v>36029</v>
      </c>
      <c r="E1846">
        <f>_xlfn.XLOOKUP(D1846,'ACS data'!E:E,'ACS data'!N:N)</f>
        <v>27430</v>
      </c>
      <c r="F1846">
        <f>_xlfn.XLOOKUP(D1846,'2026 FMR'!I:I,'2026 FMR'!M:M)</f>
        <v>1139</v>
      </c>
      <c r="G1846">
        <f>_xlfn.XLOOKUP(D1846,'2026 FMR'!I:I,'2026 FMR'!J:J)</f>
        <v>951232</v>
      </c>
      <c r="H1846">
        <f>_xlfn.XLOOKUP(D1846,'2026 FMR'!I:I,'2026 FMR'!R:R)</f>
        <v>0.5</v>
      </c>
    </row>
    <row r="1847" spans="1:8" x14ac:dyDescent="0.35">
      <c r="A1847" t="s">
        <v>1894</v>
      </c>
      <c r="B1847" t="str">
        <f>_xlfn.XLOOKUP(D1847,'2026 FMR'!I:I,'2026 FMR'!Q:Q)</f>
        <v>NY-520</v>
      </c>
      <c r="C1847" t="s">
        <v>1910</v>
      </c>
      <c r="D1847">
        <v>36031</v>
      </c>
      <c r="E1847">
        <f>_xlfn.XLOOKUP(D1847,'ACS data'!E:E,'ACS data'!N:N)</f>
        <v>515</v>
      </c>
      <c r="F1847">
        <f>_xlfn.XLOOKUP(D1847,'2026 FMR'!I:I,'2026 FMR'!M:M)</f>
        <v>903</v>
      </c>
      <c r="G1847">
        <f>_xlfn.XLOOKUP(D1847,'2026 FMR'!I:I,'2026 FMR'!J:J)</f>
        <v>37314</v>
      </c>
      <c r="H1847">
        <f>_xlfn.XLOOKUP(D1847,'2026 FMR'!I:I,'2026 FMR'!R:R)</f>
        <v>1</v>
      </c>
    </row>
    <row r="1848" spans="1:8" x14ac:dyDescent="0.35">
      <c r="A1848" t="s">
        <v>1894</v>
      </c>
      <c r="B1848" t="str">
        <f>_xlfn.XLOOKUP(D1848,'2026 FMR'!I:I,'2026 FMR'!Q:Q)</f>
        <v>NY-520</v>
      </c>
      <c r="C1848" t="s">
        <v>1911</v>
      </c>
      <c r="D1848">
        <v>36033</v>
      </c>
      <c r="E1848">
        <f>_xlfn.XLOOKUP(D1848,'ACS data'!E:E,'ACS data'!N:N)</f>
        <v>1334</v>
      </c>
      <c r="F1848">
        <f>_xlfn.XLOOKUP(D1848,'2026 FMR'!I:I,'2026 FMR'!M:M)</f>
        <v>862</v>
      </c>
      <c r="G1848">
        <f>_xlfn.XLOOKUP(D1848,'2026 FMR'!I:I,'2026 FMR'!J:J)</f>
        <v>47459</v>
      </c>
      <c r="H1848">
        <f>_xlfn.XLOOKUP(D1848,'2026 FMR'!I:I,'2026 FMR'!R:R)</f>
        <v>1</v>
      </c>
    </row>
    <row r="1849" spans="1:8" x14ac:dyDescent="0.35">
      <c r="A1849" t="s">
        <v>1894</v>
      </c>
      <c r="B1849" t="str">
        <f>_xlfn.XLOOKUP(D1849,'2026 FMR'!I:I,'2026 FMR'!Q:Q)</f>
        <v>NY-525</v>
      </c>
      <c r="C1849" t="s">
        <v>1912</v>
      </c>
      <c r="D1849">
        <v>36035</v>
      </c>
      <c r="E1849">
        <f>_xlfn.XLOOKUP(D1849,'ACS data'!E:E,'ACS data'!N:N)</f>
        <v>1615</v>
      </c>
      <c r="F1849">
        <f>_xlfn.XLOOKUP(D1849,'2026 FMR'!I:I,'2026 FMR'!M:M)</f>
        <v>828</v>
      </c>
      <c r="G1849">
        <f>_xlfn.XLOOKUP(D1849,'2026 FMR'!I:I,'2026 FMR'!J:J)</f>
        <v>53280</v>
      </c>
      <c r="H1849">
        <f>_xlfn.XLOOKUP(D1849,'2026 FMR'!I:I,'2026 FMR'!R:R)</f>
        <v>1</v>
      </c>
    </row>
    <row r="1850" spans="1:8" x14ac:dyDescent="0.35">
      <c r="A1850" t="s">
        <v>1894</v>
      </c>
      <c r="B1850" t="str">
        <f>_xlfn.XLOOKUP(D1850,'2026 FMR'!I:I,'2026 FMR'!Q:Q)</f>
        <v>NY-508</v>
      </c>
      <c r="C1850" t="s">
        <v>1913</v>
      </c>
      <c r="D1850">
        <v>36037</v>
      </c>
      <c r="E1850">
        <f>_xlfn.XLOOKUP(D1850,'ACS data'!E:E,'ACS data'!N:N)</f>
        <v>885</v>
      </c>
      <c r="F1850">
        <f>_xlfn.XLOOKUP(D1850,'2026 FMR'!I:I,'2026 FMR'!M:M)</f>
        <v>953</v>
      </c>
      <c r="G1850">
        <f>_xlfn.XLOOKUP(D1850,'2026 FMR'!I:I,'2026 FMR'!J:J)</f>
        <v>58204</v>
      </c>
      <c r="H1850">
        <f>_xlfn.XLOOKUP(D1850,'2026 FMR'!I:I,'2026 FMR'!R:R)</f>
        <v>0.5</v>
      </c>
    </row>
    <row r="1851" spans="1:8" x14ac:dyDescent="0.35">
      <c r="A1851" t="s">
        <v>1894</v>
      </c>
      <c r="B1851" t="str">
        <f>_xlfn.XLOOKUP(D1851,'2026 FMR'!I:I,'2026 FMR'!Q:Q)</f>
        <v>NY-519</v>
      </c>
      <c r="C1851" t="s">
        <v>1914</v>
      </c>
      <c r="D1851">
        <v>36039</v>
      </c>
      <c r="E1851">
        <f>_xlfn.XLOOKUP(D1851,'ACS data'!E:E,'ACS data'!N:N)</f>
        <v>603</v>
      </c>
      <c r="F1851">
        <f>_xlfn.XLOOKUP(D1851,'2026 FMR'!I:I,'2026 FMR'!M:M)</f>
        <v>1118</v>
      </c>
      <c r="G1851">
        <f>_xlfn.XLOOKUP(D1851,'2026 FMR'!I:I,'2026 FMR'!J:J)</f>
        <v>48067</v>
      </c>
      <c r="H1851">
        <f>_xlfn.XLOOKUP(D1851,'2026 FMR'!I:I,'2026 FMR'!R:R)</f>
        <v>1</v>
      </c>
    </row>
    <row r="1852" spans="1:8" x14ac:dyDescent="0.35">
      <c r="A1852" t="s">
        <v>1894</v>
      </c>
      <c r="B1852" t="str">
        <f>_xlfn.XLOOKUP(D1852,'2026 FMR'!I:I,'2026 FMR'!Q:Q)</f>
        <v>NY-523</v>
      </c>
      <c r="C1852" t="s">
        <v>1915</v>
      </c>
      <c r="D1852">
        <v>36041</v>
      </c>
      <c r="E1852">
        <f>_xlfn.XLOOKUP(D1852,'ACS data'!E:E,'ACS data'!N:N)</f>
        <v>36</v>
      </c>
      <c r="F1852">
        <f>_xlfn.XLOOKUP(D1852,'2026 FMR'!I:I,'2026 FMR'!M:M)</f>
        <v>1089</v>
      </c>
      <c r="G1852">
        <f>_xlfn.XLOOKUP(D1852,'2026 FMR'!I:I,'2026 FMR'!J:J)</f>
        <v>5090</v>
      </c>
      <c r="H1852">
        <f>_xlfn.XLOOKUP(D1852,'2026 FMR'!I:I,'2026 FMR'!R:R)</f>
        <v>1</v>
      </c>
    </row>
    <row r="1853" spans="1:8" x14ac:dyDescent="0.35">
      <c r="A1853" t="s">
        <v>1894</v>
      </c>
      <c r="B1853" t="str">
        <f>_xlfn.XLOOKUP(D1853,'2026 FMR'!I:I,'2026 FMR'!Q:Q)</f>
        <v>NY-525</v>
      </c>
      <c r="C1853" t="s">
        <v>1916</v>
      </c>
      <c r="D1853">
        <v>36043</v>
      </c>
      <c r="E1853">
        <f>_xlfn.XLOOKUP(D1853,'ACS data'!E:E,'ACS data'!N:N)</f>
        <v>1458</v>
      </c>
      <c r="F1853">
        <f>_xlfn.XLOOKUP(D1853,'2026 FMR'!I:I,'2026 FMR'!M:M)</f>
        <v>926</v>
      </c>
      <c r="G1853">
        <f>_xlfn.XLOOKUP(D1853,'2026 FMR'!I:I,'2026 FMR'!J:J)</f>
        <v>60293</v>
      </c>
      <c r="H1853">
        <f>_xlfn.XLOOKUP(D1853,'2026 FMR'!I:I,'2026 FMR'!R:R)</f>
        <v>1</v>
      </c>
    </row>
    <row r="1854" spans="1:8" x14ac:dyDescent="0.35">
      <c r="A1854" t="s">
        <v>1894</v>
      </c>
      <c r="B1854" t="str">
        <f>_xlfn.XLOOKUP(D1854,'2026 FMR'!I:I,'2026 FMR'!Q:Q)</f>
        <v>NY-522</v>
      </c>
      <c r="C1854" t="s">
        <v>1917</v>
      </c>
      <c r="D1854">
        <v>36045</v>
      </c>
      <c r="E1854">
        <f>_xlfn.XLOOKUP(D1854,'ACS data'!E:E,'ACS data'!N:N)</f>
        <v>2791</v>
      </c>
      <c r="F1854">
        <f>_xlfn.XLOOKUP(D1854,'2026 FMR'!I:I,'2026 FMR'!M:M)</f>
        <v>1071</v>
      </c>
      <c r="G1854">
        <f>_xlfn.XLOOKUP(D1854,'2026 FMR'!I:I,'2026 FMR'!J:J)</f>
        <v>117445</v>
      </c>
      <c r="H1854">
        <f>_xlfn.XLOOKUP(D1854,'2026 FMR'!I:I,'2026 FMR'!R:R)</f>
        <v>1</v>
      </c>
    </row>
    <row r="1855" spans="1:8" x14ac:dyDescent="0.35">
      <c r="A1855" t="s">
        <v>1894</v>
      </c>
      <c r="B1855" t="str">
        <f>_xlfn.XLOOKUP(D1855,'2026 FMR'!I:I,'2026 FMR'!Q:Q)</f>
        <v>NY-600</v>
      </c>
      <c r="C1855" t="s">
        <v>1918</v>
      </c>
      <c r="D1855">
        <v>36047</v>
      </c>
      <c r="E1855">
        <f>_xlfn.XLOOKUP(D1855,'ACS data'!E:E,'ACS data'!N:N)</f>
        <v>97505</v>
      </c>
      <c r="F1855">
        <f>_xlfn.XLOOKUP(D1855,'2026 FMR'!I:I,'2026 FMR'!M:M)</f>
        <v>2655</v>
      </c>
      <c r="G1855">
        <f>_xlfn.XLOOKUP(D1855,'2026 FMR'!I:I,'2026 FMR'!J:J)</f>
        <v>2679620</v>
      </c>
      <c r="H1855">
        <f>_xlfn.XLOOKUP(D1855,'2026 FMR'!I:I,'2026 FMR'!R:R)</f>
        <v>0.5</v>
      </c>
    </row>
    <row r="1856" spans="1:8" x14ac:dyDescent="0.35">
      <c r="A1856" t="s">
        <v>1894</v>
      </c>
      <c r="B1856" t="str">
        <f>_xlfn.XLOOKUP(D1856,'2026 FMR'!I:I,'2026 FMR'!Q:Q)</f>
        <v>NY-522</v>
      </c>
      <c r="C1856" t="s">
        <v>1919</v>
      </c>
      <c r="D1856">
        <v>36049</v>
      </c>
      <c r="E1856">
        <f>_xlfn.XLOOKUP(D1856,'ACS data'!E:E,'ACS data'!N:N)</f>
        <v>702</v>
      </c>
      <c r="F1856">
        <f>_xlfn.XLOOKUP(D1856,'2026 FMR'!I:I,'2026 FMR'!M:M)</f>
        <v>839</v>
      </c>
      <c r="G1856">
        <f>_xlfn.XLOOKUP(D1856,'2026 FMR'!I:I,'2026 FMR'!J:J)</f>
        <v>26690</v>
      </c>
      <c r="H1856">
        <f>_xlfn.XLOOKUP(D1856,'2026 FMR'!I:I,'2026 FMR'!R:R)</f>
        <v>1</v>
      </c>
    </row>
    <row r="1857" spans="1:8" x14ac:dyDescent="0.35">
      <c r="A1857" t="s">
        <v>1894</v>
      </c>
      <c r="B1857" t="str">
        <f>_xlfn.XLOOKUP(D1857,'2026 FMR'!I:I,'2026 FMR'!Q:Q)</f>
        <v>NY-501</v>
      </c>
      <c r="C1857" t="s">
        <v>1920</v>
      </c>
      <c r="D1857">
        <v>36051</v>
      </c>
      <c r="E1857">
        <f>_xlfn.XLOOKUP(D1857,'ACS data'!E:E,'ACS data'!N:N)</f>
        <v>1905</v>
      </c>
      <c r="F1857">
        <f>_xlfn.XLOOKUP(D1857,'2026 FMR'!I:I,'2026 FMR'!M:M)</f>
        <v>1256</v>
      </c>
      <c r="G1857">
        <f>_xlfn.XLOOKUP(D1857,'2026 FMR'!I:I,'2026 FMR'!J:J)</f>
        <v>61980</v>
      </c>
      <c r="H1857">
        <f>_xlfn.XLOOKUP(D1857,'2026 FMR'!I:I,'2026 FMR'!R:R)</f>
        <v>1</v>
      </c>
    </row>
    <row r="1858" spans="1:8" x14ac:dyDescent="0.35">
      <c r="A1858" t="s">
        <v>1894</v>
      </c>
      <c r="B1858" t="str">
        <f>_xlfn.XLOOKUP(D1858,'2026 FMR'!I:I,'2026 FMR'!Q:Q)</f>
        <v>NY-518</v>
      </c>
      <c r="C1858" t="s">
        <v>1921</v>
      </c>
      <c r="D1858">
        <v>36053</v>
      </c>
      <c r="E1858">
        <f>_xlfn.XLOOKUP(D1858,'ACS data'!E:E,'ACS data'!N:N)</f>
        <v>1120</v>
      </c>
      <c r="F1858">
        <f>_xlfn.XLOOKUP(D1858,'2026 FMR'!I:I,'2026 FMR'!M:M)</f>
        <v>1123</v>
      </c>
      <c r="G1858">
        <f>_xlfn.XLOOKUP(D1858,'2026 FMR'!I:I,'2026 FMR'!J:J)</f>
        <v>68020</v>
      </c>
      <c r="H1858">
        <f>_xlfn.XLOOKUP(D1858,'2026 FMR'!I:I,'2026 FMR'!R:R)</f>
        <v>1</v>
      </c>
    </row>
    <row r="1859" spans="1:8" x14ac:dyDescent="0.35">
      <c r="A1859" t="s">
        <v>1894</v>
      </c>
      <c r="B1859" t="str">
        <f>_xlfn.XLOOKUP(D1859,'2026 FMR'!I:I,'2026 FMR'!Q:Q)</f>
        <v>NY-500</v>
      </c>
      <c r="C1859" t="s">
        <v>1922</v>
      </c>
      <c r="D1859">
        <v>36055</v>
      </c>
      <c r="E1859">
        <f>_xlfn.XLOOKUP(D1859,'ACS data'!E:E,'ACS data'!N:N)</f>
        <v>21579</v>
      </c>
      <c r="F1859">
        <f>_xlfn.XLOOKUP(D1859,'2026 FMR'!I:I,'2026 FMR'!M:M)</f>
        <v>1256</v>
      </c>
      <c r="G1859">
        <f>_xlfn.XLOOKUP(D1859,'2026 FMR'!I:I,'2026 FMR'!J:J)</f>
        <v>756406</v>
      </c>
      <c r="H1859">
        <f>_xlfn.XLOOKUP(D1859,'2026 FMR'!I:I,'2026 FMR'!R:R)</f>
        <v>1</v>
      </c>
    </row>
    <row r="1860" spans="1:8" x14ac:dyDescent="0.35">
      <c r="A1860" t="s">
        <v>1894</v>
      </c>
      <c r="B1860" t="str">
        <f>_xlfn.XLOOKUP(D1860,'2026 FMR'!I:I,'2026 FMR'!Q:Q)</f>
        <v>NY-525</v>
      </c>
      <c r="C1860" t="s">
        <v>1923</v>
      </c>
      <c r="D1860">
        <v>36057</v>
      </c>
      <c r="E1860">
        <f>_xlfn.XLOOKUP(D1860,'ACS data'!E:E,'ACS data'!N:N)</f>
        <v>1294</v>
      </c>
      <c r="F1860">
        <f>_xlfn.XLOOKUP(D1860,'2026 FMR'!I:I,'2026 FMR'!M:M)</f>
        <v>899</v>
      </c>
      <c r="G1860">
        <f>_xlfn.XLOOKUP(D1860,'2026 FMR'!I:I,'2026 FMR'!J:J)</f>
        <v>49624</v>
      </c>
      <c r="H1860">
        <f>_xlfn.XLOOKUP(D1860,'2026 FMR'!I:I,'2026 FMR'!R:R)</f>
        <v>1</v>
      </c>
    </row>
    <row r="1861" spans="1:8" x14ac:dyDescent="0.35">
      <c r="A1861" t="s">
        <v>1894</v>
      </c>
      <c r="B1861" t="str">
        <f>_xlfn.XLOOKUP(D1861,'2026 FMR'!I:I,'2026 FMR'!Q:Q)</f>
        <v>NY-603</v>
      </c>
      <c r="C1861" t="s">
        <v>1924</v>
      </c>
      <c r="D1861">
        <v>36059</v>
      </c>
      <c r="E1861">
        <f>_xlfn.XLOOKUP(D1861,'ACS data'!E:E,'ACS data'!N:N)</f>
        <v>13635</v>
      </c>
      <c r="F1861">
        <f>_xlfn.XLOOKUP(D1861,'2026 FMR'!I:I,'2026 FMR'!M:M)</f>
        <v>2379</v>
      </c>
      <c r="G1861">
        <f>_xlfn.XLOOKUP(D1861,'2026 FMR'!I:I,'2026 FMR'!J:J)</f>
        <v>1389160</v>
      </c>
      <c r="H1861">
        <f>_xlfn.XLOOKUP(D1861,'2026 FMR'!I:I,'2026 FMR'!R:R)</f>
        <v>1</v>
      </c>
    </row>
    <row r="1862" spans="1:8" x14ac:dyDescent="0.35">
      <c r="A1862" t="s">
        <v>1894</v>
      </c>
      <c r="B1862" t="str">
        <f>_xlfn.XLOOKUP(D1862,'2026 FMR'!I:I,'2026 FMR'!Q:Q)</f>
        <v>NY-600</v>
      </c>
      <c r="C1862" t="s">
        <v>1925</v>
      </c>
      <c r="D1862">
        <v>36061</v>
      </c>
      <c r="E1862">
        <f>_xlfn.XLOOKUP(D1862,'ACS data'!E:E,'ACS data'!N:N)</f>
        <v>44729</v>
      </c>
      <c r="F1862">
        <f>_xlfn.XLOOKUP(D1862,'2026 FMR'!I:I,'2026 FMR'!M:M)</f>
        <v>2655</v>
      </c>
      <c r="G1862">
        <f>_xlfn.XLOOKUP(D1862,'2026 FMR'!I:I,'2026 FMR'!J:J)</f>
        <v>1645867</v>
      </c>
      <c r="H1862">
        <f>_xlfn.XLOOKUP(D1862,'2026 FMR'!I:I,'2026 FMR'!R:R)</f>
        <v>0.5</v>
      </c>
    </row>
    <row r="1863" spans="1:8" x14ac:dyDescent="0.35">
      <c r="A1863" t="s">
        <v>1894</v>
      </c>
      <c r="B1863" t="str">
        <f>_xlfn.XLOOKUP(D1863,'2026 FMR'!I:I,'2026 FMR'!Q:Q)</f>
        <v>NY-508</v>
      </c>
      <c r="C1863" t="s">
        <v>1926</v>
      </c>
      <c r="D1863">
        <v>36063</v>
      </c>
      <c r="E1863">
        <f>_xlfn.XLOOKUP(D1863,'ACS data'!E:E,'ACS data'!N:N)</f>
        <v>4356</v>
      </c>
      <c r="F1863">
        <f>_xlfn.XLOOKUP(D1863,'2026 FMR'!I:I,'2026 FMR'!M:M)</f>
        <v>1139</v>
      </c>
      <c r="G1863">
        <f>_xlfn.XLOOKUP(D1863,'2026 FMR'!I:I,'2026 FMR'!J:J)</f>
        <v>212230</v>
      </c>
      <c r="H1863">
        <f>_xlfn.XLOOKUP(D1863,'2026 FMR'!I:I,'2026 FMR'!R:R)</f>
        <v>0.5</v>
      </c>
    </row>
    <row r="1864" spans="1:8" x14ac:dyDescent="0.35">
      <c r="A1864" t="s">
        <v>1894</v>
      </c>
      <c r="B1864" t="str">
        <f>_xlfn.XLOOKUP(D1864,'2026 FMR'!I:I,'2026 FMR'!Q:Q)</f>
        <v>NY-518</v>
      </c>
      <c r="C1864" t="s">
        <v>1927</v>
      </c>
      <c r="D1864">
        <v>36065</v>
      </c>
      <c r="E1864">
        <f>_xlfn.XLOOKUP(D1864,'ACS data'!E:E,'ACS data'!N:N)</f>
        <v>6322</v>
      </c>
      <c r="F1864">
        <f>_xlfn.XLOOKUP(D1864,'2026 FMR'!I:I,'2026 FMR'!M:M)</f>
        <v>926</v>
      </c>
      <c r="G1864">
        <f>_xlfn.XLOOKUP(D1864,'2026 FMR'!I:I,'2026 FMR'!J:J)</f>
        <v>231055</v>
      </c>
      <c r="H1864">
        <f>_xlfn.XLOOKUP(D1864,'2026 FMR'!I:I,'2026 FMR'!R:R)</f>
        <v>1</v>
      </c>
    </row>
    <row r="1865" spans="1:8" x14ac:dyDescent="0.35">
      <c r="A1865" t="s">
        <v>1894</v>
      </c>
      <c r="B1865" t="str">
        <f>_xlfn.XLOOKUP(D1865,'2026 FMR'!I:I,'2026 FMR'!Q:Q)</f>
        <v>NY-505</v>
      </c>
      <c r="C1865" t="s">
        <v>1928</v>
      </c>
      <c r="D1865">
        <v>36067</v>
      </c>
      <c r="E1865">
        <f>_xlfn.XLOOKUP(D1865,'ACS data'!E:E,'ACS data'!N:N)</f>
        <v>13698</v>
      </c>
      <c r="F1865">
        <f>_xlfn.XLOOKUP(D1865,'2026 FMR'!I:I,'2026 FMR'!M:M)</f>
        <v>1123</v>
      </c>
      <c r="G1865">
        <f>_xlfn.XLOOKUP(D1865,'2026 FMR'!I:I,'2026 FMR'!J:J)</f>
        <v>472637</v>
      </c>
      <c r="H1865">
        <f>_xlfn.XLOOKUP(D1865,'2026 FMR'!I:I,'2026 FMR'!R:R)</f>
        <v>0.5</v>
      </c>
    </row>
    <row r="1866" spans="1:8" x14ac:dyDescent="0.35">
      <c r="A1866" t="s">
        <v>1894</v>
      </c>
      <c r="B1866" t="str">
        <f>_xlfn.XLOOKUP(D1866,'2026 FMR'!I:I,'2026 FMR'!Q:Q)</f>
        <v>NY-513</v>
      </c>
      <c r="C1866" t="s">
        <v>1929</v>
      </c>
      <c r="D1866">
        <v>36069</v>
      </c>
      <c r="E1866">
        <f>_xlfn.XLOOKUP(D1866,'ACS data'!E:E,'ACS data'!N:N)</f>
        <v>1950</v>
      </c>
      <c r="F1866">
        <f>_xlfn.XLOOKUP(D1866,'2026 FMR'!I:I,'2026 FMR'!M:M)</f>
        <v>1256</v>
      </c>
      <c r="G1866">
        <f>_xlfn.XLOOKUP(D1866,'2026 FMR'!I:I,'2026 FMR'!J:J)</f>
        <v>112288</v>
      </c>
      <c r="H1866">
        <f>_xlfn.XLOOKUP(D1866,'2026 FMR'!I:I,'2026 FMR'!R:R)</f>
        <v>1</v>
      </c>
    </row>
    <row r="1867" spans="1:8" x14ac:dyDescent="0.35">
      <c r="A1867" t="s">
        <v>1894</v>
      </c>
      <c r="B1867" t="str">
        <f>_xlfn.XLOOKUP(D1867,'2026 FMR'!I:I,'2026 FMR'!Q:Q)</f>
        <v>NY-602</v>
      </c>
      <c r="C1867" t="s">
        <v>1930</v>
      </c>
      <c r="D1867">
        <v>36071</v>
      </c>
      <c r="E1867">
        <f>_xlfn.XLOOKUP(D1867,'ACS data'!E:E,'ACS data'!N:N)</f>
        <v>11786</v>
      </c>
      <c r="F1867">
        <f>_xlfn.XLOOKUP(D1867,'2026 FMR'!I:I,'2026 FMR'!M:M)</f>
        <v>1549</v>
      </c>
      <c r="G1867">
        <f>_xlfn.XLOOKUP(D1867,'2026 FMR'!I:I,'2026 FMR'!J:J)</f>
        <v>401237</v>
      </c>
      <c r="H1867">
        <f>_xlfn.XLOOKUP(D1867,'2026 FMR'!I:I,'2026 FMR'!R:R)</f>
        <v>1</v>
      </c>
    </row>
    <row r="1868" spans="1:8" x14ac:dyDescent="0.35">
      <c r="A1868" t="s">
        <v>1894</v>
      </c>
      <c r="B1868" t="str">
        <f>_xlfn.XLOOKUP(D1868,'2026 FMR'!I:I,'2026 FMR'!Q:Q)</f>
        <v>NY-508</v>
      </c>
      <c r="C1868" t="s">
        <v>1931</v>
      </c>
      <c r="D1868">
        <v>36073</v>
      </c>
      <c r="E1868">
        <f>_xlfn.XLOOKUP(D1868,'ACS data'!E:E,'ACS data'!N:N)</f>
        <v>1023</v>
      </c>
      <c r="F1868">
        <f>_xlfn.XLOOKUP(D1868,'2026 FMR'!I:I,'2026 FMR'!M:M)</f>
        <v>1256</v>
      </c>
      <c r="G1868">
        <f>_xlfn.XLOOKUP(D1868,'2026 FMR'!I:I,'2026 FMR'!J:J)</f>
        <v>40148</v>
      </c>
      <c r="H1868">
        <f>_xlfn.XLOOKUP(D1868,'2026 FMR'!I:I,'2026 FMR'!R:R)</f>
        <v>0.5</v>
      </c>
    </row>
    <row r="1869" spans="1:8" x14ac:dyDescent="0.35">
      <c r="A1869" t="s">
        <v>1894</v>
      </c>
      <c r="B1869" t="str">
        <f>_xlfn.XLOOKUP(D1869,'2026 FMR'!I:I,'2026 FMR'!Q:Q)</f>
        <v>NY-505</v>
      </c>
      <c r="C1869" t="s">
        <v>1932</v>
      </c>
      <c r="D1869">
        <v>36075</v>
      </c>
      <c r="E1869">
        <f>_xlfn.XLOOKUP(D1869,'ACS data'!E:E,'ACS data'!N:N)</f>
        <v>4131</v>
      </c>
      <c r="F1869">
        <f>_xlfn.XLOOKUP(D1869,'2026 FMR'!I:I,'2026 FMR'!M:M)</f>
        <v>1123</v>
      </c>
      <c r="G1869">
        <f>_xlfn.XLOOKUP(D1869,'2026 FMR'!I:I,'2026 FMR'!J:J)</f>
        <v>118037</v>
      </c>
      <c r="H1869">
        <f>_xlfn.XLOOKUP(D1869,'2026 FMR'!I:I,'2026 FMR'!R:R)</f>
        <v>0.5</v>
      </c>
    </row>
    <row r="1870" spans="1:8" x14ac:dyDescent="0.35">
      <c r="A1870" t="s">
        <v>1894</v>
      </c>
      <c r="B1870" t="str">
        <f>_xlfn.XLOOKUP(D1870,'2026 FMR'!I:I,'2026 FMR'!Q:Q)</f>
        <v>NY-511</v>
      </c>
      <c r="C1870" t="s">
        <v>1933</v>
      </c>
      <c r="D1870">
        <v>36077</v>
      </c>
      <c r="E1870">
        <f>_xlfn.XLOOKUP(D1870,'ACS data'!E:E,'ACS data'!N:N)</f>
        <v>2373</v>
      </c>
      <c r="F1870">
        <f>_xlfn.XLOOKUP(D1870,'2026 FMR'!I:I,'2026 FMR'!M:M)</f>
        <v>965</v>
      </c>
      <c r="G1870">
        <f>_xlfn.XLOOKUP(D1870,'2026 FMR'!I:I,'2026 FMR'!J:J)</f>
        <v>59678</v>
      </c>
      <c r="H1870">
        <f>_xlfn.XLOOKUP(D1870,'2026 FMR'!I:I,'2026 FMR'!R:R)</f>
        <v>1</v>
      </c>
    </row>
    <row r="1871" spans="1:8" x14ac:dyDescent="0.35">
      <c r="A1871" t="s">
        <v>1894</v>
      </c>
      <c r="B1871" t="str">
        <f>_xlfn.XLOOKUP(D1871,'2026 FMR'!I:I,'2026 FMR'!Q:Q)</f>
        <v>NY-525</v>
      </c>
      <c r="C1871" t="s">
        <v>1934</v>
      </c>
      <c r="D1871">
        <v>36079</v>
      </c>
      <c r="E1871">
        <f>_xlfn.XLOOKUP(D1871,'ACS data'!E:E,'ACS data'!N:N)</f>
        <v>955</v>
      </c>
      <c r="F1871">
        <f>_xlfn.XLOOKUP(D1871,'2026 FMR'!I:I,'2026 FMR'!M:M)</f>
        <v>2655</v>
      </c>
      <c r="G1871">
        <f>_xlfn.XLOOKUP(D1871,'2026 FMR'!I:I,'2026 FMR'!J:J)</f>
        <v>97942</v>
      </c>
      <c r="H1871">
        <f>_xlfn.XLOOKUP(D1871,'2026 FMR'!I:I,'2026 FMR'!R:R)</f>
        <v>1</v>
      </c>
    </row>
    <row r="1872" spans="1:8" x14ac:dyDescent="0.35">
      <c r="A1872" t="s">
        <v>1894</v>
      </c>
      <c r="B1872" t="str">
        <f>_xlfn.XLOOKUP(D1872,'2026 FMR'!I:I,'2026 FMR'!Q:Q)</f>
        <v>NY-600</v>
      </c>
      <c r="C1872" t="s">
        <v>1935</v>
      </c>
      <c r="D1872">
        <v>36081</v>
      </c>
      <c r="E1872">
        <f>_xlfn.XLOOKUP(D1872,'ACS data'!E:E,'ACS data'!N:N)</f>
        <v>47013</v>
      </c>
      <c r="F1872">
        <f>_xlfn.XLOOKUP(D1872,'2026 FMR'!I:I,'2026 FMR'!M:M)</f>
        <v>2655</v>
      </c>
      <c r="G1872">
        <f>_xlfn.XLOOKUP(D1872,'2026 FMR'!I:I,'2026 FMR'!J:J)</f>
        <v>2360826</v>
      </c>
      <c r="H1872">
        <f>_xlfn.XLOOKUP(D1872,'2026 FMR'!I:I,'2026 FMR'!R:R)</f>
        <v>0.5</v>
      </c>
    </row>
    <row r="1873" spans="1:8" x14ac:dyDescent="0.35">
      <c r="A1873" t="s">
        <v>1894</v>
      </c>
      <c r="B1873" t="str">
        <f>_xlfn.XLOOKUP(D1873,'2026 FMR'!I:I,'2026 FMR'!Q:Q)</f>
        <v>NY-512</v>
      </c>
      <c r="C1873" t="s">
        <v>1936</v>
      </c>
      <c r="D1873">
        <v>36083</v>
      </c>
      <c r="E1873">
        <f>_xlfn.XLOOKUP(D1873,'ACS data'!E:E,'ACS data'!N:N)</f>
        <v>4045</v>
      </c>
      <c r="F1873">
        <f>_xlfn.XLOOKUP(D1873,'2026 FMR'!I:I,'2026 FMR'!M:M)</f>
        <v>1417</v>
      </c>
      <c r="G1873">
        <f>_xlfn.XLOOKUP(D1873,'2026 FMR'!I:I,'2026 FMR'!J:J)</f>
        <v>160943</v>
      </c>
      <c r="H1873">
        <f>_xlfn.XLOOKUP(D1873,'2026 FMR'!I:I,'2026 FMR'!R:R)</f>
        <v>1</v>
      </c>
    </row>
    <row r="1874" spans="1:8" x14ac:dyDescent="0.35">
      <c r="A1874" t="s">
        <v>1894</v>
      </c>
      <c r="B1874" t="str">
        <f>_xlfn.XLOOKUP(D1874,'2026 FMR'!I:I,'2026 FMR'!Q:Q)</f>
        <v>NY-600</v>
      </c>
      <c r="C1874" t="s">
        <v>1937</v>
      </c>
      <c r="D1874">
        <v>36085</v>
      </c>
      <c r="E1874">
        <f>_xlfn.XLOOKUP(D1874,'ACS data'!E:E,'ACS data'!N:N)</f>
        <v>10606</v>
      </c>
      <c r="F1874">
        <f>_xlfn.XLOOKUP(D1874,'2026 FMR'!I:I,'2026 FMR'!M:M)</f>
        <v>2655</v>
      </c>
      <c r="G1874">
        <f>_xlfn.XLOOKUP(D1874,'2026 FMR'!I:I,'2026 FMR'!J:J)</f>
        <v>492925</v>
      </c>
      <c r="H1874">
        <f>_xlfn.XLOOKUP(D1874,'2026 FMR'!I:I,'2026 FMR'!R:R)</f>
        <v>0.5</v>
      </c>
    </row>
    <row r="1875" spans="1:8" x14ac:dyDescent="0.35">
      <c r="A1875" t="s">
        <v>1894</v>
      </c>
      <c r="B1875" t="str">
        <f>_xlfn.XLOOKUP(D1875,'2026 FMR'!I:I,'2026 FMR'!Q:Q)</f>
        <v>NY-606</v>
      </c>
      <c r="C1875" t="s">
        <v>1938</v>
      </c>
      <c r="D1875">
        <v>36087</v>
      </c>
      <c r="E1875">
        <f>_xlfn.XLOOKUP(D1875,'ACS data'!E:E,'ACS data'!N:N)</f>
        <v>11865</v>
      </c>
      <c r="F1875">
        <f>_xlfn.XLOOKUP(D1875,'2026 FMR'!I:I,'2026 FMR'!M:M)</f>
        <v>2655</v>
      </c>
      <c r="G1875">
        <f>_xlfn.XLOOKUP(D1875,'2026 FMR'!I:I,'2026 FMR'!J:J)</f>
        <v>337326</v>
      </c>
      <c r="H1875">
        <f>_xlfn.XLOOKUP(D1875,'2026 FMR'!I:I,'2026 FMR'!R:R)</f>
        <v>1</v>
      </c>
    </row>
    <row r="1876" spans="1:8" x14ac:dyDescent="0.35">
      <c r="A1876" t="s">
        <v>1894</v>
      </c>
      <c r="B1876" t="str">
        <f>_xlfn.XLOOKUP(D1876,'2026 FMR'!I:I,'2026 FMR'!Q:Q)</f>
        <v>NY-522</v>
      </c>
      <c r="C1876" t="s">
        <v>1939</v>
      </c>
      <c r="D1876">
        <v>36089</v>
      </c>
      <c r="E1876">
        <f>_xlfn.XLOOKUP(D1876,'ACS data'!E:E,'ACS data'!N:N)</f>
        <v>3662</v>
      </c>
      <c r="F1876">
        <f>_xlfn.XLOOKUP(D1876,'2026 FMR'!I:I,'2026 FMR'!M:M)</f>
        <v>816</v>
      </c>
      <c r="G1876">
        <f>_xlfn.XLOOKUP(D1876,'2026 FMR'!I:I,'2026 FMR'!J:J)</f>
        <v>108670</v>
      </c>
      <c r="H1876">
        <f>_xlfn.XLOOKUP(D1876,'2026 FMR'!I:I,'2026 FMR'!R:R)</f>
        <v>1</v>
      </c>
    </row>
    <row r="1877" spans="1:8" x14ac:dyDescent="0.35">
      <c r="A1877" t="s">
        <v>1894</v>
      </c>
      <c r="B1877" t="str">
        <f>_xlfn.XLOOKUP(D1877,'2026 FMR'!I:I,'2026 FMR'!Q:Q)</f>
        <v>NY-523</v>
      </c>
      <c r="C1877" t="s">
        <v>1940</v>
      </c>
      <c r="D1877">
        <v>36091</v>
      </c>
      <c r="E1877">
        <f>_xlfn.XLOOKUP(D1877,'ACS data'!E:E,'ACS data'!N:N)</f>
        <v>2905</v>
      </c>
      <c r="F1877">
        <f>_xlfn.XLOOKUP(D1877,'2026 FMR'!I:I,'2026 FMR'!M:M)</f>
        <v>1417</v>
      </c>
      <c r="G1877">
        <f>_xlfn.XLOOKUP(D1877,'2026 FMR'!I:I,'2026 FMR'!J:J)</f>
        <v>236328</v>
      </c>
      <c r="H1877">
        <f>_xlfn.XLOOKUP(D1877,'2026 FMR'!I:I,'2026 FMR'!R:R)</f>
        <v>1</v>
      </c>
    </row>
    <row r="1878" spans="1:8" x14ac:dyDescent="0.35">
      <c r="A1878" t="s">
        <v>1894</v>
      </c>
      <c r="B1878" t="str">
        <f>_xlfn.XLOOKUP(D1878,'2026 FMR'!I:I,'2026 FMR'!Q:Q)</f>
        <v>NY-507</v>
      </c>
      <c r="C1878" t="s">
        <v>1941</v>
      </c>
      <c r="D1878">
        <v>36093</v>
      </c>
      <c r="E1878">
        <f>_xlfn.XLOOKUP(D1878,'ACS data'!E:E,'ACS data'!N:N)</f>
        <v>4644</v>
      </c>
      <c r="F1878">
        <f>_xlfn.XLOOKUP(D1878,'2026 FMR'!I:I,'2026 FMR'!M:M)</f>
        <v>1417</v>
      </c>
      <c r="G1878">
        <f>_xlfn.XLOOKUP(D1878,'2026 FMR'!I:I,'2026 FMR'!J:J)</f>
        <v>159447</v>
      </c>
      <c r="H1878">
        <f>_xlfn.XLOOKUP(D1878,'2026 FMR'!I:I,'2026 FMR'!R:R)</f>
        <v>1</v>
      </c>
    </row>
    <row r="1879" spans="1:8" x14ac:dyDescent="0.35">
      <c r="A1879" t="s">
        <v>1894</v>
      </c>
      <c r="B1879" t="str">
        <f>_xlfn.XLOOKUP(D1879,'2026 FMR'!I:I,'2026 FMR'!Q:Q)</f>
        <v>NY-525</v>
      </c>
      <c r="C1879" t="s">
        <v>1942</v>
      </c>
      <c r="D1879">
        <v>36095</v>
      </c>
      <c r="E1879">
        <f>_xlfn.XLOOKUP(D1879,'ACS data'!E:E,'ACS data'!N:N)</f>
        <v>564</v>
      </c>
      <c r="F1879">
        <f>_xlfn.XLOOKUP(D1879,'2026 FMR'!I:I,'2026 FMR'!M:M)</f>
        <v>1417</v>
      </c>
      <c r="G1879">
        <f>_xlfn.XLOOKUP(D1879,'2026 FMR'!I:I,'2026 FMR'!J:J)</f>
        <v>29970</v>
      </c>
      <c r="H1879">
        <f>_xlfn.XLOOKUP(D1879,'2026 FMR'!I:I,'2026 FMR'!R:R)</f>
        <v>1</v>
      </c>
    </row>
    <row r="1880" spans="1:8" x14ac:dyDescent="0.35">
      <c r="A1880" t="s">
        <v>1894</v>
      </c>
      <c r="B1880" t="str">
        <f>_xlfn.XLOOKUP(D1880,'2026 FMR'!I:I,'2026 FMR'!Q:Q)</f>
        <v>NY-501</v>
      </c>
      <c r="C1880" t="s">
        <v>1943</v>
      </c>
      <c r="D1880">
        <v>36097</v>
      </c>
      <c r="E1880">
        <f>_xlfn.XLOOKUP(D1880,'ACS data'!E:E,'ACS data'!N:N)</f>
        <v>541</v>
      </c>
      <c r="F1880">
        <f>_xlfn.XLOOKUP(D1880,'2026 FMR'!I:I,'2026 FMR'!M:M)</f>
        <v>875</v>
      </c>
      <c r="G1880">
        <f>_xlfn.XLOOKUP(D1880,'2026 FMR'!I:I,'2026 FMR'!J:J)</f>
        <v>17855</v>
      </c>
      <c r="H1880">
        <f>_xlfn.XLOOKUP(D1880,'2026 FMR'!I:I,'2026 FMR'!R:R)</f>
        <v>1</v>
      </c>
    </row>
    <row r="1881" spans="1:8" x14ac:dyDescent="0.35">
      <c r="A1881" t="s">
        <v>1894</v>
      </c>
      <c r="B1881" t="str">
        <f>_xlfn.XLOOKUP(D1881,'2026 FMR'!I:I,'2026 FMR'!Q:Q)</f>
        <v>NY-513</v>
      </c>
      <c r="C1881" t="s">
        <v>1944</v>
      </c>
      <c r="D1881">
        <v>36099</v>
      </c>
      <c r="E1881">
        <f>_xlfn.XLOOKUP(D1881,'ACS data'!E:E,'ACS data'!N:N)</f>
        <v>937</v>
      </c>
      <c r="F1881">
        <f>_xlfn.XLOOKUP(D1881,'2026 FMR'!I:I,'2026 FMR'!M:M)</f>
        <v>921</v>
      </c>
      <c r="G1881">
        <f>_xlfn.XLOOKUP(D1881,'2026 FMR'!I:I,'2026 FMR'!J:J)</f>
        <v>33651</v>
      </c>
      <c r="H1881">
        <f>_xlfn.XLOOKUP(D1881,'2026 FMR'!I:I,'2026 FMR'!R:R)</f>
        <v>1</v>
      </c>
    </row>
    <row r="1882" spans="1:8" x14ac:dyDescent="0.35">
      <c r="A1882" t="s">
        <v>1894</v>
      </c>
      <c r="B1882" t="str">
        <f>_xlfn.XLOOKUP(D1882,'2026 FMR'!I:I,'2026 FMR'!Q:Q)</f>
        <v>NY-501</v>
      </c>
      <c r="C1882" t="s">
        <v>1945</v>
      </c>
      <c r="D1882">
        <v>36101</v>
      </c>
      <c r="E1882">
        <f>_xlfn.XLOOKUP(D1882,'ACS data'!E:E,'ACS data'!N:N)</f>
        <v>2206</v>
      </c>
      <c r="F1882">
        <f>_xlfn.XLOOKUP(D1882,'2026 FMR'!I:I,'2026 FMR'!M:M)</f>
        <v>871</v>
      </c>
      <c r="G1882">
        <f>_xlfn.XLOOKUP(D1882,'2026 FMR'!I:I,'2026 FMR'!J:J)</f>
        <v>93584</v>
      </c>
      <c r="H1882">
        <f>_xlfn.XLOOKUP(D1882,'2026 FMR'!I:I,'2026 FMR'!R:R)</f>
        <v>1</v>
      </c>
    </row>
    <row r="1883" spans="1:8" x14ac:dyDescent="0.35">
      <c r="A1883" t="s">
        <v>1894</v>
      </c>
      <c r="B1883" t="str">
        <f>_xlfn.XLOOKUP(D1883,'2026 FMR'!I:I,'2026 FMR'!Q:Q)</f>
        <v>NY-603</v>
      </c>
      <c r="C1883" t="s">
        <v>1946</v>
      </c>
      <c r="D1883">
        <v>36103</v>
      </c>
      <c r="E1883">
        <f>_xlfn.XLOOKUP(D1883,'ACS data'!E:E,'ACS data'!N:N)</f>
        <v>18248</v>
      </c>
      <c r="F1883">
        <f>_xlfn.XLOOKUP(D1883,'2026 FMR'!I:I,'2026 FMR'!M:M)</f>
        <v>2379</v>
      </c>
      <c r="G1883">
        <f>_xlfn.XLOOKUP(D1883,'2026 FMR'!I:I,'2026 FMR'!J:J)</f>
        <v>1524486</v>
      </c>
      <c r="H1883">
        <f>_xlfn.XLOOKUP(D1883,'2026 FMR'!I:I,'2026 FMR'!R:R)</f>
        <v>1</v>
      </c>
    </row>
    <row r="1884" spans="1:8" x14ac:dyDescent="0.35">
      <c r="A1884" t="s">
        <v>1894</v>
      </c>
      <c r="B1884" t="str">
        <f>_xlfn.XLOOKUP(D1884,'2026 FMR'!I:I,'2026 FMR'!Q:Q)</f>
        <v>NY-525</v>
      </c>
      <c r="C1884" t="s">
        <v>1947</v>
      </c>
      <c r="D1884">
        <v>36105</v>
      </c>
      <c r="E1884">
        <f>_xlfn.XLOOKUP(D1884,'ACS data'!E:E,'ACS data'!N:N)</f>
        <v>2209</v>
      </c>
      <c r="F1884">
        <f>_xlfn.XLOOKUP(D1884,'2026 FMR'!I:I,'2026 FMR'!M:M)</f>
        <v>1070</v>
      </c>
      <c r="G1884">
        <f>_xlfn.XLOOKUP(D1884,'2026 FMR'!I:I,'2026 FMR'!J:J)</f>
        <v>78725</v>
      </c>
      <c r="H1884">
        <f>_xlfn.XLOOKUP(D1884,'2026 FMR'!I:I,'2026 FMR'!R:R)</f>
        <v>1</v>
      </c>
    </row>
    <row r="1885" spans="1:8" x14ac:dyDescent="0.35">
      <c r="A1885" t="s">
        <v>1894</v>
      </c>
      <c r="B1885" t="str">
        <f>_xlfn.XLOOKUP(D1885,'2026 FMR'!I:I,'2026 FMR'!Q:Q)</f>
        <v>NY-511</v>
      </c>
      <c r="C1885" t="s">
        <v>1948</v>
      </c>
      <c r="D1885">
        <v>36107</v>
      </c>
      <c r="E1885">
        <f>_xlfn.XLOOKUP(D1885,'ACS data'!E:E,'ACS data'!N:N)</f>
        <v>1320</v>
      </c>
      <c r="F1885">
        <f>_xlfn.XLOOKUP(D1885,'2026 FMR'!I:I,'2026 FMR'!M:M)</f>
        <v>868</v>
      </c>
      <c r="G1885">
        <f>_xlfn.XLOOKUP(D1885,'2026 FMR'!I:I,'2026 FMR'!J:J)</f>
        <v>48344</v>
      </c>
      <c r="H1885">
        <f>_xlfn.XLOOKUP(D1885,'2026 FMR'!I:I,'2026 FMR'!R:R)</f>
        <v>1</v>
      </c>
    </row>
    <row r="1886" spans="1:8" x14ac:dyDescent="0.35">
      <c r="A1886" t="s">
        <v>1894</v>
      </c>
      <c r="B1886" t="str">
        <f>_xlfn.XLOOKUP(D1886,'2026 FMR'!I:I,'2026 FMR'!Q:Q)</f>
        <v>NY-510</v>
      </c>
      <c r="C1886" t="s">
        <v>1949</v>
      </c>
      <c r="D1886">
        <v>36109</v>
      </c>
      <c r="E1886">
        <f>_xlfn.XLOOKUP(D1886,'ACS data'!E:E,'ACS data'!N:N)</f>
        <v>6979</v>
      </c>
      <c r="F1886">
        <f>_xlfn.XLOOKUP(D1886,'2026 FMR'!I:I,'2026 FMR'!M:M)</f>
        <v>1466</v>
      </c>
      <c r="G1886">
        <f>_xlfn.XLOOKUP(D1886,'2026 FMR'!I:I,'2026 FMR'!J:J)</f>
        <v>102555</v>
      </c>
      <c r="H1886">
        <f>_xlfn.XLOOKUP(D1886,'2026 FMR'!I:I,'2026 FMR'!R:R)</f>
        <v>0.5</v>
      </c>
    </row>
    <row r="1887" spans="1:8" x14ac:dyDescent="0.35">
      <c r="A1887" t="s">
        <v>1894</v>
      </c>
      <c r="B1887" t="str">
        <f>_xlfn.XLOOKUP(D1887,'2026 FMR'!I:I,'2026 FMR'!Q:Q)</f>
        <v>NY-608</v>
      </c>
      <c r="C1887" t="s">
        <v>1950</v>
      </c>
      <c r="D1887">
        <v>36111</v>
      </c>
      <c r="E1887">
        <f>_xlfn.XLOOKUP(D1887,'ACS data'!E:E,'ACS data'!N:N)</f>
        <v>5337</v>
      </c>
      <c r="F1887">
        <f>_xlfn.XLOOKUP(D1887,'2026 FMR'!I:I,'2026 FMR'!M:M)</f>
        <v>1386</v>
      </c>
      <c r="G1887">
        <f>_xlfn.XLOOKUP(D1887,'2026 FMR'!I:I,'2026 FMR'!J:J)</f>
        <v>182153</v>
      </c>
      <c r="H1887">
        <f>_xlfn.XLOOKUP(D1887,'2026 FMR'!I:I,'2026 FMR'!R:R)</f>
        <v>1</v>
      </c>
    </row>
    <row r="1888" spans="1:8" x14ac:dyDescent="0.35">
      <c r="A1888" t="s">
        <v>1894</v>
      </c>
      <c r="B1888" t="str">
        <f>_xlfn.XLOOKUP(D1888,'2026 FMR'!I:I,'2026 FMR'!Q:Q)</f>
        <v>NY-523</v>
      </c>
      <c r="C1888" t="s">
        <v>1951</v>
      </c>
      <c r="D1888">
        <v>36113</v>
      </c>
      <c r="E1888">
        <f>_xlfn.XLOOKUP(D1888,'ACS data'!E:E,'ACS data'!N:N)</f>
        <v>1100</v>
      </c>
      <c r="F1888">
        <f>_xlfn.XLOOKUP(D1888,'2026 FMR'!I:I,'2026 FMR'!M:M)</f>
        <v>1066</v>
      </c>
      <c r="G1888">
        <f>_xlfn.XLOOKUP(D1888,'2026 FMR'!I:I,'2026 FMR'!J:J)</f>
        <v>65684</v>
      </c>
      <c r="H1888">
        <f>_xlfn.XLOOKUP(D1888,'2026 FMR'!I:I,'2026 FMR'!R:R)</f>
        <v>1</v>
      </c>
    </row>
    <row r="1889" spans="1:8" x14ac:dyDescent="0.35">
      <c r="A1889" t="s">
        <v>1894</v>
      </c>
      <c r="B1889" t="str">
        <f>_xlfn.XLOOKUP(D1889,'2026 FMR'!I:I,'2026 FMR'!Q:Q)</f>
        <v>NY-523</v>
      </c>
      <c r="C1889" t="s">
        <v>1952</v>
      </c>
      <c r="D1889">
        <v>36115</v>
      </c>
      <c r="E1889">
        <f>_xlfn.XLOOKUP(D1889,'ACS data'!E:E,'ACS data'!N:N)</f>
        <v>869</v>
      </c>
      <c r="F1889">
        <f>_xlfn.XLOOKUP(D1889,'2026 FMR'!I:I,'2026 FMR'!M:M)</f>
        <v>1066</v>
      </c>
      <c r="G1889">
        <f>_xlfn.XLOOKUP(D1889,'2026 FMR'!I:I,'2026 FMR'!J:J)</f>
        <v>61310</v>
      </c>
      <c r="H1889">
        <f>_xlfn.XLOOKUP(D1889,'2026 FMR'!I:I,'2026 FMR'!R:R)</f>
        <v>1</v>
      </c>
    </row>
    <row r="1890" spans="1:8" x14ac:dyDescent="0.35">
      <c r="A1890" t="s">
        <v>1894</v>
      </c>
      <c r="B1890" t="str">
        <f>_xlfn.XLOOKUP(D1890,'2026 FMR'!I:I,'2026 FMR'!Q:Q)</f>
        <v>NY-513</v>
      </c>
      <c r="C1890" t="s">
        <v>1953</v>
      </c>
      <c r="D1890">
        <v>36117</v>
      </c>
      <c r="E1890">
        <f>_xlfn.XLOOKUP(D1890,'ACS data'!E:E,'ACS data'!N:N)</f>
        <v>1632</v>
      </c>
      <c r="F1890">
        <f>_xlfn.XLOOKUP(D1890,'2026 FMR'!I:I,'2026 FMR'!M:M)</f>
        <v>1256</v>
      </c>
      <c r="G1890">
        <f>_xlfn.XLOOKUP(D1890,'2026 FMR'!I:I,'2026 FMR'!J:J)</f>
        <v>91324</v>
      </c>
      <c r="H1890">
        <f>_xlfn.XLOOKUP(D1890,'2026 FMR'!I:I,'2026 FMR'!R:R)</f>
        <v>1</v>
      </c>
    </row>
    <row r="1891" spans="1:8" x14ac:dyDescent="0.35">
      <c r="A1891" t="s">
        <v>1894</v>
      </c>
      <c r="B1891" t="str">
        <f>_xlfn.XLOOKUP(D1891,'2026 FMR'!I:I,'2026 FMR'!Q:Q)</f>
        <v>NY-604</v>
      </c>
      <c r="C1891" t="s">
        <v>1954</v>
      </c>
      <c r="D1891">
        <v>36119</v>
      </c>
      <c r="E1891">
        <f>_xlfn.XLOOKUP(D1891,'ACS data'!E:E,'ACS data'!N:N)</f>
        <v>17314</v>
      </c>
      <c r="F1891">
        <f>_xlfn.XLOOKUP(D1891,'2026 FMR'!I:I,'2026 FMR'!M:M)</f>
        <v>2655</v>
      </c>
      <c r="G1891">
        <f>_xlfn.XLOOKUP(D1891,'2026 FMR'!I:I,'2026 FMR'!J:J)</f>
        <v>997904</v>
      </c>
      <c r="H1891">
        <f>_xlfn.XLOOKUP(D1891,'2026 FMR'!I:I,'2026 FMR'!R:R)</f>
        <v>1</v>
      </c>
    </row>
    <row r="1892" spans="1:8" x14ac:dyDescent="0.35">
      <c r="A1892" t="s">
        <v>1894</v>
      </c>
      <c r="B1892" t="str">
        <f>_xlfn.XLOOKUP(D1892,'2026 FMR'!I:I,'2026 FMR'!Q:Q)</f>
        <v>NY-508</v>
      </c>
      <c r="C1892" t="s">
        <v>1955</v>
      </c>
      <c r="D1892">
        <v>36121</v>
      </c>
      <c r="E1892">
        <f>_xlfn.XLOOKUP(D1892,'ACS data'!E:E,'ACS data'!N:N)</f>
        <v>615</v>
      </c>
      <c r="F1892">
        <f>_xlfn.XLOOKUP(D1892,'2026 FMR'!I:I,'2026 FMR'!M:M)</f>
        <v>844</v>
      </c>
      <c r="G1892">
        <f>_xlfn.XLOOKUP(D1892,'2026 FMR'!I:I,'2026 FMR'!J:J)</f>
        <v>40338</v>
      </c>
      <c r="H1892">
        <f>_xlfn.XLOOKUP(D1892,'2026 FMR'!I:I,'2026 FMR'!R:R)</f>
        <v>0.5</v>
      </c>
    </row>
    <row r="1893" spans="1:8" x14ac:dyDescent="0.35">
      <c r="A1893" t="s">
        <v>1894</v>
      </c>
      <c r="B1893" t="str">
        <f>_xlfn.XLOOKUP(D1893,'2026 FMR'!I:I,'2026 FMR'!Q:Q)</f>
        <v>NY-513</v>
      </c>
      <c r="C1893" t="s">
        <v>1956</v>
      </c>
      <c r="D1893">
        <v>36123</v>
      </c>
      <c r="E1893">
        <f>_xlfn.XLOOKUP(D1893,'ACS data'!E:E,'ACS data'!N:N)</f>
        <v>554</v>
      </c>
      <c r="F1893">
        <f>_xlfn.XLOOKUP(D1893,'2026 FMR'!I:I,'2026 FMR'!M:M)</f>
        <v>836</v>
      </c>
      <c r="G1893">
        <f>_xlfn.XLOOKUP(D1893,'2026 FMR'!I:I,'2026 FMR'!J:J)</f>
        <v>24713</v>
      </c>
      <c r="H1893">
        <f>_xlfn.XLOOKUP(D1893,'2026 FMR'!I:I,'2026 FMR'!R:R)</f>
        <v>1</v>
      </c>
    </row>
    <row r="1894" spans="1:8" x14ac:dyDescent="0.35">
      <c r="A1894" t="s">
        <v>1957</v>
      </c>
      <c r="B1894" t="str">
        <f>_xlfn.XLOOKUP(D1894,'2026 FMR'!I:I,'2026 FMR'!Q:Q)</f>
        <v>NC-503</v>
      </c>
      <c r="C1894" t="s">
        <v>1958</v>
      </c>
      <c r="D1894">
        <v>37001</v>
      </c>
      <c r="E1894">
        <f>_xlfn.XLOOKUP(D1894,'ACS data'!E:E,'ACS data'!N:N)</f>
        <v>5546</v>
      </c>
      <c r="F1894">
        <f>_xlfn.XLOOKUP(D1894,'2026 FMR'!I:I,'2026 FMR'!M:M)</f>
        <v>1230</v>
      </c>
      <c r="G1894">
        <f>_xlfn.XLOOKUP(D1894,'2026 FMR'!I:I,'2026 FMR'!J:J)</f>
        <v>171779</v>
      </c>
      <c r="H1894">
        <f>_xlfn.XLOOKUP(D1894,'2026 FMR'!I:I,'2026 FMR'!R:R)</f>
        <v>1</v>
      </c>
    </row>
    <row r="1895" spans="1:8" x14ac:dyDescent="0.35">
      <c r="A1895" t="s">
        <v>1957</v>
      </c>
      <c r="B1895" t="str">
        <f>_xlfn.XLOOKUP(D1895,'2026 FMR'!I:I,'2026 FMR'!Q:Q)</f>
        <v>NC-503</v>
      </c>
      <c r="C1895" t="s">
        <v>1959</v>
      </c>
      <c r="D1895">
        <v>37003</v>
      </c>
      <c r="E1895">
        <f>_xlfn.XLOOKUP(D1895,'ACS data'!E:E,'ACS data'!N:N)</f>
        <v>825</v>
      </c>
      <c r="F1895">
        <f>_xlfn.XLOOKUP(D1895,'2026 FMR'!I:I,'2026 FMR'!M:M)</f>
        <v>908</v>
      </c>
      <c r="G1895">
        <f>_xlfn.XLOOKUP(D1895,'2026 FMR'!I:I,'2026 FMR'!J:J)</f>
        <v>36505</v>
      </c>
      <c r="H1895">
        <f>_xlfn.XLOOKUP(D1895,'2026 FMR'!I:I,'2026 FMR'!R:R)</f>
        <v>1</v>
      </c>
    </row>
    <row r="1896" spans="1:8" x14ac:dyDescent="0.35">
      <c r="A1896" t="s">
        <v>1957</v>
      </c>
      <c r="B1896" t="str">
        <f>_xlfn.XLOOKUP(D1896,'2026 FMR'!I:I,'2026 FMR'!Q:Q)</f>
        <v>NC-516</v>
      </c>
      <c r="C1896" t="s">
        <v>1960</v>
      </c>
      <c r="D1896">
        <v>37005</v>
      </c>
      <c r="E1896">
        <f>_xlfn.XLOOKUP(D1896,'ACS data'!E:E,'ACS data'!N:N)</f>
        <v>299</v>
      </c>
      <c r="F1896">
        <f>_xlfn.XLOOKUP(D1896,'2026 FMR'!I:I,'2026 FMR'!M:M)</f>
        <v>745</v>
      </c>
      <c r="G1896">
        <f>_xlfn.XLOOKUP(D1896,'2026 FMR'!I:I,'2026 FMR'!J:J)</f>
        <v>10989</v>
      </c>
      <c r="H1896">
        <f>_xlfn.XLOOKUP(D1896,'2026 FMR'!I:I,'2026 FMR'!R:R)</f>
        <v>1</v>
      </c>
    </row>
    <row r="1897" spans="1:8" x14ac:dyDescent="0.35">
      <c r="A1897" t="s">
        <v>1957</v>
      </c>
      <c r="B1897" t="str">
        <f>_xlfn.XLOOKUP(D1897,'2026 FMR'!I:I,'2026 FMR'!Q:Q)</f>
        <v>NC-503</v>
      </c>
      <c r="C1897" t="s">
        <v>1961</v>
      </c>
      <c r="D1897">
        <v>37007</v>
      </c>
      <c r="E1897">
        <f>_xlfn.XLOOKUP(D1897,'ACS data'!E:E,'ACS data'!N:N)</f>
        <v>724</v>
      </c>
      <c r="F1897">
        <f>_xlfn.XLOOKUP(D1897,'2026 FMR'!I:I,'2026 FMR'!M:M)</f>
        <v>867</v>
      </c>
      <c r="G1897">
        <f>_xlfn.XLOOKUP(D1897,'2026 FMR'!I:I,'2026 FMR'!J:J)</f>
        <v>22200</v>
      </c>
      <c r="H1897">
        <f>_xlfn.XLOOKUP(D1897,'2026 FMR'!I:I,'2026 FMR'!R:R)</f>
        <v>1</v>
      </c>
    </row>
    <row r="1898" spans="1:8" x14ac:dyDescent="0.35">
      <c r="A1898" t="s">
        <v>1957</v>
      </c>
      <c r="B1898" t="str">
        <f>_xlfn.XLOOKUP(D1898,'2026 FMR'!I:I,'2026 FMR'!Q:Q)</f>
        <v>NC-516</v>
      </c>
      <c r="C1898" t="s">
        <v>1962</v>
      </c>
      <c r="D1898">
        <v>37009</v>
      </c>
      <c r="E1898">
        <f>_xlfn.XLOOKUP(D1898,'ACS data'!E:E,'ACS data'!N:N)</f>
        <v>722</v>
      </c>
      <c r="F1898">
        <f>_xlfn.XLOOKUP(D1898,'2026 FMR'!I:I,'2026 FMR'!M:M)</f>
        <v>705</v>
      </c>
      <c r="G1898">
        <f>_xlfn.XLOOKUP(D1898,'2026 FMR'!I:I,'2026 FMR'!J:J)</f>
        <v>26759</v>
      </c>
      <c r="H1898">
        <f>_xlfn.XLOOKUP(D1898,'2026 FMR'!I:I,'2026 FMR'!R:R)</f>
        <v>1</v>
      </c>
    </row>
    <row r="1899" spans="1:8" x14ac:dyDescent="0.35">
      <c r="A1899" t="s">
        <v>1957</v>
      </c>
      <c r="B1899" t="str">
        <f>_xlfn.XLOOKUP(D1899,'2026 FMR'!I:I,'2026 FMR'!Q:Q)</f>
        <v>NC-516</v>
      </c>
      <c r="C1899" t="s">
        <v>1963</v>
      </c>
      <c r="D1899">
        <v>37011</v>
      </c>
      <c r="E1899">
        <f>_xlfn.XLOOKUP(D1899,'ACS data'!E:E,'ACS data'!N:N)</f>
        <v>229</v>
      </c>
      <c r="F1899">
        <f>_xlfn.XLOOKUP(D1899,'2026 FMR'!I:I,'2026 FMR'!M:M)</f>
        <v>766</v>
      </c>
      <c r="G1899">
        <f>_xlfn.XLOOKUP(D1899,'2026 FMR'!I:I,'2026 FMR'!J:J)</f>
        <v>17679</v>
      </c>
      <c r="H1899">
        <f>_xlfn.XLOOKUP(D1899,'2026 FMR'!I:I,'2026 FMR'!R:R)</f>
        <v>1</v>
      </c>
    </row>
    <row r="1900" spans="1:8" x14ac:dyDescent="0.35">
      <c r="A1900" t="s">
        <v>1957</v>
      </c>
      <c r="B1900" t="str">
        <f>_xlfn.XLOOKUP(D1900,'2026 FMR'!I:I,'2026 FMR'!Q:Q)</f>
        <v>NC-503</v>
      </c>
      <c r="C1900" t="s">
        <v>1964</v>
      </c>
      <c r="D1900">
        <v>37013</v>
      </c>
      <c r="E1900">
        <f>_xlfn.XLOOKUP(D1900,'ACS data'!E:E,'ACS data'!N:N)</f>
        <v>1359</v>
      </c>
      <c r="F1900">
        <f>_xlfn.XLOOKUP(D1900,'2026 FMR'!I:I,'2026 FMR'!M:M)</f>
        <v>737</v>
      </c>
      <c r="G1900">
        <f>_xlfn.XLOOKUP(D1900,'2026 FMR'!I:I,'2026 FMR'!J:J)</f>
        <v>44711</v>
      </c>
      <c r="H1900">
        <f>_xlfn.XLOOKUP(D1900,'2026 FMR'!I:I,'2026 FMR'!R:R)</f>
        <v>1</v>
      </c>
    </row>
    <row r="1901" spans="1:8" x14ac:dyDescent="0.35">
      <c r="A1901" t="s">
        <v>1957</v>
      </c>
      <c r="B1901" t="str">
        <f>_xlfn.XLOOKUP(D1901,'2026 FMR'!I:I,'2026 FMR'!Q:Q)</f>
        <v>NC-503</v>
      </c>
      <c r="C1901" t="s">
        <v>1965</v>
      </c>
      <c r="D1901">
        <v>37015</v>
      </c>
      <c r="E1901">
        <f>_xlfn.XLOOKUP(D1901,'ACS data'!E:E,'ACS data'!N:N)</f>
        <v>626</v>
      </c>
      <c r="F1901">
        <f>_xlfn.XLOOKUP(D1901,'2026 FMR'!I:I,'2026 FMR'!M:M)</f>
        <v>796</v>
      </c>
      <c r="G1901">
        <f>_xlfn.XLOOKUP(D1901,'2026 FMR'!I:I,'2026 FMR'!J:J)</f>
        <v>17818</v>
      </c>
      <c r="H1901">
        <f>_xlfn.XLOOKUP(D1901,'2026 FMR'!I:I,'2026 FMR'!R:R)</f>
        <v>1</v>
      </c>
    </row>
    <row r="1902" spans="1:8" x14ac:dyDescent="0.35">
      <c r="A1902" t="s">
        <v>1957</v>
      </c>
      <c r="B1902" t="str">
        <f>_xlfn.XLOOKUP(D1902,'2026 FMR'!I:I,'2026 FMR'!Q:Q)</f>
        <v>NC-503</v>
      </c>
      <c r="C1902" t="s">
        <v>1966</v>
      </c>
      <c r="D1902">
        <v>37017</v>
      </c>
      <c r="E1902">
        <f>_xlfn.XLOOKUP(D1902,'ACS data'!E:E,'ACS data'!N:N)</f>
        <v>1512</v>
      </c>
      <c r="F1902">
        <f>_xlfn.XLOOKUP(D1902,'2026 FMR'!I:I,'2026 FMR'!M:M)</f>
        <v>705</v>
      </c>
      <c r="G1902">
        <f>_xlfn.XLOOKUP(D1902,'2026 FMR'!I:I,'2026 FMR'!J:J)</f>
        <v>29807</v>
      </c>
      <c r="H1902">
        <f>_xlfn.XLOOKUP(D1902,'2026 FMR'!I:I,'2026 FMR'!R:R)</f>
        <v>1</v>
      </c>
    </row>
    <row r="1903" spans="1:8" x14ac:dyDescent="0.35">
      <c r="A1903" t="s">
        <v>1957</v>
      </c>
      <c r="B1903" t="str">
        <f>_xlfn.XLOOKUP(D1903,'2026 FMR'!I:I,'2026 FMR'!Q:Q)</f>
        <v>NC-506</v>
      </c>
      <c r="C1903" t="s">
        <v>1967</v>
      </c>
      <c r="D1903">
        <v>37019</v>
      </c>
      <c r="E1903">
        <f>_xlfn.XLOOKUP(D1903,'ACS data'!E:E,'ACS data'!N:N)</f>
        <v>2366</v>
      </c>
      <c r="F1903">
        <f>_xlfn.XLOOKUP(D1903,'2026 FMR'!I:I,'2026 FMR'!M:M)</f>
        <v>1301</v>
      </c>
      <c r="G1903">
        <f>_xlfn.XLOOKUP(D1903,'2026 FMR'!I:I,'2026 FMR'!J:J)</f>
        <v>139721</v>
      </c>
      <c r="H1903">
        <f>_xlfn.XLOOKUP(D1903,'2026 FMR'!I:I,'2026 FMR'!R:R)</f>
        <v>1</v>
      </c>
    </row>
    <row r="1904" spans="1:8" x14ac:dyDescent="0.35">
      <c r="A1904" t="s">
        <v>1957</v>
      </c>
      <c r="B1904" t="str">
        <f>_xlfn.XLOOKUP(D1904,'2026 FMR'!I:I,'2026 FMR'!Q:Q)</f>
        <v>NC-501</v>
      </c>
      <c r="C1904" t="s">
        <v>1968</v>
      </c>
      <c r="D1904">
        <v>37021</v>
      </c>
      <c r="E1904">
        <f>_xlfn.XLOOKUP(D1904,'ACS data'!E:E,'ACS data'!N:N)</f>
        <v>5364</v>
      </c>
      <c r="F1904">
        <f>_xlfn.XLOOKUP(D1904,'2026 FMR'!I:I,'2026 FMR'!M:M)</f>
        <v>1429</v>
      </c>
      <c r="G1904">
        <f>_xlfn.XLOOKUP(D1904,'2026 FMR'!I:I,'2026 FMR'!J:J)</f>
        <v>269449</v>
      </c>
      <c r="H1904">
        <f>_xlfn.XLOOKUP(D1904,'2026 FMR'!I:I,'2026 FMR'!R:R)</f>
        <v>1</v>
      </c>
    </row>
    <row r="1905" spans="1:8" x14ac:dyDescent="0.35">
      <c r="A1905" t="s">
        <v>1957</v>
      </c>
      <c r="B1905" t="str">
        <f>_xlfn.XLOOKUP(D1905,'2026 FMR'!I:I,'2026 FMR'!Q:Q)</f>
        <v>NC-503</v>
      </c>
      <c r="C1905" t="s">
        <v>1969</v>
      </c>
      <c r="D1905">
        <v>37023</v>
      </c>
      <c r="E1905">
        <f>_xlfn.XLOOKUP(D1905,'ACS data'!E:E,'ACS data'!N:N)</f>
        <v>2702</v>
      </c>
      <c r="F1905">
        <f>_xlfn.XLOOKUP(D1905,'2026 FMR'!I:I,'2026 FMR'!M:M)</f>
        <v>908</v>
      </c>
      <c r="G1905">
        <f>_xlfn.XLOOKUP(D1905,'2026 FMR'!I:I,'2026 FMR'!J:J)</f>
        <v>87799</v>
      </c>
      <c r="H1905">
        <f>_xlfn.XLOOKUP(D1905,'2026 FMR'!I:I,'2026 FMR'!R:R)</f>
        <v>1</v>
      </c>
    </row>
    <row r="1906" spans="1:8" x14ac:dyDescent="0.35">
      <c r="A1906" t="s">
        <v>1957</v>
      </c>
      <c r="B1906" t="str">
        <f>_xlfn.XLOOKUP(D1906,'2026 FMR'!I:I,'2026 FMR'!Q:Q)</f>
        <v>NC-503</v>
      </c>
      <c r="C1906" t="s">
        <v>1970</v>
      </c>
      <c r="D1906">
        <v>37025</v>
      </c>
      <c r="E1906">
        <f>_xlfn.XLOOKUP(D1906,'ACS data'!E:E,'ACS data'!N:N)</f>
        <v>5342</v>
      </c>
      <c r="F1906">
        <f>_xlfn.XLOOKUP(D1906,'2026 FMR'!I:I,'2026 FMR'!M:M)</f>
        <v>1538</v>
      </c>
      <c r="G1906">
        <f>_xlfn.XLOOKUP(D1906,'2026 FMR'!I:I,'2026 FMR'!J:J)</f>
        <v>226396</v>
      </c>
      <c r="H1906">
        <f>_xlfn.XLOOKUP(D1906,'2026 FMR'!I:I,'2026 FMR'!R:R)</f>
        <v>1</v>
      </c>
    </row>
    <row r="1907" spans="1:8" x14ac:dyDescent="0.35">
      <c r="A1907" t="s">
        <v>1957</v>
      </c>
      <c r="B1907" t="str">
        <f>_xlfn.XLOOKUP(D1907,'2026 FMR'!I:I,'2026 FMR'!Q:Q)</f>
        <v>NC-503</v>
      </c>
      <c r="C1907" t="s">
        <v>1971</v>
      </c>
      <c r="D1907">
        <v>37027</v>
      </c>
      <c r="E1907">
        <f>_xlfn.XLOOKUP(D1907,'ACS data'!E:E,'ACS data'!N:N)</f>
        <v>1697</v>
      </c>
      <c r="F1907">
        <f>_xlfn.XLOOKUP(D1907,'2026 FMR'!I:I,'2026 FMR'!M:M)</f>
        <v>908</v>
      </c>
      <c r="G1907">
        <f>_xlfn.XLOOKUP(D1907,'2026 FMR'!I:I,'2026 FMR'!J:J)</f>
        <v>80716</v>
      </c>
      <c r="H1907">
        <f>_xlfn.XLOOKUP(D1907,'2026 FMR'!I:I,'2026 FMR'!R:R)</f>
        <v>1</v>
      </c>
    </row>
    <row r="1908" spans="1:8" x14ac:dyDescent="0.35">
      <c r="A1908" t="s">
        <v>1957</v>
      </c>
      <c r="B1908" t="str">
        <f>_xlfn.XLOOKUP(D1908,'2026 FMR'!I:I,'2026 FMR'!Q:Q)</f>
        <v>NC-503</v>
      </c>
      <c r="C1908" t="s">
        <v>1972</v>
      </c>
      <c r="D1908">
        <v>37029</v>
      </c>
      <c r="E1908">
        <f>_xlfn.XLOOKUP(D1908,'ACS data'!E:E,'ACS data'!N:N)</f>
        <v>36</v>
      </c>
      <c r="F1908">
        <f>_xlfn.XLOOKUP(D1908,'2026 FMR'!I:I,'2026 FMR'!M:M)</f>
        <v>1139</v>
      </c>
      <c r="G1908">
        <f>_xlfn.XLOOKUP(D1908,'2026 FMR'!I:I,'2026 FMR'!J:J)</f>
        <v>10547</v>
      </c>
      <c r="H1908">
        <f>_xlfn.XLOOKUP(D1908,'2026 FMR'!I:I,'2026 FMR'!R:R)</f>
        <v>1</v>
      </c>
    </row>
    <row r="1909" spans="1:8" x14ac:dyDescent="0.35">
      <c r="A1909" t="s">
        <v>1957</v>
      </c>
      <c r="B1909" t="str">
        <f>_xlfn.XLOOKUP(D1909,'2026 FMR'!I:I,'2026 FMR'!Q:Q)</f>
        <v>NC-503</v>
      </c>
      <c r="C1909" t="s">
        <v>1973</v>
      </c>
      <c r="D1909">
        <v>37031</v>
      </c>
      <c r="E1909">
        <f>_xlfn.XLOOKUP(D1909,'ACS data'!E:E,'ACS data'!N:N)</f>
        <v>934</v>
      </c>
      <c r="F1909">
        <f>_xlfn.XLOOKUP(D1909,'2026 FMR'!I:I,'2026 FMR'!M:M)</f>
        <v>913</v>
      </c>
      <c r="G1909">
        <f>_xlfn.XLOOKUP(D1909,'2026 FMR'!I:I,'2026 FMR'!J:J)</f>
        <v>68353</v>
      </c>
      <c r="H1909">
        <f>_xlfn.XLOOKUP(D1909,'2026 FMR'!I:I,'2026 FMR'!R:R)</f>
        <v>1</v>
      </c>
    </row>
    <row r="1910" spans="1:8" x14ac:dyDescent="0.35">
      <c r="A1910" t="s">
        <v>1957</v>
      </c>
      <c r="B1910" t="str">
        <f>_xlfn.XLOOKUP(D1910,'2026 FMR'!I:I,'2026 FMR'!Q:Q)</f>
        <v>NC-503</v>
      </c>
      <c r="C1910" t="s">
        <v>1974</v>
      </c>
      <c r="D1910">
        <v>37033</v>
      </c>
      <c r="E1910">
        <f>_xlfn.XLOOKUP(D1910,'ACS data'!E:E,'ACS data'!N:N)</f>
        <v>470</v>
      </c>
      <c r="F1910">
        <f>_xlfn.XLOOKUP(D1910,'2026 FMR'!I:I,'2026 FMR'!M:M)</f>
        <v>748</v>
      </c>
      <c r="G1910">
        <f>_xlfn.XLOOKUP(D1910,'2026 FMR'!I:I,'2026 FMR'!J:J)</f>
        <v>22747</v>
      </c>
      <c r="H1910">
        <f>_xlfn.XLOOKUP(D1910,'2026 FMR'!I:I,'2026 FMR'!R:R)</f>
        <v>1</v>
      </c>
    </row>
    <row r="1911" spans="1:8" x14ac:dyDescent="0.35">
      <c r="A1911" t="s">
        <v>1957</v>
      </c>
      <c r="B1911" t="str">
        <f>_xlfn.XLOOKUP(D1911,'2026 FMR'!I:I,'2026 FMR'!Q:Q)</f>
        <v>NC-503</v>
      </c>
      <c r="C1911" t="s">
        <v>1975</v>
      </c>
      <c r="D1911">
        <v>37035</v>
      </c>
      <c r="E1911">
        <f>_xlfn.XLOOKUP(D1911,'ACS data'!E:E,'ACS data'!N:N)</f>
        <v>4201</v>
      </c>
      <c r="F1911">
        <f>_xlfn.XLOOKUP(D1911,'2026 FMR'!I:I,'2026 FMR'!M:M)</f>
        <v>908</v>
      </c>
      <c r="G1911">
        <f>_xlfn.XLOOKUP(D1911,'2026 FMR'!I:I,'2026 FMR'!J:J)</f>
        <v>161011</v>
      </c>
      <c r="H1911">
        <f>_xlfn.XLOOKUP(D1911,'2026 FMR'!I:I,'2026 FMR'!R:R)</f>
        <v>1</v>
      </c>
    </row>
    <row r="1912" spans="1:8" x14ac:dyDescent="0.35">
      <c r="A1912" t="s">
        <v>1957</v>
      </c>
      <c r="B1912" t="str">
        <f>_xlfn.XLOOKUP(D1912,'2026 FMR'!I:I,'2026 FMR'!Q:Q)</f>
        <v>NC-503</v>
      </c>
      <c r="C1912" t="s">
        <v>1976</v>
      </c>
      <c r="D1912">
        <v>37037</v>
      </c>
      <c r="E1912">
        <f>_xlfn.XLOOKUP(D1912,'ACS data'!E:E,'ACS data'!N:N)</f>
        <v>1862</v>
      </c>
      <c r="F1912">
        <f>_xlfn.XLOOKUP(D1912,'2026 FMR'!I:I,'2026 FMR'!M:M)</f>
        <v>1507</v>
      </c>
      <c r="G1912">
        <f>_xlfn.XLOOKUP(D1912,'2026 FMR'!I:I,'2026 FMR'!J:J)</f>
        <v>76754</v>
      </c>
      <c r="H1912">
        <f>_xlfn.XLOOKUP(D1912,'2026 FMR'!I:I,'2026 FMR'!R:R)</f>
        <v>1</v>
      </c>
    </row>
    <row r="1913" spans="1:8" x14ac:dyDescent="0.35">
      <c r="A1913" t="s">
        <v>1957</v>
      </c>
      <c r="B1913" t="str">
        <f>_xlfn.XLOOKUP(D1913,'2026 FMR'!I:I,'2026 FMR'!Q:Q)</f>
        <v>NC-503</v>
      </c>
      <c r="C1913" t="s">
        <v>1977</v>
      </c>
      <c r="D1913">
        <v>37039</v>
      </c>
      <c r="E1913">
        <f>_xlfn.XLOOKUP(D1913,'ACS data'!E:E,'ACS data'!N:N)</f>
        <v>687</v>
      </c>
      <c r="F1913">
        <f>_xlfn.XLOOKUP(D1913,'2026 FMR'!I:I,'2026 FMR'!M:M)</f>
        <v>713</v>
      </c>
      <c r="G1913">
        <f>_xlfn.XLOOKUP(D1913,'2026 FMR'!I:I,'2026 FMR'!J:J)</f>
        <v>28868</v>
      </c>
      <c r="H1913">
        <f>_xlfn.XLOOKUP(D1913,'2026 FMR'!I:I,'2026 FMR'!R:R)</f>
        <v>1</v>
      </c>
    </row>
    <row r="1914" spans="1:8" x14ac:dyDescent="0.35">
      <c r="A1914" t="s">
        <v>1957</v>
      </c>
      <c r="B1914" t="str">
        <f>_xlfn.XLOOKUP(D1914,'2026 FMR'!I:I,'2026 FMR'!Q:Q)</f>
        <v>NC-503</v>
      </c>
      <c r="C1914" t="s">
        <v>1978</v>
      </c>
      <c r="D1914">
        <v>37041</v>
      </c>
      <c r="E1914">
        <f>_xlfn.XLOOKUP(D1914,'ACS data'!E:E,'ACS data'!N:N)</f>
        <v>561</v>
      </c>
      <c r="F1914">
        <f>_xlfn.XLOOKUP(D1914,'2026 FMR'!I:I,'2026 FMR'!M:M)</f>
        <v>930</v>
      </c>
      <c r="G1914">
        <f>_xlfn.XLOOKUP(D1914,'2026 FMR'!I:I,'2026 FMR'!J:J)</f>
        <v>13835</v>
      </c>
      <c r="H1914">
        <f>_xlfn.XLOOKUP(D1914,'2026 FMR'!I:I,'2026 FMR'!R:R)</f>
        <v>1</v>
      </c>
    </row>
    <row r="1915" spans="1:8" x14ac:dyDescent="0.35">
      <c r="A1915" t="s">
        <v>1957</v>
      </c>
      <c r="B1915" t="str">
        <f>_xlfn.XLOOKUP(D1915,'2026 FMR'!I:I,'2026 FMR'!Q:Q)</f>
        <v>NC-503</v>
      </c>
      <c r="C1915" t="s">
        <v>1979</v>
      </c>
      <c r="D1915">
        <v>37043</v>
      </c>
      <c r="E1915">
        <f>_xlfn.XLOOKUP(D1915,'ACS data'!E:E,'ACS data'!N:N)</f>
        <v>121</v>
      </c>
      <c r="F1915">
        <f>_xlfn.XLOOKUP(D1915,'2026 FMR'!I:I,'2026 FMR'!M:M)</f>
        <v>948</v>
      </c>
      <c r="G1915">
        <f>_xlfn.XLOOKUP(D1915,'2026 FMR'!I:I,'2026 FMR'!J:J)</f>
        <v>11186</v>
      </c>
      <c r="H1915">
        <f>_xlfn.XLOOKUP(D1915,'2026 FMR'!I:I,'2026 FMR'!R:R)</f>
        <v>1</v>
      </c>
    </row>
    <row r="1916" spans="1:8" x14ac:dyDescent="0.35">
      <c r="A1916" t="s">
        <v>1957</v>
      </c>
      <c r="B1916" t="str">
        <f>_xlfn.XLOOKUP(D1916,'2026 FMR'!I:I,'2026 FMR'!Q:Q)</f>
        <v>NC-509</v>
      </c>
      <c r="C1916" t="s">
        <v>1980</v>
      </c>
      <c r="D1916">
        <v>37045</v>
      </c>
      <c r="E1916">
        <f>_xlfn.XLOOKUP(D1916,'ACS data'!E:E,'ACS data'!N:N)</f>
        <v>2812</v>
      </c>
      <c r="F1916">
        <f>_xlfn.XLOOKUP(D1916,'2026 FMR'!I:I,'2026 FMR'!M:M)</f>
        <v>763</v>
      </c>
      <c r="G1916">
        <f>_xlfn.XLOOKUP(D1916,'2026 FMR'!I:I,'2026 FMR'!J:J)</f>
        <v>99527</v>
      </c>
      <c r="H1916">
        <f>_xlfn.XLOOKUP(D1916,'2026 FMR'!I:I,'2026 FMR'!R:R)</f>
        <v>1</v>
      </c>
    </row>
    <row r="1917" spans="1:8" x14ac:dyDescent="0.35">
      <c r="A1917" t="s">
        <v>1957</v>
      </c>
      <c r="B1917" t="str">
        <f>_xlfn.XLOOKUP(D1917,'2026 FMR'!I:I,'2026 FMR'!Q:Q)</f>
        <v>NC-503</v>
      </c>
      <c r="C1917" t="s">
        <v>1981</v>
      </c>
      <c r="D1917">
        <v>37047</v>
      </c>
      <c r="E1917">
        <f>_xlfn.XLOOKUP(D1917,'ACS data'!E:E,'ACS data'!N:N)</f>
        <v>1788</v>
      </c>
      <c r="F1917">
        <f>_xlfn.XLOOKUP(D1917,'2026 FMR'!I:I,'2026 FMR'!M:M)</f>
        <v>722</v>
      </c>
      <c r="G1917">
        <f>_xlfn.XLOOKUP(D1917,'2026 FMR'!I:I,'2026 FMR'!J:J)</f>
        <v>50827</v>
      </c>
      <c r="H1917">
        <f>_xlfn.XLOOKUP(D1917,'2026 FMR'!I:I,'2026 FMR'!R:R)</f>
        <v>1</v>
      </c>
    </row>
    <row r="1918" spans="1:8" x14ac:dyDescent="0.35">
      <c r="A1918" t="s">
        <v>1957</v>
      </c>
      <c r="B1918" t="str">
        <f>_xlfn.XLOOKUP(D1918,'2026 FMR'!I:I,'2026 FMR'!Q:Q)</f>
        <v>NC-503</v>
      </c>
      <c r="C1918" t="s">
        <v>1982</v>
      </c>
      <c r="D1918">
        <v>37049</v>
      </c>
      <c r="E1918">
        <f>_xlfn.XLOOKUP(D1918,'ACS data'!E:E,'ACS data'!N:N)</f>
        <v>2363</v>
      </c>
      <c r="F1918">
        <f>_xlfn.XLOOKUP(D1918,'2026 FMR'!I:I,'2026 FMR'!M:M)</f>
        <v>902</v>
      </c>
      <c r="G1918">
        <f>_xlfn.XLOOKUP(D1918,'2026 FMR'!I:I,'2026 FMR'!J:J)</f>
        <v>101098</v>
      </c>
      <c r="H1918">
        <f>_xlfn.XLOOKUP(D1918,'2026 FMR'!I:I,'2026 FMR'!R:R)</f>
        <v>1</v>
      </c>
    </row>
    <row r="1919" spans="1:8" x14ac:dyDescent="0.35">
      <c r="A1919" t="s">
        <v>1957</v>
      </c>
      <c r="B1919" t="str">
        <f>_xlfn.XLOOKUP(D1919,'2026 FMR'!I:I,'2026 FMR'!Q:Q)</f>
        <v>NC-511</v>
      </c>
      <c r="C1919" t="s">
        <v>1983</v>
      </c>
      <c r="D1919">
        <v>37051</v>
      </c>
      <c r="E1919">
        <f>_xlfn.XLOOKUP(D1919,'ACS data'!E:E,'ACS data'!N:N)</f>
        <v>11333</v>
      </c>
      <c r="F1919">
        <f>_xlfn.XLOOKUP(D1919,'2026 FMR'!I:I,'2026 FMR'!M:M)</f>
        <v>1113</v>
      </c>
      <c r="G1919">
        <f>_xlfn.XLOOKUP(D1919,'2026 FMR'!I:I,'2026 FMR'!J:J)</f>
        <v>335207</v>
      </c>
      <c r="H1919">
        <f>_xlfn.XLOOKUP(D1919,'2026 FMR'!I:I,'2026 FMR'!R:R)</f>
        <v>1</v>
      </c>
    </row>
    <row r="1920" spans="1:8" x14ac:dyDescent="0.35">
      <c r="A1920" t="s">
        <v>1957</v>
      </c>
      <c r="B1920" t="str">
        <f>_xlfn.XLOOKUP(D1920,'2026 FMR'!I:I,'2026 FMR'!Q:Q)</f>
        <v>NC-503</v>
      </c>
      <c r="C1920" t="s">
        <v>1984</v>
      </c>
      <c r="D1920">
        <v>37053</v>
      </c>
      <c r="E1920">
        <f>_xlfn.XLOOKUP(D1920,'ACS data'!E:E,'ACS data'!N:N)</f>
        <v>306</v>
      </c>
      <c r="F1920">
        <f>_xlfn.XLOOKUP(D1920,'2026 FMR'!I:I,'2026 FMR'!M:M)</f>
        <v>1512</v>
      </c>
      <c r="G1920">
        <f>_xlfn.XLOOKUP(D1920,'2026 FMR'!I:I,'2026 FMR'!J:J)</f>
        <v>28616</v>
      </c>
      <c r="H1920">
        <f>_xlfn.XLOOKUP(D1920,'2026 FMR'!I:I,'2026 FMR'!R:R)</f>
        <v>1</v>
      </c>
    </row>
    <row r="1921" spans="1:8" x14ac:dyDescent="0.35">
      <c r="A1921" t="s">
        <v>1957</v>
      </c>
      <c r="B1921" t="str">
        <f>_xlfn.XLOOKUP(D1921,'2026 FMR'!I:I,'2026 FMR'!Q:Q)</f>
        <v>NC-503</v>
      </c>
      <c r="C1921" t="s">
        <v>1985</v>
      </c>
      <c r="D1921">
        <v>37055</v>
      </c>
      <c r="E1921">
        <f>_xlfn.XLOOKUP(D1921,'ACS data'!E:E,'ACS data'!N:N)</f>
        <v>614</v>
      </c>
      <c r="F1921">
        <f>_xlfn.XLOOKUP(D1921,'2026 FMR'!I:I,'2026 FMR'!M:M)</f>
        <v>1305</v>
      </c>
      <c r="G1921">
        <f>_xlfn.XLOOKUP(D1921,'2026 FMR'!I:I,'2026 FMR'!J:J)</f>
        <v>37160</v>
      </c>
      <c r="H1921">
        <f>_xlfn.XLOOKUP(D1921,'2026 FMR'!I:I,'2026 FMR'!R:R)</f>
        <v>1</v>
      </c>
    </row>
    <row r="1922" spans="1:8" x14ac:dyDescent="0.35">
      <c r="A1922" t="s">
        <v>1957</v>
      </c>
      <c r="B1922" t="str">
        <f>_xlfn.XLOOKUP(D1922,'2026 FMR'!I:I,'2026 FMR'!Q:Q)</f>
        <v>NC-503</v>
      </c>
      <c r="C1922" t="s">
        <v>1986</v>
      </c>
      <c r="D1922">
        <v>37057</v>
      </c>
      <c r="E1922">
        <f>_xlfn.XLOOKUP(D1922,'ACS data'!E:E,'ACS data'!N:N)</f>
        <v>4708</v>
      </c>
      <c r="F1922">
        <f>_xlfn.XLOOKUP(D1922,'2026 FMR'!I:I,'2026 FMR'!M:M)</f>
        <v>876</v>
      </c>
      <c r="G1922">
        <f>_xlfn.XLOOKUP(D1922,'2026 FMR'!I:I,'2026 FMR'!J:J)</f>
        <v>169498</v>
      </c>
      <c r="H1922">
        <f>_xlfn.XLOOKUP(D1922,'2026 FMR'!I:I,'2026 FMR'!R:R)</f>
        <v>1</v>
      </c>
    </row>
    <row r="1923" spans="1:8" x14ac:dyDescent="0.35">
      <c r="A1923" t="s">
        <v>1957</v>
      </c>
      <c r="B1923" t="str">
        <f>_xlfn.XLOOKUP(D1923,'2026 FMR'!I:I,'2026 FMR'!Q:Q)</f>
        <v>NC-503</v>
      </c>
      <c r="C1923" t="s">
        <v>1987</v>
      </c>
      <c r="D1923">
        <v>37059</v>
      </c>
      <c r="E1923">
        <f>_xlfn.XLOOKUP(D1923,'ACS data'!E:E,'ACS data'!N:N)</f>
        <v>584</v>
      </c>
      <c r="F1923">
        <f>_xlfn.XLOOKUP(D1923,'2026 FMR'!I:I,'2026 FMR'!M:M)</f>
        <v>1082</v>
      </c>
      <c r="G1923">
        <f>_xlfn.XLOOKUP(D1923,'2026 FMR'!I:I,'2026 FMR'!J:J)</f>
        <v>43030</v>
      </c>
      <c r="H1923">
        <f>_xlfn.XLOOKUP(D1923,'2026 FMR'!I:I,'2026 FMR'!R:R)</f>
        <v>1</v>
      </c>
    </row>
    <row r="1924" spans="1:8" x14ac:dyDescent="0.35">
      <c r="A1924" t="s">
        <v>1957</v>
      </c>
      <c r="B1924" t="str">
        <f>_xlfn.XLOOKUP(D1924,'2026 FMR'!I:I,'2026 FMR'!Q:Q)</f>
        <v>NC-503</v>
      </c>
      <c r="C1924" t="s">
        <v>1988</v>
      </c>
      <c r="D1924">
        <v>37061</v>
      </c>
      <c r="E1924">
        <f>_xlfn.XLOOKUP(D1924,'ACS data'!E:E,'ACS data'!N:N)</f>
        <v>2048</v>
      </c>
      <c r="F1924">
        <f>_xlfn.XLOOKUP(D1924,'2026 FMR'!I:I,'2026 FMR'!M:M)</f>
        <v>747</v>
      </c>
      <c r="G1924">
        <f>_xlfn.XLOOKUP(D1924,'2026 FMR'!I:I,'2026 FMR'!J:J)</f>
        <v>49312</v>
      </c>
      <c r="H1924">
        <f>_xlfn.XLOOKUP(D1924,'2026 FMR'!I:I,'2026 FMR'!R:R)</f>
        <v>1</v>
      </c>
    </row>
    <row r="1925" spans="1:8" x14ac:dyDescent="0.35">
      <c r="A1925" t="s">
        <v>1957</v>
      </c>
      <c r="B1925" t="str">
        <f>_xlfn.XLOOKUP(D1925,'2026 FMR'!I:I,'2026 FMR'!Q:Q)</f>
        <v>NC-502</v>
      </c>
      <c r="C1925" t="s">
        <v>1989</v>
      </c>
      <c r="D1925">
        <v>37063</v>
      </c>
      <c r="E1925">
        <f>_xlfn.XLOOKUP(D1925,'ACS data'!E:E,'ACS data'!N:N)</f>
        <v>10088</v>
      </c>
      <c r="F1925">
        <f>_xlfn.XLOOKUP(D1925,'2026 FMR'!I:I,'2026 FMR'!M:M)</f>
        <v>1507</v>
      </c>
      <c r="G1925">
        <f>_xlfn.XLOOKUP(D1925,'2026 FMR'!I:I,'2026 FMR'!J:J)</f>
        <v>325101</v>
      </c>
      <c r="H1925">
        <f>_xlfn.XLOOKUP(D1925,'2026 FMR'!I:I,'2026 FMR'!R:R)</f>
        <v>1</v>
      </c>
    </row>
    <row r="1926" spans="1:8" x14ac:dyDescent="0.35">
      <c r="A1926" t="s">
        <v>1957</v>
      </c>
      <c r="B1926" t="str">
        <f>_xlfn.XLOOKUP(D1926,'2026 FMR'!I:I,'2026 FMR'!Q:Q)</f>
        <v>NC-503</v>
      </c>
      <c r="C1926" t="s">
        <v>1990</v>
      </c>
      <c r="D1926">
        <v>37065</v>
      </c>
      <c r="E1926">
        <f>_xlfn.XLOOKUP(D1926,'ACS data'!E:E,'ACS data'!N:N)</f>
        <v>1720</v>
      </c>
      <c r="F1926">
        <f>_xlfn.XLOOKUP(D1926,'2026 FMR'!I:I,'2026 FMR'!M:M)</f>
        <v>918</v>
      </c>
      <c r="G1926">
        <f>_xlfn.XLOOKUP(D1926,'2026 FMR'!I:I,'2026 FMR'!J:J)</f>
        <v>49067</v>
      </c>
      <c r="H1926">
        <f>_xlfn.XLOOKUP(D1926,'2026 FMR'!I:I,'2026 FMR'!R:R)</f>
        <v>1</v>
      </c>
    </row>
    <row r="1927" spans="1:8" x14ac:dyDescent="0.35">
      <c r="A1927" t="s">
        <v>1957</v>
      </c>
      <c r="B1927" t="str">
        <f>_xlfn.XLOOKUP(D1927,'2026 FMR'!I:I,'2026 FMR'!Q:Q)</f>
        <v>NC-500</v>
      </c>
      <c r="C1927" t="s">
        <v>1991</v>
      </c>
      <c r="D1927">
        <v>37067</v>
      </c>
      <c r="E1927">
        <f>_xlfn.XLOOKUP(D1927,'ACS data'!E:E,'ACS data'!N:N)</f>
        <v>13043</v>
      </c>
      <c r="F1927">
        <f>_xlfn.XLOOKUP(D1927,'2026 FMR'!I:I,'2026 FMR'!M:M)</f>
        <v>1082</v>
      </c>
      <c r="G1927">
        <f>_xlfn.XLOOKUP(D1927,'2026 FMR'!I:I,'2026 FMR'!J:J)</f>
        <v>383739</v>
      </c>
      <c r="H1927">
        <f>_xlfn.XLOOKUP(D1927,'2026 FMR'!I:I,'2026 FMR'!R:R)</f>
        <v>1</v>
      </c>
    </row>
    <row r="1928" spans="1:8" x14ac:dyDescent="0.35">
      <c r="A1928" t="s">
        <v>1957</v>
      </c>
      <c r="B1928" t="str">
        <f>_xlfn.XLOOKUP(D1928,'2026 FMR'!I:I,'2026 FMR'!Q:Q)</f>
        <v>NC-503</v>
      </c>
      <c r="C1928" t="s">
        <v>1992</v>
      </c>
      <c r="D1928">
        <v>37069</v>
      </c>
      <c r="E1928">
        <f>_xlfn.XLOOKUP(D1928,'ACS data'!E:E,'ACS data'!N:N)</f>
        <v>1437</v>
      </c>
      <c r="F1928">
        <f>_xlfn.XLOOKUP(D1928,'2026 FMR'!I:I,'2026 FMR'!M:M)</f>
        <v>1596</v>
      </c>
      <c r="G1928">
        <f>_xlfn.XLOOKUP(D1928,'2026 FMR'!I:I,'2026 FMR'!J:J)</f>
        <v>69680</v>
      </c>
      <c r="H1928">
        <f>_xlfn.XLOOKUP(D1928,'2026 FMR'!I:I,'2026 FMR'!R:R)</f>
        <v>1</v>
      </c>
    </row>
    <row r="1929" spans="1:8" x14ac:dyDescent="0.35">
      <c r="A1929" t="s">
        <v>1957</v>
      </c>
      <c r="B1929" t="str">
        <f>_xlfn.XLOOKUP(D1929,'2026 FMR'!I:I,'2026 FMR'!Q:Q)</f>
        <v>NC-509</v>
      </c>
      <c r="C1929" t="s">
        <v>1993</v>
      </c>
      <c r="D1929">
        <v>37071</v>
      </c>
      <c r="E1929">
        <f>_xlfn.XLOOKUP(D1929,'ACS data'!E:E,'ACS data'!N:N)</f>
        <v>5053</v>
      </c>
      <c r="F1929">
        <f>_xlfn.XLOOKUP(D1929,'2026 FMR'!I:I,'2026 FMR'!M:M)</f>
        <v>1538</v>
      </c>
      <c r="G1929">
        <f>_xlfn.XLOOKUP(D1929,'2026 FMR'!I:I,'2026 FMR'!J:J)</f>
        <v>228972</v>
      </c>
      <c r="H1929">
        <f>_xlfn.XLOOKUP(D1929,'2026 FMR'!I:I,'2026 FMR'!R:R)</f>
        <v>1</v>
      </c>
    </row>
    <row r="1930" spans="1:8" x14ac:dyDescent="0.35">
      <c r="A1930" t="s">
        <v>1957</v>
      </c>
      <c r="B1930" t="str">
        <f>_xlfn.XLOOKUP(D1930,'2026 FMR'!I:I,'2026 FMR'!Q:Q)</f>
        <v>NC-503</v>
      </c>
      <c r="C1930" t="s">
        <v>1994</v>
      </c>
      <c r="D1930">
        <v>37073</v>
      </c>
      <c r="E1930">
        <f>_xlfn.XLOOKUP(D1930,'ACS data'!E:E,'ACS data'!N:N)</f>
        <v>391</v>
      </c>
      <c r="F1930">
        <f>_xlfn.XLOOKUP(D1930,'2026 FMR'!I:I,'2026 FMR'!M:M)</f>
        <v>1513</v>
      </c>
      <c r="G1930">
        <f>_xlfn.XLOOKUP(D1930,'2026 FMR'!I:I,'2026 FMR'!J:J)</f>
        <v>10509</v>
      </c>
      <c r="H1930">
        <f>_xlfn.XLOOKUP(D1930,'2026 FMR'!I:I,'2026 FMR'!R:R)</f>
        <v>1</v>
      </c>
    </row>
    <row r="1931" spans="1:8" x14ac:dyDescent="0.35">
      <c r="A1931" t="s">
        <v>1957</v>
      </c>
      <c r="B1931" t="str">
        <f>_xlfn.XLOOKUP(D1931,'2026 FMR'!I:I,'2026 FMR'!Q:Q)</f>
        <v>NC-503</v>
      </c>
      <c r="C1931" t="s">
        <v>1995</v>
      </c>
      <c r="D1931">
        <v>37075</v>
      </c>
      <c r="E1931">
        <f>_xlfn.XLOOKUP(D1931,'ACS data'!E:E,'ACS data'!N:N)</f>
        <v>115</v>
      </c>
      <c r="F1931">
        <f>_xlfn.XLOOKUP(D1931,'2026 FMR'!I:I,'2026 FMR'!M:M)</f>
        <v>844</v>
      </c>
      <c r="G1931">
        <f>_xlfn.XLOOKUP(D1931,'2026 FMR'!I:I,'2026 FMR'!J:J)</f>
        <v>8047</v>
      </c>
      <c r="H1931">
        <f>_xlfn.XLOOKUP(D1931,'2026 FMR'!I:I,'2026 FMR'!R:R)</f>
        <v>1</v>
      </c>
    </row>
    <row r="1932" spans="1:8" x14ac:dyDescent="0.35">
      <c r="A1932" t="s">
        <v>1957</v>
      </c>
      <c r="B1932" t="str">
        <f>_xlfn.XLOOKUP(D1932,'2026 FMR'!I:I,'2026 FMR'!Q:Q)</f>
        <v>NC-503</v>
      </c>
      <c r="C1932" t="s">
        <v>1996</v>
      </c>
      <c r="D1932">
        <v>37077</v>
      </c>
      <c r="E1932">
        <f>_xlfn.XLOOKUP(D1932,'ACS data'!E:E,'ACS data'!N:N)</f>
        <v>1671</v>
      </c>
      <c r="F1932">
        <f>_xlfn.XLOOKUP(D1932,'2026 FMR'!I:I,'2026 FMR'!M:M)</f>
        <v>1084</v>
      </c>
      <c r="G1932">
        <f>_xlfn.XLOOKUP(D1932,'2026 FMR'!I:I,'2026 FMR'!J:J)</f>
        <v>61161</v>
      </c>
      <c r="H1932">
        <f>_xlfn.XLOOKUP(D1932,'2026 FMR'!I:I,'2026 FMR'!R:R)</f>
        <v>1</v>
      </c>
    </row>
    <row r="1933" spans="1:8" x14ac:dyDescent="0.35">
      <c r="A1933" t="s">
        <v>1957</v>
      </c>
      <c r="B1933" t="str">
        <f>_xlfn.XLOOKUP(D1933,'2026 FMR'!I:I,'2026 FMR'!Q:Q)</f>
        <v>NC-503</v>
      </c>
      <c r="C1933" t="s">
        <v>1997</v>
      </c>
      <c r="D1933">
        <v>37079</v>
      </c>
      <c r="E1933">
        <f>_xlfn.XLOOKUP(D1933,'ACS data'!E:E,'ACS data'!N:N)</f>
        <v>870</v>
      </c>
      <c r="F1933">
        <f>_xlfn.XLOOKUP(D1933,'2026 FMR'!I:I,'2026 FMR'!M:M)</f>
        <v>823</v>
      </c>
      <c r="G1933">
        <f>_xlfn.XLOOKUP(D1933,'2026 FMR'!I:I,'2026 FMR'!J:J)</f>
        <v>20407</v>
      </c>
      <c r="H1933">
        <f>_xlfn.XLOOKUP(D1933,'2026 FMR'!I:I,'2026 FMR'!R:R)</f>
        <v>1</v>
      </c>
    </row>
    <row r="1934" spans="1:8" x14ac:dyDescent="0.35">
      <c r="A1934" t="s">
        <v>1957</v>
      </c>
      <c r="B1934" t="str">
        <f>_xlfn.XLOOKUP(D1934,'2026 FMR'!I:I,'2026 FMR'!Q:Q)</f>
        <v>NC-504</v>
      </c>
      <c r="C1934" t="s">
        <v>1998</v>
      </c>
      <c r="D1934">
        <v>37081</v>
      </c>
      <c r="E1934">
        <f>_xlfn.XLOOKUP(D1934,'ACS data'!E:E,'ACS data'!N:N)</f>
        <v>18960</v>
      </c>
      <c r="F1934">
        <f>_xlfn.XLOOKUP(D1934,'2026 FMR'!I:I,'2026 FMR'!M:M)</f>
        <v>1213</v>
      </c>
      <c r="G1934">
        <f>_xlfn.XLOOKUP(D1934,'2026 FMR'!I:I,'2026 FMR'!J:J)</f>
        <v>539557</v>
      </c>
      <c r="H1934">
        <f>_xlfn.XLOOKUP(D1934,'2026 FMR'!I:I,'2026 FMR'!R:R)</f>
        <v>1</v>
      </c>
    </row>
    <row r="1935" spans="1:8" x14ac:dyDescent="0.35">
      <c r="A1935" t="s">
        <v>1957</v>
      </c>
      <c r="B1935" t="str">
        <f>_xlfn.XLOOKUP(D1935,'2026 FMR'!I:I,'2026 FMR'!Q:Q)</f>
        <v>NC-503</v>
      </c>
      <c r="C1935" t="s">
        <v>1999</v>
      </c>
      <c r="D1935">
        <v>37083</v>
      </c>
      <c r="E1935">
        <f>_xlfn.XLOOKUP(D1935,'ACS data'!E:E,'ACS data'!N:N)</f>
        <v>1766</v>
      </c>
      <c r="F1935">
        <f>_xlfn.XLOOKUP(D1935,'2026 FMR'!I:I,'2026 FMR'!M:M)</f>
        <v>742</v>
      </c>
      <c r="G1935">
        <f>_xlfn.XLOOKUP(D1935,'2026 FMR'!I:I,'2026 FMR'!J:J)</f>
        <v>48772</v>
      </c>
      <c r="H1935">
        <f>_xlfn.XLOOKUP(D1935,'2026 FMR'!I:I,'2026 FMR'!R:R)</f>
        <v>1</v>
      </c>
    </row>
    <row r="1936" spans="1:8" x14ac:dyDescent="0.35">
      <c r="A1936" t="s">
        <v>1957</v>
      </c>
      <c r="B1936" t="str">
        <f>_xlfn.XLOOKUP(D1936,'2026 FMR'!I:I,'2026 FMR'!Q:Q)</f>
        <v>NC-503</v>
      </c>
      <c r="C1936" t="s">
        <v>2000</v>
      </c>
      <c r="D1936">
        <v>37085</v>
      </c>
      <c r="E1936">
        <f>_xlfn.XLOOKUP(D1936,'ACS data'!E:E,'ACS data'!N:N)</f>
        <v>3954</v>
      </c>
      <c r="F1936">
        <f>_xlfn.XLOOKUP(D1936,'2026 FMR'!I:I,'2026 FMR'!M:M)</f>
        <v>810</v>
      </c>
      <c r="G1936">
        <f>_xlfn.XLOOKUP(D1936,'2026 FMR'!I:I,'2026 FMR'!J:J)</f>
        <v>134718</v>
      </c>
      <c r="H1936">
        <f>_xlfn.XLOOKUP(D1936,'2026 FMR'!I:I,'2026 FMR'!R:R)</f>
        <v>1</v>
      </c>
    </row>
    <row r="1937" spans="1:8" x14ac:dyDescent="0.35">
      <c r="A1937" t="s">
        <v>1957</v>
      </c>
      <c r="B1937" t="str">
        <f>_xlfn.XLOOKUP(D1937,'2026 FMR'!I:I,'2026 FMR'!Q:Q)</f>
        <v>NC-503</v>
      </c>
      <c r="C1937" t="s">
        <v>2001</v>
      </c>
      <c r="D1937">
        <v>37087</v>
      </c>
      <c r="E1937">
        <f>_xlfn.XLOOKUP(D1937,'ACS data'!E:E,'ACS data'!N:N)</f>
        <v>898</v>
      </c>
      <c r="F1937">
        <f>_xlfn.XLOOKUP(D1937,'2026 FMR'!I:I,'2026 FMR'!M:M)</f>
        <v>1122</v>
      </c>
      <c r="G1937">
        <f>_xlfn.XLOOKUP(D1937,'2026 FMR'!I:I,'2026 FMR'!J:J)</f>
        <v>62152</v>
      </c>
      <c r="H1937">
        <f>_xlfn.XLOOKUP(D1937,'2026 FMR'!I:I,'2026 FMR'!R:R)</f>
        <v>1</v>
      </c>
    </row>
    <row r="1938" spans="1:8" x14ac:dyDescent="0.35">
      <c r="A1938" t="s">
        <v>1957</v>
      </c>
      <c r="B1938" t="str">
        <f>_xlfn.XLOOKUP(D1938,'2026 FMR'!I:I,'2026 FMR'!Q:Q)</f>
        <v>NC-503</v>
      </c>
      <c r="C1938" t="s">
        <v>2002</v>
      </c>
      <c r="D1938">
        <v>37089</v>
      </c>
      <c r="E1938">
        <f>_xlfn.XLOOKUP(D1938,'ACS data'!E:E,'ACS data'!N:N)</f>
        <v>2505</v>
      </c>
      <c r="F1938">
        <f>_xlfn.XLOOKUP(D1938,'2026 FMR'!I:I,'2026 FMR'!M:M)</f>
        <v>1429</v>
      </c>
      <c r="G1938">
        <f>_xlfn.XLOOKUP(D1938,'2026 FMR'!I:I,'2026 FMR'!J:J)</f>
        <v>116469</v>
      </c>
      <c r="H1938">
        <f>_xlfn.XLOOKUP(D1938,'2026 FMR'!I:I,'2026 FMR'!R:R)</f>
        <v>1</v>
      </c>
    </row>
    <row r="1939" spans="1:8" x14ac:dyDescent="0.35">
      <c r="A1939" t="s">
        <v>1957</v>
      </c>
      <c r="B1939" t="str">
        <f>_xlfn.XLOOKUP(D1939,'2026 FMR'!I:I,'2026 FMR'!Q:Q)</f>
        <v>NC-503</v>
      </c>
      <c r="C1939" t="s">
        <v>2003</v>
      </c>
      <c r="D1939">
        <v>37091</v>
      </c>
      <c r="E1939">
        <f>_xlfn.XLOOKUP(D1939,'ACS data'!E:E,'ACS data'!N:N)</f>
        <v>890</v>
      </c>
      <c r="F1939">
        <f>_xlfn.XLOOKUP(D1939,'2026 FMR'!I:I,'2026 FMR'!M:M)</f>
        <v>705</v>
      </c>
      <c r="G1939">
        <f>_xlfn.XLOOKUP(D1939,'2026 FMR'!I:I,'2026 FMR'!J:J)</f>
        <v>21633</v>
      </c>
      <c r="H1939">
        <f>_xlfn.XLOOKUP(D1939,'2026 FMR'!I:I,'2026 FMR'!R:R)</f>
        <v>1</v>
      </c>
    </row>
    <row r="1940" spans="1:8" x14ac:dyDescent="0.35">
      <c r="A1940" t="s">
        <v>1957</v>
      </c>
      <c r="B1940" t="str">
        <f>_xlfn.XLOOKUP(D1940,'2026 FMR'!I:I,'2026 FMR'!Q:Q)</f>
        <v>NC-503</v>
      </c>
      <c r="C1940" t="s">
        <v>2004</v>
      </c>
      <c r="D1940">
        <v>37093</v>
      </c>
      <c r="E1940">
        <f>_xlfn.XLOOKUP(D1940,'ACS data'!E:E,'ACS data'!N:N)</f>
        <v>1648</v>
      </c>
      <c r="F1940">
        <f>_xlfn.XLOOKUP(D1940,'2026 FMR'!I:I,'2026 FMR'!M:M)</f>
        <v>761</v>
      </c>
      <c r="G1940">
        <f>_xlfn.XLOOKUP(D1940,'2026 FMR'!I:I,'2026 FMR'!J:J)</f>
        <v>52612</v>
      </c>
      <c r="H1940">
        <f>_xlfn.XLOOKUP(D1940,'2026 FMR'!I:I,'2026 FMR'!R:R)</f>
        <v>1</v>
      </c>
    </row>
    <row r="1941" spans="1:8" x14ac:dyDescent="0.35">
      <c r="A1941" t="s">
        <v>1957</v>
      </c>
      <c r="B1941" t="str">
        <f>_xlfn.XLOOKUP(D1941,'2026 FMR'!I:I,'2026 FMR'!Q:Q)</f>
        <v>NC-503</v>
      </c>
      <c r="C1941" t="s">
        <v>2005</v>
      </c>
      <c r="D1941">
        <v>37095</v>
      </c>
      <c r="E1941">
        <f>_xlfn.XLOOKUP(D1941,'ACS data'!E:E,'ACS data'!N:N)</f>
        <v>196</v>
      </c>
      <c r="F1941">
        <f>_xlfn.XLOOKUP(D1941,'2026 FMR'!I:I,'2026 FMR'!M:M)</f>
        <v>756</v>
      </c>
      <c r="G1941">
        <f>_xlfn.XLOOKUP(D1941,'2026 FMR'!I:I,'2026 FMR'!J:J)</f>
        <v>4636</v>
      </c>
      <c r="H1941">
        <f>_xlfn.XLOOKUP(D1941,'2026 FMR'!I:I,'2026 FMR'!R:R)</f>
        <v>1</v>
      </c>
    </row>
    <row r="1942" spans="1:8" x14ac:dyDescent="0.35">
      <c r="A1942" t="s">
        <v>1957</v>
      </c>
      <c r="B1942" t="str">
        <f>_xlfn.XLOOKUP(D1942,'2026 FMR'!I:I,'2026 FMR'!Q:Q)</f>
        <v>NC-503</v>
      </c>
      <c r="C1942" t="s">
        <v>2006</v>
      </c>
      <c r="D1942">
        <v>37097</v>
      </c>
      <c r="E1942">
        <f>_xlfn.XLOOKUP(D1942,'ACS data'!E:E,'ACS data'!N:N)</f>
        <v>2967</v>
      </c>
      <c r="F1942">
        <f>_xlfn.XLOOKUP(D1942,'2026 FMR'!I:I,'2026 FMR'!M:M)</f>
        <v>1222</v>
      </c>
      <c r="G1942">
        <f>_xlfn.XLOOKUP(D1942,'2026 FMR'!I:I,'2026 FMR'!J:J)</f>
        <v>187839</v>
      </c>
      <c r="H1942">
        <f>_xlfn.XLOOKUP(D1942,'2026 FMR'!I:I,'2026 FMR'!R:R)</f>
        <v>1</v>
      </c>
    </row>
    <row r="1943" spans="1:8" x14ac:dyDescent="0.35">
      <c r="A1943" t="s">
        <v>1957</v>
      </c>
      <c r="B1943" t="str">
        <f>_xlfn.XLOOKUP(D1943,'2026 FMR'!I:I,'2026 FMR'!Q:Q)</f>
        <v>NC-503</v>
      </c>
      <c r="C1943" t="s">
        <v>2007</v>
      </c>
      <c r="D1943">
        <v>37099</v>
      </c>
      <c r="E1943">
        <f>_xlfn.XLOOKUP(D1943,'ACS data'!E:E,'ACS data'!N:N)</f>
        <v>2615</v>
      </c>
      <c r="F1943">
        <f>_xlfn.XLOOKUP(D1943,'2026 FMR'!I:I,'2026 FMR'!M:M)</f>
        <v>879</v>
      </c>
      <c r="G1943">
        <f>_xlfn.XLOOKUP(D1943,'2026 FMR'!I:I,'2026 FMR'!J:J)</f>
        <v>42388</v>
      </c>
      <c r="H1943">
        <f>_xlfn.XLOOKUP(D1943,'2026 FMR'!I:I,'2026 FMR'!R:R)</f>
        <v>1</v>
      </c>
    </row>
    <row r="1944" spans="1:8" x14ac:dyDescent="0.35">
      <c r="A1944" t="s">
        <v>1957</v>
      </c>
      <c r="B1944" t="str">
        <f>_xlfn.XLOOKUP(D1944,'2026 FMR'!I:I,'2026 FMR'!Q:Q)</f>
        <v>NC-503</v>
      </c>
      <c r="C1944" t="s">
        <v>2008</v>
      </c>
      <c r="D1944">
        <v>37101</v>
      </c>
      <c r="E1944">
        <f>_xlfn.XLOOKUP(D1944,'ACS data'!E:E,'ACS data'!N:N)</f>
        <v>5625</v>
      </c>
      <c r="F1944">
        <f>_xlfn.XLOOKUP(D1944,'2026 FMR'!I:I,'2026 FMR'!M:M)</f>
        <v>1596</v>
      </c>
      <c r="G1944">
        <f>_xlfn.XLOOKUP(D1944,'2026 FMR'!I:I,'2026 FMR'!J:J)</f>
        <v>219042</v>
      </c>
      <c r="H1944">
        <f>_xlfn.XLOOKUP(D1944,'2026 FMR'!I:I,'2026 FMR'!R:R)</f>
        <v>1</v>
      </c>
    </row>
    <row r="1945" spans="1:8" x14ac:dyDescent="0.35">
      <c r="A1945" t="s">
        <v>1957</v>
      </c>
      <c r="B1945" t="str">
        <f>_xlfn.XLOOKUP(D1945,'2026 FMR'!I:I,'2026 FMR'!Q:Q)</f>
        <v>NC-503</v>
      </c>
      <c r="C1945" t="s">
        <v>2009</v>
      </c>
      <c r="D1945">
        <v>37103</v>
      </c>
      <c r="E1945">
        <f>_xlfn.XLOOKUP(D1945,'ACS data'!E:E,'ACS data'!N:N)</f>
        <v>318</v>
      </c>
      <c r="F1945">
        <f>_xlfn.XLOOKUP(D1945,'2026 FMR'!I:I,'2026 FMR'!M:M)</f>
        <v>752</v>
      </c>
      <c r="G1945">
        <f>_xlfn.XLOOKUP(D1945,'2026 FMR'!I:I,'2026 FMR'!J:J)</f>
        <v>9263</v>
      </c>
      <c r="H1945">
        <f>_xlfn.XLOOKUP(D1945,'2026 FMR'!I:I,'2026 FMR'!R:R)</f>
        <v>1</v>
      </c>
    </row>
    <row r="1946" spans="1:8" x14ac:dyDescent="0.35">
      <c r="A1946" t="s">
        <v>1957</v>
      </c>
      <c r="B1946" t="str">
        <f>_xlfn.XLOOKUP(D1946,'2026 FMR'!I:I,'2026 FMR'!Q:Q)</f>
        <v>NC-503</v>
      </c>
      <c r="C1946" t="s">
        <v>2010</v>
      </c>
      <c r="D1946">
        <v>37105</v>
      </c>
      <c r="E1946">
        <f>_xlfn.XLOOKUP(D1946,'ACS data'!E:E,'ACS data'!N:N)</f>
        <v>2384</v>
      </c>
      <c r="F1946">
        <f>_xlfn.XLOOKUP(D1946,'2026 FMR'!I:I,'2026 FMR'!M:M)</f>
        <v>880</v>
      </c>
      <c r="G1946">
        <f>_xlfn.XLOOKUP(D1946,'2026 FMR'!I:I,'2026 FMR'!J:J)</f>
        <v>63560</v>
      </c>
      <c r="H1946">
        <f>_xlfn.XLOOKUP(D1946,'2026 FMR'!I:I,'2026 FMR'!R:R)</f>
        <v>1</v>
      </c>
    </row>
    <row r="1947" spans="1:8" x14ac:dyDescent="0.35">
      <c r="A1947" t="s">
        <v>1957</v>
      </c>
      <c r="B1947" t="str">
        <f>_xlfn.XLOOKUP(D1947,'2026 FMR'!I:I,'2026 FMR'!Q:Q)</f>
        <v>NC-503</v>
      </c>
      <c r="C1947" t="s">
        <v>2011</v>
      </c>
      <c r="D1947">
        <v>37107</v>
      </c>
      <c r="E1947">
        <f>_xlfn.XLOOKUP(D1947,'ACS data'!E:E,'ACS data'!N:N)</f>
        <v>2388</v>
      </c>
      <c r="F1947">
        <f>_xlfn.XLOOKUP(D1947,'2026 FMR'!I:I,'2026 FMR'!M:M)</f>
        <v>732</v>
      </c>
      <c r="G1947">
        <f>_xlfn.XLOOKUP(D1947,'2026 FMR'!I:I,'2026 FMR'!J:J)</f>
        <v>55071</v>
      </c>
      <c r="H1947">
        <f>_xlfn.XLOOKUP(D1947,'2026 FMR'!I:I,'2026 FMR'!R:R)</f>
        <v>1</v>
      </c>
    </row>
    <row r="1948" spans="1:8" x14ac:dyDescent="0.35">
      <c r="A1948" t="s">
        <v>1957</v>
      </c>
      <c r="B1948" t="str">
        <f>_xlfn.XLOOKUP(D1948,'2026 FMR'!I:I,'2026 FMR'!Q:Q)</f>
        <v>NC-509</v>
      </c>
      <c r="C1948" t="s">
        <v>2012</v>
      </c>
      <c r="D1948">
        <v>37109</v>
      </c>
      <c r="E1948">
        <f>_xlfn.XLOOKUP(D1948,'ACS data'!E:E,'ACS data'!N:N)</f>
        <v>1264</v>
      </c>
      <c r="F1948">
        <f>_xlfn.XLOOKUP(D1948,'2026 FMR'!I:I,'2026 FMR'!M:M)</f>
        <v>953</v>
      </c>
      <c r="G1948">
        <f>_xlfn.XLOOKUP(D1948,'2026 FMR'!I:I,'2026 FMR'!J:J)</f>
        <v>87933</v>
      </c>
      <c r="H1948">
        <f>_xlfn.XLOOKUP(D1948,'2026 FMR'!I:I,'2026 FMR'!R:R)</f>
        <v>1</v>
      </c>
    </row>
    <row r="1949" spans="1:8" x14ac:dyDescent="0.35">
      <c r="A1949" t="s">
        <v>1957</v>
      </c>
      <c r="B1949" t="str">
        <f>_xlfn.XLOOKUP(D1949,'2026 FMR'!I:I,'2026 FMR'!Q:Q)</f>
        <v>NC-503</v>
      </c>
      <c r="C1949" t="s">
        <v>2013</v>
      </c>
      <c r="D1949">
        <v>37111</v>
      </c>
      <c r="E1949">
        <f>_xlfn.XLOOKUP(D1949,'ACS data'!E:E,'ACS data'!N:N)</f>
        <v>1121</v>
      </c>
      <c r="F1949">
        <f>_xlfn.XLOOKUP(D1949,'2026 FMR'!I:I,'2026 FMR'!M:M)</f>
        <v>790</v>
      </c>
      <c r="G1949">
        <f>_xlfn.XLOOKUP(D1949,'2026 FMR'!I:I,'2026 FMR'!J:J)</f>
        <v>44629</v>
      </c>
      <c r="H1949">
        <f>_xlfn.XLOOKUP(D1949,'2026 FMR'!I:I,'2026 FMR'!R:R)</f>
        <v>1</v>
      </c>
    </row>
    <row r="1950" spans="1:8" x14ac:dyDescent="0.35">
      <c r="A1950" t="s">
        <v>1957</v>
      </c>
      <c r="B1950" t="str">
        <f>_xlfn.XLOOKUP(D1950,'2026 FMR'!I:I,'2026 FMR'!Q:Q)</f>
        <v>NC-503</v>
      </c>
      <c r="C1950" t="s">
        <v>2014</v>
      </c>
      <c r="D1950">
        <v>37113</v>
      </c>
      <c r="E1950">
        <f>_xlfn.XLOOKUP(D1950,'ACS data'!E:E,'ACS data'!N:N)</f>
        <v>868</v>
      </c>
      <c r="F1950">
        <f>_xlfn.XLOOKUP(D1950,'2026 FMR'!I:I,'2026 FMR'!M:M)</f>
        <v>830</v>
      </c>
      <c r="G1950">
        <f>_xlfn.XLOOKUP(D1950,'2026 FMR'!I:I,'2026 FMR'!J:J)</f>
        <v>37088</v>
      </c>
      <c r="H1950">
        <f>_xlfn.XLOOKUP(D1950,'2026 FMR'!I:I,'2026 FMR'!R:R)</f>
        <v>1</v>
      </c>
    </row>
    <row r="1951" spans="1:8" x14ac:dyDescent="0.35">
      <c r="A1951" t="s">
        <v>1957</v>
      </c>
      <c r="B1951" t="str">
        <f>_xlfn.XLOOKUP(D1951,'2026 FMR'!I:I,'2026 FMR'!Q:Q)</f>
        <v>NC-503</v>
      </c>
      <c r="C1951" t="s">
        <v>2015</v>
      </c>
      <c r="D1951">
        <v>37115</v>
      </c>
      <c r="E1951">
        <f>_xlfn.XLOOKUP(D1951,'ACS data'!E:E,'ACS data'!N:N)</f>
        <v>348</v>
      </c>
      <c r="F1951">
        <f>_xlfn.XLOOKUP(D1951,'2026 FMR'!I:I,'2026 FMR'!M:M)</f>
        <v>1429</v>
      </c>
      <c r="G1951">
        <f>_xlfn.XLOOKUP(D1951,'2026 FMR'!I:I,'2026 FMR'!J:J)</f>
        <v>21414</v>
      </c>
      <c r="H1951">
        <f>_xlfn.XLOOKUP(D1951,'2026 FMR'!I:I,'2026 FMR'!R:R)</f>
        <v>1</v>
      </c>
    </row>
    <row r="1952" spans="1:8" x14ac:dyDescent="0.35">
      <c r="A1952" t="s">
        <v>1957</v>
      </c>
      <c r="B1952" t="str">
        <f>_xlfn.XLOOKUP(D1952,'2026 FMR'!I:I,'2026 FMR'!Q:Q)</f>
        <v>NC-503</v>
      </c>
      <c r="C1952" t="s">
        <v>2016</v>
      </c>
      <c r="D1952">
        <v>37117</v>
      </c>
      <c r="E1952">
        <f>_xlfn.XLOOKUP(D1952,'ACS data'!E:E,'ACS data'!N:N)</f>
        <v>942</v>
      </c>
      <c r="F1952">
        <f>_xlfn.XLOOKUP(D1952,'2026 FMR'!I:I,'2026 FMR'!M:M)</f>
        <v>705</v>
      </c>
      <c r="G1952">
        <f>_xlfn.XLOOKUP(D1952,'2026 FMR'!I:I,'2026 FMR'!J:J)</f>
        <v>21992</v>
      </c>
      <c r="H1952">
        <f>_xlfn.XLOOKUP(D1952,'2026 FMR'!I:I,'2026 FMR'!R:R)</f>
        <v>1</v>
      </c>
    </row>
    <row r="1953" spans="1:8" x14ac:dyDescent="0.35">
      <c r="A1953" t="s">
        <v>1957</v>
      </c>
      <c r="B1953" t="str">
        <f>_xlfn.XLOOKUP(D1953,'2026 FMR'!I:I,'2026 FMR'!Q:Q)</f>
        <v>NC-505</v>
      </c>
      <c r="C1953" t="s">
        <v>2017</v>
      </c>
      <c r="D1953">
        <v>37119</v>
      </c>
      <c r="E1953">
        <f>_xlfn.XLOOKUP(D1953,'ACS data'!E:E,'ACS data'!N:N)</f>
        <v>28866</v>
      </c>
      <c r="F1953">
        <f>_xlfn.XLOOKUP(D1953,'2026 FMR'!I:I,'2026 FMR'!M:M)</f>
        <v>1538</v>
      </c>
      <c r="G1953">
        <f>_xlfn.XLOOKUP(D1953,'2026 FMR'!I:I,'2026 FMR'!J:J)</f>
        <v>1115403</v>
      </c>
      <c r="H1953">
        <f>_xlfn.XLOOKUP(D1953,'2026 FMR'!I:I,'2026 FMR'!R:R)</f>
        <v>1</v>
      </c>
    </row>
    <row r="1954" spans="1:8" x14ac:dyDescent="0.35">
      <c r="A1954" t="s">
        <v>1957</v>
      </c>
      <c r="B1954" t="str">
        <f>_xlfn.XLOOKUP(D1954,'2026 FMR'!I:I,'2026 FMR'!Q:Q)</f>
        <v>NC-516</v>
      </c>
      <c r="C1954" t="s">
        <v>2018</v>
      </c>
      <c r="D1954">
        <v>37121</v>
      </c>
      <c r="E1954">
        <f>_xlfn.XLOOKUP(D1954,'ACS data'!E:E,'ACS data'!N:N)</f>
        <v>142</v>
      </c>
      <c r="F1954">
        <f>_xlfn.XLOOKUP(D1954,'2026 FMR'!I:I,'2026 FMR'!M:M)</f>
        <v>705</v>
      </c>
      <c r="G1954">
        <f>_xlfn.XLOOKUP(D1954,'2026 FMR'!I:I,'2026 FMR'!J:J)</f>
        <v>14989</v>
      </c>
      <c r="H1954">
        <f>_xlfn.XLOOKUP(D1954,'2026 FMR'!I:I,'2026 FMR'!R:R)</f>
        <v>1</v>
      </c>
    </row>
    <row r="1955" spans="1:8" x14ac:dyDescent="0.35">
      <c r="A1955" t="s">
        <v>1957</v>
      </c>
      <c r="B1955" t="str">
        <f>_xlfn.XLOOKUP(D1955,'2026 FMR'!I:I,'2026 FMR'!Q:Q)</f>
        <v>NC-503</v>
      </c>
      <c r="C1955" t="s">
        <v>2019</v>
      </c>
      <c r="D1955">
        <v>37123</v>
      </c>
      <c r="E1955">
        <f>_xlfn.XLOOKUP(D1955,'ACS data'!E:E,'ACS data'!N:N)</f>
        <v>551</v>
      </c>
      <c r="F1955">
        <f>_xlfn.XLOOKUP(D1955,'2026 FMR'!I:I,'2026 FMR'!M:M)</f>
        <v>794</v>
      </c>
      <c r="G1955">
        <f>_xlfn.XLOOKUP(D1955,'2026 FMR'!I:I,'2026 FMR'!J:J)</f>
        <v>25839</v>
      </c>
      <c r="H1955">
        <f>_xlfn.XLOOKUP(D1955,'2026 FMR'!I:I,'2026 FMR'!R:R)</f>
        <v>1</v>
      </c>
    </row>
    <row r="1956" spans="1:8" x14ac:dyDescent="0.35">
      <c r="A1956" t="s">
        <v>1957</v>
      </c>
      <c r="B1956" t="str">
        <f>_xlfn.XLOOKUP(D1956,'2026 FMR'!I:I,'2026 FMR'!Q:Q)</f>
        <v>NC-503</v>
      </c>
      <c r="C1956" t="s">
        <v>2020</v>
      </c>
      <c r="D1956">
        <v>37125</v>
      </c>
      <c r="E1956">
        <f>_xlfn.XLOOKUP(D1956,'ACS data'!E:E,'ACS data'!N:N)</f>
        <v>2011</v>
      </c>
      <c r="F1956">
        <f>_xlfn.XLOOKUP(D1956,'2026 FMR'!I:I,'2026 FMR'!M:M)</f>
        <v>1239</v>
      </c>
      <c r="G1956">
        <f>_xlfn.XLOOKUP(D1956,'2026 FMR'!I:I,'2026 FMR'!J:J)</f>
        <v>100759</v>
      </c>
      <c r="H1956">
        <f>_xlfn.XLOOKUP(D1956,'2026 FMR'!I:I,'2026 FMR'!R:R)</f>
        <v>1</v>
      </c>
    </row>
    <row r="1957" spans="1:8" x14ac:dyDescent="0.35">
      <c r="A1957" t="s">
        <v>1957</v>
      </c>
      <c r="B1957" t="str">
        <f>_xlfn.XLOOKUP(D1957,'2026 FMR'!I:I,'2026 FMR'!Q:Q)</f>
        <v>NC-503</v>
      </c>
      <c r="C1957" t="s">
        <v>2021</v>
      </c>
      <c r="D1957">
        <v>37127</v>
      </c>
      <c r="E1957">
        <f>_xlfn.XLOOKUP(D1957,'ACS data'!E:E,'ACS data'!N:N)</f>
        <v>1570</v>
      </c>
      <c r="F1957">
        <f>_xlfn.XLOOKUP(D1957,'2026 FMR'!I:I,'2026 FMR'!M:M)</f>
        <v>918</v>
      </c>
      <c r="G1957">
        <f>_xlfn.XLOOKUP(D1957,'2026 FMR'!I:I,'2026 FMR'!J:J)</f>
        <v>95015</v>
      </c>
      <c r="H1957">
        <f>_xlfn.XLOOKUP(D1957,'2026 FMR'!I:I,'2026 FMR'!R:R)</f>
        <v>1</v>
      </c>
    </row>
    <row r="1958" spans="1:8" x14ac:dyDescent="0.35">
      <c r="A1958" t="s">
        <v>1957</v>
      </c>
      <c r="B1958" t="str">
        <f>_xlfn.XLOOKUP(D1958,'2026 FMR'!I:I,'2026 FMR'!Q:Q)</f>
        <v>NC-506</v>
      </c>
      <c r="C1958" t="s">
        <v>2022</v>
      </c>
      <c r="D1958">
        <v>37129</v>
      </c>
      <c r="E1958">
        <f>_xlfn.XLOOKUP(D1958,'ACS data'!E:E,'ACS data'!N:N)</f>
        <v>9015</v>
      </c>
      <c r="F1958">
        <f>_xlfn.XLOOKUP(D1958,'2026 FMR'!I:I,'2026 FMR'!M:M)</f>
        <v>1513</v>
      </c>
      <c r="G1958">
        <f>_xlfn.XLOOKUP(D1958,'2026 FMR'!I:I,'2026 FMR'!J:J)</f>
        <v>228134</v>
      </c>
      <c r="H1958">
        <f>_xlfn.XLOOKUP(D1958,'2026 FMR'!I:I,'2026 FMR'!R:R)</f>
        <v>1</v>
      </c>
    </row>
    <row r="1959" spans="1:8" x14ac:dyDescent="0.35">
      <c r="A1959" t="s">
        <v>1957</v>
      </c>
      <c r="B1959" t="str">
        <f>_xlfn.XLOOKUP(D1959,'2026 FMR'!I:I,'2026 FMR'!Q:Q)</f>
        <v>NC-503</v>
      </c>
      <c r="C1959" t="s">
        <v>2023</v>
      </c>
      <c r="D1959">
        <v>37131</v>
      </c>
      <c r="E1959">
        <f>_xlfn.XLOOKUP(D1959,'ACS data'!E:E,'ACS data'!N:N)</f>
        <v>543</v>
      </c>
      <c r="F1959">
        <f>_xlfn.XLOOKUP(D1959,'2026 FMR'!I:I,'2026 FMR'!M:M)</f>
        <v>741</v>
      </c>
      <c r="G1959">
        <f>_xlfn.XLOOKUP(D1959,'2026 FMR'!I:I,'2026 FMR'!J:J)</f>
        <v>17528</v>
      </c>
      <c r="H1959">
        <f>_xlfn.XLOOKUP(D1959,'2026 FMR'!I:I,'2026 FMR'!R:R)</f>
        <v>1</v>
      </c>
    </row>
    <row r="1960" spans="1:8" x14ac:dyDescent="0.35">
      <c r="A1960" t="s">
        <v>1957</v>
      </c>
      <c r="B1960" t="str">
        <f>_xlfn.XLOOKUP(D1960,'2026 FMR'!I:I,'2026 FMR'!Q:Q)</f>
        <v>NC-503</v>
      </c>
      <c r="C1960" t="s">
        <v>2024</v>
      </c>
      <c r="D1960">
        <v>37133</v>
      </c>
      <c r="E1960">
        <f>_xlfn.XLOOKUP(D1960,'ACS data'!E:E,'ACS data'!N:N)</f>
        <v>5331</v>
      </c>
      <c r="F1960">
        <f>_xlfn.XLOOKUP(D1960,'2026 FMR'!I:I,'2026 FMR'!M:M)</f>
        <v>935</v>
      </c>
      <c r="G1960">
        <f>_xlfn.XLOOKUP(D1960,'2026 FMR'!I:I,'2026 FMR'!J:J)</f>
        <v>203686</v>
      </c>
      <c r="H1960">
        <f>_xlfn.XLOOKUP(D1960,'2026 FMR'!I:I,'2026 FMR'!R:R)</f>
        <v>1</v>
      </c>
    </row>
    <row r="1961" spans="1:8" x14ac:dyDescent="0.35">
      <c r="A1961" t="s">
        <v>1957</v>
      </c>
      <c r="B1961" t="str">
        <f>_xlfn.XLOOKUP(D1961,'2026 FMR'!I:I,'2026 FMR'!Q:Q)</f>
        <v>NC-513</v>
      </c>
      <c r="C1961" t="s">
        <v>2025</v>
      </c>
      <c r="D1961">
        <v>37135</v>
      </c>
      <c r="E1961">
        <f>_xlfn.XLOOKUP(D1961,'ACS data'!E:E,'ACS data'!N:N)</f>
        <v>7701</v>
      </c>
      <c r="F1961">
        <f>_xlfn.XLOOKUP(D1961,'2026 FMR'!I:I,'2026 FMR'!M:M)</f>
        <v>1507</v>
      </c>
      <c r="G1961">
        <f>_xlfn.XLOOKUP(D1961,'2026 FMR'!I:I,'2026 FMR'!J:J)</f>
        <v>145919</v>
      </c>
      <c r="H1961">
        <f>_xlfn.XLOOKUP(D1961,'2026 FMR'!I:I,'2026 FMR'!R:R)</f>
        <v>1</v>
      </c>
    </row>
    <row r="1962" spans="1:8" x14ac:dyDescent="0.35">
      <c r="A1962" t="s">
        <v>1957</v>
      </c>
      <c r="B1962" t="str">
        <f>_xlfn.XLOOKUP(D1962,'2026 FMR'!I:I,'2026 FMR'!Q:Q)</f>
        <v>NC-503</v>
      </c>
      <c r="C1962" t="s">
        <v>2026</v>
      </c>
      <c r="D1962">
        <v>37137</v>
      </c>
      <c r="E1962">
        <f>_xlfn.XLOOKUP(D1962,'ACS data'!E:E,'ACS data'!N:N)</f>
        <v>209</v>
      </c>
      <c r="F1962">
        <f>_xlfn.XLOOKUP(D1962,'2026 FMR'!I:I,'2026 FMR'!M:M)</f>
        <v>866</v>
      </c>
      <c r="G1962">
        <f>_xlfn.XLOOKUP(D1962,'2026 FMR'!I:I,'2026 FMR'!J:J)</f>
        <v>12317</v>
      </c>
      <c r="H1962">
        <f>_xlfn.XLOOKUP(D1962,'2026 FMR'!I:I,'2026 FMR'!R:R)</f>
        <v>1</v>
      </c>
    </row>
    <row r="1963" spans="1:8" x14ac:dyDescent="0.35">
      <c r="A1963" t="s">
        <v>1957</v>
      </c>
      <c r="B1963" t="str">
        <f>_xlfn.XLOOKUP(D1963,'2026 FMR'!I:I,'2026 FMR'!Q:Q)</f>
        <v>NC-503</v>
      </c>
      <c r="C1963" t="s">
        <v>2027</v>
      </c>
      <c r="D1963">
        <v>37139</v>
      </c>
      <c r="E1963">
        <f>_xlfn.XLOOKUP(D1963,'ACS data'!E:E,'ACS data'!N:N)</f>
        <v>814</v>
      </c>
      <c r="F1963">
        <f>_xlfn.XLOOKUP(D1963,'2026 FMR'!I:I,'2026 FMR'!M:M)</f>
        <v>927</v>
      </c>
      <c r="G1963">
        <f>_xlfn.XLOOKUP(D1963,'2026 FMR'!I:I,'2026 FMR'!J:J)</f>
        <v>40454</v>
      </c>
      <c r="H1963">
        <f>_xlfn.XLOOKUP(D1963,'2026 FMR'!I:I,'2026 FMR'!R:R)</f>
        <v>1</v>
      </c>
    </row>
    <row r="1964" spans="1:8" x14ac:dyDescent="0.35">
      <c r="A1964" t="s">
        <v>1957</v>
      </c>
      <c r="B1964" t="str">
        <f>_xlfn.XLOOKUP(D1964,'2026 FMR'!I:I,'2026 FMR'!Q:Q)</f>
        <v>NC-506</v>
      </c>
      <c r="C1964" t="s">
        <v>2028</v>
      </c>
      <c r="D1964">
        <v>37141</v>
      </c>
      <c r="E1964">
        <f>_xlfn.XLOOKUP(D1964,'ACS data'!E:E,'ACS data'!N:N)</f>
        <v>1281</v>
      </c>
      <c r="F1964">
        <f>_xlfn.XLOOKUP(D1964,'2026 FMR'!I:I,'2026 FMR'!M:M)</f>
        <v>1064</v>
      </c>
      <c r="G1964">
        <f>_xlfn.XLOOKUP(D1964,'2026 FMR'!I:I,'2026 FMR'!J:J)</f>
        <v>61592</v>
      </c>
      <c r="H1964">
        <f>_xlfn.XLOOKUP(D1964,'2026 FMR'!I:I,'2026 FMR'!R:R)</f>
        <v>1</v>
      </c>
    </row>
    <row r="1965" spans="1:8" x14ac:dyDescent="0.35">
      <c r="A1965" t="s">
        <v>1957</v>
      </c>
      <c r="B1965" t="str">
        <f>_xlfn.XLOOKUP(D1965,'2026 FMR'!I:I,'2026 FMR'!Q:Q)</f>
        <v>NC-503</v>
      </c>
      <c r="C1965" t="s">
        <v>2029</v>
      </c>
      <c r="D1965">
        <v>37143</v>
      </c>
      <c r="E1965">
        <f>_xlfn.XLOOKUP(D1965,'ACS data'!E:E,'ACS data'!N:N)</f>
        <v>374</v>
      </c>
      <c r="F1965">
        <f>_xlfn.XLOOKUP(D1965,'2026 FMR'!I:I,'2026 FMR'!M:M)</f>
        <v>804</v>
      </c>
      <c r="G1965">
        <f>_xlfn.XLOOKUP(D1965,'2026 FMR'!I:I,'2026 FMR'!J:J)</f>
        <v>13053</v>
      </c>
      <c r="H1965">
        <f>_xlfn.XLOOKUP(D1965,'2026 FMR'!I:I,'2026 FMR'!R:R)</f>
        <v>1</v>
      </c>
    </row>
    <row r="1966" spans="1:8" x14ac:dyDescent="0.35">
      <c r="A1966" t="s">
        <v>1957</v>
      </c>
      <c r="B1966" t="str">
        <f>_xlfn.XLOOKUP(D1966,'2026 FMR'!I:I,'2026 FMR'!Q:Q)</f>
        <v>NC-503</v>
      </c>
      <c r="C1966" t="s">
        <v>2030</v>
      </c>
      <c r="D1966">
        <v>37145</v>
      </c>
      <c r="E1966">
        <f>_xlfn.XLOOKUP(D1966,'ACS data'!E:E,'ACS data'!N:N)</f>
        <v>1368</v>
      </c>
      <c r="F1966">
        <f>_xlfn.XLOOKUP(D1966,'2026 FMR'!I:I,'2026 FMR'!M:M)</f>
        <v>744</v>
      </c>
      <c r="G1966">
        <f>_xlfn.XLOOKUP(D1966,'2026 FMR'!I:I,'2026 FMR'!J:J)</f>
        <v>39131</v>
      </c>
      <c r="H1966">
        <f>_xlfn.XLOOKUP(D1966,'2026 FMR'!I:I,'2026 FMR'!R:R)</f>
        <v>1</v>
      </c>
    </row>
    <row r="1967" spans="1:8" x14ac:dyDescent="0.35">
      <c r="A1967" t="s">
        <v>1957</v>
      </c>
      <c r="B1967" t="str">
        <f>_xlfn.XLOOKUP(D1967,'2026 FMR'!I:I,'2026 FMR'!Q:Q)</f>
        <v>NC-503</v>
      </c>
      <c r="C1967" t="s">
        <v>2031</v>
      </c>
      <c r="D1967">
        <v>37147</v>
      </c>
      <c r="E1967">
        <f>_xlfn.XLOOKUP(D1967,'ACS data'!E:E,'ACS data'!N:N)</f>
        <v>12939</v>
      </c>
      <c r="F1967">
        <f>_xlfn.XLOOKUP(D1967,'2026 FMR'!I:I,'2026 FMR'!M:M)</f>
        <v>896</v>
      </c>
      <c r="G1967">
        <f>_xlfn.XLOOKUP(D1967,'2026 FMR'!I:I,'2026 FMR'!J:J)</f>
        <v>171196</v>
      </c>
      <c r="H1967">
        <f>_xlfn.XLOOKUP(D1967,'2026 FMR'!I:I,'2026 FMR'!R:R)</f>
        <v>1</v>
      </c>
    </row>
    <row r="1968" spans="1:8" x14ac:dyDescent="0.35">
      <c r="A1968" t="s">
        <v>1957</v>
      </c>
      <c r="B1968" t="str">
        <f>_xlfn.XLOOKUP(D1968,'2026 FMR'!I:I,'2026 FMR'!Q:Q)</f>
        <v>NC-503</v>
      </c>
      <c r="C1968" t="s">
        <v>2032</v>
      </c>
      <c r="D1968">
        <v>37149</v>
      </c>
      <c r="E1968">
        <f>_xlfn.XLOOKUP(D1968,'ACS data'!E:E,'ACS data'!N:N)</f>
        <v>310</v>
      </c>
      <c r="F1968">
        <f>_xlfn.XLOOKUP(D1968,'2026 FMR'!I:I,'2026 FMR'!M:M)</f>
        <v>829</v>
      </c>
      <c r="G1968">
        <f>_xlfn.XLOOKUP(D1968,'2026 FMR'!I:I,'2026 FMR'!J:J)</f>
        <v>19538</v>
      </c>
      <c r="H1968">
        <f>_xlfn.XLOOKUP(D1968,'2026 FMR'!I:I,'2026 FMR'!R:R)</f>
        <v>1</v>
      </c>
    </row>
    <row r="1969" spans="1:8" x14ac:dyDescent="0.35">
      <c r="A1969" t="s">
        <v>1957</v>
      </c>
      <c r="B1969" t="str">
        <f>_xlfn.XLOOKUP(D1969,'2026 FMR'!I:I,'2026 FMR'!Q:Q)</f>
        <v>NC-503</v>
      </c>
      <c r="C1969" t="s">
        <v>2033</v>
      </c>
      <c r="D1969">
        <v>37151</v>
      </c>
      <c r="E1969">
        <f>_xlfn.XLOOKUP(D1969,'ACS data'!E:E,'ACS data'!N:N)</f>
        <v>3762</v>
      </c>
      <c r="F1969">
        <f>_xlfn.XLOOKUP(D1969,'2026 FMR'!I:I,'2026 FMR'!M:M)</f>
        <v>1213</v>
      </c>
      <c r="G1969">
        <f>_xlfn.XLOOKUP(D1969,'2026 FMR'!I:I,'2026 FMR'!J:J)</f>
        <v>144403</v>
      </c>
      <c r="H1969">
        <f>_xlfn.XLOOKUP(D1969,'2026 FMR'!I:I,'2026 FMR'!R:R)</f>
        <v>1</v>
      </c>
    </row>
    <row r="1970" spans="1:8" x14ac:dyDescent="0.35">
      <c r="A1970" t="s">
        <v>1957</v>
      </c>
      <c r="B1970" t="str">
        <f>_xlfn.XLOOKUP(D1970,'2026 FMR'!I:I,'2026 FMR'!Q:Q)</f>
        <v>NC-503</v>
      </c>
      <c r="C1970" t="s">
        <v>2034</v>
      </c>
      <c r="D1970">
        <v>37153</v>
      </c>
      <c r="E1970">
        <f>_xlfn.XLOOKUP(D1970,'ACS data'!E:E,'ACS data'!N:N)</f>
        <v>2073</v>
      </c>
      <c r="F1970">
        <f>_xlfn.XLOOKUP(D1970,'2026 FMR'!I:I,'2026 FMR'!M:M)</f>
        <v>814</v>
      </c>
      <c r="G1970">
        <f>_xlfn.XLOOKUP(D1970,'2026 FMR'!I:I,'2026 FMR'!J:J)</f>
        <v>43149</v>
      </c>
      <c r="H1970">
        <f>_xlfn.XLOOKUP(D1970,'2026 FMR'!I:I,'2026 FMR'!R:R)</f>
        <v>1</v>
      </c>
    </row>
    <row r="1971" spans="1:8" x14ac:dyDescent="0.35">
      <c r="A1971" t="s">
        <v>1957</v>
      </c>
      <c r="B1971" t="str">
        <f>_xlfn.XLOOKUP(D1971,'2026 FMR'!I:I,'2026 FMR'!Q:Q)</f>
        <v>NC-503</v>
      </c>
      <c r="C1971" t="s">
        <v>2035</v>
      </c>
      <c r="D1971">
        <v>37155</v>
      </c>
      <c r="E1971">
        <f>_xlfn.XLOOKUP(D1971,'ACS data'!E:E,'ACS data'!N:N)</f>
        <v>7052</v>
      </c>
      <c r="F1971">
        <f>_xlfn.XLOOKUP(D1971,'2026 FMR'!I:I,'2026 FMR'!M:M)</f>
        <v>748</v>
      </c>
      <c r="G1971">
        <f>_xlfn.XLOOKUP(D1971,'2026 FMR'!I:I,'2026 FMR'!J:J)</f>
        <v>117573</v>
      </c>
      <c r="H1971">
        <f>_xlfn.XLOOKUP(D1971,'2026 FMR'!I:I,'2026 FMR'!R:R)</f>
        <v>1</v>
      </c>
    </row>
    <row r="1972" spans="1:8" x14ac:dyDescent="0.35">
      <c r="A1972" t="s">
        <v>1957</v>
      </c>
      <c r="B1972" t="str">
        <f>_xlfn.XLOOKUP(D1972,'2026 FMR'!I:I,'2026 FMR'!Q:Q)</f>
        <v>NC-503</v>
      </c>
      <c r="C1972" t="s">
        <v>2036</v>
      </c>
      <c r="D1972">
        <v>37157</v>
      </c>
      <c r="E1972">
        <f>_xlfn.XLOOKUP(D1972,'ACS data'!E:E,'ACS data'!N:N)</f>
        <v>2732</v>
      </c>
      <c r="F1972">
        <f>_xlfn.XLOOKUP(D1972,'2026 FMR'!I:I,'2026 FMR'!M:M)</f>
        <v>793</v>
      </c>
      <c r="G1972">
        <f>_xlfn.XLOOKUP(D1972,'2026 FMR'!I:I,'2026 FMR'!J:J)</f>
        <v>91209</v>
      </c>
      <c r="H1972">
        <f>_xlfn.XLOOKUP(D1972,'2026 FMR'!I:I,'2026 FMR'!R:R)</f>
        <v>1</v>
      </c>
    </row>
    <row r="1973" spans="1:8" x14ac:dyDescent="0.35">
      <c r="A1973" t="s">
        <v>1957</v>
      </c>
      <c r="B1973" t="str">
        <f>_xlfn.XLOOKUP(D1973,'2026 FMR'!I:I,'2026 FMR'!Q:Q)</f>
        <v>NC-503</v>
      </c>
      <c r="C1973" t="s">
        <v>2037</v>
      </c>
      <c r="D1973">
        <v>37159</v>
      </c>
      <c r="E1973">
        <f>_xlfn.XLOOKUP(D1973,'ACS data'!E:E,'ACS data'!N:N)</f>
        <v>3984</v>
      </c>
      <c r="F1973">
        <f>_xlfn.XLOOKUP(D1973,'2026 FMR'!I:I,'2026 FMR'!M:M)</f>
        <v>958</v>
      </c>
      <c r="G1973">
        <f>_xlfn.XLOOKUP(D1973,'2026 FMR'!I:I,'2026 FMR'!J:J)</f>
        <v>147067</v>
      </c>
      <c r="H1973">
        <f>_xlfn.XLOOKUP(D1973,'2026 FMR'!I:I,'2026 FMR'!R:R)</f>
        <v>1</v>
      </c>
    </row>
    <row r="1974" spans="1:8" x14ac:dyDescent="0.35">
      <c r="A1974" t="s">
        <v>1957</v>
      </c>
      <c r="B1974" t="str">
        <f>_xlfn.XLOOKUP(D1974,'2026 FMR'!I:I,'2026 FMR'!Q:Q)</f>
        <v>NC-503</v>
      </c>
      <c r="C1974" t="s">
        <v>2038</v>
      </c>
      <c r="D1974">
        <v>37161</v>
      </c>
      <c r="E1974">
        <f>_xlfn.XLOOKUP(D1974,'ACS data'!E:E,'ACS data'!N:N)</f>
        <v>1641</v>
      </c>
      <c r="F1974">
        <f>_xlfn.XLOOKUP(D1974,'2026 FMR'!I:I,'2026 FMR'!M:M)</f>
        <v>806</v>
      </c>
      <c r="G1974">
        <f>_xlfn.XLOOKUP(D1974,'2026 FMR'!I:I,'2026 FMR'!J:J)</f>
        <v>64680</v>
      </c>
      <c r="H1974">
        <f>_xlfn.XLOOKUP(D1974,'2026 FMR'!I:I,'2026 FMR'!R:R)</f>
        <v>1</v>
      </c>
    </row>
    <row r="1975" spans="1:8" x14ac:dyDescent="0.35">
      <c r="A1975" t="s">
        <v>1957</v>
      </c>
      <c r="B1975" t="str">
        <f>_xlfn.XLOOKUP(D1975,'2026 FMR'!I:I,'2026 FMR'!Q:Q)</f>
        <v>NC-503</v>
      </c>
      <c r="C1975" t="s">
        <v>2039</v>
      </c>
      <c r="D1975">
        <v>37163</v>
      </c>
      <c r="E1975">
        <f>_xlfn.XLOOKUP(D1975,'ACS data'!E:E,'ACS data'!N:N)</f>
        <v>2944</v>
      </c>
      <c r="F1975">
        <f>_xlfn.XLOOKUP(D1975,'2026 FMR'!I:I,'2026 FMR'!M:M)</f>
        <v>806</v>
      </c>
      <c r="G1975">
        <f>_xlfn.XLOOKUP(D1975,'2026 FMR'!I:I,'2026 FMR'!J:J)</f>
        <v>59317</v>
      </c>
      <c r="H1975">
        <f>_xlfn.XLOOKUP(D1975,'2026 FMR'!I:I,'2026 FMR'!R:R)</f>
        <v>1</v>
      </c>
    </row>
    <row r="1976" spans="1:8" x14ac:dyDescent="0.35">
      <c r="A1976" t="s">
        <v>1957</v>
      </c>
      <c r="B1976" t="str">
        <f>_xlfn.XLOOKUP(D1976,'2026 FMR'!I:I,'2026 FMR'!Q:Q)</f>
        <v>NC-503</v>
      </c>
      <c r="C1976" t="s">
        <v>2040</v>
      </c>
      <c r="D1976">
        <v>37165</v>
      </c>
      <c r="E1976">
        <f>_xlfn.XLOOKUP(D1976,'ACS data'!E:E,'ACS data'!N:N)</f>
        <v>1779</v>
      </c>
      <c r="F1976">
        <f>_xlfn.XLOOKUP(D1976,'2026 FMR'!I:I,'2026 FMR'!M:M)</f>
        <v>755</v>
      </c>
      <c r="G1976">
        <f>_xlfn.XLOOKUP(D1976,'2026 FMR'!I:I,'2026 FMR'!J:J)</f>
        <v>34222</v>
      </c>
      <c r="H1976">
        <f>_xlfn.XLOOKUP(D1976,'2026 FMR'!I:I,'2026 FMR'!R:R)</f>
        <v>1</v>
      </c>
    </row>
    <row r="1977" spans="1:8" x14ac:dyDescent="0.35">
      <c r="A1977" t="s">
        <v>1957</v>
      </c>
      <c r="B1977" t="str">
        <f>_xlfn.XLOOKUP(D1977,'2026 FMR'!I:I,'2026 FMR'!Q:Q)</f>
        <v>NC-503</v>
      </c>
      <c r="C1977" t="s">
        <v>2041</v>
      </c>
      <c r="D1977">
        <v>37167</v>
      </c>
      <c r="E1977">
        <f>_xlfn.XLOOKUP(D1977,'ACS data'!E:E,'ACS data'!N:N)</f>
        <v>1532</v>
      </c>
      <c r="F1977">
        <f>_xlfn.XLOOKUP(D1977,'2026 FMR'!I:I,'2026 FMR'!M:M)</f>
        <v>705</v>
      </c>
      <c r="G1977">
        <f>_xlfn.XLOOKUP(D1977,'2026 FMR'!I:I,'2026 FMR'!J:J)</f>
        <v>62723</v>
      </c>
      <c r="H1977">
        <f>_xlfn.XLOOKUP(D1977,'2026 FMR'!I:I,'2026 FMR'!R:R)</f>
        <v>1</v>
      </c>
    </row>
    <row r="1978" spans="1:8" x14ac:dyDescent="0.35">
      <c r="A1978" t="s">
        <v>1957</v>
      </c>
      <c r="B1978" t="str">
        <f>_xlfn.XLOOKUP(D1978,'2026 FMR'!I:I,'2026 FMR'!Q:Q)</f>
        <v>NC-503</v>
      </c>
      <c r="C1978" t="s">
        <v>2042</v>
      </c>
      <c r="D1978">
        <v>37169</v>
      </c>
      <c r="E1978">
        <f>_xlfn.XLOOKUP(D1978,'ACS data'!E:E,'ACS data'!N:N)</f>
        <v>742</v>
      </c>
      <c r="F1978">
        <f>_xlfn.XLOOKUP(D1978,'2026 FMR'!I:I,'2026 FMR'!M:M)</f>
        <v>1082</v>
      </c>
      <c r="G1978">
        <f>_xlfn.XLOOKUP(D1978,'2026 FMR'!I:I,'2026 FMR'!J:J)</f>
        <v>44696</v>
      </c>
      <c r="H1978">
        <f>_xlfn.XLOOKUP(D1978,'2026 FMR'!I:I,'2026 FMR'!R:R)</f>
        <v>1</v>
      </c>
    </row>
    <row r="1979" spans="1:8" x14ac:dyDescent="0.35">
      <c r="A1979" t="s">
        <v>1957</v>
      </c>
      <c r="B1979" t="str">
        <f>_xlfn.XLOOKUP(D1979,'2026 FMR'!I:I,'2026 FMR'!Q:Q)</f>
        <v>NC-503</v>
      </c>
      <c r="C1979" t="s">
        <v>2043</v>
      </c>
      <c r="D1979">
        <v>37171</v>
      </c>
      <c r="E1979">
        <f>_xlfn.XLOOKUP(D1979,'ACS data'!E:E,'ACS data'!N:N)</f>
        <v>1884</v>
      </c>
      <c r="F1979">
        <f>_xlfn.XLOOKUP(D1979,'2026 FMR'!I:I,'2026 FMR'!M:M)</f>
        <v>705</v>
      </c>
      <c r="G1979">
        <f>_xlfn.XLOOKUP(D1979,'2026 FMR'!I:I,'2026 FMR'!J:J)</f>
        <v>71429</v>
      </c>
      <c r="H1979">
        <f>_xlfn.XLOOKUP(D1979,'2026 FMR'!I:I,'2026 FMR'!R:R)</f>
        <v>1</v>
      </c>
    </row>
    <row r="1980" spans="1:8" x14ac:dyDescent="0.35">
      <c r="A1980" t="s">
        <v>1957</v>
      </c>
      <c r="B1980" t="str">
        <f>_xlfn.XLOOKUP(D1980,'2026 FMR'!I:I,'2026 FMR'!Q:Q)</f>
        <v>NC-503</v>
      </c>
      <c r="C1980" t="s">
        <v>2044</v>
      </c>
      <c r="D1980">
        <v>37173</v>
      </c>
      <c r="E1980">
        <f>_xlfn.XLOOKUP(D1980,'ACS data'!E:E,'ACS data'!N:N)</f>
        <v>522</v>
      </c>
      <c r="F1980">
        <f>_xlfn.XLOOKUP(D1980,'2026 FMR'!I:I,'2026 FMR'!M:M)</f>
        <v>813</v>
      </c>
      <c r="G1980">
        <f>_xlfn.XLOOKUP(D1980,'2026 FMR'!I:I,'2026 FMR'!J:J)</f>
        <v>14130</v>
      </c>
      <c r="H1980">
        <f>_xlfn.XLOOKUP(D1980,'2026 FMR'!I:I,'2026 FMR'!R:R)</f>
        <v>1</v>
      </c>
    </row>
    <row r="1981" spans="1:8" x14ac:dyDescent="0.35">
      <c r="A1981" t="s">
        <v>1957</v>
      </c>
      <c r="B1981" t="str">
        <f>_xlfn.XLOOKUP(D1981,'2026 FMR'!I:I,'2026 FMR'!Q:Q)</f>
        <v>NC-503</v>
      </c>
      <c r="C1981" t="s">
        <v>2045</v>
      </c>
      <c r="D1981">
        <v>37175</v>
      </c>
      <c r="E1981">
        <f>_xlfn.XLOOKUP(D1981,'ACS data'!E:E,'ACS data'!N:N)</f>
        <v>854</v>
      </c>
      <c r="F1981">
        <f>_xlfn.XLOOKUP(D1981,'2026 FMR'!I:I,'2026 FMR'!M:M)</f>
        <v>887</v>
      </c>
      <c r="G1981">
        <f>_xlfn.XLOOKUP(D1981,'2026 FMR'!I:I,'2026 FMR'!J:J)</f>
        <v>33131</v>
      </c>
      <c r="H1981">
        <f>_xlfn.XLOOKUP(D1981,'2026 FMR'!I:I,'2026 FMR'!R:R)</f>
        <v>1</v>
      </c>
    </row>
    <row r="1982" spans="1:8" x14ac:dyDescent="0.35">
      <c r="A1982" t="s">
        <v>1957</v>
      </c>
      <c r="B1982" t="str">
        <f>_xlfn.XLOOKUP(D1982,'2026 FMR'!I:I,'2026 FMR'!Q:Q)</f>
        <v>NC-503</v>
      </c>
      <c r="C1982" t="s">
        <v>2046</v>
      </c>
      <c r="D1982">
        <v>37177</v>
      </c>
      <c r="E1982">
        <f>_xlfn.XLOOKUP(D1982,'ACS data'!E:E,'ACS data'!N:N)</f>
        <v>146</v>
      </c>
      <c r="F1982">
        <f>_xlfn.XLOOKUP(D1982,'2026 FMR'!I:I,'2026 FMR'!M:M)</f>
        <v>744</v>
      </c>
      <c r="G1982">
        <f>_xlfn.XLOOKUP(D1982,'2026 FMR'!I:I,'2026 FMR'!J:J)</f>
        <v>3389</v>
      </c>
      <c r="H1982">
        <f>_xlfn.XLOOKUP(D1982,'2026 FMR'!I:I,'2026 FMR'!R:R)</f>
        <v>1</v>
      </c>
    </row>
    <row r="1983" spans="1:8" x14ac:dyDescent="0.35">
      <c r="A1983" t="s">
        <v>1957</v>
      </c>
      <c r="B1983" t="str">
        <f>_xlfn.XLOOKUP(D1983,'2026 FMR'!I:I,'2026 FMR'!Q:Q)</f>
        <v>NC-503</v>
      </c>
      <c r="C1983" t="s">
        <v>2047</v>
      </c>
      <c r="D1983">
        <v>37179</v>
      </c>
      <c r="E1983">
        <f>_xlfn.XLOOKUP(D1983,'ACS data'!E:E,'ACS data'!N:N)</f>
        <v>4221</v>
      </c>
      <c r="F1983">
        <f>_xlfn.XLOOKUP(D1983,'2026 FMR'!I:I,'2026 FMR'!M:M)</f>
        <v>1538</v>
      </c>
      <c r="G1983">
        <f>_xlfn.XLOOKUP(D1983,'2026 FMR'!I:I,'2026 FMR'!J:J)</f>
        <v>240109</v>
      </c>
      <c r="H1983">
        <f>_xlfn.XLOOKUP(D1983,'2026 FMR'!I:I,'2026 FMR'!R:R)</f>
        <v>1</v>
      </c>
    </row>
    <row r="1984" spans="1:8" x14ac:dyDescent="0.35">
      <c r="A1984" t="s">
        <v>1957</v>
      </c>
      <c r="B1984" t="str">
        <f>_xlfn.XLOOKUP(D1984,'2026 FMR'!I:I,'2026 FMR'!Q:Q)</f>
        <v>NC-503</v>
      </c>
      <c r="C1984" t="s">
        <v>2048</v>
      </c>
      <c r="D1984">
        <v>37181</v>
      </c>
      <c r="E1984">
        <f>_xlfn.XLOOKUP(D1984,'ACS data'!E:E,'ACS data'!N:N)</f>
        <v>1505</v>
      </c>
      <c r="F1984">
        <f>_xlfn.XLOOKUP(D1984,'2026 FMR'!I:I,'2026 FMR'!M:M)</f>
        <v>743</v>
      </c>
      <c r="G1984">
        <f>_xlfn.XLOOKUP(D1984,'2026 FMR'!I:I,'2026 FMR'!J:J)</f>
        <v>42492</v>
      </c>
      <c r="H1984">
        <f>_xlfn.XLOOKUP(D1984,'2026 FMR'!I:I,'2026 FMR'!R:R)</f>
        <v>1</v>
      </c>
    </row>
    <row r="1985" spans="1:8" x14ac:dyDescent="0.35">
      <c r="A1985" t="s">
        <v>1957</v>
      </c>
      <c r="B1985" t="str">
        <f>_xlfn.XLOOKUP(D1985,'2026 FMR'!I:I,'2026 FMR'!Q:Q)</f>
        <v>NC-507</v>
      </c>
      <c r="C1985" t="s">
        <v>2049</v>
      </c>
      <c r="D1985">
        <v>37183</v>
      </c>
      <c r="E1985">
        <f>_xlfn.XLOOKUP(D1985,'ACS data'!E:E,'ACS data'!N:N)</f>
        <v>24268</v>
      </c>
      <c r="F1985">
        <f>_xlfn.XLOOKUP(D1985,'2026 FMR'!I:I,'2026 FMR'!M:M)</f>
        <v>1596</v>
      </c>
      <c r="G1985">
        <f>_xlfn.XLOOKUP(D1985,'2026 FMR'!I:I,'2026 FMR'!J:J)</f>
        <v>1132103</v>
      </c>
      <c r="H1985">
        <f>_xlfn.XLOOKUP(D1985,'2026 FMR'!I:I,'2026 FMR'!R:R)</f>
        <v>1</v>
      </c>
    </row>
    <row r="1986" spans="1:8" x14ac:dyDescent="0.35">
      <c r="A1986" t="s">
        <v>1957</v>
      </c>
      <c r="B1986" t="str">
        <f>_xlfn.XLOOKUP(D1986,'2026 FMR'!I:I,'2026 FMR'!Q:Q)</f>
        <v>NC-503</v>
      </c>
      <c r="C1986" t="s">
        <v>2050</v>
      </c>
      <c r="D1986">
        <v>37185</v>
      </c>
      <c r="E1986">
        <f>_xlfn.XLOOKUP(D1986,'ACS data'!E:E,'ACS data'!N:N)</f>
        <v>899</v>
      </c>
      <c r="F1986">
        <f>_xlfn.XLOOKUP(D1986,'2026 FMR'!I:I,'2026 FMR'!M:M)</f>
        <v>705</v>
      </c>
      <c r="G1986">
        <f>_xlfn.XLOOKUP(D1986,'2026 FMR'!I:I,'2026 FMR'!J:J)</f>
        <v>18803</v>
      </c>
      <c r="H1986">
        <f>_xlfn.XLOOKUP(D1986,'2026 FMR'!I:I,'2026 FMR'!R:R)</f>
        <v>1</v>
      </c>
    </row>
    <row r="1987" spans="1:8" x14ac:dyDescent="0.35">
      <c r="A1987" t="s">
        <v>1957</v>
      </c>
      <c r="B1987" t="str">
        <f>_xlfn.XLOOKUP(D1987,'2026 FMR'!I:I,'2026 FMR'!Q:Q)</f>
        <v>NC-503</v>
      </c>
      <c r="C1987" t="s">
        <v>2051</v>
      </c>
      <c r="D1987">
        <v>37187</v>
      </c>
      <c r="E1987">
        <f>_xlfn.XLOOKUP(D1987,'ACS data'!E:E,'ACS data'!N:N)</f>
        <v>570</v>
      </c>
      <c r="F1987">
        <f>_xlfn.XLOOKUP(D1987,'2026 FMR'!I:I,'2026 FMR'!M:M)</f>
        <v>744</v>
      </c>
      <c r="G1987">
        <f>_xlfn.XLOOKUP(D1987,'2026 FMR'!I:I,'2026 FMR'!J:J)</f>
        <v>11051</v>
      </c>
      <c r="H1987">
        <f>_xlfn.XLOOKUP(D1987,'2026 FMR'!I:I,'2026 FMR'!R:R)</f>
        <v>1</v>
      </c>
    </row>
    <row r="1988" spans="1:8" x14ac:dyDescent="0.35">
      <c r="A1988" t="s">
        <v>1957</v>
      </c>
      <c r="B1988" t="str">
        <f>_xlfn.XLOOKUP(D1988,'2026 FMR'!I:I,'2026 FMR'!Q:Q)</f>
        <v>NC-516</v>
      </c>
      <c r="C1988" t="s">
        <v>2052</v>
      </c>
      <c r="D1988">
        <v>37189</v>
      </c>
      <c r="E1988">
        <f>_xlfn.XLOOKUP(D1988,'ACS data'!E:E,'ACS data'!N:N)</f>
        <v>7823</v>
      </c>
      <c r="F1988">
        <f>_xlfn.XLOOKUP(D1988,'2026 FMR'!I:I,'2026 FMR'!M:M)</f>
        <v>988</v>
      </c>
      <c r="G1988">
        <f>_xlfn.XLOOKUP(D1988,'2026 FMR'!I:I,'2026 FMR'!J:J)</f>
        <v>54540</v>
      </c>
      <c r="H1988">
        <f>_xlfn.XLOOKUP(D1988,'2026 FMR'!I:I,'2026 FMR'!R:R)</f>
        <v>1</v>
      </c>
    </row>
    <row r="1989" spans="1:8" x14ac:dyDescent="0.35">
      <c r="A1989" t="s">
        <v>1957</v>
      </c>
      <c r="B1989" t="str">
        <f>_xlfn.XLOOKUP(D1989,'2026 FMR'!I:I,'2026 FMR'!Q:Q)</f>
        <v>NC-503</v>
      </c>
      <c r="C1989" t="s">
        <v>2053</v>
      </c>
      <c r="D1989">
        <v>37191</v>
      </c>
      <c r="E1989">
        <f>_xlfn.XLOOKUP(D1989,'ACS data'!E:E,'ACS data'!N:N)</f>
        <v>3900</v>
      </c>
      <c r="F1989">
        <f>_xlfn.XLOOKUP(D1989,'2026 FMR'!I:I,'2026 FMR'!M:M)</f>
        <v>948</v>
      </c>
      <c r="G1989">
        <f>_xlfn.XLOOKUP(D1989,'2026 FMR'!I:I,'2026 FMR'!J:J)</f>
        <v>117480</v>
      </c>
      <c r="H1989">
        <f>_xlfn.XLOOKUP(D1989,'2026 FMR'!I:I,'2026 FMR'!R:R)</f>
        <v>1</v>
      </c>
    </row>
    <row r="1990" spans="1:8" x14ac:dyDescent="0.35">
      <c r="A1990" t="s">
        <v>1957</v>
      </c>
      <c r="B1990" t="str">
        <f>_xlfn.XLOOKUP(D1990,'2026 FMR'!I:I,'2026 FMR'!Q:Q)</f>
        <v>NC-516</v>
      </c>
      <c r="C1990" t="s">
        <v>2054</v>
      </c>
      <c r="D1990">
        <v>37193</v>
      </c>
      <c r="E1990">
        <f>_xlfn.XLOOKUP(D1990,'ACS data'!E:E,'ACS data'!N:N)</f>
        <v>2041</v>
      </c>
      <c r="F1990">
        <f>_xlfn.XLOOKUP(D1990,'2026 FMR'!I:I,'2026 FMR'!M:M)</f>
        <v>793</v>
      </c>
      <c r="G1990">
        <f>_xlfn.XLOOKUP(D1990,'2026 FMR'!I:I,'2026 FMR'!J:J)</f>
        <v>66125</v>
      </c>
      <c r="H1990">
        <f>_xlfn.XLOOKUP(D1990,'2026 FMR'!I:I,'2026 FMR'!R:R)</f>
        <v>1</v>
      </c>
    </row>
    <row r="1991" spans="1:8" x14ac:dyDescent="0.35">
      <c r="A1991" t="s">
        <v>1957</v>
      </c>
      <c r="B1991" t="str">
        <f>_xlfn.XLOOKUP(D1991,'2026 FMR'!I:I,'2026 FMR'!Q:Q)</f>
        <v>NC-503</v>
      </c>
      <c r="C1991" t="s">
        <v>2055</v>
      </c>
      <c r="D1991">
        <v>37195</v>
      </c>
      <c r="E1991">
        <f>_xlfn.XLOOKUP(D1991,'ACS data'!E:E,'ACS data'!N:N)</f>
        <v>3210</v>
      </c>
      <c r="F1991">
        <f>_xlfn.XLOOKUP(D1991,'2026 FMR'!I:I,'2026 FMR'!M:M)</f>
        <v>794</v>
      </c>
      <c r="G1991">
        <f>_xlfn.XLOOKUP(D1991,'2026 FMR'!I:I,'2026 FMR'!J:J)</f>
        <v>78667</v>
      </c>
      <c r="H1991">
        <f>_xlfn.XLOOKUP(D1991,'2026 FMR'!I:I,'2026 FMR'!R:R)</f>
        <v>1</v>
      </c>
    </row>
    <row r="1992" spans="1:8" x14ac:dyDescent="0.35">
      <c r="A1992" t="s">
        <v>1957</v>
      </c>
      <c r="B1992" t="str">
        <f>_xlfn.XLOOKUP(D1992,'2026 FMR'!I:I,'2026 FMR'!Q:Q)</f>
        <v>NC-503</v>
      </c>
      <c r="C1992" t="s">
        <v>2056</v>
      </c>
      <c r="D1992">
        <v>37197</v>
      </c>
      <c r="E1992">
        <f>_xlfn.XLOOKUP(D1992,'ACS data'!E:E,'ACS data'!N:N)</f>
        <v>876</v>
      </c>
      <c r="F1992">
        <f>_xlfn.XLOOKUP(D1992,'2026 FMR'!I:I,'2026 FMR'!M:M)</f>
        <v>1082</v>
      </c>
      <c r="G1992">
        <f>_xlfn.XLOOKUP(D1992,'2026 FMR'!I:I,'2026 FMR'!J:J)</f>
        <v>37280</v>
      </c>
      <c r="H1992">
        <f>_xlfn.XLOOKUP(D1992,'2026 FMR'!I:I,'2026 FMR'!R:R)</f>
        <v>1</v>
      </c>
    </row>
    <row r="1993" spans="1:8" x14ac:dyDescent="0.35">
      <c r="A1993" t="s">
        <v>1957</v>
      </c>
      <c r="B1993" t="str">
        <f>_xlfn.XLOOKUP(D1993,'2026 FMR'!I:I,'2026 FMR'!Q:Q)</f>
        <v>NC-516</v>
      </c>
      <c r="C1993" t="s">
        <v>2057</v>
      </c>
      <c r="D1993">
        <v>37199</v>
      </c>
      <c r="E1993">
        <f>_xlfn.XLOOKUP(D1993,'ACS data'!E:E,'ACS data'!N:N)</f>
        <v>461</v>
      </c>
      <c r="F1993">
        <f>_xlfn.XLOOKUP(D1993,'2026 FMR'!I:I,'2026 FMR'!M:M)</f>
        <v>713</v>
      </c>
      <c r="G1993">
        <f>_xlfn.XLOOKUP(D1993,'2026 FMR'!I:I,'2026 FMR'!J:J)</f>
        <v>18538</v>
      </c>
      <c r="H1993">
        <f>_xlfn.XLOOKUP(D1993,'2026 FMR'!I:I,'2026 FMR'!R:R)</f>
        <v>1</v>
      </c>
    </row>
    <row r="1994" spans="1:8" x14ac:dyDescent="0.35">
      <c r="A1994" t="s">
        <v>2058</v>
      </c>
      <c r="B1994" t="str">
        <f>_xlfn.XLOOKUP(D1994,'2026 FMR'!I:I,'2026 FMR'!Q:Q)</f>
        <v>ND-500</v>
      </c>
      <c r="C1994" t="s">
        <v>2059</v>
      </c>
      <c r="D1994">
        <v>38001</v>
      </c>
      <c r="E1994">
        <f>_xlfn.XLOOKUP(D1994,'ACS data'!E:E,'ACS data'!N:N)</f>
        <v>49</v>
      </c>
      <c r="F1994">
        <f>_xlfn.XLOOKUP(D1994,'2026 FMR'!I:I,'2026 FMR'!M:M)</f>
        <v>702</v>
      </c>
      <c r="G1994">
        <f>_xlfn.XLOOKUP(D1994,'2026 FMR'!I:I,'2026 FMR'!J:J)</f>
        <v>2190</v>
      </c>
      <c r="H1994">
        <f>_xlfn.XLOOKUP(D1994,'2026 FMR'!I:I,'2026 FMR'!R:R)</f>
        <v>0.5</v>
      </c>
    </row>
    <row r="1995" spans="1:8" x14ac:dyDescent="0.35">
      <c r="A1995" t="s">
        <v>2058</v>
      </c>
      <c r="B1995" t="str">
        <f>_xlfn.XLOOKUP(D1995,'2026 FMR'!I:I,'2026 FMR'!Q:Q)</f>
        <v>ND-500</v>
      </c>
      <c r="C1995" t="s">
        <v>2060</v>
      </c>
      <c r="D1995">
        <v>38003</v>
      </c>
      <c r="E1995">
        <f>_xlfn.XLOOKUP(D1995,'ACS data'!E:E,'ACS data'!N:N)</f>
        <v>250</v>
      </c>
      <c r="F1995">
        <f>_xlfn.XLOOKUP(D1995,'2026 FMR'!I:I,'2026 FMR'!M:M)</f>
        <v>722</v>
      </c>
      <c r="G1995">
        <f>_xlfn.XLOOKUP(D1995,'2026 FMR'!I:I,'2026 FMR'!J:J)</f>
        <v>10826</v>
      </c>
      <c r="H1995">
        <f>_xlfn.XLOOKUP(D1995,'2026 FMR'!I:I,'2026 FMR'!R:R)</f>
        <v>0.5</v>
      </c>
    </row>
    <row r="1996" spans="1:8" x14ac:dyDescent="0.35">
      <c r="A1996" t="s">
        <v>2058</v>
      </c>
      <c r="B1996" t="str">
        <f>_xlfn.XLOOKUP(D1996,'2026 FMR'!I:I,'2026 FMR'!Q:Q)</f>
        <v>ND-500</v>
      </c>
      <c r="C1996" t="s">
        <v>2061</v>
      </c>
      <c r="D1996">
        <v>38005</v>
      </c>
      <c r="E1996">
        <f>_xlfn.XLOOKUP(D1996,'ACS data'!E:E,'ACS data'!N:N)</f>
        <v>313</v>
      </c>
      <c r="F1996">
        <f>_xlfn.XLOOKUP(D1996,'2026 FMR'!I:I,'2026 FMR'!M:M)</f>
        <v>769</v>
      </c>
      <c r="G1996">
        <f>_xlfn.XLOOKUP(D1996,'2026 FMR'!I:I,'2026 FMR'!J:J)</f>
        <v>5960</v>
      </c>
      <c r="H1996">
        <f>_xlfn.XLOOKUP(D1996,'2026 FMR'!I:I,'2026 FMR'!R:R)</f>
        <v>0.5</v>
      </c>
    </row>
    <row r="1997" spans="1:8" x14ac:dyDescent="0.35">
      <c r="A1997" t="s">
        <v>2058</v>
      </c>
      <c r="B1997" t="str">
        <f>_xlfn.XLOOKUP(D1997,'2026 FMR'!I:I,'2026 FMR'!Q:Q)</f>
        <v>ND-500</v>
      </c>
      <c r="C1997" t="s">
        <v>2062</v>
      </c>
      <c r="D1997">
        <v>38007</v>
      </c>
      <c r="E1997">
        <f>_xlfn.XLOOKUP(D1997,'ACS data'!E:E,'ACS data'!N:N)</f>
        <v>20</v>
      </c>
      <c r="F1997">
        <f>_xlfn.XLOOKUP(D1997,'2026 FMR'!I:I,'2026 FMR'!M:M)</f>
        <v>702</v>
      </c>
      <c r="G1997">
        <f>_xlfn.XLOOKUP(D1997,'2026 FMR'!I:I,'2026 FMR'!J:J)</f>
        <v>839</v>
      </c>
      <c r="H1997">
        <f>_xlfn.XLOOKUP(D1997,'2026 FMR'!I:I,'2026 FMR'!R:R)</f>
        <v>0.5</v>
      </c>
    </row>
    <row r="1998" spans="1:8" x14ac:dyDescent="0.35">
      <c r="A1998" t="s">
        <v>2058</v>
      </c>
      <c r="B1998" t="str">
        <f>_xlfn.XLOOKUP(D1998,'2026 FMR'!I:I,'2026 FMR'!Q:Q)</f>
        <v>ND-500</v>
      </c>
      <c r="C1998" t="s">
        <v>2063</v>
      </c>
      <c r="D1998">
        <v>38009</v>
      </c>
      <c r="E1998">
        <f>_xlfn.XLOOKUP(D1998,'ACS data'!E:E,'ACS data'!N:N)</f>
        <v>132</v>
      </c>
      <c r="F1998">
        <f>_xlfn.XLOOKUP(D1998,'2026 FMR'!I:I,'2026 FMR'!M:M)</f>
        <v>796</v>
      </c>
      <c r="G1998">
        <f>_xlfn.XLOOKUP(D1998,'2026 FMR'!I:I,'2026 FMR'!J:J)</f>
        <v>6411</v>
      </c>
      <c r="H1998">
        <f>_xlfn.XLOOKUP(D1998,'2026 FMR'!I:I,'2026 FMR'!R:R)</f>
        <v>0.5</v>
      </c>
    </row>
    <row r="1999" spans="1:8" x14ac:dyDescent="0.35">
      <c r="A1999" t="s">
        <v>2058</v>
      </c>
      <c r="B1999" t="str">
        <f>_xlfn.XLOOKUP(D1999,'2026 FMR'!I:I,'2026 FMR'!Q:Q)</f>
        <v>ND-500</v>
      </c>
      <c r="C1999" t="s">
        <v>2064</v>
      </c>
      <c r="D1999">
        <v>38011</v>
      </c>
      <c r="E1999">
        <f>_xlfn.XLOOKUP(D1999,'ACS data'!E:E,'ACS data'!N:N)</f>
        <v>75</v>
      </c>
      <c r="F1999">
        <f>_xlfn.XLOOKUP(D1999,'2026 FMR'!I:I,'2026 FMR'!M:M)</f>
        <v>796</v>
      </c>
      <c r="G1999">
        <f>_xlfn.XLOOKUP(D1999,'2026 FMR'!I:I,'2026 FMR'!J:J)</f>
        <v>2975</v>
      </c>
      <c r="H1999">
        <f>_xlfn.XLOOKUP(D1999,'2026 FMR'!I:I,'2026 FMR'!R:R)</f>
        <v>0.5</v>
      </c>
    </row>
    <row r="2000" spans="1:8" x14ac:dyDescent="0.35">
      <c r="A2000" t="s">
        <v>2058</v>
      </c>
      <c r="B2000" t="str">
        <f>_xlfn.XLOOKUP(D2000,'2026 FMR'!I:I,'2026 FMR'!Q:Q)</f>
        <v>ND-500</v>
      </c>
      <c r="C2000" t="s">
        <v>2065</v>
      </c>
      <c r="D2000">
        <v>38013</v>
      </c>
      <c r="E2000">
        <f>_xlfn.XLOOKUP(D2000,'ACS data'!E:E,'ACS data'!N:N)</f>
        <v>26</v>
      </c>
      <c r="F2000">
        <f>_xlfn.XLOOKUP(D2000,'2026 FMR'!I:I,'2026 FMR'!M:M)</f>
        <v>665</v>
      </c>
      <c r="G2000">
        <f>_xlfn.XLOOKUP(D2000,'2026 FMR'!I:I,'2026 FMR'!J:J)</f>
        <v>2184</v>
      </c>
      <c r="H2000">
        <f>_xlfn.XLOOKUP(D2000,'2026 FMR'!I:I,'2026 FMR'!R:R)</f>
        <v>0.5</v>
      </c>
    </row>
    <row r="2001" spans="1:8" x14ac:dyDescent="0.35">
      <c r="A2001" t="s">
        <v>2058</v>
      </c>
      <c r="B2001" t="str">
        <f>_xlfn.XLOOKUP(D2001,'2026 FMR'!I:I,'2026 FMR'!Q:Q)</f>
        <v>ND-500</v>
      </c>
      <c r="C2001" t="s">
        <v>2066</v>
      </c>
      <c r="D2001">
        <v>38015</v>
      </c>
      <c r="E2001">
        <f>_xlfn.XLOOKUP(D2001,'ACS data'!E:E,'ACS data'!N:N)</f>
        <v>2425</v>
      </c>
      <c r="F2001">
        <f>_xlfn.XLOOKUP(D2001,'2026 FMR'!I:I,'2026 FMR'!M:M)</f>
        <v>1030</v>
      </c>
      <c r="G2001">
        <f>_xlfn.XLOOKUP(D2001,'2026 FMR'!I:I,'2026 FMR'!J:J)</f>
        <v>98443</v>
      </c>
      <c r="H2001">
        <f>_xlfn.XLOOKUP(D2001,'2026 FMR'!I:I,'2026 FMR'!R:R)</f>
        <v>0.5</v>
      </c>
    </row>
    <row r="2002" spans="1:8" x14ac:dyDescent="0.35">
      <c r="A2002" t="s">
        <v>2058</v>
      </c>
      <c r="B2002" t="str">
        <f>_xlfn.XLOOKUP(D2002,'2026 FMR'!I:I,'2026 FMR'!Q:Q)</f>
        <v>ND-500</v>
      </c>
      <c r="C2002" t="s">
        <v>2067</v>
      </c>
      <c r="D2002">
        <v>38017</v>
      </c>
      <c r="E2002">
        <f>_xlfn.XLOOKUP(D2002,'ACS data'!E:E,'ACS data'!N:N)</f>
        <v>8158</v>
      </c>
      <c r="F2002">
        <f>_xlfn.XLOOKUP(D2002,'2026 FMR'!I:I,'2026 FMR'!M:M)</f>
        <v>917</v>
      </c>
      <c r="G2002">
        <f>_xlfn.XLOOKUP(D2002,'2026 FMR'!I:I,'2026 FMR'!J:J)</f>
        <v>186328</v>
      </c>
      <c r="H2002">
        <f>_xlfn.XLOOKUP(D2002,'2026 FMR'!I:I,'2026 FMR'!R:R)</f>
        <v>0.5</v>
      </c>
    </row>
    <row r="2003" spans="1:8" x14ac:dyDescent="0.35">
      <c r="A2003" t="s">
        <v>2058</v>
      </c>
      <c r="B2003" t="str">
        <f>_xlfn.XLOOKUP(D2003,'2026 FMR'!I:I,'2026 FMR'!Q:Q)</f>
        <v>ND-500</v>
      </c>
      <c r="C2003" t="s">
        <v>2068</v>
      </c>
      <c r="D2003">
        <v>38019</v>
      </c>
      <c r="E2003">
        <f>_xlfn.XLOOKUP(D2003,'ACS data'!E:E,'ACS data'!N:N)</f>
        <v>22</v>
      </c>
      <c r="F2003">
        <f>_xlfn.XLOOKUP(D2003,'2026 FMR'!I:I,'2026 FMR'!M:M)</f>
        <v>702</v>
      </c>
      <c r="G2003">
        <f>_xlfn.XLOOKUP(D2003,'2026 FMR'!I:I,'2026 FMR'!J:J)</f>
        <v>3691</v>
      </c>
      <c r="H2003">
        <f>_xlfn.XLOOKUP(D2003,'2026 FMR'!I:I,'2026 FMR'!R:R)</f>
        <v>0.5</v>
      </c>
    </row>
    <row r="2004" spans="1:8" x14ac:dyDescent="0.35">
      <c r="A2004" t="s">
        <v>2058</v>
      </c>
      <c r="B2004" t="str">
        <f>_xlfn.XLOOKUP(D2004,'2026 FMR'!I:I,'2026 FMR'!Q:Q)</f>
        <v>ND-500</v>
      </c>
      <c r="C2004" t="s">
        <v>2069</v>
      </c>
      <c r="D2004">
        <v>38021</v>
      </c>
      <c r="E2004">
        <f>_xlfn.XLOOKUP(D2004,'ACS data'!E:E,'ACS data'!N:N)</f>
        <v>125</v>
      </c>
      <c r="F2004">
        <f>_xlfn.XLOOKUP(D2004,'2026 FMR'!I:I,'2026 FMR'!M:M)</f>
        <v>730</v>
      </c>
      <c r="G2004">
        <f>_xlfn.XLOOKUP(D2004,'2026 FMR'!I:I,'2026 FMR'!J:J)</f>
        <v>5003</v>
      </c>
      <c r="H2004">
        <f>_xlfn.XLOOKUP(D2004,'2026 FMR'!I:I,'2026 FMR'!R:R)</f>
        <v>0.5</v>
      </c>
    </row>
    <row r="2005" spans="1:8" x14ac:dyDescent="0.35">
      <c r="A2005" t="s">
        <v>2058</v>
      </c>
      <c r="B2005" t="str">
        <f>_xlfn.XLOOKUP(D2005,'2026 FMR'!I:I,'2026 FMR'!Q:Q)</f>
        <v>ND-500</v>
      </c>
      <c r="C2005" t="s">
        <v>2070</v>
      </c>
      <c r="D2005">
        <v>38023</v>
      </c>
      <c r="E2005">
        <f>_xlfn.XLOOKUP(D2005,'ACS data'!E:E,'ACS data'!N:N)</f>
        <v>22</v>
      </c>
      <c r="F2005">
        <f>_xlfn.XLOOKUP(D2005,'2026 FMR'!I:I,'2026 FMR'!M:M)</f>
        <v>1233</v>
      </c>
      <c r="G2005">
        <f>_xlfn.XLOOKUP(D2005,'2026 FMR'!I:I,'2026 FMR'!J:J)</f>
        <v>2195</v>
      </c>
      <c r="H2005">
        <f>_xlfn.XLOOKUP(D2005,'2026 FMR'!I:I,'2026 FMR'!R:R)</f>
        <v>0.5</v>
      </c>
    </row>
    <row r="2006" spans="1:8" x14ac:dyDescent="0.35">
      <c r="A2006" t="s">
        <v>2058</v>
      </c>
      <c r="B2006" t="str">
        <f>_xlfn.XLOOKUP(D2006,'2026 FMR'!I:I,'2026 FMR'!Q:Q)</f>
        <v>ND-500</v>
      </c>
      <c r="C2006" t="s">
        <v>2071</v>
      </c>
      <c r="D2006">
        <v>38025</v>
      </c>
      <c r="E2006">
        <f>_xlfn.XLOOKUP(D2006,'ACS data'!E:E,'ACS data'!N:N)</f>
        <v>56</v>
      </c>
      <c r="F2006">
        <f>_xlfn.XLOOKUP(D2006,'2026 FMR'!I:I,'2026 FMR'!M:M)</f>
        <v>754</v>
      </c>
      <c r="G2006">
        <f>_xlfn.XLOOKUP(D2006,'2026 FMR'!I:I,'2026 FMR'!J:J)</f>
        <v>4049</v>
      </c>
      <c r="H2006">
        <f>_xlfn.XLOOKUP(D2006,'2026 FMR'!I:I,'2026 FMR'!R:R)</f>
        <v>0.5</v>
      </c>
    </row>
    <row r="2007" spans="1:8" x14ac:dyDescent="0.35">
      <c r="A2007" t="s">
        <v>2058</v>
      </c>
      <c r="B2007" t="str">
        <f>_xlfn.XLOOKUP(D2007,'2026 FMR'!I:I,'2026 FMR'!Q:Q)</f>
        <v>ND-500</v>
      </c>
      <c r="C2007" t="s">
        <v>2072</v>
      </c>
      <c r="D2007">
        <v>38027</v>
      </c>
      <c r="E2007">
        <f>_xlfn.XLOOKUP(D2007,'ACS data'!E:E,'ACS data'!N:N)</f>
        <v>38</v>
      </c>
      <c r="F2007">
        <f>_xlfn.XLOOKUP(D2007,'2026 FMR'!I:I,'2026 FMR'!M:M)</f>
        <v>665</v>
      </c>
      <c r="G2007">
        <f>_xlfn.XLOOKUP(D2007,'2026 FMR'!I:I,'2026 FMR'!J:J)</f>
        <v>2345</v>
      </c>
      <c r="H2007">
        <f>_xlfn.XLOOKUP(D2007,'2026 FMR'!I:I,'2026 FMR'!R:R)</f>
        <v>0.5</v>
      </c>
    </row>
    <row r="2008" spans="1:8" x14ac:dyDescent="0.35">
      <c r="A2008" t="s">
        <v>2058</v>
      </c>
      <c r="B2008" t="str">
        <f>_xlfn.XLOOKUP(D2008,'2026 FMR'!I:I,'2026 FMR'!Q:Q)</f>
        <v>ND-500</v>
      </c>
      <c r="C2008" t="s">
        <v>2073</v>
      </c>
      <c r="D2008">
        <v>38029</v>
      </c>
      <c r="E2008">
        <f>_xlfn.XLOOKUP(D2008,'ACS data'!E:E,'ACS data'!N:N)</f>
        <v>25</v>
      </c>
      <c r="F2008">
        <f>_xlfn.XLOOKUP(D2008,'2026 FMR'!I:I,'2026 FMR'!M:M)</f>
        <v>683</v>
      </c>
      <c r="G2008">
        <f>_xlfn.XLOOKUP(D2008,'2026 FMR'!I:I,'2026 FMR'!J:J)</f>
        <v>3297</v>
      </c>
      <c r="H2008">
        <f>_xlfn.XLOOKUP(D2008,'2026 FMR'!I:I,'2026 FMR'!R:R)</f>
        <v>0.5</v>
      </c>
    </row>
    <row r="2009" spans="1:8" x14ac:dyDescent="0.35">
      <c r="A2009" t="s">
        <v>2058</v>
      </c>
      <c r="B2009" t="str">
        <f>_xlfn.XLOOKUP(D2009,'2026 FMR'!I:I,'2026 FMR'!Q:Q)</f>
        <v>ND-500</v>
      </c>
      <c r="C2009" t="s">
        <v>2074</v>
      </c>
      <c r="D2009">
        <v>38031</v>
      </c>
      <c r="E2009">
        <f>_xlfn.XLOOKUP(D2009,'ACS data'!E:E,'ACS data'!N:N)</f>
        <v>33</v>
      </c>
      <c r="F2009">
        <f>_xlfn.XLOOKUP(D2009,'2026 FMR'!I:I,'2026 FMR'!M:M)</f>
        <v>755</v>
      </c>
      <c r="G2009">
        <f>_xlfn.XLOOKUP(D2009,'2026 FMR'!I:I,'2026 FMR'!J:J)</f>
        <v>3388</v>
      </c>
      <c r="H2009">
        <f>_xlfn.XLOOKUP(D2009,'2026 FMR'!I:I,'2026 FMR'!R:R)</f>
        <v>0.5</v>
      </c>
    </row>
    <row r="2010" spans="1:8" x14ac:dyDescent="0.35">
      <c r="A2010" t="s">
        <v>2058</v>
      </c>
      <c r="B2010" t="str">
        <f>_xlfn.XLOOKUP(D2010,'2026 FMR'!I:I,'2026 FMR'!Q:Q)</f>
        <v>ND-500</v>
      </c>
      <c r="C2010" t="s">
        <v>2075</v>
      </c>
      <c r="D2010">
        <v>38033</v>
      </c>
      <c r="E2010">
        <f>_xlfn.XLOOKUP(D2010,'ACS data'!E:E,'ACS data'!N:N)</f>
        <v>83</v>
      </c>
      <c r="F2010">
        <f>_xlfn.XLOOKUP(D2010,'2026 FMR'!I:I,'2026 FMR'!M:M)</f>
        <v>826</v>
      </c>
      <c r="G2010">
        <f>_xlfn.XLOOKUP(D2010,'2026 FMR'!I:I,'2026 FMR'!J:J)</f>
        <v>1734</v>
      </c>
      <c r="H2010">
        <f>_xlfn.XLOOKUP(D2010,'2026 FMR'!I:I,'2026 FMR'!R:R)</f>
        <v>0.5</v>
      </c>
    </row>
    <row r="2011" spans="1:8" x14ac:dyDescent="0.35">
      <c r="A2011" t="s">
        <v>2058</v>
      </c>
      <c r="B2011" t="str">
        <f>_xlfn.XLOOKUP(D2011,'2026 FMR'!I:I,'2026 FMR'!Q:Q)</f>
        <v>ND-500</v>
      </c>
      <c r="C2011" t="s">
        <v>2076</v>
      </c>
      <c r="D2011">
        <v>38035</v>
      </c>
      <c r="E2011">
        <f>_xlfn.XLOOKUP(D2011,'ACS data'!E:E,'ACS data'!N:N)</f>
        <v>4918</v>
      </c>
      <c r="F2011">
        <f>_xlfn.XLOOKUP(D2011,'2026 FMR'!I:I,'2026 FMR'!M:M)</f>
        <v>868</v>
      </c>
      <c r="G2011">
        <f>_xlfn.XLOOKUP(D2011,'2026 FMR'!I:I,'2026 FMR'!J:J)</f>
        <v>72927</v>
      </c>
      <c r="H2011">
        <f>_xlfn.XLOOKUP(D2011,'2026 FMR'!I:I,'2026 FMR'!R:R)</f>
        <v>0.5</v>
      </c>
    </row>
    <row r="2012" spans="1:8" x14ac:dyDescent="0.35">
      <c r="A2012" t="s">
        <v>2058</v>
      </c>
      <c r="B2012" t="str">
        <f>_xlfn.XLOOKUP(D2012,'2026 FMR'!I:I,'2026 FMR'!Q:Q)</f>
        <v>ND-500</v>
      </c>
      <c r="C2012" t="s">
        <v>2077</v>
      </c>
      <c r="D2012">
        <v>38037</v>
      </c>
      <c r="E2012">
        <f>_xlfn.XLOOKUP(D2012,'ACS data'!E:E,'ACS data'!N:N)</f>
        <v>24</v>
      </c>
      <c r="F2012">
        <f>_xlfn.XLOOKUP(D2012,'2026 FMR'!I:I,'2026 FMR'!M:M)</f>
        <v>683</v>
      </c>
      <c r="G2012">
        <f>_xlfn.XLOOKUP(D2012,'2026 FMR'!I:I,'2026 FMR'!J:J)</f>
        <v>2320</v>
      </c>
      <c r="H2012">
        <f>_xlfn.XLOOKUP(D2012,'2026 FMR'!I:I,'2026 FMR'!R:R)</f>
        <v>0.5</v>
      </c>
    </row>
    <row r="2013" spans="1:8" x14ac:dyDescent="0.35">
      <c r="A2013" t="s">
        <v>2058</v>
      </c>
      <c r="B2013" t="str">
        <f>_xlfn.XLOOKUP(D2013,'2026 FMR'!I:I,'2026 FMR'!Q:Q)</f>
        <v>ND-500</v>
      </c>
      <c r="C2013" t="s">
        <v>2078</v>
      </c>
      <c r="D2013">
        <v>38039</v>
      </c>
      <c r="E2013">
        <f>_xlfn.XLOOKUP(D2013,'ACS data'!E:E,'ACS data'!N:N)</f>
        <v>16</v>
      </c>
      <c r="F2013">
        <f>_xlfn.XLOOKUP(D2013,'2026 FMR'!I:I,'2026 FMR'!M:M)</f>
        <v>665</v>
      </c>
      <c r="G2013">
        <f>_xlfn.XLOOKUP(D2013,'2026 FMR'!I:I,'2026 FMR'!J:J)</f>
        <v>2309</v>
      </c>
      <c r="H2013">
        <f>_xlfn.XLOOKUP(D2013,'2026 FMR'!I:I,'2026 FMR'!R:R)</f>
        <v>0.5</v>
      </c>
    </row>
    <row r="2014" spans="1:8" x14ac:dyDescent="0.35">
      <c r="A2014" t="s">
        <v>2058</v>
      </c>
      <c r="B2014" t="str">
        <f>_xlfn.XLOOKUP(D2014,'2026 FMR'!I:I,'2026 FMR'!Q:Q)</f>
        <v>ND-500</v>
      </c>
      <c r="C2014" t="s">
        <v>2079</v>
      </c>
      <c r="D2014">
        <v>38041</v>
      </c>
      <c r="E2014">
        <f>_xlfn.XLOOKUP(D2014,'ACS data'!E:E,'ACS data'!N:N)</f>
        <v>47</v>
      </c>
      <c r="F2014">
        <f>_xlfn.XLOOKUP(D2014,'2026 FMR'!I:I,'2026 FMR'!M:M)</f>
        <v>745</v>
      </c>
      <c r="G2014">
        <f>_xlfn.XLOOKUP(D2014,'2026 FMR'!I:I,'2026 FMR'!J:J)</f>
        <v>2477</v>
      </c>
      <c r="H2014">
        <f>_xlfn.XLOOKUP(D2014,'2026 FMR'!I:I,'2026 FMR'!R:R)</f>
        <v>0.5</v>
      </c>
    </row>
    <row r="2015" spans="1:8" x14ac:dyDescent="0.35">
      <c r="A2015" t="s">
        <v>2058</v>
      </c>
      <c r="B2015" t="str">
        <f>_xlfn.XLOOKUP(D2015,'2026 FMR'!I:I,'2026 FMR'!Q:Q)</f>
        <v>ND-500</v>
      </c>
      <c r="C2015" t="s">
        <v>2080</v>
      </c>
      <c r="D2015">
        <v>38043</v>
      </c>
      <c r="E2015">
        <f>_xlfn.XLOOKUP(D2015,'ACS data'!E:E,'ACS data'!N:N)</f>
        <v>32</v>
      </c>
      <c r="F2015">
        <f>_xlfn.XLOOKUP(D2015,'2026 FMR'!I:I,'2026 FMR'!M:M)</f>
        <v>729</v>
      </c>
      <c r="G2015">
        <f>_xlfn.XLOOKUP(D2015,'2026 FMR'!I:I,'2026 FMR'!J:J)</f>
        <v>2391</v>
      </c>
      <c r="H2015">
        <f>_xlfn.XLOOKUP(D2015,'2026 FMR'!I:I,'2026 FMR'!R:R)</f>
        <v>0.5</v>
      </c>
    </row>
    <row r="2016" spans="1:8" x14ac:dyDescent="0.35">
      <c r="A2016" t="s">
        <v>2058</v>
      </c>
      <c r="B2016" t="str">
        <f>_xlfn.XLOOKUP(D2016,'2026 FMR'!I:I,'2026 FMR'!Q:Q)</f>
        <v>ND-500</v>
      </c>
      <c r="C2016" t="s">
        <v>2081</v>
      </c>
      <c r="D2016">
        <v>38045</v>
      </c>
      <c r="E2016">
        <f>_xlfn.XLOOKUP(D2016,'ACS data'!E:E,'ACS data'!N:N)</f>
        <v>99</v>
      </c>
      <c r="F2016">
        <f>_xlfn.XLOOKUP(D2016,'2026 FMR'!I:I,'2026 FMR'!M:M)</f>
        <v>704</v>
      </c>
      <c r="G2016">
        <f>_xlfn.XLOOKUP(D2016,'2026 FMR'!I:I,'2026 FMR'!J:J)</f>
        <v>4135</v>
      </c>
      <c r="H2016">
        <f>_xlfn.XLOOKUP(D2016,'2026 FMR'!I:I,'2026 FMR'!R:R)</f>
        <v>0.5</v>
      </c>
    </row>
    <row r="2017" spans="1:8" x14ac:dyDescent="0.35">
      <c r="A2017" t="s">
        <v>2058</v>
      </c>
      <c r="B2017" t="str">
        <f>_xlfn.XLOOKUP(D2017,'2026 FMR'!I:I,'2026 FMR'!Q:Q)</f>
        <v>ND-500</v>
      </c>
      <c r="C2017" t="s">
        <v>2082</v>
      </c>
      <c r="D2017">
        <v>38047</v>
      </c>
      <c r="E2017">
        <f>_xlfn.XLOOKUP(D2017,'ACS data'!E:E,'ACS data'!N:N)</f>
        <v>37</v>
      </c>
      <c r="F2017">
        <f>_xlfn.XLOOKUP(D2017,'2026 FMR'!I:I,'2026 FMR'!M:M)</f>
        <v>815</v>
      </c>
      <c r="G2017">
        <f>_xlfn.XLOOKUP(D2017,'2026 FMR'!I:I,'2026 FMR'!J:J)</f>
        <v>1849</v>
      </c>
      <c r="H2017">
        <f>_xlfn.XLOOKUP(D2017,'2026 FMR'!I:I,'2026 FMR'!R:R)</f>
        <v>0.5</v>
      </c>
    </row>
    <row r="2018" spans="1:8" x14ac:dyDescent="0.35">
      <c r="A2018" t="s">
        <v>2058</v>
      </c>
      <c r="B2018" t="str">
        <f>_xlfn.XLOOKUP(D2018,'2026 FMR'!I:I,'2026 FMR'!Q:Q)</f>
        <v>ND-500</v>
      </c>
      <c r="C2018" t="s">
        <v>2083</v>
      </c>
      <c r="D2018">
        <v>38049</v>
      </c>
      <c r="E2018">
        <f>_xlfn.XLOOKUP(D2018,'ACS data'!E:E,'ACS data'!N:N)</f>
        <v>103</v>
      </c>
      <c r="F2018">
        <f>_xlfn.XLOOKUP(D2018,'2026 FMR'!I:I,'2026 FMR'!M:M)</f>
        <v>839</v>
      </c>
      <c r="G2018">
        <f>_xlfn.XLOOKUP(D2018,'2026 FMR'!I:I,'2026 FMR'!J:J)</f>
        <v>5326</v>
      </c>
      <c r="H2018">
        <f>_xlfn.XLOOKUP(D2018,'2026 FMR'!I:I,'2026 FMR'!R:R)</f>
        <v>0.5</v>
      </c>
    </row>
    <row r="2019" spans="1:8" x14ac:dyDescent="0.35">
      <c r="A2019" t="s">
        <v>2058</v>
      </c>
      <c r="B2019" t="str">
        <f>_xlfn.XLOOKUP(D2019,'2026 FMR'!I:I,'2026 FMR'!Q:Q)</f>
        <v>ND-500</v>
      </c>
      <c r="C2019" t="s">
        <v>2084</v>
      </c>
      <c r="D2019">
        <v>38051</v>
      </c>
      <c r="E2019">
        <f>_xlfn.XLOOKUP(D2019,'ACS data'!E:E,'ACS data'!N:N)</f>
        <v>15</v>
      </c>
      <c r="F2019">
        <f>_xlfn.XLOOKUP(D2019,'2026 FMR'!I:I,'2026 FMR'!M:M)</f>
        <v>787</v>
      </c>
      <c r="G2019">
        <f>_xlfn.XLOOKUP(D2019,'2026 FMR'!I:I,'2026 FMR'!J:J)</f>
        <v>2529</v>
      </c>
      <c r="H2019">
        <f>_xlfn.XLOOKUP(D2019,'2026 FMR'!I:I,'2026 FMR'!R:R)</f>
        <v>0.5</v>
      </c>
    </row>
    <row r="2020" spans="1:8" x14ac:dyDescent="0.35">
      <c r="A2020" t="s">
        <v>2058</v>
      </c>
      <c r="B2020" t="str">
        <f>_xlfn.XLOOKUP(D2020,'2026 FMR'!I:I,'2026 FMR'!Q:Q)</f>
        <v>ND-500</v>
      </c>
      <c r="C2020" t="s">
        <v>2085</v>
      </c>
      <c r="D2020">
        <v>38053</v>
      </c>
      <c r="E2020">
        <f>_xlfn.XLOOKUP(D2020,'ACS data'!E:E,'ACS data'!N:N)</f>
        <v>334</v>
      </c>
      <c r="F2020">
        <f>_xlfn.XLOOKUP(D2020,'2026 FMR'!I:I,'2026 FMR'!M:M)</f>
        <v>1124</v>
      </c>
      <c r="G2020">
        <f>_xlfn.XLOOKUP(D2020,'2026 FMR'!I:I,'2026 FMR'!J:J)</f>
        <v>14081</v>
      </c>
      <c r="H2020">
        <f>_xlfn.XLOOKUP(D2020,'2026 FMR'!I:I,'2026 FMR'!R:R)</f>
        <v>0.5</v>
      </c>
    </row>
    <row r="2021" spans="1:8" x14ac:dyDescent="0.35">
      <c r="A2021" t="s">
        <v>2058</v>
      </c>
      <c r="B2021" t="str">
        <f>_xlfn.XLOOKUP(D2021,'2026 FMR'!I:I,'2026 FMR'!Q:Q)</f>
        <v>ND-500</v>
      </c>
      <c r="C2021" t="s">
        <v>2086</v>
      </c>
      <c r="D2021">
        <v>38055</v>
      </c>
      <c r="E2021">
        <f>_xlfn.XLOOKUP(D2021,'ACS data'!E:E,'ACS data'!N:N)</f>
        <v>105</v>
      </c>
      <c r="F2021">
        <f>_xlfn.XLOOKUP(D2021,'2026 FMR'!I:I,'2026 FMR'!M:M)</f>
        <v>796</v>
      </c>
      <c r="G2021">
        <f>_xlfn.XLOOKUP(D2021,'2026 FMR'!I:I,'2026 FMR'!J:J)</f>
        <v>9781</v>
      </c>
      <c r="H2021">
        <f>_xlfn.XLOOKUP(D2021,'2026 FMR'!I:I,'2026 FMR'!R:R)</f>
        <v>0.5</v>
      </c>
    </row>
    <row r="2022" spans="1:8" x14ac:dyDescent="0.35">
      <c r="A2022" t="s">
        <v>2058</v>
      </c>
      <c r="B2022" t="str">
        <f>_xlfn.XLOOKUP(D2022,'2026 FMR'!I:I,'2026 FMR'!Q:Q)</f>
        <v>ND-500</v>
      </c>
      <c r="C2022" t="s">
        <v>2087</v>
      </c>
      <c r="D2022">
        <v>38057</v>
      </c>
      <c r="E2022">
        <f>_xlfn.XLOOKUP(D2022,'ACS data'!E:E,'ACS data'!N:N)</f>
        <v>312</v>
      </c>
      <c r="F2022">
        <f>_xlfn.XLOOKUP(D2022,'2026 FMR'!I:I,'2026 FMR'!M:M)</f>
        <v>881</v>
      </c>
      <c r="G2022">
        <f>_xlfn.XLOOKUP(D2022,'2026 FMR'!I:I,'2026 FMR'!J:J)</f>
        <v>8366</v>
      </c>
      <c r="H2022">
        <f>_xlfn.XLOOKUP(D2022,'2026 FMR'!I:I,'2026 FMR'!R:R)</f>
        <v>0.5</v>
      </c>
    </row>
    <row r="2023" spans="1:8" x14ac:dyDescent="0.35">
      <c r="A2023" t="s">
        <v>2058</v>
      </c>
      <c r="B2023" t="str">
        <f>_xlfn.XLOOKUP(D2023,'2026 FMR'!I:I,'2026 FMR'!Q:Q)</f>
        <v>ND-500</v>
      </c>
      <c r="C2023" t="s">
        <v>2088</v>
      </c>
      <c r="D2023">
        <v>38059</v>
      </c>
      <c r="E2023">
        <f>_xlfn.XLOOKUP(D2023,'ACS data'!E:E,'ACS data'!N:N)</f>
        <v>707</v>
      </c>
      <c r="F2023">
        <f>_xlfn.XLOOKUP(D2023,'2026 FMR'!I:I,'2026 FMR'!M:M)</f>
        <v>1030</v>
      </c>
      <c r="G2023">
        <f>_xlfn.XLOOKUP(D2023,'2026 FMR'!I:I,'2026 FMR'!J:J)</f>
        <v>33192</v>
      </c>
      <c r="H2023">
        <f>_xlfn.XLOOKUP(D2023,'2026 FMR'!I:I,'2026 FMR'!R:R)</f>
        <v>0.5</v>
      </c>
    </row>
    <row r="2024" spans="1:8" x14ac:dyDescent="0.35">
      <c r="A2024" t="s">
        <v>2058</v>
      </c>
      <c r="B2024" t="str">
        <f>_xlfn.XLOOKUP(D2024,'2026 FMR'!I:I,'2026 FMR'!Q:Q)</f>
        <v>ND-500</v>
      </c>
      <c r="C2024" t="s">
        <v>2089</v>
      </c>
      <c r="D2024">
        <v>38061</v>
      </c>
      <c r="E2024">
        <f>_xlfn.XLOOKUP(D2024,'ACS data'!E:E,'ACS data'!N:N)</f>
        <v>312</v>
      </c>
      <c r="F2024">
        <f>_xlfn.XLOOKUP(D2024,'2026 FMR'!I:I,'2026 FMR'!M:M)</f>
        <v>850</v>
      </c>
      <c r="G2024">
        <f>_xlfn.XLOOKUP(D2024,'2026 FMR'!I:I,'2026 FMR'!J:J)</f>
        <v>9648</v>
      </c>
      <c r="H2024">
        <f>_xlfn.XLOOKUP(D2024,'2026 FMR'!I:I,'2026 FMR'!R:R)</f>
        <v>0.5</v>
      </c>
    </row>
    <row r="2025" spans="1:8" x14ac:dyDescent="0.35">
      <c r="A2025" t="s">
        <v>2058</v>
      </c>
      <c r="B2025" t="str">
        <f>_xlfn.XLOOKUP(D2025,'2026 FMR'!I:I,'2026 FMR'!Q:Q)</f>
        <v>ND-500</v>
      </c>
      <c r="C2025" t="s">
        <v>2090</v>
      </c>
      <c r="D2025">
        <v>38063</v>
      </c>
      <c r="E2025">
        <f>_xlfn.XLOOKUP(D2025,'ACS data'!E:E,'ACS data'!N:N)</f>
        <v>76</v>
      </c>
      <c r="F2025">
        <f>_xlfn.XLOOKUP(D2025,'2026 FMR'!I:I,'2026 FMR'!M:M)</f>
        <v>745</v>
      </c>
      <c r="G2025">
        <f>_xlfn.XLOOKUP(D2025,'2026 FMR'!I:I,'2026 FMR'!J:J)</f>
        <v>3025</v>
      </c>
      <c r="H2025">
        <f>_xlfn.XLOOKUP(D2025,'2026 FMR'!I:I,'2026 FMR'!R:R)</f>
        <v>0.5</v>
      </c>
    </row>
    <row r="2026" spans="1:8" x14ac:dyDescent="0.35">
      <c r="A2026" t="s">
        <v>2058</v>
      </c>
      <c r="B2026" t="str">
        <f>_xlfn.XLOOKUP(D2026,'2026 FMR'!I:I,'2026 FMR'!Q:Q)</f>
        <v>ND-500</v>
      </c>
      <c r="C2026" t="s">
        <v>2091</v>
      </c>
      <c r="D2026">
        <v>38065</v>
      </c>
      <c r="E2026">
        <f>_xlfn.XLOOKUP(D2026,'ACS data'!E:E,'ACS data'!N:N)</f>
        <v>0</v>
      </c>
      <c r="F2026">
        <f>_xlfn.XLOOKUP(D2026,'2026 FMR'!I:I,'2026 FMR'!M:M)</f>
        <v>1030</v>
      </c>
      <c r="G2026">
        <f>_xlfn.XLOOKUP(D2026,'2026 FMR'!I:I,'2026 FMR'!J:J)</f>
        <v>1832</v>
      </c>
      <c r="H2026">
        <f>_xlfn.XLOOKUP(D2026,'2026 FMR'!I:I,'2026 FMR'!R:R)</f>
        <v>0.5</v>
      </c>
    </row>
    <row r="2027" spans="1:8" x14ac:dyDescent="0.35">
      <c r="A2027" t="s">
        <v>2058</v>
      </c>
      <c r="B2027" t="str">
        <f>_xlfn.XLOOKUP(D2027,'2026 FMR'!I:I,'2026 FMR'!Q:Q)</f>
        <v>ND-500</v>
      </c>
      <c r="C2027" t="s">
        <v>2092</v>
      </c>
      <c r="D2027">
        <v>38067</v>
      </c>
      <c r="E2027">
        <f>_xlfn.XLOOKUP(D2027,'ACS data'!E:E,'ACS data'!N:N)</f>
        <v>83</v>
      </c>
      <c r="F2027">
        <f>_xlfn.XLOOKUP(D2027,'2026 FMR'!I:I,'2026 FMR'!M:M)</f>
        <v>791</v>
      </c>
      <c r="G2027">
        <f>_xlfn.XLOOKUP(D2027,'2026 FMR'!I:I,'2026 FMR'!J:J)</f>
        <v>6853</v>
      </c>
      <c r="H2027">
        <f>_xlfn.XLOOKUP(D2027,'2026 FMR'!I:I,'2026 FMR'!R:R)</f>
        <v>0.5</v>
      </c>
    </row>
    <row r="2028" spans="1:8" x14ac:dyDescent="0.35">
      <c r="A2028" t="s">
        <v>2058</v>
      </c>
      <c r="B2028" t="str">
        <f>_xlfn.XLOOKUP(D2028,'2026 FMR'!I:I,'2026 FMR'!Q:Q)</f>
        <v>ND-500</v>
      </c>
      <c r="C2028" t="s">
        <v>2093</v>
      </c>
      <c r="D2028">
        <v>38069</v>
      </c>
      <c r="E2028">
        <f>_xlfn.XLOOKUP(D2028,'ACS data'!E:E,'ACS data'!N:N)</f>
        <v>135</v>
      </c>
      <c r="F2028">
        <f>_xlfn.XLOOKUP(D2028,'2026 FMR'!I:I,'2026 FMR'!M:M)</f>
        <v>755</v>
      </c>
      <c r="G2028">
        <f>_xlfn.XLOOKUP(D2028,'2026 FMR'!I:I,'2026 FMR'!J:J)</f>
        <v>3999</v>
      </c>
      <c r="H2028">
        <f>_xlfn.XLOOKUP(D2028,'2026 FMR'!I:I,'2026 FMR'!R:R)</f>
        <v>0.5</v>
      </c>
    </row>
    <row r="2029" spans="1:8" x14ac:dyDescent="0.35">
      <c r="A2029" t="s">
        <v>2058</v>
      </c>
      <c r="B2029" t="str">
        <f>_xlfn.XLOOKUP(D2029,'2026 FMR'!I:I,'2026 FMR'!Q:Q)</f>
        <v>ND-500</v>
      </c>
      <c r="C2029" t="s">
        <v>2094</v>
      </c>
      <c r="D2029">
        <v>38071</v>
      </c>
      <c r="E2029">
        <f>_xlfn.XLOOKUP(D2029,'ACS data'!E:E,'ACS data'!N:N)</f>
        <v>103</v>
      </c>
      <c r="F2029">
        <f>_xlfn.XLOOKUP(D2029,'2026 FMR'!I:I,'2026 FMR'!M:M)</f>
        <v>719</v>
      </c>
      <c r="G2029">
        <f>_xlfn.XLOOKUP(D2029,'2026 FMR'!I:I,'2026 FMR'!J:J)</f>
        <v>11613</v>
      </c>
      <c r="H2029">
        <f>_xlfn.XLOOKUP(D2029,'2026 FMR'!I:I,'2026 FMR'!R:R)</f>
        <v>0.5</v>
      </c>
    </row>
    <row r="2030" spans="1:8" x14ac:dyDescent="0.35">
      <c r="A2030" t="s">
        <v>2058</v>
      </c>
      <c r="B2030" t="str">
        <f>_xlfn.XLOOKUP(D2030,'2026 FMR'!I:I,'2026 FMR'!Q:Q)</f>
        <v>ND-500</v>
      </c>
      <c r="C2030" t="s">
        <v>2095</v>
      </c>
      <c r="D2030">
        <v>38073</v>
      </c>
      <c r="E2030">
        <f>_xlfn.XLOOKUP(D2030,'ACS data'!E:E,'ACS data'!N:N)</f>
        <v>130</v>
      </c>
      <c r="F2030">
        <f>_xlfn.XLOOKUP(D2030,'2026 FMR'!I:I,'2026 FMR'!M:M)</f>
        <v>715</v>
      </c>
      <c r="G2030">
        <f>_xlfn.XLOOKUP(D2030,'2026 FMR'!I:I,'2026 FMR'!J:J)</f>
        <v>5663</v>
      </c>
      <c r="H2030">
        <f>_xlfn.XLOOKUP(D2030,'2026 FMR'!I:I,'2026 FMR'!R:R)</f>
        <v>0.5</v>
      </c>
    </row>
    <row r="2031" spans="1:8" x14ac:dyDescent="0.35">
      <c r="A2031" t="s">
        <v>2058</v>
      </c>
      <c r="B2031" t="str">
        <f>_xlfn.XLOOKUP(D2031,'2026 FMR'!I:I,'2026 FMR'!Q:Q)</f>
        <v>ND-500</v>
      </c>
      <c r="C2031" t="s">
        <v>2096</v>
      </c>
      <c r="D2031">
        <v>38075</v>
      </c>
      <c r="E2031">
        <f>_xlfn.XLOOKUP(D2031,'ACS data'!E:E,'ACS data'!N:N)</f>
        <v>15</v>
      </c>
      <c r="F2031">
        <f>_xlfn.XLOOKUP(D2031,'2026 FMR'!I:I,'2026 FMR'!M:M)</f>
        <v>824</v>
      </c>
      <c r="G2031">
        <f>_xlfn.XLOOKUP(D2031,'2026 FMR'!I:I,'2026 FMR'!J:J)</f>
        <v>2282</v>
      </c>
      <c r="H2031">
        <f>_xlfn.XLOOKUP(D2031,'2026 FMR'!I:I,'2026 FMR'!R:R)</f>
        <v>0.5</v>
      </c>
    </row>
    <row r="2032" spans="1:8" x14ac:dyDescent="0.35">
      <c r="A2032" t="s">
        <v>2058</v>
      </c>
      <c r="B2032" t="str">
        <f>_xlfn.XLOOKUP(D2032,'2026 FMR'!I:I,'2026 FMR'!Q:Q)</f>
        <v>ND-500</v>
      </c>
      <c r="C2032" t="s">
        <v>2097</v>
      </c>
      <c r="D2032">
        <v>38077</v>
      </c>
      <c r="E2032">
        <f>_xlfn.XLOOKUP(D2032,'ACS data'!E:E,'ACS data'!N:N)</f>
        <v>554</v>
      </c>
      <c r="F2032">
        <f>_xlfn.XLOOKUP(D2032,'2026 FMR'!I:I,'2026 FMR'!M:M)</f>
        <v>665</v>
      </c>
      <c r="G2032">
        <f>_xlfn.XLOOKUP(D2032,'2026 FMR'!I:I,'2026 FMR'!J:J)</f>
        <v>16548</v>
      </c>
      <c r="H2032">
        <f>_xlfn.XLOOKUP(D2032,'2026 FMR'!I:I,'2026 FMR'!R:R)</f>
        <v>0.5</v>
      </c>
    </row>
    <row r="2033" spans="1:8" x14ac:dyDescent="0.35">
      <c r="A2033" t="s">
        <v>2058</v>
      </c>
      <c r="B2033" t="str">
        <f>_xlfn.XLOOKUP(D2033,'2026 FMR'!I:I,'2026 FMR'!Q:Q)</f>
        <v>ND-500</v>
      </c>
      <c r="C2033" t="s">
        <v>2098</v>
      </c>
      <c r="D2033">
        <v>38079</v>
      </c>
      <c r="E2033">
        <f>_xlfn.XLOOKUP(D2033,'ACS data'!E:E,'ACS data'!N:N)</f>
        <v>600</v>
      </c>
      <c r="F2033">
        <f>_xlfn.XLOOKUP(D2033,'2026 FMR'!I:I,'2026 FMR'!M:M)</f>
        <v>727</v>
      </c>
      <c r="G2033">
        <f>_xlfn.XLOOKUP(D2033,'2026 FMR'!I:I,'2026 FMR'!J:J)</f>
        <v>12292</v>
      </c>
      <c r="H2033">
        <f>_xlfn.XLOOKUP(D2033,'2026 FMR'!I:I,'2026 FMR'!R:R)</f>
        <v>0.5</v>
      </c>
    </row>
    <row r="2034" spans="1:8" x14ac:dyDescent="0.35">
      <c r="A2034" t="s">
        <v>2058</v>
      </c>
      <c r="B2034" t="str">
        <f>_xlfn.XLOOKUP(D2034,'2026 FMR'!I:I,'2026 FMR'!Q:Q)</f>
        <v>ND-500</v>
      </c>
      <c r="C2034" t="s">
        <v>2099</v>
      </c>
      <c r="D2034">
        <v>38081</v>
      </c>
      <c r="E2034">
        <f>_xlfn.XLOOKUP(D2034,'ACS data'!E:E,'ACS data'!N:N)</f>
        <v>48</v>
      </c>
      <c r="F2034">
        <f>_xlfn.XLOOKUP(D2034,'2026 FMR'!I:I,'2026 FMR'!M:M)</f>
        <v>816</v>
      </c>
      <c r="G2034">
        <f>_xlfn.XLOOKUP(D2034,'2026 FMR'!I:I,'2026 FMR'!J:J)</f>
        <v>3828</v>
      </c>
      <c r="H2034">
        <f>_xlfn.XLOOKUP(D2034,'2026 FMR'!I:I,'2026 FMR'!R:R)</f>
        <v>0.5</v>
      </c>
    </row>
    <row r="2035" spans="1:8" x14ac:dyDescent="0.35">
      <c r="A2035" t="s">
        <v>2058</v>
      </c>
      <c r="B2035" t="str">
        <f>_xlfn.XLOOKUP(D2035,'2026 FMR'!I:I,'2026 FMR'!Q:Q)</f>
        <v>ND-500</v>
      </c>
      <c r="C2035" t="s">
        <v>2100</v>
      </c>
      <c r="D2035">
        <v>38083</v>
      </c>
      <c r="E2035">
        <f>_xlfn.XLOOKUP(D2035,'ACS data'!E:E,'ACS data'!N:N)</f>
        <v>26</v>
      </c>
      <c r="F2035">
        <f>_xlfn.XLOOKUP(D2035,'2026 FMR'!I:I,'2026 FMR'!M:M)</f>
        <v>743</v>
      </c>
      <c r="G2035">
        <f>_xlfn.XLOOKUP(D2035,'2026 FMR'!I:I,'2026 FMR'!J:J)</f>
        <v>1338</v>
      </c>
      <c r="H2035">
        <f>_xlfn.XLOOKUP(D2035,'2026 FMR'!I:I,'2026 FMR'!R:R)</f>
        <v>0.5</v>
      </c>
    </row>
    <row r="2036" spans="1:8" x14ac:dyDescent="0.35">
      <c r="A2036" t="s">
        <v>2058</v>
      </c>
      <c r="B2036" t="str">
        <f>_xlfn.XLOOKUP(D2036,'2026 FMR'!I:I,'2026 FMR'!Q:Q)</f>
        <v>ND-500</v>
      </c>
      <c r="C2036" t="s">
        <v>2101</v>
      </c>
      <c r="D2036">
        <v>38085</v>
      </c>
      <c r="E2036">
        <f>_xlfn.XLOOKUP(D2036,'ACS data'!E:E,'ACS data'!N:N)</f>
        <v>359</v>
      </c>
      <c r="F2036">
        <f>_xlfn.XLOOKUP(D2036,'2026 FMR'!I:I,'2026 FMR'!M:M)</f>
        <v>733</v>
      </c>
      <c r="G2036">
        <f>_xlfn.XLOOKUP(D2036,'2026 FMR'!I:I,'2026 FMR'!J:J)</f>
        <v>3896</v>
      </c>
      <c r="H2036">
        <f>_xlfn.XLOOKUP(D2036,'2026 FMR'!I:I,'2026 FMR'!R:R)</f>
        <v>0.5</v>
      </c>
    </row>
    <row r="2037" spans="1:8" x14ac:dyDescent="0.35">
      <c r="A2037" t="s">
        <v>2058</v>
      </c>
      <c r="B2037" t="str">
        <f>_xlfn.XLOOKUP(D2037,'2026 FMR'!I:I,'2026 FMR'!Q:Q)</f>
        <v>ND-500</v>
      </c>
      <c r="C2037" t="s">
        <v>2102</v>
      </c>
      <c r="D2037">
        <v>38087</v>
      </c>
      <c r="E2037">
        <f>_xlfn.XLOOKUP(D2037,'ACS data'!E:E,'ACS data'!N:N)</f>
        <v>1</v>
      </c>
      <c r="F2037">
        <f>_xlfn.XLOOKUP(D2037,'2026 FMR'!I:I,'2026 FMR'!M:M)</f>
        <v>743</v>
      </c>
      <c r="G2037">
        <f>_xlfn.XLOOKUP(D2037,'2026 FMR'!I:I,'2026 FMR'!J:J)</f>
        <v>837</v>
      </c>
      <c r="H2037">
        <f>_xlfn.XLOOKUP(D2037,'2026 FMR'!I:I,'2026 FMR'!R:R)</f>
        <v>0.5</v>
      </c>
    </row>
    <row r="2038" spans="1:8" x14ac:dyDescent="0.35">
      <c r="A2038" t="s">
        <v>2058</v>
      </c>
      <c r="B2038" t="str">
        <f>_xlfn.XLOOKUP(D2038,'2026 FMR'!I:I,'2026 FMR'!Q:Q)</f>
        <v>ND-500</v>
      </c>
      <c r="C2038" t="s">
        <v>2103</v>
      </c>
      <c r="D2038">
        <v>38089</v>
      </c>
      <c r="E2038">
        <f>_xlfn.XLOOKUP(D2038,'ACS data'!E:E,'ACS data'!N:N)</f>
        <v>1060</v>
      </c>
      <c r="F2038">
        <f>_xlfn.XLOOKUP(D2038,'2026 FMR'!I:I,'2026 FMR'!M:M)</f>
        <v>874</v>
      </c>
      <c r="G2038">
        <f>_xlfn.XLOOKUP(D2038,'2026 FMR'!I:I,'2026 FMR'!J:J)</f>
        <v>32989</v>
      </c>
      <c r="H2038">
        <f>_xlfn.XLOOKUP(D2038,'2026 FMR'!I:I,'2026 FMR'!R:R)</f>
        <v>0.5</v>
      </c>
    </row>
    <row r="2039" spans="1:8" x14ac:dyDescent="0.35">
      <c r="A2039" t="s">
        <v>2058</v>
      </c>
      <c r="B2039" t="str">
        <f>_xlfn.XLOOKUP(D2039,'2026 FMR'!I:I,'2026 FMR'!Q:Q)</f>
        <v>ND-500</v>
      </c>
      <c r="C2039" t="s">
        <v>2104</v>
      </c>
      <c r="D2039">
        <v>38091</v>
      </c>
      <c r="E2039">
        <f>_xlfn.XLOOKUP(D2039,'ACS data'!E:E,'ACS data'!N:N)</f>
        <v>46</v>
      </c>
      <c r="F2039">
        <f>_xlfn.XLOOKUP(D2039,'2026 FMR'!I:I,'2026 FMR'!M:M)</f>
        <v>702</v>
      </c>
      <c r="G2039">
        <f>_xlfn.XLOOKUP(D2039,'2026 FMR'!I:I,'2026 FMR'!J:J)</f>
        <v>1774</v>
      </c>
      <c r="H2039">
        <f>_xlfn.XLOOKUP(D2039,'2026 FMR'!I:I,'2026 FMR'!R:R)</f>
        <v>0.5</v>
      </c>
    </row>
    <row r="2040" spans="1:8" x14ac:dyDescent="0.35">
      <c r="A2040" t="s">
        <v>2058</v>
      </c>
      <c r="B2040" t="str">
        <f>_xlfn.XLOOKUP(D2040,'2026 FMR'!I:I,'2026 FMR'!Q:Q)</f>
        <v>ND-500</v>
      </c>
      <c r="C2040" t="s">
        <v>2105</v>
      </c>
      <c r="D2040">
        <v>38093</v>
      </c>
      <c r="E2040">
        <f>_xlfn.XLOOKUP(D2040,'ACS data'!E:E,'ACS data'!N:N)</f>
        <v>380</v>
      </c>
      <c r="F2040">
        <f>_xlfn.XLOOKUP(D2040,'2026 FMR'!I:I,'2026 FMR'!M:M)</f>
        <v>680</v>
      </c>
      <c r="G2040">
        <f>_xlfn.XLOOKUP(D2040,'2026 FMR'!I:I,'2026 FMR'!J:J)</f>
        <v>21609</v>
      </c>
      <c r="H2040">
        <f>_xlfn.XLOOKUP(D2040,'2026 FMR'!I:I,'2026 FMR'!R:R)</f>
        <v>0.5</v>
      </c>
    </row>
    <row r="2041" spans="1:8" x14ac:dyDescent="0.35">
      <c r="A2041" t="s">
        <v>2058</v>
      </c>
      <c r="B2041" t="str">
        <f>_xlfn.XLOOKUP(D2041,'2026 FMR'!I:I,'2026 FMR'!Q:Q)</f>
        <v>ND-500</v>
      </c>
      <c r="C2041" t="s">
        <v>2106</v>
      </c>
      <c r="D2041">
        <v>38095</v>
      </c>
      <c r="E2041">
        <f>_xlfn.XLOOKUP(D2041,'ACS data'!E:E,'ACS data'!N:N)</f>
        <v>15</v>
      </c>
      <c r="F2041">
        <f>_xlfn.XLOOKUP(D2041,'2026 FMR'!I:I,'2026 FMR'!M:M)</f>
        <v>702</v>
      </c>
      <c r="G2041">
        <f>_xlfn.XLOOKUP(D2041,'2026 FMR'!I:I,'2026 FMR'!J:J)</f>
        <v>2152</v>
      </c>
      <c r="H2041">
        <f>_xlfn.XLOOKUP(D2041,'2026 FMR'!I:I,'2026 FMR'!R:R)</f>
        <v>0.5</v>
      </c>
    </row>
    <row r="2042" spans="1:8" x14ac:dyDescent="0.35">
      <c r="A2042" t="s">
        <v>2058</v>
      </c>
      <c r="B2042" t="str">
        <f>_xlfn.XLOOKUP(D2042,'2026 FMR'!I:I,'2026 FMR'!Q:Q)</f>
        <v>ND-500</v>
      </c>
      <c r="C2042" t="s">
        <v>2107</v>
      </c>
      <c r="D2042">
        <v>38097</v>
      </c>
      <c r="E2042">
        <f>_xlfn.XLOOKUP(D2042,'ACS data'!E:E,'ACS data'!N:N)</f>
        <v>149</v>
      </c>
      <c r="F2042">
        <f>_xlfn.XLOOKUP(D2042,'2026 FMR'!I:I,'2026 FMR'!M:M)</f>
        <v>690</v>
      </c>
      <c r="G2042">
        <f>_xlfn.XLOOKUP(D2042,'2026 FMR'!I:I,'2026 FMR'!J:J)</f>
        <v>8004</v>
      </c>
      <c r="H2042">
        <f>_xlfn.XLOOKUP(D2042,'2026 FMR'!I:I,'2026 FMR'!R:R)</f>
        <v>0.5</v>
      </c>
    </row>
    <row r="2043" spans="1:8" x14ac:dyDescent="0.35">
      <c r="A2043" t="s">
        <v>2058</v>
      </c>
      <c r="B2043" t="str">
        <f>_xlfn.XLOOKUP(D2043,'2026 FMR'!I:I,'2026 FMR'!Q:Q)</f>
        <v>ND-500</v>
      </c>
      <c r="C2043" t="s">
        <v>2108</v>
      </c>
      <c r="D2043">
        <v>38099</v>
      </c>
      <c r="E2043">
        <f>_xlfn.XLOOKUP(D2043,'ACS data'!E:E,'ACS data'!N:N)</f>
        <v>221</v>
      </c>
      <c r="F2043">
        <f>_xlfn.XLOOKUP(D2043,'2026 FMR'!I:I,'2026 FMR'!M:M)</f>
        <v>680</v>
      </c>
      <c r="G2043">
        <f>_xlfn.XLOOKUP(D2043,'2026 FMR'!I:I,'2026 FMR'!J:J)</f>
        <v>10553</v>
      </c>
      <c r="H2043">
        <f>_xlfn.XLOOKUP(D2043,'2026 FMR'!I:I,'2026 FMR'!R:R)</f>
        <v>0.5</v>
      </c>
    </row>
    <row r="2044" spans="1:8" x14ac:dyDescent="0.35">
      <c r="A2044" t="s">
        <v>2058</v>
      </c>
      <c r="B2044" t="str">
        <f>_xlfn.XLOOKUP(D2044,'2026 FMR'!I:I,'2026 FMR'!Q:Q)</f>
        <v>ND-500</v>
      </c>
      <c r="C2044" t="s">
        <v>2109</v>
      </c>
      <c r="D2044">
        <v>38101</v>
      </c>
      <c r="E2044">
        <f>_xlfn.XLOOKUP(D2044,'ACS data'!E:E,'ACS data'!N:N)</f>
        <v>1465</v>
      </c>
      <c r="F2044">
        <f>_xlfn.XLOOKUP(D2044,'2026 FMR'!I:I,'2026 FMR'!M:M)</f>
        <v>960</v>
      </c>
      <c r="G2044">
        <f>_xlfn.XLOOKUP(D2044,'2026 FMR'!I:I,'2026 FMR'!J:J)</f>
        <v>69532</v>
      </c>
      <c r="H2044">
        <f>_xlfn.XLOOKUP(D2044,'2026 FMR'!I:I,'2026 FMR'!R:R)</f>
        <v>0.5</v>
      </c>
    </row>
    <row r="2045" spans="1:8" x14ac:dyDescent="0.35">
      <c r="A2045" t="s">
        <v>2058</v>
      </c>
      <c r="B2045" t="str">
        <f>_xlfn.XLOOKUP(D2045,'2026 FMR'!I:I,'2026 FMR'!Q:Q)</f>
        <v>ND-500</v>
      </c>
      <c r="C2045" t="s">
        <v>2110</v>
      </c>
      <c r="D2045">
        <v>38103</v>
      </c>
      <c r="E2045">
        <f>_xlfn.XLOOKUP(D2045,'ACS data'!E:E,'ACS data'!N:N)</f>
        <v>47</v>
      </c>
      <c r="F2045">
        <f>_xlfn.XLOOKUP(D2045,'2026 FMR'!I:I,'2026 FMR'!M:M)</f>
        <v>796</v>
      </c>
      <c r="G2045">
        <f>_xlfn.XLOOKUP(D2045,'2026 FMR'!I:I,'2026 FMR'!J:J)</f>
        <v>3990</v>
      </c>
      <c r="H2045">
        <f>_xlfn.XLOOKUP(D2045,'2026 FMR'!I:I,'2026 FMR'!R:R)</f>
        <v>0.5</v>
      </c>
    </row>
    <row r="2046" spans="1:8" x14ac:dyDescent="0.35">
      <c r="A2046" t="s">
        <v>2058</v>
      </c>
      <c r="B2046" t="str">
        <f>_xlfn.XLOOKUP(D2046,'2026 FMR'!I:I,'2026 FMR'!Q:Q)</f>
        <v>ND-500</v>
      </c>
      <c r="C2046" t="s">
        <v>2111</v>
      </c>
      <c r="D2046">
        <v>38105</v>
      </c>
      <c r="E2046">
        <f>_xlfn.XLOOKUP(D2046,'ACS data'!E:E,'ACS data'!N:N)</f>
        <v>389</v>
      </c>
      <c r="F2046">
        <f>_xlfn.XLOOKUP(D2046,'2026 FMR'!I:I,'2026 FMR'!M:M)</f>
        <v>1068</v>
      </c>
      <c r="G2046">
        <f>_xlfn.XLOOKUP(D2046,'2026 FMR'!I:I,'2026 FMR'!J:J)</f>
        <v>39076</v>
      </c>
      <c r="H2046">
        <f>_xlfn.XLOOKUP(D2046,'2026 FMR'!I:I,'2026 FMR'!R:R)</f>
        <v>0.5</v>
      </c>
    </row>
    <row r="2047" spans="1:8" x14ac:dyDescent="0.35">
      <c r="A2047" t="s">
        <v>2112</v>
      </c>
      <c r="B2047" t="str">
        <f>_xlfn.XLOOKUP(D2047,'2026 FMR'!I:I,'2026 FMR'!Q:Q)</f>
        <v>OH-507</v>
      </c>
      <c r="C2047" t="s">
        <v>2113</v>
      </c>
      <c r="D2047">
        <v>39001</v>
      </c>
      <c r="E2047">
        <f>_xlfn.XLOOKUP(D2047,'ACS data'!E:E,'ACS data'!N:N)</f>
        <v>923</v>
      </c>
      <c r="F2047">
        <f>_xlfn.XLOOKUP(D2047,'2026 FMR'!I:I,'2026 FMR'!M:M)</f>
        <v>785</v>
      </c>
      <c r="G2047">
        <f>_xlfn.XLOOKUP(D2047,'2026 FMR'!I:I,'2026 FMR'!J:J)</f>
        <v>27509</v>
      </c>
      <c r="H2047">
        <f>_xlfn.XLOOKUP(D2047,'2026 FMR'!I:I,'2026 FMR'!R:R)</f>
        <v>0.5</v>
      </c>
    </row>
    <row r="2048" spans="1:8" x14ac:dyDescent="0.35">
      <c r="A2048" t="s">
        <v>2112</v>
      </c>
      <c r="B2048" t="str">
        <f>_xlfn.XLOOKUP(D2048,'2026 FMR'!I:I,'2026 FMR'!Q:Q)</f>
        <v>OH-507</v>
      </c>
      <c r="C2048" t="s">
        <v>2114</v>
      </c>
      <c r="D2048">
        <v>39003</v>
      </c>
      <c r="E2048">
        <f>_xlfn.XLOOKUP(D2048,'ACS data'!E:E,'ACS data'!N:N)</f>
        <v>3007</v>
      </c>
      <c r="F2048">
        <f>_xlfn.XLOOKUP(D2048,'2026 FMR'!I:I,'2026 FMR'!M:M)</f>
        <v>844</v>
      </c>
      <c r="G2048">
        <f>_xlfn.XLOOKUP(D2048,'2026 FMR'!I:I,'2026 FMR'!J:J)</f>
        <v>102087</v>
      </c>
      <c r="H2048">
        <f>_xlfn.XLOOKUP(D2048,'2026 FMR'!I:I,'2026 FMR'!R:R)</f>
        <v>0.5</v>
      </c>
    </row>
    <row r="2049" spans="1:8" x14ac:dyDescent="0.35">
      <c r="A2049" t="s">
        <v>2112</v>
      </c>
      <c r="B2049" t="str">
        <f>_xlfn.XLOOKUP(D2049,'2026 FMR'!I:I,'2026 FMR'!Q:Q)</f>
        <v>OH-507</v>
      </c>
      <c r="C2049" t="s">
        <v>2115</v>
      </c>
      <c r="D2049">
        <v>39005</v>
      </c>
      <c r="E2049">
        <f>_xlfn.XLOOKUP(D2049,'ACS data'!E:E,'ACS data'!N:N)</f>
        <v>1748</v>
      </c>
      <c r="F2049">
        <f>_xlfn.XLOOKUP(D2049,'2026 FMR'!I:I,'2026 FMR'!M:M)</f>
        <v>779</v>
      </c>
      <c r="G2049">
        <f>_xlfn.XLOOKUP(D2049,'2026 FMR'!I:I,'2026 FMR'!J:J)</f>
        <v>52522</v>
      </c>
      <c r="H2049">
        <f>_xlfn.XLOOKUP(D2049,'2026 FMR'!I:I,'2026 FMR'!R:R)</f>
        <v>0.5</v>
      </c>
    </row>
    <row r="2050" spans="1:8" x14ac:dyDescent="0.35">
      <c r="A2050" t="s">
        <v>2112</v>
      </c>
      <c r="B2050" t="str">
        <f>_xlfn.XLOOKUP(D2050,'2026 FMR'!I:I,'2026 FMR'!Q:Q)</f>
        <v>OH-507</v>
      </c>
      <c r="C2050" t="s">
        <v>2116</v>
      </c>
      <c r="D2050">
        <v>39007</v>
      </c>
      <c r="E2050">
        <f>_xlfn.XLOOKUP(D2050,'ACS data'!E:E,'ACS data'!N:N)</f>
        <v>3241</v>
      </c>
      <c r="F2050">
        <f>_xlfn.XLOOKUP(D2050,'2026 FMR'!I:I,'2026 FMR'!M:M)</f>
        <v>840</v>
      </c>
      <c r="G2050">
        <f>_xlfn.XLOOKUP(D2050,'2026 FMR'!I:I,'2026 FMR'!J:J)</f>
        <v>97666</v>
      </c>
      <c r="H2050">
        <f>_xlfn.XLOOKUP(D2050,'2026 FMR'!I:I,'2026 FMR'!R:R)</f>
        <v>0.5</v>
      </c>
    </row>
    <row r="2051" spans="1:8" x14ac:dyDescent="0.35">
      <c r="A2051" t="s">
        <v>2112</v>
      </c>
      <c r="B2051" t="str">
        <f>_xlfn.XLOOKUP(D2051,'2026 FMR'!I:I,'2026 FMR'!Q:Q)</f>
        <v>OH-507</v>
      </c>
      <c r="C2051" t="s">
        <v>2117</v>
      </c>
      <c r="D2051">
        <v>39009</v>
      </c>
      <c r="E2051">
        <f>_xlfn.XLOOKUP(D2051,'ACS data'!E:E,'ACS data'!N:N)</f>
        <v>5600</v>
      </c>
      <c r="F2051">
        <f>_xlfn.XLOOKUP(D2051,'2026 FMR'!I:I,'2026 FMR'!M:M)</f>
        <v>907</v>
      </c>
      <c r="G2051">
        <f>_xlfn.XLOOKUP(D2051,'2026 FMR'!I:I,'2026 FMR'!J:J)</f>
        <v>61276</v>
      </c>
      <c r="H2051">
        <f>_xlfn.XLOOKUP(D2051,'2026 FMR'!I:I,'2026 FMR'!R:R)</f>
        <v>0.5</v>
      </c>
    </row>
    <row r="2052" spans="1:8" x14ac:dyDescent="0.35">
      <c r="A2052" t="s">
        <v>2112</v>
      </c>
      <c r="B2052" t="str">
        <f>_xlfn.XLOOKUP(D2052,'2026 FMR'!I:I,'2026 FMR'!Q:Q)</f>
        <v>OH-507</v>
      </c>
      <c r="C2052" t="s">
        <v>2118</v>
      </c>
      <c r="D2052">
        <v>39011</v>
      </c>
      <c r="E2052">
        <f>_xlfn.XLOOKUP(D2052,'ACS data'!E:E,'ACS data'!N:N)</f>
        <v>664</v>
      </c>
      <c r="F2052">
        <f>_xlfn.XLOOKUP(D2052,'2026 FMR'!I:I,'2026 FMR'!M:M)</f>
        <v>762</v>
      </c>
      <c r="G2052">
        <f>_xlfn.XLOOKUP(D2052,'2026 FMR'!I:I,'2026 FMR'!J:J)</f>
        <v>46263</v>
      </c>
      <c r="H2052">
        <f>_xlfn.XLOOKUP(D2052,'2026 FMR'!I:I,'2026 FMR'!R:R)</f>
        <v>0.5</v>
      </c>
    </row>
    <row r="2053" spans="1:8" x14ac:dyDescent="0.35">
      <c r="A2053" t="s">
        <v>2112</v>
      </c>
      <c r="B2053" t="str">
        <f>_xlfn.XLOOKUP(D2053,'2026 FMR'!I:I,'2026 FMR'!Q:Q)</f>
        <v>OH-507</v>
      </c>
      <c r="C2053" t="s">
        <v>2119</v>
      </c>
      <c r="D2053">
        <v>39013</v>
      </c>
      <c r="E2053">
        <f>_xlfn.XLOOKUP(D2053,'ACS data'!E:E,'ACS data'!N:N)</f>
        <v>2053</v>
      </c>
      <c r="F2053">
        <f>_xlfn.XLOOKUP(D2053,'2026 FMR'!I:I,'2026 FMR'!M:M)</f>
        <v>816</v>
      </c>
      <c r="G2053">
        <f>_xlfn.XLOOKUP(D2053,'2026 FMR'!I:I,'2026 FMR'!J:J)</f>
        <v>66554</v>
      </c>
      <c r="H2053">
        <f>_xlfn.XLOOKUP(D2053,'2026 FMR'!I:I,'2026 FMR'!R:R)</f>
        <v>0.5</v>
      </c>
    </row>
    <row r="2054" spans="1:8" x14ac:dyDescent="0.35">
      <c r="A2054" t="s">
        <v>2112</v>
      </c>
      <c r="B2054" t="str">
        <f>_xlfn.XLOOKUP(D2054,'2026 FMR'!I:I,'2026 FMR'!Q:Q)</f>
        <v>OH-507</v>
      </c>
      <c r="C2054" t="s">
        <v>2120</v>
      </c>
      <c r="D2054">
        <v>39015</v>
      </c>
      <c r="E2054">
        <f>_xlfn.XLOOKUP(D2054,'ACS data'!E:E,'ACS data'!N:N)</f>
        <v>1322</v>
      </c>
      <c r="F2054">
        <f>_xlfn.XLOOKUP(D2054,'2026 FMR'!I:I,'2026 FMR'!M:M)</f>
        <v>802</v>
      </c>
      <c r="G2054">
        <f>_xlfn.XLOOKUP(D2054,'2026 FMR'!I:I,'2026 FMR'!J:J)</f>
        <v>43715</v>
      </c>
      <c r="H2054">
        <f>_xlfn.XLOOKUP(D2054,'2026 FMR'!I:I,'2026 FMR'!R:R)</f>
        <v>0.5</v>
      </c>
    </row>
    <row r="2055" spans="1:8" x14ac:dyDescent="0.35">
      <c r="A2055" t="s">
        <v>2112</v>
      </c>
      <c r="B2055" t="str">
        <f>_xlfn.XLOOKUP(D2055,'2026 FMR'!I:I,'2026 FMR'!Q:Q)</f>
        <v>OH-507</v>
      </c>
      <c r="C2055" t="s">
        <v>2121</v>
      </c>
      <c r="D2055">
        <v>39017</v>
      </c>
      <c r="E2055">
        <f>_xlfn.XLOOKUP(D2055,'ACS data'!E:E,'ACS data'!N:N)</f>
        <v>13537</v>
      </c>
      <c r="F2055">
        <f>_xlfn.XLOOKUP(D2055,'2026 FMR'!I:I,'2026 FMR'!M:M)</f>
        <v>1051</v>
      </c>
      <c r="G2055">
        <f>_xlfn.XLOOKUP(D2055,'2026 FMR'!I:I,'2026 FMR'!J:J)</f>
        <v>388327</v>
      </c>
      <c r="H2055">
        <f>_xlfn.XLOOKUP(D2055,'2026 FMR'!I:I,'2026 FMR'!R:R)</f>
        <v>0.5</v>
      </c>
    </row>
    <row r="2056" spans="1:8" x14ac:dyDescent="0.35">
      <c r="A2056" t="s">
        <v>2112</v>
      </c>
      <c r="B2056" t="str">
        <f>_xlfn.XLOOKUP(D2056,'2026 FMR'!I:I,'2026 FMR'!Q:Q)</f>
        <v>OH-507</v>
      </c>
      <c r="C2056" t="s">
        <v>2122</v>
      </c>
      <c r="D2056">
        <v>39019</v>
      </c>
      <c r="E2056">
        <f>_xlfn.XLOOKUP(D2056,'ACS data'!E:E,'ACS data'!N:N)</f>
        <v>555</v>
      </c>
      <c r="F2056">
        <f>_xlfn.XLOOKUP(D2056,'2026 FMR'!I:I,'2026 FMR'!M:M)</f>
        <v>846</v>
      </c>
      <c r="G2056">
        <f>_xlfn.XLOOKUP(D2056,'2026 FMR'!I:I,'2026 FMR'!J:J)</f>
        <v>26761</v>
      </c>
      <c r="H2056">
        <f>_xlfn.XLOOKUP(D2056,'2026 FMR'!I:I,'2026 FMR'!R:R)</f>
        <v>0.5</v>
      </c>
    </row>
    <row r="2057" spans="1:8" x14ac:dyDescent="0.35">
      <c r="A2057" t="s">
        <v>2112</v>
      </c>
      <c r="B2057" t="str">
        <f>_xlfn.XLOOKUP(D2057,'2026 FMR'!I:I,'2026 FMR'!Q:Q)</f>
        <v>OH-507</v>
      </c>
      <c r="C2057" t="s">
        <v>2123</v>
      </c>
      <c r="D2057">
        <v>39021</v>
      </c>
      <c r="E2057">
        <f>_xlfn.XLOOKUP(D2057,'ACS data'!E:E,'ACS data'!N:N)</f>
        <v>602</v>
      </c>
      <c r="F2057">
        <f>_xlfn.XLOOKUP(D2057,'2026 FMR'!I:I,'2026 FMR'!M:M)</f>
        <v>818</v>
      </c>
      <c r="G2057">
        <f>_xlfn.XLOOKUP(D2057,'2026 FMR'!I:I,'2026 FMR'!J:J)</f>
        <v>38715</v>
      </c>
      <c r="H2057">
        <f>_xlfn.XLOOKUP(D2057,'2026 FMR'!I:I,'2026 FMR'!R:R)</f>
        <v>0.5</v>
      </c>
    </row>
    <row r="2058" spans="1:8" x14ac:dyDescent="0.35">
      <c r="A2058" t="s">
        <v>2112</v>
      </c>
      <c r="B2058" t="str">
        <f>_xlfn.XLOOKUP(D2058,'2026 FMR'!I:I,'2026 FMR'!Q:Q)</f>
        <v>OH-507</v>
      </c>
      <c r="C2058" t="s">
        <v>2124</v>
      </c>
      <c r="D2058">
        <v>39023</v>
      </c>
      <c r="E2058">
        <f>_xlfn.XLOOKUP(D2058,'ACS data'!E:E,'ACS data'!N:N)</f>
        <v>4260</v>
      </c>
      <c r="F2058">
        <f>_xlfn.XLOOKUP(D2058,'2026 FMR'!I:I,'2026 FMR'!M:M)</f>
        <v>843</v>
      </c>
      <c r="G2058">
        <f>_xlfn.XLOOKUP(D2058,'2026 FMR'!I:I,'2026 FMR'!J:J)</f>
        <v>135877</v>
      </c>
      <c r="H2058">
        <f>_xlfn.XLOOKUP(D2058,'2026 FMR'!I:I,'2026 FMR'!R:R)</f>
        <v>0.5</v>
      </c>
    </row>
    <row r="2059" spans="1:8" x14ac:dyDescent="0.35">
      <c r="A2059" t="s">
        <v>2112</v>
      </c>
      <c r="B2059" t="str">
        <f>_xlfn.XLOOKUP(D2059,'2026 FMR'!I:I,'2026 FMR'!Q:Q)</f>
        <v>OH-507</v>
      </c>
      <c r="C2059" t="s">
        <v>2125</v>
      </c>
      <c r="D2059">
        <v>39025</v>
      </c>
      <c r="E2059">
        <f>_xlfn.XLOOKUP(D2059,'ACS data'!E:E,'ACS data'!N:N)</f>
        <v>3903</v>
      </c>
      <c r="F2059">
        <f>_xlfn.XLOOKUP(D2059,'2026 FMR'!I:I,'2026 FMR'!M:M)</f>
        <v>1051</v>
      </c>
      <c r="G2059">
        <f>_xlfn.XLOOKUP(D2059,'2026 FMR'!I:I,'2026 FMR'!J:J)</f>
        <v>208851</v>
      </c>
      <c r="H2059">
        <f>_xlfn.XLOOKUP(D2059,'2026 FMR'!I:I,'2026 FMR'!R:R)</f>
        <v>0.5</v>
      </c>
    </row>
    <row r="2060" spans="1:8" x14ac:dyDescent="0.35">
      <c r="A2060" t="s">
        <v>2112</v>
      </c>
      <c r="B2060" t="str">
        <f>_xlfn.XLOOKUP(D2060,'2026 FMR'!I:I,'2026 FMR'!Q:Q)</f>
        <v>OH-507</v>
      </c>
      <c r="C2060" t="s">
        <v>2126</v>
      </c>
      <c r="D2060">
        <v>39027</v>
      </c>
      <c r="E2060">
        <f>_xlfn.XLOOKUP(D2060,'ACS data'!E:E,'ACS data'!N:N)</f>
        <v>1167</v>
      </c>
      <c r="F2060">
        <f>_xlfn.XLOOKUP(D2060,'2026 FMR'!I:I,'2026 FMR'!M:M)</f>
        <v>838</v>
      </c>
      <c r="G2060">
        <f>_xlfn.XLOOKUP(D2060,'2026 FMR'!I:I,'2026 FMR'!J:J)</f>
        <v>42077</v>
      </c>
      <c r="H2060">
        <f>_xlfn.XLOOKUP(D2060,'2026 FMR'!I:I,'2026 FMR'!R:R)</f>
        <v>0.5</v>
      </c>
    </row>
    <row r="2061" spans="1:8" x14ac:dyDescent="0.35">
      <c r="A2061" t="s">
        <v>2112</v>
      </c>
      <c r="B2061" t="str">
        <f>_xlfn.XLOOKUP(D2061,'2026 FMR'!I:I,'2026 FMR'!Q:Q)</f>
        <v>OH-507</v>
      </c>
      <c r="C2061" t="s">
        <v>2127</v>
      </c>
      <c r="D2061">
        <v>39029</v>
      </c>
      <c r="E2061">
        <f>_xlfn.XLOOKUP(D2061,'ACS data'!E:E,'ACS data'!N:N)</f>
        <v>2621</v>
      </c>
      <c r="F2061">
        <f>_xlfn.XLOOKUP(D2061,'2026 FMR'!I:I,'2026 FMR'!M:M)</f>
        <v>779</v>
      </c>
      <c r="G2061">
        <f>_xlfn.XLOOKUP(D2061,'2026 FMR'!I:I,'2026 FMR'!J:J)</f>
        <v>101723</v>
      </c>
      <c r="H2061">
        <f>_xlfn.XLOOKUP(D2061,'2026 FMR'!I:I,'2026 FMR'!R:R)</f>
        <v>0.5</v>
      </c>
    </row>
    <row r="2062" spans="1:8" x14ac:dyDescent="0.35">
      <c r="A2062" t="s">
        <v>2112</v>
      </c>
      <c r="B2062" t="str">
        <f>_xlfn.XLOOKUP(D2062,'2026 FMR'!I:I,'2026 FMR'!Q:Q)</f>
        <v>OH-507</v>
      </c>
      <c r="C2062" t="s">
        <v>2128</v>
      </c>
      <c r="D2062">
        <v>39031</v>
      </c>
      <c r="E2062">
        <f>_xlfn.XLOOKUP(D2062,'ACS data'!E:E,'ACS data'!N:N)</f>
        <v>1473</v>
      </c>
      <c r="F2062">
        <f>_xlfn.XLOOKUP(D2062,'2026 FMR'!I:I,'2026 FMR'!M:M)</f>
        <v>824</v>
      </c>
      <c r="G2062">
        <f>_xlfn.XLOOKUP(D2062,'2026 FMR'!I:I,'2026 FMR'!J:J)</f>
        <v>36629</v>
      </c>
      <c r="H2062">
        <f>_xlfn.XLOOKUP(D2062,'2026 FMR'!I:I,'2026 FMR'!R:R)</f>
        <v>0.5</v>
      </c>
    </row>
    <row r="2063" spans="1:8" x14ac:dyDescent="0.35">
      <c r="A2063" t="s">
        <v>2112</v>
      </c>
      <c r="B2063" t="str">
        <f>_xlfn.XLOOKUP(D2063,'2026 FMR'!I:I,'2026 FMR'!Q:Q)</f>
        <v>OH-507</v>
      </c>
      <c r="C2063" t="s">
        <v>2129</v>
      </c>
      <c r="D2063">
        <v>39033</v>
      </c>
      <c r="E2063">
        <f>_xlfn.XLOOKUP(D2063,'ACS data'!E:E,'ACS data'!N:N)</f>
        <v>1187</v>
      </c>
      <c r="F2063">
        <f>_xlfn.XLOOKUP(D2063,'2026 FMR'!I:I,'2026 FMR'!M:M)</f>
        <v>811</v>
      </c>
      <c r="G2063">
        <f>_xlfn.XLOOKUP(D2063,'2026 FMR'!I:I,'2026 FMR'!J:J)</f>
        <v>41861</v>
      </c>
      <c r="H2063">
        <f>_xlfn.XLOOKUP(D2063,'2026 FMR'!I:I,'2026 FMR'!R:R)</f>
        <v>0.5</v>
      </c>
    </row>
    <row r="2064" spans="1:8" x14ac:dyDescent="0.35">
      <c r="A2064" t="s">
        <v>2112</v>
      </c>
      <c r="B2064" t="str">
        <f>_xlfn.XLOOKUP(D2064,'2026 FMR'!I:I,'2026 FMR'!Q:Q)</f>
        <v>OH-502</v>
      </c>
      <c r="C2064" t="s">
        <v>2130</v>
      </c>
      <c r="D2064">
        <v>39035</v>
      </c>
      <c r="E2064">
        <f>_xlfn.XLOOKUP(D2064,'ACS data'!E:E,'ACS data'!N:N)</f>
        <v>37638</v>
      </c>
      <c r="F2064">
        <f>_xlfn.XLOOKUP(D2064,'2026 FMR'!I:I,'2026 FMR'!M:M)</f>
        <v>1058</v>
      </c>
      <c r="G2064">
        <f>_xlfn.XLOOKUP(D2064,'2026 FMR'!I:I,'2026 FMR'!J:J)</f>
        <v>1256620</v>
      </c>
      <c r="H2064">
        <f>_xlfn.XLOOKUP(D2064,'2026 FMR'!I:I,'2026 FMR'!R:R)</f>
        <v>0.5</v>
      </c>
    </row>
    <row r="2065" spans="1:8" x14ac:dyDescent="0.35">
      <c r="A2065" t="s">
        <v>2112</v>
      </c>
      <c r="B2065" t="str">
        <f>_xlfn.XLOOKUP(D2065,'2026 FMR'!I:I,'2026 FMR'!Q:Q)</f>
        <v>OH-507</v>
      </c>
      <c r="C2065" t="s">
        <v>2131</v>
      </c>
      <c r="D2065">
        <v>39037</v>
      </c>
      <c r="E2065">
        <f>_xlfn.XLOOKUP(D2065,'ACS data'!E:E,'ACS data'!N:N)</f>
        <v>948</v>
      </c>
      <c r="F2065">
        <f>_xlfn.XLOOKUP(D2065,'2026 FMR'!I:I,'2026 FMR'!M:M)</f>
        <v>806</v>
      </c>
      <c r="G2065">
        <f>_xlfn.XLOOKUP(D2065,'2026 FMR'!I:I,'2026 FMR'!J:J)</f>
        <v>51751</v>
      </c>
      <c r="H2065">
        <f>_xlfn.XLOOKUP(D2065,'2026 FMR'!I:I,'2026 FMR'!R:R)</f>
        <v>0.5</v>
      </c>
    </row>
    <row r="2066" spans="1:8" x14ac:dyDescent="0.35">
      <c r="A2066" t="s">
        <v>2112</v>
      </c>
      <c r="B2066" t="str">
        <f>_xlfn.XLOOKUP(D2066,'2026 FMR'!I:I,'2026 FMR'!Q:Q)</f>
        <v>OH-507</v>
      </c>
      <c r="C2066" t="s">
        <v>2132</v>
      </c>
      <c r="D2066">
        <v>39039</v>
      </c>
      <c r="E2066">
        <f>_xlfn.XLOOKUP(D2066,'ACS data'!E:E,'ACS data'!N:N)</f>
        <v>741</v>
      </c>
      <c r="F2066">
        <f>_xlfn.XLOOKUP(D2066,'2026 FMR'!I:I,'2026 FMR'!M:M)</f>
        <v>799</v>
      </c>
      <c r="G2066">
        <f>_xlfn.XLOOKUP(D2066,'2026 FMR'!I:I,'2026 FMR'!J:J)</f>
        <v>38300</v>
      </c>
      <c r="H2066">
        <f>_xlfn.XLOOKUP(D2066,'2026 FMR'!I:I,'2026 FMR'!R:R)</f>
        <v>0.5</v>
      </c>
    </row>
    <row r="2067" spans="1:8" x14ac:dyDescent="0.35">
      <c r="A2067" t="s">
        <v>2112</v>
      </c>
      <c r="B2067" t="str">
        <f>_xlfn.XLOOKUP(D2067,'2026 FMR'!I:I,'2026 FMR'!Q:Q)</f>
        <v>OH-507</v>
      </c>
      <c r="C2067" t="s">
        <v>2133</v>
      </c>
      <c r="D2067">
        <v>39041</v>
      </c>
      <c r="E2067">
        <f>_xlfn.XLOOKUP(D2067,'ACS data'!E:E,'ACS data'!N:N)</f>
        <v>2778</v>
      </c>
      <c r="F2067">
        <f>_xlfn.XLOOKUP(D2067,'2026 FMR'!I:I,'2026 FMR'!M:M)</f>
        <v>1194</v>
      </c>
      <c r="G2067">
        <f>_xlfn.XLOOKUP(D2067,'2026 FMR'!I:I,'2026 FMR'!J:J)</f>
        <v>216074</v>
      </c>
      <c r="H2067">
        <f>_xlfn.XLOOKUP(D2067,'2026 FMR'!I:I,'2026 FMR'!R:R)</f>
        <v>0.5</v>
      </c>
    </row>
    <row r="2068" spans="1:8" x14ac:dyDescent="0.35">
      <c r="A2068" t="s">
        <v>2112</v>
      </c>
      <c r="B2068" t="str">
        <f>_xlfn.XLOOKUP(D2068,'2026 FMR'!I:I,'2026 FMR'!Q:Q)</f>
        <v>OH-507</v>
      </c>
      <c r="C2068" t="s">
        <v>2134</v>
      </c>
      <c r="D2068">
        <v>39043</v>
      </c>
      <c r="E2068">
        <f>_xlfn.XLOOKUP(D2068,'ACS data'!E:E,'ACS data'!N:N)</f>
        <v>1648</v>
      </c>
      <c r="F2068">
        <f>_xlfn.XLOOKUP(D2068,'2026 FMR'!I:I,'2026 FMR'!M:M)</f>
        <v>886</v>
      </c>
      <c r="G2068">
        <f>_xlfn.XLOOKUP(D2068,'2026 FMR'!I:I,'2026 FMR'!J:J)</f>
        <v>75299</v>
      </c>
      <c r="H2068">
        <f>_xlfn.XLOOKUP(D2068,'2026 FMR'!I:I,'2026 FMR'!R:R)</f>
        <v>0.5</v>
      </c>
    </row>
    <row r="2069" spans="1:8" x14ac:dyDescent="0.35">
      <c r="A2069" t="s">
        <v>2112</v>
      </c>
      <c r="B2069" t="str">
        <f>_xlfn.XLOOKUP(D2069,'2026 FMR'!I:I,'2026 FMR'!Q:Q)</f>
        <v>OH-507</v>
      </c>
      <c r="C2069" t="s">
        <v>2135</v>
      </c>
      <c r="D2069">
        <v>39045</v>
      </c>
      <c r="E2069">
        <f>_xlfn.XLOOKUP(D2069,'ACS data'!E:E,'ACS data'!N:N)</f>
        <v>2885</v>
      </c>
      <c r="F2069">
        <f>_xlfn.XLOOKUP(D2069,'2026 FMR'!I:I,'2026 FMR'!M:M)</f>
        <v>1194</v>
      </c>
      <c r="G2069">
        <f>_xlfn.XLOOKUP(D2069,'2026 FMR'!I:I,'2026 FMR'!J:J)</f>
        <v>159371</v>
      </c>
      <c r="H2069">
        <f>_xlfn.XLOOKUP(D2069,'2026 FMR'!I:I,'2026 FMR'!R:R)</f>
        <v>0.5</v>
      </c>
    </row>
    <row r="2070" spans="1:8" x14ac:dyDescent="0.35">
      <c r="A2070" t="s">
        <v>2112</v>
      </c>
      <c r="B2070" t="str">
        <f>_xlfn.XLOOKUP(D2070,'2026 FMR'!I:I,'2026 FMR'!Q:Q)</f>
        <v>OH-507</v>
      </c>
      <c r="C2070" t="s">
        <v>2136</v>
      </c>
      <c r="D2070">
        <v>39047</v>
      </c>
      <c r="E2070">
        <f>_xlfn.XLOOKUP(D2070,'ACS data'!E:E,'ACS data'!N:N)</f>
        <v>650</v>
      </c>
      <c r="F2070">
        <f>_xlfn.XLOOKUP(D2070,'2026 FMR'!I:I,'2026 FMR'!M:M)</f>
        <v>836</v>
      </c>
      <c r="G2070">
        <f>_xlfn.XLOOKUP(D2070,'2026 FMR'!I:I,'2026 FMR'!J:J)</f>
        <v>28901</v>
      </c>
      <c r="H2070">
        <f>_xlfn.XLOOKUP(D2070,'2026 FMR'!I:I,'2026 FMR'!R:R)</f>
        <v>0.5</v>
      </c>
    </row>
    <row r="2071" spans="1:8" x14ac:dyDescent="0.35">
      <c r="A2071" t="s">
        <v>2112</v>
      </c>
      <c r="B2071" t="str">
        <f>_xlfn.XLOOKUP(D2071,'2026 FMR'!I:I,'2026 FMR'!Q:Q)</f>
        <v>OH-503</v>
      </c>
      <c r="C2071" t="s">
        <v>2137</v>
      </c>
      <c r="D2071">
        <v>39049</v>
      </c>
      <c r="E2071">
        <f>_xlfn.XLOOKUP(D2071,'ACS data'!E:E,'ACS data'!N:N)</f>
        <v>47845</v>
      </c>
      <c r="F2071">
        <f>_xlfn.XLOOKUP(D2071,'2026 FMR'!I:I,'2026 FMR'!M:M)</f>
        <v>1194</v>
      </c>
      <c r="G2071">
        <f>_xlfn.XLOOKUP(D2071,'2026 FMR'!I:I,'2026 FMR'!J:J)</f>
        <v>1318149</v>
      </c>
      <c r="H2071">
        <f>_xlfn.XLOOKUP(D2071,'2026 FMR'!I:I,'2026 FMR'!R:R)</f>
        <v>0.5</v>
      </c>
    </row>
    <row r="2072" spans="1:8" x14ac:dyDescent="0.35">
      <c r="A2072" t="s">
        <v>2112</v>
      </c>
      <c r="B2072" t="str">
        <f>_xlfn.XLOOKUP(D2072,'2026 FMR'!I:I,'2026 FMR'!Q:Q)</f>
        <v>OH-507</v>
      </c>
      <c r="C2072" t="s">
        <v>2138</v>
      </c>
      <c r="D2072">
        <v>39051</v>
      </c>
      <c r="E2072">
        <f>_xlfn.XLOOKUP(D2072,'ACS data'!E:E,'ACS data'!N:N)</f>
        <v>595</v>
      </c>
      <c r="F2072">
        <f>_xlfn.XLOOKUP(D2072,'2026 FMR'!I:I,'2026 FMR'!M:M)</f>
        <v>820</v>
      </c>
      <c r="G2072">
        <f>_xlfn.XLOOKUP(D2072,'2026 FMR'!I:I,'2026 FMR'!J:J)</f>
        <v>42602</v>
      </c>
      <c r="H2072">
        <f>_xlfn.XLOOKUP(D2072,'2026 FMR'!I:I,'2026 FMR'!R:R)</f>
        <v>0.5</v>
      </c>
    </row>
    <row r="2073" spans="1:8" x14ac:dyDescent="0.35">
      <c r="A2073" t="s">
        <v>2112</v>
      </c>
      <c r="B2073" t="str">
        <f>_xlfn.XLOOKUP(D2073,'2026 FMR'!I:I,'2026 FMR'!Q:Q)</f>
        <v>OH-507</v>
      </c>
      <c r="C2073" t="s">
        <v>2139</v>
      </c>
      <c r="D2073">
        <v>39053</v>
      </c>
      <c r="E2073">
        <f>_xlfn.XLOOKUP(D2073,'ACS data'!E:E,'ACS data'!N:N)</f>
        <v>757</v>
      </c>
      <c r="F2073">
        <f>_xlfn.XLOOKUP(D2073,'2026 FMR'!I:I,'2026 FMR'!M:M)</f>
        <v>871</v>
      </c>
      <c r="G2073">
        <f>_xlfn.XLOOKUP(D2073,'2026 FMR'!I:I,'2026 FMR'!J:J)</f>
        <v>29276</v>
      </c>
      <c r="H2073">
        <f>_xlfn.XLOOKUP(D2073,'2026 FMR'!I:I,'2026 FMR'!R:R)</f>
        <v>0.5</v>
      </c>
    </row>
    <row r="2074" spans="1:8" x14ac:dyDescent="0.35">
      <c r="A2074" t="s">
        <v>2112</v>
      </c>
      <c r="B2074" t="str">
        <f>_xlfn.XLOOKUP(D2074,'2026 FMR'!I:I,'2026 FMR'!Q:Q)</f>
        <v>OH-507</v>
      </c>
      <c r="C2074" t="s">
        <v>2140</v>
      </c>
      <c r="D2074">
        <v>39055</v>
      </c>
      <c r="E2074">
        <f>_xlfn.XLOOKUP(D2074,'ACS data'!E:E,'ACS data'!N:N)</f>
        <v>951</v>
      </c>
      <c r="F2074">
        <f>_xlfn.XLOOKUP(D2074,'2026 FMR'!I:I,'2026 FMR'!M:M)</f>
        <v>1058</v>
      </c>
      <c r="G2074">
        <f>_xlfn.XLOOKUP(D2074,'2026 FMR'!I:I,'2026 FMR'!J:J)</f>
        <v>95455</v>
      </c>
      <c r="H2074">
        <f>_xlfn.XLOOKUP(D2074,'2026 FMR'!I:I,'2026 FMR'!R:R)</f>
        <v>0.5</v>
      </c>
    </row>
    <row r="2075" spans="1:8" x14ac:dyDescent="0.35">
      <c r="A2075" t="s">
        <v>2112</v>
      </c>
      <c r="B2075" t="str">
        <f>_xlfn.XLOOKUP(D2075,'2026 FMR'!I:I,'2026 FMR'!Q:Q)</f>
        <v>OH-507</v>
      </c>
      <c r="C2075" t="s">
        <v>2141</v>
      </c>
      <c r="D2075">
        <v>39057</v>
      </c>
      <c r="E2075">
        <f>_xlfn.XLOOKUP(D2075,'ACS data'!E:E,'ACS data'!N:N)</f>
        <v>5073</v>
      </c>
      <c r="F2075">
        <f>_xlfn.XLOOKUP(D2075,'2026 FMR'!I:I,'2026 FMR'!M:M)</f>
        <v>1009</v>
      </c>
      <c r="G2075">
        <f>_xlfn.XLOOKUP(D2075,'2026 FMR'!I:I,'2026 FMR'!J:J)</f>
        <v>167567</v>
      </c>
      <c r="H2075">
        <f>_xlfn.XLOOKUP(D2075,'2026 FMR'!I:I,'2026 FMR'!R:R)</f>
        <v>0.5</v>
      </c>
    </row>
    <row r="2076" spans="1:8" x14ac:dyDescent="0.35">
      <c r="A2076" t="s">
        <v>2112</v>
      </c>
      <c r="B2076" t="str">
        <f>_xlfn.XLOOKUP(D2076,'2026 FMR'!I:I,'2026 FMR'!Q:Q)</f>
        <v>OH-507</v>
      </c>
      <c r="C2076" t="s">
        <v>2142</v>
      </c>
      <c r="D2076">
        <v>39059</v>
      </c>
      <c r="E2076">
        <f>_xlfn.XLOOKUP(D2076,'ACS data'!E:E,'ACS data'!N:N)</f>
        <v>929</v>
      </c>
      <c r="F2076">
        <f>_xlfn.XLOOKUP(D2076,'2026 FMR'!I:I,'2026 FMR'!M:M)</f>
        <v>742</v>
      </c>
      <c r="G2076">
        <f>_xlfn.XLOOKUP(D2076,'2026 FMR'!I:I,'2026 FMR'!J:J)</f>
        <v>38409</v>
      </c>
      <c r="H2076">
        <f>_xlfn.XLOOKUP(D2076,'2026 FMR'!I:I,'2026 FMR'!R:R)</f>
        <v>0.5</v>
      </c>
    </row>
    <row r="2077" spans="1:8" x14ac:dyDescent="0.35">
      <c r="A2077" t="s">
        <v>2112</v>
      </c>
      <c r="B2077" t="str">
        <f>_xlfn.XLOOKUP(D2077,'2026 FMR'!I:I,'2026 FMR'!Q:Q)</f>
        <v>OH-500</v>
      </c>
      <c r="C2077" t="s">
        <v>2143</v>
      </c>
      <c r="D2077">
        <v>39061</v>
      </c>
      <c r="E2077">
        <f>_xlfn.XLOOKUP(D2077,'ACS data'!E:E,'ACS data'!N:N)</f>
        <v>32006</v>
      </c>
      <c r="F2077">
        <f>_xlfn.XLOOKUP(D2077,'2026 FMR'!I:I,'2026 FMR'!M:M)</f>
        <v>1051</v>
      </c>
      <c r="G2077">
        <f>_xlfn.XLOOKUP(D2077,'2026 FMR'!I:I,'2026 FMR'!J:J)</f>
        <v>827671</v>
      </c>
      <c r="H2077">
        <f>_xlfn.XLOOKUP(D2077,'2026 FMR'!I:I,'2026 FMR'!R:R)</f>
        <v>0.5</v>
      </c>
    </row>
    <row r="2078" spans="1:8" x14ac:dyDescent="0.35">
      <c r="A2078" t="s">
        <v>2112</v>
      </c>
      <c r="B2078" t="str">
        <f>_xlfn.XLOOKUP(D2078,'2026 FMR'!I:I,'2026 FMR'!Q:Q)</f>
        <v>OH-507</v>
      </c>
      <c r="C2078" t="s">
        <v>2144</v>
      </c>
      <c r="D2078">
        <v>39063</v>
      </c>
      <c r="E2078">
        <f>_xlfn.XLOOKUP(D2078,'ACS data'!E:E,'ACS data'!N:N)</f>
        <v>2024</v>
      </c>
      <c r="F2078">
        <f>_xlfn.XLOOKUP(D2078,'2026 FMR'!I:I,'2026 FMR'!M:M)</f>
        <v>859</v>
      </c>
      <c r="G2078">
        <f>_xlfn.XLOOKUP(D2078,'2026 FMR'!I:I,'2026 FMR'!J:J)</f>
        <v>75072</v>
      </c>
      <c r="H2078">
        <f>_xlfn.XLOOKUP(D2078,'2026 FMR'!I:I,'2026 FMR'!R:R)</f>
        <v>0.5</v>
      </c>
    </row>
    <row r="2079" spans="1:8" x14ac:dyDescent="0.35">
      <c r="A2079" t="s">
        <v>2112</v>
      </c>
      <c r="B2079" t="str">
        <f>_xlfn.XLOOKUP(D2079,'2026 FMR'!I:I,'2026 FMR'!Q:Q)</f>
        <v>OH-507</v>
      </c>
      <c r="C2079" t="s">
        <v>2145</v>
      </c>
      <c r="D2079">
        <v>39065</v>
      </c>
      <c r="E2079">
        <f>_xlfn.XLOOKUP(D2079,'ACS data'!E:E,'ACS data'!N:N)</f>
        <v>1174</v>
      </c>
      <c r="F2079">
        <f>_xlfn.XLOOKUP(D2079,'2026 FMR'!I:I,'2026 FMR'!M:M)</f>
        <v>811</v>
      </c>
      <c r="G2079">
        <f>_xlfn.XLOOKUP(D2079,'2026 FMR'!I:I,'2026 FMR'!J:J)</f>
        <v>30622</v>
      </c>
      <c r="H2079">
        <f>_xlfn.XLOOKUP(D2079,'2026 FMR'!I:I,'2026 FMR'!R:R)</f>
        <v>0.5</v>
      </c>
    </row>
    <row r="2080" spans="1:8" x14ac:dyDescent="0.35">
      <c r="A2080" t="s">
        <v>2112</v>
      </c>
      <c r="B2080" t="str">
        <f>_xlfn.XLOOKUP(D2080,'2026 FMR'!I:I,'2026 FMR'!Q:Q)</f>
        <v>OH-507</v>
      </c>
      <c r="C2080" t="s">
        <v>2146</v>
      </c>
      <c r="D2080">
        <v>39067</v>
      </c>
      <c r="E2080">
        <f>_xlfn.XLOOKUP(D2080,'ACS data'!E:E,'ACS data'!N:N)</f>
        <v>271</v>
      </c>
      <c r="F2080">
        <f>_xlfn.XLOOKUP(D2080,'2026 FMR'!I:I,'2026 FMR'!M:M)</f>
        <v>749</v>
      </c>
      <c r="G2080">
        <f>_xlfn.XLOOKUP(D2080,'2026 FMR'!I:I,'2026 FMR'!J:J)</f>
        <v>14528</v>
      </c>
      <c r="H2080">
        <f>_xlfn.XLOOKUP(D2080,'2026 FMR'!I:I,'2026 FMR'!R:R)</f>
        <v>0.5</v>
      </c>
    </row>
    <row r="2081" spans="1:8" x14ac:dyDescent="0.35">
      <c r="A2081" t="s">
        <v>2112</v>
      </c>
      <c r="B2081" t="str">
        <f>_xlfn.XLOOKUP(D2081,'2026 FMR'!I:I,'2026 FMR'!Q:Q)</f>
        <v>OH-507</v>
      </c>
      <c r="C2081" t="s">
        <v>2147</v>
      </c>
      <c r="D2081">
        <v>39069</v>
      </c>
      <c r="E2081">
        <f>_xlfn.XLOOKUP(D2081,'ACS data'!E:E,'ACS data'!N:N)</f>
        <v>536</v>
      </c>
      <c r="F2081">
        <f>_xlfn.XLOOKUP(D2081,'2026 FMR'!I:I,'2026 FMR'!M:M)</f>
        <v>766</v>
      </c>
      <c r="G2081">
        <f>_xlfn.XLOOKUP(D2081,'2026 FMR'!I:I,'2026 FMR'!J:J)</f>
        <v>27601</v>
      </c>
      <c r="H2081">
        <f>_xlfn.XLOOKUP(D2081,'2026 FMR'!I:I,'2026 FMR'!R:R)</f>
        <v>0.5</v>
      </c>
    </row>
    <row r="2082" spans="1:8" x14ac:dyDescent="0.35">
      <c r="A2082" t="s">
        <v>2112</v>
      </c>
      <c r="B2082" t="str">
        <f>_xlfn.XLOOKUP(D2082,'2026 FMR'!I:I,'2026 FMR'!Q:Q)</f>
        <v>OH-507</v>
      </c>
      <c r="C2082" t="s">
        <v>2148</v>
      </c>
      <c r="D2082">
        <v>39071</v>
      </c>
      <c r="E2082">
        <f>_xlfn.XLOOKUP(D2082,'ACS data'!E:E,'ACS data'!N:N)</f>
        <v>1173</v>
      </c>
      <c r="F2082">
        <f>_xlfn.XLOOKUP(D2082,'2026 FMR'!I:I,'2026 FMR'!M:M)</f>
        <v>845</v>
      </c>
      <c r="G2082">
        <f>_xlfn.XLOOKUP(D2082,'2026 FMR'!I:I,'2026 FMR'!J:J)</f>
        <v>43285</v>
      </c>
      <c r="H2082">
        <f>_xlfn.XLOOKUP(D2082,'2026 FMR'!I:I,'2026 FMR'!R:R)</f>
        <v>0.5</v>
      </c>
    </row>
    <row r="2083" spans="1:8" x14ac:dyDescent="0.35">
      <c r="A2083" t="s">
        <v>2112</v>
      </c>
      <c r="B2083" t="str">
        <f>_xlfn.XLOOKUP(D2083,'2026 FMR'!I:I,'2026 FMR'!Q:Q)</f>
        <v>OH-507</v>
      </c>
      <c r="C2083" t="s">
        <v>2149</v>
      </c>
      <c r="D2083">
        <v>39073</v>
      </c>
      <c r="E2083">
        <f>_xlfn.XLOOKUP(D2083,'ACS data'!E:E,'ACS data'!N:N)</f>
        <v>736</v>
      </c>
      <c r="F2083">
        <f>_xlfn.XLOOKUP(D2083,'2026 FMR'!I:I,'2026 FMR'!M:M)</f>
        <v>742</v>
      </c>
      <c r="G2083">
        <f>_xlfn.XLOOKUP(D2083,'2026 FMR'!I:I,'2026 FMR'!J:J)</f>
        <v>28104</v>
      </c>
      <c r="H2083">
        <f>_xlfn.XLOOKUP(D2083,'2026 FMR'!I:I,'2026 FMR'!R:R)</f>
        <v>0.5</v>
      </c>
    </row>
    <row r="2084" spans="1:8" x14ac:dyDescent="0.35">
      <c r="A2084" t="s">
        <v>2112</v>
      </c>
      <c r="B2084" t="str">
        <f>_xlfn.XLOOKUP(D2084,'2026 FMR'!I:I,'2026 FMR'!Q:Q)</f>
        <v>OH-507</v>
      </c>
      <c r="C2084" t="s">
        <v>2150</v>
      </c>
      <c r="D2084">
        <v>39075</v>
      </c>
      <c r="E2084">
        <f>_xlfn.XLOOKUP(D2084,'ACS data'!E:E,'ACS data'!N:N)</f>
        <v>559</v>
      </c>
      <c r="F2084">
        <f>_xlfn.XLOOKUP(D2084,'2026 FMR'!I:I,'2026 FMR'!M:M)</f>
        <v>742</v>
      </c>
      <c r="G2084">
        <f>_xlfn.XLOOKUP(D2084,'2026 FMR'!I:I,'2026 FMR'!J:J)</f>
        <v>44273</v>
      </c>
      <c r="H2084">
        <f>_xlfn.XLOOKUP(D2084,'2026 FMR'!I:I,'2026 FMR'!R:R)</f>
        <v>0.5</v>
      </c>
    </row>
    <row r="2085" spans="1:8" x14ac:dyDescent="0.35">
      <c r="A2085" t="s">
        <v>2112</v>
      </c>
      <c r="B2085" t="str">
        <f>_xlfn.XLOOKUP(D2085,'2026 FMR'!I:I,'2026 FMR'!Q:Q)</f>
        <v>OH-507</v>
      </c>
      <c r="C2085" t="s">
        <v>2151</v>
      </c>
      <c r="D2085">
        <v>39077</v>
      </c>
      <c r="E2085">
        <f>_xlfn.XLOOKUP(D2085,'ACS data'!E:E,'ACS data'!N:N)</f>
        <v>1544</v>
      </c>
      <c r="F2085">
        <f>_xlfn.XLOOKUP(D2085,'2026 FMR'!I:I,'2026 FMR'!M:M)</f>
        <v>742</v>
      </c>
      <c r="G2085">
        <f>_xlfn.XLOOKUP(D2085,'2026 FMR'!I:I,'2026 FMR'!J:J)</f>
        <v>58518</v>
      </c>
      <c r="H2085">
        <f>_xlfn.XLOOKUP(D2085,'2026 FMR'!I:I,'2026 FMR'!R:R)</f>
        <v>0.5</v>
      </c>
    </row>
    <row r="2086" spans="1:8" x14ac:dyDescent="0.35">
      <c r="A2086" t="s">
        <v>2112</v>
      </c>
      <c r="B2086" t="str">
        <f>_xlfn.XLOOKUP(D2086,'2026 FMR'!I:I,'2026 FMR'!Q:Q)</f>
        <v>OH-507</v>
      </c>
      <c r="C2086" t="s">
        <v>2152</v>
      </c>
      <c r="D2086">
        <v>39079</v>
      </c>
      <c r="E2086">
        <f>_xlfn.XLOOKUP(D2086,'ACS data'!E:E,'ACS data'!N:N)</f>
        <v>983</v>
      </c>
      <c r="F2086">
        <f>_xlfn.XLOOKUP(D2086,'2026 FMR'!I:I,'2026 FMR'!M:M)</f>
        <v>762</v>
      </c>
      <c r="G2086">
        <f>_xlfn.XLOOKUP(D2086,'2026 FMR'!I:I,'2026 FMR'!J:J)</f>
        <v>32563</v>
      </c>
      <c r="H2086">
        <f>_xlfn.XLOOKUP(D2086,'2026 FMR'!I:I,'2026 FMR'!R:R)</f>
        <v>0.5</v>
      </c>
    </row>
    <row r="2087" spans="1:8" x14ac:dyDescent="0.35">
      <c r="A2087" t="s">
        <v>2112</v>
      </c>
      <c r="B2087" t="str">
        <f>_xlfn.XLOOKUP(D2087,'2026 FMR'!I:I,'2026 FMR'!Q:Q)</f>
        <v>OH-507</v>
      </c>
      <c r="C2087" t="s">
        <v>2153</v>
      </c>
      <c r="D2087">
        <v>39081</v>
      </c>
      <c r="E2087">
        <f>_xlfn.XLOOKUP(D2087,'ACS data'!E:E,'ACS data'!N:N)</f>
        <v>2209</v>
      </c>
      <c r="F2087">
        <f>_xlfn.XLOOKUP(D2087,'2026 FMR'!I:I,'2026 FMR'!M:M)</f>
        <v>757</v>
      </c>
      <c r="G2087">
        <f>_xlfn.XLOOKUP(D2087,'2026 FMR'!I:I,'2026 FMR'!J:J)</f>
        <v>65280</v>
      </c>
      <c r="H2087">
        <f>_xlfn.XLOOKUP(D2087,'2026 FMR'!I:I,'2026 FMR'!R:R)</f>
        <v>0.5</v>
      </c>
    </row>
    <row r="2088" spans="1:8" x14ac:dyDescent="0.35">
      <c r="A2088" t="s">
        <v>2112</v>
      </c>
      <c r="B2088" t="str">
        <f>_xlfn.XLOOKUP(D2088,'2026 FMR'!I:I,'2026 FMR'!Q:Q)</f>
        <v>OH-507</v>
      </c>
      <c r="C2088" t="s">
        <v>2154</v>
      </c>
      <c r="D2088">
        <v>39083</v>
      </c>
      <c r="E2088">
        <f>_xlfn.XLOOKUP(D2088,'ACS data'!E:E,'ACS data'!N:N)</f>
        <v>1361</v>
      </c>
      <c r="F2088">
        <f>_xlfn.XLOOKUP(D2088,'2026 FMR'!I:I,'2026 FMR'!M:M)</f>
        <v>862</v>
      </c>
      <c r="G2088">
        <f>_xlfn.XLOOKUP(D2088,'2026 FMR'!I:I,'2026 FMR'!J:J)</f>
        <v>62657</v>
      </c>
      <c r="H2088">
        <f>_xlfn.XLOOKUP(D2088,'2026 FMR'!I:I,'2026 FMR'!R:R)</f>
        <v>0.5</v>
      </c>
    </row>
    <row r="2089" spans="1:8" x14ac:dyDescent="0.35">
      <c r="A2089" t="s">
        <v>2112</v>
      </c>
      <c r="B2089" t="str">
        <f>_xlfn.XLOOKUP(D2089,'2026 FMR'!I:I,'2026 FMR'!Q:Q)</f>
        <v>OH-507</v>
      </c>
      <c r="C2089" t="s">
        <v>2155</v>
      </c>
      <c r="D2089">
        <v>39085</v>
      </c>
      <c r="E2089">
        <f>_xlfn.XLOOKUP(D2089,'ACS data'!E:E,'ACS data'!N:N)</f>
        <v>3991</v>
      </c>
      <c r="F2089">
        <f>_xlfn.XLOOKUP(D2089,'2026 FMR'!I:I,'2026 FMR'!M:M)</f>
        <v>1058</v>
      </c>
      <c r="G2089">
        <f>_xlfn.XLOOKUP(D2089,'2026 FMR'!I:I,'2026 FMR'!J:J)</f>
        <v>232236</v>
      </c>
      <c r="H2089">
        <f>_xlfn.XLOOKUP(D2089,'2026 FMR'!I:I,'2026 FMR'!R:R)</f>
        <v>0.5</v>
      </c>
    </row>
    <row r="2090" spans="1:8" x14ac:dyDescent="0.35">
      <c r="A2090" t="s">
        <v>2112</v>
      </c>
      <c r="B2090" t="str">
        <f>_xlfn.XLOOKUP(D2090,'2026 FMR'!I:I,'2026 FMR'!Q:Q)</f>
        <v>OH-507</v>
      </c>
      <c r="C2090" t="s">
        <v>2156</v>
      </c>
      <c r="D2090">
        <v>39087</v>
      </c>
      <c r="E2090">
        <f>_xlfn.XLOOKUP(D2090,'ACS data'!E:E,'ACS data'!N:N)</f>
        <v>1542</v>
      </c>
      <c r="F2090">
        <f>_xlfn.XLOOKUP(D2090,'2026 FMR'!I:I,'2026 FMR'!M:M)</f>
        <v>853</v>
      </c>
      <c r="G2090">
        <f>_xlfn.XLOOKUP(D2090,'2026 FMR'!I:I,'2026 FMR'!J:J)</f>
        <v>57994</v>
      </c>
      <c r="H2090">
        <f>_xlfn.XLOOKUP(D2090,'2026 FMR'!I:I,'2026 FMR'!R:R)</f>
        <v>0.5</v>
      </c>
    </row>
    <row r="2091" spans="1:8" x14ac:dyDescent="0.35">
      <c r="A2091" t="s">
        <v>2112</v>
      </c>
      <c r="B2091" t="str">
        <f>_xlfn.XLOOKUP(D2091,'2026 FMR'!I:I,'2026 FMR'!Q:Q)</f>
        <v>OH-507</v>
      </c>
      <c r="C2091" t="s">
        <v>2157</v>
      </c>
      <c r="D2091">
        <v>39089</v>
      </c>
      <c r="E2091">
        <f>_xlfn.XLOOKUP(D2091,'ACS data'!E:E,'ACS data'!N:N)</f>
        <v>4017</v>
      </c>
      <c r="F2091">
        <f>_xlfn.XLOOKUP(D2091,'2026 FMR'!I:I,'2026 FMR'!M:M)</f>
        <v>1194</v>
      </c>
      <c r="G2091">
        <f>_xlfn.XLOOKUP(D2091,'2026 FMR'!I:I,'2026 FMR'!J:J)</f>
        <v>178844</v>
      </c>
      <c r="H2091">
        <f>_xlfn.XLOOKUP(D2091,'2026 FMR'!I:I,'2026 FMR'!R:R)</f>
        <v>0.5</v>
      </c>
    </row>
    <row r="2092" spans="1:8" x14ac:dyDescent="0.35">
      <c r="A2092" t="s">
        <v>2112</v>
      </c>
      <c r="B2092" t="str">
        <f>_xlfn.XLOOKUP(D2092,'2026 FMR'!I:I,'2026 FMR'!Q:Q)</f>
        <v>OH-507</v>
      </c>
      <c r="C2092" t="s">
        <v>2158</v>
      </c>
      <c r="D2092">
        <v>39091</v>
      </c>
      <c r="E2092">
        <f>_xlfn.XLOOKUP(D2092,'ACS data'!E:E,'ACS data'!N:N)</f>
        <v>1042</v>
      </c>
      <c r="F2092">
        <f>_xlfn.XLOOKUP(D2092,'2026 FMR'!I:I,'2026 FMR'!M:M)</f>
        <v>783</v>
      </c>
      <c r="G2092">
        <f>_xlfn.XLOOKUP(D2092,'2026 FMR'!I:I,'2026 FMR'!J:J)</f>
        <v>46098</v>
      </c>
      <c r="H2092">
        <f>_xlfn.XLOOKUP(D2092,'2026 FMR'!I:I,'2026 FMR'!R:R)</f>
        <v>0.5</v>
      </c>
    </row>
    <row r="2093" spans="1:8" x14ac:dyDescent="0.35">
      <c r="A2093" t="s">
        <v>2112</v>
      </c>
      <c r="B2093" t="str">
        <f>_xlfn.XLOOKUP(D2093,'2026 FMR'!I:I,'2026 FMR'!Q:Q)</f>
        <v>OH-507</v>
      </c>
      <c r="C2093" t="s">
        <v>2159</v>
      </c>
      <c r="D2093">
        <v>39093</v>
      </c>
      <c r="E2093">
        <f>_xlfn.XLOOKUP(D2093,'ACS data'!E:E,'ACS data'!N:N)</f>
        <v>7291</v>
      </c>
      <c r="F2093">
        <f>_xlfn.XLOOKUP(D2093,'2026 FMR'!I:I,'2026 FMR'!M:M)</f>
        <v>1058</v>
      </c>
      <c r="G2093">
        <f>_xlfn.XLOOKUP(D2093,'2026 FMR'!I:I,'2026 FMR'!J:J)</f>
        <v>313101</v>
      </c>
      <c r="H2093">
        <f>_xlfn.XLOOKUP(D2093,'2026 FMR'!I:I,'2026 FMR'!R:R)</f>
        <v>0.5</v>
      </c>
    </row>
    <row r="2094" spans="1:8" x14ac:dyDescent="0.35">
      <c r="A2094" t="s">
        <v>2112</v>
      </c>
      <c r="B2094" t="str">
        <f>_xlfn.XLOOKUP(D2094,'2026 FMR'!I:I,'2026 FMR'!Q:Q)</f>
        <v>OH-501</v>
      </c>
      <c r="C2094" t="s">
        <v>2160</v>
      </c>
      <c r="D2094">
        <v>39095</v>
      </c>
      <c r="E2094">
        <f>_xlfn.XLOOKUP(D2094,'ACS data'!E:E,'ACS data'!N:N)</f>
        <v>15722</v>
      </c>
      <c r="F2094">
        <f>_xlfn.XLOOKUP(D2094,'2026 FMR'!I:I,'2026 FMR'!M:M)</f>
        <v>820</v>
      </c>
      <c r="G2094">
        <f>_xlfn.XLOOKUP(D2094,'2026 FMR'!I:I,'2026 FMR'!J:J)</f>
        <v>430014</v>
      </c>
      <c r="H2094">
        <f>_xlfn.XLOOKUP(D2094,'2026 FMR'!I:I,'2026 FMR'!R:R)</f>
        <v>1</v>
      </c>
    </row>
    <row r="2095" spans="1:8" x14ac:dyDescent="0.35">
      <c r="A2095" t="s">
        <v>2112</v>
      </c>
      <c r="B2095" t="str">
        <f>_xlfn.XLOOKUP(D2095,'2026 FMR'!I:I,'2026 FMR'!Q:Q)</f>
        <v>OH-507</v>
      </c>
      <c r="C2095" t="s">
        <v>2161</v>
      </c>
      <c r="D2095">
        <v>39097</v>
      </c>
      <c r="E2095">
        <f>_xlfn.XLOOKUP(D2095,'ACS data'!E:E,'ACS data'!N:N)</f>
        <v>648</v>
      </c>
      <c r="F2095">
        <f>_xlfn.XLOOKUP(D2095,'2026 FMR'!I:I,'2026 FMR'!M:M)</f>
        <v>1194</v>
      </c>
      <c r="G2095">
        <f>_xlfn.XLOOKUP(D2095,'2026 FMR'!I:I,'2026 FMR'!J:J)</f>
        <v>43961</v>
      </c>
      <c r="H2095">
        <f>_xlfn.XLOOKUP(D2095,'2026 FMR'!I:I,'2026 FMR'!R:R)</f>
        <v>0.5</v>
      </c>
    </row>
    <row r="2096" spans="1:8" x14ac:dyDescent="0.35">
      <c r="A2096" t="s">
        <v>2112</v>
      </c>
      <c r="B2096" t="str">
        <f>_xlfn.XLOOKUP(D2096,'2026 FMR'!I:I,'2026 FMR'!Q:Q)</f>
        <v>OH-504</v>
      </c>
      <c r="C2096" t="s">
        <v>2162</v>
      </c>
      <c r="D2096">
        <v>39099</v>
      </c>
      <c r="E2096">
        <f>_xlfn.XLOOKUP(D2096,'ACS data'!E:E,'ACS data'!N:N)</f>
        <v>8396</v>
      </c>
      <c r="F2096">
        <f>_xlfn.XLOOKUP(D2096,'2026 FMR'!I:I,'2026 FMR'!M:M)</f>
        <v>771</v>
      </c>
      <c r="G2096">
        <f>_xlfn.XLOOKUP(D2096,'2026 FMR'!I:I,'2026 FMR'!J:J)</f>
        <v>227979</v>
      </c>
      <c r="H2096">
        <f>_xlfn.XLOOKUP(D2096,'2026 FMR'!I:I,'2026 FMR'!R:R)</f>
        <v>1</v>
      </c>
    </row>
    <row r="2097" spans="1:8" x14ac:dyDescent="0.35">
      <c r="A2097" t="s">
        <v>2112</v>
      </c>
      <c r="B2097" t="str">
        <f>_xlfn.XLOOKUP(D2097,'2026 FMR'!I:I,'2026 FMR'!Q:Q)</f>
        <v>OH-507</v>
      </c>
      <c r="C2097" t="s">
        <v>2163</v>
      </c>
      <c r="D2097">
        <v>39101</v>
      </c>
      <c r="E2097">
        <f>_xlfn.XLOOKUP(D2097,'ACS data'!E:E,'ACS data'!N:N)</f>
        <v>1959</v>
      </c>
      <c r="F2097">
        <f>_xlfn.XLOOKUP(D2097,'2026 FMR'!I:I,'2026 FMR'!M:M)</f>
        <v>811</v>
      </c>
      <c r="G2097">
        <f>_xlfn.XLOOKUP(D2097,'2026 FMR'!I:I,'2026 FMR'!J:J)</f>
        <v>65366</v>
      </c>
      <c r="H2097">
        <f>_xlfn.XLOOKUP(D2097,'2026 FMR'!I:I,'2026 FMR'!R:R)</f>
        <v>0.5</v>
      </c>
    </row>
    <row r="2098" spans="1:8" x14ac:dyDescent="0.35">
      <c r="A2098" t="s">
        <v>2112</v>
      </c>
      <c r="B2098" t="str">
        <f>_xlfn.XLOOKUP(D2098,'2026 FMR'!I:I,'2026 FMR'!Q:Q)</f>
        <v>OH-507</v>
      </c>
      <c r="C2098" t="s">
        <v>2164</v>
      </c>
      <c r="D2098">
        <v>39103</v>
      </c>
      <c r="E2098">
        <f>_xlfn.XLOOKUP(D2098,'ACS data'!E:E,'ACS data'!N:N)</f>
        <v>2039</v>
      </c>
      <c r="F2098">
        <f>_xlfn.XLOOKUP(D2098,'2026 FMR'!I:I,'2026 FMR'!M:M)</f>
        <v>1058</v>
      </c>
      <c r="G2098">
        <f>_xlfn.XLOOKUP(D2098,'2026 FMR'!I:I,'2026 FMR'!J:J)</f>
        <v>182347</v>
      </c>
      <c r="H2098">
        <f>_xlfn.XLOOKUP(D2098,'2026 FMR'!I:I,'2026 FMR'!R:R)</f>
        <v>0.5</v>
      </c>
    </row>
    <row r="2099" spans="1:8" x14ac:dyDescent="0.35">
      <c r="A2099" t="s">
        <v>2112</v>
      </c>
      <c r="B2099" t="str">
        <f>_xlfn.XLOOKUP(D2099,'2026 FMR'!I:I,'2026 FMR'!Q:Q)</f>
        <v>OH-507</v>
      </c>
      <c r="C2099" t="s">
        <v>2165</v>
      </c>
      <c r="D2099">
        <v>39105</v>
      </c>
      <c r="E2099">
        <f>_xlfn.XLOOKUP(D2099,'ACS data'!E:E,'ACS data'!N:N)</f>
        <v>807</v>
      </c>
      <c r="F2099">
        <f>_xlfn.XLOOKUP(D2099,'2026 FMR'!I:I,'2026 FMR'!M:M)</f>
        <v>758</v>
      </c>
      <c r="G2099">
        <f>_xlfn.XLOOKUP(D2099,'2026 FMR'!I:I,'2026 FMR'!J:J)</f>
        <v>22242</v>
      </c>
      <c r="H2099">
        <f>_xlfn.XLOOKUP(D2099,'2026 FMR'!I:I,'2026 FMR'!R:R)</f>
        <v>0.5</v>
      </c>
    </row>
    <row r="2100" spans="1:8" x14ac:dyDescent="0.35">
      <c r="A2100" t="s">
        <v>2112</v>
      </c>
      <c r="B2100" t="str">
        <f>_xlfn.XLOOKUP(D2100,'2026 FMR'!I:I,'2026 FMR'!Q:Q)</f>
        <v>OH-507</v>
      </c>
      <c r="C2100" t="s">
        <v>2166</v>
      </c>
      <c r="D2100">
        <v>39107</v>
      </c>
      <c r="E2100">
        <f>_xlfn.XLOOKUP(D2100,'ACS data'!E:E,'ACS data'!N:N)</f>
        <v>423</v>
      </c>
      <c r="F2100">
        <f>_xlfn.XLOOKUP(D2100,'2026 FMR'!I:I,'2026 FMR'!M:M)</f>
        <v>788</v>
      </c>
      <c r="G2100">
        <f>_xlfn.XLOOKUP(D2100,'2026 FMR'!I:I,'2026 FMR'!J:J)</f>
        <v>42321</v>
      </c>
      <c r="H2100">
        <f>_xlfn.XLOOKUP(D2100,'2026 FMR'!I:I,'2026 FMR'!R:R)</f>
        <v>0.5</v>
      </c>
    </row>
    <row r="2101" spans="1:8" x14ac:dyDescent="0.35">
      <c r="A2101" t="s">
        <v>2112</v>
      </c>
      <c r="B2101" t="str">
        <f>_xlfn.XLOOKUP(D2101,'2026 FMR'!I:I,'2026 FMR'!Q:Q)</f>
        <v>OH-507</v>
      </c>
      <c r="C2101" t="s">
        <v>2167</v>
      </c>
      <c r="D2101">
        <v>39109</v>
      </c>
      <c r="E2101">
        <f>_xlfn.XLOOKUP(D2101,'ACS data'!E:E,'ACS data'!N:N)</f>
        <v>1857</v>
      </c>
      <c r="F2101">
        <f>_xlfn.XLOOKUP(D2101,'2026 FMR'!I:I,'2026 FMR'!M:M)</f>
        <v>1009</v>
      </c>
      <c r="G2101">
        <f>_xlfn.XLOOKUP(D2101,'2026 FMR'!I:I,'2026 FMR'!J:J)</f>
        <v>108818</v>
      </c>
      <c r="H2101">
        <f>_xlfn.XLOOKUP(D2101,'2026 FMR'!I:I,'2026 FMR'!R:R)</f>
        <v>0.5</v>
      </c>
    </row>
    <row r="2102" spans="1:8" x14ac:dyDescent="0.35">
      <c r="A2102" t="s">
        <v>2112</v>
      </c>
      <c r="B2102" t="str">
        <f>_xlfn.XLOOKUP(D2102,'2026 FMR'!I:I,'2026 FMR'!Q:Q)</f>
        <v>OH-507</v>
      </c>
      <c r="C2102" t="s">
        <v>2168</v>
      </c>
      <c r="D2102">
        <v>39111</v>
      </c>
      <c r="E2102">
        <f>_xlfn.XLOOKUP(D2102,'ACS data'!E:E,'ACS data'!N:N)</f>
        <v>402</v>
      </c>
      <c r="F2102">
        <f>_xlfn.XLOOKUP(D2102,'2026 FMR'!I:I,'2026 FMR'!M:M)</f>
        <v>742</v>
      </c>
      <c r="G2102">
        <f>_xlfn.XLOOKUP(D2102,'2026 FMR'!I:I,'2026 FMR'!J:J)</f>
        <v>13401</v>
      </c>
      <c r="H2102">
        <f>_xlfn.XLOOKUP(D2102,'2026 FMR'!I:I,'2026 FMR'!R:R)</f>
        <v>0.5</v>
      </c>
    </row>
    <row r="2103" spans="1:8" x14ac:dyDescent="0.35">
      <c r="A2103" t="s">
        <v>2112</v>
      </c>
      <c r="B2103" t="str">
        <f>_xlfn.XLOOKUP(D2103,'2026 FMR'!I:I,'2026 FMR'!Q:Q)</f>
        <v>OH-505</v>
      </c>
      <c r="C2103" t="s">
        <v>2169</v>
      </c>
      <c r="D2103">
        <v>39113</v>
      </c>
      <c r="E2103">
        <f>_xlfn.XLOOKUP(D2103,'ACS data'!E:E,'ACS data'!N:N)</f>
        <v>15983</v>
      </c>
      <c r="F2103">
        <f>_xlfn.XLOOKUP(D2103,'2026 FMR'!I:I,'2026 FMR'!M:M)</f>
        <v>1009</v>
      </c>
      <c r="G2103">
        <f>_xlfn.XLOOKUP(D2103,'2026 FMR'!I:I,'2026 FMR'!J:J)</f>
        <v>536121</v>
      </c>
      <c r="H2103">
        <f>_xlfn.XLOOKUP(D2103,'2026 FMR'!I:I,'2026 FMR'!R:R)</f>
        <v>0.5</v>
      </c>
    </row>
    <row r="2104" spans="1:8" x14ac:dyDescent="0.35">
      <c r="A2104" t="s">
        <v>2112</v>
      </c>
      <c r="B2104" t="str">
        <f>_xlfn.XLOOKUP(D2104,'2026 FMR'!I:I,'2026 FMR'!Q:Q)</f>
        <v>OH-507</v>
      </c>
      <c r="C2104" t="s">
        <v>2170</v>
      </c>
      <c r="D2104">
        <v>39115</v>
      </c>
      <c r="E2104">
        <f>_xlfn.XLOOKUP(D2104,'ACS data'!E:E,'ACS data'!N:N)</f>
        <v>245</v>
      </c>
      <c r="F2104">
        <f>_xlfn.XLOOKUP(D2104,'2026 FMR'!I:I,'2026 FMR'!M:M)</f>
        <v>875</v>
      </c>
      <c r="G2104">
        <f>_xlfn.XLOOKUP(D2104,'2026 FMR'!I:I,'2026 FMR'!J:J)</f>
        <v>13851</v>
      </c>
      <c r="H2104">
        <f>_xlfn.XLOOKUP(D2104,'2026 FMR'!I:I,'2026 FMR'!R:R)</f>
        <v>0.5</v>
      </c>
    </row>
    <row r="2105" spans="1:8" x14ac:dyDescent="0.35">
      <c r="A2105" t="s">
        <v>2112</v>
      </c>
      <c r="B2105" t="str">
        <f>_xlfn.XLOOKUP(D2105,'2026 FMR'!I:I,'2026 FMR'!Q:Q)</f>
        <v>OH-507</v>
      </c>
      <c r="C2105" t="s">
        <v>2171</v>
      </c>
      <c r="D2105">
        <v>39117</v>
      </c>
      <c r="E2105">
        <f>_xlfn.XLOOKUP(D2105,'ACS data'!E:E,'ACS data'!N:N)</f>
        <v>726</v>
      </c>
      <c r="F2105">
        <f>_xlfn.XLOOKUP(D2105,'2026 FMR'!I:I,'2026 FMR'!M:M)</f>
        <v>1194</v>
      </c>
      <c r="G2105">
        <f>_xlfn.XLOOKUP(D2105,'2026 FMR'!I:I,'2026 FMR'!J:J)</f>
        <v>35049</v>
      </c>
      <c r="H2105">
        <f>_xlfn.XLOOKUP(D2105,'2026 FMR'!I:I,'2026 FMR'!R:R)</f>
        <v>0.5</v>
      </c>
    </row>
    <row r="2106" spans="1:8" x14ac:dyDescent="0.35">
      <c r="A2106" t="s">
        <v>2112</v>
      </c>
      <c r="B2106" t="str">
        <f>_xlfn.XLOOKUP(D2106,'2026 FMR'!I:I,'2026 FMR'!Q:Q)</f>
        <v>OH-507</v>
      </c>
      <c r="C2106" t="s">
        <v>2172</v>
      </c>
      <c r="D2106">
        <v>39119</v>
      </c>
      <c r="E2106">
        <f>_xlfn.XLOOKUP(D2106,'ACS data'!E:E,'ACS data'!N:N)</f>
        <v>2451</v>
      </c>
      <c r="F2106">
        <f>_xlfn.XLOOKUP(D2106,'2026 FMR'!I:I,'2026 FMR'!M:M)</f>
        <v>820</v>
      </c>
      <c r="G2106">
        <f>_xlfn.XLOOKUP(D2106,'2026 FMR'!I:I,'2026 FMR'!J:J)</f>
        <v>86393</v>
      </c>
      <c r="H2106">
        <f>_xlfn.XLOOKUP(D2106,'2026 FMR'!I:I,'2026 FMR'!R:R)</f>
        <v>0.5</v>
      </c>
    </row>
    <row r="2107" spans="1:8" x14ac:dyDescent="0.35">
      <c r="A2107" t="s">
        <v>2112</v>
      </c>
      <c r="B2107" t="str">
        <f>_xlfn.XLOOKUP(D2107,'2026 FMR'!I:I,'2026 FMR'!Q:Q)</f>
        <v>OH-507</v>
      </c>
      <c r="C2107" t="s">
        <v>2173</v>
      </c>
      <c r="D2107">
        <v>39121</v>
      </c>
      <c r="E2107">
        <f>_xlfn.XLOOKUP(D2107,'ACS data'!E:E,'ACS data'!N:N)</f>
        <v>117</v>
      </c>
      <c r="F2107">
        <f>_xlfn.XLOOKUP(D2107,'2026 FMR'!I:I,'2026 FMR'!M:M)</f>
        <v>749</v>
      </c>
      <c r="G2107">
        <f>_xlfn.XLOOKUP(D2107,'2026 FMR'!I:I,'2026 FMR'!J:J)</f>
        <v>14216</v>
      </c>
      <c r="H2107">
        <f>_xlfn.XLOOKUP(D2107,'2026 FMR'!I:I,'2026 FMR'!R:R)</f>
        <v>0.5</v>
      </c>
    </row>
    <row r="2108" spans="1:8" x14ac:dyDescent="0.35">
      <c r="A2108" t="s">
        <v>2112</v>
      </c>
      <c r="B2108" t="str">
        <f>_xlfn.XLOOKUP(D2108,'2026 FMR'!I:I,'2026 FMR'!Q:Q)</f>
        <v>OH-507</v>
      </c>
      <c r="C2108" t="s">
        <v>2174</v>
      </c>
      <c r="D2108">
        <v>39123</v>
      </c>
      <c r="E2108">
        <f>_xlfn.XLOOKUP(D2108,'ACS data'!E:E,'ACS data'!N:N)</f>
        <v>561</v>
      </c>
      <c r="F2108">
        <f>_xlfn.XLOOKUP(D2108,'2026 FMR'!I:I,'2026 FMR'!M:M)</f>
        <v>843</v>
      </c>
      <c r="G2108">
        <f>_xlfn.XLOOKUP(D2108,'2026 FMR'!I:I,'2026 FMR'!J:J)</f>
        <v>40367</v>
      </c>
      <c r="H2108">
        <f>_xlfn.XLOOKUP(D2108,'2026 FMR'!I:I,'2026 FMR'!R:R)</f>
        <v>0.5</v>
      </c>
    </row>
    <row r="2109" spans="1:8" x14ac:dyDescent="0.35">
      <c r="A2109" t="s">
        <v>2112</v>
      </c>
      <c r="B2109" t="str">
        <f>_xlfn.XLOOKUP(D2109,'2026 FMR'!I:I,'2026 FMR'!Q:Q)</f>
        <v>OH-507</v>
      </c>
      <c r="C2109" t="s">
        <v>2175</v>
      </c>
      <c r="D2109">
        <v>39125</v>
      </c>
      <c r="E2109">
        <f>_xlfn.XLOOKUP(D2109,'ACS data'!E:E,'ACS data'!N:N)</f>
        <v>381</v>
      </c>
      <c r="F2109">
        <f>_xlfn.XLOOKUP(D2109,'2026 FMR'!I:I,'2026 FMR'!M:M)</f>
        <v>780</v>
      </c>
      <c r="G2109">
        <f>_xlfn.XLOOKUP(D2109,'2026 FMR'!I:I,'2026 FMR'!J:J)</f>
        <v>18827</v>
      </c>
      <c r="H2109">
        <f>_xlfn.XLOOKUP(D2109,'2026 FMR'!I:I,'2026 FMR'!R:R)</f>
        <v>0.5</v>
      </c>
    </row>
    <row r="2110" spans="1:8" x14ac:dyDescent="0.35">
      <c r="A2110" t="s">
        <v>2112</v>
      </c>
      <c r="B2110" t="str">
        <f>_xlfn.XLOOKUP(D2110,'2026 FMR'!I:I,'2026 FMR'!Q:Q)</f>
        <v>OH-507</v>
      </c>
      <c r="C2110" t="s">
        <v>2176</v>
      </c>
      <c r="D2110">
        <v>39127</v>
      </c>
      <c r="E2110">
        <f>_xlfn.XLOOKUP(D2110,'ACS data'!E:E,'ACS data'!N:N)</f>
        <v>914</v>
      </c>
      <c r="F2110">
        <f>_xlfn.XLOOKUP(D2110,'2026 FMR'!I:I,'2026 FMR'!M:M)</f>
        <v>790</v>
      </c>
      <c r="G2110">
        <f>_xlfn.XLOOKUP(D2110,'2026 FMR'!I:I,'2026 FMR'!J:J)</f>
        <v>35451</v>
      </c>
      <c r="H2110">
        <f>_xlfn.XLOOKUP(D2110,'2026 FMR'!I:I,'2026 FMR'!R:R)</f>
        <v>0.5</v>
      </c>
    </row>
    <row r="2111" spans="1:8" x14ac:dyDescent="0.35">
      <c r="A2111" t="s">
        <v>2112</v>
      </c>
      <c r="B2111" t="str">
        <f>_xlfn.XLOOKUP(D2111,'2026 FMR'!I:I,'2026 FMR'!Q:Q)</f>
        <v>OH-507</v>
      </c>
      <c r="C2111" t="s">
        <v>2177</v>
      </c>
      <c r="D2111">
        <v>39129</v>
      </c>
      <c r="E2111">
        <f>_xlfn.XLOOKUP(D2111,'ACS data'!E:E,'ACS data'!N:N)</f>
        <v>1201</v>
      </c>
      <c r="F2111">
        <f>_xlfn.XLOOKUP(D2111,'2026 FMR'!I:I,'2026 FMR'!M:M)</f>
        <v>1194</v>
      </c>
      <c r="G2111">
        <f>_xlfn.XLOOKUP(D2111,'2026 FMR'!I:I,'2026 FMR'!J:J)</f>
        <v>58809</v>
      </c>
      <c r="H2111">
        <f>_xlfn.XLOOKUP(D2111,'2026 FMR'!I:I,'2026 FMR'!R:R)</f>
        <v>0.5</v>
      </c>
    </row>
    <row r="2112" spans="1:8" x14ac:dyDescent="0.35">
      <c r="A2112" t="s">
        <v>2112</v>
      </c>
      <c r="B2112" t="str">
        <f>_xlfn.XLOOKUP(D2112,'2026 FMR'!I:I,'2026 FMR'!Q:Q)</f>
        <v>OH-507</v>
      </c>
      <c r="C2112" t="s">
        <v>2178</v>
      </c>
      <c r="D2112">
        <v>39131</v>
      </c>
      <c r="E2112">
        <f>_xlfn.XLOOKUP(D2112,'ACS data'!E:E,'ACS data'!N:N)</f>
        <v>916</v>
      </c>
      <c r="F2112">
        <f>_xlfn.XLOOKUP(D2112,'2026 FMR'!I:I,'2026 FMR'!M:M)</f>
        <v>744</v>
      </c>
      <c r="G2112">
        <f>_xlfn.XLOOKUP(D2112,'2026 FMR'!I:I,'2026 FMR'!J:J)</f>
        <v>27151</v>
      </c>
      <c r="H2112">
        <f>_xlfn.XLOOKUP(D2112,'2026 FMR'!I:I,'2026 FMR'!R:R)</f>
        <v>0.5</v>
      </c>
    </row>
    <row r="2113" spans="1:8" x14ac:dyDescent="0.35">
      <c r="A2113" t="s">
        <v>2112</v>
      </c>
      <c r="B2113" t="str">
        <f>_xlfn.XLOOKUP(D2113,'2026 FMR'!I:I,'2026 FMR'!Q:Q)</f>
        <v>OH-507</v>
      </c>
      <c r="C2113" t="s">
        <v>2179</v>
      </c>
      <c r="D2113">
        <v>39133</v>
      </c>
      <c r="E2113">
        <f>_xlfn.XLOOKUP(D2113,'ACS data'!E:E,'ACS data'!N:N)</f>
        <v>5684</v>
      </c>
      <c r="F2113">
        <f>_xlfn.XLOOKUP(D2113,'2026 FMR'!I:I,'2026 FMR'!M:M)</f>
        <v>985</v>
      </c>
      <c r="G2113">
        <f>_xlfn.XLOOKUP(D2113,'2026 FMR'!I:I,'2026 FMR'!J:J)</f>
        <v>161217</v>
      </c>
      <c r="H2113">
        <f>_xlfn.XLOOKUP(D2113,'2026 FMR'!I:I,'2026 FMR'!R:R)</f>
        <v>0.5</v>
      </c>
    </row>
    <row r="2114" spans="1:8" x14ac:dyDescent="0.35">
      <c r="A2114" t="s">
        <v>2112</v>
      </c>
      <c r="B2114" t="str">
        <f>_xlfn.XLOOKUP(D2114,'2026 FMR'!I:I,'2026 FMR'!Q:Q)</f>
        <v>OH-507</v>
      </c>
      <c r="C2114" t="s">
        <v>2180</v>
      </c>
      <c r="D2114">
        <v>39135</v>
      </c>
      <c r="E2114">
        <f>_xlfn.XLOOKUP(D2114,'ACS data'!E:E,'ACS data'!N:N)</f>
        <v>817</v>
      </c>
      <c r="F2114">
        <f>_xlfn.XLOOKUP(D2114,'2026 FMR'!I:I,'2026 FMR'!M:M)</f>
        <v>742</v>
      </c>
      <c r="G2114">
        <f>_xlfn.XLOOKUP(D2114,'2026 FMR'!I:I,'2026 FMR'!J:J)</f>
        <v>40929</v>
      </c>
      <c r="H2114">
        <f>_xlfn.XLOOKUP(D2114,'2026 FMR'!I:I,'2026 FMR'!R:R)</f>
        <v>0.5</v>
      </c>
    </row>
    <row r="2115" spans="1:8" x14ac:dyDescent="0.35">
      <c r="A2115" t="s">
        <v>2112</v>
      </c>
      <c r="B2115" t="str">
        <f>_xlfn.XLOOKUP(D2115,'2026 FMR'!I:I,'2026 FMR'!Q:Q)</f>
        <v>OH-507</v>
      </c>
      <c r="C2115" t="s">
        <v>2181</v>
      </c>
      <c r="D2115">
        <v>39137</v>
      </c>
      <c r="E2115">
        <f>_xlfn.XLOOKUP(D2115,'ACS data'!E:E,'ACS data'!N:N)</f>
        <v>304</v>
      </c>
      <c r="F2115">
        <f>_xlfn.XLOOKUP(D2115,'2026 FMR'!I:I,'2026 FMR'!M:M)</f>
        <v>808</v>
      </c>
      <c r="G2115">
        <f>_xlfn.XLOOKUP(D2115,'2026 FMR'!I:I,'2026 FMR'!J:J)</f>
        <v>34400</v>
      </c>
      <c r="H2115">
        <f>_xlfn.XLOOKUP(D2115,'2026 FMR'!I:I,'2026 FMR'!R:R)</f>
        <v>0.5</v>
      </c>
    </row>
    <row r="2116" spans="1:8" x14ac:dyDescent="0.35">
      <c r="A2116" t="s">
        <v>2112</v>
      </c>
      <c r="B2116" t="str">
        <f>_xlfn.XLOOKUP(D2116,'2026 FMR'!I:I,'2026 FMR'!Q:Q)</f>
        <v>OH-507</v>
      </c>
      <c r="C2116" t="s">
        <v>2182</v>
      </c>
      <c r="D2116">
        <v>39139</v>
      </c>
      <c r="E2116">
        <f>_xlfn.XLOOKUP(D2116,'ACS data'!E:E,'ACS data'!N:N)</f>
        <v>3163</v>
      </c>
      <c r="F2116">
        <f>_xlfn.XLOOKUP(D2116,'2026 FMR'!I:I,'2026 FMR'!M:M)</f>
        <v>773</v>
      </c>
      <c r="G2116">
        <f>_xlfn.XLOOKUP(D2116,'2026 FMR'!I:I,'2026 FMR'!J:J)</f>
        <v>125008</v>
      </c>
      <c r="H2116">
        <f>_xlfn.XLOOKUP(D2116,'2026 FMR'!I:I,'2026 FMR'!R:R)</f>
        <v>0.5</v>
      </c>
    </row>
    <row r="2117" spans="1:8" x14ac:dyDescent="0.35">
      <c r="A2117" t="s">
        <v>2112</v>
      </c>
      <c r="B2117" t="str">
        <f>_xlfn.XLOOKUP(D2117,'2026 FMR'!I:I,'2026 FMR'!Q:Q)</f>
        <v>OH-507</v>
      </c>
      <c r="C2117" t="s">
        <v>2183</v>
      </c>
      <c r="D2117">
        <v>39141</v>
      </c>
      <c r="E2117">
        <f>_xlfn.XLOOKUP(D2117,'ACS data'!E:E,'ACS data'!N:N)</f>
        <v>2370</v>
      </c>
      <c r="F2117">
        <f>_xlfn.XLOOKUP(D2117,'2026 FMR'!I:I,'2026 FMR'!M:M)</f>
        <v>882</v>
      </c>
      <c r="G2117">
        <f>_xlfn.XLOOKUP(D2117,'2026 FMR'!I:I,'2026 FMR'!J:J)</f>
        <v>76957</v>
      </c>
      <c r="H2117">
        <f>_xlfn.XLOOKUP(D2117,'2026 FMR'!I:I,'2026 FMR'!R:R)</f>
        <v>0.5</v>
      </c>
    </row>
    <row r="2118" spans="1:8" x14ac:dyDescent="0.35">
      <c r="A2118" t="s">
        <v>2112</v>
      </c>
      <c r="B2118" t="str">
        <f>_xlfn.XLOOKUP(D2118,'2026 FMR'!I:I,'2026 FMR'!Q:Q)</f>
        <v>OH-507</v>
      </c>
      <c r="C2118" t="s">
        <v>2184</v>
      </c>
      <c r="D2118">
        <v>39143</v>
      </c>
      <c r="E2118">
        <f>_xlfn.XLOOKUP(D2118,'ACS data'!E:E,'ACS data'!N:N)</f>
        <v>1313</v>
      </c>
      <c r="F2118">
        <f>_xlfn.XLOOKUP(D2118,'2026 FMR'!I:I,'2026 FMR'!M:M)</f>
        <v>799</v>
      </c>
      <c r="G2118">
        <f>_xlfn.XLOOKUP(D2118,'2026 FMR'!I:I,'2026 FMR'!J:J)</f>
        <v>58885</v>
      </c>
      <c r="H2118">
        <f>_xlfn.XLOOKUP(D2118,'2026 FMR'!I:I,'2026 FMR'!R:R)</f>
        <v>0.5</v>
      </c>
    </row>
    <row r="2119" spans="1:8" x14ac:dyDescent="0.35">
      <c r="A2119" t="s">
        <v>2112</v>
      </c>
      <c r="B2119" t="str">
        <f>_xlfn.XLOOKUP(D2119,'2026 FMR'!I:I,'2026 FMR'!Q:Q)</f>
        <v>OH-507</v>
      </c>
      <c r="C2119" t="s">
        <v>2185</v>
      </c>
      <c r="D2119">
        <v>39145</v>
      </c>
      <c r="E2119">
        <f>_xlfn.XLOOKUP(D2119,'ACS data'!E:E,'ACS data'!N:N)</f>
        <v>2713</v>
      </c>
      <c r="F2119">
        <f>_xlfn.XLOOKUP(D2119,'2026 FMR'!I:I,'2026 FMR'!M:M)</f>
        <v>808</v>
      </c>
      <c r="G2119">
        <f>_xlfn.XLOOKUP(D2119,'2026 FMR'!I:I,'2026 FMR'!J:J)</f>
        <v>73716</v>
      </c>
      <c r="H2119">
        <f>_xlfn.XLOOKUP(D2119,'2026 FMR'!I:I,'2026 FMR'!R:R)</f>
        <v>0.5</v>
      </c>
    </row>
    <row r="2120" spans="1:8" x14ac:dyDescent="0.35">
      <c r="A2120" t="s">
        <v>2112</v>
      </c>
      <c r="B2120" t="str">
        <f>_xlfn.XLOOKUP(D2120,'2026 FMR'!I:I,'2026 FMR'!Q:Q)</f>
        <v>OH-507</v>
      </c>
      <c r="C2120" t="s">
        <v>2186</v>
      </c>
      <c r="D2120">
        <v>39147</v>
      </c>
      <c r="E2120">
        <f>_xlfn.XLOOKUP(D2120,'ACS data'!E:E,'ACS data'!N:N)</f>
        <v>1536</v>
      </c>
      <c r="F2120">
        <f>_xlfn.XLOOKUP(D2120,'2026 FMR'!I:I,'2026 FMR'!M:M)</f>
        <v>767</v>
      </c>
      <c r="G2120">
        <f>_xlfn.XLOOKUP(D2120,'2026 FMR'!I:I,'2026 FMR'!J:J)</f>
        <v>55062</v>
      </c>
      <c r="H2120">
        <f>_xlfn.XLOOKUP(D2120,'2026 FMR'!I:I,'2026 FMR'!R:R)</f>
        <v>0.5</v>
      </c>
    </row>
    <row r="2121" spans="1:8" x14ac:dyDescent="0.35">
      <c r="A2121" t="s">
        <v>2112</v>
      </c>
      <c r="B2121" t="str">
        <f>_xlfn.XLOOKUP(D2121,'2026 FMR'!I:I,'2026 FMR'!Q:Q)</f>
        <v>OH-507</v>
      </c>
      <c r="C2121" t="s">
        <v>2187</v>
      </c>
      <c r="D2121">
        <v>39149</v>
      </c>
      <c r="E2121">
        <f>_xlfn.XLOOKUP(D2121,'ACS data'!E:E,'ACS data'!N:N)</f>
        <v>966</v>
      </c>
      <c r="F2121">
        <f>_xlfn.XLOOKUP(D2121,'2026 FMR'!I:I,'2026 FMR'!M:M)</f>
        <v>787</v>
      </c>
      <c r="G2121">
        <f>_xlfn.XLOOKUP(D2121,'2026 FMR'!I:I,'2026 FMR'!J:J)</f>
        <v>48145</v>
      </c>
      <c r="H2121">
        <f>_xlfn.XLOOKUP(D2121,'2026 FMR'!I:I,'2026 FMR'!R:R)</f>
        <v>0.5</v>
      </c>
    </row>
    <row r="2122" spans="1:8" x14ac:dyDescent="0.35">
      <c r="A2122" t="s">
        <v>2112</v>
      </c>
      <c r="B2122" t="str">
        <f>_xlfn.XLOOKUP(D2122,'2026 FMR'!I:I,'2026 FMR'!Q:Q)</f>
        <v>OH-508</v>
      </c>
      <c r="C2122" t="s">
        <v>2188</v>
      </c>
      <c r="D2122">
        <v>39151</v>
      </c>
      <c r="E2122">
        <f>_xlfn.XLOOKUP(D2122,'ACS data'!E:E,'ACS data'!N:N)</f>
        <v>8949</v>
      </c>
      <c r="F2122">
        <f>_xlfn.XLOOKUP(D2122,'2026 FMR'!I:I,'2026 FMR'!M:M)</f>
        <v>846</v>
      </c>
      <c r="G2122">
        <f>_xlfn.XLOOKUP(D2122,'2026 FMR'!I:I,'2026 FMR'!J:J)</f>
        <v>374199</v>
      </c>
      <c r="H2122">
        <f>_xlfn.XLOOKUP(D2122,'2026 FMR'!I:I,'2026 FMR'!R:R)</f>
        <v>1</v>
      </c>
    </row>
    <row r="2123" spans="1:8" x14ac:dyDescent="0.35">
      <c r="A2123" t="s">
        <v>2112</v>
      </c>
      <c r="B2123" t="str">
        <f>_xlfn.XLOOKUP(D2123,'2026 FMR'!I:I,'2026 FMR'!Q:Q)</f>
        <v>OH-506</v>
      </c>
      <c r="C2123" t="s">
        <v>2189</v>
      </c>
      <c r="D2123">
        <v>39153</v>
      </c>
      <c r="E2123">
        <f>_xlfn.XLOOKUP(D2123,'ACS data'!E:E,'ACS data'!N:N)</f>
        <v>13507</v>
      </c>
      <c r="F2123">
        <f>_xlfn.XLOOKUP(D2123,'2026 FMR'!I:I,'2026 FMR'!M:M)</f>
        <v>985</v>
      </c>
      <c r="G2123">
        <f>_xlfn.XLOOKUP(D2123,'2026 FMR'!I:I,'2026 FMR'!J:J)</f>
        <v>539361</v>
      </c>
      <c r="H2123">
        <f>_xlfn.XLOOKUP(D2123,'2026 FMR'!I:I,'2026 FMR'!R:R)</f>
        <v>0.5</v>
      </c>
    </row>
    <row r="2124" spans="1:8" x14ac:dyDescent="0.35">
      <c r="A2124" t="s">
        <v>2112</v>
      </c>
      <c r="B2124" t="str">
        <f>_xlfn.XLOOKUP(D2124,'2026 FMR'!I:I,'2026 FMR'!Q:Q)</f>
        <v>OH-507</v>
      </c>
      <c r="C2124" t="s">
        <v>2190</v>
      </c>
      <c r="D2124">
        <v>39155</v>
      </c>
      <c r="E2124">
        <f>_xlfn.XLOOKUP(D2124,'ACS data'!E:E,'ACS data'!N:N)</f>
        <v>6194</v>
      </c>
      <c r="F2124">
        <f>_xlfn.XLOOKUP(D2124,'2026 FMR'!I:I,'2026 FMR'!M:M)</f>
        <v>771</v>
      </c>
      <c r="G2124">
        <f>_xlfn.XLOOKUP(D2124,'2026 FMR'!I:I,'2026 FMR'!J:J)</f>
        <v>201749</v>
      </c>
      <c r="H2124">
        <f>_xlfn.XLOOKUP(D2124,'2026 FMR'!I:I,'2026 FMR'!R:R)</f>
        <v>0.5</v>
      </c>
    </row>
    <row r="2125" spans="1:8" x14ac:dyDescent="0.35">
      <c r="A2125" t="s">
        <v>2112</v>
      </c>
      <c r="B2125" t="str">
        <f>_xlfn.XLOOKUP(D2125,'2026 FMR'!I:I,'2026 FMR'!Q:Q)</f>
        <v>OH-507</v>
      </c>
      <c r="C2125" t="s">
        <v>2191</v>
      </c>
      <c r="D2125">
        <v>39157</v>
      </c>
      <c r="E2125">
        <f>_xlfn.XLOOKUP(D2125,'ACS data'!E:E,'ACS data'!N:N)</f>
        <v>2127</v>
      </c>
      <c r="F2125">
        <f>_xlfn.XLOOKUP(D2125,'2026 FMR'!I:I,'2026 FMR'!M:M)</f>
        <v>780</v>
      </c>
      <c r="G2125">
        <f>_xlfn.XLOOKUP(D2125,'2026 FMR'!I:I,'2026 FMR'!J:J)</f>
        <v>92840</v>
      </c>
      <c r="H2125">
        <f>_xlfn.XLOOKUP(D2125,'2026 FMR'!I:I,'2026 FMR'!R:R)</f>
        <v>0.5</v>
      </c>
    </row>
    <row r="2126" spans="1:8" x14ac:dyDescent="0.35">
      <c r="A2126" t="s">
        <v>2112</v>
      </c>
      <c r="B2126" t="str">
        <f>_xlfn.XLOOKUP(D2126,'2026 FMR'!I:I,'2026 FMR'!Q:Q)</f>
        <v>OH-507</v>
      </c>
      <c r="C2126" t="s">
        <v>2192</v>
      </c>
      <c r="D2126">
        <v>39159</v>
      </c>
      <c r="E2126">
        <f>_xlfn.XLOOKUP(D2126,'ACS data'!E:E,'ACS data'!N:N)</f>
        <v>871</v>
      </c>
      <c r="F2126">
        <f>_xlfn.XLOOKUP(D2126,'2026 FMR'!I:I,'2026 FMR'!M:M)</f>
        <v>1125</v>
      </c>
      <c r="G2126">
        <f>_xlfn.XLOOKUP(D2126,'2026 FMR'!I:I,'2026 FMR'!J:J)</f>
        <v>63411</v>
      </c>
      <c r="H2126">
        <f>_xlfn.XLOOKUP(D2126,'2026 FMR'!I:I,'2026 FMR'!R:R)</f>
        <v>0.5</v>
      </c>
    </row>
    <row r="2127" spans="1:8" x14ac:dyDescent="0.35">
      <c r="A2127" t="s">
        <v>2112</v>
      </c>
      <c r="B2127" t="str">
        <f>_xlfn.XLOOKUP(D2127,'2026 FMR'!I:I,'2026 FMR'!Q:Q)</f>
        <v>OH-507</v>
      </c>
      <c r="C2127" t="s">
        <v>2193</v>
      </c>
      <c r="D2127">
        <v>39161</v>
      </c>
      <c r="E2127">
        <f>_xlfn.XLOOKUP(D2127,'ACS data'!E:E,'ACS data'!N:N)</f>
        <v>393</v>
      </c>
      <c r="F2127">
        <f>_xlfn.XLOOKUP(D2127,'2026 FMR'!I:I,'2026 FMR'!M:M)</f>
        <v>762</v>
      </c>
      <c r="G2127">
        <f>_xlfn.XLOOKUP(D2127,'2026 FMR'!I:I,'2026 FMR'!J:J)</f>
        <v>28833</v>
      </c>
      <c r="H2127">
        <f>_xlfn.XLOOKUP(D2127,'2026 FMR'!I:I,'2026 FMR'!R:R)</f>
        <v>0.5</v>
      </c>
    </row>
    <row r="2128" spans="1:8" x14ac:dyDescent="0.35">
      <c r="A2128" t="s">
        <v>2112</v>
      </c>
      <c r="B2128" t="str">
        <f>_xlfn.XLOOKUP(D2128,'2026 FMR'!I:I,'2026 FMR'!Q:Q)</f>
        <v>OH-507</v>
      </c>
      <c r="C2128" t="s">
        <v>2194</v>
      </c>
      <c r="D2128">
        <v>39163</v>
      </c>
      <c r="E2128">
        <f>_xlfn.XLOOKUP(D2128,'ACS data'!E:E,'ACS data'!N:N)</f>
        <v>264</v>
      </c>
      <c r="F2128">
        <f>_xlfn.XLOOKUP(D2128,'2026 FMR'!I:I,'2026 FMR'!M:M)</f>
        <v>792</v>
      </c>
      <c r="G2128">
        <f>_xlfn.XLOOKUP(D2128,'2026 FMR'!I:I,'2026 FMR'!J:J)</f>
        <v>12790</v>
      </c>
      <c r="H2128">
        <f>_xlfn.XLOOKUP(D2128,'2026 FMR'!I:I,'2026 FMR'!R:R)</f>
        <v>0.5</v>
      </c>
    </row>
    <row r="2129" spans="1:8" x14ac:dyDescent="0.35">
      <c r="A2129" t="s">
        <v>2112</v>
      </c>
      <c r="B2129" t="str">
        <f>_xlfn.XLOOKUP(D2129,'2026 FMR'!I:I,'2026 FMR'!Q:Q)</f>
        <v>OH-507</v>
      </c>
      <c r="C2129" t="s">
        <v>2195</v>
      </c>
      <c r="D2129">
        <v>39165</v>
      </c>
      <c r="E2129">
        <f>_xlfn.XLOOKUP(D2129,'ACS data'!E:E,'ACS data'!N:N)</f>
        <v>3013</v>
      </c>
      <c r="F2129">
        <f>_xlfn.XLOOKUP(D2129,'2026 FMR'!I:I,'2026 FMR'!M:M)</f>
        <v>1051</v>
      </c>
      <c r="G2129">
        <f>_xlfn.XLOOKUP(D2129,'2026 FMR'!I:I,'2026 FMR'!J:J)</f>
        <v>243189</v>
      </c>
      <c r="H2129">
        <f>_xlfn.XLOOKUP(D2129,'2026 FMR'!I:I,'2026 FMR'!R:R)</f>
        <v>0.5</v>
      </c>
    </row>
    <row r="2130" spans="1:8" x14ac:dyDescent="0.35">
      <c r="A2130" t="s">
        <v>2112</v>
      </c>
      <c r="B2130" t="str">
        <f>_xlfn.XLOOKUP(D2130,'2026 FMR'!I:I,'2026 FMR'!Q:Q)</f>
        <v>OH-507</v>
      </c>
      <c r="C2130" t="s">
        <v>2196</v>
      </c>
      <c r="D2130">
        <v>39167</v>
      </c>
      <c r="E2130">
        <f>_xlfn.XLOOKUP(D2130,'ACS data'!E:E,'ACS data'!N:N)</f>
        <v>1451</v>
      </c>
      <c r="F2130">
        <f>_xlfn.XLOOKUP(D2130,'2026 FMR'!I:I,'2026 FMR'!M:M)</f>
        <v>760</v>
      </c>
      <c r="G2130">
        <f>_xlfn.XLOOKUP(D2130,'2026 FMR'!I:I,'2026 FMR'!J:J)</f>
        <v>59639</v>
      </c>
      <c r="H2130">
        <f>_xlfn.XLOOKUP(D2130,'2026 FMR'!I:I,'2026 FMR'!R:R)</f>
        <v>0.5</v>
      </c>
    </row>
    <row r="2131" spans="1:8" x14ac:dyDescent="0.35">
      <c r="A2131" t="s">
        <v>2112</v>
      </c>
      <c r="B2131" t="str">
        <f>_xlfn.XLOOKUP(D2131,'2026 FMR'!I:I,'2026 FMR'!Q:Q)</f>
        <v>OH-507</v>
      </c>
      <c r="C2131" t="s">
        <v>2197</v>
      </c>
      <c r="D2131">
        <v>39169</v>
      </c>
      <c r="E2131">
        <f>_xlfn.XLOOKUP(D2131,'ACS data'!E:E,'ACS data'!N:N)</f>
        <v>1684</v>
      </c>
      <c r="F2131">
        <f>_xlfn.XLOOKUP(D2131,'2026 FMR'!I:I,'2026 FMR'!M:M)</f>
        <v>816</v>
      </c>
      <c r="G2131">
        <f>_xlfn.XLOOKUP(D2131,'2026 FMR'!I:I,'2026 FMR'!J:J)</f>
        <v>116680</v>
      </c>
      <c r="H2131">
        <f>_xlfn.XLOOKUP(D2131,'2026 FMR'!I:I,'2026 FMR'!R:R)</f>
        <v>0.5</v>
      </c>
    </row>
    <row r="2132" spans="1:8" x14ac:dyDescent="0.35">
      <c r="A2132" t="s">
        <v>2112</v>
      </c>
      <c r="B2132" t="str">
        <f>_xlfn.XLOOKUP(D2132,'2026 FMR'!I:I,'2026 FMR'!Q:Q)</f>
        <v>OH-507</v>
      </c>
      <c r="C2132" t="s">
        <v>2198</v>
      </c>
      <c r="D2132">
        <v>39171</v>
      </c>
      <c r="E2132">
        <f>_xlfn.XLOOKUP(D2132,'ACS data'!E:E,'ACS data'!N:N)</f>
        <v>817</v>
      </c>
      <c r="F2132">
        <f>_xlfn.XLOOKUP(D2132,'2026 FMR'!I:I,'2026 FMR'!M:M)</f>
        <v>761</v>
      </c>
      <c r="G2132">
        <f>_xlfn.XLOOKUP(D2132,'2026 FMR'!I:I,'2026 FMR'!J:J)</f>
        <v>36973</v>
      </c>
      <c r="H2132">
        <f>_xlfn.XLOOKUP(D2132,'2026 FMR'!I:I,'2026 FMR'!R:R)</f>
        <v>0.5</v>
      </c>
    </row>
    <row r="2133" spans="1:8" x14ac:dyDescent="0.35">
      <c r="A2133" t="s">
        <v>2112</v>
      </c>
      <c r="B2133" t="str">
        <f>_xlfn.XLOOKUP(D2133,'2026 FMR'!I:I,'2026 FMR'!Q:Q)</f>
        <v>OH-507</v>
      </c>
      <c r="C2133" t="s">
        <v>2199</v>
      </c>
      <c r="D2133">
        <v>39173</v>
      </c>
      <c r="E2133">
        <f>_xlfn.XLOOKUP(D2133,'ACS data'!E:E,'ACS data'!N:N)</f>
        <v>6518</v>
      </c>
      <c r="F2133">
        <f>_xlfn.XLOOKUP(D2133,'2026 FMR'!I:I,'2026 FMR'!M:M)</f>
        <v>820</v>
      </c>
      <c r="G2133">
        <f>_xlfn.XLOOKUP(D2133,'2026 FMR'!I:I,'2026 FMR'!J:J)</f>
        <v>131564</v>
      </c>
      <c r="H2133">
        <f>_xlfn.XLOOKUP(D2133,'2026 FMR'!I:I,'2026 FMR'!R:R)</f>
        <v>0.5</v>
      </c>
    </row>
    <row r="2134" spans="1:8" x14ac:dyDescent="0.35">
      <c r="A2134" t="s">
        <v>2112</v>
      </c>
      <c r="B2134" t="str">
        <f>_xlfn.XLOOKUP(D2134,'2026 FMR'!I:I,'2026 FMR'!Q:Q)</f>
        <v>OH-507</v>
      </c>
      <c r="C2134" t="s">
        <v>2200</v>
      </c>
      <c r="D2134">
        <v>39175</v>
      </c>
      <c r="E2134">
        <f>_xlfn.XLOOKUP(D2134,'ACS data'!E:E,'ACS data'!N:N)</f>
        <v>308</v>
      </c>
      <c r="F2134">
        <f>_xlfn.XLOOKUP(D2134,'2026 FMR'!I:I,'2026 FMR'!M:M)</f>
        <v>800</v>
      </c>
      <c r="G2134">
        <f>_xlfn.XLOOKUP(D2134,'2026 FMR'!I:I,'2026 FMR'!J:J)</f>
        <v>21818</v>
      </c>
      <c r="H2134">
        <f>_xlfn.XLOOKUP(D2134,'2026 FMR'!I:I,'2026 FMR'!R:R)</f>
        <v>0.5</v>
      </c>
    </row>
    <row r="2135" spans="1:8" x14ac:dyDescent="0.35">
      <c r="A2135" t="s">
        <v>2201</v>
      </c>
      <c r="B2135" t="str">
        <f>_xlfn.XLOOKUP(D2135,'2026 FMR'!I:I,'2026 FMR'!Q:Q)</f>
        <v>OK-505</v>
      </c>
      <c r="C2135" t="s">
        <v>2202</v>
      </c>
      <c r="D2135">
        <v>40001</v>
      </c>
      <c r="E2135">
        <f>_xlfn.XLOOKUP(D2135,'ACS data'!E:E,'ACS data'!N:N)</f>
        <v>796</v>
      </c>
      <c r="F2135">
        <f>_xlfn.XLOOKUP(D2135,'2026 FMR'!I:I,'2026 FMR'!M:M)</f>
        <v>714</v>
      </c>
      <c r="G2135">
        <f>_xlfn.XLOOKUP(D2135,'2026 FMR'!I:I,'2026 FMR'!J:J)</f>
        <v>19726</v>
      </c>
      <c r="H2135">
        <f>_xlfn.XLOOKUP(D2135,'2026 FMR'!I:I,'2026 FMR'!R:R)</f>
        <v>1</v>
      </c>
    </row>
    <row r="2136" spans="1:8" x14ac:dyDescent="0.35">
      <c r="A2136" t="s">
        <v>2201</v>
      </c>
      <c r="B2136" t="str">
        <f>_xlfn.XLOOKUP(D2136,'2026 FMR'!I:I,'2026 FMR'!Q:Q)</f>
        <v>OK-503</v>
      </c>
      <c r="C2136" t="s">
        <v>2203</v>
      </c>
      <c r="D2136">
        <v>40003</v>
      </c>
      <c r="E2136">
        <f>_xlfn.XLOOKUP(D2136,'ACS data'!E:E,'ACS data'!N:N)</f>
        <v>99</v>
      </c>
      <c r="F2136">
        <f>_xlfn.XLOOKUP(D2136,'2026 FMR'!I:I,'2026 FMR'!M:M)</f>
        <v>714</v>
      </c>
      <c r="G2136">
        <f>_xlfn.XLOOKUP(D2136,'2026 FMR'!I:I,'2026 FMR'!J:J)</f>
        <v>5683</v>
      </c>
      <c r="H2136">
        <f>_xlfn.XLOOKUP(D2136,'2026 FMR'!I:I,'2026 FMR'!R:R)</f>
        <v>1</v>
      </c>
    </row>
    <row r="2137" spans="1:8" x14ac:dyDescent="0.35">
      <c r="A2137" t="s">
        <v>2201</v>
      </c>
      <c r="B2137" t="str">
        <f>_xlfn.XLOOKUP(D2137,'2026 FMR'!I:I,'2026 FMR'!Q:Q)</f>
        <v>OK-507</v>
      </c>
      <c r="C2137" t="s">
        <v>2204</v>
      </c>
      <c r="D2137">
        <v>40005</v>
      </c>
      <c r="E2137">
        <f>_xlfn.XLOOKUP(D2137,'ACS data'!E:E,'ACS data'!N:N)</f>
        <v>502</v>
      </c>
      <c r="F2137">
        <f>_xlfn.XLOOKUP(D2137,'2026 FMR'!I:I,'2026 FMR'!M:M)</f>
        <v>744</v>
      </c>
      <c r="G2137">
        <f>_xlfn.XLOOKUP(D2137,'2026 FMR'!I:I,'2026 FMR'!J:J)</f>
        <v>14117</v>
      </c>
      <c r="H2137">
        <f>_xlfn.XLOOKUP(D2137,'2026 FMR'!I:I,'2026 FMR'!R:R)</f>
        <v>1</v>
      </c>
    </row>
    <row r="2138" spans="1:8" x14ac:dyDescent="0.35">
      <c r="A2138" t="s">
        <v>2201</v>
      </c>
      <c r="B2138" t="str">
        <f>_xlfn.XLOOKUP(D2138,'2026 FMR'!I:I,'2026 FMR'!Q:Q)</f>
        <v>OK-503</v>
      </c>
      <c r="C2138" t="s">
        <v>2205</v>
      </c>
      <c r="D2138">
        <v>40007</v>
      </c>
      <c r="E2138">
        <f>_xlfn.XLOOKUP(D2138,'ACS data'!E:E,'ACS data'!N:N)</f>
        <v>112</v>
      </c>
      <c r="F2138">
        <f>_xlfn.XLOOKUP(D2138,'2026 FMR'!I:I,'2026 FMR'!M:M)</f>
        <v>732</v>
      </c>
      <c r="G2138">
        <f>_xlfn.XLOOKUP(D2138,'2026 FMR'!I:I,'2026 FMR'!J:J)</f>
        <v>5071</v>
      </c>
      <c r="H2138">
        <f>_xlfn.XLOOKUP(D2138,'2026 FMR'!I:I,'2026 FMR'!R:R)</f>
        <v>1</v>
      </c>
    </row>
    <row r="2139" spans="1:8" x14ac:dyDescent="0.35">
      <c r="A2139" t="s">
        <v>2201</v>
      </c>
      <c r="B2139" t="str">
        <f>_xlfn.XLOOKUP(D2139,'2026 FMR'!I:I,'2026 FMR'!Q:Q)</f>
        <v>OK-506</v>
      </c>
      <c r="C2139" t="s">
        <v>2206</v>
      </c>
      <c r="D2139">
        <v>40009</v>
      </c>
      <c r="E2139">
        <f>_xlfn.XLOOKUP(D2139,'ACS data'!E:E,'ACS data'!N:N)</f>
        <v>1318</v>
      </c>
      <c r="F2139">
        <f>_xlfn.XLOOKUP(D2139,'2026 FMR'!I:I,'2026 FMR'!M:M)</f>
        <v>799</v>
      </c>
      <c r="G2139">
        <f>_xlfn.XLOOKUP(D2139,'2026 FMR'!I:I,'2026 FMR'!J:J)</f>
        <v>22295</v>
      </c>
      <c r="H2139">
        <f>_xlfn.XLOOKUP(D2139,'2026 FMR'!I:I,'2026 FMR'!R:R)</f>
        <v>1</v>
      </c>
    </row>
    <row r="2140" spans="1:8" x14ac:dyDescent="0.35">
      <c r="A2140" t="s">
        <v>2201</v>
      </c>
      <c r="B2140" t="str">
        <f>_xlfn.XLOOKUP(D2140,'2026 FMR'!I:I,'2026 FMR'!Q:Q)</f>
        <v>OK-503</v>
      </c>
      <c r="C2140" t="s">
        <v>2207</v>
      </c>
      <c r="D2140">
        <v>40011</v>
      </c>
      <c r="E2140">
        <f>_xlfn.XLOOKUP(D2140,'ACS data'!E:E,'ACS data'!N:N)</f>
        <v>291</v>
      </c>
      <c r="F2140">
        <f>_xlfn.XLOOKUP(D2140,'2026 FMR'!I:I,'2026 FMR'!M:M)</f>
        <v>746</v>
      </c>
      <c r="G2140">
        <f>_xlfn.XLOOKUP(D2140,'2026 FMR'!I:I,'2026 FMR'!J:J)</f>
        <v>8661</v>
      </c>
      <c r="H2140">
        <f>_xlfn.XLOOKUP(D2140,'2026 FMR'!I:I,'2026 FMR'!R:R)</f>
        <v>1</v>
      </c>
    </row>
    <row r="2141" spans="1:8" x14ac:dyDescent="0.35">
      <c r="A2141" t="s">
        <v>2201</v>
      </c>
      <c r="B2141" t="str">
        <f>_xlfn.XLOOKUP(D2141,'2026 FMR'!I:I,'2026 FMR'!Q:Q)</f>
        <v>OK-507</v>
      </c>
      <c r="C2141" t="s">
        <v>2208</v>
      </c>
      <c r="D2141">
        <v>40013</v>
      </c>
      <c r="E2141">
        <f>_xlfn.XLOOKUP(D2141,'ACS data'!E:E,'ACS data'!N:N)</f>
        <v>1903</v>
      </c>
      <c r="F2141">
        <f>_xlfn.XLOOKUP(D2141,'2026 FMR'!I:I,'2026 FMR'!M:M)</f>
        <v>762</v>
      </c>
      <c r="G2141">
        <f>_xlfn.XLOOKUP(D2141,'2026 FMR'!I:I,'2026 FMR'!J:J)</f>
        <v>46528</v>
      </c>
      <c r="H2141">
        <f>_xlfn.XLOOKUP(D2141,'2026 FMR'!I:I,'2026 FMR'!R:R)</f>
        <v>1</v>
      </c>
    </row>
    <row r="2142" spans="1:8" x14ac:dyDescent="0.35">
      <c r="A2142" t="s">
        <v>2201</v>
      </c>
      <c r="B2142" t="str">
        <f>_xlfn.XLOOKUP(D2142,'2026 FMR'!I:I,'2026 FMR'!Q:Q)</f>
        <v>OK-506</v>
      </c>
      <c r="C2142" t="s">
        <v>2209</v>
      </c>
      <c r="D2142">
        <v>40015</v>
      </c>
      <c r="E2142">
        <f>_xlfn.XLOOKUP(D2142,'ACS data'!E:E,'ACS data'!N:N)</f>
        <v>1019</v>
      </c>
      <c r="F2142">
        <f>_xlfn.XLOOKUP(D2142,'2026 FMR'!I:I,'2026 FMR'!M:M)</f>
        <v>734</v>
      </c>
      <c r="G2142">
        <f>_xlfn.XLOOKUP(D2142,'2026 FMR'!I:I,'2026 FMR'!J:J)</f>
        <v>26910</v>
      </c>
      <c r="H2142">
        <f>_xlfn.XLOOKUP(D2142,'2026 FMR'!I:I,'2026 FMR'!R:R)</f>
        <v>1</v>
      </c>
    </row>
    <row r="2143" spans="1:8" x14ac:dyDescent="0.35">
      <c r="A2143" t="s">
        <v>2201</v>
      </c>
      <c r="B2143" t="str">
        <f>_xlfn.XLOOKUP(D2143,'2026 FMR'!I:I,'2026 FMR'!Q:Q)</f>
        <v>OK-503</v>
      </c>
      <c r="C2143" t="s">
        <v>2210</v>
      </c>
      <c r="D2143">
        <v>40017</v>
      </c>
      <c r="E2143">
        <f>_xlfn.XLOOKUP(D2143,'ACS data'!E:E,'ACS data'!N:N)</f>
        <v>3070</v>
      </c>
      <c r="F2143">
        <f>_xlfn.XLOOKUP(D2143,'2026 FMR'!I:I,'2026 FMR'!M:M)</f>
        <v>1017</v>
      </c>
      <c r="G2143">
        <f>_xlfn.XLOOKUP(D2143,'2026 FMR'!I:I,'2026 FMR'!J:J)</f>
        <v>156681</v>
      </c>
      <c r="H2143">
        <f>_xlfn.XLOOKUP(D2143,'2026 FMR'!I:I,'2026 FMR'!R:R)</f>
        <v>1</v>
      </c>
    </row>
    <row r="2144" spans="1:8" x14ac:dyDescent="0.35">
      <c r="A2144" t="s">
        <v>2201</v>
      </c>
      <c r="B2144" t="str">
        <f>_xlfn.XLOOKUP(D2144,'2026 FMR'!I:I,'2026 FMR'!Q:Q)</f>
        <v>OK-507</v>
      </c>
      <c r="C2144" t="s">
        <v>2211</v>
      </c>
      <c r="D2144">
        <v>40019</v>
      </c>
      <c r="E2144">
        <f>_xlfn.XLOOKUP(D2144,'ACS data'!E:E,'ACS data'!N:N)</f>
        <v>1606</v>
      </c>
      <c r="F2144">
        <f>_xlfn.XLOOKUP(D2144,'2026 FMR'!I:I,'2026 FMR'!M:M)</f>
        <v>803</v>
      </c>
      <c r="G2144">
        <f>_xlfn.XLOOKUP(D2144,'2026 FMR'!I:I,'2026 FMR'!J:J)</f>
        <v>48202</v>
      </c>
      <c r="H2144">
        <f>_xlfn.XLOOKUP(D2144,'2026 FMR'!I:I,'2026 FMR'!R:R)</f>
        <v>1</v>
      </c>
    </row>
    <row r="2145" spans="1:8" x14ac:dyDescent="0.35">
      <c r="A2145" t="s">
        <v>2201</v>
      </c>
      <c r="B2145" t="str">
        <f>_xlfn.XLOOKUP(D2145,'2026 FMR'!I:I,'2026 FMR'!Q:Q)</f>
        <v>OK-505</v>
      </c>
      <c r="C2145" t="s">
        <v>2212</v>
      </c>
      <c r="D2145">
        <v>40021</v>
      </c>
      <c r="E2145">
        <f>_xlfn.XLOOKUP(D2145,'ACS data'!E:E,'ACS data'!N:N)</f>
        <v>2408</v>
      </c>
      <c r="F2145">
        <f>_xlfn.XLOOKUP(D2145,'2026 FMR'!I:I,'2026 FMR'!M:M)</f>
        <v>769</v>
      </c>
      <c r="G2145">
        <f>_xlfn.XLOOKUP(D2145,'2026 FMR'!I:I,'2026 FMR'!J:J)</f>
        <v>47412</v>
      </c>
      <c r="H2145">
        <f>_xlfn.XLOOKUP(D2145,'2026 FMR'!I:I,'2026 FMR'!R:R)</f>
        <v>1</v>
      </c>
    </row>
    <row r="2146" spans="1:8" x14ac:dyDescent="0.35">
      <c r="A2146" t="s">
        <v>2201</v>
      </c>
      <c r="B2146" t="str">
        <f>_xlfn.XLOOKUP(D2146,'2026 FMR'!I:I,'2026 FMR'!Q:Q)</f>
        <v>OK-507</v>
      </c>
      <c r="C2146" t="s">
        <v>2213</v>
      </c>
      <c r="D2146">
        <v>40023</v>
      </c>
      <c r="E2146">
        <f>_xlfn.XLOOKUP(D2146,'ACS data'!E:E,'ACS data'!N:N)</f>
        <v>654</v>
      </c>
      <c r="F2146">
        <f>_xlfn.XLOOKUP(D2146,'2026 FMR'!I:I,'2026 FMR'!M:M)</f>
        <v>714</v>
      </c>
      <c r="G2146">
        <f>_xlfn.XLOOKUP(D2146,'2026 FMR'!I:I,'2026 FMR'!J:J)</f>
        <v>14285</v>
      </c>
      <c r="H2146">
        <f>_xlfn.XLOOKUP(D2146,'2026 FMR'!I:I,'2026 FMR'!R:R)</f>
        <v>1</v>
      </c>
    </row>
    <row r="2147" spans="1:8" x14ac:dyDescent="0.35">
      <c r="A2147" t="s">
        <v>2201</v>
      </c>
      <c r="B2147" t="str">
        <f>_xlfn.XLOOKUP(D2147,'2026 FMR'!I:I,'2026 FMR'!Q:Q)</f>
        <v>OK-503</v>
      </c>
      <c r="C2147" t="s">
        <v>2214</v>
      </c>
      <c r="D2147">
        <v>40025</v>
      </c>
      <c r="E2147">
        <f>_xlfn.XLOOKUP(D2147,'ACS data'!E:E,'ACS data'!N:N)</f>
        <v>8</v>
      </c>
      <c r="F2147">
        <f>_xlfn.XLOOKUP(D2147,'2026 FMR'!I:I,'2026 FMR'!M:M)</f>
        <v>732</v>
      </c>
      <c r="G2147">
        <f>_xlfn.XLOOKUP(D2147,'2026 FMR'!I:I,'2026 FMR'!J:J)</f>
        <v>2272</v>
      </c>
      <c r="H2147">
        <f>_xlfn.XLOOKUP(D2147,'2026 FMR'!I:I,'2026 FMR'!R:R)</f>
        <v>1</v>
      </c>
    </row>
    <row r="2148" spans="1:8" x14ac:dyDescent="0.35">
      <c r="A2148" t="s">
        <v>2201</v>
      </c>
      <c r="B2148" t="str">
        <f>_xlfn.XLOOKUP(D2148,'2026 FMR'!I:I,'2026 FMR'!Q:Q)</f>
        <v>OK-504</v>
      </c>
      <c r="C2148" t="s">
        <v>2215</v>
      </c>
      <c r="D2148">
        <v>40027</v>
      </c>
      <c r="E2148">
        <f>_xlfn.XLOOKUP(D2148,'ACS data'!E:E,'ACS data'!N:N)</f>
        <v>14571</v>
      </c>
      <c r="F2148">
        <f>_xlfn.XLOOKUP(D2148,'2026 FMR'!I:I,'2026 FMR'!M:M)</f>
        <v>1017</v>
      </c>
      <c r="G2148">
        <f>_xlfn.XLOOKUP(D2148,'2026 FMR'!I:I,'2026 FMR'!J:J)</f>
        <v>295060</v>
      </c>
      <c r="H2148">
        <f>_xlfn.XLOOKUP(D2148,'2026 FMR'!I:I,'2026 FMR'!R:R)</f>
        <v>1</v>
      </c>
    </row>
    <row r="2149" spans="1:8" x14ac:dyDescent="0.35">
      <c r="A2149" t="s">
        <v>2201</v>
      </c>
      <c r="B2149" t="str">
        <f>_xlfn.XLOOKUP(D2149,'2026 FMR'!I:I,'2026 FMR'!Q:Q)</f>
        <v>OK-507</v>
      </c>
      <c r="C2149" t="s">
        <v>2216</v>
      </c>
      <c r="D2149">
        <v>40029</v>
      </c>
      <c r="E2149">
        <f>_xlfn.XLOOKUP(D2149,'ACS data'!E:E,'ACS data'!N:N)</f>
        <v>263</v>
      </c>
      <c r="F2149">
        <f>_xlfn.XLOOKUP(D2149,'2026 FMR'!I:I,'2026 FMR'!M:M)</f>
        <v>714</v>
      </c>
      <c r="G2149">
        <f>_xlfn.XLOOKUP(D2149,'2026 FMR'!I:I,'2026 FMR'!J:J)</f>
        <v>5287</v>
      </c>
      <c r="H2149">
        <f>_xlfn.XLOOKUP(D2149,'2026 FMR'!I:I,'2026 FMR'!R:R)</f>
        <v>1</v>
      </c>
    </row>
    <row r="2150" spans="1:8" x14ac:dyDescent="0.35">
      <c r="A2150" t="s">
        <v>2201</v>
      </c>
      <c r="B2150" t="str">
        <f>_xlfn.XLOOKUP(D2150,'2026 FMR'!I:I,'2026 FMR'!Q:Q)</f>
        <v>OK-506</v>
      </c>
      <c r="C2150" t="s">
        <v>2217</v>
      </c>
      <c r="D2150">
        <v>40031</v>
      </c>
      <c r="E2150">
        <f>_xlfn.XLOOKUP(D2150,'ACS data'!E:E,'ACS data'!N:N)</f>
        <v>3836</v>
      </c>
      <c r="F2150">
        <f>_xlfn.XLOOKUP(D2150,'2026 FMR'!I:I,'2026 FMR'!M:M)</f>
        <v>784</v>
      </c>
      <c r="G2150">
        <f>_xlfn.XLOOKUP(D2150,'2026 FMR'!I:I,'2026 FMR'!J:J)</f>
        <v>121777</v>
      </c>
      <c r="H2150">
        <f>_xlfn.XLOOKUP(D2150,'2026 FMR'!I:I,'2026 FMR'!R:R)</f>
        <v>1</v>
      </c>
    </row>
    <row r="2151" spans="1:8" x14ac:dyDescent="0.35">
      <c r="A2151" t="s">
        <v>2201</v>
      </c>
      <c r="B2151" t="str">
        <f>_xlfn.XLOOKUP(D2151,'2026 FMR'!I:I,'2026 FMR'!Q:Q)</f>
        <v>OK-506</v>
      </c>
      <c r="C2151" t="s">
        <v>2218</v>
      </c>
      <c r="D2151">
        <v>40033</v>
      </c>
      <c r="E2151">
        <f>_xlfn.XLOOKUP(D2151,'ACS data'!E:E,'ACS data'!N:N)</f>
        <v>209</v>
      </c>
      <c r="F2151">
        <f>_xlfn.XLOOKUP(D2151,'2026 FMR'!I:I,'2026 FMR'!M:M)</f>
        <v>733</v>
      </c>
      <c r="G2151">
        <f>_xlfn.XLOOKUP(D2151,'2026 FMR'!I:I,'2026 FMR'!J:J)</f>
        <v>5537</v>
      </c>
      <c r="H2151">
        <f>_xlfn.XLOOKUP(D2151,'2026 FMR'!I:I,'2026 FMR'!R:R)</f>
        <v>1</v>
      </c>
    </row>
    <row r="2152" spans="1:8" x14ac:dyDescent="0.35">
      <c r="A2152" t="s">
        <v>2201</v>
      </c>
      <c r="B2152" t="str">
        <f>_xlfn.XLOOKUP(D2152,'2026 FMR'!I:I,'2026 FMR'!Q:Q)</f>
        <v>OK-505</v>
      </c>
      <c r="C2152" t="s">
        <v>2219</v>
      </c>
      <c r="D2152">
        <v>40035</v>
      </c>
      <c r="E2152">
        <f>_xlfn.XLOOKUP(D2152,'ACS data'!E:E,'ACS data'!N:N)</f>
        <v>455</v>
      </c>
      <c r="F2152">
        <f>_xlfn.XLOOKUP(D2152,'2026 FMR'!I:I,'2026 FMR'!M:M)</f>
        <v>755</v>
      </c>
      <c r="G2152">
        <f>_xlfn.XLOOKUP(D2152,'2026 FMR'!I:I,'2026 FMR'!J:J)</f>
        <v>14144</v>
      </c>
      <c r="H2152">
        <f>_xlfn.XLOOKUP(D2152,'2026 FMR'!I:I,'2026 FMR'!R:R)</f>
        <v>1</v>
      </c>
    </row>
    <row r="2153" spans="1:8" x14ac:dyDescent="0.35">
      <c r="A2153" t="s">
        <v>2201</v>
      </c>
      <c r="B2153" t="str">
        <f>_xlfn.XLOOKUP(D2153,'2026 FMR'!I:I,'2026 FMR'!Q:Q)</f>
        <v>OK-500</v>
      </c>
      <c r="C2153" t="s">
        <v>2220</v>
      </c>
      <c r="D2153">
        <v>40037</v>
      </c>
      <c r="E2153">
        <f>_xlfn.XLOOKUP(D2153,'ACS data'!E:E,'ACS data'!N:N)</f>
        <v>1982</v>
      </c>
      <c r="F2153">
        <f>_xlfn.XLOOKUP(D2153,'2026 FMR'!I:I,'2026 FMR'!M:M)</f>
        <v>987</v>
      </c>
      <c r="G2153">
        <f>_xlfn.XLOOKUP(D2153,'2026 FMR'!I:I,'2026 FMR'!J:J)</f>
        <v>72076</v>
      </c>
      <c r="H2153">
        <f>_xlfn.XLOOKUP(D2153,'2026 FMR'!I:I,'2026 FMR'!R:R)</f>
        <v>1</v>
      </c>
    </row>
    <row r="2154" spans="1:8" x14ac:dyDescent="0.35">
      <c r="A2154" t="s">
        <v>2201</v>
      </c>
      <c r="B2154" t="str">
        <f>_xlfn.XLOOKUP(D2154,'2026 FMR'!I:I,'2026 FMR'!Q:Q)</f>
        <v>OK-503</v>
      </c>
      <c r="C2154" t="s">
        <v>2221</v>
      </c>
      <c r="D2154">
        <v>40039</v>
      </c>
      <c r="E2154">
        <f>_xlfn.XLOOKUP(D2154,'ACS data'!E:E,'ACS data'!N:N)</f>
        <v>1925</v>
      </c>
      <c r="F2154">
        <f>_xlfn.XLOOKUP(D2154,'2026 FMR'!I:I,'2026 FMR'!M:M)</f>
        <v>732</v>
      </c>
      <c r="G2154">
        <f>_xlfn.XLOOKUP(D2154,'2026 FMR'!I:I,'2026 FMR'!J:J)</f>
        <v>28391</v>
      </c>
      <c r="H2154">
        <f>_xlfn.XLOOKUP(D2154,'2026 FMR'!I:I,'2026 FMR'!R:R)</f>
        <v>1</v>
      </c>
    </row>
    <row r="2155" spans="1:8" x14ac:dyDescent="0.35">
      <c r="A2155" t="s">
        <v>2201</v>
      </c>
      <c r="B2155" t="str">
        <f>_xlfn.XLOOKUP(D2155,'2026 FMR'!I:I,'2026 FMR'!Q:Q)</f>
        <v>OK-505</v>
      </c>
      <c r="C2155" t="s">
        <v>2222</v>
      </c>
      <c r="D2155">
        <v>40041</v>
      </c>
      <c r="E2155">
        <f>_xlfn.XLOOKUP(D2155,'ACS data'!E:E,'ACS data'!N:N)</f>
        <v>1315</v>
      </c>
      <c r="F2155">
        <f>_xlfn.XLOOKUP(D2155,'2026 FMR'!I:I,'2026 FMR'!M:M)</f>
        <v>722</v>
      </c>
      <c r="G2155">
        <f>_xlfn.XLOOKUP(D2155,'2026 FMR'!I:I,'2026 FMR'!J:J)</f>
        <v>40791</v>
      </c>
      <c r="H2155">
        <f>_xlfn.XLOOKUP(D2155,'2026 FMR'!I:I,'2026 FMR'!R:R)</f>
        <v>1</v>
      </c>
    </row>
    <row r="2156" spans="1:8" x14ac:dyDescent="0.35">
      <c r="A2156" t="s">
        <v>2201</v>
      </c>
      <c r="B2156" t="str">
        <f>_xlfn.XLOOKUP(D2156,'2026 FMR'!I:I,'2026 FMR'!Q:Q)</f>
        <v>OK-503</v>
      </c>
      <c r="C2156" t="s">
        <v>2223</v>
      </c>
      <c r="D2156">
        <v>40043</v>
      </c>
      <c r="E2156">
        <f>_xlfn.XLOOKUP(D2156,'ACS data'!E:E,'ACS data'!N:N)</f>
        <v>162</v>
      </c>
      <c r="F2156">
        <f>_xlfn.XLOOKUP(D2156,'2026 FMR'!I:I,'2026 FMR'!M:M)</f>
        <v>728</v>
      </c>
      <c r="G2156">
        <f>_xlfn.XLOOKUP(D2156,'2026 FMR'!I:I,'2026 FMR'!J:J)</f>
        <v>4504</v>
      </c>
      <c r="H2156">
        <f>_xlfn.XLOOKUP(D2156,'2026 FMR'!I:I,'2026 FMR'!R:R)</f>
        <v>1</v>
      </c>
    </row>
    <row r="2157" spans="1:8" x14ac:dyDescent="0.35">
      <c r="A2157" t="s">
        <v>2201</v>
      </c>
      <c r="B2157" t="str">
        <f>_xlfn.XLOOKUP(D2157,'2026 FMR'!I:I,'2026 FMR'!Q:Q)</f>
        <v>OK-503</v>
      </c>
      <c r="C2157" t="s">
        <v>2224</v>
      </c>
      <c r="D2157">
        <v>40045</v>
      </c>
      <c r="E2157">
        <f>_xlfn.XLOOKUP(D2157,'ACS data'!E:E,'ACS data'!N:N)</f>
        <v>100</v>
      </c>
      <c r="F2157">
        <f>_xlfn.XLOOKUP(D2157,'2026 FMR'!I:I,'2026 FMR'!M:M)</f>
        <v>855</v>
      </c>
      <c r="G2157">
        <f>_xlfn.XLOOKUP(D2157,'2026 FMR'!I:I,'2026 FMR'!J:J)</f>
        <v>3755</v>
      </c>
      <c r="H2157">
        <f>_xlfn.XLOOKUP(D2157,'2026 FMR'!I:I,'2026 FMR'!R:R)</f>
        <v>1</v>
      </c>
    </row>
    <row r="2158" spans="1:8" x14ac:dyDescent="0.35">
      <c r="A2158" t="s">
        <v>2201</v>
      </c>
      <c r="B2158" t="str">
        <f>_xlfn.XLOOKUP(D2158,'2026 FMR'!I:I,'2026 FMR'!Q:Q)</f>
        <v>OK-500</v>
      </c>
      <c r="C2158" t="s">
        <v>2225</v>
      </c>
      <c r="D2158">
        <v>40047</v>
      </c>
      <c r="E2158">
        <f>_xlfn.XLOOKUP(D2158,'ACS data'!E:E,'ACS data'!N:N)</f>
        <v>1274</v>
      </c>
      <c r="F2158">
        <f>_xlfn.XLOOKUP(D2158,'2026 FMR'!I:I,'2026 FMR'!M:M)</f>
        <v>799</v>
      </c>
      <c r="G2158">
        <f>_xlfn.XLOOKUP(D2158,'2026 FMR'!I:I,'2026 FMR'!J:J)</f>
        <v>62456</v>
      </c>
      <c r="H2158">
        <f>_xlfn.XLOOKUP(D2158,'2026 FMR'!I:I,'2026 FMR'!R:R)</f>
        <v>1</v>
      </c>
    </row>
    <row r="2159" spans="1:8" x14ac:dyDescent="0.35">
      <c r="A2159" t="s">
        <v>2201</v>
      </c>
      <c r="B2159" t="str">
        <f>_xlfn.XLOOKUP(D2159,'2026 FMR'!I:I,'2026 FMR'!Q:Q)</f>
        <v>OK-506</v>
      </c>
      <c r="C2159" t="s">
        <v>2226</v>
      </c>
      <c r="D2159">
        <v>40049</v>
      </c>
      <c r="E2159">
        <f>_xlfn.XLOOKUP(D2159,'ACS data'!E:E,'ACS data'!N:N)</f>
        <v>678</v>
      </c>
      <c r="F2159">
        <f>_xlfn.XLOOKUP(D2159,'2026 FMR'!I:I,'2026 FMR'!M:M)</f>
        <v>714</v>
      </c>
      <c r="G2159">
        <f>_xlfn.XLOOKUP(D2159,'2026 FMR'!I:I,'2026 FMR'!J:J)</f>
        <v>25806</v>
      </c>
      <c r="H2159">
        <f>_xlfn.XLOOKUP(D2159,'2026 FMR'!I:I,'2026 FMR'!R:R)</f>
        <v>1</v>
      </c>
    </row>
    <row r="2160" spans="1:8" x14ac:dyDescent="0.35">
      <c r="A2160" t="s">
        <v>2201</v>
      </c>
      <c r="B2160" t="str">
        <f>_xlfn.XLOOKUP(D2160,'2026 FMR'!I:I,'2026 FMR'!Q:Q)</f>
        <v>OK-506</v>
      </c>
      <c r="C2160" t="s">
        <v>2227</v>
      </c>
      <c r="D2160">
        <v>40051</v>
      </c>
      <c r="E2160">
        <f>_xlfn.XLOOKUP(D2160,'ACS data'!E:E,'ACS data'!N:N)</f>
        <v>1564</v>
      </c>
      <c r="F2160">
        <f>_xlfn.XLOOKUP(D2160,'2026 FMR'!I:I,'2026 FMR'!M:M)</f>
        <v>765</v>
      </c>
      <c r="G2160">
        <f>_xlfn.XLOOKUP(D2160,'2026 FMR'!I:I,'2026 FMR'!J:J)</f>
        <v>55314</v>
      </c>
      <c r="H2160">
        <f>_xlfn.XLOOKUP(D2160,'2026 FMR'!I:I,'2026 FMR'!R:R)</f>
        <v>1</v>
      </c>
    </row>
    <row r="2161" spans="1:8" x14ac:dyDescent="0.35">
      <c r="A2161" t="s">
        <v>2201</v>
      </c>
      <c r="B2161" t="str">
        <f>_xlfn.XLOOKUP(D2161,'2026 FMR'!I:I,'2026 FMR'!Q:Q)</f>
        <v>OK-500</v>
      </c>
      <c r="C2161" t="s">
        <v>2228</v>
      </c>
      <c r="D2161">
        <v>40053</v>
      </c>
      <c r="E2161">
        <f>_xlfn.XLOOKUP(D2161,'ACS data'!E:E,'ACS data'!N:N)</f>
        <v>78</v>
      </c>
      <c r="F2161">
        <f>_xlfn.XLOOKUP(D2161,'2026 FMR'!I:I,'2026 FMR'!M:M)</f>
        <v>714</v>
      </c>
      <c r="G2161">
        <f>_xlfn.XLOOKUP(D2161,'2026 FMR'!I:I,'2026 FMR'!J:J)</f>
        <v>4152</v>
      </c>
      <c r="H2161">
        <f>_xlfn.XLOOKUP(D2161,'2026 FMR'!I:I,'2026 FMR'!R:R)</f>
        <v>1</v>
      </c>
    </row>
    <row r="2162" spans="1:8" x14ac:dyDescent="0.35">
      <c r="A2162" t="s">
        <v>2201</v>
      </c>
      <c r="B2162" t="str">
        <f>_xlfn.XLOOKUP(D2162,'2026 FMR'!I:I,'2026 FMR'!Q:Q)</f>
        <v>OK-506</v>
      </c>
      <c r="C2162" t="s">
        <v>2229</v>
      </c>
      <c r="D2162">
        <v>40055</v>
      </c>
      <c r="E2162">
        <f>_xlfn.XLOOKUP(D2162,'ACS data'!E:E,'ACS data'!N:N)</f>
        <v>76</v>
      </c>
      <c r="F2162">
        <f>_xlfn.XLOOKUP(D2162,'2026 FMR'!I:I,'2026 FMR'!M:M)</f>
        <v>732</v>
      </c>
      <c r="G2162">
        <f>_xlfn.XLOOKUP(D2162,'2026 FMR'!I:I,'2026 FMR'!J:J)</f>
        <v>5531</v>
      </c>
      <c r="H2162">
        <f>_xlfn.XLOOKUP(D2162,'2026 FMR'!I:I,'2026 FMR'!R:R)</f>
        <v>1</v>
      </c>
    </row>
    <row r="2163" spans="1:8" x14ac:dyDescent="0.35">
      <c r="A2163" t="s">
        <v>2201</v>
      </c>
      <c r="B2163" t="str">
        <f>_xlfn.XLOOKUP(D2163,'2026 FMR'!I:I,'2026 FMR'!Q:Q)</f>
        <v>OK-506</v>
      </c>
      <c r="C2163" t="s">
        <v>2230</v>
      </c>
      <c r="D2163">
        <v>40057</v>
      </c>
      <c r="E2163">
        <f>_xlfn.XLOOKUP(D2163,'ACS data'!E:E,'ACS data'!N:N)</f>
        <v>95</v>
      </c>
      <c r="F2163">
        <f>_xlfn.XLOOKUP(D2163,'2026 FMR'!I:I,'2026 FMR'!M:M)</f>
        <v>732</v>
      </c>
      <c r="G2163">
        <f>_xlfn.XLOOKUP(D2163,'2026 FMR'!I:I,'2026 FMR'!J:J)</f>
        <v>2499</v>
      </c>
      <c r="H2163">
        <f>_xlfn.XLOOKUP(D2163,'2026 FMR'!I:I,'2026 FMR'!R:R)</f>
        <v>1</v>
      </c>
    </row>
    <row r="2164" spans="1:8" x14ac:dyDescent="0.35">
      <c r="A2164" t="s">
        <v>2201</v>
      </c>
      <c r="B2164" t="str">
        <f>_xlfn.XLOOKUP(D2164,'2026 FMR'!I:I,'2026 FMR'!Q:Q)</f>
        <v>OK-503</v>
      </c>
      <c r="C2164" t="s">
        <v>2231</v>
      </c>
      <c r="D2164">
        <v>40059</v>
      </c>
      <c r="E2164">
        <f>_xlfn.XLOOKUP(D2164,'ACS data'!E:E,'ACS data'!N:N)</f>
        <v>58</v>
      </c>
      <c r="F2164">
        <f>_xlfn.XLOOKUP(D2164,'2026 FMR'!I:I,'2026 FMR'!M:M)</f>
        <v>732</v>
      </c>
      <c r="G2164">
        <f>_xlfn.XLOOKUP(D2164,'2026 FMR'!I:I,'2026 FMR'!J:J)</f>
        <v>3272</v>
      </c>
      <c r="H2164">
        <f>_xlfn.XLOOKUP(D2164,'2026 FMR'!I:I,'2026 FMR'!R:R)</f>
        <v>1</v>
      </c>
    </row>
    <row r="2165" spans="1:8" x14ac:dyDescent="0.35">
      <c r="A2165" t="s">
        <v>2201</v>
      </c>
      <c r="B2165" t="str">
        <f>_xlfn.XLOOKUP(D2165,'2026 FMR'!I:I,'2026 FMR'!Q:Q)</f>
        <v>OK-507</v>
      </c>
      <c r="C2165" t="s">
        <v>2232</v>
      </c>
      <c r="D2165">
        <v>40061</v>
      </c>
      <c r="E2165">
        <f>_xlfn.XLOOKUP(D2165,'ACS data'!E:E,'ACS data'!N:N)</f>
        <v>419</v>
      </c>
      <c r="F2165">
        <f>_xlfn.XLOOKUP(D2165,'2026 FMR'!I:I,'2026 FMR'!M:M)</f>
        <v>714</v>
      </c>
      <c r="G2165">
        <f>_xlfn.XLOOKUP(D2165,'2026 FMR'!I:I,'2026 FMR'!J:J)</f>
        <v>11651</v>
      </c>
      <c r="H2165">
        <f>_xlfn.XLOOKUP(D2165,'2026 FMR'!I:I,'2026 FMR'!R:R)</f>
        <v>1</v>
      </c>
    </row>
    <row r="2166" spans="1:8" x14ac:dyDescent="0.35">
      <c r="A2166" t="s">
        <v>2201</v>
      </c>
      <c r="B2166" t="str">
        <f>_xlfn.XLOOKUP(D2166,'2026 FMR'!I:I,'2026 FMR'!Q:Q)</f>
        <v>OK-507</v>
      </c>
      <c r="C2166" t="s">
        <v>2233</v>
      </c>
      <c r="D2166">
        <v>40063</v>
      </c>
      <c r="E2166">
        <f>_xlfn.XLOOKUP(D2166,'ACS data'!E:E,'ACS data'!N:N)</f>
        <v>510</v>
      </c>
      <c r="F2166">
        <f>_xlfn.XLOOKUP(D2166,'2026 FMR'!I:I,'2026 FMR'!M:M)</f>
        <v>714</v>
      </c>
      <c r="G2166">
        <f>_xlfn.XLOOKUP(D2166,'2026 FMR'!I:I,'2026 FMR'!J:J)</f>
        <v>13409</v>
      </c>
      <c r="H2166">
        <f>_xlfn.XLOOKUP(D2166,'2026 FMR'!I:I,'2026 FMR'!R:R)</f>
        <v>1</v>
      </c>
    </row>
    <row r="2167" spans="1:8" x14ac:dyDescent="0.35">
      <c r="A2167" t="s">
        <v>2201</v>
      </c>
      <c r="B2167" t="str">
        <f>_xlfn.XLOOKUP(D2167,'2026 FMR'!I:I,'2026 FMR'!Q:Q)</f>
        <v>OK-506</v>
      </c>
      <c r="C2167" t="s">
        <v>2234</v>
      </c>
      <c r="D2167">
        <v>40065</v>
      </c>
      <c r="E2167">
        <f>_xlfn.XLOOKUP(D2167,'ACS data'!E:E,'ACS data'!N:N)</f>
        <v>834</v>
      </c>
      <c r="F2167">
        <f>_xlfn.XLOOKUP(D2167,'2026 FMR'!I:I,'2026 FMR'!M:M)</f>
        <v>714</v>
      </c>
      <c r="G2167">
        <f>_xlfn.XLOOKUP(D2167,'2026 FMR'!I:I,'2026 FMR'!J:J)</f>
        <v>24776</v>
      </c>
      <c r="H2167">
        <f>_xlfn.XLOOKUP(D2167,'2026 FMR'!I:I,'2026 FMR'!R:R)</f>
        <v>1</v>
      </c>
    </row>
    <row r="2168" spans="1:8" x14ac:dyDescent="0.35">
      <c r="A2168" t="s">
        <v>2201</v>
      </c>
      <c r="B2168" t="str">
        <f>_xlfn.XLOOKUP(D2168,'2026 FMR'!I:I,'2026 FMR'!Q:Q)</f>
        <v>OK-506</v>
      </c>
      <c r="C2168" t="s">
        <v>2235</v>
      </c>
      <c r="D2168">
        <v>40067</v>
      </c>
      <c r="E2168">
        <f>_xlfn.XLOOKUP(D2168,'ACS data'!E:E,'ACS data'!N:N)</f>
        <v>256</v>
      </c>
      <c r="F2168">
        <f>_xlfn.XLOOKUP(D2168,'2026 FMR'!I:I,'2026 FMR'!M:M)</f>
        <v>714</v>
      </c>
      <c r="G2168">
        <f>_xlfn.XLOOKUP(D2168,'2026 FMR'!I:I,'2026 FMR'!J:J)</f>
        <v>5420</v>
      </c>
      <c r="H2168">
        <f>_xlfn.XLOOKUP(D2168,'2026 FMR'!I:I,'2026 FMR'!R:R)</f>
        <v>1</v>
      </c>
    </row>
    <row r="2169" spans="1:8" x14ac:dyDescent="0.35">
      <c r="A2169" t="s">
        <v>2201</v>
      </c>
      <c r="B2169" t="str">
        <f>_xlfn.XLOOKUP(D2169,'2026 FMR'!I:I,'2026 FMR'!Q:Q)</f>
        <v>OK-507</v>
      </c>
      <c r="C2169" t="s">
        <v>2236</v>
      </c>
      <c r="D2169">
        <v>40069</v>
      </c>
      <c r="E2169">
        <f>_xlfn.XLOOKUP(D2169,'ACS data'!E:E,'ACS data'!N:N)</f>
        <v>442</v>
      </c>
      <c r="F2169">
        <f>_xlfn.XLOOKUP(D2169,'2026 FMR'!I:I,'2026 FMR'!M:M)</f>
        <v>801</v>
      </c>
      <c r="G2169">
        <f>_xlfn.XLOOKUP(D2169,'2026 FMR'!I:I,'2026 FMR'!J:J)</f>
        <v>10410</v>
      </c>
      <c r="H2169">
        <f>_xlfn.XLOOKUP(D2169,'2026 FMR'!I:I,'2026 FMR'!R:R)</f>
        <v>1</v>
      </c>
    </row>
    <row r="2170" spans="1:8" x14ac:dyDescent="0.35">
      <c r="A2170" t="s">
        <v>2201</v>
      </c>
      <c r="B2170" t="str">
        <f>_xlfn.XLOOKUP(D2170,'2026 FMR'!I:I,'2026 FMR'!Q:Q)</f>
        <v>OK-500</v>
      </c>
      <c r="C2170" t="s">
        <v>2237</v>
      </c>
      <c r="D2170">
        <v>40071</v>
      </c>
      <c r="E2170">
        <f>_xlfn.XLOOKUP(D2170,'ACS data'!E:E,'ACS data'!N:N)</f>
        <v>1178</v>
      </c>
      <c r="F2170">
        <f>_xlfn.XLOOKUP(D2170,'2026 FMR'!I:I,'2026 FMR'!M:M)</f>
        <v>714</v>
      </c>
      <c r="G2170">
        <f>_xlfn.XLOOKUP(D2170,'2026 FMR'!I:I,'2026 FMR'!J:J)</f>
        <v>43859</v>
      </c>
      <c r="H2170">
        <f>_xlfn.XLOOKUP(D2170,'2026 FMR'!I:I,'2026 FMR'!R:R)</f>
        <v>1</v>
      </c>
    </row>
    <row r="2171" spans="1:8" x14ac:dyDescent="0.35">
      <c r="A2171" t="s">
        <v>2201</v>
      </c>
      <c r="B2171" t="str">
        <f>_xlfn.XLOOKUP(D2171,'2026 FMR'!I:I,'2026 FMR'!Q:Q)</f>
        <v>OK-503</v>
      </c>
      <c r="C2171" t="s">
        <v>2238</v>
      </c>
      <c r="D2171">
        <v>40073</v>
      </c>
      <c r="E2171">
        <f>_xlfn.XLOOKUP(D2171,'ACS data'!E:E,'ACS data'!N:N)</f>
        <v>418</v>
      </c>
      <c r="F2171">
        <f>_xlfn.XLOOKUP(D2171,'2026 FMR'!I:I,'2026 FMR'!M:M)</f>
        <v>825</v>
      </c>
      <c r="G2171">
        <f>_xlfn.XLOOKUP(D2171,'2026 FMR'!I:I,'2026 FMR'!J:J)</f>
        <v>15290</v>
      </c>
      <c r="H2171">
        <f>_xlfn.XLOOKUP(D2171,'2026 FMR'!I:I,'2026 FMR'!R:R)</f>
        <v>1</v>
      </c>
    </row>
    <row r="2172" spans="1:8" x14ac:dyDescent="0.35">
      <c r="A2172" t="s">
        <v>2201</v>
      </c>
      <c r="B2172" t="str">
        <f>_xlfn.XLOOKUP(D2172,'2026 FMR'!I:I,'2026 FMR'!Q:Q)</f>
        <v>OK-506</v>
      </c>
      <c r="C2172" t="s">
        <v>2239</v>
      </c>
      <c r="D2172">
        <v>40075</v>
      </c>
      <c r="E2172">
        <f>_xlfn.XLOOKUP(D2172,'ACS data'!E:E,'ACS data'!N:N)</f>
        <v>312</v>
      </c>
      <c r="F2172">
        <f>_xlfn.XLOOKUP(D2172,'2026 FMR'!I:I,'2026 FMR'!M:M)</f>
        <v>761</v>
      </c>
      <c r="G2172">
        <f>_xlfn.XLOOKUP(D2172,'2026 FMR'!I:I,'2026 FMR'!J:J)</f>
        <v>8446</v>
      </c>
      <c r="H2172">
        <f>_xlfn.XLOOKUP(D2172,'2026 FMR'!I:I,'2026 FMR'!R:R)</f>
        <v>1</v>
      </c>
    </row>
    <row r="2173" spans="1:8" x14ac:dyDescent="0.35">
      <c r="A2173" t="s">
        <v>2201</v>
      </c>
      <c r="B2173" t="str">
        <f>_xlfn.XLOOKUP(D2173,'2026 FMR'!I:I,'2026 FMR'!Q:Q)</f>
        <v>OK-507</v>
      </c>
      <c r="C2173" t="s">
        <v>2240</v>
      </c>
      <c r="D2173">
        <v>40077</v>
      </c>
      <c r="E2173">
        <f>_xlfn.XLOOKUP(D2173,'ACS data'!E:E,'ACS data'!N:N)</f>
        <v>364</v>
      </c>
      <c r="F2173">
        <f>_xlfn.XLOOKUP(D2173,'2026 FMR'!I:I,'2026 FMR'!M:M)</f>
        <v>714</v>
      </c>
      <c r="G2173">
        <f>_xlfn.XLOOKUP(D2173,'2026 FMR'!I:I,'2026 FMR'!J:J)</f>
        <v>9537</v>
      </c>
      <c r="H2173">
        <f>_xlfn.XLOOKUP(D2173,'2026 FMR'!I:I,'2026 FMR'!R:R)</f>
        <v>1</v>
      </c>
    </row>
    <row r="2174" spans="1:8" x14ac:dyDescent="0.35">
      <c r="A2174" t="s">
        <v>2201</v>
      </c>
      <c r="B2174" t="str">
        <f>_xlfn.XLOOKUP(D2174,'2026 FMR'!I:I,'2026 FMR'!Q:Q)</f>
        <v>OK-507</v>
      </c>
      <c r="C2174" t="s">
        <v>2241</v>
      </c>
      <c r="D2174">
        <v>40079</v>
      </c>
      <c r="E2174">
        <f>_xlfn.XLOOKUP(D2174,'ACS data'!E:E,'ACS data'!N:N)</f>
        <v>1608</v>
      </c>
      <c r="F2174">
        <f>_xlfn.XLOOKUP(D2174,'2026 FMR'!I:I,'2026 FMR'!M:M)</f>
        <v>741</v>
      </c>
      <c r="G2174">
        <f>_xlfn.XLOOKUP(D2174,'2026 FMR'!I:I,'2026 FMR'!J:J)</f>
        <v>48525</v>
      </c>
      <c r="H2174">
        <f>_xlfn.XLOOKUP(D2174,'2026 FMR'!I:I,'2026 FMR'!R:R)</f>
        <v>1</v>
      </c>
    </row>
    <row r="2175" spans="1:8" x14ac:dyDescent="0.35">
      <c r="A2175" t="s">
        <v>2201</v>
      </c>
      <c r="B2175" t="str">
        <f>_xlfn.XLOOKUP(D2175,'2026 FMR'!I:I,'2026 FMR'!Q:Q)</f>
        <v>OK-503</v>
      </c>
      <c r="C2175" t="s">
        <v>2242</v>
      </c>
      <c r="D2175">
        <v>40081</v>
      </c>
      <c r="E2175">
        <f>_xlfn.XLOOKUP(D2175,'ACS data'!E:E,'ACS data'!N:N)</f>
        <v>1177</v>
      </c>
      <c r="F2175">
        <f>_xlfn.XLOOKUP(D2175,'2026 FMR'!I:I,'2026 FMR'!M:M)</f>
        <v>814</v>
      </c>
      <c r="G2175">
        <f>_xlfn.XLOOKUP(D2175,'2026 FMR'!I:I,'2026 FMR'!J:J)</f>
        <v>33734</v>
      </c>
      <c r="H2175">
        <f>_xlfn.XLOOKUP(D2175,'2026 FMR'!I:I,'2026 FMR'!R:R)</f>
        <v>1</v>
      </c>
    </row>
    <row r="2176" spans="1:8" x14ac:dyDescent="0.35">
      <c r="A2176" t="s">
        <v>2201</v>
      </c>
      <c r="B2176" t="str">
        <f>_xlfn.XLOOKUP(D2176,'2026 FMR'!I:I,'2026 FMR'!Q:Q)</f>
        <v>Unclaimed</v>
      </c>
      <c r="C2176" t="s">
        <v>2243</v>
      </c>
      <c r="D2176">
        <v>40083</v>
      </c>
      <c r="E2176">
        <f>_xlfn.XLOOKUP(D2176,'ACS data'!E:E,'ACS data'!N:N)</f>
        <v>1965</v>
      </c>
      <c r="F2176">
        <f>_xlfn.XLOOKUP(D2176,'2026 FMR'!I:I,'2026 FMR'!M:M)</f>
        <v>1017</v>
      </c>
      <c r="G2176">
        <f>_xlfn.XLOOKUP(D2176,'2026 FMR'!I:I,'2026 FMR'!J:J)</f>
        <v>49919</v>
      </c>
      <c r="H2176">
        <f>_xlfn.XLOOKUP(D2176,'2026 FMR'!I:I,'2026 FMR'!R:R)</f>
        <v>1</v>
      </c>
    </row>
    <row r="2177" spans="1:8" x14ac:dyDescent="0.35">
      <c r="A2177" t="s">
        <v>2201</v>
      </c>
      <c r="B2177" t="str">
        <f>_xlfn.XLOOKUP(D2177,'2026 FMR'!I:I,'2026 FMR'!Q:Q)</f>
        <v>OK-507</v>
      </c>
      <c r="C2177" t="s">
        <v>2244</v>
      </c>
      <c r="D2177">
        <v>40085</v>
      </c>
      <c r="E2177">
        <f>_xlfn.XLOOKUP(D2177,'ACS data'!E:E,'ACS data'!N:N)</f>
        <v>308</v>
      </c>
      <c r="F2177">
        <f>_xlfn.XLOOKUP(D2177,'2026 FMR'!I:I,'2026 FMR'!M:M)</f>
        <v>880</v>
      </c>
      <c r="G2177">
        <f>_xlfn.XLOOKUP(D2177,'2026 FMR'!I:I,'2026 FMR'!J:J)</f>
        <v>10158</v>
      </c>
      <c r="H2177">
        <f>_xlfn.XLOOKUP(D2177,'2026 FMR'!I:I,'2026 FMR'!R:R)</f>
        <v>1</v>
      </c>
    </row>
    <row r="2178" spans="1:8" x14ac:dyDescent="0.35">
      <c r="A2178" t="s">
        <v>2201</v>
      </c>
      <c r="B2178" t="str">
        <f>_xlfn.XLOOKUP(D2178,'2026 FMR'!I:I,'2026 FMR'!Q:Q)</f>
        <v>OK-506</v>
      </c>
      <c r="C2178" t="s">
        <v>2245</v>
      </c>
      <c r="D2178">
        <v>40087</v>
      </c>
      <c r="E2178">
        <f>_xlfn.XLOOKUP(D2178,'ACS data'!E:E,'ACS data'!N:N)</f>
        <v>698</v>
      </c>
      <c r="F2178">
        <f>_xlfn.XLOOKUP(D2178,'2026 FMR'!I:I,'2026 FMR'!M:M)</f>
        <v>1017</v>
      </c>
      <c r="G2178">
        <f>_xlfn.XLOOKUP(D2178,'2026 FMR'!I:I,'2026 FMR'!J:J)</f>
        <v>42393</v>
      </c>
      <c r="H2178">
        <f>_xlfn.XLOOKUP(D2178,'2026 FMR'!I:I,'2026 FMR'!R:R)</f>
        <v>1</v>
      </c>
    </row>
    <row r="2179" spans="1:8" x14ac:dyDescent="0.35">
      <c r="A2179" t="s">
        <v>2201</v>
      </c>
      <c r="B2179" t="str">
        <f>_xlfn.XLOOKUP(D2179,'2026 FMR'!I:I,'2026 FMR'!Q:Q)</f>
        <v>OK-507</v>
      </c>
      <c r="C2179" t="s">
        <v>2246</v>
      </c>
      <c r="D2179">
        <v>40089</v>
      </c>
      <c r="E2179">
        <f>_xlfn.XLOOKUP(D2179,'ACS data'!E:E,'ACS data'!N:N)</f>
        <v>1189</v>
      </c>
      <c r="F2179">
        <f>_xlfn.XLOOKUP(D2179,'2026 FMR'!I:I,'2026 FMR'!M:M)</f>
        <v>747</v>
      </c>
      <c r="G2179">
        <f>_xlfn.XLOOKUP(D2179,'2026 FMR'!I:I,'2026 FMR'!J:J)</f>
        <v>31003</v>
      </c>
      <c r="H2179">
        <f>_xlfn.XLOOKUP(D2179,'2026 FMR'!I:I,'2026 FMR'!R:R)</f>
        <v>1</v>
      </c>
    </row>
    <row r="2180" spans="1:8" x14ac:dyDescent="0.35">
      <c r="A2180" t="s">
        <v>2201</v>
      </c>
      <c r="B2180" t="str">
        <f>_xlfn.XLOOKUP(D2180,'2026 FMR'!I:I,'2026 FMR'!Q:Q)</f>
        <v>OK-507</v>
      </c>
      <c r="C2180" t="s">
        <v>2247</v>
      </c>
      <c r="D2180">
        <v>40091</v>
      </c>
      <c r="E2180">
        <f>_xlfn.XLOOKUP(D2180,'ACS data'!E:E,'ACS data'!N:N)</f>
        <v>432</v>
      </c>
      <c r="F2180">
        <f>_xlfn.XLOOKUP(D2180,'2026 FMR'!I:I,'2026 FMR'!M:M)</f>
        <v>759</v>
      </c>
      <c r="G2180">
        <f>_xlfn.XLOOKUP(D2180,'2026 FMR'!I:I,'2026 FMR'!J:J)</f>
        <v>19159</v>
      </c>
      <c r="H2180">
        <f>_xlfn.XLOOKUP(D2180,'2026 FMR'!I:I,'2026 FMR'!R:R)</f>
        <v>1</v>
      </c>
    </row>
    <row r="2181" spans="1:8" x14ac:dyDescent="0.35">
      <c r="A2181" t="s">
        <v>2201</v>
      </c>
      <c r="B2181" t="str">
        <f>_xlfn.XLOOKUP(D2181,'2026 FMR'!I:I,'2026 FMR'!Q:Q)</f>
        <v>OK-503</v>
      </c>
      <c r="C2181" t="s">
        <v>2248</v>
      </c>
      <c r="D2181">
        <v>40093</v>
      </c>
      <c r="E2181">
        <f>_xlfn.XLOOKUP(D2181,'ACS data'!E:E,'ACS data'!N:N)</f>
        <v>146</v>
      </c>
      <c r="F2181">
        <f>_xlfn.XLOOKUP(D2181,'2026 FMR'!I:I,'2026 FMR'!M:M)</f>
        <v>714</v>
      </c>
      <c r="G2181">
        <f>_xlfn.XLOOKUP(D2181,'2026 FMR'!I:I,'2026 FMR'!J:J)</f>
        <v>7678</v>
      </c>
      <c r="H2181">
        <f>_xlfn.XLOOKUP(D2181,'2026 FMR'!I:I,'2026 FMR'!R:R)</f>
        <v>1</v>
      </c>
    </row>
    <row r="2182" spans="1:8" x14ac:dyDescent="0.35">
      <c r="A2182" t="s">
        <v>2201</v>
      </c>
      <c r="B2182" t="str">
        <f>_xlfn.XLOOKUP(D2182,'2026 FMR'!I:I,'2026 FMR'!Q:Q)</f>
        <v>OK-507</v>
      </c>
      <c r="C2182" t="s">
        <v>2249</v>
      </c>
      <c r="D2182">
        <v>40095</v>
      </c>
      <c r="E2182">
        <f>_xlfn.XLOOKUP(D2182,'ACS data'!E:E,'ACS data'!N:N)</f>
        <v>425</v>
      </c>
      <c r="F2182">
        <f>_xlfn.XLOOKUP(D2182,'2026 FMR'!I:I,'2026 FMR'!M:M)</f>
        <v>772</v>
      </c>
      <c r="G2182">
        <f>_xlfn.XLOOKUP(D2182,'2026 FMR'!I:I,'2026 FMR'!J:J)</f>
        <v>15494</v>
      </c>
      <c r="H2182">
        <f>_xlfn.XLOOKUP(D2182,'2026 FMR'!I:I,'2026 FMR'!R:R)</f>
        <v>1</v>
      </c>
    </row>
    <row r="2183" spans="1:8" x14ac:dyDescent="0.35">
      <c r="A2183" t="s">
        <v>2201</v>
      </c>
      <c r="B2183" t="str">
        <f>_xlfn.XLOOKUP(D2183,'2026 FMR'!I:I,'2026 FMR'!Q:Q)</f>
        <v>OK-505</v>
      </c>
      <c r="C2183" t="s">
        <v>2250</v>
      </c>
      <c r="D2183">
        <v>40097</v>
      </c>
      <c r="E2183">
        <f>_xlfn.XLOOKUP(D2183,'ACS data'!E:E,'ACS data'!N:N)</f>
        <v>1379</v>
      </c>
      <c r="F2183">
        <f>_xlfn.XLOOKUP(D2183,'2026 FMR'!I:I,'2026 FMR'!M:M)</f>
        <v>736</v>
      </c>
      <c r="G2183">
        <f>_xlfn.XLOOKUP(D2183,'2026 FMR'!I:I,'2026 FMR'!J:J)</f>
        <v>39324</v>
      </c>
      <c r="H2183">
        <f>_xlfn.XLOOKUP(D2183,'2026 FMR'!I:I,'2026 FMR'!R:R)</f>
        <v>1</v>
      </c>
    </row>
    <row r="2184" spans="1:8" x14ac:dyDescent="0.35">
      <c r="A2184" t="s">
        <v>2201</v>
      </c>
      <c r="B2184" t="str">
        <f>_xlfn.XLOOKUP(D2184,'2026 FMR'!I:I,'2026 FMR'!Q:Q)</f>
        <v>OK-507</v>
      </c>
      <c r="C2184" t="s">
        <v>2251</v>
      </c>
      <c r="D2184">
        <v>40099</v>
      </c>
      <c r="E2184">
        <f>_xlfn.XLOOKUP(D2184,'ACS data'!E:E,'ACS data'!N:N)</f>
        <v>364</v>
      </c>
      <c r="F2184">
        <f>_xlfn.XLOOKUP(D2184,'2026 FMR'!I:I,'2026 FMR'!M:M)</f>
        <v>758</v>
      </c>
      <c r="G2184">
        <f>_xlfn.XLOOKUP(D2184,'2026 FMR'!I:I,'2026 FMR'!J:J)</f>
        <v>13837</v>
      </c>
      <c r="H2184">
        <f>_xlfn.XLOOKUP(D2184,'2026 FMR'!I:I,'2026 FMR'!R:R)</f>
        <v>1</v>
      </c>
    </row>
    <row r="2185" spans="1:8" x14ac:dyDescent="0.35">
      <c r="A2185" t="s">
        <v>2201</v>
      </c>
      <c r="B2185" t="str">
        <f>_xlfn.XLOOKUP(D2185,'2026 FMR'!I:I,'2026 FMR'!Q:Q)</f>
        <v>OK-507</v>
      </c>
      <c r="C2185" t="s">
        <v>2252</v>
      </c>
      <c r="D2185">
        <v>40101</v>
      </c>
      <c r="E2185">
        <f>_xlfn.XLOOKUP(D2185,'ACS data'!E:E,'ACS data'!N:N)</f>
        <v>2684</v>
      </c>
      <c r="F2185">
        <f>_xlfn.XLOOKUP(D2185,'2026 FMR'!I:I,'2026 FMR'!M:M)</f>
        <v>722</v>
      </c>
      <c r="G2185">
        <f>_xlfn.XLOOKUP(D2185,'2026 FMR'!I:I,'2026 FMR'!J:J)</f>
        <v>66606</v>
      </c>
      <c r="H2185">
        <f>_xlfn.XLOOKUP(D2185,'2026 FMR'!I:I,'2026 FMR'!R:R)</f>
        <v>1</v>
      </c>
    </row>
    <row r="2186" spans="1:8" x14ac:dyDescent="0.35">
      <c r="A2186" t="s">
        <v>2201</v>
      </c>
      <c r="B2186" t="str">
        <f>_xlfn.XLOOKUP(D2186,'2026 FMR'!I:I,'2026 FMR'!Q:Q)</f>
        <v>OK-500</v>
      </c>
      <c r="C2186" t="s">
        <v>2253</v>
      </c>
      <c r="D2186">
        <v>40103</v>
      </c>
      <c r="E2186">
        <f>_xlfn.XLOOKUP(D2186,'ACS data'!E:E,'ACS data'!N:N)</f>
        <v>205</v>
      </c>
      <c r="F2186">
        <f>_xlfn.XLOOKUP(D2186,'2026 FMR'!I:I,'2026 FMR'!M:M)</f>
        <v>765</v>
      </c>
      <c r="G2186">
        <f>_xlfn.XLOOKUP(D2186,'2026 FMR'!I:I,'2026 FMR'!J:J)</f>
        <v>10981</v>
      </c>
      <c r="H2186">
        <f>_xlfn.XLOOKUP(D2186,'2026 FMR'!I:I,'2026 FMR'!R:R)</f>
        <v>1</v>
      </c>
    </row>
    <row r="2187" spans="1:8" x14ac:dyDescent="0.35">
      <c r="A2187" t="s">
        <v>2201</v>
      </c>
      <c r="B2187" t="str">
        <f>_xlfn.XLOOKUP(D2187,'2026 FMR'!I:I,'2026 FMR'!Q:Q)</f>
        <v>OK-505</v>
      </c>
      <c r="C2187" t="s">
        <v>2254</v>
      </c>
      <c r="D2187">
        <v>40105</v>
      </c>
      <c r="E2187">
        <f>_xlfn.XLOOKUP(D2187,'ACS data'!E:E,'ACS data'!N:N)</f>
        <v>276</v>
      </c>
      <c r="F2187">
        <f>_xlfn.XLOOKUP(D2187,'2026 FMR'!I:I,'2026 FMR'!M:M)</f>
        <v>714</v>
      </c>
      <c r="G2187">
        <f>_xlfn.XLOOKUP(D2187,'2026 FMR'!I:I,'2026 FMR'!J:J)</f>
        <v>9460</v>
      </c>
      <c r="H2187">
        <f>_xlfn.XLOOKUP(D2187,'2026 FMR'!I:I,'2026 FMR'!R:R)</f>
        <v>1</v>
      </c>
    </row>
    <row r="2188" spans="1:8" x14ac:dyDescent="0.35">
      <c r="A2188" t="s">
        <v>2201</v>
      </c>
      <c r="B2188" t="str">
        <f>_xlfn.XLOOKUP(D2188,'2026 FMR'!I:I,'2026 FMR'!Q:Q)</f>
        <v>OK-507</v>
      </c>
      <c r="C2188" t="s">
        <v>2255</v>
      </c>
      <c r="D2188">
        <v>40107</v>
      </c>
      <c r="E2188">
        <f>_xlfn.XLOOKUP(D2188,'ACS data'!E:E,'ACS data'!N:N)</f>
        <v>489</v>
      </c>
      <c r="F2188">
        <f>_xlfn.XLOOKUP(D2188,'2026 FMR'!I:I,'2026 FMR'!M:M)</f>
        <v>738</v>
      </c>
      <c r="G2188">
        <f>_xlfn.XLOOKUP(D2188,'2026 FMR'!I:I,'2026 FMR'!J:J)</f>
        <v>11349</v>
      </c>
      <c r="H2188">
        <f>_xlfn.XLOOKUP(D2188,'2026 FMR'!I:I,'2026 FMR'!R:R)</f>
        <v>1</v>
      </c>
    </row>
    <row r="2189" spans="1:8" x14ac:dyDescent="0.35">
      <c r="A2189" t="s">
        <v>2201</v>
      </c>
      <c r="B2189" t="str">
        <f>_xlfn.XLOOKUP(D2189,'2026 FMR'!I:I,'2026 FMR'!Q:Q)</f>
        <v>OK-503</v>
      </c>
      <c r="C2189" t="s">
        <v>2256</v>
      </c>
      <c r="D2189">
        <v>40109</v>
      </c>
      <c r="E2189">
        <f>_xlfn.XLOOKUP(D2189,'ACS data'!E:E,'ACS data'!N:N)</f>
        <v>28319</v>
      </c>
      <c r="F2189">
        <f>_xlfn.XLOOKUP(D2189,'2026 FMR'!I:I,'2026 FMR'!M:M)</f>
        <v>1017</v>
      </c>
      <c r="G2189">
        <f>_xlfn.XLOOKUP(D2189,'2026 FMR'!I:I,'2026 FMR'!J:J)</f>
        <v>795822</v>
      </c>
      <c r="H2189">
        <f>_xlfn.XLOOKUP(D2189,'2026 FMR'!I:I,'2026 FMR'!R:R)</f>
        <v>1</v>
      </c>
    </row>
    <row r="2190" spans="1:8" x14ac:dyDescent="0.35">
      <c r="A2190" t="s">
        <v>2201</v>
      </c>
      <c r="B2190" t="str">
        <f>_xlfn.XLOOKUP(D2190,'2026 FMR'!I:I,'2026 FMR'!Q:Q)</f>
        <v>OK-507</v>
      </c>
      <c r="C2190" t="s">
        <v>2257</v>
      </c>
      <c r="D2190">
        <v>40111</v>
      </c>
      <c r="E2190">
        <f>_xlfn.XLOOKUP(D2190,'ACS data'!E:E,'ACS data'!N:N)</f>
        <v>1266</v>
      </c>
      <c r="F2190">
        <f>_xlfn.XLOOKUP(D2190,'2026 FMR'!I:I,'2026 FMR'!M:M)</f>
        <v>766</v>
      </c>
      <c r="G2190">
        <f>_xlfn.XLOOKUP(D2190,'2026 FMR'!I:I,'2026 FMR'!J:J)</f>
        <v>36900</v>
      </c>
      <c r="H2190">
        <f>_xlfn.XLOOKUP(D2190,'2026 FMR'!I:I,'2026 FMR'!R:R)</f>
        <v>1</v>
      </c>
    </row>
    <row r="2191" spans="1:8" x14ac:dyDescent="0.35">
      <c r="A2191" t="s">
        <v>2201</v>
      </c>
      <c r="B2191" t="str">
        <f>_xlfn.XLOOKUP(D2191,'2026 FMR'!I:I,'2026 FMR'!Q:Q)</f>
        <v>OK-500</v>
      </c>
      <c r="C2191" t="s">
        <v>2258</v>
      </c>
      <c r="D2191">
        <v>40113</v>
      </c>
      <c r="E2191">
        <f>_xlfn.XLOOKUP(D2191,'ACS data'!E:E,'ACS data'!N:N)</f>
        <v>999</v>
      </c>
      <c r="F2191">
        <f>_xlfn.XLOOKUP(D2191,'2026 FMR'!I:I,'2026 FMR'!M:M)</f>
        <v>987</v>
      </c>
      <c r="G2191">
        <f>_xlfn.XLOOKUP(D2191,'2026 FMR'!I:I,'2026 FMR'!J:J)</f>
        <v>46004</v>
      </c>
      <c r="H2191">
        <f>_xlfn.XLOOKUP(D2191,'2026 FMR'!I:I,'2026 FMR'!R:R)</f>
        <v>1</v>
      </c>
    </row>
    <row r="2192" spans="1:8" x14ac:dyDescent="0.35">
      <c r="A2192" t="s">
        <v>2201</v>
      </c>
      <c r="B2192" t="str">
        <f>_xlfn.XLOOKUP(D2192,'2026 FMR'!I:I,'2026 FMR'!Q:Q)</f>
        <v>OK-505</v>
      </c>
      <c r="C2192" t="s">
        <v>2259</v>
      </c>
      <c r="D2192">
        <v>40115</v>
      </c>
      <c r="E2192">
        <f>_xlfn.XLOOKUP(D2192,'ACS data'!E:E,'ACS data'!N:N)</f>
        <v>1247</v>
      </c>
      <c r="F2192">
        <f>_xlfn.XLOOKUP(D2192,'2026 FMR'!I:I,'2026 FMR'!M:M)</f>
        <v>714</v>
      </c>
      <c r="G2192">
        <f>_xlfn.XLOOKUP(D2192,'2026 FMR'!I:I,'2026 FMR'!J:J)</f>
        <v>30472</v>
      </c>
      <c r="H2192">
        <f>_xlfn.XLOOKUP(D2192,'2026 FMR'!I:I,'2026 FMR'!R:R)</f>
        <v>1</v>
      </c>
    </row>
    <row r="2193" spans="1:8" x14ac:dyDescent="0.35">
      <c r="A2193" t="s">
        <v>2201</v>
      </c>
      <c r="B2193" t="str">
        <f>_xlfn.XLOOKUP(D2193,'2026 FMR'!I:I,'2026 FMR'!Q:Q)</f>
        <v>OK-500</v>
      </c>
      <c r="C2193" t="s">
        <v>2260</v>
      </c>
      <c r="D2193">
        <v>40117</v>
      </c>
      <c r="E2193">
        <f>_xlfn.XLOOKUP(D2193,'ACS data'!E:E,'ACS data'!N:N)</f>
        <v>485</v>
      </c>
      <c r="F2193">
        <f>_xlfn.XLOOKUP(D2193,'2026 FMR'!I:I,'2026 FMR'!M:M)</f>
        <v>818</v>
      </c>
      <c r="G2193">
        <f>_xlfn.XLOOKUP(D2193,'2026 FMR'!I:I,'2026 FMR'!J:J)</f>
        <v>15682</v>
      </c>
      <c r="H2193">
        <f>_xlfn.XLOOKUP(D2193,'2026 FMR'!I:I,'2026 FMR'!R:R)</f>
        <v>1</v>
      </c>
    </row>
    <row r="2194" spans="1:8" x14ac:dyDescent="0.35">
      <c r="A2194" t="s">
        <v>2201</v>
      </c>
      <c r="B2194" t="str">
        <f>_xlfn.XLOOKUP(D2194,'2026 FMR'!I:I,'2026 FMR'!Q:Q)</f>
        <v>OK-500</v>
      </c>
      <c r="C2194" t="s">
        <v>2261</v>
      </c>
      <c r="D2194">
        <v>40119</v>
      </c>
      <c r="E2194">
        <f>_xlfn.XLOOKUP(D2194,'ACS data'!E:E,'ACS data'!N:N)</f>
        <v>9009</v>
      </c>
      <c r="F2194">
        <f>_xlfn.XLOOKUP(D2194,'2026 FMR'!I:I,'2026 FMR'!M:M)</f>
        <v>847</v>
      </c>
      <c r="G2194">
        <f>_xlfn.XLOOKUP(D2194,'2026 FMR'!I:I,'2026 FMR'!J:J)</f>
        <v>82058</v>
      </c>
      <c r="H2194">
        <f>_xlfn.XLOOKUP(D2194,'2026 FMR'!I:I,'2026 FMR'!R:R)</f>
        <v>1</v>
      </c>
    </row>
    <row r="2195" spans="1:8" x14ac:dyDescent="0.35">
      <c r="A2195" t="s">
        <v>2201</v>
      </c>
      <c r="B2195" t="str">
        <f>_xlfn.XLOOKUP(D2195,'2026 FMR'!I:I,'2026 FMR'!Q:Q)</f>
        <v>OK-507</v>
      </c>
      <c r="C2195" t="s">
        <v>2262</v>
      </c>
      <c r="D2195">
        <v>40121</v>
      </c>
      <c r="E2195">
        <f>_xlfn.XLOOKUP(D2195,'ACS data'!E:E,'ACS data'!N:N)</f>
        <v>1627</v>
      </c>
      <c r="F2195">
        <f>_xlfn.XLOOKUP(D2195,'2026 FMR'!I:I,'2026 FMR'!M:M)</f>
        <v>787</v>
      </c>
      <c r="G2195">
        <f>_xlfn.XLOOKUP(D2195,'2026 FMR'!I:I,'2026 FMR'!J:J)</f>
        <v>43758</v>
      </c>
      <c r="H2195">
        <f>_xlfn.XLOOKUP(D2195,'2026 FMR'!I:I,'2026 FMR'!R:R)</f>
        <v>1</v>
      </c>
    </row>
    <row r="2196" spans="1:8" x14ac:dyDescent="0.35">
      <c r="A2196" t="s">
        <v>2201</v>
      </c>
      <c r="B2196" t="str">
        <f>_xlfn.XLOOKUP(D2196,'2026 FMR'!I:I,'2026 FMR'!Q:Q)</f>
        <v>OK-507</v>
      </c>
      <c r="C2196" t="s">
        <v>2263</v>
      </c>
      <c r="D2196">
        <v>40123</v>
      </c>
      <c r="E2196">
        <f>_xlfn.XLOOKUP(D2196,'ACS data'!E:E,'ACS data'!N:N)</f>
        <v>952</v>
      </c>
      <c r="F2196">
        <f>_xlfn.XLOOKUP(D2196,'2026 FMR'!I:I,'2026 FMR'!M:M)</f>
        <v>758</v>
      </c>
      <c r="G2196">
        <f>_xlfn.XLOOKUP(D2196,'2026 FMR'!I:I,'2026 FMR'!J:J)</f>
        <v>38116</v>
      </c>
      <c r="H2196">
        <f>_xlfn.XLOOKUP(D2196,'2026 FMR'!I:I,'2026 FMR'!R:R)</f>
        <v>1</v>
      </c>
    </row>
    <row r="2197" spans="1:8" x14ac:dyDescent="0.35">
      <c r="A2197" t="s">
        <v>2201</v>
      </c>
      <c r="B2197" t="str">
        <f>_xlfn.XLOOKUP(D2197,'2026 FMR'!I:I,'2026 FMR'!Q:Q)</f>
        <v>Unclaimed</v>
      </c>
      <c r="C2197" t="s">
        <v>2264</v>
      </c>
      <c r="D2197">
        <v>40125</v>
      </c>
      <c r="E2197">
        <f>_xlfn.XLOOKUP(D2197,'ACS data'!E:E,'ACS data'!N:N)</f>
        <v>2188</v>
      </c>
      <c r="F2197">
        <f>_xlfn.XLOOKUP(D2197,'2026 FMR'!I:I,'2026 FMR'!M:M)</f>
        <v>714</v>
      </c>
      <c r="G2197">
        <f>_xlfn.XLOOKUP(D2197,'2026 FMR'!I:I,'2026 FMR'!J:J)</f>
        <v>72734</v>
      </c>
      <c r="H2197">
        <f>_xlfn.XLOOKUP(D2197,'2026 FMR'!I:I,'2026 FMR'!R:R)</f>
        <v>1</v>
      </c>
    </row>
    <row r="2198" spans="1:8" x14ac:dyDescent="0.35">
      <c r="A2198" t="s">
        <v>2201</v>
      </c>
      <c r="B2198" t="str">
        <f>_xlfn.XLOOKUP(D2198,'2026 FMR'!I:I,'2026 FMR'!Q:Q)</f>
        <v>OK-507</v>
      </c>
      <c r="C2198" t="s">
        <v>2265</v>
      </c>
      <c r="D2198">
        <v>40127</v>
      </c>
      <c r="E2198">
        <f>_xlfn.XLOOKUP(D2198,'ACS data'!E:E,'ACS data'!N:N)</f>
        <v>505</v>
      </c>
      <c r="F2198">
        <f>_xlfn.XLOOKUP(D2198,'2026 FMR'!I:I,'2026 FMR'!M:M)</f>
        <v>750</v>
      </c>
      <c r="G2198">
        <f>_xlfn.XLOOKUP(D2198,'2026 FMR'!I:I,'2026 FMR'!J:J)</f>
        <v>10845</v>
      </c>
      <c r="H2198">
        <f>_xlfn.XLOOKUP(D2198,'2026 FMR'!I:I,'2026 FMR'!R:R)</f>
        <v>1</v>
      </c>
    </row>
    <row r="2199" spans="1:8" x14ac:dyDescent="0.35">
      <c r="A2199" t="s">
        <v>2201</v>
      </c>
      <c r="B2199" t="str">
        <f>_xlfn.XLOOKUP(D2199,'2026 FMR'!I:I,'2026 FMR'!Q:Q)</f>
        <v>OK-506</v>
      </c>
      <c r="C2199" t="s">
        <v>2266</v>
      </c>
      <c r="D2199">
        <v>40129</v>
      </c>
      <c r="E2199">
        <f>_xlfn.XLOOKUP(D2199,'ACS data'!E:E,'ACS data'!N:N)</f>
        <v>90</v>
      </c>
      <c r="F2199">
        <f>_xlfn.XLOOKUP(D2199,'2026 FMR'!I:I,'2026 FMR'!M:M)</f>
        <v>732</v>
      </c>
      <c r="G2199">
        <f>_xlfn.XLOOKUP(D2199,'2026 FMR'!I:I,'2026 FMR'!J:J)</f>
        <v>3423</v>
      </c>
      <c r="H2199">
        <f>_xlfn.XLOOKUP(D2199,'2026 FMR'!I:I,'2026 FMR'!R:R)</f>
        <v>1</v>
      </c>
    </row>
    <row r="2200" spans="1:8" x14ac:dyDescent="0.35">
      <c r="A2200" t="s">
        <v>2201</v>
      </c>
      <c r="B2200" t="str">
        <f>_xlfn.XLOOKUP(D2200,'2026 FMR'!I:I,'2026 FMR'!Q:Q)</f>
        <v>OK-505</v>
      </c>
      <c r="C2200" t="s">
        <v>2267</v>
      </c>
      <c r="D2200">
        <v>40131</v>
      </c>
      <c r="E2200">
        <f>_xlfn.XLOOKUP(D2200,'ACS data'!E:E,'ACS data'!N:N)</f>
        <v>1755</v>
      </c>
      <c r="F2200">
        <f>_xlfn.XLOOKUP(D2200,'2026 FMR'!I:I,'2026 FMR'!M:M)</f>
        <v>987</v>
      </c>
      <c r="G2200">
        <f>_xlfn.XLOOKUP(D2200,'2026 FMR'!I:I,'2026 FMR'!J:J)</f>
        <v>95870</v>
      </c>
      <c r="H2200">
        <f>_xlfn.XLOOKUP(D2200,'2026 FMR'!I:I,'2026 FMR'!R:R)</f>
        <v>1</v>
      </c>
    </row>
    <row r="2201" spans="1:8" x14ac:dyDescent="0.35">
      <c r="A2201" t="s">
        <v>2201</v>
      </c>
      <c r="B2201" t="str">
        <f>_xlfn.XLOOKUP(D2201,'2026 FMR'!I:I,'2026 FMR'!Q:Q)</f>
        <v>OK-503</v>
      </c>
      <c r="C2201" t="s">
        <v>2268</v>
      </c>
      <c r="D2201">
        <v>40133</v>
      </c>
      <c r="E2201">
        <f>_xlfn.XLOOKUP(D2201,'ACS data'!E:E,'ACS data'!N:N)</f>
        <v>895</v>
      </c>
      <c r="F2201">
        <f>_xlfn.XLOOKUP(D2201,'2026 FMR'!I:I,'2026 FMR'!M:M)</f>
        <v>734</v>
      </c>
      <c r="G2201">
        <f>_xlfn.XLOOKUP(D2201,'2026 FMR'!I:I,'2026 FMR'!J:J)</f>
        <v>23592</v>
      </c>
      <c r="H2201">
        <f>_xlfn.XLOOKUP(D2201,'2026 FMR'!I:I,'2026 FMR'!R:R)</f>
        <v>1</v>
      </c>
    </row>
    <row r="2202" spans="1:8" x14ac:dyDescent="0.35">
      <c r="A2202" t="s">
        <v>2201</v>
      </c>
      <c r="B2202" t="str">
        <f>_xlfn.XLOOKUP(D2202,'2026 FMR'!I:I,'2026 FMR'!Q:Q)</f>
        <v>OK-505</v>
      </c>
      <c r="C2202" t="s">
        <v>2269</v>
      </c>
      <c r="D2202">
        <v>40135</v>
      </c>
      <c r="E2202">
        <f>_xlfn.XLOOKUP(D2202,'ACS data'!E:E,'ACS data'!N:N)</f>
        <v>1616</v>
      </c>
      <c r="F2202">
        <f>_xlfn.XLOOKUP(D2202,'2026 FMR'!I:I,'2026 FMR'!M:M)</f>
        <v>714</v>
      </c>
      <c r="G2202">
        <f>_xlfn.XLOOKUP(D2202,'2026 FMR'!I:I,'2026 FMR'!J:J)</f>
        <v>39538</v>
      </c>
      <c r="H2202">
        <f>_xlfn.XLOOKUP(D2202,'2026 FMR'!I:I,'2026 FMR'!R:R)</f>
        <v>1</v>
      </c>
    </row>
    <row r="2203" spans="1:8" x14ac:dyDescent="0.35">
      <c r="A2203" t="s">
        <v>2201</v>
      </c>
      <c r="B2203" t="str">
        <f>_xlfn.XLOOKUP(D2203,'2026 FMR'!I:I,'2026 FMR'!Q:Q)</f>
        <v>OK-506</v>
      </c>
      <c r="C2203" t="s">
        <v>2270</v>
      </c>
      <c r="D2203">
        <v>40137</v>
      </c>
      <c r="E2203">
        <f>_xlfn.XLOOKUP(D2203,'ACS data'!E:E,'ACS data'!N:N)</f>
        <v>1596</v>
      </c>
      <c r="F2203">
        <f>_xlfn.XLOOKUP(D2203,'2026 FMR'!I:I,'2026 FMR'!M:M)</f>
        <v>779</v>
      </c>
      <c r="G2203">
        <f>_xlfn.XLOOKUP(D2203,'2026 FMR'!I:I,'2026 FMR'!J:J)</f>
        <v>43140</v>
      </c>
      <c r="H2203">
        <f>_xlfn.XLOOKUP(D2203,'2026 FMR'!I:I,'2026 FMR'!R:R)</f>
        <v>1</v>
      </c>
    </row>
    <row r="2204" spans="1:8" x14ac:dyDescent="0.35">
      <c r="A2204" t="s">
        <v>2201</v>
      </c>
      <c r="B2204" t="str">
        <f>_xlfn.XLOOKUP(D2204,'2026 FMR'!I:I,'2026 FMR'!Q:Q)</f>
        <v>OK-503</v>
      </c>
      <c r="C2204" t="s">
        <v>2271</v>
      </c>
      <c r="D2204">
        <v>40139</v>
      </c>
      <c r="E2204">
        <f>_xlfn.XLOOKUP(D2204,'ACS data'!E:E,'ACS data'!N:N)</f>
        <v>894</v>
      </c>
      <c r="F2204">
        <f>_xlfn.XLOOKUP(D2204,'2026 FMR'!I:I,'2026 FMR'!M:M)</f>
        <v>897</v>
      </c>
      <c r="G2204">
        <f>_xlfn.XLOOKUP(D2204,'2026 FMR'!I:I,'2026 FMR'!J:J)</f>
        <v>21144</v>
      </c>
      <c r="H2204">
        <f>_xlfn.XLOOKUP(D2204,'2026 FMR'!I:I,'2026 FMR'!R:R)</f>
        <v>1</v>
      </c>
    </row>
    <row r="2205" spans="1:8" x14ac:dyDescent="0.35">
      <c r="A2205" t="s">
        <v>2201</v>
      </c>
      <c r="B2205" t="str">
        <f>_xlfn.XLOOKUP(D2205,'2026 FMR'!I:I,'2026 FMR'!Q:Q)</f>
        <v>OK-506</v>
      </c>
      <c r="C2205" t="s">
        <v>2272</v>
      </c>
      <c r="D2205">
        <v>40141</v>
      </c>
      <c r="E2205">
        <f>_xlfn.XLOOKUP(D2205,'ACS data'!E:E,'ACS data'!N:N)</f>
        <v>225</v>
      </c>
      <c r="F2205">
        <f>_xlfn.XLOOKUP(D2205,'2026 FMR'!I:I,'2026 FMR'!M:M)</f>
        <v>855</v>
      </c>
      <c r="G2205">
        <f>_xlfn.XLOOKUP(D2205,'2026 FMR'!I:I,'2026 FMR'!J:J)</f>
        <v>7013</v>
      </c>
      <c r="H2205">
        <f>_xlfn.XLOOKUP(D2205,'2026 FMR'!I:I,'2026 FMR'!R:R)</f>
        <v>1</v>
      </c>
    </row>
    <row r="2206" spans="1:8" x14ac:dyDescent="0.35">
      <c r="A2206" t="s">
        <v>2201</v>
      </c>
      <c r="B2206" t="str">
        <f>_xlfn.XLOOKUP(D2206,'2026 FMR'!I:I,'2026 FMR'!Q:Q)</f>
        <v>OK-501</v>
      </c>
      <c r="C2206" t="s">
        <v>2273</v>
      </c>
      <c r="D2206">
        <v>40143</v>
      </c>
      <c r="E2206">
        <f>_xlfn.XLOOKUP(D2206,'ACS data'!E:E,'ACS data'!N:N)</f>
        <v>21582</v>
      </c>
      <c r="F2206">
        <f>_xlfn.XLOOKUP(D2206,'2026 FMR'!I:I,'2026 FMR'!M:M)</f>
        <v>987</v>
      </c>
      <c r="G2206">
        <f>_xlfn.XLOOKUP(D2206,'2026 FMR'!I:I,'2026 FMR'!J:J)</f>
        <v>668923</v>
      </c>
      <c r="H2206">
        <f>_xlfn.XLOOKUP(D2206,'2026 FMR'!I:I,'2026 FMR'!R:R)</f>
        <v>0.5</v>
      </c>
    </row>
    <row r="2207" spans="1:8" x14ac:dyDescent="0.35">
      <c r="A2207" t="s">
        <v>2201</v>
      </c>
      <c r="B2207" t="str">
        <f>_xlfn.XLOOKUP(D2207,'2026 FMR'!I:I,'2026 FMR'!Q:Q)</f>
        <v>OK-505</v>
      </c>
      <c r="C2207" t="s">
        <v>2274</v>
      </c>
      <c r="D2207">
        <v>40145</v>
      </c>
      <c r="E2207">
        <f>_xlfn.XLOOKUP(D2207,'ACS data'!E:E,'ACS data'!N:N)</f>
        <v>1804</v>
      </c>
      <c r="F2207">
        <f>_xlfn.XLOOKUP(D2207,'2026 FMR'!I:I,'2026 FMR'!M:M)</f>
        <v>987</v>
      </c>
      <c r="G2207">
        <f>_xlfn.XLOOKUP(D2207,'2026 FMR'!I:I,'2026 FMR'!J:J)</f>
        <v>82269</v>
      </c>
      <c r="H2207">
        <f>_xlfn.XLOOKUP(D2207,'2026 FMR'!I:I,'2026 FMR'!R:R)</f>
        <v>1</v>
      </c>
    </row>
    <row r="2208" spans="1:8" x14ac:dyDescent="0.35">
      <c r="A2208" t="s">
        <v>2201</v>
      </c>
      <c r="B2208" t="str">
        <f>_xlfn.XLOOKUP(D2208,'2026 FMR'!I:I,'2026 FMR'!Q:Q)</f>
        <v>OK-505</v>
      </c>
      <c r="C2208" t="s">
        <v>2275</v>
      </c>
      <c r="D2208">
        <v>40147</v>
      </c>
      <c r="E2208">
        <f>_xlfn.XLOOKUP(D2208,'ACS data'!E:E,'ACS data'!N:N)</f>
        <v>1533</v>
      </c>
      <c r="F2208">
        <f>_xlfn.XLOOKUP(D2208,'2026 FMR'!I:I,'2026 FMR'!M:M)</f>
        <v>801</v>
      </c>
      <c r="G2208">
        <f>_xlfn.XLOOKUP(D2208,'2026 FMR'!I:I,'2026 FMR'!J:J)</f>
        <v>52579</v>
      </c>
      <c r="H2208">
        <f>_xlfn.XLOOKUP(D2208,'2026 FMR'!I:I,'2026 FMR'!R:R)</f>
        <v>1</v>
      </c>
    </row>
    <row r="2209" spans="1:8" x14ac:dyDescent="0.35">
      <c r="A2209" t="s">
        <v>2201</v>
      </c>
      <c r="B2209" t="str">
        <f>_xlfn.XLOOKUP(D2209,'2026 FMR'!I:I,'2026 FMR'!Q:Q)</f>
        <v>OK-506</v>
      </c>
      <c r="C2209" t="s">
        <v>2276</v>
      </c>
      <c r="D2209">
        <v>40149</v>
      </c>
      <c r="E2209">
        <f>_xlfn.XLOOKUP(D2209,'ACS data'!E:E,'ACS data'!N:N)</f>
        <v>205</v>
      </c>
      <c r="F2209">
        <f>_xlfn.XLOOKUP(D2209,'2026 FMR'!I:I,'2026 FMR'!M:M)</f>
        <v>855</v>
      </c>
      <c r="G2209">
        <f>_xlfn.XLOOKUP(D2209,'2026 FMR'!I:I,'2026 FMR'!J:J)</f>
        <v>10930</v>
      </c>
      <c r="H2209">
        <f>_xlfn.XLOOKUP(D2209,'2026 FMR'!I:I,'2026 FMR'!R:R)</f>
        <v>1</v>
      </c>
    </row>
    <row r="2210" spans="1:8" x14ac:dyDescent="0.35">
      <c r="A2210" t="s">
        <v>2201</v>
      </c>
      <c r="B2210" t="str">
        <f>_xlfn.XLOOKUP(D2210,'2026 FMR'!I:I,'2026 FMR'!Q:Q)</f>
        <v>OK-503</v>
      </c>
      <c r="C2210" t="s">
        <v>2277</v>
      </c>
      <c r="D2210">
        <v>40151</v>
      </c>
      <c r="E2210">
        <f>_xlfn.XLOOKUP(D2210,'ACS data'!E:E,'ACS data'!N:N)</f>
        <v>796</v>
      </c>
      <c r="F2210">
        <f>_xlfn.XLOOKUP(D2210,'2026 FMR'!I:I,'2026 FMR'!M:M)</f>
        <v>831</v>
      </c>
      <c r="G2210">
        <f>_xlfn.XLOOKUP(D2210,'2026 FMR'!I:I,'2026 FMR'!J:J)</f>
        <v>8661</v>
      </c>
      <c r="H2210">
        <f>_xlfn.XLOOKUP(D2210,'2026 FMR'!I:I,'2026 FMR'!R:R)</f>
        <v>1</v>
      </c>
    </row>
    <row r="2211" spans="1:8" x14ac:dyDescent="0.35">
      <c r="A2211" t="s">
        <v>2201</v>
      </c>
      <c r="B2211" t="str">
        <f>_xlfn.XLOOKUP(D2211,'2026 FMR'!I:I,'2026 FMR'!Q:Q)</f>
        <v>OK-503</v>
      </c>
      <c r="C2211" t="s">
        <v>2278</v>
      </c>
      <c r="D2211">
        <v>40153</v>
      </c>
      <c r="E2211">
        <f>_xlfn.XLOOKUP(D2211,'ACS data'!E:E,'ACS data'!N:N)</f>
        <v>384</v>
      </c>
      <c r="F2211">
        <f>_xlfn.XLOOKUP(D2211,'2026 FMR'!I:I,'2026 FMR'!M:M)</f>
        <v>809</v>
      </c>
      <c r="G2211">
        <f>_xlfn.XLOOKUP(D2211,'2026 FMR'!I:I,'2026 FMR'!J:J)</f>
        <v>20411</v>
      </c>
      <c r="H2211">
        <f>_xlfn.XLOOKUP(D2211,'2026 FMR'!I:I,'2026 FMR'!R:R)</f>
        <v>1</v>
      </c>
    </row>
    <row r="2212" spans="1:8" x14ac:dyDescent="0.35">
      <c r="A2212" t="s">
        <v>2279</v>
      </c>
      <c r="B2212" t="str">
        <f>_xlfn.XLOOKUP(D2212,'2026 FMR'!I:I,'2026 FMR'!Q:Q)</f>
        <v>OR-505</v>
      </c>
      <c r="C2212" t="s">
        <v>2280</v>
      </c>
      <c r="D2212">
        <v>41001</v>
      </c>
      <c r="E2212">
        <f>_xlfn.XLOOKUP(D2212,'ACS data'!E:E,'ACS data'!N:N)</f>
        <v>241</v>
      </c>
      <c r="F2212">
        <f>_xlfn.XLOOKUP(D2212,'2026 FMR'!I:I,'2026 FMR'!M:M)</f>
        <v>898</v>
      </c>
      <c r="G2212">
        <f>_xlfn.XLOOKUP(D2212,'2026 FMR'!I:I,'2026 FMR'!J:J)</f>
        <v>16685</v>
      </c>
      <c r="H2212">
        <f>_xlfn.XLOOKUP(D2212,'2026 FMR'!I:I,'2026 FMR'!R:R)</f>
        <v>1</v>
      </c>
    </row>
    <row r="2213" spans="1:8" x14ac:dyDescent="0.35">
      <c r="A2213" t="s">
        <v>2279</v>
      </c>
      <c r="B2213" t="str">
        <f>_xlfn.XLOOKUP(D2213,'2026 FMR'!I:I,'2026 FMR'!Q:Q)</f>
        <v>OR-505</v>
      </c>
      <c r="C2213" t="s">
        <v>2281</v>
      </c>
      <c r="D2213">
        <v>41003</v>
      </c>
      <c r="E2213">
        <f>_xlfn.XLOOKUP(D2213,'ACS data'!E:E,'ACS data'!N:N)</f>
        <v>9127</v>
      </c>
      <c r="F2213">
        <f>_xlfn.XLOOKUP(D2213,'2026 FMR'!I:I,'2026 FMR'!M:M)</f>
        <v>1290</v>
      </c>
      <c r="G2213">
        <f>_xlfn.XLOOKUP(D2213,'2026 FMR'!I:I,'2026 FMR'!J:J)</f>
        <v>95615</v>
      </c>
      <c r="H2213">
        <f>_xlfn.XLOOKUP(D2213,'2026 FMR'!I:I,'2026 FMR'!R:R)</f>
        <v>1</v>
      </c>
    </row>
    <row r="2214" spans="1:8" x14ac:dyDescent="0.35">
      <c r="A2214" t="s">
        <v>2279</v>
      </c>
      <c r="B2214" t="str">
        <f>_xlfn.XLOOKUP(D2214,'2026 FMR'!I:I,'2026 FMR'!Q:Q)</f>
        <v>OR-507</v>
      </c>
      <c r="C2214" t="s">
        <v>2282</v>
      </c>
      <c r="D2214">
        <v>41005</v>
      </c>
      <c r="E2214">
        <f>_xlfn.XLOOKUP(D2214,'ACS data'!E:E,'ACS data'!N:N)</f>
        <v>5442</v>
      </c>
      <c r="F2214">
        <f>_xlfn.XLOOKUP(D2214,'2026 FMR'!I:I,'2026 FMR'!M:M)</f>
        <v>1677</v>
      </c>
      <c r="G2214">
        <f>_xlfn.XLOOKUP(D2214,'2026 FMR'!I:I,'2026 FMR'!J:J)</f>
        <v>420925</v>
      </c>
      <c r="H2214">
        <f>_xlfn.XLOOKUP(D2214,'2026 FMR'!I:I,'2026 FMR'!R:R)</f>
        <v>0.5</v>
      </c>
    </row>
    <row r="2215" spans="1:8" x14ac:dyDescent="0.35">
      <c r="A2215" t="s">
        <v>2279</v>
      </c>
      <c r="B2215" t="str">
        <f>_xlfn.XLOOKUP(D2215,'2026 FMR'!I:I,'2026 FMR'!Q:Q)</f>
        <v>OR-505</v>
      </c>
      <c r="C2215" t="s">
        <v>2283</v>
      </c>
      <c r="D2215">
        <v>41007</v>
      </c>
      <c r="E2215">
        <f>_xlfn.XLOOKUP(D2215,'ACS data'!E:E,'ACS data'!N:N)</f>
        <v>909</v>
      </c>
      <c r="F2215">
        <f>_xlfn.XLOOKUP(D2215,'2026 FMR'!I:I,'2026 FMR'!M:M)</f>
        <v>1110</v>
      </c>
      <c r="G2215">
        <f>_xlfn.XLOOKUP(D2215,'2026 FMR'!I:I,'2026 FMR'!J:J)</f>
        <v>41190</v>
      </c>
      <c r="H2215">
        <f>_xlfn.XLOOKUP(D2215,'2026 FMR'!I:I,'2026 FMR'!R:R)</f>
        <v>1</v>
      </c>
    </row>
    <row r="2216" spans="1:8" x14ac:dyDescent="0.35">
      <c r="A2216" t="s">
        <v>2279</v>
      </c>
      <c r="B2216" t="str">
        <f>_xlfn.XLOOKUP(D2216,'2026 FMR'!I:I,'2026 FMR'!Q:Q)</f>
        <v>OR-505</v>
      </c>
      <c r="C2216" t="s">
        <v>2284</v>
      </c>
      <c r="D2216">
        <v>41009</v>
      </c>
      <c r="E2216">
        <f>_xlfn.XLOOKUP(D2216,'ACS data'!E:E,'ACS data'!N:N)</f>
        <v>1143</v>
      </c>
      <c r="F2216">
        <f>_xlfn.XLOOKUP(D2216,'2026 FMR'!I:I,'2026 FMR'!M:M)</f>
        <v>1677</v>
      </c>
      <c r="G2216">
        <f>_xlfn.XLOOKUP(D2216,'2026 FMR'!I:I,'2026 FMR'!J:J)</f>
        <v>52865</v>
      </c>
      <c r="H2216">
        <f>_xlfn.XLOOKUP(D2216,'2026 FMR'!I:I,'2026 FMR'!R:R)</f>
        <v>1</v>
      </c>
    </row>
    <row r="2217" spans="1:8" x14ac:dyDescent="0.35">
      <c r="A2217" t="s">
        <v>2279</v>
      </c>
      <c r="B2217" t="str">
        <f>_xlfn.XLOOKUP(D2217,'2026 FMR'!I:I,'2026 FMR'!Q:Q)</f>
        <v>OR-505</v>
      </c>
      <c r="C2217" t="s">
        <v>2285</v>
      </c>
      <c r="D2217">
        <v>41011</v>
      </c>
      <c r="E2217">
        <f>_xlfn.XLOOKUP(D2217,'ACS data'!E:E,'ACS data'!N:N)</f>
        <v>1319</v>
      </c>
      <c r="F2217">
        <f>_xlfn.XLOOKUP(D2217,'2026 FMR'!I:I,'2026 FMR'!M:M)</f>
        <v>982</v>
      </c>
      <c r="G2217">
        <f>_xlfn.XLOOKUP(D2217,'2026 FMR'!I:I,'2026 FMR'!J:J)</f>
        <v>64908</v>
      </c>
      <c r="H2217">
        <f>_xlfn.XLOOKUP(D2217,'2026 FMR'!I:I,'2026 FMR'!R:R)</f>
        <v>1</v>
      </c>
    </row>
    <row r="2218" spans="1:8" x14ac:dyDescent="0.35">
      <c r="A2218" t="s">
        <v>2279</v>
      </c>
      <c r="B2218" t="str">
        <f>_xlfn.XLOOKUP(D2218,'2026 FMR'!I:I,'2026 FMR'!Q:Q)</f>
        <v>OR-503</v>
      </c>
      <c r="C2218" t="s">
        <v>2286</v>
      </c>
      <c r="D2218">
        <v>41013</v>
      </c>
      <c r="E2218">
        <f>_xlfn.XLOOKUP(D2218,'ACS data'!E:E,'ACS data'!N:N)</f>
        <v>342</v>
      </c>
      <c r="F2218">
        <f>_xlfn.XLOOKUP(D2218,'2026 FMR'!I:I,'2026 FMR'!M:M)</f>
        <v>1056</v>
      </c>
      <c r="G2218">
        <f>_xlfn.XLOOKUP(D2218,'2026 FMR'!I:I,'2026 FMR'!J:J)</f>
        <v>24987</v>
      </c>
      <c r="H2218">
        <f>_xlfn.XLOOKUP(D2218,'2026 FMR'!I:I,'2026 FMR'!R:R)</f>
        <v>0.5</v>
      </c>
    </row>
    <row r="2219" spans="1:8" x14ac:dyDescent="0.35">
      <c r="A2219" t="s">
        <v>2279</v>
      </c>
      <c r="B2219" t="str">
        <f>_xlfn.XLOOKUP(D2219,'2026 FMR'!I:I,'2026 FMR'!Q:Q)</f>
        <v>OR-505</v>
      </c>
      <c r="C2219" t="s">
        <v>2287</v>
      </c>
      <c r="D2219">
        <v>41015</v>
      </c>
      <c r="E2219">
        <f>_xlfn.XLOOKUP(D2219,'ACS data'!E:E,'ACS data'!N:N)</f>
        <v>334</v>
      </c>
      <c r="F2219">
        <f>_xlfn.XLOOKUP(D2219,'2026 FMR'!I:I,'2026 FMR'!M:M)</f>
        <v>1067</v>
      </c>
      <c r="G2219">
        <f>_xlfn.XLOOKUP(D2219,'2026 FMR'!I:I,'2026 FMR'!J:J)</f>
        <v>23404</v>
      </c>
      <c r="H2219">
        <f>_xlfn.XLOOKUP(D2219,'2026 FMR'!I:I,'2026 FMR'!R:R)</f>
        <v>1</v>
      </c>
    </row>
    <row r="2220" spans="1:8" x14ac:dyDescent="0.35">
      <c r="A2220" t="s">
        <v>2279</v>
      </c>
      <c r="B2220" t="str">
        <f>_xlfn.XLOOKUP(D2220,'2026 FMR'!I:I,'2026 FMR'!Q:Q)</f>
        <v>OR-503</v>
      </c>
      <c r="C2220" t="s">
        <v>2288</v>
      </c>
      <c r="D2220">
        <v>41017</v>
      </c>
      <c r="E2220">
        <f>_xlfn.XLOOKUP(D2220,'ACS data'!E:E,'ACS data'!N:N)</f>
        <v>3885</v>
      </c>
      <c r="F2220">
        <f>_xlfn.XLOOKUP(D2220,'2026 FMR'!I:I,'2026 FMR'!M:M)</f>
        <v>1371</v>
      </c>
      <c r="G2220">
        <f>_xlfn.XLOOKUP(D2220,'2026 FMR'!I:I,'2026 FMR'!J:J)</f>
        <v>199352</v>
      </c>
      <c r="H2220">
        <f>_xlfn.XLOOKUP(D2220,'2026 FMR'!I:I,'2026 FMR'!R:R)</f>
        <v>0.5</v>
      </c>
    </row>
    <row r="2221" spans="1:8" x14ac:dyDescent="0.35">
      <c r="A2221" t="s">
        <v>2279</v>
      </c>
      <c r="B2221" t="str">
        <f>_xlfn.XLOOKUP(D2221,'2026 FMR'!I:I,'2026 FMR'!Q:Q)</f>
        <v>OR-505</v>
      </c>
      <c r="C2221" t="s">
        <v>2289</v>
      </c>
      <c r="D2221">
        <v>41019</v>
      </c>
      <c r="E2221">
        <f>_xlfn.XLOOKUP(D2221,'ACS data'!E:E,'ACS data'!N:N)</f>
        <v>3399</v>
      </c>
      <c r="F2221">
        <f>_xlfn.XLOOKUP(D2221,'2026 FMR'!I:I,'2026 FMR'!M:M)</f>
        <v>969</v>
      </c>
      <c r="G2221">
        <f>_xlfn.XLOOKUP(D2221,'2026 FMR'!I:I,'2026 FMR'!J:J)</f>
        <v>111322</v>
      </c>
      <c r="H2221">
        <f>_xlfn.XLOOKUP(D2221,'2026 FMR'!I:I,'2026 FMR'!R:R)</f>
        <v>1</v>
      </c>
    </row>
    <row r="2222" spans="1:8" x14ac:dyDescent="0.35">
      <c r="A2222" t="s">
        <v>2279</v>
      </c>
      <c r="B2222" t="str">
        <f>_xlfn.XLOOKUP(D2222,'2026 FMR'!I:I,'2026 FMR'!Q:Q)</f>
        <v>OR-505</v>
      </c>
      <c r="C2222" t="s">
        <v>2290</v>
      </c>
      <c r="D2222">
        <v>41021</v>
      </c>
      <c r="E2222">
        <f>_xlfn.XLOOKUP(D2222,'ACS data'!E:E,'ACS data'!N:N)</f>
        <v>64</v>
      </c>
      <c r="F2222">
        <f>_xlfn.XLOOKUP(D2222,'2026 FMR'!I:I,'2026 FMR'!M:M)</f>
        <v>799</v>
      </c>
      <c r="G2222">
        <f>_xlfn.XLOOKUP(D2222,'2026 FMR'!I:I,'2026 FMR'!J:J)</f>
        <v>1983</v>
      </c>
      <c r="H2222">
        <f>_xlfn.XLOOKUP(D2222,'2026 FMR'!I:I,'2026 FMR'!R:R)</f>
        <v>1</v>
      </c>
    </row>
    <row r="2223" spans="1:8" x14ac:dyDescent="0.35">
      <c r="A2223" t="s">
        <v>2279</v>
      </c>
      <c r="B2223" t="str">
        <f>_xlfn.XLOOKUP(D2223,'2026 FMR'!I:I,'2026 FMR'!Q:Q)</f>
        <v>OR-505</v>
      </c>
      <c r="C2223" t="s">
        <v>2291</v>
      </c>
      <c r="D2223">
        <v>41023</v>
      </c>
      <c r="E2223">
        <f>_xlfn.XLOOKUP(D2223,'ACS data'!E:E,'ACS data'!N:N)</f>
        <v>164</v>
      </c>
      <c r="F2223">
        <f>_xlfn.XLOOKUP(D2223,'2026 FMR'!I:I,'2026 FMR'!M:M)</f>
        <v>985</v>
      </c>
      <c r="G2223">
        <f>_xlfn.XLOOKUP(D2223,'2026 FMR'!I:I,'2026 FMR'!J:J)</f>
        <v>7237</v>
      </c>
      <c r="H2223">
        <f>_xlfn.XLOOKUP(D2223,'2026 FMR'!I:I,'2026 FMR'!R:R)</f>
        <v>1</v>
      </c>
    </row>
    <row r="2224" spans="1:8" x14ac:dyDescent="0.35">
      <c r="A2224" t="s">
        <v>2279</v>
      </c>
      <c r="B2224" t="str">
        <f>_xlfn.XLOOKUP(D2224,'2026 FMR'!I:I,'2026 FMR'!Q:Q)</f>
        <v>OR-505</v>
      </c>
      <c r="C2224" t="s">
        <v>2292</v>
      </c>
      <c r="D2224">
        <v>41025</v>
      </c>
      <c r="E2224">
        <f>_xlfn.XLOOKUP(D2224,'ACS data'!E:E,'ACS data'!N:N)</f>
        <v>150</v>
      </c>
      <c r="F2224">
        <f>_xlfn.XLOOKUP(D2224,'2026 FMR'!I:I,'2026 FMR'!M:M)</f>
        <v>768</v>
      </c>
      <c r="G2224">
        <f>_xlfn.XLOOKUP(D2224,'2026 FMR'!I:I,'2026 FMR'!J:J)</f>
        <v>7496</v>
      </c>
      <c r="H2224">
        <f>_xlfn.XLOOKUP(D2224,'2026 FMR'!I:I,'2026 FMR'!R:R)</f>
        <v>1</v>
      </c>
    </row>
    <row r="2225" spans="1:8" x14ac:dyDescent="0.35">
      <c r="A2225" t="s">
        <v>2279</v>
      </c>
      <c r="B2225" t="str">
        <f>_xlfn.XLOOKUP(D2225,'2026 FMR'!I:I,'2026 FMR'!Q:Q)</f>
        <v>OR-505</v>
      </c>
      <c r="C2225" t="s">
        <v>2293</v>
      </c>
      <c r="D2225">
        <v>41027</v>
      </c>
      <c r="E2225">
        <f>_xlfn.XLOOKUP(D2225,'ACS data'!E:E,'ACS data'!N:N)</f>
        <v>176</v>
      </c>
      <c r="F2225">
        <f>_xlfn.XLOOKUP(D2225,'2026 FMR'!I:I,'2026 FMR'!M:M)</f>
        <v>1436</v>
      </c>
      <c r="G2225">
        <f>_xlfn.XLOOKUP(D2225,'2026 FMR'!I:I,'2026 FMR'!J:J)</f>
        <v>23965</v>
      </c>
      <c r="H2225">
        <f>_xlfn.XLOOKUP(D2225,'2026 FMR'!I:I,'2026 FMR'!R:R)</f>
        <v>1</v>
      </c>
    </row>
    <row r="2226" spans="1:8" x14ac:dyDescent="0.35">
      <c r="A2226" t="s">
        <v>2279</v>
      </c>
      <c r="B2226" t="str">
        <f>_xlfn.XLOOKUP(D2226,'2026 FMR'!I:I,'2026 FMR'!Q:Q)</f>
        <v>OR-502</v>
      </c>
      <c r="C2226" t="s">
        <v>2294</v>
      </c>
      <c r="D2226">
        <v>41029</v>
      </c>
      <c r="E2226">
        <f>_xlfn.XLOOKUP(D2226,'ACS data'!E:E,'ACS data'!N:N)</f>
        <v>5356</v>
      </c>
      <c r="F2226">
        <f>_xlfn.XLOOKUP(D2226,'2026 FMR'!I:I,'2026 FMR'!M:M)</f>
        <v>1229</v>
      </c>
      <c r="G2226">
        <f>_xlfn.XLOOKUP(D2226,'2026 FMR'!I:I,'2026 FMR'!J:J)</f>
        <v>222604</v>
      </c>
      <c r="H2226">
        <f>_xlfn.XLOOKUP(D2226,'2026 FMR'!I:I,'2026 FMR'!R:R)</f>
        <v>1</v>
      </c>
    </row>
    <row r="2227" spans="1:8" x14ac:dyDescent="0.35">
      <c r="A2227" t="s">
        <v>2279</v>
      </c>
      <c r="B2227" t="str">
        <f>_xlfn.XLOOKUP(D2227,'2026 FMR'!I:I,'2026 FMR'!Q:Q)</f>
        <v>OR-503</v>
      </c>
      <c r="C2227" t="s">
        <v>2295</v>
      </c>
      <c r="D2227">
        <v>41031</v>
      </c>
      <c r="E2227">
        <f>_xlfn.XLOOKUP(D2227,'ACS data'!E:E,'ACS data'!N:N)</f>
        <v>482</v>
      </c>
      <c r="F2227">
        <f>_xlfn.XLOOKUP(D2227,'2026 FMR'!I:I,'2026 FMR'!M:M)</f>
        <v>945</v>
      </c>
      <c r="G2227">
        <f>_xlfn.XLOOKUP(D2227,'2026 FMR'!I:I,'2026 FMR'!J:J)</f>
        <v>24659</v>
      </c>
      <c r="H2227">
        <f>_xlfn.XLOOKUP(D2227,'2026 FMR'!I:I,'2026 FMR'!R:R)</f>
        <v>0.5</v>
      </c>
    </row>
    <row r="2228" spans="1:8" x14ac:dyDescent="0.35">
      <c r="A2228" t="s">
        <v>2279</v>
      </c>
      <c r="B2228" t="str">
        <f>_xlfn.XLOOKUP(D2228,'2026 FMR'!I:I,'2026 FMR'!Q:Q)</f>
        <v>OR-505</v>
      </c>
      <c r="C2228" t="s">
        <v>2296</v>
      </c>
      <c r="D2228">
        <v>41033</v>
      </c>
      <c r="E2228">
        <f>_xlfn.XLOOKUP(D2228,'ACS data'!E:E,'ACS data'!N:N)</f>
        <v>1641</v>
      </c>
      <c r="F2228">
        <f>_xlfn.XLOOKUP(D2228,'2026 FMR'!I:I,'2026 FMR'!M:M)</f>
        <v>1039</v>
      </c>
      <c r="G2228">
        <f>_xlfn.XLOOKUP(D2228,'2026 FMR'!I:I,'2026 FMR'!J:J)</f>
        <v>87994</v>
      </c>
      <c r="H2228">
        <f>_xlfn.XLOOKUP(D2228,'2026 FMR'!I:I,'2026 FMR'!R:R)</f>
        <v>1</v>
      </c>
    </row>
    <row r="2229" spans="1:8" x14ac:dyDescent="0.35">
      <c r="A2229" t="s">
        <v>2279</v>
      </c>
      <c r="B2229" t="str">
        <f>_xlfn.XLOOKUP(D2229,'2026 FMR'!I:I,'2026 FMR'!Q:Q)</f>
        <v>OR-505</v>
      </c>
      <c r="C2229" t="s">
        <v>2297</v>
      </c>
      <c r="D2229">
        <v>41035</v>
      </c>
      <c r="E2229">
        <f>_xlfn.XLOOKUP(D2229,'ACS data'!E:E,'ACS data'!N:N)</f>
        <v>2221</v>
      </c>
      <c r="F2229">
        <f>_xlfn.XLOOKUP(D2229,'2026 FMR'!I:I,'2026 FMR'!M:M)</f>
        <v>958</v>
      </c>
      <c r="G2229">
        <f>_xlfn.XLOOKUP(D2229,'2026 FMR'!I:I,'2026 FMR'!J:J)</f>
        <v>69506</v>
      </c>
      <c r="H2229">
        <f>_xlfn.XLOOKUP(D2229,'2026 FMR'!I:I,'2026 FMR'!R:R)</f>
        <v>1</v>
      </c>
    </row>
    <row r="2230" spans="1:8" x14ac:dyDescent="0.35">
      <c r="A2230" t="s">
        <v>2279</v>
      </c>
      <c r="B2230" t="str">
        <f>_xlfn.XLOOKUP(D2230,'2026 FMR'!I:I,'2026 FMR'!Q:Q)</f>
        <v>OR-505</v>
      </c>
      <c r="C2230" t="s">
        <v>2298</v>
      </c>
      <c r="D2230">
        <v>41037</v>
      </c>
      <c r="E2230">
        <f>_xlfn.XLOOKUP(D2230,'ACS data'!E:E,'ACS data'!N:N)</f>
        <v>333</v>
      </c>
      <c r="F2230">
        <f>_xlfn.XLOOKUP(D2230,'2026 FMR'!I:I,'2026 FMR'!M:M)</f>
        <v>929</v>
      </c>
      <c r="G2230">
        <f>_xlfn.XLOOKUP(D2230,'2026 FMR'!I:I,'2026 FMR'!J:J)</f>
        <v>8201</v>
      </c>
      <c r="H2230">
        <f>_xlfn.XLOOKUP(D2230,'2026 FMR'!I:I,'2026 FMR'!R:R)</f>
        <v>1</v>
      </c>
    </row>
    <row r="2231" spans="1:8" x14ac:dyDescent="0.35">
      <c r="A2231" t="s">
        <v>2279</v>
      </c>
      <c r="B2231" t="str">
        <f>_xlfn.XLOOKUP(D2231,'2026 FMR'!I:I,'2026 FMR'!Q:Q)</f>
        <v>OR-500</v>
      </c>
      <c r="C2231" t="s">
        <v>2299</v>
      </c>
      <c r="D2231">
        <v>41039</v>
      </c>
      <c r="E2231">
        <f>_xlfn.XLOOKUP(D2231,'ACS data'!E:E,'ACS data'!N:N)</f>
        <v>18967</v>
      </c>
      <c r="F2231">
        <f>_xlfn.XLOOKUP(D2231,'2026 FMR'!I:I,'2026 FMR'!M:M)</f>
        <v>1286</v>
      </c>
      <c r="G2231">
        <f>_xlfn.XLOOKUP(D2231,'2026 FMR'!I:I,'2026 FMR'!J:J)</f>
        <v>382218</v>
      </c>
      <c r="H2231">
        <f>_xlfn.XLOOKUP(D2231,'2026 FMR'!I:I,'2026 FMR'!R:R)</f>
        <v>0.5</v>
      </c>
    </row>
    <row r="2232" spans="1:8" x14ac:dyDescent="0.35">
      <c r="A2232" t="s">
        <v>2279</v>
      </c>
      <c r="B2232" t="str">
        <f>_xlfn.XLOOKUP(D2232,'2026 FMR'!I:I,'2026 FMR'!Q:Q)</f>
        <v>OR-505</v>
      </c>
      <c r="C2232" t="s">
        <v>2300</v>
      </c>
      <c r="D2232">
        <v>41041</v>
      </c>
      <c r="E2232">
        <f>_xlfn.XLOOKUP(D2232,'ACS data'!E:E,'ACS data'!N:N)</f>
        <v>985</v>
      </c>
      <c r="F2232">
        <f>_xlfn.XLOOKUP(D2232,'2026 FMR'!I:I,'2026 FMR'!M:M)</f>
        <v>1128</v>
      </c>
      <c r="G2232">
        <f>_xlfn.XLOOKUP(D2232,'2026 FMR'!I:I,'2026 FMR'!J:J)</f>
        <v>50334</v>
      </c>
      <c r="H2232">
        <f>_xlfn.XLOOKUP(D2232,'2026 FMR'!I:I,'2026 FMR'!R:R)</f>
        <v>1</v>
      </c>
    </row>
    <row r="2233" spans="1:8" x14ac:dyDescent="0.35">
      <c r="A2233" t="s">
        <v>2279</v>
      </c>
      <c r="B2233" t="str">
        <f>_xlfn.XLOOKUP(D2233,'2026 FMR'!I:I,'2026 FMR'!Q:Q)</f>
        <v>OR-505</v>
      </c>
      <c r="C2233" t="s">
        <v>2301</v>
      </c>
      <c r="D2233">
        <v>41043</v>
      </c>
      <c r="E2233">
        <f>_xlfn.XLOOKUP(D2233,'ACS data'!E:E,'ACS data'!N:N)</f>
        <v>3101</v>
      </c>
      <c r="F2233">
        <f>_xlfn.XLOOKUP(D2233,'2026 FMR'!I:I,'2026 FMR'!M:M)</f>
        <v>1236</v>
      </c>
      <c r="G2233">
        <f>_xlfn.XLOOKUP(D2233,'2026 FMR'!I:I,'2026 FMR'!J:J)</f>
        <v>128598</v>
      </c>
      <c r="H2233">
        <f>_xlfn.XLOOKUP(D2233,'2026 FMR'!I:I,'2026 FMR'!R:R)</f>
        <v>1</v>
      </c>
    </row>
    <row r="2234" spans="1:8" x14ac:dyDescent="0.35">
      <c r="A2234" t="s">
        <v>2279</v>
      </c>
      <c r="B2234" t="str">
        <f>_xlfn.XLOOKUP(D2234,'2026 FMR'!I:I,'2026 FMR'!Q:Q)</f>
        <v>OR-505</v>
      </c>
      <c r="C2234" t="s">
        <v>2302</v>
      </c>
      <c r="D2234">
        <v>41045</v>
      </c>
      <c r="E2234">
        <f>_xlfn.XLOOKUP(D2234,'ACS data'!E:E,'ACS data'!N:N)</f>
        <v>977</v>
      </c>
      <c r="F2234">
        <f>_xlfn.XLOOKUP(D2234,'2026 FMR'!I:I,'2026 FMR'!M:M)</f>
        <v>942</v>
      </c>
      <c r="G2234">
        <f>_xlfn.XLOOKUP(D2234,'2026 FMR'!I:I,'2026 FMR'!J:J)</f>
        <v>31538</v>
      </c>
      <c r="H2234">
        <f>_xlfn.XLOOKUP(D2234,'2026 FMR'!I:I,'2026 FMR'!R:R)</f>
        <v>1</v>
      </c>
    </row>
    <row r="2235" spans="1:8" x14ac:dyDescent="0.35">
      <c r="A2235" t="s">
        <v>2279</v>
      </c>
      <c r="B2235" t="str">
        <f>_xlfn.XLOOKUP(D2235,'2026 FMR'!I:I,'2026 FMR'!Q:Q)</f>
        <v>OR-504</v>
      </c>
      <c r="C2235" t="s">
        <v>2303</v>
      </c>
      <c r="D2235">
        <v>41047</v>
      </c>
      <c r="E2235">
        <f>_xlfn.XLOOKUP(D2235,'ACS data'!E:E,'ACS data'!N:N)</f>
        <v>10568</v>
      </c>
      <c r="F2235">
        <f>_xlfn.XLOOKUP(D2235,'2026 FMR'!I:I,'2026 FMR'!M:M)</f>
        <v>1201</v>
      </c>
      <c r="G2235">
        <f>_xlfn.XLOOKUP(D2235,'2026 FMR'!I:I,'2026 FMR'!J:J)</f>
        <v>345815</v>
      </c>
      <c r="H2235">
        <f>_xlfn.XLOOKUP(D2235,'2026 FMR'!I:I,'2026 FMR'!R:R)</f>
        <v>0.5</v>
      </c>
    </row>
    <row r="2236" spans="1:8" x14ac:dyDescent="0.35">
      <c r="A2236" t="s">
        <v>2279</v>
      </c>
      <c r="B2236" t="str">
        <f>_xlfn.XLOOKUP(D2236,'2026 FMR'!I:I,'2026 FMR'!Q:Q)</f>
        <v>OR-505</v>
      </c>
      <c r="C2236" t="s">
        <v>2304</v>
      </c>
      <c r="D2236">
        <v>41049</v>
      </c>
      <c r="E2236">
        <f>_xlfn.XLOOKUP(D2236,'ACS data'!E:E,'ACS data'!N:N)</f>
        <v>444</v>
      </c>
      <c r="F2236">
        <f>_xlfn.XLOOKUP(D2236,'2026 FMR'!I:I,'2026 FMR'!M:M)</f>
        <v>831</v>
      </c>
      <c r="G2236">
        <f>_xlfn.XLOOKUP(D2236,'2026 FMR'!I:I,'2026 FMR'!J:J)</f>
        <v>12140</v>
      </c>
      <c r="H2236">
        <f>_xlfn.XLOOKUP(D2236,'2026 FMR'!I:I,'2026 FMR'!R:R)</f>
        <v>1</v>
      </c>
    </row>
    <row r="2237" spans="1:8" x14ac:dyDescent="0.35">
      <c r="A2237" t="s">
        <v>2279</v>
      </c>
      <c r="B2237" t="str">
        <f>_xlfn.XLOOKUP(D2237,'2026 FMR'!I:I,'2026 FMR'!Q:Q)</f>
        <v>OR-501</v>
      </c>
      <c r="C2237" t="s">
        <v>2305</v>
      </c>
      <c r="D2237">
        <v>41051</v>
      </c>
      <c r="E2237">
        <f>_xlfn.XLOOKUP(D2237,'ACS data'!E:E,'ACS data'!N:N)</f>
        <v>20003</v>
      </c>
      <c r="F2237">
        <f>_xlfn.XLOOKUP(D2237,'2026 FMR'!I:I,'2026 FMR'!M:M)</f>
        <v>1677</v>
      </c>
      <c r="G2237">
        <f>_xlfn.XLOOKUP(D2237,'2026 FMR'!I:I,'2026 FMR'!J:J)</f>
        <v>808098</v>
      </c>
      <c r="H2237">
        <f>_xlfn.XLOOKUP(D2237,'2026 FMR'!I:I,'2026 FMR'!R:R)</f>
        <v>1</v>
      </c>
    </row>
    <row r="2238" spans="1:8" x14ac:dyDescent="0.35">
      <c r="A2238" t="s">
        <v>2279</v>
      </c>
      <c r="B2238" t="str">
        <f>_xlfn.XLOOKUP(D2238,'2026 FMR'!I:I,'2026 FMR'!Q:Q)</f>
        <v>OR-504</v>
      </c>
      <c r="C2238" t="s">
        <v>2306</v>
      </c>
      <c r="D2238">
        <v>41053</v>
      </c>
      <c r="E2238">
        <f>_xlfn.XLOOKUP(D2238,'ACS data'!E:E,'ACS data'!N:N)</f>
        <v>2881</v>
      </c>
      <c r="F2238">
        <f>_xlfn.XLOOKUP(D2238,'2026 FMR'!I:I,'2026 FMR'!M:M)</f>
        <v>1201</v>
      </c>
      <c r="G2238">
        <f>_xlfn.XLOOKUP(D2238,'2026 FMR'!I:I,'2026 FMR'!J:J)</f>
        <v>87600</v>
      </c>
      <c r="H2238">
        <f>_xlfn.XLOOKUP(D2238,'2026 FMR'!I:I,'2026 FMR'!R:R)</f>
        <v>0.5</v>
      </c>
    </row>
    <row r="2239" spans="1:8" x14ac:dyDescent="0.35">
      <c r="A2239" t="s">
        <v>2279</v>
      </c>
      <c r="B2239" t="str">
        <f>_xlfn.XLOOKUP(D2239,'2026 FMR'!I:I,'2026 FMR'!Q:Q)</f>
        <v>OR-505</v>
      </c>
      <c r="C2239" t="s">
        <v>2307</v>
      </c>
      <c r="D2239">
        <v>41055</v>
      </c>
      <c r="E2239">
        <f>_xlfn.XLOOKUP(D2239,'ACS data'!E:E,'ACS data'!N:N)</f>
        <v>98</v>
      </c>
      <c r="F2239">
        <f>_xlfn.XLOOKUP(D2239,'2026 FMR'!I:I,'2026 FMR'!M:M)</f>
        <v>1026</v>
      </c>
      <c r="G2239">
        <f>_xlfn.XLOOKUP(D2239,'2026 FMR'!I:I,'2026 FMR'!J:J)</f>
        <v>1900</v>
      </c>
      <c r="H2239">
        <f>_xlfn.XLOOKUP(D2239,'2026 FMR'!I:I,'2026 FMR'!R:R)</f>
        <v>1</v>
      </c>
    </row>
    <row r="2240" spans="1:8" x14ac:dyDescent="0.35">
      <c r="A2240" t="s">
        <v>2279</v>
      </c>
      <c r="B2240" t="str">
        <f>_xlfn.XLOOKUP(D2240,'2026 FMR'!I:I,'2026 FMR'!Q:Q)</f>
        <v>OR-505</v>
      </c>
      <c r="C2240" t="s">
        <v>2308</v>
      </c>
      <c r="D2240">
        <v>41057</v>
      </c>
      <c r="E2240">
        <f>_xlfn.XLOOKUP(D2240,'ACS data'!E:E,'ACS data'!N:N)</f>
        <v>429</v>
      </c>
      <c r="F2240">
        <f>_xlfn.XLOOKUP(D2240,'2026 FMR'!I:I,'2026 FMR'!M:M)</f>
        <v>1136</v>
      </c>
      <c r="G2240">
        <f>_xlfn.XLOOKUP(D2240,'2026 FMR'!I:I,'2026 FMR'!J:J)</f>
        <v>27345</v>
      </c>
      <c r="H2240">
        <f>_xlfn.XLOOKUP(D2240,'2026 FMR'!I:I,'2026 FMR'!R:R)</f>
        <v>1</v>
      </c>
    </row>
    <row r="2241" spans="1:8" x14ac:dyDescent="0.35">
      <c r="A2241" t="s">
        <v>2279</v>
      </c>
      <c r="B2241" t="str">
        <f>_xlfn.XLOOKUP(D2241,'2026 FMR'!I:I,'2026 FMR'!Q:Q)</f>
        <v>OR-505</v>
      </c>
      <c r="C2241" t="s">
        <v>2309</v>
      </c>
      <c r="D2241">
        <v>41059</v>
      </c>
      <c r="E2241">
        <f>_xlfn.XLOOKUP(D2241,'ACS data'!E:E,'ACS data'!N:N)</f>
        <v>2376</v>
      </c>
      <c r="F2241">
        <f>_xlfn.XLOOKUP(D2241,'2026 FMR'!I:I,'2026 FMR'!M:M)</f>
        <v>946</v>
      </c>
      <c r="G2241">
        <f>_xlfn.XLOOKUP(D2241,'2026 FMR'!I:I,'2026 FMR'!J:J)</f>
        <v>79904</v>
      </c>
      <c r="H2241">
        <f>_xlfn.XLOOKUP(D2241,'2026 FMR'!I:I,'2026 FMR'!R:R)</f>
        <v>1</v>
      </c>
    </row>
    <row r="2242" spans="1:8" x14ac:dyDescent="0.35">
      <c r="A2242" t="s">
        <v>2279</v>
      </c>
      <c r="B2242" t="str">
        <f>_xlfn.XLOOKUP(D2242,'2026 FMR'!I:I,'2026 FMR'!Q:Q)</f>
        <v>OR-505</v>
      </c>
      <c r="C2242" t="s">
        <v>2310</v>
      </c>
      <c r="D2242">
        <v>41061</v>
      </c>
      <c r="E2242">
        <f>_xlfn.XLOOKUP(D2242,'ACS data'!E:E,'ACS data'!N:N)</f>
        <v>1141</v>
      </c>
      <c r="F2242">
        <f>_xlfn.XLOOKUP(D2242,'2026 FMR'!I:I,'2026 FMR'!M:M)</f>
        <v>980</v>
      </c>
      <c r="G2242">
        <f>_xlfn.XLOOKUP(D2242,'2026 FMR'!I:I,'2026 FMR'!J:J)</f>
        <v>26286</v>
      </c>
      <c r="H2242">
        <f>_xlfn.XLOOKUP(D2242,'2026 FMR'!I:I,'2026 FMR'!R:R)</f>
        <v>1</v>
      </c>
    </row>
    <row r="2243" spans="1:8" x14ac:dyDescent="0.35">
      <c r="A2243" t="s">
        <v>2279</v>
      </c>
      <c r="B2243" t="str">
        <f>_xlfn.XLOOKUP(D2243,'2026 FMR'!I:I,'2026 FMR'!Q:Q)</f>
        <v>OR-505</v>
      </c>
      <c r="C2243" t="s">
        <v>2311</v>
      </c>
      <c r="D2243">
        <v>41063</v>
      </c>
      <c r="E2243">
        <f>_xlfn.XLOOKUP(D2243,'ACS data'!E:E,'ACS data'!N:N)</f>
        <v>72</v>
      </c>
      <c r="F2243">
        <f>_xlfn.XLOOKUP(D2243,'2026 FMR'!I:I,'2026 FMR'!M:M)</f>
        <v>942</v>
      </c>
      <c r="G2243">
        <f>_xlfn.XLOOKUP(D2243,'2026 FMR'!I:I,'2026 FMR'!J:J)</f>
        <v>7439</v>
      </c>
      <c r="H2243">
        <f>_xlfn.XLOOKUP(D2243,'2026 FMR'!I:I,'2026 FMR'!R:R)</f>
        <v>1</v>
      </c>
    </row>
    <row r="2244" spans="1:8" x14ac:dyDescent="0.35">
      <c r="A2244" t="s">
        <v>2279</v>
      </c>
      <c r="B2244" t="str">
        <f>_xlfn.XLOOKUP(D2244,'2026 FMR'!I:I,'2026 FMR'!Q:Q)</f>
        <v>OR-505</v>
      </c>
      <c r="C2244" t="s">
        <v>2312</v>
      </c>
      <c r="D2244">
        <v>41065</v>
      </c>
      <c r="E2244">
        <f>_xlfn.XLOOKUP(D2244,'ACS data'!E:E,'ACS data'!N:N)</f>
        <v>437</v>
      </c>
      <c r="F2244">
        <f>_xlfn.XLOOKUP(D2244,'2026 FMR'!I:I,'2026 FMR'!M:M)</f>
        <v>1289</v>
      </c>
      <c r="G2244">
        <f>_xlfn.XLOOKUP(D2244,'2026 FMR'!I:I,'2026 FMR'!J:J)</f>
        <v>26639</v>
      </c>
      <c r="H2244">
        <f>_xlfn.XLOOKUP(D2244,'2026 FMR'!I:I,'2026 FMR'!R:R)</f>
        <v>1</v>
      </c>
    </row>
    <row r="2245" spans="1:8" x14ac:dyDescent="0.35">
      <c r="A2245" t="s">
        <v>2279</v>
      </c>
      <c r="B2245" t="str">
        <f>_xlfn.XLOOKUP(D2245,'2026 FMR'!I:I,'2026 FMR'!Q:Q)</f>
        <v>OR-506</v>
      </c>
      <c r="C2245" t="s">
        <v>2313</v>
      </c>
      <c r="D2245">
        <v>41067</v>
      </c>
      <c r="E2245">
        <f>_xlfn.XLOOKUP(D2245,'ACS data'!E:E,'ACS data'!N:N)</f>
        <v>11417</v>
      </c>
      <c r="F2245">
        <f>_xlfn.XLOOKUP(D2245,'2026 FMR'!I:I,'2026 FMR'!M:M)</f>
        <v>1677</v>
      </c>
      <c r="G2245">
        <f>_xlfn.XLOOKUP(D2245,'2026 FMR'!I:I,'2026 FMR'!J:J)</f>
        <v>599541</v>
      </c>
      <c r="H2245">
        <f>_xlfn.XLOOKUP(D2245,'2026 FMR'!I:I,'2026 FMR'!R:R)</f>
        <v>1</v>
      </c>
    </row>
    <row r="2246" spans="1:8" x14ac:dyDescent="0.35">
      <c r="A2246" t="s">
        <v>2279</v>
      </c>
      <c r="B2246" t="str">
        <f>_xlfn.XLOOKUP(D2246,'2026 FMR'!I:I,'2026 FMR'!Q:Q)</f>
        <v>OR-505</v>
      </c>
      <c r="C2246" t="s">
        <v>2314</v>
      </c>
      <c r="D2246">
        <v>41069</v>
      </c>
      <c r="E2246">
        <f>_xlfn.XLOOKUP(D2246,'ACS data'!E:E,'ACS data'!N:N)</f>
        <v>11</v>
      </c>
      <c r="F2246">
        <f>_xlfn.XLOOKUP(D2246,'2026 FMR'!I:I,'2026 FMR'!M:M)</f>
        <v>770</v>
      </c>
      <c r="G2246">
        <f>_xlfn.XLOOKUP(D2246,'2026 FMR'!I:I,'2026 FMR'!J:J)</f>
        <v>1407</v>
      </c>
      <c r="H2246">
        <f>_xlfn.XLOOKUP(D2246,'2026 FMR'!I:I,'2026 FMR'!R:R)</f>
        <v>1</v>
      </c>
    </row>
    <row r="2247" spans="1:8" x14ac:dyDescent="0.35">
      <c r="A2247" t="s">
        <v>2279</v>
      </c>
      <c r="B2247" t="str">
        <f>_xlfn.XLOOKUP(D2247,'2026 FMR'!I:I,'2026 FMR'!Q:Q)</f>
        <v>OR-505</v>
      </c>
      <c r="C2247" t="s">
        <v>2315</v>
      </c>
      <c r="D2247">
        <v>41071</v>
      </c>
      <c r="E2247">
        <f>_xlfn.XLOOKUP(D2247,'ACS data'!E:E,'ACS data'!N:N)</f>
        <v>1731</v>
      </c>
      <c r="F2247">
        <f>_xlfn.XLOOKUP(D2247,'2026 FMR'!I:I,'2026 FMR'!M:M)</f>
        <v>1677</v>
      </c>
      <c r="G2247">
        <f>_xlfn.XLOOKUP(D2247,'2026 FMR'!I:I,'2026 FMR'!J:J)</f>
        <v>107674</v>
      </c>
      <c r="H2247">
        <f>_xlfn.XLOOKUP(D2247,'2026 FMR'!I:I,'2026 FMR'!R:R)</f>
        <v>1</v>
      </c>
    </row>
    <row r="2248" spans="1:8" x14ac:dyDescent="0.35">
      <c r="A2248" t="s">
        <v>2316</v>
      </c>
      <c r="B2248" t="str">
        <f>_xlfn.XLOOKUP(D2248,'2026 FMR'!I:I,'2026 FMR'!Q:Q)</f>
        <v>PA-509</v>
      </c>
      <c r="C2248" t="s">
        <v>2317</v>
      </c>
      <c r="D2248">
        <v>42001</v>
      </c>
      <c r="E2248">
        <f>_xlfn.XLOOKUP(D2248,'ACS data'!E:E,'ACS data'!N:N)</f>
        <v>1763</v>
      </c>
      <c r="F2248">
        <f>_xlfn.XLOOKUP(D2248,'2026 FMR'!I:I,'2026 FMR'!M:M)</f>
        <v>1099</v>
      </c>
      <c r="G2248">
        <f>_xlfn.XLOOKUP(D2248,'2026 FMR'!I:I,'2026 FMR'!J:J)</f>
        <v>104604</v>
      </c>
      <c r="H2248">
        <f>_xlfn.XLOOKUP(D2248,'2026 FMR'!I:I,'2026 FMR'!R:R)</f>
        <v>1</v>
      </c>
    </row>
    <row r="2249" spans="1:8" x14ac:dyDescent="0.35">
      <c r="A2249" t="s">
        <v>2316</v>
      </c>
      <c r="B2249" t="str">
        <f>_xlfn.XLOOKUP(D2249,'2026 FMR'!I:I,'2026 FMR'!Q:Q)</f>
        <v>PA-600</v>
      </c>
      <c r="C2249" t="s">
        <v>2318</v>
      </c>
      <c r="D2249">
        <v>42003</v>
      </c>
      <c r="E2249">
        <f>_xlfn.XLOOKUP(D2249,'ACS data'!E:E,'ACS data'!N:N)</f>
        <v>31691</v>
      </c>
      <c r="F2249">
        <f>_xlfn.XLOOKUP(D2249,'2026 FMR'!I:I,'2026 FMR'!M:M)</f>
        <v>1077</v>
      </c>
      <c r="G2249">
        <f>_xlfn.XLOOKUP(D2249,'2026 FMR'!I:I,'2026 FMR'!J:J)</f>
        <v>1245310</v>
      </c>
      <c r="H2249">
        <f>_xlfn.XLOOKUP(D2249,'2026 FMR'!I:I,'2026 FMR'!R:R)</f>
        <v>0.5</v>
      </c>
    </row>
    <row r="2250" spans="1:8" x14ac:dyDescent="0.35">
      <c r="A2250" t="s">
        <v>2316</v>
      </c>
      <c r="B2250" t="str">
        <f>_xlfn.XLOOKUP(D2250,'2026 FMR'!I:I,'2026 FMR'!Q:Q)</f>
        <v>PA-601</v>
      </c>
      <c r="C2250" t="s">
        <v>2319</v>
      </c>
      <c r="D2250">
        <v>42005</v>
      </c>
      <c r="E2250">
        <f>_xlfn.XLOOKUP(D2250,'ACS data'!E:E,'ACS data'!N:N)</f>
        <v>1019</v>
      </c>
      <c r="F2250">
        <f>_xlfn.XLOOKUP(D2250,'2026 FMR'!I:I,'2026 FMR'!M:M)</f>
        <v>767</v>
      </c>
      <c r="G2250">
        <f>_xlfn.XLOOKUP(D2250,'2026 FMR'!I:I,'2026 FMR'!J:J)</f>
        <v>65538</v>
      </c>
      <c r="H2250">
        <f>_xlfn.XLOOKUP(D2250,'2026 FMR'!I:I,'2026 FMR'!R:R)</f>
        <v>0.5</v>
      </c>
    </row>
    <row r="2251" spans="1:8" x14ac:dyDescent="0.35">
      <c r="A2251" t="s">
        <v>2316</v>
      </c>
      <c r="B2251" t="str">
        <f>_xlfn.XLOOKUP(D2251,'2026 FMR'!I:I,'2026 FMR'!Q:Q)</f>
        <v>PA-603</v>
      </c>
      <c r="C2251" t="s">
        <v>2320</v>
      </c>
      <c r="D2251">
        <v>42007</v>
      </c>
      <c r="E2251">
        <f>_xlfn.XLOOKUP(D2251,'ACS data'!E:E,'ACS data'!N:N)</f>
        <v>2603</v>
      </c>
      <c r="F2251">
        <f>_xlfn.XLOOKUP(D2251,'2026 FMR'!I:I,'2026 FMR'!M:M)</f>
        <v>1077</v>
      </c>
      <c r="G2251">
        <f>_xlfn.XLOOKUP(D2251,'2026 FMR'!I:I,'2026 FMR'!J:J)</f>
        <v>167629</v>
      </c>
      <c r="H2251">
        <f>_xlfn.XLOOKUP(D2251,'2026 FMR'!I:I,'2026 FMR'!R:R)</f>
        <v>1</v>
      </c>
    </row>
    <row r="2252" spans="1:8" x14ac:dyDescent="0.35">
      <c r="A2252" t="s">
        <v>2316</v>
      </c>
      <c r="B2252" t="str">
        <f>_xlfn.XLOOKUP(D2252,'2026 FMR'!I:I,'2026 FMR'!Q:Q)</f>
        <v>PA-509</v>
      </c>
      <c r="C2252" t="s">
        <v>2321</v>
      </c>
      <c r="D2252">
        <v>42009</v>
      </c>
      <c r="E2252">
        <f>_xlfn.XLOOKUP(D2252,'ACS data'!E:E,'ACS data'!N:N)</f>
        <v>807</v>
      </c>
      <c r="F2252">
        <f>_xlfn.XLOOKUP(D2252,'2026 FMR'!I:I,'2026 FMR'!M:M)</f>
        <v>742</v>
      </c>
      <c r="G2252">
        <f>_xlfn.XLOOKUP(D2252,'2026 FMR'!I:I,'2026 FMR'!J:J)</f>
        <v>47613</v>
      </c>
      <c r="H2252">
        <f>_xlfn.XLOOKUP(D2252,'2026 FMR'!I:I,'2026 FMR'!R:R)</f>
        <v>1</v>
      </c>
    </row>
    <row r="2253" spans="1:8" x14ac:dyDescent="0.35">
      <c r="A2253" t="s">
        <v>2316</v>
      </c>
      <c r="B2253" t="str">
        <f>_xlfn.XLOOKUP(D2253,'2026 FMR'!I:I,'2026 FMR'!Q:Q)</f>
        <v>PA-506</v>
      </c>
      <c r="C2253" t="s">
        <v>2322</v>
      </c>
      <c r="D2253">
        <v>42011</v>
      </c>
      <c r="E2253">
        <f>_xlfn.XLOOKUP(D2253,'ACS data'!E:E,'ACS data'!N:N)</f>
        <v>8508</v>
      </c>
      <c r="F2253">
        <f>_xlfn.XLOOKUP(D2253,'2026 FMR'!I:I,'2026 FMR'!M:M)</f>
        <v>1237</v>
      </c>
      <c r="G2253">
        <f>_xlfn.XLOOKUP(D2253,'2026 FMR'!I:I,'2026 FMR'!J:J)</f>
        <v>428483</v>
      </c>
      <c r="H2253">
        <f>_xlfn.XLOOKUP(D2253,'2026 FMR'!I:I,'2026 FMR'!R:R)</f>
        <v>1</v>
      </c>
    </row>
    <row r="2254" spans="1:8" x14ac:dyDescent="0.35">
      <c r="A2254" t="s">
        <v>2316</v>
      </c>
      <c r="B2254" t="str">
        <f>_xlfn.XLOOKUP(D2254,'2026 FMR'!I:I,'2026 FMR'!Q:Q)</f>
        <v>PA-509</v>
      </c>
      <c r="C2254" t="s">
        <v>2323</v>
      </c>
      <c r="D2254">
        <v>42013</v>
      </c>
      <c r="E2254">
        <f>_xlfn.XLOOKUP(D2254,'ACS data'!E:E,'ACS data'!N:N)</f>
        <v>2080</v>
      </c>
      <c r="F2254">
        <f>_xlfn.XLOOKUP(D2254,'2026 FMR'!I:I,'2026 FMR'!M:M)</f>
        <v>948</v>
      </c>
      <c r="G2254">
        <f>_xlfn.XLOOKUP(D2254,'2026 FMR'!I:I,'2026 FMR'!J:J)</f>
        <v>122640</v>
      </c>
      <c r="H2254">
        <f>_xlfn.XLOOKUP(D2254,'2026 FMR'!I:I,'2026 FMR'!R:R)</f>
        <v>1</v>
      </c>
    </row>
    <row r="2255" spans="1:8" x14ac:dyDescent="0.35">
      <c r="A2255" t="s">
        <v>2316</v>
      </c>
      <c r="B2255" t="str">
        <f>_xlfn.XLOOKUP(D2255,'2026 FMR'!I:I,'2026 FMR'!Q:Q)</f>
        <v>PA-504</v>
      </c>
      <c r="C2255" t="s">
        <v>2324</v>
      </c>
      <c r="D2255">
        <v>42015</v>
      </c>
      <c r="E2255">
        <f>_xlfn.XLOOKUP(D2255,'ACS data'!E:E,'ACS data'!N:N)</f>
        <v>1407</v>
      </c>
      <c r="F2255">
        <f>_xlfn.XLOOKUP(D2255,'2026 FMR'!I:I,'2026 FMR'!M:M)</f>
        <v>844</v>
      </c>
      <c r="G2255">
        <f>_xlfn.XLOOKUP(D2255,'2026 FMR'!I:I,'2026 FMR'!J:J)</f>
        <v>60159</v>
      </c>
      <c r="H2255">
        <f>_xlfn.XLOOKUP(D2255,'2026 FMR'!I:I,'2026 FMR'!R:R)</f>
        <v>1</v>
      </c>
    </row>
    <row r="2256" spans="1:8" x14ac:dyDescent="0.35">
      <c r="A2256" t="s">
        <v>2316</v>
      </c>
      <c r="B2256" t="str">
        <f>_xlfn.XLOOKUP(D2256,'2026 FMR'!I:I,'2026 FMR'!Q:Q)</f>
        <v>PA-511</v>
      </c>
      <c r="C2256" t="s">
        <v>2325</v>
      </c>
      <c r="D2256">
        <v>42017</v>
      </c>
      <c r="E2256">
        <f>_xlfn.XLOOKUP(D2256,'ACS data'!E:E,'ACS data'!N:N)</f>
        <v>6768</v>
      </c>
      <c r="F2256">
        <f>_xlfn.XLOOKUP(D2256,'2026 FMR'!I:I,'2026 FMR'!M:M)</f>
        <v>1520</v>
      </c>
      <c r="G2256">
        <f>_xlfn.XLOOKUP(D2256,'2026 FMR'!I:I,'2026 FMR'!J:J)</f>
        <v>645163</v>
      </c>
      <c r="H2256">
        <f>_xlfn.XLOOKUP(D2256,'2026 FMR'!I:I,'2026 FMR'!R:R)</f>
        <v>1</v>
      </c>
    </row>
    <row r="2257" spans="1:8" x14ac:dyDescent="0.35">
      <c r="A2257" t="s">
        <v>2316</v>
      </c>
      <c r="B2257" t="str">
        <f>_xlfn.XLOOKUP(D2257,'2026 FMR'!I:I,'2026 FMR'!Q:Q)</f>
        <v>PA-601</v>
      </c>
      <c r="C2257" t="s">
        <v>2326</v>
      </c>
      <c r="D2257">
        <v>42019</v>
      </c>
      <c r="E2257">
        <f>_xlfn.XLOOKUP(D2257,'ACS data'!E:E,'ACS data'!N:N)</f>
        <v>3740</v>
      </c>
      <c r="F2257">
        <f>_xlfn.XLOOKUP(D2257,'2026 FMR'!I:I,'2026 FMR'!M:M)</f>
        <v>1077</v>
      </c>
      <c r="G2257">
        <f>_xlfn.XLOOKUP(D2257,'2026 FMR'!I:I,'2026 FMR'!J:J)</f>
        <v>194562</v>
      </c>
      <c r="H2257">
        <f>_xlfn.XLOOKUP(D2257,'2026 FMR'!I:I,'2026 FMR'!R:R)</f>
        <v>0.5</v>
      </c>
    </row>
    <row r="2258" spans="1:8" x14ac:dyDescent="0.35">
      <c r="A2258" t="s">
        <v>2316</v>
      </c>
      <c r="B2258" t="str">
        <f>_xlfn.XLOOKUP(D2258,'2026 FMR'!I:I,'2026 FMR'!Q:Q)</f>
        <v>PA-509</v>
      </c>
      <c r="C2258" t="s">
        <v>2327</v>
      </c>
      <c r="D2258">
        <v>42021</v>
      </c>
      <c r="E2258">
        <f>_xlfn.XLOOKUP(D2258,'ACS data'!E:E,'ACS data'!N:N)</f>
        <v>3333</v>
      </c>
      <c r="F2258">
        <f>_xlfn.XLOOKUP(D2258,'2026 FMR'!I:I,'2026 FMR'!M:M)</f>
        <v>846</v>
      </c>
      <c r="G2258">
        <f>_xlfn.XLOOKUP(D2258,'2026 FMR'!I:I,'2026 FMR'!J:J)</f>
        <v>133263</v>
      </c>
      <c r="H2258">
        <f>_xlfn.XLOOKUP(D2258,'2026 FMR'!I:I,'2026 FMR'!R:R)</f>
        <v>1</v>
      </c>
    </row>
    <row r="2259" spans="1:8" x14ac:dyDescent="0.35">
      <c r="A2259" t="s">
        <v>2316</v>
      </c>
      <c r="B2259" t="str">
        <f>_xlfn.XLOOKUP(D2259,'2026 FMR'!I:I,'2026 FMR'!Q:Q)</f>
        <v>PA-601</v>
      </c>
      <c r="C2259" t="s">
        <v>2328</v>
      </c>
      <c r="D2259">
        <v>42023</v>
      </c>
      <c r="E2259">
        <f>_xlfn.XLOOKUP(D2259,'ACS data'!E:E,'ACS data'!N:N)</f>
        <v>95</v>
      </c>
      <c r="F2259">
        <f>_xlfn.XLOOKUP(D2259,'2026 FMR'!I:I,'2026 FMR'!M:M)</f>
        <v>748</v>
      </c>
      <c r="G2259">
        <f>_xlfn.XLOOKUP(D2259,'2026 FMR'!I:I,'2026 FMR'!J:J)</f>
        <v>4536</v>
      </c>
      <c r="H2259">
        <f>_xlfn.XLOOKUP(D2259,'2026 FMR'!I:I,'2026 FMR'!R:R)</f>
        <v>0.5</v>
      </c>
    </row>
    <row r="2260" spans="1:8" x14ac:dyDescent="0.35">
      <c r="A2260" t="s">
        <v>2316</v>
      </c>
      <c r="B2260" t="str">
        <f>_xlfn.XLOOKUP(D2260,'2026 FMR'!I:I,'2026 FMR'!Q:Q)</f>
        <v>PA-509</v>
      </c>
      <c r="C2260" t="s">
        <v>2329</v>
      </c>
      <c r="D2260">
        <v>42025</v>
      </c>
      <c r="E2260">
        <f>_xlfn.XLOOKUP(D2260,'ACS data'!E:E,'ACS data'!N:N)</f>
        <v>1443</v>
      </c>
      <c r="F2260">
        <f>_xlfn.XLOOKUP(D2260,'2026 FMR'!I:I,'2026 FMR'!M:M)</f>
        <v>1341</v>
      </c>
      <c r="G2260">
        <f>_xlfn.XLOOKUP(D2260,'2026 FMR'!I:I,'2026 FMR'!J:J)</f>
        <v>65018</v>
      </c>
      <c r="H2260">
        <f>_xlfn.XLOOKUP(D2260,'2026 FMR'!I:I,'2026 FMR'!R:R)</f>
        <v>1</v>
      </c>
    </row>
    <row r="2261" spans="1:8" x14ac:dyDescent="0.35">
      <c r="A2261" t="s">
        <v>2316</v>
      </c>
      <c r="B2261" t="str">
        <f>_xlfn.XLOOKUP(D2261,'2026 FMR'!I:I,'2026 FMR'!Q:Q)</f>
        <v>PA-509</v>
      </c>
      <c r="C2261" t="s">
        <v>2330</v>
      </c>
      <c r="D2261">
        <v>42027</v>
      </c>
      <c r="E2261">
        <f>_xlfn.XLOOKUP(D2261,'ACS data'!E:E,'ACS data'!N:N)</f>
        <v>14376</v>
      </c>
      <c r="F2261">
        <f>_xlfn.XLOOKUP(D2261,'2026 FMR'!I:I,'2026 FMR'!M:M)</f>
        <v>1194</v>
      </c>
      <c r="G2261">
        <f>_xlfn.XLOOKUP(D2261,'2026 FMR'!I:I,'2026 FMR'!J:J)</f>
        <v>158665</v>
      </c>
      <c r="H2261">
        <f>_xlfn.XLOOKUP(D2261,'2026 FMR'!I:I,'2026 FMR'!R:R)</f>
        <v>1</v>
      </c>
    </row>
    <row r="2262" spans="1:8" x14ac:dyDescent="0.35">
      <c r="A2262" t="s">
        <v>2316</v>
      </c>
      <c r="B2262" t="str">
        <f>_xlfn.XLOOKUP(D2262,'2026 FMR'!I:I,'2026 FMR'!Q:Q)</f>
        <v>PA-505</v>
      </c>
      <c r="C2262" t="s">
        <v>2331</v>
      </c>
      <c r="D2262">
        <v>42029</v>
      </c>
      <c r="E2262">
        <f>_xlfn.XLOOKUP(D2262,'ACS data'!E:E,'ACS data'!N:N)</f>
        <v>7805</v>
      </c>
      <c r="F2262">
        <f>_xlfn.XLOOKUP(D2262,'2026 FMR'!I:I,'2026 FMR'!M:M)</f>
        <v>1520</v>
      </c>
      <c r="G2262">
        <f>_xlfn.XLOOKUP(D2262,'2026 FMR'!I:I,'2026 FMR'!J:J)</f>
        <v>536474</v>
      </c>
      <c r="H2262">
        <f>_xlfn.XLOOKUP(D2262,'2026 FMR'!I:I,'2026 FMR'!R:R)</f>
        <v>1</v>
      </c>
    </row>
    <row r="2263" spans="1:8" x14ac:dyDescent="0.35">
      <c r="A2263" t="s">
        <v>2316</v>
      </c>
      <c r="B2263" t="str">
        <f>_xlfn.XLOOKUP(D2263,'2026 FMR'!I:I,'2026 FMR'!Q:Q)</f>
        <v>PA-601</v>
      </c>
      <c r="C2263" t="s">
        <v>2332</v>
      </c>
      <c r="D2263">
        <v>42031</v>
      </c>
      <c r="E2263">
        <f>_xlfn.XLOOKUP(D2263,'ACS data'!E:E,'ACS data'!N:N)</f>
        <v>1753</v>
      </c>
      <c r="F2263">
        <f>_xlfn.XLOOKUP(D2263,'2026 FMR'!I:I,'2026 FMR'!M:M)</f>
        <v>762</v>
      </c>
      <c r="G2263">
        <f>_xlfn.XLOOKUP(D2263,'2026 FMR'!I:I,'2026 FMR'!J:J)</f>
        <v>37489</v>
      </c>
      <c r="H2263">
        <f>_xlfn.XLOOKUP(D2263,'2026 FMR'!I:I,'2026 FMR'!R:R)</f>
        <v>0.5</v>
      </c>
    </row>
    <row r="2264" spans="1:8" x14ac:dyDescent="0.35">
      <c r="A2264" t="s">
        <v>2316</v>
      </c>
      <c r="B2264" t="str">
        <f>_xlfn.XLOOKUP(D2264,'2026 FMR'!I:I,'2026 FMR'!Q:Q)</f>
        <v>PA-601</v>
      </c>
      <c r="C2264" t="s">
        <v>2333</v>
      </c>
      <c r="D2264">
        <v>42033</v>
      </c>
      <c r="E2264">
        <f>_xlfn.XLOOKUP(D2264,'ACS data'!E:E,'ACS data'!N:N)</f>
        <v>1582</v>
      </c>
      <c r="F2264">
        <f>_xlfn.XLOOKUP(D2264,'2026 FMR'!I:I,'2026 FMR'!M:M)</f>
        <v>779</v>
      </c>
      <c r="G2264">
        <f>_xlfn.XLOOKUP(D2264,'2026 FMR'!I:I,'2026 FMR'!J:J)</f>
        <v>79707</v>
      </c>
      <c r="H2264">
        <f>_xlfn.XLOOKUP(D2264,'2026 FMR'!I:I,'2026 FMR'!R:R)</f>
        <v>0.5</v>
      </c>
    </row>
    <row r="2265" spans="1:8" x14ac:dyDescent="0.35">
      <c r="A2265" t="s">
        <v>2316</v>
      </c>
      <c r="B2265" t="str">
        <f>_xlfn.XLOOKUP(D2265,'2026 FMR'!I:I,'2026 FMR'!Q:Q)</f>
        <v>PA-509</v>
      </c>
      <c r="C2265" t="s">
        <v>2334</v>
      </c>
      <c r="D2265">
        <v>42035</v>
      </c>
      <c r="E2265">
        <f>_xlfn.XLOOKUP(D2265,'ACS data'!E:E,'ACS data'!N:N)</f>
        <v>1314</v>
      </c>
      <c r="F2265">
        <f>_xlfn.XLOOKUP(D2265,'2026 FMR'!I:I,'2026 FMR'!M:M)</f>
        <v>775</v>
      </c>
      <c r="G2265">
        <f>_xlfn.XLOOKUP(D2265,'2026 FMR'!I:I,'2026 FMR'!J:J)</f>
        <v>37860</v>
      </c>
      <c r="H2265">
        <f>_xlfn.XLOOKUP(D2265,'2026 FMR'!I:I,'2026 FMR'!R:R)</f>
        <v>1</v>
      </c>
    </row>
    <row r="2266" spans="1:8" x14ac:dyDescent="0.35">
      <c r="A2266" t="s">
        <v>2316</v>
      </c>
      <c r="B2266" t="str">
        <f>_xlfn.XLOOKUP(D2266,'2026 FMR'!I:I,'2026 FMR'!Q:Q)</f>
        <v>PA-509</v>
      </c>
      <c r="C2266" t="s">
        <v>2335</v>
      </c>
      <c r="D2266">
        <v>42037</v>
      </c>
      <c r="E2266">
        <f>_xlfn.XLOOKUP(D2266,'ACS data'!E:E,'ACS data'!N:N)</f>
        <v>3149</v>
      </c>
      <c r="F2266">
        <f>_xlfn.XLOOKUP(D2266,'2026 FMR'!I:I,'2026 FMR'!M:M)</f>
        <v>941</v>
      </c>
      <c r="G2266">
        <f>_xlfn.XLOOKUP(D2266,'2026 FMR'!I:I,'2026 FMR'!J:J)</f>
        <v>64924</v>
      </c>
      <c r="H2266">
        <f>_xlfn.XLOOKUP(D2266,'2026 FMR'!I:I,'2026 FMR'!R:R)</f>
        <v>1</v>
      </c>
    </row>
    <row r="2267" spans="1:8" x14ac:dyDescent="0.35">
      <c r="A2267" t="s">
        <v>2316</v>
      </c>
      <c r="B2267" t="str">
        <f>_xlfn.XLOOKUP(D2267,'2026 FMR'!I:I,'2026 FMR'!Q:Q)</f>
        <v>PA-601</v>
      </c>
      <c r="C2267" t="s">
        <v>2336</v>
      </c>
      <c r="D2267">
        <v>42039</v>
      </c>
      <c r="E2267">
        <f>_xlfn.XLOOKUP(D2267,'ACS data'!E:E,'ACS data'!N:N)</f>
        <v>1499</v>
      </c>
      <c r="F2267">
        <f>_xlfn.XLOOKUP(D2267,'2026 FMR'!I:I,'2026 FMR'!M:M)</f>
        <v>787</v>
      </c>
      <c r="G2267">
        <f>_xlfn.XLOOKUP(D2267,'2026 FMR'!I:I,'2026 FMR'!J:J)</f>
        <v>83876</v>
      </c>
      <c r="H2267">
        <f>_xlfn.XLOOKUP(D2267,'2026 FMR'!I:I,'2026 FMR'!R:R)</f>
        <v>0.5</v>
      </c>
    </row>
    <row r="2268" spans="1:8" x14ac:dyDescent="0.35">
      <c r="A2268" t="s">
        <v>2316</v>
      </c>
      <c r="B2268" t="str">
        <f>_xlfn.XLOOKUP(D2268,'2026 FMR'!I:I,'2026 FMR'!Q:Q)</f>
        <v>PA-509</v>
      </c>
      <c r="C2268" t="s">
        <v>2337</v>
      </c>
      <c r="D2268">
        <v>42041</v>
      </c>
      <c r="E2268">
        <f>_xlfn.XLOOKUP(D2268,'ACS data'!E:E,'ACS data'!N:N)</f>
        <v>4275</v>
      </c>
      <c r="F2268">
        <f>_xlfn.XLOOKUP(D2268,'2026 FMR'!I:I,'2026 FMR'!M:M)</f>
        <v>1212</v>
      </c>
      <c r="G2268">
        <f>_xlfn.XLOOKUP(D2268,'2026 FMR'!I:I,'2026 FMR'!J:J)</f>
        <v>261269</v>
      </c>
      <c r="H2268">
        <f>_xlfn.XLOOKUP(D2268,'2026 FMR'!I:I,'2026 FMR'!R:R)</f>
        <v>1</v>
      </c>
    </row>
    <row r="2269" spans="1:8" x14ac:dyDescent="0.35">
      <c r="A2269" t="s">
        <v>2316</v>
      </c>
      <c r="B2269" t="str">
        <f>_xlfn.XLOOKUP(D2269,'2026 FMR'!I:I,'2026 FMR'!Q:Q)</f>
        <v>PA-501</v>
      </c>
      <c r="C2269" t="s">
        <v>2338</v>
      </c>
      <c r="D2269">
        <v>42043</v>
      </c>
      <c r="E2269">
        <f>_xlfn.XLOOKUP(D2269,'ACS data'!E:E,'ACS data'!N:N)</f>
        <v>8005</v>
      </c>
      <c r="F2269">
        <f>_xlfn.XLOOKUP(D2269,'2026 FMR'!I:I,'2026 FMR'!M:M)</f>
        <v>1212</v>
      </c>
      <c r="G2269">
        <f>_xlfn.XLOOKUP(D2269,'2026 FMR'!I:I,'2026 FMR'!J:J)</f>
        <v>286108</v>
      </c>
      <c r="H2269">
        <f>_xlfn.XLOOKUP(D2269,'2026 FMR'!I:I,'2026 FMR'!R:R)</f>
        <v>1</v>
      </c>
    </row>
    <row r="2270" spans="1:8" x14ac:dyDescent="0.35">
      <c r="A2270" t="s">
        <v>2316</v>
      </c>
      <c r="B2270" t="str">
        <f>_xlfn.XLOOKUP(D2270,'2026 FMR'!I:I,'2026 FMR'!Q:Q)</f>
        <v>PA-502</v>
      </c>
      <c r="C2270" t="s">
        <v>2339</v>
      </c>
      <c r="D2270">
        <v>42045</v>
      </c>
      <c r="E2270">
        <f>_xlfn.XLOOKUP(D2270,'ACS data'!E:E,'ACS data'!N:N)</f>
        <v>11372</v>
      </c>
      <c r="F2270">
        <f>_xlfn.XLOOKUP(D2270,'2026 FMR'!I:I,'2026 FMR'!M:M)</f>
        <v>1520</v>
      </c>
      <c r="G2270">
        <f>_xlfn.XLOOKUP(D2270,'2026 FMR'!I:I,'2026 FMR'!J:J)</f>
        <v>575312</v>
      </c>
      <c r="H2270">
        <f>_xlfn.XLOOKUP(D2270,'2026 FMR'!I:I,'2026 FMR'!R:R)</f>
        <v>1</v>
      </c>
    </row>
    <row r="2271" spans="1:8" x14ac:dyDescent="0.35">
      <c r="A2271" t="s">
        <v>2316</v>
      </c>
      <c r="B2271" t="str">
        <f>_xlfn.XLOOKUP(D2271,'2026 FMR'!I:I,'2026 FMR'!Q:Q)</f>
        <v>PA-509</v>
      </c>
      <c r="C2271" t="s">
        <v>2340</v>
      </c>
      <c r="D2271">
        <v>42047</v>
      </c>
      <c r="E2271">
        <f>_xlfn.XLOOKUP(D2271,'ACS data'!E:E,'ACS data'!N:N)</f>
        <v>435</v>
      </c>
      <c r="F2271">
        <f>_xlfn.XLOOKUP(D2271,'2026 FMR'!I:I,'2026 FMR'!M:M)</f>
        <v>825</v>
      </c>
      <c r="G2271">
        <f>_xlfn.XLOOKUP(D2271,'2026 FMR'!I:I,'2026 FMR'!J:J)</f>
        <v>30886</v>
      </c>
      <c r="H2271">
        <f>_xlfn.XLOOKUP(D2271,'2026 FMR'!I:I,'2026 FMR'!R:R)</f>
        <v>1</v>
      </c>
    </row>
    <row r="2272" spans="1:8" x14ac:dyDescent="0.35">
      <c r="A2272" t="s">
        <v>2316</v>
      </c>
      <c r="B2272" t="str">
        <f>_xlfn.XLOOKUP(D2272,'2026 FMR'!I:I,'2026 FMR'!Q:Q)</f>
        <v>PA-605</v>
      </c>
      <c r="C2272" t="s">
        <v>2341</v>
      </c>
      <c r="D2272">
        <v>42049</v>
      </c>
      <c r="E2272">
        <f>_xlfn.XLOOKUP(D2272,'ACS data'!E:E,'ACS data'!N:N)</f>
        <v>8838</v>
      </c>
      <c r="F2272">
        <f>_xlfn.XLOOKUP(D2272,'2026 FMR'!I:I,'2026 FMR'!M:M)</f>
        <v>945</v>
      </c>
      <c r="G2272">
        <f>_xlfn.XLOOKUP(D2272,'2026 FMR'!I:I,'2026 FMR'!J:J)</f>
        <v>270495</v>
      </c>
      <c r="H2272">
        <f>_xlfn.XLOOKUP(D2272,'2026 FMR'!I:I,'2026 FMR'!R:R)</f>
        <v>1</v>
      </c>
    </row>
    <row r="2273" spans="1:8" x14ac:dyDescent="0.35">
      <c r="A2273" t="s">
        <v>2316</v>
      </c>
      <c r="B2273" t="str">
        <f>_xlfn.XLOOKUP(D2273,'2026 FMR'!I:I,'2026 FMR'!Q:Q)</f>
        <v>PA-601</v>
      </c>
      <c r="C2273" t="s">
        <v>2342</v>
      </c>
      <c r="D2273">
        <v>42051</v>
      </c>
      <c r="E2273">
        <f>_xlfn.XLOOKUP(D2273,'ACS data'!E:E,'ACS data'!N:N)</f>
        <v>3174</v>
      </c>
      <c r="F2273">
        <f>_xlfn.XLOOKUP(D2273,'2026 FMR'!I:I,'2026 FMR'!M:M)</f>
        <v>1077</v>
      </c>
      <c r="G2273">
        <f>_xlfn.XLOOKUP(D2273,'2026 FMR'!I:I,'2026 FMR'!J:J)</f>
        <v>128417</v>
      </c>
      <c r="H2273">
        <f>_xlfn.XLOOKUP(D2273,'2026 FMR'!I:I,'2026 FMR'!R:R)</f>
        <v>0.5</v>
      </c>
    </row>
    <row r="2274" spans="1:8" x14ac:dyDescent="0.35">
      <c r="A2274" t="s">
        <v>2316</v>
      </c>
      <c r="B2274" t="str">
        <f>_xlfn.XLOOKUP(D2274,'2026 FMR'!I:I,'2026 FMR'!Q:Q)</f>
        <v>PA-601</v>
      </c>
      <c r="C2274" t="s">
        <v>2343</v>
      </c>
      <c r="D2274">
        <v>42053</v>
      </c>
      <c r="E2274">
        <f>_xlfn.XLOOKUP(D2274,'ACS data'!E:E,'ACS data'!N:N)</f>
        <v>35</v>
      </c>
      <c r="F2274">
        <f>_xlfn.XLOOKUP(D2274,'2026 FMR'!I:I,'2026 FMR'!M:M)</f>
        <v>888</v>
      </c>
      <c r="G2274">
        <f>_xlfn.XLOOKUP(D2274,'2026 FMR'!I:I,'2026 FMR'!J:J)</f>
        <v>6959</v>
      </c>
      <c r="H2274">
        <f>_xlfn.XLOOKUP(D2274,'2026 FMR'!I:I,'2026 FMR'!R:R)</f>
        <v>0.5</v>
      </c>
    </row>
    <row r="2275" spans="1:8" x14ac:dyDescent="0.35">
      <c r="A2275" t="s">
        <v>2316</v>
      </c>
      <c r="B2275" t="str">
        <f>_xlfn.XLOOKUP(D2275,'2026 FMR'!I:I,'2026 FMR'!Q:Q)</f>
        <v>PA-509</v>
      </c>
      <c r="C2275" t="s">
        <v>2344</v>
      </c>
      <c r="D2275">
        <v>42055</v>
      </c>
      <c r="E2275">
        <f>_xlfn.XLOOKUP(D2275,'ACS data'!E:E,'ACS data'!N:N)</f>
        <v>1827</v>
      </c>
      <c r="F2275">
        <f>_xlfn.XLOOKUP(D2275,'2026 FMR'!I:I,'2026 FMR'!M:M)</f>
        <v>1119</v>
      </c>
      <c r="G2275">
        <f>_xlfn.XLOOKUP(D2275,'2026 FMR'!I:I,'2026 FMR'!J:J)</f>
        <v>156084</v>
      </c>
      <c r="H2275">
        <f>_xlfn.XLOOKUP(D2275,'2026 FMR'!I:I,'2026 FMR'!R:R)</f>
        <v>1</v>
      </c>
    </row>
    <row r="2276" spans="1:8" x14ac:dyDescent="0.35">
      <c r="A2276" t="s">
        <v>2316</v>
      </c>
      <c r="B2276" t="str">
        <f>_xlfn.XLOOKUP(D2276,'2026 FMR'!I:I,'2026 FMR'!Q:Q)</f>
        <v>PA-509</v>
      </c>
      <c r="C2276" t="s">
        <v>2345</v>
      </c>
      <c r="D2276">
        <v>42057</v>
      </c>
      <c r="E2276">
        <f>_xlfn.XLOOKUP(D2276,'ACS data'!E:E,'ACS data'!N:N)</f>
        <v>276</v>
      </c>
      <c r="F2276">
        <f>_xlfn.XLOOKUP(D2276,'2026 FMR'!I:I,'2026 FMR'!M:M)</f>
        <v>751</v>
      </c>
      <c r="G2276">
        <f>_xlfn.XLOOKUP(D2276,'2026 FMR'!I:I,'2026 FMR'!J:J)</f>
        <v>14545</v>
      </c>
      <c r="H2276">
        <f>_xlfn.XLOOKUP(D2276,'2026 FMR'!I:I,'2026 FMR'!R:R)</f>
        <v>1</v>
      </c>
    </row>
    <row r="2277" spans="1:8" x14ac:dyDescent="0.35">
      <c r="A2277" t="s">
        <v>2316</v>
      </c>
      <c r="B2277" t="str">
        <f>_xlfn.XLOOKUP(D2277,'2026 FMR'!I:I,'2026 FMR'!Q:Q)</f>
        <v>PA-601</v>
      </c>
      <c r="C2277" t="s">
        <v>2346</v>
      </c>
      <c r="D2277">
        <v>42059</v>
      </c>
      <c r="E2277">
        <f>_xlfn.XLOOKUP(D2277,'ACS data'!E:E,'ACS data'!N:N)</f>
        <v>624</v>
      </c>
      <c r="F2277">
        <f>_xlfn.XLOOKUP(D2277,'2026 FMR'!I:I,'2026 FMR'!M:M)</f>
        <v>835</v>
      </c>
      <c r="G2277">
        <f>_xlfn.XLOOKUP(D2277,'2026 FMR'!I:I,'2026 FMR'!J:J)</f>
        <v>35781</v>
      </c>
      <c r="H2277">
        <f>_xlfn.XLOOKUP(D2277,'2026 FMR'!I:I,'2026 FMR'!R:R)</f>
        <v>0.5</v>
      </c>
    </row>
    <row r="2278" spans="1:8" x14ac:dyDescent="0.35">
      <c r="A2278" t="s">
        <v>2316</v>
      </c>
      <c r="B2278" t="str">
        <f>_xlfn.XLOOKUP(D2278,'2026 FMR'!I:I,'2026 FMR'!Q:Q)</f>
        <v>PA-509</v>
      </c>
      <c r="C2278" t="s">
        <v>2347</v>
      </c>
      <c r="D2278">
        <v>42061</v>
      </c>
      <c r="E2278">
        <f>_xlfn.XLOOKUP(D2278,'ACS data'!E:E,'ACS data'!N:N)</f>
        <v>657</v>
      </c>
      <c r="F2278">
        <f>_xlfn.XLOOKUP(D2278,'2026 FMR'!I:I,'2026 FMR'!M:M)</f>
        <v>833</v>
      </c>
      <c r="G2278">
        <f>_xlfn.XLOOKUP(D2278,'2026 FMR'!I:I,'2026 FMR'!J:J)</f>
        <v>44123</v>
      </c>
      <c r="H2278">
        <f>_xlfn.XLOOKUP(D2278,'2026 FMR'!I:I,'2026 FMR'!R:R)</f>
        <v>1</v>
      </c>
    </row>
    <row r="2279" spans="1:8" x14ac:dyDescent="0.35">
      <c r="A2279" t="s">
        <v>2316</v>
      </c>
      <c r="B2279" t="str">
        <f>_xlfn.XLOOKUP(D2279,'2026 FMR'!I:I,'2026 FMR'!Q:Q)</f>
        <v>PA-601</v>
      </c>
      <c r="C2279" t="s">
        <v>2348</v>
      </c>
      <c r="D2279">
        <v>42063</v>
      </c>
      <c r="E2279">
        <f>_xlfn.XLOOKUP(D2279,'ACS data'!E:E,'ACS data'!N:N)</f>
        <v>2681</v>
      </c>
      <c r="F2279">
        <f>_xlfn.XLOOKUP(D2279,'2026 FMR'!I:I,'2026 FMR'!M:M)</f>
        <v>851</v>
      </c>
      <c r="G2279">
        <f>_xlfn.XLOOKUP(D2279,'2026 FMR'!I:I,'2026 FMR'!J:J)</f>
        <v>83394</v>
      </c>
      <c r="H2279">
        <f>_xlfn.XLOOKUP(D2279,'2026 FMR'!I:I,'2026 FMR'!R:R)</f>
        <v>0.5</v>
      </c>
    </row>
    <row r="2280" spans="1:8" x14ac:dyDescent="0.35">
      <c r="A2280" t="s">
        <v>2316</v>
      </c>
      <c r="B2280" t="str">
        <f>_xlfn.XLOOKUP(D2280,'2026 FMR'!I:I,'2026 FMR'!Q:Q)</f>
        <v>PA-601</v>
      </c>
      <c r="C2280" t="s">
        <v>2349</v>
      </c>
      <c r="D2280">
        <v>42065</v>
      </c>
      <c r="E2280">
        <f>_xlfn.XLOOKUP(D2280,'ACS data'!E:E,'ACS data'!N:N)</f>
        <v>1128</v>
      </c>
      <c r="F2280">
        <f>_xlfn.XLOOKUP(D2280,'2026 FMR'!I:I,'2026 FMR'!M:M)</f>
        <v>768</v>
      </c>
      <c r="G2280">
        <f>_xlfn.XLOOKUP(D2280,'2026 FMR'!I:I,'2026 FMR'!J:J)</f>
        <v>44326</v>
      </c>
      <c r="H2280">
        <f>_xlfn.XLOOKUP(D2280,'2026 FMR'!I:I,'2026 FMR'!R:R)</f>
        <v>0.5</v>
      </c>
    </row>
    <row r="2281" spans="1:8" x14ac:dyDescent="0.35">
      <c r="A2281" t="s">
        <v>2316</v>
      </c>
      <c r="B2281" t="str">
        <f>_xlfn.XLOOKUP(D2281,'2026 FMR'!I:I,'2026 FMR'!Q:Q)</f>
        <v>PA-509</v>
      </c>
      <c r="C2281" t="s">
        <v>2350</v>
      </c>
      <c r="D2281">
        <v>42067</v>
      </c>
      <c r="E2281">
        <f>_xlfn.XLOOKUP(D2281,'ACS data'!E:E,'ACS data'!N:N)</f>
        <v>324</v>
      </c>
      <c r="F2281">
        <f>_xlfn.XLOOKUP(D2281,'2026 FMR'!I:I,'2026 FMR'!M:M)</f>
        <v>742</v>
      </c>
      <c r="G2281">
        <f>_xlfn.XLOOKUP(D2281,'2026 FMR'!I:I,'2026 FMR'!J:J)</f>
        <v>23535</v>
      </c>
      <c r="H2281">
        <f>_xlfn.XLOOKUP(D2281,'2026 FMR'!I:I,'2026 FMR'!R:R)</f>
        <v>1</v>
      </c>
    </row>
    <row r="2282" spans="1:8" x14ac:dyDescent="0.35">
      <c r="A2282" t="s">
        <v>2316</v>
      </c>
      <c r="B2282" t="str">
        <f>_xlfn.XLOOKUP(D2282,'2026 FMR'!I:I,'2026 FMR'!Q:Q)</f>
        <v>PA-508</v>
      </c>
      <c r="C2282" t="s">
        <v>2351</v>
      </c>
      <c r="D2282">
        <v>42069</v>
      </c>
      <c r="E2282">
        <f>_xlfn.XLOOKUP(D2282,'ACS data'!E:E,'ACS data'!N:N)</f>
        <v>5782</v>
      </c>
      <c r="F2282">
        <f>_xlfn.XLOOKUP(D2282,'2026 FMR'!I:I,'2026 FMR'!M:M)</f>
        <v>1028</v>
      </c>
      <c r="G2282">
        <f>_xlfn.XLOOKUP(D2282,'2026 FMR'!I:I,'2026 FMR'!J:J)</f>
        <v>215672</v>
      </c>
      <c r="H2282">
        <f>_xlfn.XLOOKUP(D2282,'2026 FMR'!I:I,'2026 FMR'!R:R)</f>
        <v>1</v>
      </c>
    </row>
    <row r="2283" spans="1:8" x14ac:dyDescent="0.35">
      <c r="A2283" t="s">
        <v>2316</v>
      </c>
      <c r="B2283" t="str">
        <f>_xlfn.XLOOKUP(D2283,'2026 FMR'!I:I,'2026 FMR'!Q:Q)</f>
        <v>PA-510</v>
      </c>
      <c r="C2283" t="s">
        <v>2352</v>
      </c>
      <c r="D2283">
        <v>42071</v>
      </c>
      <c r="E2283">
        <f>_xlfn.XLOOKUP(D2283,'ACS data'!E:E,'ACS data'!N:N)</f>
        <v>9389</v>
      </c>
      <c r="F2283">
        <f>_xlfn.XLOOKUP(D2283,'2026 FMR'!I:I,'2026 FMR'!M:M)</f>
        <v>1220</v>
      </c>
      <c r="G2283">
        <f>_xlfn.XLOOKUP(D2283,'2026 FMR'!I:I,'2026 FMR'!J:J)</f>
        <v>553202</v>
      </c>
      <c r="H2283">
        <f>_xlfn.XLOOKUP(D2283,'2026 FMR'!I:I,'2026 FMR'!R:R)</f>
        <v>1</v>
      </c>
    </row>
    <row r="2284" spans="1:8" x14ac:dyDescent="0.35">
      <c r="A2284" t="s">
        <v>2316</v>
      </c>
      <c r="B2284" t="str">
        <f>_xlfn.XLOOKUP(D2284,'2026 FMR'!I:I,'2026 FMR'!Q:Q)</f>
        <v>PA-601</v>
      </c>
      <c r="C2284" t="s">
        <v>2353</v>
      </c>
      <c r="D2284">
        <v>42073</v>
      </c>
      <c r="E2284">
        <f>_xlfn.XLOOKUP(D2284,'ACS data'!E:E,'ACS data'!N:N)</f>
        <v>1480</v>
      </c>
      <c r="F2284">
        <f>_xlfn.XLOOKUP(D2284,'2026 FMR'!I:I,'2026 FMR'!M:M)</f>
        <v>780</v>
      </c>
      <c r="G2284">
        <f>_xlfn.XLOOKUP(D2284,'2026 FMR'!I:I,'2026 FMR'!J:J)</f>
        <v>85907</v>
      </c>
      <c r="H2284">
        <f>_xlfn.XLOOKUP(D2284,'2026 FMR'!I:I,'2026 FMR'!R:R)</f>
        <v>0.5</v>
      </c>
    </row>
    <row r="2285" spans="1:8" x14ac:dyDescent="0.35">
      <c r="A2285" t="s">
        <v>2316</v>
      </c>
      <c r="B2285" t="str">
        <f>_xlfn.XLOOKUP(D2285,'2026 FMR'!I:I,'2026 FMR'!Q:Q)</f>
        <v>PA-509</v>
      </c>
      <c r="C2285" t="s">
        <v>2354</v>
      </c>
      <c r="D2285">
        <v>42075</v>
      </c>
      <c r="E2285">
        <f>_xlfn.XLOOKUP(D2285,'ACS data'!E:E,'ACS data'!N:N)</f>
        <v>3199</v>
      </c>
      <c r="F2285">
        <f>_xlfn.XLOOKUP(D2285,'2026 FMR'!I:I,'2026 FMR'!M:M)</f>
        <v>1112</v>
      </c>
      <c r="G2285">
        <f>_xlfn.XLOOKUP(D2285,'2026 FMR'!I:I,'2026 FMR'!J:J)</f>
        <v>143258</v>
      </c>
      <c r="H2285">
        <f>_xlfn.XLOOKUP(D2285,'2026 FMR'!I:I,'2026 FMR'!R:R)</f>
        <v>1</v>
      </c>
    </row>
    <row r="2286" spans="1:8" x14ac:dyDescent="0.35">
      <c r="A2286" t="s">
        <v>2316</v>
      </c>
      <c r="B2286" t="str">
        <f>_xlfn.XLOOKUP(D2286,'2026 FMR'!I:I,'2026 FMR'!Q:Q)</f>
        <v>PA-509</v>
      </c>
      <c r="C2286" t="s">
        <v>2355</v>
      </c>
      <c r="D2286">
        <v>42077</v>
      </c>
      <c r="E2286">
        <f>_xlfn.XLOOKUP(D2286,'ACS data'!E:E,'ACS data'!N:N)</f>
        <v>9708</v>
      </c>
      <c r="F2286">
        <f>_xlfn.XLOOKUP(D2286,'2026 FMR'!I:I,'2026 FMR'!M:M)</f>
        <v>1341</v>
      </c>
      <c r="G2286">
        <f>_xlfn.XLOOKUP(D2286,'2026 FMR'!I:I,'2026 FMR'!J:J)</f>
        <v>374110</v>
      </c>
      <c r="H2286">
        <f>_xlfn.XLOOKUP(D2286,'2026 FMR'!I:I,'2026 FMR'!R:R)</f>
        <v>1</v>
      </c>
    </row>
    <row r="2287" spans="1:8" x14ac:dyDescent="0.35">
      <c r="A2287" t="s">
        <v>2316</v>
      </c>
      <c r="B2287" t="str">
        <f>_xlfn.XLOOKUP(D2287,'2026 FMR'!I:I,'2026 FMR'!Q:Q)</f>
        <v>PA-503</v>
      </c>
      <c r="C2287" t="s">
        <v>2356</v>
      </c>
      <c r="D2287">
        <v>42079</v>
      </c>
      <c r="E2287">
        <f>_xlfn.XLOOKUP(D2287,'ACS data'!E:E,'ACS data'!N:N)</f>
        <v>9071</v>
      </c>
      <c r="F2287">
        <f>_xlfn.XLOOKUP(D2287,'2026 FMR'!I:I,'2026 FMR'!M:M)</f>
        <v>1028</v>
      </c>
      <c r="G2287">
        <f>_xlfn.XLOOKUP(D2287,'2026 FMR'!I:I,'2026 FMR'!J:J)</f>
        <v>325396</v>
      </c>
      <c r="H2287">
        <f>_xlfn.XLOOKUP(D2287,'2026 FMR'!I:I,'2026 FMR'!R:R)</f>
        <v>1</v>
      </c>
    </row>
    <row r="2288" spans="1:8" x14ac:dyDescent="0.35">
      <c r="A2288" t="s">
        <v>2316</v>
      </c>
      <c r="B2288" t="str">
        <f>_xlfn.XLOOKUP(D2288,'2026 FMR'!I:I,'2026 FMR'!Q:Q)</f>
        <v>PA-509</v>
      </c>
      <c r="C2288" t="s">
        <v>2357</v>
      </c>
      <c r="D2288">
        <v>42081</v>
      </c>
      <c r="E2288">
        <f>_xlfn.XLOOKUP(D2288,'ACS data'!E:E,'ACS data'!N:N)</f>
        <v>2772</v>
      </c>
      <c r="F2288">
        <f>_xlfn.XLOOKUP(D2288,'2026 FMR'!I:I,'2026 FMR'!M:M)</f>
        <v>995</v>
      </c>
      <c r="G2288">
        <f>_xlfn.XLOOKUP(D2288,'2026 FMR'!I:I,'2026 FMR'!J:J)</f>
        <v>114022</v>
      </c>
      <c r="H2288">
        <f>_xlfn.XLOOKUP(D2288,'2026 FMR'!I:I,'2026 FMR'!R:R)</f>
        <v>1</v>
      </c>
    </row>
    <row r="2289" spans="1:8" x14ac:dyDescent="0.35">
      <c r="A2289" t="s">
        <v>2316</v>
      </c>
      <c r="B2289" t="str">
        <f>_xlfn.XLOOKUP(D2289,'2026 FMR'!I:I,'2026 FMR'!Q:Q)</f>
        <v>PA-601</v>
      </c>
      <c r="C2289" t="s">
        <v>2358</v>
      </c>
      <c r="D2289">
        <v>42083</v>
      </c>
      <c r="E2289">
        <f>_xlfn.XLOOKUP(D2289,'ACS data'!E:E,'ACS data'!N:N)</f>
        <v>1060</v>
      </c>
      <c r="F2289">
        <f>_xlfn.XLOOKUP(D2289,'2026 FMR'!I:I,'2026 FMR'!M:M)</f>
        <v>832</v>
      </c>
      <c r="G2289">
        <f>_xlfn.XLOOKUP(D2289,'2026 FMR'!I:I,'2026 FMR'!J:J)</f>
        <v>40459</v>
      </c>
      <c r="H2289">
        <f>_xlfn.XLOOKUP(D2289,'2026 FMR'!I:I,'2026 FMR'!R:R)</f>
        <v>0.5</v>
      </c>
    </row>
    <row r="2290" spans="1:8" x14ac:dyDescent="0.35">
      <c r="A2290" t="s">
        <v>2316</v>
      </c>
      <c r="B2290" t="str">
        <f>_xlfn.XLOOKUP(D2290,'2026 FMR'!I:I,'2026 FMR'!Q:Q)</f>
        <v>PA-601</v>
      </c>
      <c r="C2290" t="s">
        <v>2359</v>
      </c>
      <c r="D2290">
        <v>42085</v>
      </c>
      <c r="E2290">
        <f>_xlfn.XLOOKUP(D2290,'ACS data'!E:E,'ACS data'!N:N)</f>
        <v>2266</v>
      </c>
      <c r="F2290">
        <f>_xlfn.XLOOKUP(D2290,'2026 FMR'!I:I,'2026 FMR'!M:M)</f>
        <v>792</v>
      </c>
      <c r="G2290">
        <f>_xlfn.XLOOKUP(D2290,'2026 FMR'!I:I,'2026 FMR'!J:J)</f>
        <v>110600</v>
      </c>
      <c r="H2290">
        <f>_xlfn.XLOOKUP(D2290,'2026 FMR'!I:I,'2026 FMR'!R:R)</f>
        <v>0.5</v>
      </c>
    </row>
    <row r="2291" spans="1:8" x14ac:dyDescent="0.35">
      <c r="A2291" t="s">
        <v>2316</v>
      </c>
      <c r="B2291" t="str">
        <f>_xlfn.XLOOKUP(D2291,'2026 FMR'!I:I,'2026 FMR'!Q:Q)</f>
        <v>PA-509</v>
      </c>
      <c r="C2291" t="s">
        <v>2360</v>
      </c>
      <c r="D2291">
        <v>42087</v>
      </c>
      <c r="E2291">
        <f>_xlfn.XLOOKUP(D2291,'ACS data'!E:E,'ACS data'!N:N)</f>
        <v>1561</v>
      </c>
      <c r="F2291">
        <f>_xlfn.XLOOKUP(D2291,'2026 FMR'!I:I,'2026 FMR'!M:M)</f>
        <v>786</v>
      </c>
      <c r="G2291">
        <f>_xlfn.XLOOKUP(D2291,'2026 FMR'!I:I,'2026 FMR'!J:J)</f>
        <v>46146</v>
      </c>
      <c r="H2291">
        <f>_xlfn.XLOOKUP(D2291,'2026 FMR'!I:I,'2026 FMR'!R:R)</f>
        <v>1</v>
      </c>
    </row>
    <row r="2292" spans="1:8" x14ac:dyDescent="0.35">
      <c r="A2292" t="s">
        <v>2316</v>
      </c>
      <c r="B2292" t="str">
        <f>_xlfn.XLOOKUP(D2292,'2026 FMR'!I:I,'2026 FMR'!Q:Q)</f>
        <v>PA-509</v>
      </c>
      <c r="C2292" t="s">
        <v>2361</v>
      </c>
      <c r="D2292">
        <v>42089</v>
      </c>
      <c r="E2292">
        <f>_xlfn.XLOOKUP(D2292,'ACS data'!E:E,'ACS data'!N:N)</f>
        <v>4136</v>
      </c>
      <c r="F2292">
        <f>_xlfn.XLOOKUP(D2292,'2026 FMR'!I:I,'2026 FMR'!M:M)</f>
        <v>1165</v>
      </c>
      <c r="G2292">
        <f>_xlfn.XLOOKUP(D2292,'2026 FMR'!I:I,'2026 FMR'!J:J)</f>
        <v>168128</v>
      </c>
      <c r="H2292">
        <f>_xlfn.XLOOKUP(D2292,'2026 FMR'!I:I,'2026 FMR'!R:R)</f>
        <v>1</v>
      </c>
    </row>
    <row r="2293" spans="1:8" x14ac:dyDescent="0.35">
      <c r="A2293" t="s">
        <v>2316</v>
      </c>
      <c r="B2293" t="str">
        <f>_xlfn.XLOOKUP(D2293,'2026 FMR'!I:I,'2026 FMR'!Q:Q)</f>
        <v>PA-504</v>
      </c>
      <c r="C2293" t="s">
        <v>2362</v>
      </c>
      <c r="D2293">
        <v>42091</v>
      </c>
      <c r="E2293">
        <f>_xlfn.XLOOKUP(D2293,'ACS data'!E:E,'ACS data'!N:N)</f>
        <v>11579</v>
      </c>
      <c r="F2293">
        <f>_xlfn.XLOOKUP(D2293,'2026 FMR'!I:I,'2026 FMR'!M:M)</f>
        <v>1520</v>
      </c>
      <c r="G2293">
        <f>_xlfn.XLOOKUP(D2293,'2026 FMR'!I:I,'2026 FMR'!J:J)</f>
        <v>856399</v>
      </c>
      <c r="H2293">
        <f>_xlfn.XLOOKUP(D2293,'2026 FMR'!I:I,'2026 FMR'!R:R)</f>
        <v>1</v>
      </c>
    </row>
    <row r="2294" spans="1:8" x14ac:dyDescent="0.35">
      <c r="A2294" t="s">
        <v>2316</v>
      </c>
      <c r="B2294" t="str">
        <f>_xlfn.XLOOKUP(D2294,'2026 FMR'!I:I,'2026 FMR'!Q:Q)</f>
        <v>PA-509</v>
      </c>
      <c r="C2294" t="s">
        <v>2363</v>
      </c>
      <c r="D2294">
        <v>42093</v>
      </c>
      <c r="E2294">
        <f>_xlfn.XLOOKUP(D2294,'ACS data'!E:E,'ACS data'!N:N)</f>
        <v>178</v>
      </c>
      <c r="F2294">
        <f>_xlfn.XLOOKUP(D2294,'2026 FMR'!I:I,'2026 FMR'!M:M)</f>
        <v>1046</v>
      </c>
      <c r="G2294">
        <f>_xlfn.XLOOKUP(D2294,'2026 FMR'!I:I,'2026 FMR'!J:J)</f>
        <v>18165</v>
      </c>
      <c r="H2294">
        <f>_xlfn.XLOOKUP(D2294,'2026 FMR'!I:I,'2026 FMR'!R:R)</f>
        <v>1</v>
      </c>
    </row>
    <row r="2295" spans="1:8" x14ac:dyDescent="0.35">
      <c r="A2295" t="s">
        <v>2316</v>
      </c>
      <c r="B2295" t="str">
        <f>_xlfn.XLOOKUP(D2295,'2026 FMR'!I:I,'2026 FMR'!Q:Q)</f>
        <v>PA-509</v>
      </c>
      <c r="C2295" t="s">
        <v>2364</v>
      </c>
      <c r="D2295">
        <v>42095</v>
      </c>
      <c r="E2295">
        <f>_xlfn.XLOOKUP(D2295,'ACS data'!E:E,'ACS data'!N:N)</f>
        <v>6097</v>
      </c>
      <c r="F2295">
        <f>_xlfn.XLOOKUP(D2295,'2026 FMR'!I:I,'2026 FMR'!M:M)</f>
        <v>1341</v>
      </c>
      <c r="G2295">
        <f>_xlfn.XLOOKUP(D2295,'2026 FMR'!I:I,'2026 FMR'!J:J)</f>
        <v>314299</v>
      </c>
      <c r="H2295">
        <f>_xlfn.XLOOKUP(D2295,'2026 FMR'!I:I,'2026 FMR'!R:R)</f>
        <v>1</v>
      </c>
    </row>
    <row r="2296" spans="1:8" x14ac:dyDescent="0.35">
      <c r="A2296" t="s">
        <v>2316</v>
      </c>
      <c r="B2296" t="str">
        <f>_xlfn.XLOOKUP(D2296,'2026 FMR'!I:I,'2026 FMR'!Q:Q)</f>
        <v>PA-509</v>
      </c>
      <c r="C2296" t="s">
        <v>2365</v>
      </c>
      <c r="D2296">
        <v>42097</v>
      </c>
      <c r="E2296">
        <f>_xlfn.XLOOKUP(D2296,'ACS data'!E:E,'ACS data'!N:N)</f>
        <v>1625</v>
      </c>
      <c r="F2296">
        <f>_xlfn.XLOOKUP(D2296,'2026 FMR'!I:I,'2026 FMR'!M:M)</f>
        <v>843</v>
      </c>
      <c r="G2296">
        <f>_xlfn.XLOOKUP(D2296,'2026 FMR'!I:I,'2026 FMR'!J:J)</f>
        <v>91340</v>
      </c>
      <c r="H2296">
        <f>_xlfn.XLOOKUP(D2296,'2026 FMR'!I:I,'2026 FMR'!R:R)</f>
        <v>1</v>
      </c>
    </row>
    <row r="2297" spans="1:8" x14ac:dyDescent="0.35">
      <c r="A2297" t="s">
        <v>2316</v>
      </c>
      <c r="B2297" t="str">
        <f>_xlfn.XLOOKUP(D2297,'2026 FMR'!I:I,'2026 FMR'!Q:Q)</f>
        <v>PA-509</v>
      </c>
      <c r="C2297" t="s">
        <v>2366</v>
      </c>
      <c r="D2297">
        <v>42099</v>
      </c>
      <c r="E2297">
        <f>_xlfn.XLOOKUP(D2297,'ACS data'!E:E,'ACS data'!N:N)</f>
        <v>583</v>
      </c>
      <c r="F2297">
        <f>_xlfn.XLOOKUP(D2297,'2026 FMR'!I:I,'2026 FMR'!M:M)</f>
        <v>1212</v>
      </c>
      <c r="G2297">
        <f>_xlfn.XLOOKUP(D2297,'2026 FMR'!I:I,'2026 FMR'!J:J)</f>
        <v>45941</v>
      </c>
      <c r="H2297">
        <f>_xlfn.XLOOKUP(D2297,'2026 FMR'!I:I,'2026 FMR'!R:R)</f>
        <v>1</v>
      </c>
    </row>
    <row r="2298" spans="1:8" x14ac:dyDescent="0.35">
      <c r="A2298" t="s">
        <v>2316</v>
      </c>
      <c r="B2298" t="str">
        <f>_xlfn.XLOOKUP(D2298,'2026 FMR'!I:I,'2026 FMR'!Q:Q)</f>
        <v>PA-500</v>
      </c>
      <c r="C2298" t="s">
        <v>2367</v>
      </c>
      <c r="D2298">
        <v>42101</v>
      </c>
      <c r="E2298">
        <f>_xlfn.XLOOKUP(D2298,'ACS data'!E:E,'ACS data'!N:N)</f>
        <v>69790</v>
      </c>
      <c r="F2298">
        <f>_xlfn.XLOOKUP(D2298,'2026 FMR'!I:I,'2026 FMR'!M:M)</f>
        <v>1520</v>
      </c>
      <c r="G2298">
        <f>_xlfn.XLOOKUP(D2298,'2026 FMR'!I:I,'2026 FMR'!J:J)</f>
        <v>1593208</v>
      </c>
      <c r="H2298">
        <f>_xlfn.XLOOKUP(D2298,'2026 FMR'!I:I,'2026 FMR'!R:R)</f>
        <v>0.5</v>
      </c>
    </row>
    <row r="2299" spans="1:8" x14ac:dyDescent="0.35">
      <c r="A2299" t="s">
        <v>2316</v>
      </c>
      <c r="B2299" t="str">
        <f>_xlfn.XLOOKUP(D2299,'2026 FMR'!I:I,'2026 FMR'!Q:Q)</f>
        <v>PA-509</v>
      </c>
      <c r="C2299" t="s">
        <v>2368</v>
      </c>
      <c r="D2299">
        <v>42103</v>
      </c>
      <c r="E2299">
        <f>_xlfn.XLOOKUP(D2299,'ACS data'!E:E,'ACS data'!N:N)</f>
        <v>1046</v>
      </c>
      <c r="F2299">
        <f>_xlfn.XLOOKUP(D2299,'2026 FMR'!I:I,'2026 FMR'!M:M)</f>
        <v>1205</v>
      </c>
      <c r="G2299">
        <f>_xlfn.XLOOKUP(D2299,'2026 FMR'!I:I,'2026 FMR'!J:J)</f>
        <v>58996</v>
      </c>
      <c r="H2299">
        <f>_xlfn.XLOOKUP(D2299,'2026 FMR'!I:I,'2026 FMR'!R:R)</f>
        <v>1</v>
      </c>
    </row>
    <row r="2300" spans="1:8" x14ac:dyDescent="0.35">
      <c r="A2300" t="s">
        <v>2316</v>
      </c>
      <c r="B2300" t="str">
        <f>_xlfn.XLOOKUP(D2300,'2026 FMR'!I:I,'2026 FMR'!Q:Q)</f>
        <v>PA-601</v>
      </c>
      <c r="C2300" t="s">
        <v>2369</v>
      </c>
      <c r="D2300">
        <v>42105</v>
      </c>
      <c r="E2300">
        <f>_xlfn.XLOOKUP(D2300,'ACS data'!E:E,'ACS data'!N:N)</f>
        <v>270</v>
      </c>
      <c r="F2300">
        <f>_xlfn.XLOOKUP(D2300,'2026 FMR'!I:I,'2026 FMR'!M:M)</f>
        <v>742</v>
      </c>
      <c r="G2300">
        <f>_xlfn.XLOOKUP(D2300,'2026 FMR'!I:I,'2026 FMR'!J:J)</f>
        <v>16390</v>
      </c>
      <c r="H2300">
        <f>_xlfn.XLOOKUP(D2300,'2026 FMR'!I:I,'2026 FMR'!R:R)</f>
        <v>0.5</v>
      </c>
    </row>
    <row r="2301" spans="1:8" x14ac:dyDescent="0.35">
      <c r="A2301" t="s">
        <v>2316</v>
      </c>
      <c r="B2301" t="str">
        <f>_xlfn.XLOOKUP(D2301,'2026 FMR'!I:I,'2026 FMR'!Q:Q)</f>
        <v>PA-509</v>
      </c>
      <c r="C2301" t="s">
        <v>2370</v>
      </c>
      <c r="D2301">
        <v>42107</v>
      </c>
      <c r="E2301">
        <f>_xlfn.XLOOKUP(D2301,'ACS data'!E:E,'ACS data'!N:N)</f>
        <v>2584</v>
      </c>
      <c r="F2301">
        <f>_xlfn.XLOOKUP(D2301,'2026 FMR'!I:I,'2026 FMR'!M:M)</f>
        <v>786</v>
      </c>
      <c r="G2301">
        <f>_xlfn.XLOOKUP(D2301,'2026 FMR'!I:I,'2026 FMR'!J:J)</f>
        <v>143201</v>
      </c>
      <c r="H2301">
        <f>_xlfn.XLOOKUP(D2301,'2026 FMR'!I:I,'2026 FMR'!R:R)</f>
        <v>1</v>
      </c>
    </row>
    <row r="2302" spans="1:8" x14ac:dyDescent="0.35">
      <c r="A2302" t="s">
        <v>2316</v>
      </c>
      <c r="B2302" t="str">
        <f>_xlfn.XLOOKUP(D2302,'2026 FMR'!I:I,'2026 FMR'!Q:Q)</f>
        <v>PA-509</v>
      </c>
      <c r="C2302" t="s">
        <v>2371</v>
      </c>
      <c r="D2302">
        <v>42109</v>
      </c>
      <c r="E2302">
        <f>_xlfn.XLOOKUP(D2302,'ACS data'!E:E,'ACS data'!N:N)</f>
        <v>495</v>
      </c>
      <c r="F2302">
        <f>_xlfn.XLOOKUP(D2302,'2026 FMR'!I:I,'2026 FMR'!M:M)</f>
        <v>894</v>
      </c>
      <c r="G2302">
        <f>_xlfn.XLOOKUP(D2302,'2026 FMR'!I:I,'2026 FMR'!J:J)</f>
        <v>39797</v>
      </c>
      <c r="H2302">
        <f>_xlfn.XLOOKUP(D2302,'2026 FMR'!I:I,'2026 FMR'!R:R)</f>
        <v>1</v>
      </c>
    </row>
    <row r="2303" spans="1:8" x14ac:dyDescent="0.35">
      <c r="A2303" t="s">
        <v>2316</v>
      </c>
      <c r="B2303" t="str">
        <f>_xlfn.XLOOKUP(D2303,'2026 FMR'!I:I,'2026 FMR'!Q:Q)</f>
        <v>PA-509</v>
      </c>
      <c r="C2303" t="s">
        <v>2372</v>
      </c>
      <c r="D2303">
        <v>42111</v>
      </c>
      <c r="E2303">
        <f>_xlfn.XLOOKUP(D2303,'ACS data'!E:E,'ACS data'!N:N)</f>
        <v>1255</v>
      </c>
      <c r="F2303">
        <f>_xlfn.XLOOKUP(D2303,'2026 FMR'!I:I,'2026 FMR'!M:M)</f>
        <v>835</v>
      </c>
      <c r="G2303">
        <f>_xlfn.XLOOKUP(D2303,'2026 FMR'!I:I,'2026 FMR'!J:J)</f>
        <v>73802</v>
      </c>
      <c r="H2303">
        <f>_xlfn.XLOOKUP(D2303,'2026 FMR'!I:I,'2026 FMR'!R:R)</f>
        <v>1</v>
      </c>
    </row>
    <row r="2304" spans="1:8" x14ac:dyDescent="0.35">
      <c r="A2304" t="s">
        <v>2316</v>
      </c>
      <c r="B2304" t="str">
        <f>_xlfn.XLOOKUP(D2304,'2026 FMR'!I:I,'2026 FMR'!Q:Q)</f>
        <v>PA-509</v>
      </c>
      <c r="C2304" t="s">
        <v>2373</v>
      </c>
      <c r="D2304">
        <v>42113</v>
      </c>
      <c r="E2304">
        <f>_xlfn.XLOOKUP(D2304,'ACS data'!E:E,'ACS data'!N:N)</f>
        <v>87</v>
      </c>
      <c r="F2304">
        <f>_xlfn.XLOOKUP(D2304,'2026 FMR'!I:I,'2026 FMR'!M:M)</f>
        <v>775</v>
      </c>
      <c r="G2304">
        <f>_xlfn.XLOOKUP(D2304,'2026 FMR'!I:I,'2026 FMR'!J:J)</f>
        <v>5880</v>
      </c>
      <c r="H2304">
        <f>_xlfn.XLOOKUP(D2304,'2026 FMR'!I:I,'2026 FMR'!R:R)</f>
        <v>1</v>
      </c>
    </row>
    <row r="2305" spans="1:8" x14ac:dyDescent="0.35">
      <c r="A2305" t="s">
        <v>2316</v>
      </c>
      <c r="B2305" t="str">
        <f>_xlfn.XLOOKUP(D2305,'2026 FMR'!I:I,'2026 FMR'!Q:Q)</f>
        <v>PA-509</v>
      </c>
      <c r="C2305" t="s">
        <v>2374</v>
      </c>
      <c r="D2305">
        <v>42115</v>
      </c>
      <c r="E2305">
        <f>_xlfn.XLOOKUP(D2305,'ACS data'!E:E,'ACS data'!N:N)</f>
        <v>636</v>
      </c>
      <c r="F2305">
        <f>_xlfn.XLOOKUP(D2305,'2026 FMR'!I:I,'2026 FMR'!M:M)</f>
        <v>805</v>
      </c>
      <c r="G2305">
        <f>_xlfn.XLOOKUP(D2305,'2026 FMR'!I:I,'2026 FMR'!J:J)</f>
        <v>38540</v>
      </c>
      <c r="H2305">
        <f>_xlfn.XLOOKUP(D2305,'2026 FMR'!I:I,'2026 FMR'!R:R)</f>
        <v>1</v>
      </c>
    </row>
    <row r="2306" spans="1:8" x14ac:dyDescent="0.35">
      <c r="A2306" t="s">
        <v>2316</v>
      </c>
      <c r="B2306" t="str">
        <f>_xlfn.XLOOKUP(D2306,'2026 FMR'!I:I,'2026 FMR'!Q:Q)</f>
        <v>PA-509</v>
      </c>
      <c r="C2306" t="s">
        <v>2375</v>
      </c>
      <c r="D2306">
        <v>42117</v>
      </c>
      <c r="E2306">
        <f>_xlfn.XLOOKUP(D2306,'ACS data'!E:E,'ACS data'!N:N)</f>
        <v>1036</v>
      </c>
      <c r="F2306">
        <f>_xlfn.XLOOKUP(D2306,'2026 FMR'!I:I,'2026 FMR'!M:M)</f>
        <v>826</v>
      </c>
      <c r="G2306">
        <f>_xlfn.XLOOKUP(D2306,'2026 FMR'!I:I,'2026 FMR'!J:J)</f>
        <v>41186</v>
      </c>
      <c r="H2306">
        <f>_xlfn.XLOOKUP(D2306,'2026 FMR'!I:I,'2026 FMR'!R:R)</f>
        <v>1</v>
      </c>
    </row>
    <row r="2307" spans="1:8" x14ac:dyDescent="0.35">
      <c r="A2307" t="s">
        <v>2316</v>
      </c>
      <c r="B2307" t="str">
        <f>_xlfn.XLOOKUP(D2307,'2026 FMR'!I:I,'2026 FMR'!Q:Q)</f>
        <v>PA-509</v>
      </c>
      <c r="C2307" t="s">
        <v>2376</v>
      </c>
      <c r="D2307">
        <v>42119</v>
      </c>
      <c r="E2307">
        <f>_xlfn.XLOOKUP(D2307,'ACS data'!E:E,'ACS data'!N:N)</f>
        <v>585</v>
      </c>
      <c r="F2307">
        <f>_xlfn.XLOOKUP(D2307,'2026 FMR'!I:I,'2026 FMR'!M:M)</f>
        <v>913</v>
      </c>
      <c r="G2307">
        <f>_xlfn.XLOOKUP(D2307,'2026 FMR'!I:I,'2026 FMR'!J:J)</f>
        <v>42908</v>
      </c>
      <c r="H2307">
        <f>_xlfn.XLOOKUP(D2307,'2026 FMR'!I:I,'2026 FMR'!R:R)</f>
        <v>1</v>
      </c>
    </row>
    <row r="2308" spans="1:8" x14ac:dyDescent="0.35">
      <c r="A2308" t="s">
        <v>2316</v>
      </c>
      <c r="B2308" t="str">
        <f>_xlfn.XLOOKUP(D2308,'2026 FMR'!I:I,'2026 FMR'!Q:Q)</f>
        <v>PA-601</v>
      </c>
      <c r="C2308" t="s">
        <v>2377</v>
      </c>
      <c r="D2308">
        <v>42121</v>
      </c>
      <c r="E2308">
        <f>_xlfn.XLOOKUP(D2308,'ACS data'!E:E,'ACS data'!N:N)</f>
        <v>995</v>
      </c>
      <c r="F2308">
        <f>_xlfn.XLOOKUP(D2308,'2026 FMR'!I:I,'2026 FMR'!M:M)</f>
        <v>742</v>
      </c>
      <c r="G2308">
        <f>_xlfn.XLOOKUP(D2308,'2026 FMR'!I:I,'2026 FMR'!J:J)</f>
        <v>50475</v>
      </c>
      <c r="H2308">
        <f>_xlfn.XLOOKUP(D2308,'2026 FMR'!I:I,'2026 FMR'!R:R)</f>
        <v>0.5</v>
      </c>
    </row>
    <row r="2309" spans="1:8" x14ac:dyDescent="0.35">
      <c r="A2309" t="s">
        <v>2316</v>
      </c>
      <c r="B2309" t="str">
        <f>_xlfn.XLOOKUP(D2309,'2026 FMR'!I:I,'2026 FMR'!Q:Q)</f>
        <v>PA-601</v>
      </c>
      <c r="C2309" t="s">
        <v>2378</v>
      </c>
      <c r="D2309">
        <v>42123</v>
      </c>
      <c r="E2309">
        <f>_xlfn.XLOOKUP(D2309,'ACS data'!E:E,'ACS data'!N:N)</f>
        <v>880</v>
      </c>
      <c r="F2309">
        <f>_xlfn.XLOOKUP(D2309,'2026 FMR'!I:I,'2026 FMR'!M:M)</f>
        <v>814</v>
      </c>
      <c r="G2309">
        <f>_xlfn.XLOOKUP(D2309,'2026 FMR'!I:I,'2026 FMR'!J:J)</f>
        <v>38492</v>
      </c>
      <c r="H2309">
        <f>_xlfn.XLOOKUP(D2309,'2026 FMR'!I:I,'2026 FMR'!R:R)</f>
        <v>0.5</v>
      </c>
    </row>
    <row r="2310" spans="1:8" x14ac:dyDescent="0.35">
      <c r="A2310" t="s">
        <v>2316</v>
      </c>
      <c r="B2310" t="str">
        <f>_xlfn.XLOOKUP(D2310,'2026 FMR'!I:I,'2026 FMR'!Q:Q)</f>
        <v>PA-601</v>
      </c>
      <c r="C2310" t="s">
        <v>2379</v>
      </c>
      <c r="D2310">
        <v>42125</v>
      </c>
      <c r="E2310">
        <f>_xlfn.XLOOKUP(D2310,'ACS data'!E:E,'ACS data'!N:N)</f>
        <v>3270</v>
      </c>
      <c r="F2310">
        <f>_xlfn.XLOOKUP(D2310,'2026 FMR'!I:I,'2026 FMR'!M:M)</f>
        <v>1077</v>
      </c>
      <c r="G2310">
        <f>_xlfn.XLOOKUP(D2310,'2026 FMR'!I:I,'2026 FMR'!J:J)</f>
        <v>209631</v>
      </c>
      <c r="H2310">
        <f>_xlfn.XLOOKUP(D2310,'2026 FMR'!I:I,'2026 FMR'!R:R)</f>
        <v>0.5</v>
      </c>
    </row>
    <row r="2311" spans="1:8" x14ac:dyDescent="0.35">
      <c r="A2311" t="s">
        <v>2316</v>
      </c>
      <c r="B2311" t="str">
        <f>_xlfn.XLOOKUP(D2311,'2026 FMR'!I:I,'2026 FMR'!Q:Q)</f>
        <v>PA-509</v>
      </c>
      <c r="C2311" t="s">
        <v>2380</v>
      </c>
      <c r="D2311">
        <v>42127</v>
      </c>
      <c r="E2311">
        <f>_xlfn.XLOOKUP(D2311,'ACS data'!E:E,'ACS data'!N:N)</f>
        <v>1510</v>
      </c>
      <c r="F2311">
        <f>_xlfn.XLOOKUP(D2311,'2026 FMR'!I:I,'2026 FMR'!M:M)</f>
        <v>927</v>
      </c>
      <c r="G2311">
        <f>_xlfn.XLOOKUP(D2311,'2026 FMR'!I:I,'2026 FMR'!J:J)</f>
        <v>51227</v>
      </c>
      <c r="H2311">
        <f>_xlfn.XLOOKUP(D2311,'2026 FMR'!I:I,'2026 FMR'!R:R)</f>
        <v>1</v>
      </c>
    </row>
    <row r="2312" spans="1:8" x14ac:dyDescent="0.35">
      <c r="A2312" t="s">
        <v>2316</v>
      </c>
      <c r="B2312" t="str">
        <f>_xlfn.XLOOKUP(D2312,'2026 FMR'!I:I,'2026 FMR'!Q:Q)</f>
        <v>PA-601</v>
      </c>
      <c r="C2312" t="s">
        <v>2381</v>
      </c>
      <c r="D2312">
        <v>42129</v>
      </c>
      <c r="E2312">
        <f>_xlfn.XLOOKUP(D2312,'ACS data'!E:E,'ACS data'!N:N)</f>
        <v>5476</v>
      </c>
      <c r="F2312">
        <f>_xlfn.XLOOKUP(D2312,'2026 FMR'!I:I,'2026 FMR'!M:M)</f>
        <v>1077</v>
      </c>
      <c r="G2312">
        <f>_xlfn.XLOOKUP(D2312,'2026 FMR'!I:I,'2026 FMR'!J:J)</f>
        <v>354414</v>
      </c>
      <c r="H2312">
        <f>_xlfn.XLOOKUP(D2312,'2026 FMR'!I:I,'2026 FMR'!R:R)</f>
        <v>0.5</v>
      </c>
    </row>
    <row r="2313" spans="1:8" x14ac:dyDescent="0.35">
      <c r="A2313" t="s">
        <v>2316</v>
      </c>
      <c r="B2313" t="str">
        <f>_xlfn.XLOOKUP(D2313,'2026 FMR'!I:I,'2026 FMR'!Q:Q)</f>
        <v>PA-509</v>
      </c>
      <c r="C2313" t="s">
        <v>2382</v>
      </c>
      <c r="D2313">
        <v>42131</v>
      </c>
      <c r="E2313">
        <f>_xlfn.XLOOKUP(D2313,'ACS data'!E:E,'ACS data'!N:N)</f>
        <v>438</v>
      </c>
      <c r="F2313">
        <f>_xlfn.XLOOKUP(D2313,'2026 FMR'!I:I,'2026 FMR'!M:M)</f>
        <v>1028</v>
      </c>
      <c r="G2313">
        <f>_xlfn.XLOOKUP(D2313,'2026 FMR'!I:I,'2026 FMR'!J:J)</f>
        <v>26219</v>
      </c>
      <c r="H2313">
        <f>_xlfn.XLOOKUP(D2313,'2026 FMR'!I:I,'2026 FMR'!R:R)</f>
        <v>1</v>
      </c>
    </row>
    <row r="2314" spans="1:8" x14ac:dyDescent="0.35">
      <c r="A2314" t="s">
        <v>2316</v>
      </c>
      <c r="B2314" t="str">
        <f>_xlfn.XLOOKUP(D2314,'2026 FMR'!I:I,'2026 FMR'!Q:Q)</f>
        <v>PA-512</v>
      </c>
      <c r="C2314" t="s">
        <v>2383</v>
      </c>
      <c r="D2314">
        <v>42133</v>
      </c>
      <c r="E2314">
        <f>_xlfn.XLOOKUP(D2314,'ACS data'!E:E,'ACS data'!N:N)</f>
        <v>6989</v>
      </c>
      <c r="F2314">
        <f>_xlfn.XLOOKUP(D2314,'2026 FMR'!I:I,'2026 FMR'!M:M)</f>
        <v>1060</v>
      </c>
      <c r="G2314">
        <f>_xlfn.XLOOKUP(D2314,'2026 FMR'!I:I,'2026 FMR'!J:J)</f>
        <v>457051</v>
      </c>
      <c r="H2314">
        <f>_xlfn.XLOOKUP(D2314,'2026 FMR'!I:I,'2026 FMR'!R:R)</f>
        <v>1</v>
      </c>
    </row>
    <row r="2315" spans="1:8" x14ac:dyDescent="0.35">
      <c r="A2315" t="s">
        <v>2384</v>
      </c>
      <c r="B2315" t="str">
        <f>_xlfn.XLOOKUP(D2315,'2026 FMR'!I:I,'2026 FMR'!Q:Q)</f>
        <v>RI-500</v>
      </c>
      <c r="C2315" t="s">
        <v>2385</v>
      </c>
      <c r="D2315">
        <v>44001</v>
      </c>
      <c r="E2315">
        <f>_xlfn.XLOOKUP(D2315,'ACS data'!E:E,'ACS data'!N:N)</f>
        <v>511</v>
      </c>
      <c r="F2315">
        <f>_xlfn.XLOOKUP(D2315,'2026 FMR'!I:I,'2026 FMR'!M:M)</f>
        <v>1402</v>
      </c>
      <c r="G2315">
        <f>_xlfn.XLOOKUP(D2315,'2026 FMR'!I:I,'2026 FMR'!J:J)</f>
        <v>50568</v>
      </c>
      <c r="H2315">
        <f>_xlfn.XLOOKUP(D2315,'2026 FMR'!I:I,'2026 FMR'!R:R)</f>
        <v>0.5</v>
      </c>
    </row>
    <row r="2316" spans="1:8" x14ac:dyDescent="0.35">
      <c r="A2316" t="s">
        <v>2384</v>
      </c>
      <c r="B2316" t="str">
        <f>_xlfn.XLOOKUP(D2316,'2026 FMR'!I:I,'2026 FMR'!Q:Q)</f>
        <v>RI-500</v>
      </c>
      <c r="C2316" t="s">
        <v>2386</v>
      </c>
      <c r="D2316">
        <v>44003</v>
      </c>
      <c r="E2316">
        <f>_xlfn.XLOOKUP(D2316,'ACS data'!E:E,'ACS data'!N:N)</f>
        <v>1873</v>
      </c>
      <c r="F2316">
        <f>_xlfn.XLOOKUP(D2316,'2026 FMR'!I:I,'2026 FMR'!M:M)</f>
        <v>1402</v>
      </c>
      <c r="G2316">
        <f>_xlfn.XLOOKUP(D2316,'2026 FMR'!I:I,'2026 FMR'!J:J)</f>
        <v>170658</v>
      </c>
      <c r="H2316">
        <f>_xlfn.XLOOKUP(D2316,'2026 FMR'!I:I,'2026 FMR'!R:R)</f>
        <v>0.5</v>
      </c>
    </row>
    <row r="2317" spans="1:8" x14ac:dyDescent="0.35">
      <c r="A2317" t="s">
        <v>2384</v>
      </c>
      <c r="B2317" t="str">
        <f>_xlfn.XLOOKUP(D2317,'2026 FMR'!I:I,'2026 FMR'!Q:Q)</f>
        <v>RI-500</v>
      </c>
      <c r="C2317" t="s">
        <v>2387</v>
      </c>
      <c r="D2317">
        <v>44005</v>
      </c>
      <c r="E2317">
        <f>_xlfn.XLOOKUP(D2317,'ACS data'!E:E,'ACS data'!N:N)</f>
        <v>1219</v>
      </c>
      <c r="F2317">
        <f>_xlfn.XLOOKUP(D2317,'2026 FMR'!I:I,'2026 FMR'!M:M)</f>
        <v>1764</v>
      </c>
      <c r="G2317">
        <f>_xlfn.XLOOKUP(D2317,'2026 FMR'!I:I,'2026 FMR'!J:J)</f>
        <v>85095</v>
      </c>
      <c r="H2317">
        <f>_xlfn.XLOOKUP(D2317,'2026 FMR'!I:I,'2026 FMR'!R:R)</f>
        <v>0.5</v>
      </c>
    </row>
    <row r="2318" spans="1:8" x14ac:dyDescent="0.35">
      <c r="A2318" t="s">
        <v>2384</v>
      </c>
      <c r="B2318" t="str">
        <f>_xlfn.XLOOKUP(D2318,'2026 FMR'!I:I,'2026 FMR'!Q:Q)</f>
        <v>RI-500</v>
      </c>
      <c r="C2318" t="s">
        <v>2388</v>
      </c>
      <c r="D2318">
        <v>44007</v>
      </c>
      <c r="E2318">
        <f>_xlfn.XLOOKUP(D2318,'ACS data'!E:E,'ACS data'!N:N)</f>
        <v>15783</v>
      </c>
      <c r="F2318">
        <f>_xlfn.XLOOKUP(D2318,'2026 FMR'!I:I,'2026 FMR'!M:M)</f>
        <v>1402</v>
      </c>
      <c r="G2318">
        <f>_xlfn.XLOOKUP(D2318,'2026 FMR'!I:I,'2026 FMR'!J:J)</f>
        <v>658977</v>
      </c>
      <c r="H2318">
        <f>_xlfn.XLOOKUP(D2318,'2026 FMR'!I:I,'2026 FMR'!R:R)</f>
        <v>0.5</v>
      </c>
    </row>
    <row r="2319" spans="1:8" x14ac:dyDescent="0.35">
      <c r="A2319" t="s">
        <v>2384</v>
      </c>
      <c r="B2319" t="str">
        <f>_xlfn.XLOOKUP(D2319,'2026 FMR'!I:I,'2026 FMR'!Q:Q)</f>
        <v>RI-500</v>
      </c>
      <c r="C2319" t="s">
        <v>2389</v>
      </c>
      <c r="D2319">
        <v>44009</v>
      </c>
      <c r="E2319">
        <f>_xlfn.XLOOKUP(D2319,'ACS data'!E:E,'ACS data'!N:N)</f>
        <v>3850</v>
      </c>
      <c r="F2319">
        <f>_xlfn.XLOOKUP(D2319,'2026 FMR'!I:I,'2026 FMR'!M:M)</f>
        <v>1402</v>
      </c>
      <c r="G2319">
        <f>_xlfn.XLOOKUP(D2319,'2026 FMR'!I:I,'2026 FMR'!J:J)</f>
        <v>130073</v>
      </c>
      <c r="H2319">
        <f>_xlfn.XLOOKUP(D2319,'2026 FMR'!I:I,'2026 FMR'!R:R)</f>
        <v>0.5</v>
      </c>
    </row>
    <row r="2320" spans="1:8" x14ac:dyDescent="0.35">
      <c r="A2320" t="s">
        <v>2390</v>
      </c>
      <c r="B2320" t="str">
        <f>_xlfn.XLOOKUP(D2320,'2026 FMR'!I:I,'2026 FMR'!Q:Q)</f>
        <v>SC-501</v>
      </c>
      <c r="C2320" t="s">
        <v>2391</v>
      </c>
      <c r="D2320">
        <v>45001</v>
      </c>
      <c r="E2320">
        <f>_xlfn.XLOOKUP(D2320,'ACS data'!E:E,'ACS data'!N:N)</f>
        <v>722</v>
      </c>
      <c r="F2320">
        <f>_xlfn.XLOOKUP(D2320,'2026 FMR'!I:I,'2026 FMR'!M:M)</f>
        <v>725</v>
      </c>
      <c r="G2320">
        <f>_xlfn.XLOOKUP(D2320,'2026 FMR'!I:I,'2026 FMR'!J:J)</f>
        <v>24368</v>
      </c>
      <c r="H2320">
        <f>_xlfn.XLOOKUP(D2320,'2026 FMR'!I:I,'2026 FMR'!R:R)</f>
        <v>1</v>
      </c>
    </row>
    <row r="2321" spans="1:8" x14ac:dyDescent="0.35">
      <c r="A2321" t="s">
        <v>2390</v>
      </c>
      <c r="B2321" t="str">
        <f>_xlfn.XLOOKUP(D2321,'2026 FMR'!I:I,'2026 FMR'!Q:Q)</f>
        <v>SC-502</v>
      </c>
      <c r="C2321" t="s">
        <v>2392</v>
      </c>
      <c r="D2321">
        <v>45003</v>
      </c>
      <c r="E2321">
        <f>_xlfn.XLOOKUP(D2321,'ACS data'!E:E,'ACS data'!N:N)</f>
        <v>3871</v>
      </c>
      <c r="F2321">
        <f>_xlfn.XLOOKUP(D2321,'2026 FMR'!I:I,'2026 FMR'!M:M)</f>
        <v>1114</v>
      </c>
      <c r="G2321">
        <f>_xlfn.XLOOKUP(D2321,'2026 FMR'!I:I,'2026 FMR'!J:J)</f>
        <v>169865</v>
      </c>
      <c r="H2321">
        <f>_xlfn.XLOOKUP(D2321,'2026 FMR'!I:I,'2026 FMR'!R:R)</f>
        <v>1</v>
      </c>
    </row>
    <row r="2322" spans="1:8" x14ac:dyDescent="0.35">
      <c r="A2322" t="s">
        <v>2390</v>
      </c>
      <c r="B2322" t="str">
        <f>_xlfn.XLOOKUP(D2322,'2026 FMR'!I:I,'2026 FMR'!Q:Q)</f>
        <v>SC-502</v>
      </c>
      <c r="C2322" t="s">
        <v>2393</v>
      </c>
      <c r="D2322">
        <v>45005</v>
      </c>
      <c r="E2322">
        <f>_xlfn.XLOOKUP(D2322,'ACS data'!E:E,'ACS data'!N:N)</f>
        <v>418</v>
      </c>
      <c r="F2322">
        <f>_xlfn.XLOOKUP(D2322,'2026 FMR'!I:I,'2026 FMR'!M:M)</f>
        <v>823</v>
      </c>
      <c r="G2322">
        <f>_xlfn.XLOOKUP(D2322,'2026 FMR'!I:I,'2026 FMR'!J:J)</f>
        <v>8073</v>
      </c>
      <c r="H2322">
        <f>_xlfn.XLOOKUP(D2322,'2026 FMR'!I:I,'2026 FMR'!R:R)</f>
        <v>1</v>
      </c>
    </row>
    <row r="2323" spans="1:8" x14ac:dyDescent="0.35">
      <c r="A2323" t="s">
        <v>2390</v>
      </c>
      <c r="B2323" t="str">
        <f>_xlfn.XLOOKUP(D2323,'2026 FMR'!I:I,'2026 FMR'!Q:Q)</f>
        <v>SC-501</v>
      </c>
      <c r="C2323" t="s">
        <v>2394</v>
      </c>
      <c r="D2323">
        <v>45007</v>
      </c>
      <c r="E2323">
        <f>_xlfn.XLOOKUP(D2323,'ACS data'!E:E,'ACS data'!N:N)</f>
        <v>6182</v>
      </c>
      <c r="F2323">
        <f>_xlfn.XLOOKUP(D2323,'2026 FMR'!I:I,'2026 FMR'!M:M)</f>
        <v>1035</v>
      </c>
      <c r="G2323">
        <f>_xlfn.XLOOKUP(D2323,'2026 FMR'!I:I,'2026 FMR'!J:J)</f>
        <v>204592</v>
      </c>
      <c r="H2323">
        <f>_xlfn.XLOOKUP(D2323,'2026 FMR'!I:I,'2026 FMR'!R:R)</f>
        <v>1</v>
      </c>
    </row>
    <row r="2324" spans="1:8" x14ac:dyDescent="0.35">
      <c r="A2324" t="s">
        <v>2390</v>
      </c>
      <c r="B2324" t="str">
        <f>_xlfn.XLOOKUP(D2324,'2026 FMR'!I:I,'2026 FMR'!Q:Q)</f>
        <v>SC-502</v>
      </c>
      <c r="C2324" t="s">
        <v>2395</v>
      </c>
      <c r="D2324">
        <v>45009</v>
      </c>
      <c r="E2324">
        <f>_xlfn.XLOOKUP(D2324,'ACS data'!E:E,'ACS data'!N:N)</f>
        <v>534</v>
      </c>
      <c r="F2324">
        <f>_xlfn.XLOOKUP(D2324,'2026 FMR'!I:I,'2026 FMR'!M:M)</f>
        <v>687</v>
      </c>
      <c r="G2324">
        <f>_xlfn.XLOOKUP(D2324,'2026 FMR'!I:I,'2026 FMR'!J:J)</f>
        <v>13311</v>
      </c>
      <c r="H2324">
        <f>_xlfn.XLOOKUP(D2324,'2026 FMR'!I:I,'2026 FMR'!R:R)</f>
        <v>1</v>
      </c>
    </row>
    <row r="2325" spans="1:8" x14ac:dyDescent="0.35">
      <c r="A2325" t="s">
        <v>2390</v>
      </c>
      <c r="B2325" t="str">
        <f>_xlfn.XLOOKUP(D2325,'2026 FMR'!I:I,'2026 FMR'!Q:Q)</f>
        <v>SC-502</v>
      </c>
      <c r="C2325" t="s">
        <v>2396</v>
      </c>
      <c r="D2325">
        <v>45011</v>
      </c>
      <c r="E2325">
        <f>_xlfn.XLOOKUP(D2325,'ACS data'!E:E,'ACS data'!N:N)</f>
        <v>1081</v>
      </c>
      <c r="F2325">
        <f>_xlfn.XLOOKUP(D2325,'2026 FMR'!I:I,'2026 FMR'!M:M)</f>
        <v>709</v>
      </c>
      <c r="G2325">
        <f>_xlfn.XLOOKUP(D2325,'2026 FMR'!I:I,'2026 FMR'!J:J)</f>
        <v>20653</v>
      </c>
      <c r="H2325">
        <f>_xlfn.XLOOKUP(D2325,'2026 FMR'!I:I,'2026 FMR'!R:R)</f>
        <v>1</v>
      </c>
    </row>
    <row r="2326" spans="1:8" x14ac:dyDescent="0.35">
      <c r="A2326" t="s">
        <v>2390</v>
      </c>
      <c r="B2326" t="str">
        <f>_xlfn.XLOOKUP(D2326,'2026 FMR'!I:I,'2026 FMR'!Q:Q)</f>
        <v>SC-500</v>
      </c>
      <c r="C2326" t="s">
        <v>2397</v>
      </c>
      <c r="D2326">
        <v>45013</v>
      </c>
      <c r="E2326">
        <f>_xlfn.XLOOKUP(D2326,'ACS data'!E:E,'ACS data'!N:N)</f>
        <v>4550</v>
      </c>
      <c r="F2326">
        <f>_xlfn.XLOOKUP(D2326,'2026 FMR'!I:I,'2026 FMR'!M:M)</f>
        <v>1657</v>
      </c>
      <c r="G2326">
        <f>_xlfn.XLOOKUP(D2326,'2026 FMR'!I:I,'2026 FMR'!J:J)</f>
        <v>189071</v>
      </c>
      <c r="H2326">
        <f>_xlfn.XLOOKUP(D2326,'2026 FMR'!I:I,'2026 FMR'!R:R)</f>
        <v>0.5</v>
      </c>
    </row>
    <row r="2327" spans="1:8" x14ac:dyDescent="0.35">
      <c r="A2327" t="s">
        <v>2390</v>
      </c>
      <c r="B2327" t="str">
        <f>_xlfn.XLOOKUP(D2327,'2026 FMR'!I:I,'2026 FMR'!Q:Q)</f>
        <v>SC-500</v>
      </c>
      <c r="C2327" t="s">
        <v>2398</v>
      </c>
      <c r="D2327">
        <v>45015</v>
      </c>
      <c r="E2327">
        <f>_xlfn.XLOOKUP(D2327,'ACS data'!E:E,'ACS data'!N:N)</f>
        <v>5431</v>
      </c>
      <c r="F2327">
        <f>_xlfn.XLOOKUP(D2327,'2026 FMR'!I:I,'2026 FMR'!M:M)</f>
        <v>1630</v>
      </c>
      <c r="G2327">
        <f>_xlfn.XLOOKUP(D2327,'2026 FMR'!I:I,'2026 FMR'!J:J)</f>
        <v>231419</v>
      </c>
      <c r="H2327">
        <f>_xlfn.XLOOKUP(D2327,'2026 FMR'!I:I,'2026 FMR'!R:R)</f>
        <v>0.5</v>
      </c>
    </row>
    <row r="2328" spans="1:8" x14ac:dyDescent="0.35">
      <c r="A2328" t="s">
        <v>2390</v>
      </c>
      <c r="B2328" t="str">
        <f>_xlfn.XLOOKUP(D2328,'2026 FMR'!I:I,'2026 FMR'!Q:Q)</f>
        <v>SC-502</v>
      </c>
      <c r="C2328" t="s">
        <v>2399</v>
      </c>
      <c r="D2328">
        <v>45017</v>
      </c>
      <c r="E2328">
        <f>_xlfn.XLOOKUP(D2328,'ACS data'!E:E,'ACS data'!N:N)</f>
        <v>309</v>
      </c>
      <c r="F2328">
        <f>_xlfn.XLOOKUP(D2328,'2026 FMR'!I:I,'2026 FMR'!M:M)</f>
        <v>1164</v>
      </c>
      <c r="G2328">
        <f>_xlfn.XLOOKUP(D2328,'2026 FMR'!I:I,'2026 FMR'!J:J)</f>
        <v>14145</v>
      </c>
      <c r="H2328">
        <f>_xlfn.XLOOKUP(D2328,'2026 FMR'!I:I,'2026 FMR'!R:R)</f>
        <v>1</v>
      </c>
    </row>
    <row r="2329" spans="1:8" x14ac:dyDescent="0.35">
      <c r="A2329" t="s">
        <v>2390</v>
      </c>
      <c r="B2329" t="str">
        <f>_xlfn.XLOOKUP(D2329,'2026 FMR'!I:I,'2026 FMR'!Q:Q)</f>
        <v>SC-500</v>
      </c>
      <c r="C2329" t="s">
        <v>2400</v>
      </c>
      <c r="D2329">
        <v>45019</v>
      </c>
      <c r="E2329">
        <f>_xlfn.XLOOKUP(D2329,'ACS data'!E:E,'ACS data'!N:N)</f>
        <v>11759</v>
      </c>
      <c r="F2329">
        <f>_xlfn.XLOOKUP(D2329,'2026 FMR'!I:I,'2026 FMR'!M:M)</f>
        <v>1630</v>
      </c>
      <c r="G2329">
        <f>_xlfn.XLOOKUP(D2329,'2026 FMR'!I:I,'2026 FMR'!J:J)</f>
        <v>409840</v>
      </c>
      <c r="H2329">
        <f>_xlfn.XLOOKUP(D2329,'2026 FMR'!I:I,'2026 FMR'!R:R)</f>
        <v>0.5</v>
      </c>
    </row>
    <row r="2330" spans="1:8" x14ac:dyDescent="0.35">
      <c r="A2330" t="s">
        <v>2390</v>
      </c>
      <c r="B2330" t="str">
        <f>_xlfn.XLOOKUP(D2330,'2026 FMR'!I:I,'2026 FMR'!Q:Q)</f>
        <v>SC-501</v>
      </c>
      <c r="C2330" t="s">
        <v>2401</v>
      </c>
      <c r="D2330">
        <v>45021</v>
      </c>
      <c r="E2330">
        <f>_xlfn.XLOOKUP(D2330,'ACS data'!E:E,'ACS data'!N:N)</f>
        <v>2239</v>
      </c>
      <c r="F2330">
        <f>_xlfn.XLOOKUP(D2330,'2026 FMR'!I:I,'2026 FMR'!M:M)</f>
        <v>795</v>
      </c>
      <c r="G2330">
        <f>_xlfn.XLOOKUP(D2330,'2026 FMR'!I:I,'2026 FMR'!J:J)</f>
        <v>56200</v>
      </c>
      <c r="H2330">
        <f>_xlfn.XLOOKUP(D2330,'2026 FMR'!I:I,'2026 FMR'!R:R)</f>
        <v>1</v>
      </c>
    </row>
    <row r="2331" spans="1:8" x14ac:dyDescent="0.35">
      <c r="A2331" t="s">
        <v>2390</v>
      </c>
      <c r="B2331" t="str">
        <f>_xlfn.XLOOKUP(D2331,'2026 FMR'!I:I,'2026 FMR'!Q:Q)</f>
        <v>SC-502</v>
      </c>
      <c r="C2331" t="s">
        <v>2402</v>
      </c>
      <c r="D2331">
        <v>45023</v>
      </c>
      <c r="E2331">
        <f>_xlfn.XLOOKUP(D2331,'ACS data'!E:E,'ACS data'!N:N)</f>
        <v>1342</v>
      </c>
      <c r="F2331">
        <f>_xlfn.XLOOKUP(D2331,'2026 FMR'!I:I,'2026 FMR'!M:M)</f>
        <v>816</v>
      </c>
      <c r="G2331">
        <f>_xlfn.XLOOKUP(D2331,'2026 FMR'!I:I,'2026 FMR'!J:J)</f>
        <v>32171</v>
      </c>
      <c r="H2331">
        <f>_xlfn.XLOOKUP(D2331,'2026 FMR'!I:I,'2026 FMR'!R:R)</f>
        <v>1</v>
      </c>
    </row>
    <row r="2332" spans="1:8" x14ac:dyDescent="0.35">
      <c r="A2332" t="s">
        <v>2390</v>
      </c>
      <c r="B2332" t="str">
        <f>_xlfn.XLOOKUP(D2332,'2026 FMR'!I:I,'2026 FMR'!Q:Q)</f>
        <v>SC-503</v>
      </c>
      <c r="C2332" t="s">
        <v>2403</v>
      </c>
      <c r="D2332">
        <v>45025</v>
      </c>
      <c r="E2332">
        <f>_xlfn.XLOOKUP(D2332,'ACS data'!E:E,'ACS data'!N:N)</f>
        <v>1413</v>
      </c>
      <c r="F2332">
        <f>_xlfn.XLOOKUP(D2332,'2026 FMR'!I:I,'2026 FMR'!M:M)</f>
        <v>687</v>
      </c>
      <c r="G2332">
        <f>_xlfn.XLOOKUP(D2332,'2026 FMR'!I:I,'2026 FMR'!J:J)</f>
        <v>43536</v>
      </c>
      <c r="H2332">
        <f>_xlfn.XLOOKUP(D2332,'2026 FMR'!I:I,'2026 FMR'!R:R)</f>
        <v>0.5</v>
      </c>
    </row>
    <row r="2333" spans="1:8" x14ac:dyDescent="0.35">
      <c r="A2333" t="s">
        <v>2390</v>
      </c>
      <c r="B2333" t="str">
        <f>_xlfn.XLOOKUP(D2333,'2026 FMR'!I:I,'2026 FMR'!Q:Q)</f>
        <v>SC-503</v>
      </c>
      <c r="C2333" t="s">
        <v>2404</v>
      </c>
      <c r="D2333">
        <v>45027</v>
      </c>
      <c r="E2333">
        <f>_xlfn.XLOOKUP(D2333,'ACS data'!E:E,'ACS data'!N:N)</f>
        <v>1014</v>
      </c>
      <c r="F2333">
        <f>_xlfn.XLOOKUP(D2333,'2026 FMR'!I:I,'2026 FMR'!M:M)</f>
        <v>687</v>
      </c>
      <c r="G2333">
        <f>_xlfn.XLOOKUP(D2333,'2026 FMR'!I:I,'2026 FMR'!J:J)</f>
        <v>31163</v>
      </c>
      <c r="H2333">
        <f>_xlfn.XLOOKUP(D2333,'2026 FMR'!I:I,'2026 FMR'!R:R)</f>
        <v>0.5</v>
      </c>
    </row>
    <row r="2334" spans="1:8" x14ac:dyDescent="0.35">
      <c r="A2334" t="s">
        <v>2390</v>
      </c>
      <c r="B2334" t="str">
        <f>_xlfn.XLOOKUP(D2334,'2026 FMR'!I:I,'2026 FMR'!Q:Q)</f>
        <v>SC-500</v>
      </c>
      <c r="C2334" t="s">
        <v>2405</v>
      </c>
      <c r="D2334">
        <v>45029</v>
      </c>
      <c r="E2334">
        <f>_xlfn.XLOOKUP(D2334,'ACS data'!E:E,'ACS data'!N:N)</f>
        <v>1026</v>
      </c>
      <c r="F2334">
        <f>_xlfn.XLOOKUP(D2334,'2026 FMR'!I:I,'2026 FMR'!M:M)</f>
        <v>687</v>
      </c>
      <c r="G2334">
        <f>_xlfn.XLOOKUP(D2334,'2026 FMR'!I:I,'2026 FMR'!J:J)</f>
        <v>38561</v>
      </c>
      <c r="H2334">
        <f>_xlfn.XLOOKUP(D2334,'2026 FMR'!I:I,'2026 FMR'!R:R)</f>
        <v>0.5</v>
      </c>
    </row>
    <row r="2335" spans="1:8" x14ac:dyDescent="0.35">
      <c r="A2335" t="s">
        <v>2390</v>
      </c>
      <c r="B2335" t="str">
        <f>_xlfn.XLOOKUP(D2335,'2026 FMR'!I:I,'2026 FMR'!Q:Q)</f>
        <v>SC-503</v>
      </c>
      <c r="C2335" t="s">
        <v>2406</v>
      </c>
      <c r="D2335">
        <v>45031</v>
      </c>
      <c r="E2335">
        <f>_xlfn.XLOOKUP(D2335,'ACS data'!E:E,'ACS data'!N:N)</f>
        <v>2578</v>
      </c>
      <c r="F2335">
        <f>_xlfn.XLOOKUP(D2335,'2026 FMR'!I:I,'2026 FMR'!M:M)</f>
        <v>856</v>
      </c>
      <c r="G2335">
        <f>_xlfn.XLOOKUP(D2335,'2026 FMR'!I:I,'2026 FMR'!J:J)</f>
        <v>63025</v>
      </c>
      <c r="H2335">
        <f>_xlfn.XLOOKUP(D2335,'2026 FMR'!I:I,'2026 FMR'!R:R)</f>
        <v>0.5</v>
      </c>
    </row>
    <row r="2336" spans="1:8" x14ac:dyDescent="0.35">
      <c r="A2336" t="s">
        <v>2390</v>
      </c>
      <c r="B2336" t="str">
        <f>_xlfn.XLOOKUP(D2336,'2026 FMR'!I:I,'2026 FMR'!Q:Q)</f>
        <v>SC-503</v>
      </c>
      <c r="C2336" t="s">
        <v>2407</v>
      </c>
      <c r="D2336">
        <v>45033</v>
      </c>
      <c r="E2336">
        <f>_xlfn.XLOOKUP(D2336,'ACS data'!E:E,'ACS data'!N:N)</f>
        <v>1793</v>
      </c>
      <c r="F2336">
        <f>_xlfn.XLOOKUP(D2336,'2026 FMR'!I:I,'2026 FMR'!M:M)</f>
        <v>762</v>
      </c>
      <c r="G2336">
        <f>_xlfn.XLOOKUP(D2336,'2026 FMR'!I:I,'2026 FMR'!J:J)</f>
        <v>28255</v>
      </c>
      <c r="H2336">
        <f>_xlfn.XLOOKUP(D2336,'2026 FMR'!I:I,'2026 FMR'!R:R)</f>
        <v>0.5</v>
      </c>
    </row>
    <row r="2337" spans="1:8" x14ac:dyDescent="0.35">
      <c r="A2337" t="s">
        <v>2390</v>
      </c>
      <c r="B2337" t="str">
        <f>_xlfn.XLOOKUP(D2337,'2026 FMR'!I:I,'2026 FMR'!Q:Q)</f>
        <v>SC-500</v>
      </c>
      <c r="C2337" t="s">
        <v>2408</v>
      </c>
      <c r="D2337">
        <v>45035</v>
      </c>
      <c r="E2337">
        <f>_xlfn.XLOOKUP(D2337,'ACS data'!E:E,'ACS data'!N:N)</f>
        <v>4817</v>
      </c>
      <c r="F2337">
        <f>_xlfn.XLOOKUP(D2337,'2026 FMR'!I:I,'2026 FMR'!M:M)</f>
        <v>1630</v>
      </c>
      <c r="G2337">
        <f>_xlfn.XLOOKUP(D2337,'2026 FMR'!I:I,'2026 FMR'!J:J)</f>
        <v>162139</v>
      </c>
      <c r="H2337">
        <f>_xlfn.XLOOKUP(D2337,'2026 FMR'!I:I,'2026 FMR'!R:R)</f>
        <v>0.5</v>
      </c>
    </row>
    <row r="2338" spans="1:8" x14ac:dyDescent="0.35">
      <c r="A2338" t="s">
        <v>2390</v>
      </c>
      <c r="B2338" t="str">
        <f>_xlfn.XLOOKUP(D2338,'2026 FMR'!I:I,'2026 FMR'!Q:Q)</f>
        <v>SC-501</v>
      </c>
      <c r="C2338" t="s">
        <v>2409</v>
      </c>
      <c r="D2338">
        <v>45037</v>
      </c>
      <c r="E2338">
        <f>_xlfn.XLOOKUP(D2338,'ACS data'!E:E,'ACS data'!N:N)</f>
        <v>698</v>
      </c>
      <c r="F2338">
        <f>_xlfn.XLOOKUP(D2338,'2026 FMR'!I:I,'2026 FMR'!M:M)</f>
        <v>1114</v>
      </c>
      <c r="G2338">
        <f>_xlfn.XLOOKUP(D2338,'2026 FMR'!I:I,'2026 FMR'!J:J)</f>
        <v>26181</v>
      </c>
      <c r="H2338">
        <f>_xlfn.XLOOKUP(D2338,'2026 FMR'!I:I,'2026 FMR'!R:R)</f>
        <v>1</v>
      </c>
    </row>
    <row r="2339" spans="1:8" x14ac:dyDescent="0.35">
      <c r="A2339" t="s">
        <v>2390</v>
      </c>
      <c r="B2339" t="str">
        <f>_xlfn.XLOOKUP(D2339,'2026 FMR'!I:I,'2026 FMR'!Q:Q)</f>
        <v>SC-502</v>
      </c>
      <c r="C2339" t="s">
        <v>2410</v>
      </c>
      <c r="D2339">
        <v>45039</v>
      </c>
      <c r="E2339">
        <f>_xlfn.XLOOKUP(D2339,'ACS data'!E:E,'ACS data'!N:N)</f>
        <v>603</v>
      </c>
      <c r="F2339">
        <f>_xlfn.XLOOKUP(D2339,'2026 FMR'!I:I,'2026 FMR'!M:M)</f>
        <v>1164</v>
      </c>
      <c r="G2339">
        <f>_xlfn.XLOOKUP(D2339,'2026 FMR'!I:I,'2026 FMR'!J:J)</f>
        <v>20942</v>
      </c>
      <c r="H2339">
        <f>_xlfn.XLOOKUP(D2339,'2026 FMR'!I:I,'2026 FMR'!R:R)</f>
        <v>1</v>
      </c>
    </row>
    <row r="2340" spans="1:8" x14ac:dyDescent="0.35">
      <c r="A2340" t="s">
        <v>2390</v>
      </c>
      <c r="B2340" t="str">
        <f>_xlfn.XLOOKUP(D2340,'2026 FMR'!I:I,'2026 FMR'!Q:Q)</f>
        <v>SC-503</v>
      </c>
      <c r="C2340" t="s">
        <v>2411</v>
      </c>
      <c r="D2340">
        <v>45041</v>
      </c>
      <c r="E2340">
        <f>_xlfn.XLOOKUP(D2340,'ACS data'!E:E,'ACS data'!N:N)</f>
        <v>4861</v>
      </c>
      <c r="F2340">
        <f>_xlfn.XLOOKUP(D2340,'2026 FMR'!I:I,'2026 FMR'!M:M)</f>
        <v>953</v>
      </c>
      <c r="G2340">
        <f>_xlfn.XLOOKUP(D2340,'2026 FMR'!I:I,'2026 FMR'!J:J)</f>
        <v>137015</v>
      </c>
      <c r="H2340">
        <f>_xlfn.XLOOKUP(D2340,'2026 FMR'!I:I,'2026 FMR'!R:R)</f>
        <v>0.5</v>
      </c>
    </row>
    <row r="2341" spans="1:8" x14ac:dyDescent="0.35">
      <c r="A2341" t="s">
        <v>2390</v>
      </c>
      <c r="B2341" t="str">
        <f>_xlfn.XLOOKUP(D2341,'2026 FMR'!I:I,'2026 FMR'!Q:Q)</f>
        <v>SC-503</v>
      </c>
      <c r="C2341" t="s">
        <v>2412</v>
      </c>
      <c r="D2341">
        <v>45043</v>
      </c>
      <c r="E2341">
        <f>_xlfn.XLOOKUP(D2341,'ACS data'!E:E,'ACS data'!N:N)</f>
        <v>1270</v>
      </c>
      <c r="F2341">
        <f>_xlfn.XLOOKUP(D2341,'2026 FMR'!I:I,'2026 FMR'!M:M)</f>
        <v>918</v>
      </c>
      <c r="G2341">
        <f>_xlfn.XLOOKUP(D2341,'2026 FMR'!I:I,'2026 FMR'!J:J)</f>
        <v>63594</v>
      </c>
      <c r="H2341">
        <f>_xlfn.XLOOKUP(D2341,'2026 FMR'!I:I,'2026 FMR'!R:R)</f>
        <v>0.5</v>
      </c>
    </row>
    <row r="2342" spans="1:8" x14ac:dyDescent="0.35">
      <c r="A2342" t="s">
        <v>2390</v>
      </c>
      <c r="B2342" t="str">
        <f>_xlfn.XLOOKUP(D2342,'2026 FMR'!I:I,'2026 FMR'!Q:Q)</f>
        <v>SC-501</v>
      </c>
      <c r="C2342" t="s">
        <v>2413</v>
      </c>
      <c r="D2342">
        <v>45045</v>
      </c>
      <c r="E2342">
        <f>_xlfn.XLOOKUP(D2342,'ACS data'!E:E,'ACS data'!N:N)</f>
        <v>11826</v>
      </c>
      <c r="F2342">
        <f>_xlfn.XLOOKUP(D2342,'2026 FMR'!I:I,'2026 FMR'!M:M)</f>
        <v>1221</v>
      </c>
      <c r="G2342">
        <f>_xlfn.XLOOKUP(D2342,'2026 FMR'!I:I,'2026 FMR'!J:J)</f>
        <v>528251</v>
      </c>
      <c r="H2342">
        <f>_xlfn.XLOOKUP(D2342,'2026 FMR'!I:I,'2026 FMR'!R:R)</f>
        <v>1</v>
      </c>
    </row>
    <row r="2343" spans="1:8" x14ac:dyDescent="0.35">
      <c r="A2343" t="s">
        <v>2390</v>
      </c>
      <c r="B2343" t="str">
        <f>_xlfn.XLOOKUP(D2343,'2026 FMR'!I:I,'2026 FMR'!Q:Q)</f>
        <v>SC-501</v>
      </c>
      <c r="C2343" t="s">
        <v>2414</v>
      </c>
      <c r="D2343">
        <v>45047</v>
      </c>
      <c r="E2343">
        <f>_xlfn.XLOOKUP(D2343,'ACS data'!E:E,'ACS data'!N:N)</f>
        <v>2162</v>
      </c>
      <c r="F2343">
        <f>_xlfn.XLOOKUP(D2343,'2026 FMR'!I:I,'2026 FMR'!M:M)</f>
        <v>757</v>
      </c>
      <c r="G2343">
        <f>_xlfn.XLOOKUP(D2343,'2026 FMR'!I:I,'2026 FMR'!J:J)</f>
        <v>69309</v>
      </c>
      <c r="H2343">
        <f>_xlfn.XLOOKUP(D2343,'2026 FMR'!I:I,'2026 FMR'!R:R)</f>
        <v>1</v>
      </c>
    </row>
    <row r="2344" spans="1:8" x14ac:dyDescent="0.35">
      <c r="A2344" t="s">
        <v>2390</v>
      </c>
      <c r="B2344" t="str">
        <f>_xlfn.XLOOKUP(D2344,'2026 FMR'!I:I,'2026 FMR'!Q:Q)</f>
        <v>SC-500</v>
      </c>
      <c r="C2344" t="s">
        <v>2415</v>
      </c>
      <c r="D2344">
        <v>45049</v>
      </c>
      <c r="E2344">
        <f>_xlfn.XLOOKUP(D2344,'ACS data'!E:E,'ACS data'!N:N)</f>
        <v>673</v>
      </c>
      <c r="F2344">
        <f>_xlfn.XLOOKUP(D2344,'2026 FMR'!I:I,'2026 FMR'!M:M)</f>
        <v>720</v>
      </c>
      <c r="G2344">
        <f>_xlfn.XLOOKUP(D2344,'2026 FMR'!I:I,'2026 FMR'!J:J)</f>
        <v>18890</v>
      </c>
      <c r="H2344">
        <f>_xlfn.XLOOKUP(D2344,'2026 FMR'!I:I,'2026 FMR'!R:R)</f>
        <v>0.5</v>
      </c>
    </row>
    <row r="2345" spans="1:8" x14ac:dyDescent="0.35">
      <c r="A2345" t="s">
        <v>2390</v>
      </c>
      <c r="B2345" t="str">
        <f>_xlfn.XLOOKUP(D2345,'2026 FMR'!I:I,'2026 FMR'!Q:Q)</f>
        <v>SC-503</v>
      </c>
      <c r="C2345" t="s">
        <v>2416</v>
      </c>
      <c r="D2345">
        <v>45051</v>
      </c>
      <c r="E2345">
        <f>_xlfn.XLOOKUP(D2345,'ACS data'!E:E,'ACS data'!N:N)</f>
        <v>8355</v>
      </c>
      <c r="F2345">
        <f>_xlfn.XLOOKUP(D2345,'2026 FMR'!I:I,'2026 FMR'!M:M)</f>
        <v>1229</v>
      </c>
      <c r="G2345">
        <f>_xlfn.XLOOKUP(D2345,'2026 FMR'!I:I,'2026 FMR'!J:J)</f>
        <v>356578</v>
      </c>
      <c r="H2345">
        <f>_xlfn.XLOOKUP(D2345,'2026 FMR'!I:I,'2026 FMR'!R:R)</f>
        <v>0.5</v>
      </c>
    </row>
    <row r="2346" spans="1:8" x14ac:dyDescent="0.35">
      <c r="A2346" t="s">
        <v>2390</v>
      </c>
      <c r="B2346" t="str">
        <f>_xlfn.XLOOKUP(D2346,'2026 FMR'!I:I,'2026 FMR'!Q:Q)</f>
        <v>SC-500</v>
      </c>
      <c r="C2346" t="s">
        <v>2417</v>
      </c>
      <c r="D2346">
        <v>45053</v>
      </c>
      <c r="E2346">
        <f>_xlfn.XLOOKUP(D2346,'ACS data'!E:E,'ACS data'!N:N)</f>
        <v>842</v>
      </c>
      <c r="F2346">
        <f>_xlfn.XLOOKUP(D2346,'2026 FMR'!I:I,'2026 FMR'!M:M)</f>
        <v>1407</v>
      </c>
      <c r="G2346">
        <f>_xlfn.XLOOKUP(D2346,'2026 FMR'!I:I,'2026 FMR'!J:J)</f>
        <v>29444</v>
      </c>
      <c r="H2346">
        <f>_xlfn.XLOOKUP(D2346,'2026 FMR'!I:I,'2026 FMR'!R:R)</f>
        <v>0.5</v>
      </c>
    </row>
    <row r="2347" spans="1:8" x14ac:dyDescent="0.35">
      <c r="A2347" t="s">
        <v>2390</v>
      </c>
      <c r="B2347" t="str">
        <f>_xlfn.XLOOKUP(D2347,'2026 FMR'!I:I,'2026 FMR'!Q:Q)</f>
        <v>SC-503</v>
      </c>
      <c r="C2347" t="s">
        <v>2418</v>
      </c>
      <c r="D2347">
        <v>45055</v>
      </c>
      <c r="E2347">
        <f>_xlfn.XLOOKUP(D2347,'ACS data'!E:E,'ACS data'!N:N)</f>
        <v>1861</v>
      </c>
      <c r="F2347">
        <f>_xlfn.XLOOKUP(D2347,'2026 FMR'!I:I,'2026 FMR'!M:M)</f>
        <v>849</v>
      </c>
      <c r="G2347">
        <f>_xlfn.XLOOKUP(D2347,'2026 FMR'!I:I,'2026 FMR'!J:J)</f>
        <v>65779</v>
      </c>
      <c r="H2347">
        <f>_xlfn.XLOOKUP(D2347,'2026 FMR'!I:I,'2026 FMR'!R:R)</f>
        <v>0.5</v>
      </c>
    </row>
    <row r="2348" spans="1:8" x14ac:dyDescent="0.35">
      <c r="A2348" t="s">
        <v>2390</v>
      </c>
      <c r="B2348" t="str">
        <f>_xlfn.XLOOKUP(D2348,'2026 FMR'!I:I,'2026 FMR'!Q:Q)</f>
        <v>SC-502</v>
      </c>
      <c r="C2348" t="s">
        <v>2419</v>
      </c>
      <c r="D2348">
        <v>45057</v>
      </c>
      <c r="E2348">
        <f>_xlfn.XLOOKUP(D2348,'ACS data'!E:E,'ACS data'!N:N)</f>
        <v>2163</v>
      </c>
      <c r="F2348">
        <f>_xlfn.XLOOKUP(D2348,'2026 FMR'!I:I,'2026 FMR'!M:M)</f>
        <v>922</v>
      </c>
      <c r="G2348">
        <f>_xlfn.XLOOKUP(D2348,'2026 FMR'!I:I,'2026 FMR'!J:J)</f>
        <v>97611</v>
      </c>
      <c r="H2348">
        <f>_xlfn.XLOOKUP(D2348,'2026 FMR'!I:I,'2026 FMR'!R:R)</f>
        <v>1</v>
      </c>
    </row>
    <row r="2349" spans="1:8" x14ac:dyDescent="0.35">
      <c r="A2349" t="s">
        <v>2390</v>
      </c>
      <c r="B2349" t="str">
        <f>_xlfn.XLOOKUP(D2349,'2026 FMR'!I:I,'2026 FMR'!Q:Q)</f>
        <v>SC-501</v>
      </c>
      <c r="C2349" t="s">
        <v>2420</v>
      </c>
      <c r="D2349">
        <v>45059</v>
      </c>
      <c r="E2349">
        <f>_xlfn.XLOOKUP(D2349,'ACS data'!E:E,'ACS data'!N:N)</f>
        <v>1501</v>
      </c>
      <c r="F2349">
        <f>_xlfn.XLOOKUP(D2349,'2026 FMR'!I:I,'2026 FMR'!M:M)</f>
        <v>869</v>
      </c>
      <c r="G2349">
        <f>_xlfn.XLOOKUP(D2349,'2026 FMR'!I:I,'2026 FMR'!J:J)</f>
        <v>67456</v>
      </c>
      <c r="H2349">
        <f>_xlfn.XLOOKUP(D2349,'2026 FMR'!I:I,'2026 FMR'!R:R)</f>
        <v>1</v>
      </c>
    </row>
    <row r="2350" spans="1:8" x14ac:dyDescent="0.35">
      <c r="A2350" t="s">
        <v>2390</v>
      </c>
      <c r="B2350" t="str">
        <f>_xlfn.XLOOKUP(D2350,'2026 FMR'!I:I,'2026 FMR'!Q:Q)</f>
        <v>SC-503</v>
      </c>
      <c r="C2350" t="s">
        <v>2421</v>
      </c>
      <c r="D2350">
        <v>45061</v>
      </c>
      <c r="E2350">
        <f>_xlfn.XLOOKUP(D2350,'ACS data'!E:E,'ACS data'!N:N)</f>
        <v>784</v>
      </c>
      <c r="F2350">
        <f>_xlfn.XLOOKUP(D2350,'2026 FMR'!I:I,'2026 FMR'!M:M)</f>
        <v>687</v>
      </c>
      <c r="G2350">
        <f>_xlfn.XLOOKUP(D2350,'2026 FMR'!I:I,'2026 FMR'!J:J)</f>
        <v>16557</v>
      </c>
      <c r="H2350">
        <f>_xlfn.XLOOKUP(D2350,'2026 FMR'!I:I,'2026 FMR'!R:R)</f>
        <v>0.5</v>
      </c>
    </row>
    <row r="2351" spans="1:8" x14ac:dyDescent="0.35">
      <c r="A2351" t="s">
        <v>2390</v>
      </c>
      <c r="B2351" t="str">
        <f>_xlfn.XLOOKUP(D2351,'2026 FMR'!I:I,'2026 FMR'!Q:Q)</f>
        <v>SC-502</v>
      </c>
      <c r="C2351" t="s">
        <v>2422</v>
      </c>
      <c r="D2351">
        <v>45063</v>
      </c>
      <c r="E2351">
        <f>_xlfn.XLOOKUP(D2351,'ACS data'!E:E,'ACS data'!N:N)</f>
        <v>7108</v>
      </c>
      <c r="F2351">
        <f>_xlfn.XLOOKUP(D2351,'2026 FMR'!I:I,'2026 FMR'!M:M)</f>
        <v>1164</v>
      </c>
      <c r="G2351">
        <f>_xlfn.XLOOKUP(D2351,'2026 FMR'!I:I,'2026 FMR'!J:J)</f>
        <v>295934</v>
      </c>
      <c r="H2351">
        <f>_xlfn.XLOOKUP(D2351,'2026 FMR'!I:I,'2026 FMR'!R:R)</f>
        <v>1</v>
      </c>
    </row>
    <row r="2352" spans="1:8" x14ac:dyDescent="0.35">
      <c r="A2352" t="s">
        <v>2390</v>
      </c>
      <c r="B2352" t="str">
        <f>_xlfn.XLOOKUP(D2352,'2026 FMR'!I:I,'2026 FMR'!Q:Q)</f>
        <v>SC-501</v>
      </c>
      <c r="C2352" t="s">
        <v>2423</v>
      </c>
      <c r="D2352">
        <v>45065</v>
      </c>
      <c r="E2352">
        <f>_xlfn.XLOOKUP(D2352,'ACS data'!E:E,'ACS data'!N:N)</f>
        <v>249</v>
      </c>
      <c r="F2352">
        <f>_xlfn.XLOOKUP(D2352,'2026 FMR'!I:I,'2026 FMR'!M:M)</f>
        <v>729</v>
      </c>
      <c r="G2352">
        <f>_xlfn.XLOOKUP(D2352,'2026 FMR'!I:I,'2026 FMR'!J:J)</f>
        <v>9612</v>
      </c>
      <c r="H2352">
        <f>_xlfn.XLOOKUP(D2352,'2026 FMR'!I:I,'2026 FMR'!R:R)</f>
        <v>1</v>
      </c>
    </row>
    <row r="2353" spans="1:8" x14ac:dyDescent="0.35">
      <c r="A2353" t="s">
        <v>2390</v>
      </c>
      <c r="B2353" t="str">
        <f>_xlfn.XLOOKUP(D2353,'2026 FMR'!I:I,'2026 FMR'!Q:Q)</f>
        <v>SC-503</v>
      </c>
      <c r="C2353" t="s">
        <v>2424</v>
      </c>
      <c r="D2353">
        <v>45067</v>
      </c>
      <c r="E2353">
        <f>_xlfn.XLOOKUP(D2353,'ACS data'!E:E,'ACS data'!N:N)</f>
        <v>1405</v>
      </c>
      <c r="F2353">
        <f>_xlfn.XLOOKUP(D2353,'2026 FMR'!I:I,'2026 FMR'!M:M)</f>
        <v>823</v>
      </c>
      <c r="G2353">
        <f>_xlfn.XLOOKUP(D2353,'2026 FMR'!I:I,'2026 FMR'!J:J)</f>
        <v>29212</v>
      </c>
      <c r="H2353">
        <f>_xlfn.XLOOKUP(D2353,'2026 FMR'!I:I,'2026 FMR'!R:R)</f>
        <v>0.5</v>
      </c>
    </row>
    <row r="2354" spans="1:8" x14ac:dyDescent="0.35">
      <c r="A2354" t="s">
        <v>2390</v>
      </c>
      <c r="B2354" t="str">
        <f>_xlfn.XLOOKUP(D2354,'2026 FMR'!I:I,'2026 FMR'!Q:Q)</f>
        <v>SC-503</v>
      </c>
      <c r="C2354" t="s">
        <v>2425</v>
      </c>
      <c r="D2354">
        <v>45069</v>
      </c>
      <c r="E2354">
        <f>_xlfn.XLOOKUP(D2354,'ACS data'!E:E,'ACS data'!N:N)</f>
        <v>1019</v>
      </c>
      <c r="F2354">
        <f>_xlfn.XLOOKUP(D2354,'2026 FMR'!I:I,'2026 FMR'!M:M)</f>
        <v>687</v>
      </c>
      <c r="G2354">
        <f>_xlfn.XLOOKUP(D2354,'2026 FMR'!I:I,'2026 FMR'!J:J)</f>
        <v>26585</v>
      </c>
      <c r="H2354">
        <f>_xlfn.XLOOKUP(D2354,'2026 FMR'!I:I,'2026 FMR'!R:R)</f>
        <v>0.5</v>
      </c>
    </row>
    <row r="2355" spans="1:8" x14ac:dyDescent="0.35">
      <c r="A2355" t="s">
        <v>2390</v>
      </c>
      <c r="B2355" t="str">
        <f>_xlfn.XLOOKUP(D2355,'2026 FMR'!I:I,'2026 FMR'!Q:Q)</f>
        <v>SC-502</v>
      </c>
      <c r="C2355" t="s">
        <v>2426</v>
      </c>
      <c r="D2355">
        <v>45071</v>
      </c>
      <c r="E2355">
        <f>_xlfn.XLOOKUP(D2355,'ACS data'!E:E,'ACS data'!N:N)</f>
        <v>1154</v>
      </c>
      <c r="F2355">
        <f>_xlfn.XLOOKUP(D2355,'2026 FMR'!I:I,'2026 FMR'!M:M)</f>
        <v>787</v>
      </c>
      <c r="G2355">
        <f>_xlfn.XLOOKUP(D2355,'2026 FMR'!I:I,'2026 FMR'!J:J)</f>
        <v>37918</v>
      </c>
      <c r="H2355">
        <f>_xlfn.XLOOKUP(D2355,'2026 FMR'!I:I,'2026 FMR'!R:R)</f>
        <v>1</v>
      </c>
    </row>
    <row r="2356" spans="1:8" x14ac:dyDescent="0.35">
      <c r="A2356" t="s">
        <v>2390</v>
      </c>
      <c r="B2356" t="str">
        <f>_xlfn.XLOOKUP(D2356,'2026 FMR'!I:I,'2026 FMR'!Q:Q)</f>
        <v>SC-501</v>
      </c>
      <c r="C2356" t="s">
        <v>2427</v>
      </c>
      <c r="D2356">
        <v>45073</v>
      </c>
      <c r="E2356">
        <f>_xlfn.XLOOKUP(D2356,'ACS data'!E:E,'ACS data'!N:N)</f>
        <v>3189</v>
      </c>
      <c r="F2356">
        <f>_xlfn.XLOOKUP(D2356,'2026 FMR'!I:I,'2026 FMR'!M:M)</f>
        <v>717</v>
      </c>
      <c r="G2356">
        <f>_xlfn.XLOOKUP(D2356,'2026 FMR'!I:I,'2026 FMR'!J:J)</f>
        <v>78775</v>
      </c>
      <c r="H2356">
        <f>_xlfn.XLOOKUP(D2356,'2026 FMR'!I:I,'2026 FMR'!R:R)</f>
        <v>1</v>
      </c>
    </row>
    <row r="2357" spans="1:8" x14ac:dyDescent="0.35">
      <c r="A2357" t="s">
        <v>2390</v>
      </c>
      <c r="B2357" t="str">
        <f>_xlfn.XLOOKUP(D2357,'2026 FMR'!I:I,'2026 FMR'!Q:Q)</f>
        <v>SC-502</v>
      </c>
      <c r="C2357" t="s">
        <v>2428</v>
      </c>
      <c r="D2357">
        <v>45075</v>
      </c>
      <c r="E2357">
        <f>_xlfn.XLOOKUP(D2357,'ACS data'!E:E,'ACS data'!N:N)</f>
        <v>3791</v>
      </c>
      <c r="F2357">
        <f>_xlfn.XLOOKUP(D2357,'2026 FMR'!I:I,'2026 FMR'!M:M)</f>
        <v>750</v>
      </c>
      <c r="G2357">
        <f>_xlfn.XLOOKUP(D2357,'2026 FMR'!I:I,'2026 FMR'!J:J)</f>
        <v>84159</v>
      </c>
      <c r="H2357">
        <f>_xlfn.XLOOKUP(D2357,'2026 FMR'!I:I,'2026 FMR'!R:R)</f>
        <v>1</v>
      </c>
    </row>
    <row r="2358" spans="1:8" x14ac:dyDescent="0.35">
      <c r="A2358" t="s">
        <v>2390</v>
      </c>
      <c r="B2358" t="str">
        <f>_xlfn.XLOOKUP(D2358,'2026 FMR'!I:I,'2026 FMR'!Q:Q)</f>
        <v>SC-501</v>
      </c>
      <c r="C2358" t="s">
        <v>2429</v>
      </c>
      <c r="D2358">
        <v>45077</v>
      </c>
      <c r="E2358">
        <f>_xlfn.XLOOKUP(D2358,'ACS data'!E:E,'ACS data'!N:N)</f>
        <v>8475</v>
      </c>
      <c r="F2358">
        <f>_xlfn.XLOOKUP(D2358,'2026 FMR'!I:I,'2026 FMR'!M:M)</f>
        <v>1221</v>
      </c>
      <c r="G2358">
        <f>_xlfn.XLOOKUP(D2358,'2026 FMR'!I:I,'2026 FMR'!J:J)</f>
        <v>131106</v>
      </c>
      <c r="H2358">
        <f>_xlfn.XLOOKUP(D2358,'2026 FMR'!I:I,'2026 FMR'!R:R)</f>
        <v>1</v>
      </c>
    </row>
    <row r="2359" spans="1:8" x14ac:dyDescent="0.35">
      <c r="A2359" t="s">
        <v>2390</v>
      </c>
      <c r="B2359" t="str">
        <f>_xlfn.XLOOKUP(D2359,'2026 FMR'!I:I,'2026 FMR'!Q:Q)</f>
        <v>SC-502</v>
      </c>
      <c r="C2359" t="s">
        <v>2430</v>
      </c>
      <c r="D2359">
        <v>45079</v>
      </c>
      <c r="E2359">
        <f>_xlfn.XLOOKUP(D2359,'ACS data'!E:E,'ACS data'!N:N)</f>
        <v>21963</v>
      </c>
      <c r="F2359">
        <f>_xlfn.XLOOKUP(D2359,'2026 FMR'!I:I,'2026 FMR'!M:M)</f>
        <v>1164</v>
      </c>
      <c r="G2359">
        <f>_xlfn.XLOOKUP(D2359,'2026 FMR'!I:I,'2026 FMR'!J:J)</f>
        <v>416161</v>
      </c>
      <c r="H2359">
        <f>_xlfn.XLOOKUP(D2359,'2026 FMR'!I:I,'2026 FMR'!R:R)</f>
        <v>1</v>
      </c>
    </row>
    <row r="2360" spans="1:8" x14ac:dyDescent="0.35">
      <c r="A2360" t="s">
        <v>2390</v>
      </c>
      <c r="B2360" t="str">
        <f>_xlfn.XLOOKUP(D2360,'2026 FMR'!I:I,'2026 FMR'!Q:Q)</f>
        <v>SC-501</v>
      </c>
      <c r="C2360" t="s">
        <v>2431</v>
      </c>
      <c r="D2360">
        <v>45081</v>
      </c>
      <c r="E2360">
        <f>_xlfn.XLOOKUP(D2360,'ACS data'!E:E,'ACS data'!N:N)</f>
        <v>723</v>
      </c>
      <c r="F2360">
        <f>_xlfn.XLOOKUP(D2360,'2026 FMR'!I:I,'2026 FMR'!M:M)</f>
        <v>1164</v>
      </c>
      <c r="G2360">
        <f>_xlfn.XLOOKUP(D2360,'2026 FMR'!I:I,'2026 FMR'!J:J)</f>
        <v>18952</v>
      </c>
      <c r="H2360">
        <f>_xlfn.XLOOKUP(D2360,'2026 FMR'!I:I,'2026 FMR'!R:R)</f>
        <v>1</v>
      </c>
    </row>
    <row r="2361" spans="1:8" x14ac:dyDescent="0.35">
      <c r="A2361" t="s">
        <v>2390</v>
      </c>
      <c r="B2361" t="str">
        <f>_xlfn.XLOOKUP(D2361,'2026 FMR'!I:I,'2026 FMR'!Q:Q)</f>
        <v>SC-501</v>
      </c>
      <c r="C2361" t="s">
        <v>2432</v>
      </c>
      <c r="D2361">
        <v>45083</v>
      </c>
      <c r="E2361">
        <f>_xlfn.XLOOKUP(D2361,'ACS data'!E:E,'ACS data'!N:N)</f>
        <v>9019</v>
      </c>
      <c r="F2361">
        <f>_xlfn.XLOOKUP(D2361,'2026 FMR'!I:I,'2026 FMR'!M:M)</f>
        <v>1083</v>
      </c>
      <c r="G2361">
        <f>_xlfn.XLOOKUP(D2361,'2026 FMR'!I:I,'2026 FMR'!J:J)</f>
        <v>330119</v>
      </c>
      <c r="H2361">
        <f>_xlfn.XLOOKUP(D2361,'2026 FMR'!I:I,'2026 FMR'!R:R)</f>
        <v>1</v>
      </c>
    </row>
    <row r="2362" spans="1:8" x14ac:dyDescent="0.35">
      <c r="A2362" t="s">
        <v>2390</v>
      </c>
      <c r="B2362" t="str">
        <f>_xlfn.XLOOKUP(D2362,'2026 FMR'!I:I,'2026 FMR'!Q:Q)</f>
        <v>SC-503</v>
      </c>
      <c r="C2362" t="s">
        <v>2433</v>
      </c>
      <c r="D2362">
        <v>45085</v>
      </c>
      <c r="E2362">
        <f>_xlfn.XLOOKUP(D2362,'ACS data'!E:E,'ACS data'!N:N)</f>
        <v>3452</v>
      </c>
      <c r="F2362">
        <f>_xlfn.XLOOKUP(D2362,'2026 FMR'!I:I,'2026 FMR'!M:M)</f>
        <v>972</v>
      </c>
      <c r="G2362">
        <f>_xlfn.XLOOKUP(D2362,'2026 FMR'!I:I,'2026 FMR'!J:J)</f>
        <v>105199</v>
      </c>
      <c r="H2362">
        <f>_xlfn.XLOOKUP(D2362,'2026 FMR'!I:I,'2026 FMR'!R:R)</f>
        <v>0.5</v>
      </c>
    </row>
    <row r="2363" spans="1:8" x14ac:dyDescent="0.35">
      <c r="A2363" t="s">
        <v>2390</v>
      </c>
      <c r="B2363" t="str">
        <f>_xlfn.XLOOKUP(D2363,'2026 FMR'!I:I,'2026 FMR'!Q:Q)</f>
        <v>SC-501</v>
      </c>
      <c r="C2363" t="s">
        <v>2434</v>
      </c>
      <c r="D2363">
        <v>45087</v>
      </c>
      <c r="E2363">
        <f>_xlfn.XLOOKUP(D2363,'ACS data'!E:E,'ACS data'!N:N)</f>
        <v>724</v>
      </c>
      <c r="F2363">
        <f>_xlfn.XLOOKUP(D2363,'2026 FMR'!I:I,'2026 FMR'!M:M)</f>
        <v>791</v>
      </c>
      <c r="G2363">
        <f>_xlfn.XLOOKUP(D2363,'2026 FMR'!I:I,'2026 FMR'!J:J)</f>
        <v>27158</v>
      </c>
      <c r="H2363">
        <f>_xlfn.XLOOKUP(D2363,'2026 FMR'!I:I,'2026 FMR'!R:R)</f>
        <v>1</v>
      </c>
    </row>
    <row r="2364" spans="1:8" x14ac:dyDescent="0.35">
      <c r="A2364" t="s">
        <v>2390</v>
      </c>
      <c r="B2364" t="str">
        <f>_xlfn.XLOOKUP(D2364,'2026 FMR'!I:I,'2026 FMR'!Q:Q)</f>
        <v>SC-503</v>
      </c>
      <c r="C2364" t="s">
        <v>2435</v>
      </c>
      <c r="D2364">
        <v>45089</v>
      </c>
      <c r="E2364">
        <f>_xlfn.XLOOKUP(D2364,'ACS data'!E:E,'ACS data'!N:N)</f>
        <v>932</v>
      </c>
      <c r="F2364">
        <f>_xlfn.XLOOKUP(D2364,'2026 FMR'!I:I,'2026 FMR'!M:M)</f>
        <v>687</v>
      </c>
      <c r="G2364">
        <f>_xlfn.XLOOKUP(D2364,'2026 FMR'!I:I,'2026 FMR'!J:J)</f>
        <v>30879</v>
      </c>
      <c r="H2364">
        <f>_xlfn.XLOOKUP(D2364,'2026 FMR'!I:I,'2026 FMR'!R:R)</f>
        <v>0.5</v>
      </c>
    </row>
    <row r="2365" spans="1:8" x14ac:dyDescent="0.35">
      <c r="A2365" t="s">
        <v>2390</v>
      </c>
      <c r="B2365" t="str">
        <f>_xlfn.XLOOKUP(D2365,'2026 FMR'!I:I,'2026 FMR'!Q:Q)</f>
        <v>SC-502</v>
      </c>
      <c r="C2365" t="s">
        <v>2436</v>
      </c>
      <c r="D2365">
        <v>45091</v>
      </c>
      <c r="E2365">
        <f>_xlfn.XLOOKUP(D2365,'ACS data'!E:E,'ACS data'!N:N)</f>
        <v>5316</v>
      </c>
      <c r="F2365">
        <f>_xlfn.XLOOKUP(D2365,'2026 FMR'!I:I,'2026 FMR'!M:M)</f>
        <v>1538</v>
      </c>
      <c r="G2365">
        <f>_xlfn.XLOOKUP(D2365,'2026 FMR'!I:I,'2026 FMR'!J:J)</f>
        <v>282987</v>
      </c>
      <c r="H2365">
        <f>_xlfn.XLOOKUP(D2365,'2026 FMR'!I:I,'2026 FMR'!R:R)</f>
        <v>1</v>
      </c>
    </row>
    <row r="2366" spans="1:8" x14ac:dyDescent="0.35">
      <c r="A2366" t="s">
        <v>2437</v>
      </c>
      <c r="B2366" t="str">
        <f>_xlfn.XLOOKUP(D2366,'2026 FMR'!I:I,'2026 FMR'!Q:Q)</f>
        <v>SD-500</v>
      </c>
      <c r="C2366" t="s">
        <v>2438</v>
      </c>
      <c r="D2366">
        <v>46003</v>
      </c>
      <c r="E2366">
        <f>_xlfn.XLOOKUP(D2366,'ACS data'!E:E,'ACS data'!N:N)</f>
        <v>39</v>
      </c>
      <c r="F2366">
        <f>_xlfn.XLOOKUP(D2366,'2026 FMR'!I:I,'2026 FMR'!M:M)</f>
        <v>768</v>
      </c>
      <c r="G2366">
        <f>_xlfn.XLOOKUP(D2366,'2026 FMR'!I:I,'2026 FMR'!J:J)</f>
        <v>2590</v>
      </c>
      <c r="H2366">
        <f>_xlfn.XLOOKUP(D2366,'2026 FMR'!I:I,'2026 FMR'!R:R)</f>
        <v>0.5</v>
      </c>
    </row>
    <row r="2367" spans="1:8" x14ac:dyDescent="0.35">
      <c r="A2367" t="s">
        <v>2437</v>
      </c>
      <c r="B2367" t="str">
        <f>_xlfn.XLOOKUP(D2367,'2026 FMR'!I:I,'2026 FMR'!Q:Q)</f>
        <v>SD-500</v>
      </c>
      <c r="C2367" t="s">
        <v>2439</v>
      </c>
      <c r="D2367">
        <v>46005</v>
      </c>
      <c r="E2367">
        <f>_xlfn.XLOOKUP(D2367,'ACS data'!E:E,'ACS data'!N:N)</f>
        <v>464</v>
      </c>
      <c r="F2367">
        <f>_xlfn.XLOOKUP(D2367,'2026 FMR'!I:I,'2026 FMR'!M:M)</f>
        <v>728</v>
      </c>
      <c r="G2367">
        <f>_xlfn.XLOOKUP(D2367,'2026 FMR'!I:I,'2026 FMR'!J:J)</f>
        <v>19089</v>
      </c>
      <c r="H2367">
        <f>_xlfn.XLOOKUP(D2367,'2026 FMR'!I:I,'2026 FMR'!R:R)</f>
        <v>0.5</v>
      </c>
    </row>
    <row r="2368" spans="1:8" x14ac:dyDescent="0.35">
      <c r="A2368" t="s">
        <v>2437</v>
      </c>
      <c r="B2368" t="str">
        <f>_xlfn.XLOOKUP(D2368,'2026 FMR'!I:I,'2026 FMR'!Q:Q)</f>
        <v>SD-500</v>
      </c>
      <c r="C2368" t="s">
        <v>2440</v>
      </c>
      <c r="D2368">
        <v>46007</v>
      </c>
      <c r="E2368">
        <f>_xlfn.XLOOKUP(D2368,'ACS data'!E:E,'ACS data'!N:N)</f>
        <v>323</v>
      </c>
      <c r="F2368">
        <f>_xlfn.XLOOKUP(D2368,'2026 FMR'!I:I,'2026 FMR'!M:M)</f>
        <v>901</v>
      </c>
      <c r="G2368">
        <f>_xlfn.XLOOKUP(D2368,'2026 FMR'!I:I,'2026 FMR'!J:J)</f>
        <v>3391</v>
      </c>
      <c r="H2368">
        <f>_xlfn.XLOOKUP(D2368,'2026 FMR'!I:I,'2026 FMR'!R:R)</f>
        <v>0.5</v>
      </c>
    </row>
    <row r="2369" spans="1:8" x14ac:dyDescent="0.35">
      <c r="A2369" t="s">
        <v>2437</v>
      </c>
      <c r="B2369" t="str">
        <f>_xlfn.XLOOKUP(D2369,'2026 FMR'!I:I,'2026 FMR'!Q:Q)</f>
        <v>SD-500</v>
      </c>
      <c r="C2369" t="s">
        <v>2441</v>
      </c>
      <c r="D2369">
        <v>46009</v>
      </c>
      <c r="E2369">
        <f>_xlfn.XLOOKUP(D2369,'ACS data'!E:E,'ACS data'!N:N)</f>
        <v>184</v>
      </c>
      <c r="F2369">
        <f>_xlfn.XLOOKUP(D2369,'2026 FMR'!I:I,'2026 FMR'!M:M)</f>
        <v>762</v>
      </c>
      <c r="G2369">
        <f>_xlfn.XLOOKUP(D2369,'2026 FMR'!I:I,'2026 FMR'!J:J)</f>
        <v>7018</v>
      </c>
      <c r="H2369">
        <f>_xlfn.XLOOKUP(D2369,'2026 FMR'!I:I,'2026 FMR'!R:R)</f>
        <v>0.5</v>
      </c>
    </row>
    <row r="2370" spans="1:8" x14ac:dyDescent="0.35">
      <c r="A2370" t="s">
        <v>2437</v>
      </c>
      <c r="B2370" t="str">
        <f>_xlfn.XLOOKUP(D2370,'2026 FMR'!I:I,'2026 FMR'!Q:Q)</f>
        <v>SD-500</v>
      </c>
      <c r="C2370" t="s">
        <v>2442</v>
      </c>
      <c r="D2370">
        <v>46011</v>
      </c>
      <c r="E2370">
        <f>_xlfn.XLOOKUP(D2370,'ACS data'!E:E,'ACS data'!N:N)</f>
        <v>2028</v>
      </c>
      <c r="F2370">
        <f>_xlfn.XLOOKUP(D2370,'2026 FMR'!I:I,'2026 FMR'!M:M)</f>
        <v>781</v>
      </c>
      <c r="G2370">
        <f>_xlfn.XLOOKUP(D2370,'2026 FMR'!I:I,'2026 FMR'!J:J)</f>
        <v>34631</v>
      </c>
      <c r="H2370">
        <f>_xlfn.XLOOKUP(D2370,'2026 FMR'!I:I,'2026 FMR'!R:R)</f>
        <v>0.5</v>
      </c>
    </row>
    <row r="2371" spans="1:8" x14ac:dyDescent="0.35">
      <c r="A2371" t="s">
        <v>2437</v>
      </c>
      <c r="B2371" t="str">
        <f>_xlfn.XLOOKUP(D2371,'2026 FMR'!I:I,'2026 FMR'!Q:Q)</f>
        <v>SD-500</v>
      </c>
      <c r="C2371" t="s">
        <v>2443</v>
      </c>
      <c r="D2371">
        <v>46013</v>
      </c>
      <c r="E2371">
        <f>_xlfn.XLOOKUP(D2371,'ACS data'!E:E,'ACS data'!N:N)</f>
        <v>1291</v>
      </c>
      <c r="F2371">
        <f>_xlfn.XLOOKUP(D2371,'2026 FMR'!I:I,'2026 FMR'!M:M)</f>
        <v>708</v>
      </c>
      <c r="G2371">
        <f>_xlfn.XLOOKUP(D2371,'2026 FMR'!I:I,'2026 FMR'!J:J)</f>
        <v>38278</v>
      </c>
      <c r="H2371">
        <f>_xlfn.XLOOKUP(D2371,'2026 FMR'!I:I,'2026 FMR'!R:R)</f>
        <v>0.5</v>
      </c>
    </row>
    <row r="2372" spans="1:8" x14ac:dyDescent="0.35">
      <c r="A2372" t="s">
        <v>2437</v>
      </c>
      <c r="B2372" t="str">
        <f>_xlfn.XLOOKUP(D2372,'2026 FMR'!I:I,'2026 FMR'!Q:Q)</f>
        <v>SD-500</v>
      </c>
      <c r="C2372" t="s">
        <v>2444</v>
      </c>
      <c r="D2372">
        <v>46015</v>
      </c>
      <c r="E2372">
        <f>_xlfn.XLOOKUP(D2372,'ACS data'!E:E,'ACS data'!N:N)</f>
        <v>80</v>
      </c>
      <c r="F2372">
        <f>_xlfn.XLOOKUP(D2372,'2026 FMR'!I:I,'2026 FMR'!M:M)</f>
        <v>708</v>
      </c>
      <c r="G2372">
        <f>_xlfn.XLOOKUP(D2372,'2026 FMR'!I:I,'2026 FMR'!J:J)</f>
        <v>5247</v>
      </c>
      <c r="H2372">
        <f>_xlfn.XLOOKUP(D2372,'2026 FMR'!I:I,'2026 FMR'!R:R)</f>
        <v>0.5</v>
      </c>
    </row>
    <row r="2373" spans="1:8" x14ac:dyDescent="0.35">
      <c r="A2373" t="s">
        <v>2437</v>
      </c>
      <c r="B2373" t="str">
        <f>_xlfn.XLOOKUP(D2373,'2026 FMR'!I:I,'2026 FMR'!Q:Q)</f>
        <v>SD-500</v>
      </c>
      <c r="C2373" t="s">
        <v>2445</v>
      </c>
      <c r="D2373">
        <v>46017</v>
      </c>
      <c r="E2373">
        <f>_xlfn.XLOOKUP(D2373,'ACS data'!E:E,'ACS data'!N:N)</f>
        <v>102</v>
      </c>
      <c r="F2373">
        <f>_xlfn.XLOOKUP(D2373,'2026 FMR'!I:I,'2026 FMR'!M:M)</f>
        <v>918</v>
      </c>
      <c r="G2373">
        <f>_xlfn.XLOOKUP(D2373,'2026 FMR'!I:I,'2026 FMR'!J:J)</f>
        <v>1859</v>
      </c>
      <c r="H2373">
        <f>_xlfn.XLOOKUP(D2373,'2026 FMR'!I:I,'2026 FMR'!R:R)</f>
        <v>0.5</v>
      </c>
    </row>
    <row r="2374" spans="1:8" x14ac:dyDescent="0.35">
      <c r="A2374" t="s">
        <v>2437</v>
      </c>
      <c r="B2374" t="str">
        <f>_xlfn.XLOOKUP(D2374,'2026 FMR'!I:I,'2026 FMR'!Q:Q)</f>
        <v>SD-500</v>
      </c>
      <c r="C2374" t="s">
        <v>2446</v>
      </c>
      <c r="D2374">
        <v>46019</v>
      </c>
      <c r="E2374">
        <f>_xlfn.XLOOKUP(D2374,'ACS data'!E:E,'ACS data'!N:N)</f>
        <v>211</v>
      </c>
      <c r="F2374">
        <f>_xlfn.XLOOKUP(D2374,'2026 FMR'!I:I,'2026 FMR'!M:M)</f>
        <v>838</v>
      </c>
      <c r="G2374">
        <f>_xlfn.XLOOKUP(D2374,'2026 FMR'!I:I,'2026 FMR'!J:J)</f>
        <v>10369</v>
      </c>
      <c r="H2374">
        <f>_xlfn.XLOOKUP(D2374,'2026 FMR'!I:I,'2026 FMR'!R:R)</f>
        <v>0.5</v>
      </c>
    </row>
    <row r="2375" spans="1:8" x14ac:dyDescent="0.35">
      <c r="A2375" t="s">
        <v>2437</v>
      </c>
      <c r="B2375" t="str">
        <f>_xlfn.XLOOKUP(D2375,'2026 FMR'!I:I,'2026 FMR'!Q:Q)</f>
        <v>SD-500</v>
      </c>
      <c r="C2375" t="s">
        <v>2447</v>
      </c>
      <c r="D2375">
        <v>46021</v>
      </c>
      <c r="E2375">
        <f>_xlfn.XLOOKUP(D2375,'ACS data'!E:E,'ACS data'!N:N)</f>
        <v>18</v>
      </c>
      <c r="F2375">
        <f>_xlfn.XLOOKUP(D2375,'2026 FMR'!I:I,'2026 FMR'!M:M)</f>
        <v>794</v>
      </c>
      <c r="G2375">
        <f>_xlfn.XLOOKUP(D2375,'2026 FMR'!I:I,'2026 FMR'!J:J)</f>
        <v>1534</v>
      </c>
      <c r="H2375">
        <f>_xlfn.XLOOKUP(D2375,'2026 FMR'!I:I,'2026 FMR'!R:R)</f>
        <v>0.5</v>
      </c>
    </row>
    <row r="2376" spans="1:8" x14ac:dyDescent="0.35">
      <c r="A2376" t="s">
        <v>2437</v>
      </c>
      <c r="B2376" t="str">
        <f>_xlfn.XLOOKUP(D2376,'2026 FMR'!I:I,'2026 FMR'!Q:Q)</f>
        <v>SD-500</v>
      </c>
      <c r="C2376" t="s">
        <v>2448</v>
      </c>
      <c r="D2376">
        <v>46023</v>
      </c>
      <c r="E2376">
        <f>_xlfn.XLOOKUP(D2376,'ACS data'!E:E,'ACS data'!N:N)</f>
        <v>409</v>
      </c>
      <c r="F2376">
        <f>_xlfn.XLOOKUP(D2376,'2026 FMR'!I:I,'2026 FMR'!M:M)</f>
        <v>807</v>
      </c>
      <c r="G2376">
        <f>_xlfn.XLOOKUP(D2376,'2026 FMR'!I:I,'2026 FMR'!J:J)</f>
        <v>9302</v>
      </c>
      <c r="H2376">
        <f>_xlfn.XLOOKUP(D2376,'2026 FMR'!I:I,'2026 FMR'!R:R)</f>
        <v>0.5</v>
      </c>
    </row>
    <row r="2377" spans="1:8" x14ac:dyDescent="0.35">
      <c r="A2377" t="s">
        <v>2437</v>
      </c>
      <c r="B2377" t="str">
        <f>_xlfn.XLOOKUP(D2377,'2026 FMR'!I:I,'2026 FMR'!Q:Q)</f>
        <v>SD-500</v>
      </c>
      <c r="C2377" t="s">
        <v>2449</v>
      </c>
      <c r="D2377">
        <v>46025</v>
      </c>
      <c r="E2377">
        <f>_xlfn.XLOOKUP(D2377,'ACS data'!E:E,'ACS data'!N:N)</f>
        <v>63</v>
      </c>
      <c r="F2377">
        <f>_xlfn.XLOOKUP(D2377,'2026 FMR'!I:I,'2026 FMR'!M:M)</f>
        <v>847</v>
      </c>
      <c r="G2377">
        <f>_xlfn.XLOOKUP(D2377,'2026 FMR'!I:I,'2026 FMR'!J:J)</f>
        <v>3837</v>
      </c>
      <c r="H2377">
        <f>_xlfn.XLOOKUP(D2377,'2026 FMR'!I:I,'2026 FMR'!R:R)</f>
        <v>0.5</v>
      </c>
    </row>
    <row r="2378" spans="1:8" x14ac:dyDescent="0.35">
      <c r="A2378" t="s">
        <v>2437</v>
      </c>
      <c r="B2378" t="str">
        <f>_xlfn.XLOOKUP(D2378,'2026 FMR'!I:I,'2026 FMR'!Q:Q)</f>
        <v>SD-500</v>
      </c>
      <c r="C2378" t="s">
        <v>2450</v>
      </c>
      <c r="D2378">
        <v>46027</v>
      </c>
      <c r="E2378">
        <f>_xlfn.XLOOKUP(D2378,'ACS data'!E:E,'ACS data'!N:N)</f>
        <v>1556</v>
      </c>
      <c r="F2378">
        <f>_xlfn.XLOOKUP(D2378,'2026 FMR'!I:I,'2026 FMR'!M:M)</f>
        <v>708</v>
      </c>
      <c r="G2378">
        <f>_xlfn.XLOOKUP(D2378,'2026 FMR'!I:I,'2026 FMR'!J:J)</f>
        <v>14953</v>
      </c>
      <c r="H2378">
        <f>_xlfn.XLOOKUP(D2378,'2026 FMR'!I:I,'2026 FMR'!R:R)</f>
        <v>0.5</v>
      </c>
    </row>
    <row r="2379" spans="1:8" x14ac:dyDescent="0.35">
      <c r="A2379" t="s">
        <v>2437</v>
      </c>
      <c r="B2379" t="str">
        <f>_xlfn.XLOOKUP(D2379,'2026 FMR'!I:I,'2026 FMR'!Q:Q)</f>
        <v>SD-500</v>
      </c>
      <c r="C2379" t="s">
        <v>2451</v>
      </c>
      <c r="D2379">
        <v>46029</v>
      </c>
      <c r="E2379">
        <f>_xlfn.XLOOKUP(D2379,'ACS data'!E:E,'ACS data'!N:N)</f>
        <v>810</v>
      </c>
      <c r="F2379">
        <f>_xlfn.XLOOKUP(D2379,'2026 FMR'!I:I,'2026 FMR'!M:M)</f>
        <v>825</v>
      </c>
      <c r="G2379">
        <f>_xlfn.XLOOKUP(D2379,'2026 FMR'!I:I,'2026 FMR'!J:J)</f>
        <v>28402</v>
      </c>
      <c r="H2379">
        <f>_xlfn.XLOOKUP(D2379,'2026 FMR'!I:I,'2026 FMR'!R:R)</f>
        <v>0.5</v>
      </c>
    </row>
    <row r="2380" spans="1:8" x14ac:dyDescent="0.35">
      <c r="A2380" t="s">
        <v>2437</v>
      </c>
      <c r="B2380" t="str">
        <f>_xlfn.XLOOKUP(D2380,'2026 FMR'!I:I,'2026 FMR'!Q:Q)</f>
        <v>SD-500</v>
      </c>
      <c r="C2380" t="s">
        <v>2452</v>
      </c>
      <c r="D2380">
        <v>46031</v>
      </c>
      <c r="E2380">
        <f>_xlfn.XLOOKUP(D2380,'ACS data'!E:E,'ACS data'!N:N)</f>
        <v>438</v>
      </c>
      <c r="F2380">
        <f>_xlfn.XLOOKUP(D2380,'2026 FMR'!I:I,'2026 FMR'!M:M)</f>
        <v>708</v>
      </c>
      <c r="G2380">
        <f>_xlfn.XLOOKUP(D2380,'2026 FMR'!I:I,'2026 FMR'!J:J)</f>
        <v>3906</v>
      </c>
      <c r="H2380">
        <f>_xlfn.XLOOKUP(D2380,'2026 FMR'!I:I,'2026 FMR'!R:R)</f>
        <v>0.5</v>
      </c>
    </row>
    <row r="2381" spans="1:8" x14ac:dyDescent="0.35">
      <c r="A2381" t="s">
        <v>2437</v>
      </c>
      <c r="B2381" t="str">
        <f>_xlfn.XLOOKUP(D2381,'2026 FMR'!I:I,'2026 FMR'!Q:Q)</f>
        <v>SD-500</v>
      </c>
      <c r="C2381" t="s">
        <v>2453</v>
      </c>
      <c r="D2381">
        <v>46033</v>
      </c>
      <c r="E2381">
        <f>_xlfn.XLOOKUP(D2381,'ACS data'!E:E,'ACS data'!N:N)</f>
        <v>107</v>
      </c>
      <c r="F2381">
        <f>_xlfn.XLOOKUP(D2381,'2026 FMR'!I:I,'2026 FMR'!M:M)</f>
        <v>894</v>
      </c>
      <c r="G2381">
        <f>_xlfn.XLOOKUP(D2381,'2026 FMR'!I:I,'2026 FMR'!J:J)</f>
        <v>8515</v>
      </c>
      <c r="H2381">
        <f>_xlfn.XLOOKUP(D2381,'2026 FMR'!I:I,'2026 FMR'!R:R)</f>
        <v>0.5</v>
      </c>
    </row>
    <row r="2382" spans="1:8" x14ac:dyDescent="0.35">
      <c r="A2382" t="s">
        <v>2437</v>
      </c>
      <c r="B2382" t="str">
        <f>_xlfn.XLOOKUP(D2382,'2026 FMR'!I:I,'2026 FMR'!Q:Q)</f>
        <v>SD-500</v>
      </c>
      <c r="C2382" t="s">
        <v>2454</v>
      </c>
      <c r="D2382">
        <v>46035</v>
      </c>
      <c r="E2382">
        <f>_xlfn.XLOOKUP(D2382,'ACS data'!E:E,'ACS data'!N:N)</f>
        <v>640</v>
      </c>
      <c r="F2382">
        <f>_xlfn.XLOOKUP(D2382,'2026 FMR'!I:I,'2026 FMR'!M:M)</f>
        <v>713</v>
      </c>
      <c r="G2382">
        <f>_xlfn.XLOOKUP(D2382,'2026 FMR'!I:I,'2026 FMR'!J:J)</f>
        <v>19966</v>
      </c>
      <c r="H2382">
        <f>_xlfn.XLOOKUP(D2382,'2026 FMR'!I:I,'2026 FMR'!R:R)</f>
        <v>0.5</v>
      </c>
    </row>
    <row r="2383" spans="1:8" x14ac:dyDescent="0.35">
      <c r="A2383" t="s">
        <v>2437</v>
      </c>
      <c r="B2383" t="str">
        <f>_xlfn.XLOOKUP(D2383,'2026 FMR'!I:I,'2026 FMR'!Q:Q)</f>
        <v>SD-500</v>
      </c>
      <c r="C2383" t="s">
        <v>2455</v>
      </c>
      <c r="D2383">
        <v>46037</v>
      </c>
      <c r="E2383">
        <f>_xlfn.XLOOKUP(D2383,'ACS data'!E:E,'ACS data'!N:N)</f>
        <v>234</v>
      </c>
      <c r="F2383">
        <f>_xlfn.XLOOKUP(D2383,'2026 FMR'!I:I,'2026 FMR'!M:M)</f>
        <v>751</v>
      </c>
      <c r="G2383">
        <f>_xlfn.XLOOKUP(D2383,'2026 FMR'!I:I,'2026 FMR'!J:J)</f>
        <v>5485</v>
      </c>
      <c r="H2383">
        <f>_xlfn.XLOOKUP(D2383,'2026 FMR'!I:I,'2026 FMR'!R:R)</f>
        <v>0.5</v>
      </c>
    </row>
    <row r="2384" spans="1:8" x14ac:dyDescent="0.35">
      <c r="A2384" t="s">
        <v>2437</v>
      </c>
      <c r="B2384" t="str">
        <f>_xlfn.XLOOKUP(D2384,'2026 FMR'!I:I,'2026 FMR'!Q:Q)</f>
        <v>SD-500</v>
      </c>
      <c r="C2384" t="s">
        <v>2456</v>
      </c>
      <c r="D2384">
        <v>46039</v>
      </c>
      <c r="E2384">
        <f>_xlfn.XLOOKUP(D2384,'ACS data'!E:E,'ACS data'!N:N)</f>
        <v>73</v>
      </c>
      <c r="F2384">
        <f>_xlfn.XLOOKUP(D2384,'2026 FMR'!I:I,'2026 FMR'!M:M)</f>
        <v>708</v>
      </c>
      <c r="G2384">
        <f>_xlfn.XLOOKUP(D2384,'2026 FMR'!I:I,'2026 FMR'!J:J)</f>
        <v>4298</v>
      </c>
      <c r="H2384">
        <f>_xlfn.XLOOKUP(D2384,'2026 FMR'!I:I,'2026 FMR'!R:R)</f>
        <v>0.5</v>
      </c>
    </row>
    <row r="2385" spans="1:8" x14ac:dyDescent="0.35">
      <c r="A2385" t="s">
        <v>2437</v>
      </c>
      <c r="B2385" t="str">
        <f>_xlfn.XLOOKUP(D2385,'2026 FMR'!I:I,'2026 FMR'!Q:Q)</f>
        <v>SD-500</v>
      </c>
      <c r="C2385" t="s">
        <v>2457</v>
      </c>
      <c r="D2385">
        <v>46041</v>
      </c>
      <c r="E2385">
        <f>_xlfn.XLOOKUP(D2385,'ACS data'!E:E,'ACS data'!N:N)</f>
        <v>321</v>
      </c>
      <c r="F2385">
        <f>_xlfn.XLOOKUP(D2385,'2026 FMR'!I:I,'2026 FMR'!M:M)</f>
        <v>832</v>
      </c>
      <c r="G2385">
        <f>_xlfn.XLOOKUP(D2385,'2026 FMR'!I:I,'2026 FMR'!J:J)</f>
        <v>5275</v>
      </c>
      <c r="H2385">
        <f>_xlfn.XLOOKUP(D2385,'2026 FMR'!I:I,'2026 FMR'!R:R)</f>
        <v>0.5</v>
      </c>
    </row>
    <row r="2386" spans="1:8" x14ac:dyDescent="0.35">
      <c r="A2386" t="s">
        <v>2437</v>
      </c>
      <c r="B2386" t="str">
        <f>_xlfn.XLOOKUP(D2386,'2026 FMR'!I:I,'2026 FMR'!Q:Q)</f>
        <v>SD-500</v>
      </c>
      <c r="C2386" t="s">
        <v>2458</v>
      </c>
      <c r="D2386">
        <v>46043</v>
      </c>
      <c r="E2386">
        <f>_xlfn.XLOOKUP(D2386,'ACS data'!E:E,'ACS data'!N:N)</f>
        <v>88</v>
      </c>
      <c r="F2386">
        <f>_xlfn.XLOOKUP(D2386,'2026 FMR'!I:I,'2026 FMR'!M:M)</f>
        <v>722</v>
      </c>
      <c r="G2386">
        <f>_xlfn.XLOOKUP(D2386,'2026 FMR'!I:I,'2026 FMR'!J:J)</f>
        <v>2823</v>
      </c>
      <c r="H2386">
        <f>_xlfn.XLOOKUP(D2386,'2026 FMR'!I:I,'2026 FMR'!R:R)</f>
        <v>0.5</v>
      </c>
    </row>
    <row r="2387" spans="1:8" x14ac:dyDescent="0.35">
      <c r="A2387" t="s">
        <v>2437</v>
      </c>
      <c r="B2387" t="str">
        <f>_xlfn.XLOOKUP(D2387,'2026 FMR'!I:I,'2026 FMR'!Q:Q)</f>
        <v>SD-500</v>
      </c>
      <c r="C2387" t="s">
        <v>2459</v>
      </c>
      <c r="D2387">
        <v>46045</v>
      </c>
      <c r="E2387">
        <f>_xlfn.XLOOKUP(D2387,'ACS data'!E:E,'ACS data'!N:N)</f>
        <v>52</v>
      </c>
      <c r="F2387">
        <f>_xlfn.XLOOKUP(D2387,'2026 FMR'!I:I,'2026 FMR'!M:M)</f>
        <v>708</v>
      </c>
      <c r="G2387">
        <f>_xlfn.XLOOKUP(D2387,'2026 FMR'!I:I,'2026 FMR'!J:J)</f>
        <v>4014</v>
      </c>
      <c r="H2387">
        <f>_xlfn.XLOOKUP(D2387,'2026 FMR'!I:I,'2026 FMR'!R:R)</f>
        <v>0.5</v>
      </c>
    </row>
    <row r="2388" spans="1:8" x14ac:dyDescent="0.35">
      <c r="A2388" t="s">
        <v>2437</v>
      </c>
      <c r="B2388" t="str">
        <f>_xlfn.XLOOKUP(D2388,'2026 FMR'!I:I,'2026 FMR'!Q:Q)</f>
        <v>SD-500</v>
      </c>
      <c r="C2388" t="s">
        <v>2460</v>
      </c>
      <c r="D2388">
        <v>46047</v>
      </c>
      <c r="E2388">
        <f>_xlfn.XLOOKUP(D2388,'ACS data'!E:E,'ACS data'!N:N)</f>
        <v>166</v>
      </c>
      <c r="F2388">
        <f>_xlfn.XLOOKUP(D2388,'2026 FMR'!I:I,'2026 FMR'!M:M)</f>
        <v>878</v>
      </c>
      <c r="G2388">
        <f>_xlfn.XLOOKUP(D2388,'2026 FMR'!I:I,'2026 FMR'!J:J)</f>
        <v>7079</v>
      </c>
      <c r="H2388">
        <f>_xlfn.XLOOKUP(D2388,'2026 FMR'!I:I,'2026 FMR'!R:R)</f>
        <v>0.5</v>
      </c>
    </row>
    <row r="2389" spans="1:8" x14ac:dyDescent="0.35">
      <c r="A2389" t="s">
        <v>2437</v>
      </c>
      <c r="B2389" t="str">
        <f>_xlfn.XLOOKUP(D2389,'2026 FMR'!I:I,'2026 FMR'!Q:Q)</f>
        <v>SD-500</v>
      </c>
      <c r="C2389" t="s">
        <v>2461</v>
      </c>
      <c r="D2389">
        <v>46049</v>
      </c>
      <c r="E2389">
        <f>_xlfn.XLOOKUP(D2389,'ACS data'!E:E,'ACS data'!N:N)</f>
        <v>177</v>
      </c>
      <c r="F2389">
        <f>_xlfn.XLOOKUP(D2389,'2026 FMR'!I:I,'2026 FMR'!M:M)</f>
        <v>724</v>
      </c>
      <c r="G2389">
        <f>_xlfn.XLOOKUP(D2389,'2026 FMR'!I:I,'2026 FMR'!J:J)</f>
        <v>2140</v>
      </c>
      <c r="H2389">
        <f>_xlfn.XLOOKUP(D2389,'2026 FMR'!I:I,'2026 FMR'!R:R)</f>
        <v>0.5</v>
      </c>
    </row>
    <row r="2390" spans="1:8" x14ac:dyDescent="0.35">
      <c r="A2390" t="s">
        <v>2437</v>
      </c>
      <c r="B2390" t="str">
        <f>_xlfn.XLOOKUP(D2390,'2026 FMR'!I:I,'2026 FMR'!Q:Q)</f>
        <v>SD-500</v>
      </c>
      <c r="C2390" t="s">
        <v>2462</v>
      </c>
      <c r="D2390">
        <v>46051</v>
      </c>
      <c r="E2390">
        <f>_xlfn.XLOOKUP(D2390,'ACS data'!E:E,'ACS data'!N:N)</f>
        <v>352</v>
      </c>
      <c r="F2390">
        <f>_xlfn.XLOOKUP(D2390,'2026 FMR'!I:I,'2026 FMR'!M:M)</f>
        <v>708</v>
      </c>
      <c r="G2390">
        <f>_xlfn.XLOOKUP(D2390,'2026 FMR'!I:I,'2026 FMR'!J:J)</f>
        <v>7533</v>
      </c>
      <c r="H2390">
        <f>_xlfn.XLOOKUP(D2390,'2026 FMR'!I:I,'2026 FMR'!R:R)</f>
        <v>0.5</v>
      </c>
    </row>
    <row r="2391" spans="1:8" x14ac:dyDescent="0.35">
      <c r="A2391" t="s">
        <v>2437</v>
      </c>
      <c r="B2391" t="str">
        <f>_xlfn.XLOOKUP(D2391,'2026 FMR'!I:I,'2026 FMR'!Q:Q)</f>
        <v>SD-500</v>
      </c>
      <c r="C2391" t="s">
        <v>2463</v>
      </c>
      <c r="D2391">
        <v>46053</v>
      </c>
      <c r="E2391">
        <f>_xlfn.XLOOKUP(D2391,'ACS data'!E:E,'ACS data'!N:N)</f>
        <v>110</v>
      </c>
      <c r="F2391">
        <f>_xlfn.XLOOKUP(D2391,'2026 FMR'!I:I,'2026 FMR'!M:M)</f>
        <v>749</v>
      </c>
      <c r="G2391">
        <f>_xlfn.XLOOKUP(D2391,'2026 FMR'!I:I,'2026 FMR'!J:J)</f>
        <v>3983</v>
      </c>
      <c r="H2391">
        <f>_xlfn.XLOOKUP(D2391,'2026 FMR'!I:I,'2026 FMR'!R:R)</f>
        <v>0.5</v>
      </c>
    </row>
    <row r="2392" spans="1:8" x14ac:dyDescent="0.35">
      <c r="A2392" t="s">
        <v>2437</v>
      </c>
      <c r="B2392" t="str">
        <f>_xlfn.XLOOKUP(D2392,'2026 FMR'!I:I,'2026 FMR'!Q:Q)</f>
        <v>SD-500</v>
      </c>
      <c r="C2392" t="s">
        <v>2464</v>
      </c>
      <c r="D2392">
        <v>46055</v>
      </c>
      <c r="E2392">
        <f>_xlfn.XLOOKUP(D2392,'ACS data'!E:E,'ACS data'!N:N)</f>
        <v>0</v>
      </c>
      <c r="F2392">
        <f>_xlfn.XLOOKUP(D2392,'2026 FMR'!I:I,'2026 FMR'!M:M)</f>
        <v>722</v>
      </c>
      <c r="G2392">
        <f>_xlfn.XLOOKUP(D2392,'2026 FMR'!I:I,'2026 FMR'!J:J)</f>
        <v>1755</v>
      </c>
      <c r="H2392">
        <f>_xlfn.XLOOKUP(D2392,'2026 FMR'!I:I,'2026 FMR'!R:R)</f>
        <v>0.5</v>
      </c>
    </row>
    <row r="2393" spans="1:8" x14ac:dyDescent="0.35">
      <c r="A2393" t="s">
        <v>2437</v>
      </c>
      <c r="B2393" t="str">
        <f>_xlfn.XLOOKUP(D2393,'2026 FMR'!I:I,'2026 FMR'!Q:Q)</f>
        <v>SD-500</v>
      </c>
      <c r="C2393" t="s">
        <v>2465</v>
      </c>
      <c r="D2393">
        <v>46057</v>
      </c>
      <c r="E2393">
        <f>_xlfn.XLOOKUP(D2393,'ACS data'!E:E,'ACS data'!N:N)</f>
        <v>62</v>
      </c>
      <c r="F2393">
        <f>_xlfn.XLOOKUP(D2393,'2026 FMR'!I:I,'2026 FMR'!M:M)</f>
        <v>708</v>
      </c>
      <c r="G2393">
        <f>_xlfn.XLOOKUP(D2393,'2026 FMR'!I:I,'2026 FMR'!J:J)</f>
        <v>6196</v>
      </c>
      <c r="H2393">
        <f>_xlfn.XLOOKUP(D2393,'2026 FMR'!I:I,'2026 FMR'!R:R)</f>
        <v>0.5</v>
      </c>
    </row>
    <row r="2394" spans="1:8" x14ac:dyDescent="0.35">
      <c r="A2394" t="s">
        <v>2437</v>
      </c>
      <c r="B2394" t="str">
        <f>_xlfn.XLOOKUP(D2394,'2026 FMR'!I:I,'2026 FMR'!Q:Q)</f>
        <v>SD-500</v>
      </c>
      <c r="C2394" t="s">
        <v>2466</v>
      </c>
      <c r="D2394">
        <v>46059</v>
      </c>
      <c r="E2394">
        <f>_xlfn.XLOOKUP(D2394,'ACS data'!E:E,'ACS data'!N:N)</f>
        <v>50</v>
      </c>
      <c r="F2394">
        <f>_xlfn.XLOOKUP(D2394,'2026 FMR'!I:I,'2026 FMR'!M:M)</f>
        <v>788</v>
      </c>
      <c r="G2394">
        <f>_xlfn.XLOOKUP(D2394,'2026 FMR'!I:I,'2026 FMR'!J:J)</f>
        <v>3075</v>
      </c>
      <c r="H2394">
        <f>_xlfn.XLOOKUP(D2394,'2026 FMR'!I:I,'2026 FMR'!R:R)</f>
        <v>0.5</v>
      </c>
    </row>
    <row r="2395" spans="1:8" x14ac:dyDescent="0.35">
      <c r="A2395" t="s">
        <v>2437</v>
      </c>
      <c r="B2395" t="str">
        <f>_xlfn.XLOOKUP(D2395,'2026 FMR'!I:I,'2026 FMR'!Q:Q)</f>
        <v>SD-500</v>
      </c>
      <c r="C2395" t="s">
        <v>2467</v>
      </c>
      <c r="D2395">
        <v>46061</v>
      </c>
      <c r="E2395">
        <f>_xlfn.XLOOKUP(D2395,'ACS data'!E:E,'ACS data'!N:N)</f>
        <v>111</v>
      </c>
      <c r="F2395">
        <f>_xlfn.XLOOKUP(D2395,'2026 FMR'!I:I,'2026 FMR'!M:M)</f>
        <v>824</v>
      </c>
      <c r="G2395">
        <f>_xlfn.XLOOKUP(D2395,'2026 FMR'!I:I,'2026 FMR'!J:J)</f>
        <v>3443</v>
      </c>
      <c r="H2395">
        <f>_xlfn.XLOOKUP(D2395,'2026 FMR'!I:I,'2026 FMR'!R:R)</f>
        <v>0.5</v>
      </c>
    </row>
    <row r="2396" spans="1:8" x14ac:dyDescent="0.35">
      <c r="A2396" t="s">
        <v>2437</v>
      </c>
      <c r="B2396" t="str">
        <f>_xlfn.XLOOKUP(D2396,'2026 FMR'!I:I,'2026 FMR'!Q:Q)</f>
        <v>SD-500</v>
      </c>
      <c r="C2396" t="s">
        <v>2468</v>
      </c>
      <c r="D2396">
        <v>46063</v>
      </c>
      <c r="E2396">
        <f>_xlfn.XLOOKUP(D2396,'ACS data'!E:E,'ACS data'!N:N)</f>
        <v>6</v>
      </c>
      <c r="F2396">
        <f>_xlfn.XLOOKUP(D2396,'2026 FMR'!I:I,'2026 FMR'!M:M)</f>
        <v>722</v>
      </c>
      <c r="G2396">
        <f>_xlfn.XLOOKUP(D2396,'2026 FMR'!I:I,'2026 FMR'!J:J)</f>
        <v>1176</v>
      </c>
      <c r="H2396">
        <f>_xlfn.XLOOKUP(D2396,'2026 FMR'!I:I,'2026 FMR'!R:R)</f>
        <v>0.5</v>
      </c>
    </row>
    <row r="2397" spans="1:8" x14ac:dyDescent="0.35">
      <c r="A2397" t="s">
        <v>2437</v>
      </c>
      <c r="B2397" t="str">
        <f>_xlfn.XLOOKUP(D2397,'2026 FMR'!I:I,'2026 FMR'!Q:Q)</f>
        <v>SD-500</v>
      </c>
      <c r="C2397" t="s">
        <v>2469</v>
      </c>
      <c r="D2397">
        <v>46065</v>
      </c>
      <c r="E2397">
        <f>_xlfn.XLOOKUP(D2397,'ACS data'!E:E,'ACS data'!N:N)</f>
        <v>384</v>
      </c>
      <c r="F2397">
        <f>_xlfn.XLOOKUP(D2397,'2026 FMR'!I:I,'2026 FMR'!M:M)</f>
        <v>832</v>
      </c>
      <c r="G2397">
        <f>_xlfn.XLOOKUP(D2397,'2026 FMR'!I:I,'2026 FMR'!J:J)</f>
        <v>17812</v>
      </c>
      <c r="H2397">
        <f>_xlfn.XLOOKUP(D2397,'2026 FMR'!I:I,'2026 FMR'!R:R)</f>
        <v>0.5</v>
      </c>
    </row>
    <row r="2398" spans="1:8" x14ac:dyDescent="0.35">
      <c r="A2398" t="s">
        <v>2437</v>
      </c>
      <c r="B2398" t="str">
        <f>_xlfn.XLOOKUP(D2398,'2026 FMR'!I:I,'2026 FMR'!Q:Q)</f>
        <v>SD-500</v>
      </c>
      <c r="C2398" t="s">
        <v>2470</v>
      </c>
      <c r="D2398">
        <v>46067</v>
      </c>
      <c r="E2398">
        <f>_xlfn.XLOOKUP(D2398,'ACS data'!E:E,'ACS data'!N:N)</f>
        <v>136</v>
      </c>
      <c r="F2398">
        <f>_xlfn.XLOOKUP(D2398,'2026 FMR'!I:I,'2026 FMR'!M:M)</f>
        <v>708</v>
      </c>
      <c r="G2398">
        <f>_xlfn.XLOOKUP(D2398,'2026 FMR'!I:I,'2026 FMR'!J:J)</f>
        <v>7401</v>
      </c>
      <c r="H2398">
        <f>_xlfn.XLOOKUP(D2398,'2026 FMR'!I:I,'2026 FMR'!R:R)</f>
        <v>0.5</v>
      </c>
    </row>
    <row r="2399" spans="1:8" x14ac:dyDescent="0.35">
      <c r="A2399" t="s">
        <v>2437</v>
      </c>
      <c r="B2399" t="str">
        <f>_xlfn.XLOOKUP(D2399,'2026 FMR'!I:I,'2026 FMR'!Q:Q)</f>
        <v>SD-500</v>
      </c>
      <c r="C2399" t="s">
        <v>2471</v>
      </c>
      <c r="D2399">
        <v>46069</v>
      </c>
      <c r="E2399">
        <f>_xlfn.XLOOKUP(D2399,'ACS data'!E:E,'ACS data'!N:N)</f>
        <v>7</v>
      </c>
      <c r="F2399">
        <f>_xlfn.XLOOKUP(D2399,'2026 FMR'!I:I,'2026 FMR'!M:M)</f>
        <v>722</v>
      </c>
      <c r="G2399">
        <f>_xlfn.XLOOKUP(D2399,'2026 FMR'!I:I,'2026 FMR'!J:J)</f>
        <v>1319</v>
      </c>
      <c r="H2399">
        <f>_xlfn.XLOOKUP(D2399,'2026 FMR'!I:I,'2026 FMR'!R:R)</f>
        <v>0.5</v>
      </c>
    </row>
    <row r="2400" spans="1:8" x14ac:dyDescent="0.35">
      <c r="A2400" t="s">
        <v>2437</v>
      </c>
      <c r="B2400" t="str">
        <f>_xlfn.XLOOKUP(D2400,'2026 FMR'!I:I,'2026 FMR'!Q:Q)</f>
        <v>SD-500</v>
      </c>
      <c r="C2400" t="s">
        <v>2472</v>
      </c>
      <c r="D2400">
        <v>46071</v>
      </c>
      <c r="E2400">
        <f>_xlfn.XLOOKUP(D2400,'ACS data'!E:E,'ACS data'!N:N)</f>
        <v>257</v>
      </c>
      <c r="F2400">
        <f>_xlfn.XLOOKUP(D2400,'2026 FMR'!I:I,'2026 FMR'!M:M)</f>
        <v>826</v>
      </c>
      <c r="G2400">
        <f>_xlfn.XLOOKUP(D2400,'2026 FMR'!I:I,'2026 FMR'!J:J)</f>
        <v>2838</v>
      </c>
      <c r="H2400">
        <f>_xlfn.XLOOKUP(D2400,'2026 FMR'!I:I,'2026 FMR'!R:R)</f>
        <v>0.5</v>
      </c>
    </row>
    <row r="2401" spans="1:8" x14ac:dyDescent="0.35">
      <c r="A2401" t="s">
        <v>2437</v>
      </c>
      <c r="B2401" t="str">
        <f>_xlfn.XLOOKUP(D2401,'2026 FMR'!I:I,'2026 FMR'!Q:Q)</f>
        <v>SD-500</v>
      </c>
      <c r="C2401" t="s">
        <v>2473</v>
      </c>
      <c r="D2401">
        <v>46073</v>
      </c>
      <c r="E2401">
        <f>_xlfn.XLOOKUP(D2401,'ACS data'!E:E,'ACS data'!N:N)</f>
        <v>26</v>
      </c>
      <c r="F2401">
        <f>_xlfn.XLOOKUP(D2401,'2026 FMR'!I:I,'2026 FMR'!M:M)</f>
        <v>722</v>
      </c>
      <c r="G2401">
        <f>_xlfn.XLOOKUP(D2401,'2026 FMR'!I:I,'2026 FMR'!J:J)</f>
        <v>1836</v>
      </c>
      <c r="H2401">
        <f>_xlfn.XLOOKUP(D2401,'2026 FMR'!I:I,'2026 FMR'!R:R)</f>
        <v>0.5</v>
      </c>
    </row>
    <row r="2402" spans="1:8" x14ac:dyDescent="0.35">
      <c r="A2402" t="s">
        <v>2437</v>
      </c>
      <c r="B2402" t="str">
        <f>_xlfn.XLOOKUP(D2402,'2026 FMR'!I:I,'2026 FMR'!Q:Q)</f>
        <v>SD-500</v>
      </c>
      <c r="C2402" t="s">
        <v>2474</v>
      </c>
      <c r="D2402">
        <v>46075</v>
      </c>
      <c r="E2402">
        <f>_xlfn.XLOOKUP(D2402,'ACS data'!E:E,'ACS data'!N:N)</f>
        <v>23</v>
      </c>
      <c r="F2402">
        <f>_xlfn.XLOOKUP(D2402,'2026 FMR'!I:I,'2026 FMR'!M:M)</f>
        <v>708</v>
      </c>
      <c r="G2402">
        <f>_xlfn.XLOOKUP(D2402,'2026 FMR'!I:I,'2026 FMR'!J:J)</f>
        <v>1006</v>
      </c>
      <c r="H2402">
        <f>_xlfn.XLOOKUP(D2402,'2026 FMR'!I:I,'2026 FMR'!R:R)</f>
        <v>0.5</v>
      </c>
    </row>
    <row r="2403" spans="1:8" x14ac:dyDescent="0.35">
      <c r="A2403" t="s">
        <v>2437</v>
      </c>
      <c r="B2403" t="str">
        <f>_xlfn.XLOOKUP(D2403,'2026 FMR'!I:I,'2026 FMR'!Q:Q)</f>
        <v>SD-500</v>
      </c>
      <c r="C2403" t="s">
        <v>2475</v>
      </c>
      <c r="D2403">
        <v>46077</v>
      </c>
      <c r="E2403">
        <f>_xlfn.XLOOKUP(D2403,'ACS data'!E:E,'ACS data'!N:N)</f>
        <v>74</v>
      </c>
      <c r="F2403">
        <f>_xlfn.XLOOKUP(D2403,'2026 FMR'!I:I,'2026 FMR'!M:M)</f>
        <v>725</v>
      </c>
      <c r="G2403">
        <f>_xlfn.XLOOKUP(D2403,'2026 FMR'!I:I,'2026 FMR'!J:J)</f>
        <v>5172</v>
      </c>
      <c r="H2403">
        <f>_xlfn.XLOOKUP(D2403,'2026 FMR'!I:I,'2026 FMR'!R:R)</f>
        <v>0.5</v>
      </c>
    </row>
    <row r="2404" spans="1:8" x14ac:dyDescent="0.35">
      <c r="A2404" t="s">
        <v>2437</v>
      </c>
      <c r="B2404" t="str">
        <f>_xlfn.XLOOKUP(D2404,'2026 FMR'!I:I,'2026 FMR'!Q:Q)</f>
        <v>SD-500</v>
      </c>
      <c r="C2404" t="s">
        <v>2476</v>
      </c>
      <c r="D2404">
        <v>46079</v>
      </c>
      <c r="E2404">
        <f>_xlfn.XLOOKUP(D2404,'ACS data'!E:E,'ACS data'!N:N)</f>
        <v>402</v>
      </c>
      <c r="F2404">
        <f>_xlfn.XLOOKUP(D2404,'2026 FMR'!I:I,'2026 FMR'!M:M)</f>
        <v>739</v>
      </c>
      <c r="G2404">
        <f>_xlfn.XLOOKUP(D2404,'2026 FMR'!I:I,'2026 FMR'!J:J)</f>
        <v>11207</v>
      </c>
      <c r="H2404">
        <f>_xlfn.XLOOKUP(D2404,'2026 FMR'!I:I,'2026 FMR'!R:R)</f>
        <v>0.5</v>
      </c>
    </row>
    <row r="2405" spans="1:8" x14ac:dyDescent="0.35">
      <c r="A2405" t="s">
        <v>2437</v>
      </c>
      <c r="B2405" t="str">
        <f>_xlfn.XLOOKUP(D2405,'2026 FMR'!I:I,'2026 FMR'!Q:Q)</f>
        <v>SD-500</v>
      </c>
      <c r="C2405" t="s">
        <v>2477</v>
      </c>
      <c r="D2405">
        <v>46081</v>
      </c>
      <c r="E2405">
        <f>_xlfn.XLOOKUP(D2405,'ACS data'!E:E,'ACS data'!N:N)</f>
        <v>1084</v>
      </c>
      <c r="F2405">
        <f>_xlfn.XLOOKUP(D2405,'2026 FMR'!I:I,'2026 FMR'!M:M)</f>
        <v>797</v>
      </c>
      <c r="G2405">
        <f>_xlfn.XLOOKUP(D2405,'2026 FMR'!I:I,'2026 FMR'!J:J)</f>
        <v>26047</v>
      </c>
      <c r="H2405">
        <f>_xlfn.XLOOKUP(D2405,'2026 FMR'!I:I,'2026 FMR'!R:R)</f>
        <v>0.5</v>
      </c>
    </row>
    <row r="2406" spans="1:8" x14ac:dyDescent="0.35">
      <c r="A2406" t="s">
        <v>2437</v>
      </c>
      <c r="B2406" t="str">
        <f>_xlfn.XLOOKUP(D2406,'2026 FMR'!I:I,'2026 FMR'!Q:Q)</f>
        <v>SD-500</v>
      </c>
      <c r="C2406" t="s">
        <v>2478</v>
      </c>
      <c r="D2406">
        <v>46083</v>
      </c>
      <c r="E2406">
        <f>_xlfn.XLOOKUP(D2406,'ACS data'!E:E,'ACS data'!N:N)</f>
        <v>802</v>
      </c>
      <c r="F2406">
        <f>_xlfn.XLOOKUP(D2406,'2026 FMR'!I:I,'2026 FMR'!M:M)</f>
        <v>986</v>
      </c>
      <c r="G2406">
        <f>_xlfn.XLOOKUP(D2406,'2026 FMR'!I:I,'2026 FMR'!J:J)</f>
        <v>65801</v>
      </c>
      <c r="H2406">
        <f>_xlfn.XLOOKUP(D2406,'2026 FMR'!I:I,'2026 FMR'!R:R)</f>
        <v>0.5</v>
      </c>
    </row>
    <row r="2407" spans="1:8" x14ac:dyDescent="0.35">
      <c r="A2407" t="s">
        <v>2437</v>
      </c>
      <c r="B2407" t="str">
        <f>_xlfn.XLOOKUP(D2407,'2026 FMR'!I:I,'2026 FMR'!Q:Q)</f>
        <v>SD-500</v>
      </c>
      <c r="C2407" t="s">
        <v>2479</v>
      </c>
      <c r="D2407">
        <v>46085</v>
      </c>
      <c r="E2407">
        <f>_xlfn.XLOOKUP(D2407,'ACS data'!E:E,'ACS data'!N:N)</f>
        <v>257</v>
      </c>
      <c r="F2407">
        <f>_xlfn.XLOOKUP(D2407,'2026 FMR'!I:I,'2026 FMR'!M:M)</f>
        <v>716</v>
      </c>
      <c r="G2407">
        <f>_xlfn.XLOOKUP(D2407,'2026 FMR'!I:I,'2026 FMR'!J:J)</f>
        <v>3719</v>
      </c>
      <c r="H2407">
        <f>_xlfn.XLOOKUP(D2407,'2026 FMR'!I:I,'2026 FMR'!R:R)</f>
        <v>0.5</v>
      </c>
    </row>
    <row r="2408" spans="1:8" x14ac:dyDescent="0.35">
      <c r="A2408" t="s">
        <v>2437</v>
      </c>
      <c r="B2408" t="str">
        <f>_xlfn.XLOOKUP(D2408,'2026 FMR'!I:I,'2026 FMR'!Q:Q)</f>
        <v>SD-500</v>
      </c>
      <c r="C2408" t="s">
        <v>2480</v>
      </c>
      <c r="D2408">
        <v>46087</v>
      </c>
      <c r="E2408">
        <f>_xlfn.XLOOKUP(D2408,'ACS data'!E:E,'ACS data'!N:N)</f>
        <v>85</v>
      </c>
      <c r="F2408">
        <f>_xlfn.XLOOKUP(D2408,'2026 FMR'!I:I,'2026 FMR'!M:M)</f>
        <v>986</v>
      </c>
      <c r="G2408">
        <f>_xlfn.XLOOKUP(D2408,'2026 FMR'!I:I,'2026 FMR'!J:J)</f>
        <v>5714</v>
      </c>
      <c r="H2408">
        <f>_xlfn.XLOOKUP(D2408,'2026 FMR'!I:I,'2026 FMR'!R:R)</f>
        <v>0.5</v>
      </c>
    </row>
    <row r="2409" spans="1:8" x14ac:dyDescent="0.35">
      <c r="A2409" t="s">
        <v>2437</v>
      </c>
      <c r="B2409" t="str">
        <f>_xlfn.XLOOKUP(D2409,'2026 FMR'!I:I,'2026 FMR'!Q:Q)</f>
        <v>SD-500</v>
      </c>
      <c r="C2409" t="s">
        <v>2481</v>
      </c>
      <c r="D2409">
        <v>46089</v>
      </c>
      <c r="E2409">
        <f>_xlfn.XLOOKUP(D2409,'ACS data'!E:E,'ACS data'!N:N)</f>
        <v>45</v>
      </c>
      <c r="F2409">
        <f>_xlfn.XLOOKUP(D2409,'2026 FMR'!I:I,'2026 FMR'!M:M)</f>
        <v>710</v>
      </c>
      <c r="G2409">
        <f>_xlfn.XLOOKUP(D2409,'2026 FMR'!I:I,'2026 FMR'!J:J)</f>
        <v>2251</v>
      </c>
      <c r="H2409">
        <f>_xlfn.XLOOKUP(D2409,'2026 FMR'!I:I,'2026 FMR'!R:R)</f>
        <v>0.5</v>
      </c>
    </row>
    <row r="2410" spans="1:8" x14ac:dyDescent="0.35">
      <c r="A2410" t="s">
        <v>2437</v>
      </c>
      <c r="B2410" t="str">
        <f>_xlfn.XLOOKUP(D2410,'2026 FMR'!I:I,'2026 FMR'!Q:Q)</f>
        <v>SD-500</v>
      </c>
      <c r="C2410" t="s">
        <v>2482</v>
      </c>
      <c r="D2410">
        <v>46091</v>
      </c>
      <c r="E2410">
        <f>_xlfn.XLOOKUP(D2410,'ACS data'!E:E,'ACS data'!N:N)</f>
        <v>15</v>
      </c>
      <c r="F2410">
        <f>_xlfn.XLOOKUP(D2410,'2026 FMR'!I:I,'2026 FMR'!M:M)</f>
        <v>708</v>
      </c>
      <c r="G2410">
        <f>_xlfn.XLOOKUP(D2410,'2026 FMR'!I:I,'2026 FMR'!J:J)</f>
        <v>4363</v>
      </c>
      <c r="H2410">
        <f>_xlfn.XLOOKUP(D2410,'2026 FMR'!I:I,'2026 FMR'!R:R)</f>
        <v>0.5</v>
      </c>
    </row>
    <row r="2411" spans="1:8" x14ac:dyDescent="0.35">
      <c r="A2411" t="s">
        <v>2437</v>
      </c>
      <c r="B2411" t="str">
        <f>_xlfn.XLOOKUP(D2411,'2026 FMR'!I:I,'2026 FMR'!Q:Q)</f>
        <v>SD-500</v>
      </c>
      <c r="C2411" t="s">
        <v>2483</v>
      </c>
      <c r="D2411">
        <v>46093</v>
      </c>
      <c r="E2411">
        <f>_xlfn.XLOOKUP(D2411,'ACS data'!E:E,'ACS data'!N:N)</f>
        <v>399</v>
      </c>
      <c r="F2411">
        <f>_xlfn.XLOOKUP(D2411,'2026 FMR'!I:I,'2026 FMR'!M:M)</f>
        <v>970</v>
      </c>
      <c r="G2411">
        <f>_xlfn.XLOOKUP(D2411,'2026 FMR'!I:I,'2026 FMR'!J:J)</f>
        <v>29970</v>
      </c>
      <c r="H2411">
        <f>_xlfn.XLOOKUP(D2411,'2026 FMR'!I:I,'2026 FMR'!R:R)</f>
        <v>0.5</v>
      </c>
    </row>
    <row r="2412" spans="1:8" x14ac:dyDescent="0.35">
      <c r="A2412" t="s">
        <v>2437</v>
      </c>
      <c r="B2412" t="str">
        <f>_xlfn.XLOOKUP(D2412,'2026 FMR'!I:I,'2026 FMR'!Q:Q)</f>
        <v>SD-500</v>
      </c>
      <c r="C2412" t="s">
        <v>2484</v>
      </c>
      <c r="D2412">
        <v>46095</v>
      </c>
      <c r="E2412">
        <f>_xlfn.XLOOKUP(D2412,'ACS data'!E:E,'ACS data'!N:N)</f>
        <v>234</v>
      </c>
      <c r="F2412">
        <f>_xlfn.XLOOKUP(D2412,'2026 FMR'!I:I,'2026 FMR'!M:M)</f>
        <v>722</v>
      </c>
      <c r="G2412">
        <f>_xlfn.XLOOKUP(D2412,'2026 FMR'!I:I,'2026 FMR'!J:J)</f>
        <v>1989</v>
      </c>
      <c r="H2412">
        <f>_xlfn.XLOOKUP(D2412,'2026 FMR'!I:I,'2026 FMR'!R:R)</f>
        <v>0.5</v>
      </c>
    </row>
    <row r="2413" spans="1:8" x14ac:dyDescent="0.35">
      <c r="A2413" t="s">
        <v>2437</v>
      </c>
      <c r="B2413" t="str">
        <f>_xlfn.XLOOKUP(D2413,'2026 FMR'!I:I,'2026 FMR'!Q:Q)</f>
        <v>SD-500</v>
      </c>
      <c r="C2413" t="s">
        <v>2485</v>
      </c>
      <c r="D2413">
        <v>46097</v>
      </c>
      <c r="E2413">
        <f>_xlfn.XLOOKUP(D2413,'ACS data'!E:E,'ACS data'!N:N)</f>
        <v>81</v>
      </c>
      <c r="F2413">
        <f>_xlfn.XLOOKUP(D2413,'2026 FMR'!I:I,'2026 FMR'!M:M)</f>
        <v>708</v>
      </c>
      <c r="G2413">
        <f>_xlfn.XLOOKUP(D2413,'2026 FMR'!I:I,'2026 FMR'!J:J)</f>
        <v>2312</v>
      </c>
      <c r="H2413">
        <f>_xlfn.XLOOKUP(D2413,'2026 FMR'!I:I,'2026 FMR'!R:R)</f>
        <v>0.5</v>
      </c>
    </row>
    <row r="2414" spans="1:8" x14ac:dyDescent="0.35">
      <c r="A2414" t="s">
        <v>2437</v>
      </c>
      <c r="B2414" t="str">
        <f>_xlfn.XLOOKUP(D2414,'2026 FMR'!I:I,'2026 FMR'!Q:Q)</f>
        <v>SD-500</v>
      </c>
      <c r="C2414" t="s">
        <v>2486</v>
      </c>
      <c r="D2414">
        <v>46099</v>
      </c>
      <c r="E2414">
        <f>_xlfn.XLOOKUP(D2414,'ACS data'!E:E,'ACS data'!N:N)</f>
        <v>3846</v>
      </c>
      <c r="F2414">
        <f>_xlfn.XLOOKUP(D2414,'2026 FMR'!I:I,'2026 FMR'!M:M)</f>
        <v>986</v>
      </c>
      <c r="G2414">
        <f>_xlfn.XLOOKUP(D2414,'2026 FMR'!I:I,'2026 FMR'!J:J)</f>
        <v>197742</v>
      </c>
      <c r="H2414">
        <f>_xlfn.XLOOKUP(D2414,'2026 FMR'!I:I,'2026 FMR'!R:R)</f>
        <v>0.5</v>
      </c>
    </row>
    <row r="2415" spans="1:8" x14ac:dyDescent="0.35">
      <c r="A2415" t="s">
        <v>2437</v>
      </c>
      <c r="B2415" t="str">
        <f>_xlfn.XLOOKUP(D2415,'2026 FMR'!I:I,'2026 FMR'!Q:Q)</f>
        <v>SD-500</v>
      </c>
      <c r="C2415" t="s">
        <v>2487</v>
      </c>
      <c r="D2415">
        <v>46101</v>
      </c>
      <c r="E2415">
        <f>_xlfn.XLOOKUP(D2415,'ACS data'!E:E,'ACS data'!N:N)</f>
        <v>140</v>
      </c>
      <c r="F2415">
        <f>_xlfn.XLOOKUP(D2415,'2026 FMR'!I:I,'2026 FMR'!M:M)</f>
        <v>708</v>
      </c>
      <c r="G2415">
        <f>_xlfn.XLOOKUP(D2415,'2026 FMR'!I:I,'2026 FMR'!J:J)</f>
        <v>6346</v>
      </c>
      <c r="H2415">
        <f>_xlfn.XLOOKUP(D2415,'2026 FMR'!I:I,'2026 FMR'!R:R)</f>
        <v>0.5</v>
      </c>
    </row>
    <row r="2416" spans="1:8" x14ac:dyDescent="0.35">
      <c r="A2416" t="s">
        <v>2437</v>
      </c>
      <c r="B2416" t="str">
        <f>_xlfn.XLOOKUP(D2416,'2026 FMR'!I:I,'2026 FMR'!Q:Q)</f>
        <v>SD-500</v>
      </c>
      <c r="C2416" t="s">
        <v>2488</v>
      </c>
      <c r="D2416">
        <v>46102</v>
      </c>
      <c r="E2416">
        <f>_xlfn.XLOOKUP(D2416,'ACS data'!E:E,'ACS data'!N:N)</f>
        <v>1747</v>
      </c>
      <c r="F2416">
        <f>_xlfn.XLOOKUP(D2416,'2026 FMR'!I:I,'2026 FMR'!M:M)</f>
        <v>708</v>
      </c>
      <c r="G2416">
        <f>_xlfn.XLOOKUP(D2416,'2026 FMR'!I:I,'2026 FMR'!J:J)</f>
        <v>13695</v>
      </c>
      <c r="H2416">
        <f>_xlfn.XLOOKUP(D2416,'2026 FMR'!I:I,'2026 FMR'!R:R)</f>
        <v>0.5</v>
      </c>
    </row>
    <row r="2417" spans="1:8" x14ac:dyDescent="0.35">
      <c r="A2417" t="s">
        <v>2437</v>
      </c>
      <c r="B2417" t="str">
        <f>_xlfn.XLOOKUP(D2417,'2026 FMR'!I:I,'2026 FMR'!Q:Q)</f>
        <v>SD-500</v>
      </c>
      <c r="C2417" t="s">
        <v>2489</v>
      </c>
      <c r="D2417">
        <v>46103</v>
      </c>
      <c r="E2417">
        <f>_xlfn.XLOOKUP(D2417,'ACS data'!E:E,'ACS data'!N:N)</f>
        <v>2718</v>
      </c>
      <c r="F2417">
        <f>_xlfn.XLOOKUP(D2417,'2026 FMR'!I:I,'2026 FMR'!M:M)</f>
        <v>1018</v>
      </c>
      <c r="G2417">
        <f>_xlfn.XLOOKUP(D2417,'2026 FMR'!I:I,'2026 FMR'!J:J)</f>
        <v>110386</v>
      </c>
      <c r="H2417">
        <f>_xlfn.XLOOKUP(D2417,'2026 FMR'!I:I,'2026 FMR'!R:R)</f>
        <v>0.5</v>
      </c>
    </row>
    <row r="2418" spans="1:8" x14ac:dyDescent="0.35">
      <c r="A2418" t="s">
        <v>2437</v>
      </c>
      <c r="B2418" t="str">
        <f>_xlfn.XLOOKUP(D2418,'2026 FMR'!I:I,'2026 FMR'!Q:Q)</f>
        <v>SD-500</v>
      </c>
      <c r="C2418" t="s">
        <v>2490</v>
      </c>
      <c r="D2418">
        <v>46105</v>
      </c>
      <c r="E2418">
        <f>_xlfn.XLOOKUP(D2418,'ACS data'!E:E,'ACS data'!N:N)</f>
        <v>47</v>
      </c>
      <c r="F2418">
        <f>_xlfn.XLOOKUP(D2418,'2026 FMR'!I:I,'2026 FMR'!M:M)</f>
        <v>722</v>
      </c>
      <c r="G2418">
        <f>_xlfn.XLOOKUP(D2418,'2026 FMR'!I:I,'2026 FMR'!J:J)</f>
        <v>2970</v>
      </c>
      <c r="H2418">
        <f>_xlfn.XLOOKUP(D2418,'2026 FMR'!I:I,'2026 FMR'!R:R)</f>
        <v>0.5</v>
      </c>
    </row>
    <row r="2419" spans="1:8" x14ac:dyDescent="0.35">
      <c r="A2419" t="s">
        <v>2437</v>
      </c>
      <c r="B2419" t="str">
        <f>_xlfn.XLOOKUP(D2419,'2026 FMR'!I:I,'2026 FMR'!Q:Q)</f>
        <v>SD-500</v>
      </c>
      <c r="C2419" t="s">
        <v>2491</v>
      </c>
      <c r="D2419">
        <v>46107</v>
      </c>
      <c r="E2419">
        <f>_xlfn.XLOOKUP(D2419,'ACS data'!E:E,'ACS data'!N:N)</f>
        <v>15</v>
      </c>
      <c r="F2419">
        <f>_xlfn.XLOOKUP(D2419,'2026 FMR'!I:I,'2026 FMR'!M:M)</f>
        <v>813</v>
      </c>
      <c r="G2419">
        <f>_xlfn.XLOOKUP(D2419,'2026 FMR'!I:I,'2026 FMR'!J:J)</f>
        <v>2587</v>
      </c>
      <c r="H2419">
        <f>_xlfn.XLOOKUP(D2419,'2026 FMR'!I:I,'2026 FMR'!R:R)</f>
        <v>0.5</v>
      </c>
    </row>
    <row r="2420" spans="1:8" x14ac:dyDescent="0.35">
      <c r="A2420" t="s">
        <v>2437</v>
      </c>
      <c r="B2420" t="str">
        <f>_xlfn.XLOOKUP(D2420,'2026 FMR'!I:I,'2026 FMR'!Q:Q)</f>
        <v>SD-500</v>
      </c>
      <c r="C2420" t="s">
        <v>2492</v>
      </c>
      <c r="D2420">
        <v>46109</v>
      </c>
      <c r="E2420">
        <f>_xlfn.XLOOKUP(D2420,'ACS data'!E:E,'ACS data'!N:N)</f>
        <v>257</v>
      </c>
      <c r="F2420">
        <f>_xlfn.XLOOKUP(D2420,'2026 FMR'!I:I,'2026 FMR'!M:M)</f>
        <v>799</v>
      </c>
      <c r="G2420">
        <f>_xlfn.XLOOKUP(D2420,'2026 FMR'!I:I,'2026 FMR'!J:J)</f>
        <v>10242</v>
      </c>
      <c r="H2420">
        <f>_xlfn.XLOOKUP(D2420,'2026 FMR'!I:I,'2026 FMR'!R:R)</f>
        <v>0.5</v>
      </c>
    </row>
    <row r="2421" spans="1:8" x14ac:dyDescent="0.35">
      <c r="A2421" t="s">
        <v>2437</v>
      </c>
      <c r="B2421" t="str">
        <f>_xlfn.XLOOKUP(D2421,'2026 FMR'!I:I,'2026 FMR'!Q:Q)</f>
        <v>SD-500</v>
      </c>
      <c r="C2421" t="s">
        <v>2493</v>
      </c>
      <c r="D2421">
        <v>46111</v>
      </c>
      <c r="E2421">
        <f>_xlfn.XLOOKUP(D2421,'ACS data'!E:E,'ACS data'!N:N)</f>
        <v>59</v>
      </c>
      <c r="F2421">
        <f>_xlfn.XLOOKUP(D2421,'2026 FMR'!I:I,'2026 FMR'!M:M)</f>
        <v>766</v>
      </c>
      <c r="G2421">
        <f>_xlfn.XLOOKUP(D2421,'2026 FMR'!I:I,'2026 FMR'!J:J)</f>
        <v>2373</v>
      </c>
      <c r="H2421">
        <f>_xlfn.XLOOKUP(D2421,'2026 FMR'!I:I,'2026 FMR'!R:R)</f>
        <v>0.5</v>
      </c>
    </row>
    <row r="2422" spans="1:8" x14ac:dyDescent="0.35">
      <c r="A2422" t="s">
        <v>2437</v>
      </c>
      <c r="B2422" t="str">
        <f>_xlfn.XLOOKUP(D2422,'2026 FMR'!I:I,'2026 FMR'!Q:Q)</f>
        <v>SD-500</v>
      </c>
      <c r="C2422" t="s">
        <v>2494</v>
      </c>
      <c r="D2422">
        <v>46115</v>
      </c>
      <c r="E2422">
        <f>_xlfn.XLOOKUP(D2422,'ACS data'!E:E,'ACS data'!N:N)</f>
        <v>98</v>
      </c>
      <c r="F2422">
        <f>_xlfn.XLOOKUP(D2422,'2026 FMR'!I:I,'2026 FMR'!M:M)</f>
        <v>777</v>
      </c>
      <c r="G2422">
        <f>_xlfn.XLOOKUP(D2422,'2026 FMR'!I:I,'2026 FMR'!J:J)</f>
        <v>6355</v>
      </c>
      <c r="H2422">
        <f>_xlfn.XLOOKUP(D2422,'2026 FMR'!I:I,'2026 FMR'!R:R)</f>
        <v>0.5</v>
      </c>
    </row>
    <row r="2423" spans="1:8" x14ac:dyDescent="0.35">
      <c r="A2423" t="s">
        <v>2437</v>
      </c>
      <c r="B2423" t="str">
        <f>_xlfn.XLOOKUP(D2423,'2026 FMR'!I:I,'2026 FMR'!Q:Q)</f>
        <v>SD-500</v>
      </c>
      <c r="C2423" t="s">
        <v>2495</v>
      </c>
      <c r="D2423">
        <v>46117</v>
      </c>
      <c r="E2423">
        <f>_xlfn.XLOOKUP(D2423,'ACS data'!E:E,'ACS data'!N:N)</f>
        <v>18</v>
      </c>
      <c r="F2423">
        <f>_xlfn.XLOOKUP(D2423,'2026 FMR'!I:I,'2026 FMR'!M:M)</f>
        <v>788</v>
      </c>
      <c r="G2423">
        <f>_xlfn.XLOOKUP(D2423,'2026 FMR'!I:I,'2026 FMR'!J:J)</f>
        <v>2979</v>
      </c>
      <c r="H2423">
        <f>_xlfn.XLOOKUP(D2423,'2026 FMR'!I:I,'2026 FMR'!R:R)</f>
        <v>0.5</v>
      </c>
    </row>
    <row r="2424" spans="1:8" x14ac:dyDescent="0.35">
      <c r="A2424" t="s">
        <v>2437</v>
      </c>
      <c r="B2424" t="str">
        <f>_xlfn.XLOOKUP(D2424,'2026 FMR'!I:I,'2026 FMR'!Q:Q)</f>
        <v>SD-500</v>
      </c>
      <c r="C2424" t="s">
        <v>2496</v>
      </c>
      <c r="D2424">
        <v>46119</v>
      </c>
      <c r="E2424">
        <f>_xlfn.XLOOKUP(D2424,'ACS data'!E:E,'ACS data'!N:N)</f>
        <v>0</v>
      </c>
      <c r="F2424">
        <f>_xlfn.XLOOKUP(D2424,'2026 FMR'!I:I,'2026 FMR'!M:M)</f>
        <v>722</v>
      </c>
      <c r="G2424">
        <f>_xlfn.XLOOKUP(D2424,'2026 FMR'!I:I,'2026 FMR'!J:J)</f>
        <v>1318</v>
      </c>
      <c r="H2424">
        <f>_xlfn.XLOOKUP(D2424,'2026 FMR'!I:I,'2026 FMR'!R:R)</f>
        <v>0.5</v>
      </c>
    </row>
    <row r="2425" spans="1:8" x14ac:dyDescent="0.35">
      <c r="A2425" t="s">
        <v>2437</v>
      </c>
      <c r="B2425" t="str">
        <f>_xlfn.XLOOKUP(D2425,'2026 FMR'!I:I,'2026 FMR'!Q:Q)</f>
        <v>SD-500</v>
      </c>
      <c r="C2425" t="s">
        <v>2497</v>
      </c>
      <c r="D2425">
        <v>46121</v>
      </c>
      <c r="E2425">
        <f>_xlfn.XLOOKUP(D2425,'ACS data'!E:E,'ACS data'!N:N)</f>
        <v>1208</v>
      </c>
      <c r="F2425">
        <f>_xlfn.XLOOKUP(D2425,'2026 FMR'!I:I,'2026 FMR'!M:M)</f>
        <v>840</v>
      </c>
      <c r="G2425">
        <f>_xlfn.XLOOKUP(D2425,'2026 FMR'!I:I,'2026 FMR'!J:J)</f>
        <v>9353</v>
      </c>
      <c r="H2425">
        <f>_xlfn.XLOOKUP(D2425,'2026 FMR'!I:I,'2026 FMR'!R:R)</f>
        <v>0.5</v>
      </c>
    </row>
    <row r="2426" spans="1:8" x14ac:dyDescent="0.35">
      <c r="A2426" t="s">
        <v>2437</v>
      </c>
      <c r="B2426" t="str">
        <f>_xlfn.XLOOKUP(D2426,'2026 FMR'!I:I,'2026 FMR'!Q:Q)</f>
        <v>SD-500</v>
      </c>
      <c r="C2426" t="s">
        <v>2498</v>
      </c>
      <c r="D2426">
        <v>46123</v>
      </c>
      <c r="E2426">
        <f>_xlfn.XLOOKUP(D2426,'ACS data'!E:E,'ACS data'!N:N)</f>
        <v>90</v>
      </c>
      <c r="F2426">
        <f>_xlfn.XLOOKUP(D2426,'2026 FMR'!I:I,'2026 FMR'!M:M)</f>
        <v>708</v>
      </c>
      <c r="G2426">
        <f>_xlfn.XLOOKUP(D2426,'2026 FMR'!I:I,'2026 FMR'!J:J)</f>
        <v>5607</v>
      </c>
      <c r="H2426">
        <f>_xlfn.XLOOKUP(D2426,'2026 FMR'!I:I,'2026 FMR'!R:R)</f>
        <v>0.5</v>
      </c>
    </row>
    <row r="2427" spans="1:8" x14ac:dyDescent="0.35">
      <c r="A2427" t="s">
        <v>2437</v>
      </c>
      <c r="B2427" t="str">
        <f>_xlfn.XLOOKUP(D2427,'2026 FMR'!I:I,'2026 FMR'!Q:Q)</f>
        <v>SD-500</v>
      </c>
      <c r="C2427" t="s">
        <v>2499</v>
      </c>
      <c r="D2427">
        <v>46125</v>
      </c>
      <c r="E2427">
        <f>_xlfn.XLOOKUP(D2427,'ACS data'!E:E,'ACS data'!N:N)</f>
        <v>146</v>
      </c>
      <c r="F2427">
        <f>_xlfn.XLOOKUP(D2427,'2026 FMR'!I:I,'2026 FMR'!M:M)</f>
        <v>986</v>
      </c>
      <c r="G2427">
        <f>_xlfn.XLOOKUP(D2427,'2026 FMR'!I:I,'2026 FMR'!J:J)</f>
        <v>8687</v>
      </c>
      <c r="H2427">
        <f>_xlfn.XLOOKUP(D2427,'2026 FMR'!I:I,'2026 FMR'!R:R)</f>
        <v>0.5</v>
      </c>
    </row>
    <row r="2428" spans="1:8" x14ac:dyDescent="0.35">
      <c r="A2428" t="s">
        <v>2437</v>
      </c>
      <c r="B2428" t="str">
        <f>_xlfn.XLOOKUP(D2428,'2026 FMR'!I:I,'2026 FMR'!Q:Q)</f>
        <v>SD-500</v>
      </c>
      <c r="C2428" t="s">
        <v>2500</v>
      </c>
      <c r="D2428">
        <v>46127</v>
      </c>
      <c r="E2428">
        <f>_xlfn.XLOOKUP(D2428,'ACS data'!E:E,'ACS data'!N:N)</f>
        <v>344</v>
      </c>
      <c r="F2428">
        <f>_xlfn.XLOOKUP(D2428,'2026 FMR'!I:I,'2026 FMR'!M:M)</f>
        <v>925</v>
      </c>
      <c r="G2428">
        <f>_xlfn.XLOOKUP(D2428,'2026 FMR'!I:I,'2026 FMR'!J:J)</f>
        <v>16700</v>
      </c>
      <c r="H2428">
        <f>_xlfn.XLOOKUP(D2428,'2026 FMR'!I:I,'2026 FMR'!R:R)</f>
        <v>0.5</v>
      </c>
    </row>
    <row r="2429" spans="1:8" x14ac:dyDescent="0.35">
      <c r="A2429" t="s">
        <v>2437</v>
      </c>
      <c r="B2429" t="str">
        <f>_xlfn.XLOOKUP(D2429,'2026 FMR'!I:I,'2026 FMR'!Q:Q)</f>
        <v>SD-500</v>
      </c>
      <c r="C2429" t="s">
        <v>2501</v>
      </c>
      <c r="D2429">
        <v>46129</v>
      </c>
      <c r="E2429">
        <f>_xlfn.XLOOKUP(D2429,'ACS data'!E:E,'ACS data'!N:N)</f>
        <v>105</v>
      </c>
      <c r="F2429">
        <f>_xlfn.XLOOKUP(D2429,'2026 FMR'!I:I,'2026 FMR'!M:M)</f>
        <v>747</v>
      </c>
      <c r="G2429">
        <f>_xlfn.XLOOKUP(D2429,'2026 FMR'!I:I,'2026 FMR'!J:J)</f>
        <v>5317</v>
      </c>
      <c r="H2429">
        <f>_xlfn.XLOOKUP(D2429,'2026 FMR'!I:I,'2026 FMR'!R:R)</f>
        <v>0.5</v>
      </c>
    </row>
    <row r="2430" spans="1:8" x14ac:dyDescent="0.35">
      <c r="A2430" t="s">
        <v>2437</v>
      </c>
      <c r="B2430" t="str">
        <f>_xlfn.XLOOKUP(D2430,'2026 FMR'!I:I,'2026 FMR'!Q:Q)</f>
        <v>SD-500</v>
      </c>
      <c r="C2430" t="s">
        <v>2502</v>
      </c>
      <c r="D2430">
        <v>46135</v>
      </c>
      <c r="E2430">
        <f>_xlfn.XLOOKUP(D2430,'ACS data'!E:E,'ACS data'!N:N)</f>
        <v>450</v>
      </c>
      <c r="F2430">
        <f>_xlfn.XLOOKUP(D2430,'2026 FMR'!I:I,'2026 FMR'!M:M)</f>
        <v>811</v>
      </c>
      <c r="G2430">
        <f>_xlfn.XLOOKUP(D2430,'2026 FMR'!I:I,'2026 FMR'!J:J)</f>
        <v>23311</v>
      </c>
      <c r="H2430">
        <f>_xlfn.XLOOKUP(D2430,'2026 FMR'!I:I,'2026 FMR'!R:R)</f>
        <v>0.5</v>
      </c>
    </row>
    <row r="2431" spans="1:8" x14ac:dyDescent="0.35">
      <c r="A2431" t="s">
        <v>2437</v>
      </c>
      <c r="B2431" t="str">
        <f>_xlfn.XLOOKUP(D2431,'2026 FMR'!I:I,'2026 FMR'!Q:Q)</f>
        <v>SD-500</v>
      </c>
      <c r="C2431" t="s">
        <v>2503</v>
      </c>
      <c r="D2431">
        <v>46137</v>
      </c>
      <c r="E2431">
        <f>_xlfn.XLOOKUP(D2431,'ACS data'!E:E,'ACS data'!N:N)</f>
        <v>234</v>
      </c>
      <c r="F2431">
        <f>_xlfn.XLOOKUP(D2431,'2026 FMR'!I:I,'2026 FMR'!M:M)</f>
        <v>708</v>
      </c>
      <c r="G2431">
        <f>_xlfn.XLOOKUP(D2431,'2026 FMR'!I:I,'2026 FMR'!J:J)</f>
        <v>2455</v>
      </c>
      <c r="H2431">
        <f>_xlfn.XLOOKUP(D2431,'2026 FMR'!I:I,'2026 FMR'!R:R)</f>
        <v>0.5</v>
      </c>
    </row>
    <row r="2432" spans="1:8" x14ac:dyDescent="0.35">
      <c r="A2432" t="s">
        <v>2504</v>
      </c>
      <c r="B2432" t="str">
        <f>_xlfn.XLOOKUP(D2432,'2026 FMR'!I:I,'2026 FMR'!Q:Q)</f>
        <v>TN-512</v>
      </c>
      <c r="C2432" t="s">
        <v>2505</v>
      </c>
      <c r="D2432">
        <v>47001</v>
      </c>
      <c r="E2432">
        <f>_xlfn.XLOOKUP(D2432,'ACS data'!E:E,'ACS data'!N:N)</f>
        <v>2274</v>
      </c>
      <c r="F2432">
        <f>_xlfn.XLOOKUP(D2432,'2026 FMR'!I:I,'2026 FMR'!M:M)</f>
        <v>1184</v>
      </c>
      <c r="G2432">
        <f>_xlfn.XLOOKUP(D2432,'2026 FMR'!I:I,'2026 FMR'!J:J)</f>
        <v>77337</v>
      </c>
      <c r="H2432">
        <f>_xlfn.XLOOKUP(D2432,'2026 FMR'!I:I,'2026 FMR'!R:R)</f>
        <v>1</v>
      </c>
    </row>
    <row r="2433" spans="1:8" x14ac:dyDescent="0.35">
      <c r="A2433" t="s">
        <v>2504</v>
      </c>
      <c r="B2433" t="str">
        <f>_xlfn.XLOOKUP(D2433,'2026 FMR'!I:I,'2026 FMR'!Q:Q)</f>
        <v>TN-503</v>
      </c>
      <c r="C2433" t="s">
        <v>2506</v>
      </c>
      <c r="D2433">
        <v>47003</v>
      </c>
      <c r="E2433">
        <f>_xlfn.XLOOKUP(D2433,'ACS data'!E:E,'ACS data'!N:N)</f>
        <v>1687</v>
      </c>
      <c r="F2433">
        <f>_xlfn.XLOOKUP(D2433,'2026 FMR'!I:I,'2026 FMR'!M:M)</f>
        <v>928</v>
      </c>
      <c r="G2433">
        <f>_xlfn.XLOOKUP(D2433,'2026 FMR'!I:I,'2026 FMR'!J:J)</f>
        <v>50533</v>
      </c>
      <c r="H2433">
        <f>_xlfn.XLOOKUP(D2433,'2026 FMR'!I:I,'2026 FMR'!R:R)</f>
        <v>1</v>
      </c>
    </row>
    <row r="2434" spans="1:8" x14ac:dyDescent="0.35">
      <c r="A2434" t="s">
        <v>2504</v>
      </c>
      <c r="B2434" t="str">
        <f>_xlfn.XLOOKUP(D2434,'2026 FMR'!I:I,'2026 FMR'!Q:Q)</f>
        <v>TN-507</v>
      </c>
      <c r="C2434" t="s">
        <v>2507</v>
      </c>
      <c r="D2434">
        <v>47005</v>
      </c>
      <c r="E2434">
        <f>_xlfn.XLOOKUP(D2434,'ACS data'!E:E,'ACS data'!N:N)</f>
        <v>602</v>
      </c>
      <c r="F2434">
        <f>_xlfn.XLOOKUP(D2434,'2026 FMR'!I:I,'2026 FMR'!M:M)</f>
        <v>705</v>
      </c>
      <c r="G2434">
        <f>_xlfn.XLOOKUP(D2434,'2026 FMR'!I:I,'2026 FMR'!J:J)</f>
        <v>15933</v>
      </c>
      <c r="H2434">
        <f>_xlfn.XLOOKUP(D2434,'2026 FMR'!I:I,'2026 FMR'!R:R)</f>
        <v>0.5</v>
      </c>
    </row>
    <row r="2435" spans="1:8" x14ac:dyDescent="0.35">
      <c r="A2435" t="s">
        <v>2504</v>
      </c>
      <c r="B2435" t="str">
        <f>_xlfn.XLOOKUP(D2435,'2026 FMR'!I:I,'2026 FMR'!Q:Q)</f>
        <v>TN-500</v>
      </c>
      <c r="C2435" t="s">
        <v>2508</v>
      </c>
      <c r="D2435">
        <v>47007</v>
      </c>
      <c r="E2435">
        <f>_xlfn.XLOOKUP(D2435,'ACS data'!E:E,'ACS data'!N:N)</f>
        <v>562</v>
      </c>
      <c r="F2435">
        <f>_xlfn.XLOOKUP(D2435,'2026 FMR'!I:I,'2026 FMR'!M:M)</f>
        <v>743</v>
      </c>
      <c r="G2435">
        <f>_xlfn.XLOOKUP(D2435,'2026 FMR'!I:I,'2026 FMR'!J:J)</f>
        <v>14816</v>
      </c>
      <c r="H2435">
        <f>_xlfn.XLOOKUP(D2435,'2026 FMR'!I:I,'2026 FMR'!R:R)</f>
        <v>0.5</v>
      </c>
    </row>
    <row r="2436" spans="1:8" x14ac:dyDescent="0.35">
      <c r="A2436" t="s">
        <v>2504</v>
      </c>
      <c r="B2436" t="str">
        <f>_xlfn.XLOOKUP(D2436,'2026 FMR'!I:I,'2026 FMR'!Q:Q)</f>
        <v>TN-512</v>
      </c>
      <c r="C2436" t="s">
        <v>2509</v>
      </c>
      <c r="D2436">
        <v>47009</v>
      </c>
      <c r="E2436">
        <f>_xlfn.XLOOKUP(D2436,'ACS data'!E:E,'ACS data'!N:N)</f>
        <v>1574</v>
      </c>
      <c r="F2436">
        <f>_xlfn.XLOOKUP(D2436,'2026 FMR'!I:I,'2026 FMR'!M:M)</f>
        <v>1184</v>
      </c>
      <c r="G2436">
        <f>_xlfn.XLOOKUP(D2436,'2026 FMR'!I:I,'2026 FMR'!J:J)</f>
        <v>135951</v>
      </c>
      <c r="H2436">
        <f>_xlfn.XLOOKUP(D2436,'2026 FMR'!I:I,'2026 FMR'!R:R)</f>
        <v>1</v>
      </c>
    </row>
    <row r="2437" spans="1:8" x14ac:dyDescent="0.35">
      <c r="A2437" t="s">
        <v>2504</v>
      </c>
      <c r="B2437" t="str">
        <f>_xlfn.XLOOKUP(D2437,'2026 FMR'!I:I,'2026 FMR'!Q:Q)</f>
        <v>TN-500</v>
      </c>
      <c r="C2437" t="s">
        <v>2510</v>
      </c>
      <c r="D2437">
        <v>47011</v>
      </c>
      <c r="E2437">
        <f>_xlfn.XLOOKUP(D2437,'ACS data'!E:E,'ACS data'!N:N)</f>
        <v>2584</v>
      </c>
      <c r="F2437">
        <f>_xlfn.XLOOKUP(D2437,'2026 FMR'!I:I,'2026 FMR'!M:M)</f>
        <v>940</v>
      </c>
      <c r="G2437">
        <f>_xlfn.XLOOKUP(D2437,'2026 FMR'!I:I,'2026 FMR'!J:J)</f>
        <v>108859</v>
      </c>
      <c r="H2437">
        <f>_xlfn.XLOOKUP(D2437,'2026 FMR'!I:I,'2026 FMR'!R:R)</f>
        <v>0.5</v>
      </c>
    </row>
    <row r="2438" spans="1:8" x14ac:dyDescent="0.35">
      <c r="A2438" t="s">
        <v>2504</v>
      </c>
      <c r="B2438" t="str">
        <f>_xlfn.XLOOKUP(D2438,'2026 FMR'!I:I,'2026 FMR'!Q:Q)</f>
        <v>TN-512</v>
      </c>
      <c r="C2438" t="s">
        <v>2511</v>
      </c>
      <c r="D2438">
        <v>47013</v>
      </c>
      <c r="E2438">
        <f>_xlfn.XLOOKUP(D2438,'ACS data'!E:E,'ACS data'!N:N)</f>
        <v>843</v>
      </c>
      <c r="F2438">
        <f>_xlfn.XLOOKUP(D2438,'2026 FMR'!I:I,'2026 FMR'!M:M)</f>
        <v>722</v>
      </c>
      <c r="G2438">
        <f>_xlfn.XLOOKUP(D2438,'2026 FMR'!I:I,'2026 FMR'!J:J)</f>
        <v>39397</v>
      </c>
      <c r="H2438">
        <f>_xlfn.XLOOKUP(D2438,'2026 FMR'!I:I,'2026 FMR'!R:R)</f>
        <v>1</v>
      </c>
    </row>
    <row r="2439" spans="1:8" x14ac:dyDescent="0.35">
      <c r="A2439" t="s">
        <v>2504</v>
      </c>
      <c r="B2439" t="str">
        <f>_xlfn.XLOOKUP(D2439,'2026 FMR'!I:I,'2026 FMR'!Q:Q)</f>
        <v>TN-506</v>
      </c>
      <c r="C2439" t="s">
        <v>2512</v>
      </c>
      <c r="D2439">
        <v>47015</v>
      </c>
      <c r="E2439">
        <f>_xlfn.XLOOKUP(D2439,'ACS data'!E:E,'ACS data'!N:N)</f>
        <v>420</v>
      </c>
      <c r="F2439">
        <f>_xlfn.XLOOKUP(D2439,'2026 FMR'!I:I,'2026 FMR'!M:M)</f>
        <v>1578</v>
      </c>
      <c r="G2439">
        <f>_xlfn.XLOOKUP(D2439,'2026 FMR'!I:I,'2026 FMR'!J:J)</f>
        <v>14481</v>
      </c>
      <c r="H2439">
        <f>_xlfn.XLOOKUP(D2439,'2026 FMR'!I:I,'2026 FMR'!R:R)</f>
        <v>1</v>
      </c>
    </row>
    <row r="2440" spans="1:8" x14ac:dyDescent="0.35">
      <c r="A2440" t="s">
        <v>2504</v>
      </c>
      <c r="B2440" t="str">
        <f>_xlfn.XLOOKUP(D2440,'2026 FMR'!I:I,'2026 FMR'!Q:Q)</f>
        <v>TN-507</v>
      </c>
      <c r="C2440" t="s">
        <v>2513</v>
      </c>
      <c r="D2440">
        <v>47017</v>
      </c>
      <c r="E2440">
        <f>_xlfn.XLOOKUP(D2440,'ACS data'!E:E,'ACS data'!N:N)</f>
        <v>910</v>
      </c>
      <c r="F2440">
        <f>_xlfn.XLOOKUP(D2440,'2026 FMR'!I:I,'2026 FMR'!M:M)</f>
        <v>746</v>
      </c>
      <c r="G2440">
        <f>_xlfn.XLOOKUP(D2440,'2026 FMR'!I:I,'2026 FMR'!J:J)</f>
        <v>28381</v>
      </c>
      <c r="H2440">
        <f>_xlfn.XLOOKUP(D2440,'2026 FMR'!I:I,'2026 FMR'!R:R)</f>
        <v>0.5</v>
      </c>
    </row>
    <row r="2441" spans="1:8" x14ac:dyDescent="0.35">
      <c r="A2441" t="s">
        <v>2504</v>
      </c>
      <c r="B2441" t="str">
        <f>_xlfn.XLOOKUP(D2441,'2026 FMR'!I:I,'2026 FMR'!Q:Q)</f>
        <v>TN-509</v>
      </c>
      <c r="C2441" t="s">
        <v>2514</v>
      </c>
      <c r="D2441">
        <v>47019</v>
      </c>
      <c r="E2441">
        <f>_xlfn.XLOOKUP(D2441,'ACS data'!E:E,'ACS data'!N:N)</f>
        <v>1806</v>
      </c>
      <c r="F2441">
        <f>_xlfn.XLOOKUP(D2441,'2026 FMR'!I:I,'2026 FMR'!M:M)</f>
        <v>893</v>
      </c>
      <c r="G2441">
        <f>_xlfn.XLOOKUP(D2441,'2026 FMR'!I:I,'2026 FMR'!J:J)</f>
        <v>56315</v>
      </c>
      <c r="H2441">
        <f>_xlfn.XLOOKUP(D2441,'2026 FMR'!I:I,'2026 FMR'!R:R)</f>
        <v>1</v>
      </c>
    </row>
    <row r="2442" spans="1:8" x14ac:dyDescent="0.35">
      <c r="A2442" t="s">
        <v>2504</v>
      </c>
      <c r="B2442" t="str">
        <f>_xlfn.XLOOKUP(D2442,'2026 FMR'!I:I,'2026 FMR'!Q:Q)</f>
        <v>TN-503</v>
      </c>
      <c r="C2442" t="s">
        <v>2515</v>
      </c>
      <c r="D2442">
        <v>47021</v>
      </c>
      <c r="E2442">
        <f>_xlfn.XLOOKUP(D2442,'ACS data'!E:E,'ACS data'!N:N)</f>
        <v>568</v>
      </c>
      <c r="F2442">
        <f>_xlfn.XLOOKUP(D2442,'2026 FMR'!I:I,'2026 FMR'!M:M)</f>
        <v>1578</v>
      </c>
      <c r="G2442">
        <f>_xlfn.XLOOKUP(D2442,'2026 FMR'!I:I,'2026 FMR'!J:J)</f>
        <v>41184</v>
      </c>
      <c r="H2442">
        <f>_xlfn.XLOOKUP(D2442,'2026 FMR'!I:I,'2026 FMR'!R:R)</f>
        <v>1</v>
      </c>
    </row>
    <row r="2443" spans="1:8" x14ac:dyDescent="0.35">
      <c r="A2443" t="s">
        <v>2504</v>
      </c>
      <c r="B2443" t="str">
        <f>_xlfn.XLOOKUP(D2443,'2026 FMR'!I:I,'2026 FMR'!Q:Q)</f>
        <v>TN-507</v>
      </c>
      <c r="C2443" t="s">
        <v>2516</v>
      </c>
      <c r="D2443">
        <v>47023</v>
      </c>
      <c r="E2443">
        <f>_xlfn.XLOOKUP(D2443,'ACS data'!E:E,'ACS data'!N:N)</f>
        <v>506</v>
      </c>
      <c r="F2443">
        <f>_xlfn.XLOOKUP(D2443,'2026 FMR'!I:I,'2026 FMR'!M:M)</f>
        <v>960</v>
      </c>
      <c r="G2443">
        <f>_xlfn.XLOOKUP(D2443,'2026 FMR'!I:I,'2026 FMR'!J:J)</f>
        <v>17392</v>
      </c>
      <c r="H2443">
        <f>_xlfn.XLOOKUP(D2443,'2026 FMR'!I:I,'2026 FMR'!R:R)</f>
        <v>0.5</v>
      </c>
    </row>
    <row r="2444" spans="1:8" x14ac:dyDescent="0.35">
      <c r="A2444" t="s">
        <v>2504</v>
      </c>
      <c r="B2444" t="str">
        <f>_xlfn.XLOOKUP(D2444,'2026 FMR'!I:I,'2026 FMR'!Q:Q)</f>
        <v>TN-512</v>
      </c>
      <c r="C2444" t="s">
        <v>2517</v>
      </c>
      <c r="D2444">
        <v>47025</v>
      </c>
      <c r="E2444">
        <f>_xlfn.XLOOKUP(D2444,'ACS data'!E:E,'ACS data'!N:N)</f>
        <v>1085</v>
      </c>
      <c r="F2444">
        <f>_xlfn.XLOOKUP(D2444,'2026 FMR'!I:I,'2026 FMR'!M:M)</f>
        <v>844</v>
      </c>
      <c r="G2444">
        <f>_xlfn.XLOOKUP(D2444,'2026 FMR'!I:I,'2026 FMR'!J:J)</f>
        <v>32092</v>
      </c>
      <c r="H2444">
        <f>_xlfn.XLOOKUP(D2444,'2026 FMR'!I:I,'2026 FMR'!R:R)</f>
        <v>1</v>
      </c>
    </row>
    <row r="2445" spans="1:8" x14ac:dyDescent="0.35">
      <c r="A2445" t="s">
        <v>2504</v>
      </c>
      <c r="B2445" t="str">
        <f>_xlfn.XLOOKUP(D2445,'2026 FMR'!I:I,'2026 FMR'!Q:Q)</f>
        <v>TN-506</v>
      </c>
      <c r="C2445" t="s">
        <v>2518</v>
      </c>
      <c r="D2445">
        <v>47027</v>
      </c>
      <c r="E2445">
        <f>_xlfn.XLOOKUP(D2445,'ACS data'!E:E,'ACS data'!N:N)</f>
        <v>254</v>
      </c>
      <c r="F2445">
        <f>_xlfn.XLOOKUP(D2445,'2026 FMR'!I:I,'2026 FMR'!M:M)</f>
        <v>705</v>
      </c>
      <c r="G2445">
        <f>_xlfn.XLOOKUP(D2445,'2026 FMR'!I:I,'2026 FMR'!J:J)</f>
        <v>7592</v>
      </c>
      <c r="H2445">
        <f>_xlfn.XLOOKUP(D2445,'2026 FMR'!I:I,'2026 FMR'!R:R)</f>
        <v>1</v>
      </c>
    </row>
    <row r="2446" spans="1:8" x14ac:dyDescent="0.35">
      <c r="A2446" t="s">
        <v>2504</v>
      </c>
      <c r="B2446" t="str">
        <f>_xlfn.XLOOKUP(D2446,'2026 FMR'!I:I,'2026 FMR'!Q:Q)</f>
        <v>TN-512</v>
      </c>
      <c r="C2446" t="s">
        <v>2519</v>
      </c>
      <c r="D2446">
        <v>47029</v>
      </c>
      <c r="E2446">
        <f>_xlfn.XLOOKUP(D2446,'ACS data'!E:E,'ACS data'!N:N)</f>
        <v>1078</v>
      </c>
      <c r="F2446">
        <f>_xlfn.XLOOKUP(D2446,'2026 FMR'!I:I,'2026 FMR'!M:M)</f>
        <v>742</v>
      </c>
      <c r="G2446">
        <f>_xlfn.XLOOKUP(D2446,'2026 FMR'!I:I,'2026 FMR'!J:J)</f>
        <v>36186</v>
      </c>
      <c r="H2446">
        <f>_xlfn.XLOOKUP(D2446,'2026 FMR'!I:I,'2026 FMR'!R:R)</f>
        <v>1</v>
      </c>
    </row>
    <row r="2447" spans="1:8" x14ac:dyDescent="0.35">
      <c r="A2447" t="s">
        <v>2504</v>
      </c>
      <c r="B2447" t="str">
        <f>_xlfn.XLOOKUP(D2447,'2026 FMR'!I:I,'2026 FMR'!Q:Q)</f>
        <v>TN-503</v>
      </c>
      <c r="C2447" t="s">
        <v>2520</v>
      </c>
      <c r="D2447">
        <v>47031</v>
      </c>
      <c r="E2447">
        <f>_xlfn.XLOOKUP(D2447,'ACS data'!E:E,'ACS data'!N:N)</f>
        <v>1612</v>
      </c>
      <c r="F2447">
        <f>_xlfn.XLOOKUP(D2447,'2026 FMR'!I:I,'2026 FMR'!M:M)</f>
        <v>780</v>
      </c>
      <c r="G2447">
        <f>_xlfn.XLOOKUP(D2447,'2026 FMR'!I:I,'2026 FMR'!J:J)</f>
        <v>58080</v>
      </c>
      <c r="H2447">
        <f>_xlfn.XLOOKUP(D2447,'2026 FMR'!I:I,'2026 FMR'!R:R)</f>
        <v>1</v>
      </c>
    </row>
    <row r="2448" spans="1:8" x14ac:dyDescent="0.35">
      <c r="A2448" t="s">
        <v>2504</v>
      </c>
      <c r="B2448" t="str">
        <f>_xlfn.XLOOKUP(D2448,'2026 FMR'!I:I,'2026 FMR'!Q:Q)</f>
        <v>TN-507</v>
      </c>
      <c r="C2448" t="s">
        <v>2521</v>
      </c>
      <c r="D2448">
        <v>47033</v>
      </c>
      <c r="E2448">
        <f>_xlfn.XLOOKUP(D2448,'ACS data'!E:E,'ACS data'!N:N)</f>
        <v>459</v>
      </c>
      <c r="F2448">
        <f>_xlfn.XLOOKUP(D2448,'2026 FMR'!I:I,'2026 FMR'!M:M)</f>
        <v>842</v>
      </c>
      <c r="G2448">
        <f>_xlfn.XLOOKUP(D2448,'2026 FMR'!I:I,'2026 FMR'!J:J)</f>
        <v>13955</v>
      </c>
      <c r="H2448">
        <f>_xlfn.XLOOKUP(D2448,'2026 FMR'!I:I,'2026 FMR'!R:R)</f>
        <v>0.5</v>
      </c>
    </row>
    <row r="2449" spans="1:8" x14ac:dyDescent="0.35">
      <c r="A2449" t="s">
        <v>2504</v>
      </c>
      <c r="B2449" t="str">
        <f>_xlfn.XLOOKUP(D2449,'2026 FMR'!I:I,'2026 FMR'!Q:Q)</f>
        <v>TN-506</v>
      </c>
      <c r="C2449" t="s">
        <v>2522</v>
      </c>
      <c r="D2449">
        <v>47035</v>
      </c>
      <c r="E2449">
        <f>_xlfn.XLOOKUP(D2449,'ACS data'!E:E,'ACS data'!N:N)</f>
        <v>1208</v>
      </c>
      <c r="F2449">
        <f>_xlfn.XLOOKUP(D2449,'2026 FMR'!I:I,'2026 FMR'!M:M)</f>
        <v>723</v>
      </c>
      <c r="G2449">
        <f>_xlfn.XLOOKUP(D2449,'2026 FMR'!I:I,'2026 FMR'!J:J)</f>
        <v>61552</v>
      </c>
      <c r="H2449">
        <f>_xlfn.XLOOKUP(D2449,'2026 FMR'!I:I,'2026 FMR'!R:R)</f>
        <v>1</v>
      </c>
    </row>
    <row r="2450" spans="1:8" x14ac:dyDescent="0.35">
      <c r="A2450" t="s">
        <v>2504</v>
      </c>
      <c r="B2450" t="str">
        <f>_xlfn.XLOOKUP(D2450,'2026 FMR'!I:I,'2026 FMR'!Q:Q)</f>
        <v>TN-504</v>
      </c>
      <c r="C2450" t="s">
        <v>2523</v>
      </c>
      <c r="D2450">
        <v>47037</v>
      </c>
      <c r="E2450">
        <f>_xlfn.XLOOKUP(D2450,'ACS data'!E:E,'ACS data'!N:N)</f>
        <v>21708</v>
      </c>
      <c r="F2450">
        <f>_xlfn.XLOOKUP(D2450,'2026 FMR'!I:I,'2026 FMR'!M:M)</f>
        <v>1578</v>
      </c>
      <c r="G2450">
        <f>_xlfn.XLOOKUP(D2450,'2026 FMR'!I:I,'2026 FMR'!J:J)</f>
        <v>709786</v>
      </c>
      <c r="H2450">
        <f>_xlfn.XLOOKUP(D2450,'2026 FMR'!I:I,'2026 FMR'!R:R)</f>
        <v>0.5</v>
      </c>
    </row>
    <row r="2451" spans="1:8" x14ac:dyDescent="0.35">
      <c r="A2451" t="s">
        <v>2504</v>
      </c>
      <c r="B2451" t="str">
        <f>_xlfn.XLOOKUP(D2451,'2026 FMR'!I:I,'2026 FMR'!Q:Q)</f>
        <v>TN-507</v>
      </c>
      <c r="C2451" t="s">
        <v>2524</v>
      </c>
      <c r="D2451">
        <v>47039</v>
      </c>
      <c r="E2451">
        <f>_xlfn.XLOOKUP(D2451,'ACS data'!E:E,'ACS data'!N:N)</f>
        <v>505</v>
      </c>
      <c r="F2451">
        <f>_xlfn.XLOOKUP(D2451,'2026 FMR'!I:I,'2026 FMR'!M:M)</f>
        <v>736</v>
      </c>
      <c r="G2451">
        <f>_xlfn.XLOOKUP(D2451,'2026 FMR'!I:I,'2026 FMR'!J:J)</f>
        <v>11483</v>
      </c>
      <c r="H2451">
        <f>_xlfn.XLOOKUP(D2451,'2026 FMR'!I:I,'2026 FMR'!R:R)</f>
        <v>0.5</v>
      </c>
    </row>
    <row r="2452" spans="1:8" x14ac:dyDescent="0.35">
      <c r="A2452" t="s">
        <v>2504</v>
      </c>
      <c r="B2452" t="str">
        <f>_xlfn.XLOOKUP(D2452,'2026 FMR'!I:I,'2026 FMR'!Q:Q)</f>
        <v>TN-506</v>
      </c>
      <c r="C2452" t="s">
        <v>2525</v>
      </c>
      <c r="D2452">
        <v>47041</v>
      </c>
      <c r="E2452">
        <f>_xlfn.XLOOKUP(D2452,'ACS data'!E:E,'ACS data'!N:N)</f>
        <v>638</v>
      </c>
      <c r="F2452">
        <f>_xlfn.XLOOKUP(D2452,'2026 FMR'!I:I,'2026 FMR'!M:M)</f>
        <v>726</v>
      </c>
      <c r="G2452">
        <f>_xlfn.XLOOKUP(D2452,'2026 FMR'!I:I,'2026 FMR'!J:J)</f>
        <v>20209</v>
      </c>
      <c r="H2452">
        <f>_xlfn.XLOOKUP(D2452,'2026 FMR'!I:I,'2026 FMR'!R:R)</f>
        <v>1</v>
      </c>
    </row>
    <row r="2453" spans="1:8" x14ac:dyDescent="0.35">
      <c r="A2453" t="s">
        <v>2504</v>
      </c>
      <c r="B2453" t="str">
        <f>_xlfn.XLOOKUP(D2453,'2026 FMR'!I:I,'2026 FMR'!Q:Q)</f>
        <v>TN-503</v>
      </c>
      <c r="C2453" t="s">
        <v>2526</v>
      </c>
      <c r="D2453">
        <v>47043</v>
      </c>
      <c r="E2453">
        <f>_xlfn.XLOOKUP(D2453,'ACS data'!E:E,'ACS data'!N:N)</f>
        <v>974</v>
      </c>
      <c r="F2453">
        <f>_xlfn.XLOOKUP(D2453,'2026 FMR'!I:I,'2026 FMR'!M:M)</f>
        <v>1578</v>
      </c>
      <c r="G2453">
        <f>_xlfn.XLOOKUP(D2453,'2026 FMR'!I:I,'2026 FMR'!J:J)</f>
        <v>54563</v>
      </c>
      <c r="H2453">
        <f>_xlfn.XLOOKUP(D2453,'2026 FMR'!I:I,'2026 FMR'!R:R)</f>
        <v>1</v>
      </c>
    </row>
    <row r="2454" spans="1:8" x14ac:dyDescent="0.35">
      <c r="A2454" t="s">
        <v>2504</v>
      </c>
      <c r="B2454" t="str">
        <f>_xlfn.XLOOKUP(D2454,'2026 FMR'!I:I,'2026 FMR'!Q:Q)</f>
        <v>TN-507</v>
      </c>
      <c r="C2454" t="s">
        <v>2527</v>
      </c>
      <c r="D2454">
        <v>47045</v>
      </c>
      <c r="E2454">
        <f>_xlfn.XLOOKUP(D2454,'ACS data'!E:E,'ACS data'!N:N)</f>
        <v>1143</v>
      </c>
      <c r="F2454">
        <f>_xlfn.XLOOKUP(D2454,'2026 FMR'!I:I,'2026 FMR'!M:M)</f>
        <v>778</v>
      </c>
      <c r="G2454">
        <f>_xlfn.XLOOKUP(D2454,'2026 FMR'!I:I,'2026 FMR'!J:J)</f>
        <v>36818</v>
      </c>
      <c r="H2454">
        <f>_xlfn.XLOOKUP(D2454,'2026 FMR'!I:I,'2026 FMR'!R:R)</f>
        <v>0.5</v>
      </c>
    </row>
    <row r="2455" spans="1:8" x14ac:dyDescent="0.35">
      <c r="A2455" t="s">
        <v>2504</v>
      </c>
      <c r="B2455" t="str">
        <f>_xlfn.XLOOKUP(D2455,'2026 FMR'!I:I,'2026 FMR'!Q:Q)</f>
        <v>TN-507</v>
      </c>
      <c r="C2455" t="s">
        <v>2528</v>
      </c>
      <c r="D2455">
        <v>47047</v>
      </c>
      <c r="E2455">
        <f>_xlfn.XLOOKUP(D2455,'ACS data'!E:E,'ACS data'!N:N)</f>
        <v>895</v>
      </c>
      <c r="F2455">
        <f>_xlfn.XLOOKUP(D2455,'2026 FMR'!I:I,'2026 FMR'!M:M)</f>
        <v>1154</v>
      </c>
      <c r="G2455">
        <f>_xlfn.XLOOKUP(D2455,'2026 FMR'!I:I,'2026 FMR'!J:J)</f>
        <v>42228</v>
      </c>
      <c r="H2455">
        <f>_xlfn.XLOOKUP(D2455,'2026 FMR'!I:I,'2026 FMR'!R:R)</f>
        <v>0.5</v>
      </c>
    </row>
    <row r="2456" spans="1:8" x14ac:dyDescent="0.35">
      <c r="A2456" t="s">
        <v>2504</v>
      </c>
      <c r="B2456" t="str">
        <f>_xlfn.XLOOKUP(D2456,'2026 FMR'!I:I,'2026 FMR'!Q:Q)</f>
        <v>TN-506</v>
      </c>
      <c r="C2456" t="s">
        <v>2529</v>
      </c>
      <c r="D2456">
        <v>47049</v>
      </c>
      <c r="E2456">
        <f>_xlfn.XLOOKUP(D2456,'ACS data'!E:E,'ACS data'!N:N)</f>
        <v>590</v>
      </c>
      <c r="F2456">
        <f>_xlfn.XLOOKUP(D2456,'2026 FMR'!I:I,'2026 FMR'!M:M)</f>
        <v>705</v>
      </c>
      <c r="G2456">
        <f>_xlfn.XLOOKUP(D2456,'2026 FMR'!I:I,'2026 FMR'!J:J)</f>
        <v>18642</v>
      </c>
      <c r="H2456">
        <f>_xlfn.XLOOKUP(D2456,'2026 FMR'!I:I,'2026 FMR'!R:R)</f>
        <v>1</v>
      </c>
    </row>
    <row r="2457" spans="1:8" x14ac:dyDescent="0.35">
      <c r="A2457" t="s">
        <v>2504</v>
      </c>
      <c r="B2457" t="str">
        <f>_xlfn.XLOOKUP(D2457,'2026 FMR'!I:I,'2026 FMR'!Q:Q)</f>
        <v>TN-500</v>
      </c>
      <c r="C2457" t="s">
        <v>2530</v>
      </c>
      <c r="D2457">
        <v>47051</v>
      </c>
      <c r="E2457">
        <f>_xlfn.XLOOKUP(D2457,'ACS data'!E:E,'ACS data'!N:N)</f>
        <v>987</v>
      </c>
      <c r="F2457">
        <f>_xlfn.XLOOKUP(D2457,'2026 FMR'!I:I,'2026 FMR'!M:M)</f>
        <v>747</v>
      </c>
      <c r="G2457">
        <f>_xlfn.XLOOKUP(D2457,'2026 FMR'!I:I,'2026 FMR'!J:J)</f>
        <v>42980</v>
      </c>
      <c r="H2457">
        <f>_xlfn.XLOOKUP(D2457,'2026 FMR'!I:I,'2026 FMR'!R:R)</f>
        <v>0.5</v>
      </c>
    </row>
    <row r="2458" spans="1:8" x14ac:dyDescent="0.35">
      <c r="A2458" t="s">
        <v>2504</v>
      </c>
      <c r="B2458" t="str">
        <f>_xlfn.XLOOKUP(D2458,'2026 FMR'!I:I,'2026 FMR'!Q:Q)</f>
        <v>TN-507</v>
      </c>
      <c r="C2458" t="s">
        <v>2531</v>
      </c>
      <c r="D2458">
        <v>47053</v>
      </c>
      <c r="E2458">
        <f>_xlfn.XLOOKUP(D2458,'ACS data'!E:E,'ACS data'!N:N)</f>
        <v>879</v>
      </c>
      <c r="F2458">
        <f>_xlfn.XLOOKUP(D2458,'2026 FMR'!I:I,'2026 FMR'!M:M)</f>
        <v>706</v>
      </c>
      <c r="G2458">
        <f>_xlfn.XLOOKUP(D2458,'2026 FMR'!I:I,'2026 FMR'!J:J)</f>
        <v>50455</v>
      </c>
      <c r="H2458">
        <f>_xlfn.XLOOKUP(D2458,'2026 FMR'!I:I,'2026 FMR'!R:R)</f>
        <v>0.5</v>
      </c>
    </row>
    <row r="2459" spans="1:8" x14ac:dyDescent="0.35">
      <c r="A2459" t="s">
        <v>2504</v>
      </c>
      <c r="B2459" t="str">
        <f>_xlfn.XLOOKUP(D2459,'2026 FMR'!I:I,'2026 FMR'!Q:Q)</f>
        <v>TN-503</v>
      </c>
      <c r="C2459" t="s">
        <v>2532</v>
      </c>
      <c r="D2459">
        <v>47055</v>
      </c>
      <c r="E2459">
        <f>_xlfn.XLOOKUP(D2459,'ACS data'!E:E,'ACS data'!N:N)</f>
        <v>755</v>
      </c>
      <c r="F2459">
        <f>_xlfn.XLOOKUP(D2459,'2026 FMR'!I:I,'2026 FMR'!M:M)</f>
        <v>763</v>
      </c>
      <c r="G2459">
        <f>_xlfn.XLOOKUP(D2459,'2026 FMR'!I:I,'2026 FMR'!J:J)</f>
        <v>30317</v>
      </c>
      <c r="H2459">
        <f>_xlfn.XLOOKUP(D2459,'2026 FMR'!I:I,'2026 FMR'!R:R)</f>
        <v>1</v>
      </c>
    </row>
    <row r="2460" spans="1:8" x14ac:dyDescent="0.35">
      <c r="A2460" t="s">
        <v>2504</v>
      </c>
      <c r="B2460" t="str">
        <f>_xlfn.XLOOKUP(D2460,'2026 FMR'!I:I,'2026 FMR'!Q:Q)</f>
        <v>TN-512</v>
      </c>
      <c r="C2460" t="s">
        <v>2533</v>
      </c>
      <c r="D2460">
        <v>47057</v>
      </c>
      <c r="E2460">
        <f>_xlfn.XLOOKUP(D2460,'ACS data'!E:E,'ACS data'!N:N)</f>
        <v>651</v>
      </c>
      <c r="F2460">
        <f>_xlfn.XLOOKUP(D2460,'2026 FMR'!I:I,'2026 FMR'!M:M)</f>
        <v>717</v>
      </c>
      <c r="G2460">
        <f>_xlfn.XLOOKUP(D2460,'2026 FMR'!I:I,'2026 FMR'!J:J)</f>
        <v>23648</v>
      </c>
      <c r="H2460">
        <f>_xlfn.XLOOKUP(D2460,'2026 FMR'!I:I,'2026 FMR'!R:R)</f>
        <v>1</v>
      </c>
    </row>
    <row r="2461" spans="1:8" x14ac:dyDescent="0.35">
      <c r="A2461" t="s">
        <v>2504</v>
      </c>
      <c r="B2461" t="str">
        <f>_xlfn.XLOOKUP(D2461,'2026 FMR'!I:I,'2026 FMR'!Q:Q)</f>
        <v>TN-509</v>
      </c>
      <c r="C2461" t="s">
        <v>2534</v>
      </c>
      <c r="D2461">
        <v>47059</v>
      </c>
      <c r="E2461">
        <f>_xlfn.XLOOKUP(D2461,'ACS data'!E:E,'ACS data'!N:N)</f>
        <v>2146</v>
      </c>
      <c r="F2461">
        <f>_xlfn.XLOOKUP(D2461,'2026 FMR'!I:I,'2026 FMR'!M:M)</f>
        <v>797</v>
      </c>
      <c r="G2461">
        <f>_xlfn.XLOOKUP(D2461,'2026 FMR'!I:I,'2026 FMR'!J:J)</f>
        <v>70399</v>
      </c>
      <c r="H2461">
        <f>_xlfn.XLOOKUP(D2461,'2026 FMR'!I:I,'2026 FMR'!R:R)</f>
        <v>1</v>
      </c>
    </row>
    <row r="2462" spans="1:8" x14ac:dyDescent="0.35">
      <c r="A2462" t="s">
        <v>2504</v>
      </c>
      <c r="B2462" t="str">
        <f>_xlfn.XLOOKUP(D2462,'2026 FMR'!I:I,'2026 FMR'!Q:Q)</f>
        <v>TN-500</v>
      </c>
      <c r="C2462" t="s">
        <v>2535</v>
      </c>
      <c r="D2462">
        <v>47061</v>
      </c>
      <c r="E2462">
        <f>_xlfn.XLOOKUP(D2462,'ACS data'!E:E,'ACS data'!N:N)</f>
        <v>388</v>
      </c>
      <c r="F2462">
        <f>_xlfn.XLOOKUP(D2462,'2026 FMR'!I:I,'2026 FMR'!M:M)</f>
        <v>844</v>
      </c>
      <c r="G2462">
        <f>_xlfn.XLOOKUP(D2462,'2026 FMR'!I:I,'2026 FMR'!J:J)</f>
        <v>13550</v>
      </c>
      <c r="H2462">
        <f>_xlfn.XLOOKUP(D2462,'2026 FMR'!I:I,'2026 FMR'!R:R)</f>
        <v>0.5</v>
      </c>
    </row>
    <row r="2463" spans="1:8" x14ac:dyDescent="0.35">
      <c r="A2463" t="s">
        <v>2504</v>
      </c>
      <c r="B2463" t="str">
        <f>_xlfn.XLOOKUP(D2463,'2026 FMR'!I:I,'2026 FMR'!Q:Q)</f>
        <v>TN-512</v>
      </c>
      <c r="C2463" t="s">
        <v>2536</v>
      </c>
      <c r="D2463">
        <v>47063</v>
      </c>
      <c r="E2463">
        <f>_xlfn.XLOOKUP(D2463,'ACS data'!E:E,'ACS data'!N:N)</f>
        <v>2156</v>
      </c>
      <c r="F2463">
        <f>_xlfn.XLOOKUP(D2463,'2026 FMR'!I:I,'2026 FMR'!M:M)</f>
        <v>887</v>
      </c>
      <c r="G2463">
        <f>_xlfn.XLOOKUP(D2463,'2026 FMR'!I:I,'2026 FMR'!J:J)</f>
        <v>64531</v>
      </c>
      <c r="H2463">
        <f>_xlfn.XLOOKUP(D2463,'2026 FMR'!I:I,'2026 FMR'!R:R)</f>
        <v>1</v>
      </c>
    </row>
    <row r="2464" spans="1:8" x14ac:dyDescent="0.35">
      <c r="A2464" t="s">
        <v>2504</v>
      </c>
      <c r="B2464" t="str">
        <f>_xlfn.XLOOKUP(D2464,'2026 FMR'!I:I,'2026 FMR'!Q:Q)</f>
        <v>TN-500</v>
      </c>
      <c r="C2464" t="s">
        <v>2537</v>
      </c>
      <c r="D2464">
        <v>47065</v>
      </c>
      <c r="E2464">
        <f>_xlfn.XLOOKUP(D2464,'ACS data'!E:E,'ACS data'!N:N)</f>
        <v>9876</v>
      </c>
      <c r="F2464">
        <f>_xlfn.XLOOKUP(D2464,'2026 FMR'!I:I,'2026 FMR'!M:M)</f>
        <v>1263</v>
      </c>
      <c r="G2464">
        <f>_xlfn.XLOOKUP(D2464,'2026 FMR'!I:I,'2026 FMR'!J:J)</f>
        <v>367193</v>
      </c>
      <c r="H2464">
        <f>_xlfn.XLOOKUP(D2464,'2026 FMR'!I:I,'2026 FMR'!R:R)</f>
        <v>0.5</v>
      </c>
    </row>
    <row r="2465" spans="1:8" x14ac:dyDescent="0.35">
      <c r="A2465" t="s">
        <v>2504</v>
      </c>
      <c r="B2465" t="str">
        <f>_xlfn.XLOOKUP(D2465,'2026 FMR'!I:I,'2026 FMR'!Q:Q)</f>
        <v>TN-509</v>
      </c>
      <c r="C2465" t="s">
        <v>2538</v>
      </c>
      <c r="D2465">
        <v>47067</v>
      </c>
      <c r="E2465">
        <f>_xlfn.XLOOKUP(D2465,'ACS data'!E:E,'ACS data'!N:N)</f>
        <v>230</v>
      </c>
      <c r="F2465">
        <f>_xlfn.XLOOKUP(D2465,'2026 FMR'!I:I,'2026 FMR'!M:M)</f>
        <v>844</v>
      </c>
      <c r="G2465">
        <f>_xlfn.XLOOKUP(D2465,'2026 FMR'!I:I,'2026 FMR'!J:J)</f>
        <v>6726</v>
      </c>
      <c r="H2465">
        <f>_xlfn.XLOOKUP(D2465,'2026 FMR'!I:I,'2026 FMR'!R:R)</f>
        <v>1</v>
      </c>
    </row>
    <row r="2466" spans="1:8" x14ac:dyDescent="0.35">
      <c r="A2466" t="s">
        <v>2504</v>
      </c>
      <c r="B2466" t="str">
        <f>_xlfn.XLOOKUP(D2466,'2026 FMR'!I:I,'2026 FMR'!Q:Q)</f>
        <v>TN-507</v>
      </c>
      <c r="C2466" t="s">
        <v>2539</v>
      </c>
      <c r="D2466">
        <v>47069</v>
      </c>
      <c r="E2466">
        <f>_xlfn.XLOOKUP(D2466,'ACS data'!E:E,'ACS data'!N:N)</f>
        <v>692</v>
      </c>
      <c r="F2466">
        <f>_xlfn.XLOOKUP(D2466,'2026 FMR'!I:I,'2026 FMR'!M:M)</f>
        <v>705</v>
      </c>
      <c r="G2466">
        <f>_xlfn.XLOOKUP(D2466,'2026 FMR'!I:I,'2026 FMR'!J:J)</f>
        <v>25519</v>
      </c>
      <c r="H2466">
        <f>_xlfn.XLOOKUP(D2466,'2026 FMR'!I:I,'2026 FMR'!R:R)</f>
        <v>0.5</v>
      </c>
    </row>
    <row r="2467" spans="1:8" x14ac:dyDescent="0.35">
      <c r="A2467" t="s">
        <v>2504</v>
      </c>
      <c r="B2467" t="str">
        <f>_xlfn.XLOOKUP(D2467,'2026 FMR'!I:I,'2026 FMR'!Q:Q)</f>
        <v>TN-507</v>
      </c>
      <c r="C2467" t="s">
        <v>2540</v>
      </c>
      <c r="D2467">
        <v>47071</v>
      </c>
      <c r="E2467">
        <f>_xlfn.XLOOKUP(D2467,'ACS data'!E:E,'ACS data'!N:N)</f>
        <v>842</v>
      </c>
      <c r="F2467">
        <f>_xlfn.XLOOKUP(D2467,'2026 FMR'!I:I,'2026 FMR'!M:M)</f>
        <v>705</v>
      </c>
      <c r="G2467">
        <f>_xlfn.XLOOKUP(D2467,'2026 FMR'!I:I,'2026 FMR'!J:J)</f>
        <v>26824</v>
      </c>
      <c r="H2467">
        <f>_xlfn.XLOOKUP(D2467,'2026 FMR'!I:I,'2026 FMR'!R:R)</f>
        <v>0.5</v>
      </c>
    </row>
    <row r="2468" spans="1:8" x14ac:dyDescent="0.35">
      <c r="A2468" t="s">
        <v>2504</v>
      </c>
      <c r="B2468" t="str">
        <f>_xlfn.XLOOKUP(D2468,'2026 FMR'!I:I,'2026 FMR'!Q:Q)</f>
        <v>TN-509</v>
      </c>
      <c r="C2468" t="s">
        <v>2541</v>
      </c>
      <c r="D2468">
        <v>47073</v>
      </c>
      <c r="E2468">
        <f>_xlfn.XLOOKUP(D2468,'ACS data'!E:E,'ACS data'!N:N)</f>
        <v>1974</v>
      </c>
      <c r="F2468">
        <f>_xlfn.XLOOKUP(D2468,'2026 FMR'!I:I,'2026 FMR'!M:M)</f>
        <v>818</v>
      </c>
      <c r="G2468">
        <f>_xlfn.XLOOKUP(D2468,'2026 FMR'!I:I,'2026 FMR'!J:J)</f>
        <v>57107</v>
      </c>
      <c r="H2468">
        <f>_xlfn.XLOOKUP(D2468,'2026 FMR'!I:I,'2026 FMR'!R:R)</f>
        <v>1</v>
      </c>
    </row>
    <row r="2469" spans="1:8" x14ac:dyDescent="0.35">
      <c r="A2469" t="s">
        <v>2504</v>
      </c>
      <c r="B2469" t="str">
        <f>_xlfn.XLOOKUP(D2469,'2026 FMR'!I:I,'2026 FMR'!Q:Q)</f>
        <v>TN-507</v>
      </c>
      <c r="C2469" t="s">
        <v>2542</v>
      </c>
      <c r="D2469">
        <v>47075</v>
      </c>
      <c r="E2469">
        <f>_xlfn.XLOOKUP(D2469,'ACS data'!E:E,'ACS data'!N:N)</f>
        <v>642</v>
      </c>
      <c r="F2469">
        <f>_xlfn.XLOOKUP(D2469,'2026 FMR'!I:I,'2026 FMR'!M:M)</f>
        <v>705</v>
      </c>
      <c r="G2469">
        <f>_xlfn.XLOOKUP(D2469,'2026 FMR'!I:I,'2026 FMR'!J:J)</f>
        <v>17806</v>
      </c>
      <c r="H2469">
        <f>_xlfn.XLOOKUP(D2469,'2026 FMR'!I:I,'2026 FMR'!R:R)</f>
        <v>0.5</v>
      </c>
    </row>
    <row r="2470" spans="1:8" x14ac:dyDescent="0.35">
      <c r="A2470" t="s">
        <v>2504</v>
      </c>
      <c r="B2470" t="str">
        <f>_xlfn.XLOOKUP(D2470,'2026 FMR'!I:I,'2026 FMR'!Q:Q)</f>
        <v>TN-507</v>
      </c>
      <c r="C2470" t="s">
        <v>2543</v>
      </c>
      <c r="D2470">
        <v>47077</v>
      </c>
      <c r="E2470">
        <f>_xlfn.XLOOKUP(D2470,'ACS data'!E:E,'ACS data'!N:N)</f>
        <v>1030</v>
      </c>
      <c r="F2470">
        <f>_xlfn.XLOOKUP(D2470,'2026 FMR'!I:I,'2026 FMR'!M:M)</f>
        <v>742</v>
      </c>
      <c r="G2470">
        <f>_xlfn.XLOOKUP(D2470,'2026 FMR'!I:I,'2026 FMR'!J:J)</f>
        <v>27845</v>
      </c>
      <c r="H2470">
        <f>_xlfn.XLOOKUP(D2470,'2026 FMR'!I:I,'2026 FMR'!R:R)</f>
        <v>0.5</v>
      </c>
    </row>
    <row r="2471" spans="1:8" x14ac:dyDescent="0.35">
      <c r="A2471" t="s">
        <v>2504</v>
      </c>
      <c r="B2471" t="str">
        <f>_xlfn.XLOOKUP(D2471,'2026 FMR'!I:I,'2026 FMR'!Q:Q)</f>
        <v>TN-507</v>
      </c>
      <c r="C2471" t="s">
        <v>2544</v>
      </c>
      <c r="D2471">
        <v>47079</v>
      </c>
      <c r="E2471">
        <f>_xlfn.XLOOKUP(D2471,'ACS data'!E:E,'ACS data'!N:N)</f>
        <v>1104</v>
      </c>
      <c r="F2471">
        <f>_xlfn.XLOOKUP(D2471,'2026 FMR'!I:I,'2026 FMR'!M:M)</f>
        <v>723</v>
      </c>
      <c r="G2471">
        <f>_xlfn.XLOOKUP(D2471,'2026 FMR'!I:I,'2026 FMR'!J:J)</f>
        <v>32305</v>
      </c>
      <c r="H2471">
        <f>_xlfn.XLOOKUP(D2471,'2026 FMR'!I:I,'2026 FMR'!R:R)</f>
        <v>0.5</v>
      </c>
    </row>
    <row r="2472" spans="1:8" x14ac:dyDescent="0.35">
      <c r="A2472" t="s">
        <v>2504</v>
      </c>
      <c r="B2472" t="str">
        <f>_xlfn.XLOOKUP(D2472,'2026 FMR'!I:I,'2026 FMR'!Q:Q)</f>
        <v>TN-503</v>
      </c>
      <c r="C2472" t="s">
        <v>2545</v>
      </c>
      <c r="D2472">
        <v>47081</v>
      </c>
      <c r="E2472">
        <f>_xlfn.XLOOKUP(D2472,'ACS data'!E:E,'ACS data'!N:N)</f>
        <v>498</v>
      </c>
      <c r="F2472">
        <f>_xlfn.XLOOKUP(D2472,'2026 FMR'!I:I,'2026 FMR'!M:M)</f>
        <v>832</v>
      </c>
      <c r="G2472">
        <f>_xlfn.XLOOKUP(D2472,'2026 FMR'!I:I,'2026 FMR'!J:J)</f>
        <v>24996</v>
      </c>
      <c r="H2472">
        <f>_xlfn.XLOOKUP(D2472,'2026 FMR'!I:I,'2026 FMR'!R:R)</f>
        <v>1</v>
      </c>
    </row>
    <row r="2473" spans="1:8" x14ac:dyDescent="0.35">
      <c r="A2473" t="s">
        <v>2504</v>
      </c>
      <c r="B2473" t="str">
        <f>_xlfn.XLOOKUP(D2473,'2026 FMR'!I:I,'2026 FMR'!Q:Q)</f>
        <v>TN-507</v>
      </c>
      <c r="C2473" t="s">
        <v>2546</v>
      </c>
      <c r="D2473">
        <v>47083</v>
      </c>
      <c r="E2473">
        <f>_xlfn.XLOOKUP(D2473,'ACS data'!E:E,'ACS data'!N:N)</f>
        <v>125</v>
      </c>
      <c r="F2473">
        <f>_xlfn.XLOOKUP(D2473,'2026 FMR'!I:I,'2026 FMR'!M:M)</f>
        <v>726</v>
      </c>
      <c r="G2473">
        <f>_xlfn.XLOOKUP(D2473,'2026 FMR'!I:I,'2026 FMR'!J:J)</f>
        <v>8253</v>
      </c>
      <c r="H2473">
        <f>_xlfn.XLOOKUP(D2473,'2026 FMR'!I:I,'2026 FMR'!R:R)</f>
        <v>0.5</v>
      </c>
    </row>
    <row r="2474" spans="1:8" x14ac:dyDescent="0.35">
      <c r="A2474" t="s">
        <v>2504</v>
      </c>
      <c r="B2474" t="str">
        <f>_xlfn.XLOOKUP(D2474,'2026 FMR'!I:I,'2026 FMR'!Q:Q)</f>
        <v>TN-507</v>
      </c>
      <c r="C2474" t="s">
        <v>2547</v>
      </c>
      <c r="D2474">
        <v>47085</v>
      </c>
      <c r="E2474">
        <f>_xlfn.XLOOKUP(D2474,'ACS data'!E:E,'ACS data'!N:N)</f>
        <v>462</v>
      </c>
      <c r="F2474">
        <f>_xlfn.XLOOKUP(D2474,'2026 FMR'!I:I,'2026 FMR'!M:M)</f>
        <v>728</v>
      </c>
      <c r="G2474">
        <f>_xlfn.XLOOKUP(D2474,'2026 FMR'!I:I,'2026 FMR'!J:J)</f>
        <v>19032</v>
      </c>
      <c r="H2474">
        <f>_xlfn.XLOOKUP(D2474,'2026 FMR'!I:I,'2026 FMR'!R:R)</f>
        <v>0.5</v>
      </c>
    </row>
    <row r="2475" spans="1:8" x14ac:dyDescent="0.35">
      <c r="A2475" t="s">
        <v>2504</v>
      </c>
      <c r="B2475" t="str">
        <f>_xlfn.XLOOKUP(D2475,'2026 FMR'!I:I,'2026 FMR'!Q:Q)</f>
        <v>TN-506</v>
      </c>
      <c r="C2475" t="s">
        <v>2548</v>
      </c>
      <c r="D2475">
        <v>47087</v>
      </c>
      <c r="E2475">
        <f>_xlfn.XLOOKUP(D2475,'ACS data'!E:E,'ACS data'!N:N)</f>
        <v>280</v>
      </c>
      <c r="F2475">
        <f>_xlfn.XLOOKUP(D2475,'2026 FMR'!I:I,'2026 FMR'!M:M)</f>
        <v>705</v>
      </c>
      <c r="G2475">
        <f>_xlfn.XLOOKUP(D2475,'2026 FMR'!I:I,'2026 FMR'!J:J)</f>
        <v>11730</v>
      </c>
      <c r="H2475">
        <f>_xlfn.XLOOKUP(D2475,'2026 FMR'!I:I,'2026 FMR'!R:R)</f>
        <v>1</v>
      </c>
    </row>
    <row r="2476" spans="1:8" x14ac:dyDescent="0.35">
      <c r="A2476" t="s">
        <v>2504</v>
      </c>
      <c r="B2476" t="str">
        <f>_xlfn.XLOOKUP(D2476,'2026 FMR'!I:I,'2026 FMR'!Q:Q)</f>
        <v>TN-512</v>
      </c>
      <c r="C2476" t="s">
        <v>2549</v>
      </c>
      <c r="D2476">
        <v>47089</v>
      </c>
      <c r="E2476">
        <f>_xlfn.XLOOKUP(D2476,'ACS data'!E:E,'ACS data'!N:N)</f>
        <v>1130</v>
      </c>
      <c r="F2476">
        <f>_xlfn.XLOOKUP(D2476,'2026 FMR'!I:I,'2026 FMR'!M:M)</f>
        <v>887</v>
      </c>
      <c r="G2476">
        <f>_xlfn.XLOOKUP(D2476,'2026 FMR'!I:I,'2026 FMR'!J:J)</f>
        <v>55017</v>
      </c>
      <c r="H2476">
        <f>_xlfn.XLOOKUP(D2476,'2026 FMR'!I:I,'2026 FMR'!R:R)</f>
        <v>1</v>
      </c>
    </row>
    <row r="2477" spans="1:8" x14ac:dyDescent="0.35">
      <c r="A2477" t="s">
        <v>2504</v>
      </c>
      <c r="B2477" t="str">
        <f>_xlfn.XLOOKUP(D2477,'2026 FMR'!I:I,'2026 FMR'!Q:Q)</f>
        <v>TN-509</v>
      </c>
      <c r="C2477" t="s">
        <v>2550</v>
      </c>
      <c r="D2477">
        <v>47091</v>
      </c>
      <c r="E2477">
        <f>_xlfn.XLOOKUP(D2477,'ACS data'!E:E,'ACS data'!N:N)</f>
        <v>636</v>
      </c>
      <c r="F2477">
        <f>_xlfn.XLOOKUP(D2477,'2026 FMR'!I:I,'2026 FMR'!M:M)</f>
        <v>844</v>
      </c>
      <c r="G2477">
        <f>_xlfn.XLOOKUP(D2477,'2026 FMR'!I:I,'2026 FMR'!J:J)</f>
        <v>17982</v>
      </c>
      <c r="H2477">
        <f>_xlfn.XLOOKUP(D2477,'2026 FMR'!I:I,'2026 FMR'!R:R)</f>
        <v>1</v>
      </c>
    </row>
    <row r="2478" spans="1:8" x14ac:dyDescent="0.35">
      <c r="A2478" t="s">
        <v>2504</v>
      </c>
      <c r="B2478" t="str">
        <f>_xlfn.XLOOKUP(D2478,'2026 FMR'!I:I,'2026 FMR'!Q:Q)</f>
        <v>TN-502</v>
      </c>
      <c r="C2478" t="s">
        <v>2551</v>
      </c>
      <c r="D2478">
        <v>47093</v>
      </c>
      <c r="E2478">
        <f>_xlfn.XLOOKUP(D2478,'ACS data'!E:E,'ACS data'!N:N)</f>
        <v>17567</v>
      </c>
      <c r="F2478">
        <f>_xlfn.XLOOKUP(D2478,'2026 FMR'!I:I,'2026 FMR'!M:M)</f>
        <v>1184</v>
      </c>
      <c r="G2478">
        <f>_xlfn.XLOOKUP(D2478,'2026 FMR'!I:I,'2026 FMR'!J:J)</f>
        <v>481406</v>
      </c>
      <c r="H2478">
        <f>_xlfn.XLOOKUP(D2478,'2026 FMR'!I:I,'2026 FMR'!R:R)</f>
        <v>0.5</v>
      </c>
    </row>
    <row r="2479" spans="1:8" x14ac:dyDescent="0.35">
      <c r="A2479" t="s">
        <v>2504</v>
      </c>
      <c r="B2479" t="str">
        <f>_xlfn.XLOOKUP(D2479,'2026 FMR'!I:I,'2026 FMR'!Q:Q)</f>
        <v>TN-507</v>
      </c>
      <c r="C2479" t="s">
        <v>2552</v>
      </c>
      <c r="D2479">
        <v>47095</v>
      </c>
      <c r="E2479">
        <f>_xlfn.XLOOKUP(D2479,'ACS data'!E:E,'ACS data'!N:N)</f>
        <v>245</v>
      </c>
      <c r="F2479">
        <f>_xlfn.XLOOKUP(D2479,'2026 FMR'!I:I,'2026 FMR'!M:M)</f>
        <v>705</v>
      </c>
      <c r="G2479">
        <f>_xlfn.XLOOKUP(D2479,'2026 FMR'!I:I,'2026 FMR'!J:J)</f>
        <v>6898</v>
      </c>
      <c r="H2479">
        <f>_xlfn.XLOOKUP(D2479,'2026 FMR'!I:I,'2026 FMR'!R:R)</f>
        <v>0.5</v>
      </c>
    </row>
    <row r="2480" spans="1:8" x14ac:dyDescent="0.35">
      <c r="A2480" t="s">
        <v>2504</v>
      </c>
      <c r="B2480" t="str">
        <f>_xlfn.XLOOKUP(D2480,'2026 FMR'!I:I,'2026 FMR'!Q:Q)</f>
        <v>TN-507</v>
      </c>
      <c r="C2480" t="s">
        <v>2553</v>
      </c>
      <c r="D2480">
        <v>47097</v>
      </c>
      <c r="E2480">
        <f>_xlfn.XLOOKUP(D2480,'ACS data'!E:E,'ACS data'!N:N)</f>
        <v>774</v>
      </c>
      <c r="F2480">
        <f>_xlfn.XLOOKUP(D2480,'2026 FMR'!I:I,'2026 FMR'!M:M)</f>
        <v>710</v>
      </c>
      <c r="G2480">
        <f>_xlfn.XLOOKUP(D2480,'2026 FMR'!I:I,'2026 FMR'!J:J)</f>
        <v>25171</v>
      </c>
      <c r="H2480">
        <f>_xlfn.XLOOKUP(D2480,'2026 FMR'!I:I,'2026 FMR'!R:R)</f>
        <v>0.5</v>
      </c>
    </row>
    <row r="2481" spans="1:8" x14ac:dyDescent="0.35">
      <c r="A2481" t="s">
        <v>2504</v>
      </c>
      <c r="B2481" t="str">
        <f>_xlfn.XLOOKUP(D2481,'2026 FMR'!I:I,'2026 FMR'!Q:Q)</f>
        <v>TN-503</v>
      </c>
      <c r="C2481" t="s">
        <v>2554</v>
      </c>
      <c r="D2481">
        <v>47099</v>
      </c>
      <c r="E2481">
        <f>_xlfn.XLOOKUP(D2481,'ACS data'!E:E,'ACS data'!N:N)</f>
        <v>1009</v>
      </c>
      <c r="F2481">
        <f>_xlfn.XLOOKUP(D2481,'2026 FMR'!I:I,'2026 FMR'!M:M)</f>
        <v>716</v>
      </c>
      <c r="G2481">
        <f>_xlfn.XLOOKUP(D2481,'2026 FMR'!I:I,'2026 FMR'!J:J)</f>
        <v>44377</v>
      </c>
      <c r="H2481">
        <f>_xlfn.XLOOKUP(D2481,'2026 FMR'!I:I,'2026 FMR'!R:R)</f>
        <v>1</v>
      </c>
    </row>
    <row r="2482" spans="1:8" x14ac:dyDescent="0.35">
      <c r="A2482" t="s">
        <v>2504</v>
      </c>
      <c r="B2482" t="str">
        <f>_xlfn.XLOOKUP(D2482,'2026 FMR'!I:I,'2026 FMR'!Q:Q)</f>
        <v>TN-503</v>
      </c>
      <c r="C2482" t="s">
        <v>2555</v>
      </c>
      <c r="D2482">
        <v>47101</v>
      </c>
      <c r="E2482">
        <f>_xlfn.XLOOKUP(D2482,'ACS data'!E:E,'ACS data'!N:N)</f>
        <v>403</v>
      </c>
      <c r="F2482">
        <f>_xlfn.XLOOKUP(D2482,'2026 FMR'!I:I,'2026 FMR'!M:M)</f>
        <v>844</v>
      </c>
      <c r="G2482">
        <f>_xlfn.XLOOKUP(D2482,'2026 FMR'!I:I,'2026 FMR'!J:J)</f>
        <v>12637</v>
      </c>
      <c r="H2482">
        <f>_xlfn.XLOOKUP(D2482,'2026 FMR'!I:I,'2026 FMR'!R:R)</f>
        <v>1</v>
      </c>
    </row>
    <row r="2483" spans="1:8" x14ac:dyDescent="0.35">
      <c r="A2483" t="s">
        <v>2504</v>
      </c>
      <c r="B2483" t="str">
        <f>_xlfn.XLOOKUP(D2483,'2026 FMR'!I:I,'2026 FMR'!Q:Q)</f>
        <v>TN-503</v>
      </c>
      <c r="C2483" t="s">
        <v>2556</v>
      </c>
      <c r="D2483">
        <v>47103</v>
      </c>
      <c r="E2483">
        <f>_xlfn.XLOOKUP(D2483,'ACS data'!E:E,'ACS data'!N:N)</f>
        <v>603</v>
      </c>
      <c r="F2483">
        <f>_xlfn.XLOOKUP(D2483,'2026 FMR'!I:I,'2026 FMR'!M:M)</f>
        <v>844</v>
      </c>
      <c r="G2483">
        <f>_xlfn.XLOOKUP(D2483,'2026 FMR'!I:I,'2026 FMR'!J:J)</f>
        <v>35365</v>
      </c>
      <c r="H2483">
        <f>_xlfn.XLOOKUP(D2483,'2026 FMR'!I:I,'2026 FMR'!R:R)</f>
        <v>1</v>
      </c>
    </row>
    <row r="2484" spans="1:8" x14ac:dyDescent="0.35">
      <c r="A2484" t="s">
        <v>2504</v>
      </c>
      <c r="B2484" t="str">
        <f>_xlfn.XLOOKUP(D2484,'2026 FMR'!I:I,'2026 FMR'!Q:Q)</f>
        <v>TN-512</v>
      </c>
      <c r="C2484" t="s">
        <v>2557</v>
      </c>
      <c r="D2484">
        <v>47105</v>
      </c>
      <c r="E2484">
        <f>_xlfn.XLOOKUP(D2484,'ACS data'!E:E,'ACS data'!N:N)</f>
        <v>1212</v>
      </c>
      <c r="F2484">
        <f>_xlfn.XLOOKUP(D2484,'2026 FMR'!I:I,'2026 FMR'!M:M)</f>
        <v>1184</v>
      </c>
      <c r="G2484">
        <f>_xlfn.XLOOKUP(D2484,'2026 FMR'!I:I,'2026 FMR'!J:J)</f>
        <v>55507</v>
      </c>
      <c r="H2484">
        <f>_xlfn.XLOOKUP(D2484,'2026 FMR'!I:I,'2026 FMR'!R:R)</f>
        <v>1</v>
      </c>
    </row>
    <row r="2485" spans="1:8" x14ac:dyDescent="0.35">
      <c r="A2485" t="s">
        <v>2504</v>
      </c>
      <c r="B2485" t="str">
        <f>_xlfn.XLOOKUP(D2485,'2026 FMR'!I:I,'2026 FMR'!Q:Q)</f>
        <v>TN-500</v>
      </c>
      <c r="C2485" t="s">
        <v>2558</v>
      </c>
      <c r="D2485">
        <v>47107</v>
      </c>
      <c r="E2485">
        <f>_xlfn.XLOOKUP(D2485,'ACS data'!E:E,'ACS data'!N:N)</f>
        <v>1159</v>
      </c>
      <c r="F2485">
        <f>_xlfn.XLOOKUP(D2485,'2026 FMR'!I:I,'2026 FMR'!M:M)</f>
        <v>845</v>
      </c>
      <c r="G2485">
        <f>_xlfn.XLOOKUP(D2485,'2026 FMR'!I:I,'2026 FMR'!J:J)</f>
        <v>53532</v>
      </c>
      <c r="H2485">
        <f>_xlfn.XLOOKUP(D2485,'2026 FMR'!I:I,'2026 FMR'!R:R)</f>
        <v>0.5</v>
      </c>
    </row>
    <row r="2486" spans="1:8" x14ac:dyDescent="0.35">
      <c r="A2486" t="s">
        <v>2504</v>
      </c>
      <c r="B2486" t="str">
        <f>_xlfn.XLOOKUP(D2486,'2026 FMR'!I:I,'2026 FMR'!Q:Q)</f>
        <v>TN-507</v>
      </c>
      <c r="C2486" t="s">
        <v>2559</v>
      </c>
      <c r="D2486">
        <v>47109</v>
      </c>
      <c r="E2486">
        <f>_xlfn.XLOOKUP(D2486,'ACS data'!E:E,'ACS data'!N:N)</f>
        <v>665</v>
      </c>
      <c r="F2486">
        <f>_xlfn.XLOOKUP(D2486,'2026 FMR'!I:I,'2026 FMR'!M:M)</f>
        <v>742</v>
      </c>
      <c r="G2486">
        <f>_xlfn.XLOOKUP(D2486,'2026 FMR'!I:I,'2026 FMR'!J:J)</f>
        <v>25895</v>
      </c>
      <c r="H2486">
        <f>_xlfn.XLOOKUP(D2486,'2026 FMR'!I:I,'2026 FMR'!R:R)</f>
        <v>0.5</v>
      </c>
    </row>
    <row r="2487" spans="1:8" x14ac:dyDescent="0.35">
      <c r="A2487" t="s">
        <v>2504</v>
      </c>
      <c r="B2487" t="str">
        <f>_xlfn.XLOOKUP(D2487,'2026 FMR'!I:I,'2026 FMR'!Q:Q)</f>
        <v>TN-506</v>
      </c>
      <c r="C2487" t="s">
        <v>2560</v>
      </c>
      <c r="D2487">
        <v>47111</v>
      </c>
      <c r="E2487">
        <f>_xlfn.XLOOKUP(D2487,'ACS data'!E:E,'ACS data'!N:N)</f>
        <v>792</v>
      </c>
      <c r="F2487">
        <f>_xlfn.XLOOKUP(D2487,'2026 FMR'!I:I,'2026 FMR'!M:M)</f>
        <v>887</v>
      </c>
      <c r="G2487">
        <f>_xlfn.XLOOKUP(D2487,'2026 FMR'!I:I,'2026 FMR'!J:J)</f>
        <v>25365</v>
      </c>
      <c r="H2487">
        <f>_xlfn.XLOOKUP(D2487,'2026 FMR'!I:I,'2026 FMR'!R:R)</f>
        <v>1</v>
      </c>
    </row>
    <row r="2488" spans="1:8" x14ac:dyDescent="0.35">
      <c r="A2488" t="s">
        <v>2504</v>
      </c>
      <c r="B2488" t="str">
        <f>_xlfn.XLOOKUP(D2488,'2026 FMR'!I:I,'2026 FMR'!Q:Q)</f>
        <v>TN-507</v>
      </c>
      <c r="C2488" t="s">
        <v>2561</v>
      </c>
      <c r="D2488">
        <v>47113</v>
      </c>
      <c r="E2488">
        <f>_xlfn.XLOOKUP(D2488,'ACS data'!E:E,'ACS data'!N:N)</f>
        <v>3393</v>
      </c>
      <c r="F2488">
        <f>_xlfn.XLOOKUP(D2488,'2026 FMR'!I:I,'2026 FMR'!M:M)</f>
        <v>960</v>
      </c>
      <c r="G2488">
        <f>_xlfn.XLOOKUP(D2488,'2026 FMR'!I:I,'2026 FMR'!J:J)</f>
        <v>98644</v>
      </c>
      <c r="H2488">
        <f>_xlfn.XLOOKUP(D2488,'2026 FMR'!I:I,'2026 FMR'!R:R)</f>
        <v>0.5</v>
      </c>
    </row>
    <row r="2489" spans="1:8" x14ac:dyDescent="0.35">
      <c r="A2489" t="s">
        <v>2504</v>
      </c>
      <c r="B2489" t="str">
        <f>_xlfn.XLOOKUP(D2489,'2026 FMR'!I:I,'2026 FMR'!Q:Q)</f>
        <v>TN-500</v>
      </c>
      <c r="C2489" t="s">
        <v>2562</v>
      </c>
      <c r="D2489">
        <v>47115</v>
      </c>
      <c r="E2489">
        <f>_xlfn.XLOOKUP(D2489,'ACS data'!E:E,'ACS data'!N:N)</f>
        <v>964</v>
      </c>
      <c r="F2489">
        <f>_xlfn.XLOOKUP(D2489,'2026 FMR'!I:I,'2026 FMR'!M:M)</f>
        <v>1263</v>
      </c>
      <c r="G2489">
        <f>_xlfn.XLOOKUP(D2489,'2026 FMR'!I:I,'2026 FMR'!J:J)</f>
        <v>28852</v>
      </c>
      <c r="H2489">
        <f>_xlfn.XLOOKUP(D2489,'2026 FMR'!I:I,'2026 FMR'!R:R)</f>
        <v>0.5</v>
      </c>
    </row>
    <row r="2490" spans="1:8" x14ac:dyDescent="0.35">
      <c r="A2490" t="s">
        <v>2504</v>
      </c>
      <c r="B2490" t="str">
        <f>_xlfn.XLOOKUP(D2490,'2026 FMR'!I:I,'2026 FMR'!Q:Q)</f>
        <v>TN-503</v>
      </c>
      <c r="C2490" t="s">
        <v>2563</v>
      </c>
      <c r="D2490">
        <v>47117</v>
      </c>
      <c r="E2490">
        <f>_xlfn.XLOOKUP(D2490,'ACS data'!E:E,'ACS data'!N:N)</f>
        <v>1145</v>
      </c>
      <c r="F2490">
        <f>_xlfn.XLOOKUP(D2490,'2026 FMR'!I:I,'2026 FMR'!M:M)</f>
        <v>793</v>
      </c>
      <c r="G2490">
        <f>_xlfn.XLOOKUP(D2490,'2026 FMR'!I:I,'2026 FMR'!J:J)</f>
        <v>34567</v>
      </c>
      <c r="H2490">
        <f>_xlfn.XLOOKUP(D2490,'2026 FMR'!I:I,'2026 FMR'!R:R)</f>
        <v>1</v>
      </c>
    </row>
    <row r="2491" spans="1:8" x14ac:dyDescent="0.35">
      <c r="A2491" t="s">
        <v>2504</v>
      </c>
      <c r="B2491" t="str">
        <f>_xlfn.XLOOKUP(D2491,'2026 FMR'!I:I,'2026 FMR'!Q:Q)</f>
        <v>TN-503</v>
      </c>
      <c r="C2491" t="s">
        <v>2564</v>
      </c>
      <c r="D2491">
        <v>47119</v>
      </c>
      <c r="E2491">
        <f>_xlfn.XLOOKUP(D2491,'ACS data'!E:E,'ACS data'!N:N)</f>
        <v>1973</v>
      </c>
      <c r="F2491">
        <f>_xlfn.XLOOKUP(D2491,'2026 FMR'!I:I,'2026 FMR'!M:M)</f>
        <v>1138</v>
      </c>
      <c r="G2491">
        <f>_xlfn.XLOOKUP(D2491,'2026 FMR'!I:I,'2026 FMR'!J:J)</f>
        <v>102002</v>
      </c>
      <c r="H2491">
        <f>_xlfn.XLOOKUP(D2491,'2026 FMR'!I:I,'2026 FMR'!R:R)</f>
        <v>1</v>
      </c>
    </row>
    <row r="2492" spans="1:8" x14ac:dyDescent="0.35">
      <c r="A2492" t="s">
        <v>2504</v>
      </c>
      <c r="B2492" t="str">
        <f>_xlfn.XLOOKUP(D2492,'2026 FMR'!I:I,'2026 FMR'!Q:Q)</f>
        <v>TN-500</v>
      </c>
      <c r="C2492" t="s">
        <v>2565</v>
      </c>
      <c r="D2492">
        <v>47121</v>
      </c>
      <c r="E2492">
        <f>_xlfn.XLOOKUP(D2492,'ACS data'!E:E,'ACS data'!N:N)</f>
        <v>262</v>
      </c>
      <c r="F2492">
        <f>_xlfn.XLOOKUP(D2492,'2026 FMR'!I:I,'2026 FMR'!M:M)</f>
        <v>705</v>
      </c>
      <c r="G2492">
        <f>_xlfn.XLOOKUP(D2492,'2026 FMR'!I:I,'2026 FMR'!J:J)</f>
        <v>12839</v>
      </c>
      <c r="H2492">
        <f>_xlfn.XLOOKUP(D2492,'2026 FMR'!I:I,'2026 FMR'!R:R)</f>
        <v>0.5</v>
      </c>
    </row>
    <row r="2493" spans="1:8" x14ac:dyDescent="0.35">
      <c r="A2493" t="s">
        <v>2504</v>
      </c>
      <c r="B2493" t="str">
        <f>_xlfn.XLOOKUP(D2493,'2026 FMR'!I:I,'2026 FMR'!Q:Q)</f>
        <v>TN-512</v>
      </c>
      <c r="C2493" t="s">
        <v>2566</v>
      </c>
      <c r="D2493">
        <v>47123</v>
      </c>
      <c r="E2493">
        <f>_xlfn.XLOOKUP(D2493,'ACS data'!E:E,'ACS data'!N:N)</f>
        <v>1125</v>
      </c>
      <c r="F2493">
        <f>_xlfn.XLOOKUP(D2493,'2026 FMR'!I:I,'2026 FMR'!M:M)</f>
        <v>764</v>
      </c>
      <c r="G2493">
        <f>_xlfn.XLOOKUP(D2493,'2026 FMR'!I:I,'2026 FMR'!J:J)</f>
        <v>46489</v>
      </c>
      <c r="H2493">
        <f>_xlfn.XLOOKUP(D2493,'2026 FMR'!I:I,'2026 FMR'!R:R)</f>
        <v>1</v>
      </c>
    </row>
    <row r="2494" spans="1:8" x14ac:dyDescent="0.35">
      <c r="A2494" t="s">
        <v>2504</v>
      </c>
      <c r="B2494" t="str">
        <f>_xlfn.XLOOKUP(D2494,'2026 FMR'!I:I,'2026 FMR'!Q:Q)</f>
        <v>TN-503</v>
      </c>
      <c r="C2494" t="s">
        <v>2567</v>
      </c>
      <c r="D2494">
        <v>47125</v>
      </c>
      <c r="E2494">
        <f>_xlfn.XLOOKUP(D2494,'ACS data'!E:E,'ACS data'!N:N)</f>
        <v>6202</v>
      </c>
      <c r="F2494">
        <f>_xlfn.XLOOKUP(D2494,'2026 FMR'!I:I,'2026 FMR'!M:M)</f>
        <v>1094</v>
      </c>
      <c r="G2494">
        <f>_xlfn.XLOOKUP(D2494,'2026 FMR'!I:I,'2026 FMR'!J:J)</f>
        <v>222305</v>
      </c>
      <c r="H2494">
        <f>_xlfn.XLOOKUP(D2494,'2026 FMR'!I:I,'2026 FMR'!R:R)</f>
        <v>1</v>
      </c>
    </row>
    <row r="2495" spans="1:8" x14ac:dyDescent="0.35">
      <c r="A2495" t="s">
        <v>2504</v>
      </c>
      <c r="B2495" t="str">
        <f>_xlfn.XLOOKUP(D2495,'2026 FMR'!I:I,'2026 FMR'!Q:Q)</f>
        <v>TN-503</v>
      </c>
      <c r="C2495" t="s">
        <v>2568</v>
      </c>
      <c r="D2495">
        <v>47127</v>
      </c>
      <c r="E2495">
        <f>_xlfn.XLOOKUP(D2495,'ACS data'!E:E,'ACS data'!N:N)</f>
        <v>157</v>
      </c>
      <c r="F2495">
        <f>_xlfn.XLOOKUP(D2495,'2026 FMR'!I:I,'2026 FMR'!M:M)</f>
        <v>742</v>
      </c>
      <c r="G2495">
        <f>_xlfn.XLOOKUP(D2495,'2026 FMR'!I:I,'2026 FMR'!J:J)</f>
        <v>6558</v>
      </c>
      <c r="H2495">
        <f>_xlfn.XLOOKUP(D2495,'2026 FMR'!I:I,'2026 FMR'!R:R)</f>
        <v>1</v>
      </c>
    </row>
    <row r="2496" spans="1:8" x14ac:dyDescent="0.35">
      <c r="A2496" t="s">
        <v>2504</v>
      </c>
      <c r="B2496" t="str">
        <f>_xlfn.XLOOKUP(D2496,'2026 FMR'!I:I,'2026 FMR'!Q:Q)</f>
        <v>TN-506</v>
      </c>
      <c r="C2496" t="s">
        <v>2569</v>
      </c>
      <c r="D2496">
        <v>47129</v>
      </c>
      <c r="E2496">
        <f>_xlfn.XLOOKUP(D2496,'ACS data'!E:E,'ACS data'!N:N)</f>
        <v>729</v>
      </c>
      <c r="F2496">
        <f>_xlfn.XLOOKUP(D2496,'2026 FMR'!I:I,'2026 FMR'!M:M)</f>
        <v>753</v>
      </c>
      <c r="G2496">
        <f>_xlfn.XLOOKUP(D2496,'2026 FMR'!I:I,'2026 FMR'!J:J)</f>
        <v>21124</v>
      </c>
      <c r="H2496">
        <f>_xlfn.XLOOKUP(D2496,'2026 FMR'!I:I,'2026 FMR'!R:R)</f>
        <v>1</v>
      </c>
    </row>
    <row r="2497" spans="1:8" x14ac:dyDescent="0.35">
      <c r="A2497" t="s">
        <v>2504</v>
      </c>
      <c r="B2497" t="str">
        <f>_xlfn.XLOOKUP(D2497,'2026 FMR'!I:I,'2026 FMR'!Q:Q)</f>
        <v>TN-507</v>
      </c>
      <c r="C2497" t="s">
        <v>2570</v>
      </c>
      <c r="D2497">
        <v>47131</v>
      </c>
      <c r="E2497">
        <f>_xlfn.XLOOKUP(D2497,'ACS data'!E:E,'ACS data'!N:N)</f>
        <v>937</v>
      </c>
      <c r="F2497">
        <f>_xlfn.XLOOKUP(D2497,'2026 FMR'!I:I,'2026 FMR'!M:M)</f>
        <v>727</v>
      </c>
      <c r="G2497">
        <f>_xlfn.XLOOKUP(D2497,'2026 FMR'!I:I,'2026 FMR'!J:J)</f>
        <v>30670</v>
      </c>
      <c r="H2497">
        <f>_xlfn.XLOOKUP(D2497,'2026 FMR'!I:I,'2026 FMR'!R:R)</f>
        <v>0.5</v>
      </c>
    </row>
    <row r="2498" spans="1:8" x14ac:dyDescent="0.35">
      <c r="A2498" t="s">
        <v>2504</v>
      </c>
      <c r="B2498" t="str">
        <f>_xlfn.XLOOKUP(D2498,'2026 FMR'!I:I,'2026 FMR'!Q:Q)</f>
        <v>TN-506</v>
      </c>
      <c r="C2498" t="s">
        <v>2571</v>
      </c>
      <c r="D2498">
        <v>47133</v>
      </c>
      <c r="E2498">
        <f>_xlfn.XLOOKUP(D2498,'ACS data'!E:E,'ACS data'!N:N)</f>
        <v>584</v>
      </c>
      <c r="F2498">
        <f>_xlfn.XLOOKUP(D2498,'2026 FMR'!I:I,'2026 FMR'!M:M)</f>
        <v>742</v>
      </c>
      <c r="G2498">
        <f>_xlfn.XLOOKUP(D2498,'2026 FMR'!I:I,'2026 FMR'!J:J)</f>
        <v>22576</v>
      </c>
      <c r="H2498">
        <f>_xlfn.XLOOKUP(D2498,'2026 FMR'!I:I,'2026 FMR'!R:R)</f>
        <v>1</v>
      </c>
    </row>
    <row r="2499" spans="1:8" x14ac:dyDescent="0.35">
      <c r="A2499" t="s">
        <v>2504</v>
      </c>
      <c r="B2499" t="str">
        <f>_xlfn.XLOOKUP(D2499,'2026 FMR'!I:I,'2026 FMR'!Q:Q)</f>
        <v>TN-503</v>
      </c>
      <c r="C2499" t="s">
        <v>2572</v>
      </c>
      <c r="D2499">
        <v>47135</v>
      </c>
      <c r="E2499">
        <f>_xlfn.XLOOKUP(D2499,'ACS data'!E:E,'ACS data'!N:N)</f>
        <v>200</v>
      </c>
      <c r="F2499">
        <f>_xlfn.XLOOKUP(D2499,'2026 FMR'!I:I,'2026 FMR'!M:M)</f>
        <v>818</v>
      </c>
      <c r="G2499">
        <f>_xlfn.XLOOKUP(D2499,'2026 FMR'!I:I,'2026 FMR'!J:J)</f>
        <v>8432</v>
      </c>
      <c r="H2499">
        <f>_xlfn.XLOOKUP(D2499,'2026 FMR'!I:I,'2026 FMR'!R:R)</f>
        <v>1</v>
      </c>
    </row>
    <row r="2500" spans="1:8" x14ac:dyDescent="0.35">
      <c r="A2500" t="s">
        <v>2504</v>
      </c>
      <c r="B2500" t="str">
        <f>_xlfn.XLOOKUP(D2500,'2026 FMR'!I:I,'2026 FMR'!Q:Q)</f>
        <v>TN-506</v>
      </c>
      <c r="C2500" t="s">
        <v>2573</v>
      </c>
      <c r="D2500">
        <v>47137</v>
      </c>
      <c r="E2500">
        <f>_xlfn.XLOOKUP(D2500,'ACS data'!E:E,'ACS data'!N:N)</f>
        <v>161</v>
      </c>
      <c r="F2500">
        <f>_xlfn.XLOOKUP(D2500,'2026 FMR'!I:I,'2026 FMR'!M:M)</f>
        <v>730</v>
      </c>
      <c r="G2500">
        <f>_xlfn.XLOOKUP(D2500,'2026 FMR'!I:I,'2026 FMR'!J:J)</f>
        <v>5042</v>
      </c>
      <c r="H2500">
        <f>_xlfn.XLOOKUP(D2500,'2026 FMR'!I:I,'2026 FMR'!R:R)</f>
        <v>1</v>
      </c>
    </row>
    <row r="2501" spans="1:8" x14ac:dyDescent="0.35">
      <c r="A2501" t="s">
        <v>2504</v>
      </c>
      <c r="B2501" t="str">
        <f>_xlfn.XLOOKUP(D2501,'2026 FMR'!I:I,'2026 FMR'!Q:Q)</f>
        <v>TN-500</v>
      </c>
      <c r="C2501" t="s">
        <v>2574</v>
      </c>
      <c r="D2501">
        <v>47139</v>
      </c>
      <c r="E2501">
        <f>_xlfn.XLOOKUP(D2501,'ACS data'!E:E,'ACS data'!N:N)</f>
        <v>368</v>
      </c>
      <c r="F2501">
        <f>_xlfn.XLOOKUP(D2501,'2026 FMR'!I:I,'2026 FMR'!M:M)</f>
        <v>940</v>
      </c>
      <c r="G2501">
        <f>_xlfn.XLOOKUP(D2501,'2026 FMR'!I:I,'2026 FMR'!J:J)</f>
        <v>17620</v>
      </c>
      <c r="H2501">
        <f>_xlfn.XLOOKUP(D2501,'2026 FMR'!I:I,'2026 FMR'!R:R)</f>
        <v>0.5</v>
      </c>
    </row>
    <row r="2502" spans="1:8" x14ac:dyDescent="0.35">
      <c r="A2502" t="s">
        <v>2504</v>
      </c>
      <c r="B2502" t="str">
        <f>_xlfn.XLOOKUP(D2502,'2026 FMR'!I:I,'2026 FMR'!Q:Q)</f>
        <v>TN-506</v>
      </c>
      <c r="C2502" t="s">
        <v>2575</v>
      </c>
      <c r="D2502">
        <v>47141</v>
      </c>
      <c r="E2502">
        <f>_xlfn.XLOOKUP(D2502,'ACS data'!E:E,'ACS data'!N:N)</f>
        <v>4336</v>
      </c>
      <c r="F2502">
        <f>_xlfn.XLOOKUP(D2502,'2026 FMR'!I:I,'2026 FMR'!M:M)</f>
        <v>818</v>
      </c>
      <c r="G2502">
        <f>_xlfn.XLOOKUP(D2502,'2026 FMR'!I:I,'2026 FMR'!J:J)</f>
        <v>80157</v>
      </c>
      <c r="H2502">
        <f>_xlfn.XLOOKUP(D2502,'2026 FMR'!I:I,'2026 FMR'!R:R)</f>
        <v>1</v>
      </c>
    </row>
    <row r="2503" spans="1:8" x14ac:dyDescent="0.35">
      <c r="A2503" t="s">
        <v>2504</v>
      </c>
      <c r="B2503" t="str">
        <f>_xlfn.XLOOKUP(D2503,'2026 FMR'!I:I,'2026 FMR'!Q:Q)</f>
        <v>TN-500</v>
      </c>
      <c r="C2503" t="s">
        <v>2576</v>
      </c>
      <c r="D2503">
        <v>47143</v>
      </c>
      <c r="E2503">
        <f>_xlfn.XLOOKUP(D2503,'ACS data'!E:E,'ACS data'!N:N)</f>
        <v>1014</v>
      </c>
      <c r="F2503">
        <f>_xlfn.XLOOKUP(D2503,'2026 FMR'!I:I,'2026 FMR'!M:M)</f>
        <v>705</v>
      </c>
      <c r="G2503">
        <f>_xlfn.XLOOKUP(D2503,'2026 FMR'!I:I,'2026 FMR'!J:J)</f>
        <v>33031</v>
      </c>
      <c r="H2503">
        <f>_xlfn.XLOOKUP(D2503,'2026 FMR'!I:I,'2026 FMR'!R:R)</f>
        <v>0.5</v>
      </c>
    </row>
    <row r="2504" spans="1:8" x14ac:dyDescent="0.35">
      <c r="A2504" t="s">
        <v>2504</v>
      </c>
      <c r="B2504" t="str">
        <f>_xlfn.XLOOKUP(D2504,'2026 FMR'!I:I,'2026 FMR'!Q:Q)</f>
        <v>TN-506</v>
      </c>
      <c r="C2504" t="s">
        <v>2577</v>
      </c>
      <c r="D2504">
        <v>47145</v>
      </c>
      <c r="E2504">
        <f>_xlfn.XLOOKUP(D2504,'ACS data'!E:E,'ACS data'!N:N)</f>
        <v>1069</v>
      </c>
      <c r="F2504">
        <f>_xlfn.XLOOKUP(D2504,'2026 FMR'!I:I,'2026 FMR'!M:M)</f>
        <v>918</v>
      </c>
      <c r="G2504">
        <f>_xlfn.XLOOKUP(D2504,'2026 FMR'!I:I,'2026 FMR'!J:J)</f>
        <v>53777</v>
      </c>
      <c r="H2504">
        <f>_xlfn.XLOOKUP(D2504,'2026 FMR'!I:I,'2026 FMR'!R:R)</f>
        <v>1</v>
      </c>
    </row>
    <row r="2505" spans="1:8" x14ac:dyDescent="0.35">
      <c r="A2505" t="s">
        <v>2504</v>
      </c>
      <c r="B2505" t="str">
        <f>_xlfn.XLOOKUP(D2505,'2026 FMR'!I:I,'2026 FMR'!Q:Q)</f>
        <v>TN-503</v>
      </c>
      <c r="C2505" t="s">
        <v>2578</v>
      </c>
      <c r="D2505">
        <v>47147</v>
      </c>
      <c r="E2505">
        <f>_xlfn.XLOOKUP(D2505,'ACS data'!E:E,'ACS data'!N:N)</f>
        <v>1351</v>
      </c>
      <c r="F2505">
        <f>_xlfn.XLOOKUP(D2505,'2026 FMR'!I:I,'2026 FMR'!M:M)</f>
        <v>1578</v>
      </c>
      <c r="G2505">
        <f>_xlfn.XLOOKUP(D2505,'2026 FMR'!I:I,'2026 FMR'!J:J)</f>
        <v>73297</v>
      </c>
      <c r="H2505">
        <f>_xlfn.XLOOKUP(D2505,'2026 FMR'!I:I,'2026 FMR'!R:R)</f>
        <v>1</v>
      </c>
    </row>
    <row r="2506" spans="1:8" x14ac:dyDescent="0.35">
      <c r="A2506" t="s">
        <v>2504</v>
      </c>
      <c r="B2506" t="str">
        <f>_xlfn.XLOOKUP(D2506,'2026 FMR'!I:I,'2026 FMR'!Q:Q)</f>
        <v>TN-510</v>
      </c>
      <c r="C2506" t="s">
        <v>2579</v>
      </c>
      <c r="D2506">
        <v>47149</v>
      </c>
      <c r="E2506">
        <f>_xlfn.XLOOKUP(D2506,'ACS data'!E:E,'ACS data'!N:N)</f>
        <v>9658</v>
      </c>
      <c r="F2506">
        <f>_xlfn.XLOOKUP(D2506,'2026 FMR'!I:I,'2026 FMR'!M:M)</f>
        <v>1578</v>
      </c>
      <c r="G2506">
        <f>_xlfn.XLOOKUP(D2506,'2026 FMR'!I:I,'2026 FMR'!J:J)</f>
        <v>343727</v>
      </c>
      <c r="H2506">
        <f>_xlfn.XLOOKUP(D2506,'2026 FMR'!I:I,'2026 FMR'!R:R)</f>
        <v>1</v>
      </c>
    </row>
    <row r="2507" spans="1:8" x14ac:dyDescent="0.35">
      <c r="A2507" t="s">
        <v>2504</v>
      </c>
      <c r="B2507" t="str">
        <f>_xlfn.XLOOKUP(D2507,'2026 FMR'!I:I,'2026 FMR'!Q:Q)</f>
        <v>TN-506</v>
      </c>
      <c r="C2507" t="s">
        <v>2580</v>
      </c>
      <c r="D2507">
        <v>47151</v>
      </c>
      <c r="E2507">
        <f>_xlfn.XLOOKUP(D2507,'ACS data'!E:E,'ACS data'!N:N)</f>
        <v>1007</v>
      </c>
      <c r="F2507">
        <f>_xlfn.XLOOKUP(D2507,'2026 FMR'!I:I,'2026 FMR'!M:M)</f>
        <v>762</v>
      </c>
      <c r="G2507">
        <f>_xlfn.XLOOKUP(D2507,'2026 FMR'!I:I,'2026 FMR'!J:J)</f>
        <v>21917</v>
      </c>
      <c r="H2507">
        <f>_xlfn.XLOOKUP(D2507,'2026 FMR'!I:I,'2026 FMR'!R:R)</f>
        <v>1</v>
      </c>
    </row>
    <row r="2508" spans="1:8" x14ac:dyDescent="0.35">
      <c r="A2508" t="s">
        <v>2504</v>
      </c>
      <c r="B2508" t="str">
        <f>_xlfn.XLOOKUP(D2508,'2026 FMR'!I:I,'2026 FMR'!Q:Q)</f>
        <v>TN-500</v>
      </c>
      <c r="C2508" t="s">
        <v>2581</v>
      </c>
      <c r="D2508">
        <v>47153</v>
      </c>
      <c r="E2508">
        <f>_xlfn.XLOOKUP(D2508,'ACS data'!E:E,'ACS data'!N:N)</f>
        <v>658</v>
      </c>
      <c r="F2508">
        <f>_xlfn.XLOOKUP(D2508,'2026 FMR'!I:I,'2026 FMR'!M:M)</f>
        <v>1263</v>
      </c>
      <c r="G2508">
        <f>_xlfn.XLOOKUP(D2508,'2026 FMR'!I:I,'2026 FMR'!J:J)</f>
        <v>16065</v>
      </c>
      <c r="H2508">
        <f>_xlfn.XLOOKUP(D2508,'2026 FMR'!I:I,'2026 FMR'!R:R)</f>
        <v>0.5</v>
      </c>
    </row>
    <row r="2509" spans="1:8" x14ac:dyDescent="0.35">
      <c r="A2509" t="s">
        <v>2504</v>
      </c>
      <c r="B2509" t="str">
        <f>_xlfn.XLOOKUP(D2509,'2026 FMR'!I:I,'2026 FMR'!Q:Q)</f>
        <v>TN-512</v>
      </c>
      <c r="C2509" t="s">
        <v>2582</v>
      </c>
      <c r="D2509">
        <v>47155</v>
      </c>
      <c r="E2509">
        <f>_xlfn.XLOOKUP(D2509,'ACS data'!E:E,'ACS data'!N:N)</f>
        <v>2418</v>
      </c>
      <c r="F2509">
        <f>_xlfn.XLOOKUP(D2509,'2026 FMR'!I:I,'2026 FMR'!M:M)</f>
        <v>973</v>
      </c>
      <c r="G2509">
        <f>_xlfn.XLOOKUP(D2509,'2026 FMR'!I:I,'2026 FMR'!J:J)</f>
        <v>98455</v>
      </c>
      <c r="H2509">
        <f>_xlfn.XLOOKUP(D2509,'2026 FMR'!I:I,'2026 FMR'!R:R)</f>
        <v>1</v>
      </c>
    </row>
    <row r="2510" spans="1:8" x14ac:dyDescent="0.35">
      <c r="A2510" t="s">
        <v>2504</v>
      </c>
      <c r="B2510" t="str">
        <f>_xlfn.XLOOKUP(D2510,'2026 FMR'!I:I,'2026 FMR'!Q:Q)</f>
        <v>TN-501</v>
      </c>
      <c r="C2510" t="s">
        <v>2583</v>
      </c>
      <c r="D2510">
        <v>47157</v>
      </c>
      <c r="E2510">
        <f>_xlfn.XLOOKUP(D2510,'ACS data'!E:E,'ACS data'!N:N)</f>
        <v>33780</v>
      </c>
      <c r="F2510">
        <f>_xlfn.XLOOKUP(D2510,'2026 FMR'!I:I,'2026 FMR'!M:M)</f>
        <v>1154</v>
      </c>
      <c r="G2510">
        <f>_xlfn.XLOOKUP(D2510,'2026 FMR'!I:I,'2026 FMR'!J:J)</f>
        <v>926440</v>
      </c>
      <c r="H2510">
        <f>_xlfn.XLOOKUP(D2510,'2026 FMR'!I:I,'2026 FMR'!R:R)</f>
        <v>0.5</v>
      </c>
    </row>
    <row r="2511" spans="1:8" x14ac:dyDescent="0.35">
      <c r="A2511" t="s">
        <v>2504</v>
      </c>
      <c r="B2511" t="str">
        <f>_xlfn.XLOOKUP(D2511,'2026 FMR'!I:I,'2026 FMR'!Q:Q)</f>
        <v>TN-506</v>
      </c>
      <c r="C2511" t="s">
        <v>2584</v>
      </c>
      <c r="D2511">
        <v>47159</v>
      </c>
      <c r="E2511">
        <f>_xlfn.XLOOKUP(D2511,'ACS data'!E:E,'ACS data'!N:N)</f>
        <v>419</v>
      </c>
      <c r="F2511">
        <f>_xlfn.XLOOKUP(D2511,'2026 FMR'!I:I,'2026 FMR'!M:M)</f>
        <v>801</v>
      </c>
      <c r="G2511">
        <f>_xlfn.XLOOKUP(D2511,'2026 FMR'!I:I,'2026 FMR'!J:J)</f>
        <v>20034</v>
      </c>
      <c r="H2511">
        <f>_xlfn.XLOOKUP(D2511,'2026 FMR'!I:I,'2026 FMR'!R:R)</f>
        <v>1</v>
      </c>
    </row>
    <row r="2512" spans="1:8" x14ac:dyDescent="0.35">
      <c r="A2512" t="s">
        <v>2504</v>
      </c>
      <c r="B2512" t="str">
        <f>_xlfn.XLOOKUP(D2512,'2026 FMR'!I:I,'2026 FMR'!Q:Q)</f>
        <v>TN-507</v>
      </c>
      <c r="C2512" t="s">
        <v>2585</v>
      </c>
      <c r="D2512">
        <v>47161</v>
      </c>
      <c r="E2512">
        <f>_xlfn.XLOOKUP(D2512,'ACS data'!E:E,'ACS data'!N:N)</f>
        <v>328</v>
      </c>
      <c r="F2512">
        <f>_xlfn.XLOOKUP(D2512,'2026 FMR'!I:I,'2026 FMR'!M:M)</f>
        <v>815</v>
      </c>
      <c r="G2512">
        <f>_xlfn.XLOOKUP(D2512,'2026 FMR'!I:I,'2026 FMR'!J:J)</f>
        <v>13724</v>
      </c>
      <c r="H2512">
        <f>_xlfn.XLOOKUP(D2512,'2026 FMR'!I:I,'2026 FMR'!R:R)</f>
        <v>0.5</v>
      </c>
    </row>
    <row r="2513" spans="1:8" x14ac:dyDescent="0.35">
      <c r="A2513" t="s">
        <v>2504</v>
      </c>
      <c r="B2513" t="str">
        <f>_xlfn.XLOOKUP(D2513,'2026 FMR'!I:I,'2026 FMR'!Q:Q)</f>
        <v>TN-509</v>
      </c>
      <c r="C2513" t="s">
        <v>2586</v>
      </c>
      <c r="D2513">
        <v>47163</v>
      </c>
      <c r="E2513">
        <f>_xlfn.XLOOKUP(D2513,'ACS data'!E:E,'ACS data'!N:N)</f>
        <v>4573</v>
      </c>
      <c r="F2513">
        <f>_xlfn.XLOOKUP(D2513,'2026 FMR'!I:I,'2026 FMR'!M:M)</f>
        <v>818</v>
      </c>
      <c r="G2513">
        <f>_xlfn.XLOOKUP(D2513,'2026 FMR'!I:I,'2026 FMR'!J:J)</f>
        <v>158722</v>
      </c>
      <c r="H2513">
        <f>_xlfn.XLOOKUP(D2513,'2026 FMR'!I:I,'2026 FMR'!R:R)</f>
        <v>1</v>
      </c>
    </row>
    <row r="2514" spans="1:8" x14ac:dyDescent="0.35">
      <c r="A2514" t="s">
        <v>2504</v>
      </c>
      <c r="B2514" t="str">
        <f>_xlfn.XLOOKUP(D2514,'2026 FMR'!I:I,'2026 FMR'!Q:Q)</f>
        <v>TN-503</v>
      </c>
      <c r="C2514" t="s">
        <v>2587</v>
      </c>
      <c r="D2514">
        <v>47165</v>
      </c>
      <c r="E2514">
        <f>_xlfn.XLOOKUP(D2514,'ACS data'!E:E,'ACS data'!N:N)</f>
        <v>3843</v>
      </c>
      <c r="F2514">
        <f>_xlfn.XLOOKUP(D2514,'2026 FMR'!I:I,'2026 FMR'!M:M)</f>
        <v>1578</v>
      </c>
      <c r="G2514">
        <f>_xlfn.XLOOKUP(D2514,'2026 FMR'!I:I,'2026 FMR'!J:J)</f>
        <v>196845</v>
      </c>
      <c r="H2514">
        <f>_xlfn.XLOOKUP(D2514,'2026 FMR'!I:I,'2026 FMR'!R:R)</f>
        <v>1</v>
      </c>
    </row>
    <row r="2515" spans="1:8" x14ac:dyDescent="0.35">
      <c r="A2515" t="s">
        <v>2504</v>
      </c>
      <c r="B2515" t="str">
        <f>_xlfn.XLOOKUP(D2515,'2026 FMR'!I:I,'2026 FMR'!Q:Q)</f>
        <v>TN-507</v>
      </c>
      <c r="C2515" t="s">
        <v>2588</v>
      </c>
      <c r="D2515">
        <v>47167</v>
      </c>
      <c r="E2515">
        <f>_xlfn.XLOOKUP(D2515,'ACS data'!E:E,'ACS data'!N:N)</f>
        <v>1105</v>
      </c>
      <c r="F2515">
        <f>_xlfn.XLOOKUP(D2515,'2026 FMR'!I:I,'2026 FMR'!M:M)</f>
        <v>1154</v>
      </c>
      <c r="G2515">
        <f>_xlfn.XLOOKUP(D2515,'2026 FMR'!I:I,'2026 FMR'!J:J)</f>
        <v>61116</v>
      </c>
      <c r="H2515">
        <f>_xlfn.XLOOKUP(D2515,'2026 FMR'!I:I,'2026 FMR'!R:R)</f>
        <v>0.5</v>
      </c>
    </row>
    <row r="2516" spans="1:8" x14ac:dyDescent="0.35">
      <c r="A2516" t="s">
        <v>2504</v>
      </c>
      <c r="B2516" t="str">
        <f>_xlfn.XLOOKUP(D2516,'2026 FMR'!I:I,'2026 FMR'!Q:Q)</f>
        <v>TN-503</v>
      </c>
      <c r="C2516" t="s">
        <v>2589</v>
      </c>
      <c r="D2516">
        <v>47169</v>
      </c>
      <c r="E2516">
        <f>_xlfn.XLOOKUP(D2516,'ACS data'!E:E,'ACS data'!N:N)</f>
        <v>160</v>
      </c>
      <c r="F2516">
        <f>_xlfn.XLOOKUP(D2516,'2026 FMR'!I:I,'2026 FMR'!M:M)</f>
        <v>1578</v>
      </c>
      <c r="G2516">
        <f>_xlfn.XLOOKUP(D2516,'2026 FMR'!I:I,'2026 FMR'!J:J)</f>
        <v>11596</v>
      </c>
      <c r="H2516">
        <f>_xlfn.XLOOKUP(D2516,'2026 FMR'!I:I,'2026 FMR'!R:R)</f>
        <v>1</v>
      </c>
    </row>
    <row r="2517" spans="1:8" x14ac:dyDescent="0.35">
      <c r="A2517" t="s">
        <v>2504</v>
      </c>
      <c r="B2517" t="str">
        <f>_xlfn.XLOOKUP(D2517,'2026 FMR'!I:I,'2026 FMR'!Q:Q)</f>
        <v>TN-509</v>
      </c>
      <c r="C2517" t="s">
        <v>2590</v>
      </c>
      <c r="D2517">
        <v>47171</v>
      </c>
      <c r="E2517">
        <f>_xlfn.XLOOKUP(D2517,'ACS data'!E:E,'ACS data'!N:N)</f>
        <v>317</v>
      </c>
      <c r="F2517">
        <f>_xlfn.XLOOKUP(D2517,'2026 FMR'!I:I,'2026 FMR'!M:M)</f>
        <v>893</v>
      </c>
      <c r="G2517">
        <f>_xlfn.XLOOKUP(D2517,'2026 FMR'!I:I,'2026 FMR'!J:J)</f>
        <v>17845</v>
      </c>
      <c r="H2517">
        <f>_xlfn.XLOOKUP(D2517,'2026 FMR'!I:I,'2026 FMR'!R:R)</f>
        <v>1</v>
      </c>
    </row>
    <row r="2518" spans="1:8" x14ac:dyDescent="0.35">
      <c r="A2518" t="s">
        <v>2504</v>
      </c>
      <c r="B2518" t="str">
        <f>_xlfn.XLOOKUP(D2518,'2026 FMR'!I:I,'2026 FMR'!Q:Q)</f>
        <v>TN-512</v>
      </c>
      <c r="C2518" t="s">
        <v>2591</v>
      </c>
      <c r="D2518">
        <v>47173</v>
      </c>
      <c r="E2518">
        <f>_xlfn.XLOOKUP(D2518,'ACS data'!E:E,'ACS data'!N:N)</f>
        <v>411</v>
      </c>
      <c r="F2518">
        <f>_xlfn.XLOOKUP(D2518,'2026 FMR'!I:I,'2026 FMR'!M:M)</f>
        <v>1184</v>
      </c>
      <c r="G2518">
        <f>_xlfn.XLOOKUP(D2518,'2026 FMR'!I:I,'2026 FMR'!J:J)</f>
        <v>19860</v>
      </c>
      <c r="H2518">
        <f>_xlfn.XLOOKUP(D2518,'2026 FMR'!I:I,'2026 FMR'!R:R)</f>
        <v>1</v>
      </c>
    </row>
    <row r="2519" spans="1:8" x14ac:dyDescent="0.35">
      <c r="A2519" t="s">
        <v>2504</v>
      </c>
      <c r="B2519" t="str">
        <f>_xlfn.XLOOKUP(D2519,'2026 FMR'!I:I,'2026 FMR'!Q:Q)</f>
        <v>TN-506</v>
      </c>
      <c r="C2519" t="s">
        <v>2592</v>
      </c>
      <c r="D2519">
        <v>47175</v>
      </c>
      <c r="E2519">
        <f>_xlfn.XLOOKUP(D2519,'ACS data'!E:E,'ACS data'!N:N)</f>
        <v>83</v>
      </c>
      <c r="F2519">
        <f>_xlfn.XLOOKUP(D2519,'2026 FMR'!I:I,'2026 FMR'!M:M)</f>
        <v>705</v>
      </c>
      <c r="G2519">
        <f>_xlfn.XLOOKUP(D2519,'2026 FMR'!I:I,'2026 FMR'!J:J)</f>
        <v>6182</v>
      </c>
      <c r="H2519">
        <f>_xlfn.XLOOKUP(D2519,'2026 FMR'!I:I,'2026 FMR'!R:R)</f>
        <v>1</v>
      </c>
    </row>
    <row r="2520" spans="1:8" x14ac:dyDescent="0.35">
      <c r="A2520" t="s">
        <v>2504</v>
      </c>
      <c r="B2520" t="str">
        <f>_xlfn.XLOOKUP(D2520,'2026 FMR'!I:I,'2026 FMR'!Q:Q)</f>
        <v>TN-506</v>
      </c>
      <c r="C2520" t="s">
        <v>2593</v>
      </c>
      <c r="D2520">
        <v>47177</v>
      </c>
      <c r="E2520">
        <f>_xlfn.XLOOKUP(D2520,'ACS data'!E:E,'ACS data'!N:N)</f>
        <v>1173</v>
      </c>
      <c r="F2520">
        <f>_xlfn.XLOOKUP(D2520,'2026 FMR'!I:I,'2026 FMR'!M:M)</f>
        <v>735</v>
      </c>
      <c r="G2520">
        <f>_xlfn.XLOOKUP(D2520,'2026 FMR'!I:I,'2026 FMR'!J:J)</f>
        <v>41163</v>
      </c>
      <c r="H2520">
        <f>_xlfn.XLOOKUP(D2520,'2026 FMR'!I:I,'2026 FMR'!R:R)</f>
        <v>1</v>
      </c>
    </row>
    <row r="2521" spans="1:8" x14ac:dyDescent="0.35">
      <c r="A2521" t="s">
        <v>2504</v>
      </c>
      <c r="B2521" t="str">
        <f>_xlfn.XLOOKUP(D2521,'2026 FMR'!I:I,'2026 FMR'!Q:Q)</f>
        <v>TN-509</v>
      </c>
      <c r="C2521" t="s">
        <v>2594</v>
      </c>
      <c r="D2521">
        <v>47179</v>
      </c>
      <c r="E2521">
        <f>_xlfn.XLOOKUP(D2521,'ACS data'!E:E,'ACS data'!N:N)</f>
        <v>5574</v>
      </c>
      <c r="F2521">
        <f>_xlfn.XLOOKUP(D2521,'2026 FMR'!I:I,'2026 FMR'!M:M)</f>
        <v>893</v>
      </c>
      <c r="G2521">
        <f>_xlfn.XLOOKUP(D2521,'2026 FMR'!I:I,'2026 FMR'!J:J)</f>
        <v>133282</v>
      </c>
      <c r="H2521">
        <f>_xlfn.XLOOKUP(D2521,'2026 FMR'!I:I,'2026 FMR'!R:R)</f>
        <v>1</v>
      </c>
    </row>
    <row r="2522" spans="1:8" x14ac:dyDescent="0.35">
      <c r="A2522" t="s">
        <v>2504</v>
      </c>
      <c r="B2522" t="str">
        <f>_xlfn.XLOOKUP(D2522,'2026 FMR'!I:I,'2026 FMR'!Q:Q)</f>
        <v>TN-503</v>
      </c>
      <c r="C2522" t="s">
        <v>2595</v>
      </c>
      <c r="D2522">
        <v>47181</v>
      </c>
      <c r="E2522">
        <f>_xlfn.XLOOKUP(D2522,'ACS data'!E:E,'ACS data'!N:N)</f>
        <v>387</v>
      </c>
      <c r="F2522">
        <f>_xlfn.XLOOKUP(D2522,'2026 FMR'!I:I,'2026 FMR'!M:M)</f>
        <v>705</v>
      </c>
      <c r="G2522">
        <f>_xlfn.XLOOKUP(D2522,'2026 FMR'!I:I,'2026 FMR'!J:J)</f>
        <v>16325</v>
      </c>
      <c r="H2522">
        <f>_xlfn.XLOOKUP(D2522,'2026 FMR'!I:I,'2026 FMR'!R:R)</f>
        <v>1</v>
      </c>
    </row>
    <row r="2523" spans="1:8" x14ac:dyDescent="0.35">
      <c r="A2523" t="s">
        <v>2504</v>
      </c>
      <c r="B2523" t="str">
        <f>_xlfn.XLOOKUP(D2523,'2026 FMR'!I:I,'2026 FMR'!Q:Q)</f>
        <v>TN-507</v>
      </c>
      <c r="C2523" t="s">
        <v>2596</v>
      </c>
      <c r="D2523">
        <v>47183</v>
      </c>
      <c r="E2523">
        <f>_xlfn.XLOOKUP(D2523,'ACS data'!E:E,'ACS data'!N:N)</f>
        <v>1822</v>
      </c>
      <c r="F2523">
        <f>_xlfn.XLOOKUP(D2523,'2026 FMR'!I:I,'2026 FMR'!M:M)</f>
        <v>710</v>
      </c>
      <c r="G2523">
        <f>_xlfn.XLOOKUP(D2523,'2026 FMR'!I:I,'2026 FMR'!J:J)</f>
        <v>32946</v>
      </c>
      <c r="H2523">
        <f>_xlfn.XLOOKUP(D2523,'2026 FMR'!I:I,'2026 FMR'!R:R)</f>
        <v>0.5</v>
      </c>
    </row>
    <row r="2524" spans="1:8" x14ac:dyDescent="0.35">
      <c r="A2524" t="s">
        <v>2504</v>
      </c>
      <c r="B2524" t="str">
        <f>_xlfn.XLOOKUP(D2524,'2026 FMR'!I:I,'2026 FMR'!Q:Q)</f>
        <v>TN-506</v>
      </c>
      <c r="C2524" t="s">
        <v>2597</v>
      </c>
      <c r="D2524">
        <v>47185</v>
      </c>
      <c r="E2524">
        <f>_xlfn.XLOOKUP(D2524,'ACS data'!E:E,'ACS data'!N:N)</f>
        <v>492</v>
      </c>
      <c r="F2524">
        <f>_xlfn.XLOOKUP(D2524,'2026 FMR'!I:I,'2026 FMR'!M:M)</f>
        <v>756</v>
      </c>
      <c r="G2524">
        <f>_xlfn.XLOOKUP(D2524,'2026 FMR'!I:I,'2026 FMR'!J:J)</f>
        <v>27420</v>
      </c>
      <c r="H2524">
        <f>_xlfn.XLOOKUP(D2524,'2026 FMR'!I:I,'2026 FMR'!R:R)</f>
        <v>1</v>
      </c>
    </row>
    <row r="2525" spans="1:8" x14ac:dyDescent="0.35">
      <c r="A2525" t="s">
        <v>2504</v>
      </c>
      <c r="B2525" t="str">
        <f>_xlfn.XLOOKUP(D2525,'2026 FMR'!I:I,'2026 FMR'!Q:Q)</f>
        <v>TN-503</v>
      </c>
      <c r="C2525" t="s">
        <v>2598</v>
      </c>
      <c r="D2525">
        <v>47187</v>
      </c>
      <c r="E2525">
        <f>_xlfn.XLOOKUP(D2525,'ACS data'!E:E,'ACS data'!N:N)</f>
        <v>2363</v>
      </c>
      <c r="F2525">
        <f>_xlfn.XLOOKUP(D2525,'2026 FMR'!I:I,'2026 FMR'!M:M)</f>
        <v>1578</v>
      </c>
      <c r="G2525">
        <f>_xlfn.XLOOKUP(D2525,'2026 FMR'!I:I,'2026 FMR'!J:J)</f>
        <v>248897</v>
      </c>
      <c r="H2525">
        <f>_xlfn.XLOOKUP(D2525,'2026 FMR'!I:I,'2026 FMR'!R:R)</f>
        <v>1</v>
      </c>
    </row>
    <row r="2526" spans="1:8" x14ac:dyDescent="0.35">
      <c r="A2526" t="s">
        <v>2504</v>
      </c>
      <c r="B2526" t="str">
        <f>_xlfn.XLOOKUP(D2526,'2026 FMR'!I:I,'2026 FMR'!Q:Q)</f>
        <v>TN-506</v>
      </c>
      <c r="C2526" t="s">
        <v>2599</v>
      </c>
      <c r="D2526">
        <v>47189</v>
      </c>
      <c r="E2526">
        <f>_xlfn.XLOOKUP(D2526,'ACS data'!E:E,'ACS data'!N:N)</f>
        <v>2794</v>
      </c>
      <c r="F2526">
        <f>_xlfn.XLOOKUP(D2526,'2026 FMR'!I:I,'2026 FMR'!M:M)</f>
        <v>1578</v>
      </c>
      <c r="G2526">
        <f>_xlfn.XLOOKUP(D2526,'2026 FMR'!I:I,'2026 FMR'!J:J)</f>
        <v>149096</v>
      </c>
      <c r="H2526">
        <f>_xlfn.XLOOKUP(D2526,'2026 FMR'!I:I,'2026 FMR'!R:R)</f>
        <v>1</v>
      </c>
    </row>
    <row r="2527" spans="1:8" x14ac:dyDescent="0.35">
      <c r="A2527" t="s">
        <v>2600</v>
      </c>
      <c r="B2527" t="str">
        <f>_xlfn.XLOOKUP(D2527,'2026 FMR'!I:I,'2026 FMR'!Q:Q)</f>
        <v>TX-607</v>
      </c>
      <c r="C2527" t="s">
        <v>2601</v>
      </c>
      <c r="D2527">
        <v>48001</v>
      </c>
      <c r="E2527">
        <f>_xlfn.XLOOKUP(D2527,'ACS data'!E:E,'ACS data'!N:N)</f>
        <v>1951</v>
      </c>
      <c r="F2527">
        <f>_xlfn.XLOOKUP(D2527,'2026 FMR'!I:I,'2026 FMR'!M:M)</f>
        <v>901</v>
      </c>
      <c r="G2527">
        <f>_xlfn.XLOOKUP(D2527,'2026 FMR'!I:I,'2026 FMR'!J:J)</f>
        <v>58077</v>
      </c>
      <c r="H2527">
        <f>_xlfn.XLOOKUP(D2527,'2026 FMR'!I:I,'2026 FMR'!R:R)</f>
        <v>1</v>
      </c>
    </row>
    <row r="2528" spans="1:8" x14ac:dyDescent="0.35">
      <c r="A2528" t="s">
        <v>2600</v>
      </c>
      <c r="B2528" t="str">
        <f>_xlfn.XLOOKUP(D2528,'2026 FMR'!I:I,'2026 FMR'!Q:Q)</f>
        <v>TX-607</v>
      </c>
      <c r="C2528" t="s">
        <v>2602</v>
      </c>
      <c r="D2528">
        <v>48003</v>
      </c>
      <c r="E2528">
        <f>_xlfn.XLOOKUP(D2528,'ACS data'!E:E,'ACS data'!N:N)</f>
        <v>379</v>
      </c>
      <c r="F2528">
        <f>_xlfn.XLOOKUP(D2528,'2026 FMR'!I:I,'2026 FMR'!M:M)</f>
        <v>1300</v>
      </c>
      <c r="G2528">
        <f>_xlfn.XLOOKUP(D2528,'2026 FMR'!I:I,'2026 FMR'!J:J)</f>
        <v>18362</v>
      </c>
      <c r="H2528">
        <f>_xlfn.XLOOKUP(D2528,'2026 FMR'!I:I,'2026 FMR'!R:R)</f>
        <v>1</v>
      </c>
    </row>
    <row r="2529" spans="1:8" x14ac:dyDescent="0.35">
      <c r="A2529" t="s">
        <v>2600</v>
      </c>
      <c r="B2529" t="str">
        <f>_xlfn.XLOOKUP(D2529,'2026 FMR'!I:I,'2026 FMR'!Q:Q)</f>
        <v>TX-607</v>
      </c>
      <c r="C2529" t="s">
        <v>2603</v>
      </c>
      <c r="D2529">
        <v>48005</v>
      </c>
      <c r="E2529">
        <f>_xlfn.XLOOKUP(D2529,'ACS data'!E:E,'ACS data'!N:N)</f>
        <v>3195</v>
      </c>
      <c r="F2529">
        <f>_xlfn.XLOOKUP(D2529,'2026 FMR'!I:I,'2026 FMR'!M:M)</f>
        <v>892</v>
      </c>
      <c r="G2529">
        <f>_xlfn.XLOOKUP(D2529,'2026 FMR'!I:I,'2026 FMR'!J:J)</f>
        <v>86608</v>
      </c>
      <c r="H2529">
        <f>_xlfn.XLOOKUP(D2529,'2026 FMR'!I:I,'2026 FMR'!R:R)</f>
        <v>1</v>
      </c>
    </row>
    <row r="2530" spans="1:8" x14ac:dyDescent="0.35">
      <c r="A2530" t="s">
        <v>2600</v>
      </c>
      <c r="B2530" t="str">
        <f>_xlfn.XLOOKUP(D2530,'2026 FMR'!I:I,'2026 FMR'!Q:Q)</f>
        <v>TX-607</v>
      </c>
      <c r="C2530" t="s">
        <v>2604</v>
      </c>
      <c r="D2530">
        <v>48007</v>
      </c>
      <c r="E2530">
        <f>_xlfn.XLOOKUP(D2530,'ACS data'!E:E,'ACS data'!N:N)</f>
        <v>728</v>
      </c>
      <c r="F2530">
        <f>_xlfn.XLOOKUP(D2530,'2026 FMR'!I:I,'2026 FMR'!M:M)</f>
        <v>1072</v>
      </c>
      <c r="G2530">
        <f>_xlfn.XLOOKUP(D2530,'2026 FMR'!I:I,'2026 FMR'!J:J)</f>
        <v>24048</v>
      </c>
      <c r="H2530">
        <f>_xlfn.XLOOKUP(D2530,'2026 FMR'!I:I,'2026 FMR'!R:R)</f>
        <v>1</v>
      </c>
    </row>
    <row r="2531" spans="1:8" x14ac:dyDescent="0.35">
      <c r="A2531" t="s">
        <v>2600</v>
      </c>
      <c r="B2531" t="str">
        <f>_xlfn.XLOOKUP(D2531,'2026 FMR'!I:I,'2026 FMR'!Q:Q)</f>
        <v>TX-624</v>
      </c>
      <c r="C2531" t="s">
        <v>2605</v>
      </c>
      <c r="D2531">
        <v>48009</v>
      </c>
      <c r="E2531">
        <f>_xlfn.XLOOKUP(D2531,'ACS data'!E:E,'ACS data'!N:N)</f>
        <v>189</v>
      </c>
      <c r="F2531">
        <f>_xlfn.XLOOKUP(D2531,'2026 FMR'!I:I,'2026 FMR'!M:M)</f>
        <v>925</v>
      </c>
      <c r="G2531">
        <f>_xlfn.XLOOKUP(D2531,'2026 FMR'!I:I,'2026 FMR'!J:J)</f>
        <v>8649</v>
      </c>
      <c r="H2531">
        <f>_xlfn.XLOOKUP(D2531,'2026 FMR'!I:I,'2026 FMR'!R:R)</f>
        <v>1</v>
      </c>
    </row>
    <row r="2532" spans="1:8" x14ac:dyDescent="0.35">
      <c r="A2532" t="s">
        <v>2600</v>
      </c>
      <c r="B2532" t="str">
        <f>_xlfn.XLOOKUP(D2532,'2026 FMR'!I:I,'2026 FMR'!Q:Q)</f>
        <v>TX-607</v>
      </c>
      <c r="C2532" t="s">
        <v>2606</v>
      </c>
      <c r="D2532">
        <v>48011</v>
      </c>
      <c r="E2532">
        <f>_xlfn.XLOOKUP(D2532,'ACS data'!E:E,'ACS data'!N:N)</f>
        <v>17</v>
      </c>
      <c r="F2532">
        <f>_xlfn.XLOOKUP(D2532,'2026 FMR'!I:I,'2026 FMR'!M:M)</f>
        <v>903</v>
      </c>
      <c r="G2532">
        <f>_xlfn.XLOOKUP(D2532,'2026 FMR'!I:I,'2026 FMR'!J:J)</f>
        <v>1912</v>
      </c>
      <c r="H2532">
        <f>_xlfn.XLOOKUP(D2532,'2026 FMR'!I:I,'2026 FMR'!R:R)</f>
        <v>1</v>
      </c>
    </row>
    <row r="2533" spans="1:8" x14ac:dyDescent="0.35">
      <c r="A2533" t="s">
        <v>2600</v>
      </c>
      <c r="B2533" t="str">
        <f>_xlfn.XLOOKUP(D2533,'2026 FMR'!I:I,'2026 FMR'!Q:Q)</f>
        <v>TX-607</v>
      </c>
      <c r="C2533" t="s">
        <v>2607</v>
      </c>
      <c r="D2533">
        <v>48013</v>
      </c>
      <c r="E2533">
        <f>_xlfn.XLOOKUP(D2533,'ACS data'!E:E,'ACS data'!N:N)</f>
        <v>1673</v>
      </c>
      <c r="F2533">
        <f>_xlfn.XLOOKUP(D2533,'2026 FMR'!I:I,'2026 FMR'!M:M)</f>
        <v>1002</v>
      </c>
      <c r="G2533">
        <f>_xlfn.XLOOKUP(D2533,'2026 FMR'!I:I,'2026 FMR'!J:J)</f>
        <v>49403</v>
      </c>
      <c r="H2533">
        <f>_xlfn.XLOOKUP(D2533,'2026 FMR'!I:I,'2026 FMR'!R:R)</f>
        <v>1</v>
      </c>
    </row>
    <row r="2534" spans="1:8" x14ac:dyDescent="0.35">
      <c r="A2534" t="s">
        <v>2600</v>
      </c>
      <c r="B2534" t="str">
        <f>_xlfn.XLOOKUP(D2534,'2026 FMR'!I:I,'2026 FMR'!Q:Q)</f>
        <v>TX-607</v>
      </c>
      <c r="C2534" t="s">
        <v>2608</v>
      </c>
      <c r="D2534">
        <v>48015</v>
      </c>
      <c r="E2534">
        <f>_xlfn.XLOOKUP(D2534,'ACS data'!E:E,'ACS data'!N:N)</f>
        <v>805</v>
      </c>
      <c r="F2534">
        <f>_xlfn.XLOOKUP(D2534,'2026 FMR'!I:I,'2026 FMR'!M:M)</f>
        <v>891</v>
      </c>
      <c r="G2534">
        <f>_xlfn.XLOOKUP(D2534,'2026 FMR'!I:I,'2026 FMR'!J:J)</f>
        <v>30406</v>
      </c>
      <c r="H2534">
        <f>_xlfn.XLOOKUP(D2534,'2026 FMR'!I:I,'2026 FMR'!R:R)</f>
        <v>1</v>
      </c>
    </row>
    <row r="2535" spans="1:8" x14ac:dyDescent="0.35">
      <c r="A2535" t="s">
        <v>2600</v>
      </c>
      <c r="B2535" t="str">
        <f>_xlfn.XLOOKUP(D2535,'2026 FMR'!I:I,'2026 FMR'!Q:Q)</f>
        <v>TX-607</v>
      </c>
      <c r="C2535" t="s">
        <v>2609</v>
      </c>
      <c r="D2535">
        <v>48017</v>
      </c>
      <c r="E2535">
        <f>_xlfn.XLOOKUP(D2535,'ACS data'!E:E,'ACS data'!N:N)</f>
        <v>159</v>
      </c>
      <c r="F2535">
        <f>_xlfn.XLOOKUP(D2535,'2026 FMR'!I:I,'2026 FMR'!M:M)</f>
        <v>778</v>
      </c>
      <c r="G2535">
        <f>_xlfn.XLOOKUP(D2535,'2026 FMR'!I:I,'2026 FMR'!J:J)</f>
        <v>6902</v>
      </c>
      <c r="H2535">
        <f>_xlfn.XLOOKUP(D2535,'2026 FMR'!I:I,'2026 FMR'!R:R)</f>
        <v>1</v>
      </c>
    </row>
    <row r="2536" spans="1:8" x14ac:dyDescent="0.35">
      <c r="A2536" t="s">
        <v>2600</v>
      </c>
      <c r="B2536" t="str">
        <f>_xlfn.XLOOKUP(D2536,'2026 FMR'!I:I,'2026 FMR'!Q:Q)</f>
        <v>TX-607</v>
      </c>
      <c r="C2536" t="s">
        <v>2610</v>
      </c>
      <c r="D2536">
        <v>48019</v>
      </c>
      <c r="E2536">
        <f>_xlfn.XLOOKUP(D2536,'ACS data'!E:E,'ACS data'!N:N)</f>
        <v>494</v>
      </c>
      <c r="F2536">
        <f>_xlfn.XLOOKUP(D2536,'2026 FMR'!I:I,'2026 FMR'!M:M)</f>
        <v>1177</v>
      </c>
      <c r="G2536">
        <f>_xlfn.XLOOKUP(D2536,'2026 FMR'!I:I,'2026 FMR'!J:J)</f>
        <v>21182</v>
      </c>
      <c r="H2536">
        <f>_xlfn.XLOOKUP(D2536,'2026 FMR'!I:I,'2026 FMR'!R:R)</f>
        <v>1</v>
      </c>
    </row>
    <row r="2537" spans="1:8" x14ac:dyDescent="0.35">
      <c r="A2537" t="s">
        <v>2600</v>
      </c>
      <c r="B2537" t="str">
        <f>_xlfn.XLOOKUP(D2537,'2026 FMR'!I:I,'2026 FMR'!Q:Q)</f>
        <v>TX-607</v>
      </c>
      <c r="C2537" t="s">
        <v>2611</v>
      </c>
      <c r="D2537">
        <v>48021</v>
      </c>
      <c r="E2537">
        <f>_xlfn.XLOOKUP(D2537,'ACS data'!E:E,'ACS data'!N:N)</f>
        <v>2880</v>
      </c>
      <c r="F2537">
        <f>_xlfn.XLOOKUP(D2537,'2026 FMR'!I:I,'2026 FMR'!M:M)</f>
        <v>1562</v>
      </c>
      <c r="G2537">
        <f>_xlfn.XLOOKUP(D2537,'2026 FMR'!I:I,'2026 FMR'!J:J)</f>
        <v>98435</v>
      </c>
      <c r="H2537">
        <f>_xlfn.XLOOKUP(D2537,'2026 FMR'!I:I,'2026 FMR'!R:R)</f>
        <v>1</v>
      </c>
    </row>
    <row r="2538" spans="1:8" x14ac:dyDescent="0.35">
      <c r="A2538" t="s">
        <v>2600</v>
      </c>
      <c r="B2538" t="str">
        <f>_xlfn.XLOOKUP(D2538,'2026 FMR'!I:I,'2026 FMR'!Q:Q)</f>
        <v>TX-624</v>
      </c>
      <c r="C2538" t="s">
        <v>2612</v>
      </c>
      <c r="D2538">
        <v>48023</v>
      </c>
      <c r="E2538">
        <f>_xlfn.XLOOKUP(D2538,'ACS data'!E:E,'ACS data'!N:N)</f>
        <v>148</v>
      </c>
      <c r="F2538">
        <f>_xlfn.XLOOKUP(D2538,'2026 FMR'!I:I,'2026 FMR'!M:M)</f>
        <v>742</v>
      </c>
      <c r="G2538">
        <f>_xlfn.XLOOKUP(D2538,'2026 FMR'!I:I,'2026 FMR'!J:J)</f>
        <v>3475</v>
      </c>
      <c r="H2538">
        <f>_xlfn.XLOOKUP(D2538,'2026 FMR'!I:I,'2026 FMR'!R:R)</f>
        <v>1</v>
      </c>
    </row>
    <row r="2539" spans="1:8" x14ac:dyDescent="0.35">
      <c r="A2539" t="s">
        <v>2600</v>
      </c>
      <c r="B2539" t="str">
        <f>_xlfn.XLOOKUP(D2539,'2026 FMR'!I:I,'2026 FMR'!Q:Q)</f>
        <v>TX-607</v>
      </c>
      <c r="C2539" t="s">
        <v>2613</v>
      </c>
      <c r="D2539">
        <v>48025</v>
      </c>
      <c r="E2539">
        <f>_xlfn.XLOOKUP(D2539,'ACS data'!E:E,'ACS data'!N:N)</f>
        <v>611</v>
      </c>
      <c r="F2539">
        <f>_xlfn.XLOOKUP(D2539,'2026 FMR'!I:I,'2026 FMR'!M:M)</f>
        <v>903</v>
      </c>
      <c r="G2539">
        <f>_xlfn.XLOOKUP(D2539,'2026 FMR'!I:I,'2026 FMR'!J:J)</f>
        <v>30977</v>
      </c>
      <c r="H2539">
        <f>_xlfn.XLOOKUP(D2539,'2026 FMR'!I:I,'2026 FMR'!R:R)</f>
        <v>1</v>
      </c>
    </row>
    <row r="2540" spans="1:8" x14ac:dyDescent="0.35">
      <c r="A2540" t="s">
        <v>2600</v>
      </c>
      <c r="B2540" t="str">
        <f>_xlfn.XLOOKUP(D2540,'2026 FMR'!I:I,'2026 FMR'!Q:Q)</f>
        <v>TX-607</v>
      </c>
      <c r="C2540" t="s">
        <v>2614</v>
      </c>
      <c r="D2540">
        <v>48027</v>
      </c>
      <c r="E2540">
        <f>_xlfn.XLOOKUP(D2540,'ACS data'!E:E,'ACS data'!N:N)</f>
        <v>12533</v>
      </c>
      <c r="F2540">
        <f>_xlfn.XLOOKUP(D2540,'2026 FMR'!I:I,'2026 FMR'!M:M)</f>
        <v>990</v>
      </c>
      <c r="G2540">
        <f>_xlfn.XLOOKUP(D2540,'2026 FMR'!I:I,'2026 FMR'!J:J)</f>
        <v>372821</v>
      </c>
      <c r="H2540">
        <f>_xlfn.XLOOKUP(D2540,'2026 FMR'!I:I,'2026 FMR'!R:R)</f>
        <v>1</v>
      </c>
    </row>
    <row r="2541" spans="1:8" x14ac:dyDescent="0.35">
      <c r="A2541" t="s">
        <v>2600</v>
      </c>
      <c r="B2541" t="str">
        <f>_xlfn.XLOOKUP(D2541,'2026 FMR'!I:I,'2026 FMR'!Q:Q)</f>
        <v>TX-500</v>
      </c>
      <c r="C2541" t="s">
        <v>2615</v>
      </c>
      <c r="D2541">
        <v>48029</v>
      </c>
      <c r="E2541">
        <f>_xlfn.XLOOKUP(D2541,'ACS data'!E:E,'ACS data'!N:N)</f>
        <v>68581</v>
      </c>
      <c r="F2541">
        <f>_xlfn.XLOOKUP(D2541,'2026 FMR'!I:I,'2026 FMR'!M:M)</f>
        <v>1177</v>
      </c>
      <c r="G2541">
        <f>_xlfn.XLOOKUP(D2541,'2026 FMR'!I:I,'2026 FMR'!J:J)</f>
        <v>2014059</v>
      </c>
      <c r="H2541">
        <f>_xlfn.XLOOKUP(D2541,'2026 FMR'!I:I,'2026 FMR'!R:R)</f>
        <v>0.5</v>
      </c>
    </row>
    <row r="2542" spans="1:8" x14ac:dyDescent="0.35">
      <c r="A2542" t="s">
        <v>2600</v>
      </c>
      <c r="B2542" t="str">
        <f>_xlfn.XLOOKUP(D2542,'2026 FMR'!I:I,'2026 FMR'!Q:Q)</f>
        <v>TX-607</v>
      </c>
      <c r="C2542" t="s">
        <v>2616</v>
      </c>
      <c r="D2542">
        <v>48031</v>
      </c>
      <c r="E2542">
        <f>_xlfn.XLOOKUP(D2542,'ACS data'!E:E,'ACS data'!N:N)</f>
        <v>132</v>
      </c>
      <c r="F2542">
        <f>_xlfn.XLOOKUP(D2542,'2026 FMR'!I:I,'2026 FMR'!M:M)</f>
        <v>889</v>
      </c>
      <c r="G2542">
        <f>_xlfn.XLOOKUP(D2542,'2026 FMR'!I:I,'2026 FMR'!J:J)</f>
        <v>11608</v>
      </c>
      <c r="H2542">
        <f>_xlfn.XLOOKUP(D2542,'2026 FMR'!I:I,'2026 FMR'!R:R)</f>
        <v>1</v>
      </c>
    </row>
    <row r="2543" spans="1:8" x14ac:dyDescent="0.35">
      <c r="A2543" t="s">
        <v>2600</v>
      </c>
      <c r="B2543" t="str">
        <f>_xlfn.XLOOKUP(D2543,'2026 FMR'!I:I,'2026 FMR'!Q:Q)</f>
        <v>TX-607</v>
      </c>
      <c r="C2543" t="s">
        <v>2617</v>
      </c>
      <c r="D2543">
        <v>48033</v>
      </c>
      <c r="E2543">
        <f>_xlfn.XLOOKUP(D2543,'ACS data'!E:E,'ACS data'!N:N)</f>
        <v>16</v>
      </c>
      <c r="F2543">
        <f>_xlfn.XLOOKUP(D2543,'2026 FMR'!I:I,'2026 FMR'!M:M)</f>
        <v>811</v>
      </c>
      <c r="G2543">
        <f>_xlfn.XLOOKUP(D2543,'2026 FMR'!I:I,'2026 FMR'!J:J)</f>
        <v>686</v>
      </c>
      <c r="H2543">
        <f>_xlfn.XLOOKUP(D2543,'2026 FMR'!I:I,'2026 FMR'!R:R)</f>
        <v>1</v>
      </c>
    </row>
    <row r="2544" spans="1:8" x14ac:dyDescent="0.35">
      <c r="A2544" t="s">
        <v>2600</v>
      </c>
      <c r="B2544" t="str">
        <f>_xlfn.XLOOKUP(D2544,'2026 FMR'!I:I,'2026 FMR'!Q:Q)</f>
        <v>TX-604</v>
      </c>
      <c r="C2544" t="s">
        <v>2618</v>
      </c>
      <c r="D2544">
        <v>48035</v>
      </c>
      <c r="E2544">
        <f>_xlfn.XLOOKUP(D2544,'ACS data'!E:E,'ACS data'!N:N)</f>
        <v>256</v>
      </c>
      <c r="F2544">
        <f>_xlfn.XLOOKUP(D2544,'2026 FMR'!I:I,'2026 FMR'!M:M)</f>
        <v>742</v>
      </c>
      <c r="G2544">
        <f>_xlfn.XLOOKUP(D2544,'2026 FMR'!I:I,'2026 FMR'!J:J)</f>
        <v>18404</v>
      </c>
      <c r="H2544">
        <f>_xlfn.XLOOKUP(D2544,'2026 FMR'!I:I,'2026 FMR'!R:R)</f>
        <v>0.5</v>
      </c>
    </row>
    <row r="2545" spans="1:8" x14ac:dyDescent="0.35">
      <c r="A2545" t="s">
        <v>2600</v>
      </c>
      <c r="B2545" t="str">
        <f>_xlfn.XLOOKUP(D2545,'2026 FMR'!I:I,'2026 FMR'!Q:Q)</f>
        <v>TX-607</v>
      </c>
      <c r="C2545" t="s">
        <v>2619</v>
      </c>
      <c r="D2545">
        <v>48037</v>
      </c>
      <c r="E2545">
        <f>_xlfn.XLOOKUP(D2545,'ACS data'!E:E,'ACS data'!N:N)</f>
        <v>2510</v>
      </c>
      <c r="F2545">
        <f>_xlfn.XLOOKUP(D2545,'2026 FMR'!I:I,'2026 FMR'!M:M)</f>
        <v>868</v>
      </c>
      <c r="G2545">
        <f>_xlfn.XLOOKUP(D2545,'2026 FMR'!I:I,'2026 FMR'!J:J)</f>
        <v>92747</v>
      </c>
      <c r="H2545">
        <f>_xlfn.XLOOKUP(D2545,'2026 FMR'!I:I,'2026 FMR'!R:R)</f>
        <v>1</v>
      </c>
    </row>
    <row r="2546" spans="1:8" x14ac:dyDescent="0.35">
      <c r="A2546" t="s">
        <v>2600</v>
      </c>
      <c r="B2546" t="str">
        <f>_xlfn.XLOOKUP(D2546,'2026 FMR'!I:I,'2026 FMR'!Q:Q)</f>
        <v>TX-607</v>
      </c>
      <c r="C2546" t="s">
        <v>2620</v>
      </c>
      <c r="D2546">
        <v>48039</v>
      </c>
      <c r="E2546">
        <f>_xlfn.XLOOKUP(D2546,'ACS data'!E:E,'ACS data'!N:N)</f>
        <v>6277</v>
      </c>
      <c r="F2546">
        <f>_xlfn.XLOOKUP(D2546,'2026 FMR'!I:I,'2026 FMR'!M:M)</f>
        <v>1240</v>
      </c>
      <c r="G2546">
        <f>_xlfn.XLOOKUP(D2546,'2026 FMR'!I:I,'2026 FMR'!J:J)</f>
        <v>374600</v>
      </c>
      <c r="H2546">
        <f>_xlfn.XLOOKUP(D2546,'2026 FMR'!I:I,'2026 FMR'!R:R)</f>
        <v>1</v>
      </c>
    </row>
    <row r="2547" spans="1:8" x14ac:dyDescent="0.35">
      <c r="A2547" t="s">
        <v>2600</v>
      </c>
      <c r="B2547" t="str">
        <f>_xlfn.XLOOKUP(D2547,'2026 FMR'!I:I,'2026 FMR'!Q:Q)</f>
        <v>TX-701</v>
      </c>
      <c r="C2547" t="s">
        <v>2621</v>
      </c>
      <c r="D2547">
        <v>48041</v>
      </c>
      <c r="E2547">
        <f>_xlfn.XLOOKUP(D2547,'ACS data'!E:E,'ACS data'!N:N)</f>
        <v>31544</v>
      </c>
      <c r="F2547">
        <f>_xlfn.XLOOKUP(D2547,'2026 FMR'!I:I,'2026 FMR'!M:M)</f>
        <v>1082</v>
      </c>
      <c r="G2547">
        <f>_xlfn.XLOOKUP(D2547,'2026 FMR'!I:I,'2026 FMR'!J:J)</f>
        <v>234548</v>
      </c>
      <c r="H2547">
        <f>_xlfn.XLOOKUP(D2547,'2026 FMR'!I:I,'2026 FMR'!R:R)</f>
        <v>1</v>
      </c>
    </row>
    <row r="2548" spans="1:8" x14ac:dyDescent="0.35">
      <c r="A2548" t="s">
        <v>2600</v>
      </c>
      <c r="B2548" t="str">
        <f>_xlfn.XLOOKUP(D2548,'2026 FMR'!I:I,'2026 FMR'!Q:Q)</f>
        <v>TX-607</v>
      </c>
      <c r="C2548" t="s">
        <v>2622</v>
      </c>
      <c r="D2548">
        <v>48043</v>
      </c>
      <c r="E2548">
        <f>_xlfn.XLOOKUP(D2548,'ACS data'!E:E,'ACS data'!N:N)</f>
        <v>23</v>
      </c>
      <c r="F2548">
        <f>_xlfn.XLOOKUP(D2548,'2026 FMR'!I:I,'2026 FMR'!M:M)</f>
        <v>808</v>
      </c>
      <c r="G2548">
        <f>_xlfn.XLOOKUP(D2548,'2026 FMR'!I:I,'2026 FMR'!J:J)</f>
        <v>9454</v>
      </c>
      <c r="H2548">
        <f>_xlfn.XLOOKUP(D2548,'2026 FMR'!I:I,'2026 FMR'!R:R)</f>
        <v>1</v>
      </c>
    </row>
    <row r="2549" spans="1:8" x14ac:dyDescent="0.35">
      <c r="A2549" t="s">
        <v>2600</v>
      </c>
      <c r="B2549" t="str">
        <f>_xlfn.XLOOKUP(D2549,'2026 FMR'!I:I,'2026 FMR'!Q:Q)</f>
        <v>TX-607</v>
      </c>
      <c r="C2549" t="s">
        <v>2623</v>
      </c>
      <c r="D2549">
        <v>48045</v>
      </c>
      <c r="E2549">
        <f>_xlfn.XLOOKUP(D2549,'ACS data'!E:E,'ACS data'!N:N)</f>
        <v>4</v>
      </c>
      <c r="F2549">
        <f>_xlfn.XLOOKUP(D2549,'2026 FMR'!I:I,'2026 FMR'!M:M)</f>
        <v>811</v>
      </c>
      <c r="G2549">
        <f>_xlfn.XLOOKUP(D2549,'2026 FMR'!I:I,'2026 FMR'!J:J)</f>
        <v>1290</v>
      </c>
      <c r="H2549">
        <f>_xlfn.XLOOKUP(D2549,'2026 FMR'!I:I,'2026 FMR'!R:R)</f>
        <v>1</v>
      </c>
    </row>
    <row r="2550" spans="1:8" x14ac:dyDescent="0.35">
      <c r="A2550" t="s">
        <v>2600</v>
      </c>
      <c r="B2550" t="str">
        <f>_xlfn.XLOOKUP(D2550,'2026 FMR'!I:I,'2026 FMR'!Q:Q)</f>
        <v>TX-607</v>
      </c>
      <c r="C2550" t="s">
        <v>2624</v>
      </c>
      <c r="D2550">
        <v>48047</v>
      </c>
      <c r="E2550">
        <f>_xlfn.XLOOKUP(D2550,'ACS data'!E:E,'ACS data'!N:N)</f>
        <v>321</v>
      </c>
      <c r="F2550">
        <f>_xlfn.XLOOKUP(D2550,'2026 FMR'!I:I,'2026 FMR'!M:M)</f>
        <v>778</v>
      </c>
      <c r="G2550">
        <f>_xlfn.XLOOKUP(D2550,'2026 FMR'!I:I,'2026 FMR'!J:J)</f>
        <v>7059</v>
      </c>
      <c r="H2550">
        <f>_xlfn.XLOOKUP(D2550,'2026 FMR'!I:I,'2026 FMR'!R:R)</f>
        <v>1</v>
      </c>
    </row>
    <row r="2551" spans="1:8" x14ac:dyDescent="0.35">
      <c r="A2551" t="s">
        <v>2600</v>
      </c>
      <c r="B2551" t="str">
        <f>_xlfn.XLOOKUP(D2551,'2026 FMR'!I:I,'2026 FMR'!Q:Q)</f>
        <v>TX-607</v>
      </c>
      <c r="C2551" t="s">
        <v>2625</v>
      </c>
      <c r="D2551">
        <v>48049</v>
      </c>
      <c r="E2551">
        <f>_xlfn.XLOOKUP(D2551,'ACS data'!E:E,'ACS data'!N:N)</f>
        <v>867</v>
      </c>
      <c r="F2551">
        <f>_xlfn.XLOOKUP(D2551,'2026 FMR'!I:I,'2026 FMR'!M:M)</f>
        <v>823</v>
      </c>
      <c r="G2551">
        <f>_xlfn.XLOOKUP(D2551,'2026 FMR'!I:I,'2026 FMR'!J:J)</f>
        <v>38159</v>
      </c>
      <c r="H2551">
        <f>_xlfn.XLOOKUP(D2551,'2026 FMR'!I:I,'2026 FMR'!R:R)</f>
        <v>1</v>
      </c>
    </row>
    <row r="2552" spans="1:8" x14ac:dyDescent="0.35">
      <c r="A2552" t="s">
        <v>2600</v>
      </c>
      <c r="B2552" t="str">
        <f>_xlfn.XLOOKUP(D2552,'2026 FMR'!I:I,'2026 FMR'!Q:Q)</f>
        <v>TX-701</v>
      </c>
      <c r="C2552" t="s">
        <v>2626</v>
      </c>
      <c r="D2552">
        <v>48051</v>
      </c>
      <c r="E2552">
        <f>_xlfn.XLOOKUP(D2552,'ACS data'!E:E,'ACS data'!N:N)</f>
        <v>411</v>
      </c>
      <c r="F2552">
        <f>_xlfn.XLOOKUP(D2552,'2026 FMR'!I:I,'2026 FMR'!M:M)</f>
        <v>1082</v>
      </c>
      <c r="G2552">
        <f>_xlfn.XLOOKUP(D2552,'2026 FMR'!I:I,'2026 FMR'!J:J)</f>
        <v>17958</v>
      </c>
      <c r="H2552">
        <f>_xlfn.XLOOKUP(D2552,'2026 FMR'!I:I,'2026 FMR'!R:R)</f>
        <v>1</v>
      </c>
    </row>
    <row r="2553" spans="1:8" x14ac:dyDescent="0.35">
      <c r="A2553" t="s">
        <v>2600</v>
      </c>
      <c r="B2553" t="str">
        <f>_xlfn.XLOOKUP(D2553,'2026 FMR'!I:I,'2026 FMR'!Q:Q)</f>
        <v>TX-607</v>
      </c>
      <c r="C2553" t="s">
        <v>2627</v>
      </c>
      <c r="D2553">
        <v>48053</v>
      </c>
      <c r="E2553">
        <f>_xlfn.XLOOKUP(D2553,'ACS data'!E:E,'ACS data'!N:N)</f>
        <v>745</v>
      </c>
      <c r="F2553">
        <f>_xlfn.XLOOKUP(D2553,'2026 FMR'!I:I,'2026 FMR'!M:M)</f>
        <v>997</v>
      </c>
      <c r="G2553">
        <f>_xlfn.XLOOKUP(D2553,'2026 FMR'!I:I,'2026 FMR'!J:J)</f>
        <v>49684</v>
      </c>
      <c r="H2553">
        <f>_xlfn.XLOOKUP(D2553,'2026 FMR'!I:I,'2026 FMR'!R:R)</f>
        <v>1</v>
      </c>
    </row>
    <row r="2554" spans="1:8" x14ac:dyDescent="0.35">
      <c r="A2554" t="s">
        <v>2600</v>
      </c>
      <c r="B2554" t="str">
        <f>_xlfn.XLOOKUP(D2554,'2026 FMR'!I:I,'2026 FMR'!Q:Q)</f>
        <v>TX-607</v>
      </c>
      <c r="C2554" t="s">
        <v>2628</v>
      </c>
      <c r="D2554">
        <v>48055</v>
      </c>
      <c r="E2554">
        <f>_xlfn.XLOOKUP(D2554,'ACS data'!E:E,'ACS data'!N:N)</f>
        <v>2051</v>
      </c>
      <c r="F2554">
        <f>_xlfn.XLOOKUP(D2554,'2026 FMR'!I:I,'2026 FMR'!M:M)</f>
        <v>1562</v>
      </c>
      <c r="G2554">
        <f>_xlfn.XLOOKUP(D2554,'2026 FMR'!I:I,'2026 FMR'!J:J)</f>
        <v>46141</v>
      </c>
      <c r="H2554">
        <f>_xlfn.XLOOKUP(D2554,'2026 FMR'!I:I,'2026 FMR'!R:R)</f>
        <v>1</v>
      </c>
    </row>
    <row r="2555" spans="1:8" x14ac:dyDescent="0.35">
      <c r="A2555" t="s">
        <v>2600</v>
      </c>
      <c r="B2555" t="str">
        <f>_xlfn.XLOOKUP(D2555,'2026 FMR'!I:I,'2026 FMR'!Q:Q)</f>
        <v>TX-607</v>
      </c>
      <c r="C2555" t="s">
        <v>2629</v>
      </c>
      <c r="D2555">
        <v>48057</v>
      </c>
      <c r="E2555">
        <f>_xlfn.XLOOKUP(D2555,'ACS data'!E:E,'ACS data'!N:N)</f>
        <v>301</v>
      </c>
      <c r="F2555">
        <f>_xlfn.XLOOKUP(D2555,'2026 FMR'!I:I,'2026 FMR'!M:M)</f>
        <v>888</v>
      </c>
      <c r="G2555">
        <f>_xlfn.XLOOKUP(D2555,'2026 FMR'!I:I,'2026 FMR'!J:J)</f>
        <v>20127</v>
      </c>
      <c r="H2555">
        <f>_xlfn.XLOOKUP(D2555,'2026 FMR'!I:I,'2026 FMR'!R:R)</f>
        <v>1</v>
      </c>
    </row>
    <row r="2556" spans="1:8" x14ac:dyDescent="0.35">
      <c r="A2556" t="s">
        <v>2600</v>
      </c>
      <c r="B2556" t="str">
        <f>_xlfn.XLOOKUP(D2556,'2026 FMR'!I:I,'2026 FMR'!Q:Q)</f>
        <v>TX-607</v>
      </c>
      <c r="C2556" t="s">
        <v>2630</v>
      </c>
      <c r="D2556">
        <v>48059</v>
      </c>
      <c r="E2556">
        <f>_xlfn.XLOOKUP(D2556,'ACS data'!E:E,'ACS data'!N:N)</f>
        <v>294</v>
      </c>
      <c r="F2556">
        <f>_xlfn.XLOOKUP(D2556,'2026 FMR'!I:I,'2026 FMR'!M:M)</f>
        <v>1020</v>
      </c>
      <c r="G2556">
        <f>_xlfn.XLOOKUP(D2556,'2026 FMR'!I:I,'2026 FMR'!J:J)</f>
        <v>13869</v>
      </c>
      <c r="H2556">
        <f>_xlfn.XLOOKUP(D2556,'2026 FMR'!I:I,'2026 FMR'!R:R)</f>
        <v>1</v>
      </c>
    </row>
    <row r="2557" spans="1:8" x14ac:dyDescent="0.35">
      <c r="A2557" t="s">
        <v>2600</v>
      </c>
      <c r="B2557" t="str">
        <f>_xlfn.XLOOKUP(D2557,'2026 FMR'!I:I,'2026 FMR'!Q:Q)</f>
        <v>TX-607</v>
      </c>
      <c r="C2557" t="s">
        <v>2631</v>
      </c>
      <c r="D2557">
        <v>48061</v>
      </c>
      <c r="E2557">
        <f>_xlfn.XLOOKUP(D2557,'ACS data'!E:E,'ACS data'!N:N)</f>
        <v>25856</v>
      </c>
      <c r="F2557">
        <f>_xlfn.XLOOKUP(D2557,'2026 FMR'!I:I,'2026 FMR'!M:M)</f>
        <v>866</v>
      </c>
      <c r="G2557">
        <f>_xlfn.XLOOKUP(D2557,'2026 FMR'!I:I,'2026 FMR'!J:J)</f>
        <v>421854</v>
      </c>
      <c r="H2557">
        <f>_xlfn.XLOOKUP(D2557,'2026 FMR'!I:I,'2026 FMR'!R:R)</f>
        <v>1</v>
      </c>
    </row>
    <row r="2558" spans="1:8" x14ac:dyDescent="0.35">
      <c r="A2558" t="s">
        <v>2600</v>
      </c>
      <c r="B2558" t="str">
        <f>_xlfn.XLOOKUP(D2558,'2026 FMR'!I:I,'2026 FMR'!Q:Q)</f>
        <v>TX-607</v>
      </c>
      <c r="C2558" t="s">
        <v>2632</v>
      </c>
      <c r="D2558">
        <v>48063</v>
      </c>
      <c r="E2558">
        <f>_xlfn.XLOOKUP(D2558,'ACS data'!E:E,'ACS data'!N:N)</f>
        <v>626</v>
      </c>
      <c r="F2558">
        <f>_xlfn.XLOOKUP(D2558,'2026 FMR'!I:I,'2026 FMR'!M:M)</f>
        <v>754</v>
      </c>
      <c r="G2558">
        <f>_xlfn.XLOOKUP(D2558,'2026 FMR'!I:I,'2026 FMR'!J:J)</f>
        <v>12543</v>
      </c>
      <c r="H2558">
        <f>_xlfn.XLOOKUP(D2558,'2026 FMR'!I:I,'2026 FMR'!R:R)</f>
        <v>1</v>
      </c>
    </row>
    <row r="2559" spans="1:8" x14ac:dyDescent="0.35">
      <c r="A2559" t="s">
        <v>2600</v>
      </c>
      <c r="B2559" t="str">
        <f>_xlfn.XLOOKUP(D2559,'2026 FMR'!I:I,'2026 FMR'!Q:Q)</f>
        <v>TX-607</v>
      </c>
      <c r="C2559" t="s">
        <v>2633</v>
      </c>
      <c r="D2559">
        <v>48065</v>
      </c>
      <c r="E2559">
        <f>_xlfn.XLOOKUP(D2559,'ACS data'!E:E,'ACS data'!N:N)</f>
        <v>105</v>
      </c>
      <c r="F2559">
        <f>_xlfn.XLOOKUP(D2559,'2026 FMR'!I:I,'2026 FMR'!M:M)</f>
        <v>903</v>
      </c>
      <c r="G2559">
        <f>_xlfn.XLOOKUP(D2559,'2026 FMR'!I:I,'2026 FMR'!J:J)</f>
        <v>5801</v>
      </c>
      <c r="H2559">
        <f>_xlfn.XLOOKUP(D2559,'2026 FMR'!I:I,'2026 FMR'!R:R)</f>
        <v>1</v>
      </c>
    </row>
    <row r="2560" spans="1:8" x14ac:dyDescent="0.35">
      <c r="A2560" t="s">
        <v>2600</v>
      </c>
      <c r="B2560" t="str">
        <f>_xlfn.XLOOKUP(D2560,'2026 FMR'!I:I,'2026 FMR'!Q:Q)</f>
        <v>TX-607</v>
      </c>
      <c r="C2560" t="s">
        <v>2634</v>
      </c>
      <c r="D2560">
        <v>48067</v>
      </c>
      <c r="E2560">
        <f>_xlfn.XLOOKUP(D2560,'ACS data'!E:E,'ACS data'!N:N)</f>
        <v>760</v>
      </c>
      <c r="F2560">
        <f>_xlfn.XLOOKUP(D2560,'2026 FMR'!I:I,'2026 FMR'!M:M)</f>
        <v>742</v>
      </c>
      <c r="G2560">
        <f>_xlfn.XLOOKUP(D2560,'2026 FMR'!I:I,'2026 FMR'!J:J)</f>
        <v>28637</v>
      </c>
      <c r="H2560">
        <f>_xlfn.XLOOKUP(D2560,'2026 FMR'!I:I,'2026 FMR'!R:R)</f>
        <v>1</v>
      </c>
    </row>
    <row r="2561" spans="1:8" x14ac:dyDescent="0.35">
      <c r="A2561" t="s">
        <v>2600</v>
      </c>
      <c r="B2561" t="str">
        <f>_xlfn.XLOOKUP(D2561,'2026 FMR'!I:I,'2026 FMR'!Q:Q)</f>
        <v>TX-607</v>
      </c>
      <c r="C2561" t="s">
        <v>2635</v>
      </c>
      <c r="D2561">
        <v>48069</v>
      </c>
      <c r="E2561">
        <f>_xlfn.XLOOKUP(D2561,'ACS data'!E:E,'ACS data'!N:N)</f>
        <v>175</v>
      </c>
      <c r="F2561">
        <f>_xlfn.XLOOKUP(D2561,'2026 FMR'!I:I,'2026 FMR'!M:M)</f>
        <v>801</v>
      </c>
      <c r="G2561">
        <f>_xlfn.XLOOKUP(D2561,'2026 FMR'!I:I,'2026 FMR'!J:J)</f>
        <v>7381</v>
      </c>
      <c r="H2561">
        <f>_xlfn.XLOOKUP(D2561,'2026 FMR'!I:I,'2026 FMR'!R:R)</f>
        <v>1</v>
      </c>
    </row>
    <row r="2562" spans="1:8" x14ac:dyDescent="0.35">
      <c r="A2562" t="s">
        <v>2600</v>
      </c>
      <c r="B2562" t="str">
        <f>_xlfn.XLOOKUP(D2562,'2026 FMR'!I:I,'2026 FMR'!Q:Q)</f>
        <v>TX-607</v>
      </c>
      <c r="C2562" t="s">
        <v>2636</v>
      </c>
      <c r="D2562">
        <v>48071</v>
      </c>
      <c r="E2562">
        <f>_xlfn.XLOOKUP(D2562,'ACS data'!E:E,'ACS data'!N:N)</f>
        <v>1307</v>
      </c>
      <c r="F2562">
        <f>_xlfn.XLOOKUP(D2562,'2026 FMR'!I:I,'2026 FMR'!M:M)</f>
        <v>1323</v>
      </c>
      <c r="G2562">
        <f>_xlfn.XLOOKUP(D2562,'2026 FMR'!I:I,'2026 FMR'!J:J)</f>
        <v>47037</v>
      </c>
      <c r="H2562">
        <f>_xlfn.XLOOKUP(D2562,'2026 FMR'!I:I,'2026 FMR'!R:R)</f>
        <v>1</v>
      </c>
    </row>
    <row r="2563" spans="1:8" x14ac:dyDescent="0.35">
      <c r="A2563" t="s">
        <v>2600</v>
      </c>
      <c r="B2563" t="str">
        <f>_xlfn.XLOOKUP(D2563,'2026 FMR'!I:I,'2026 FMR'!Q:Q)</f>
        <v>TX-607</v>
      </c>
      <c r="C2563" t="s">
        <v>2637</v>
      </c>
      <c r="D2563">
        <v>48073</v>
      </c>
      <c r="E2563">
        <f>_xlfn.XLOOKUP(D2563,'ACS data'!E:E,'ACS data'!N:N)</f>
        <v>1788</v>
      </c>
      <c r="F2563">
        <f>_xlfn.XLOOKUP(D2563,'2026 FMR'!I:I,'2026 FMR'!M:M)</f>
        <v>756</v>
      </c>
      <c r="G2563">
        <f>_xlfn.XLOOKUP(D2563,'2026 FMR'!I:I,'2026 FMR'!J:J)</f>
        <v>50824</v>
      </c>
      <c r="H2563">
        <f>_xlfn.XLOOKUP(D2563,'2026 FMR'!I:I,'2026 FMR'!R:R)</f>
        <v>1</v>
      </c>
    </row>
    <row r="2564" spans="1:8" x14ac:dyDescent="0.35">
      <c r="A2564" t="s">
        <v>2600</v>
      </c>
      <c r="B2564" t="str">
        <f>_xlfn.XLOOKUP(D2564,'2026 FMR'!I:I,'2026 FMR'!Q:Q)</f>
        <v>TX-624</v>
      </c>
      <c r="C2564" t="s">
        <v>2638</v>
      </c>
      <c r="D2564">
        <v>48075</v>
      </c>
      <c r="E2564">
        <f>_xlfn.XLOOKUP(D2564,'ACS data'!E:E,'ACS data'!N:N)</f>
        <v>57</v>
      </c>
      <c r="F2564">
        <f>_xlfn.XLOOKUP(D2564,'2026 FMR'!I:I,'2026 FMR'!M:M)</f>
        <v>853</v>
      </c>
      <c r="G2564">
        <f>_xlfn.XLOOKUP(D2564,'2026 FMR'!I:I,'2026 FMR'!J:J)</f>
        <v>6781</v>
      </c>
      <c r="H2564">
        <f>_xlfn.XLOOKUP(D2564,'2026 FMR'!I:I,'2026 FMR'!R:R)</f>
        <v>1</v>
      </c>
    </row>
    <row r="2565" spans="1:8" x14ac:dyDescent="0.35">
      <c r="A2565" t="s">
        <v>2600</v>
      </c>
      <c r="B2565" t="str">
        <f>_xlfn.XLOOKUP(D2565,'2026 FMR'!I:I,'2026 FMR'!Q:Q)</f>
        <v>TX-624</v>
      </c>
      <c r="C2565" t="s">
        <v>2639</v>
      </c>
      <c r="D2565">
        <v>48077</v>
      </c>
      <c r="E2565">
        <f>_xlfn.XLOOKUP(D2565,'ACS data'!E:E,'ACS data'!N:N)</f>
        <v>150</v>
      </c>
      <c r="F2565">
        <f>_xlfn.XLOOKUP(D2565,'2026 FMR'!I:I,'2026 FMR'!M:M)</f>
        <v>925</v>
      </c>
      <c r="G2565">
        <f>_xlfn.XLOOKUP(D2565,'2026 FMR'!I:I,'2026 FMR'!J:J)</f>
        <v>10290</v>
      </c>
      <c r="H2565">
        <f>_xlfn.XLOOKUP(D2565,'2026 FMR'!I:I,'2026 FMR'!R:R)</f>
        <v>1</v>
      </c>
    </row>
    <row r="2566" spans="1:8" x14ac:dyDescent="0.35">
      <c r="A2566" t="s">
        <v>2600</v>
      </c>
      <c r="B2566" t="str">
        <f>_xlfn.XLOOKUP(D2566,'2026 FMR'!I:I,'2026 FMR'!Q:Q)</f>
        <v>TX-607</v>
      </c>
      <c r="C2566" t="s">
        <v>2640</v>
      </c>
      <c r="D2566">
        <v>48079</v>
      </c>
      <c r="E2566">
        <f>_xlfn.XLOOKUP(D2566,'ACS data'!E:E,'ACS data'!N:N)</f>
        <v>141</v>
      </c>
      <c r="F2566">
        <f>_xlfn.XLOOKUP(D2566,'2026 FMR'!I:I,'2026 FMR'!M:M)</f>
        <v>820</v>
      </c>
      <c r="G2566">
        <f>_xlfn.XLOOKUP(D2566,'2026 FMR'!I:I,'2026 FMR'!J:J)</f>
        <v>2529</v>
      </c>
      <c r="H2566">
        <f>_xlfn.XLOOKUP(D2566,'2026 FMR'!I:I,'2026 FMR'!R:R)</f>
        <v>1</v>
      </c>
    </row>
    <row r="2567" spans="1:8" x14ac:dyDescent="0.35">
      <c r="A2567" t="s">
        <v>2600</v>
      </c>
      <c r="B2567" t="str">
        <f>_xlfn.XLOOKUP(D2567,'2026 FMR'!I:I,'2026 FMR'!Q:Q)</f>
        <v>TX-607</v>
      </c>
      <c r="C2567" t="s">
        <v>2641</v>
      </c>
      <c r="D2567">
        <v>48081</v>
      </c>
      <c r="E2567">
        <f>_xlfn.XLOOKUP(D2567,'ACS data'!E:E,'ACS data'!N:N)</f>
        <v>59</v>
      </c>
      <c r="F2567">
        <f>_xlfn.XLOOKUP(D2567,'2026 FMR'!I:I,'2026 FMR'!M:M)</f>
        <v>742</v>
      </c>
      <c r="G2567">
        <f>_xlfn.XLOOKUP(D2567,'2026 FMR'!I:I,'2026 FMR'!J:J)</f>
        <v>3305</v>
      </c>
      <c r="H2567">
        <f>_xlfn.XLOOKUP(D2567,'2026 FMR'!I:I,'2026 FMR'!R:R)</f>
        <v>1</v>
      </c>
    </row>
    <row r="2568" spans="1:8" x14ac:dyDescent="0.35">
      <c r="A2568" t="s">
        <v>2600</v>
      </c>
      <c r="B2568" t="str">
        <f>_xlfn.XLOOKUP(D2568,'2026 FMR'!I:I,'2026 FMR'!Q:Q)</f>
        <v>TX-607</v>
      </c>
      <c r="C2568" t="s">
        <v>2642</v>
      </c>
      <c r="D2568">
        <v>48083</v>
      </c>
      <c r="E2568">
        <f>_xlfn.XLOOKUP(D2568,'ACS data'!E:E,'ACS data'!N:N)</f>
        <v>137</v>
      </c>
      <c r="F2568">
        <f>_xlfn.XLOOKUP(D2568,'2026 FMR'!I:I,'2026 FMR'!M:M)</f>
        <v>803</v>
      </c>
      <c r="G2568">
        <f>_xlfn.XLOOKUP(D2568,'2026 FMR'!I:I,'2026 FMR'!J:J)</f>
        <v>7808</v>
      </c>
      <c r="H2568">
        <f>_xlfn.XLOOKUP(D2568,'2026 FMR'!I:I,'2026 FMR'!R:R)</f>
        <v>1</v>
      </c>
    </row>
    <row r="2569" spans="1:8" x14ac:dyDescent="0.35">
      <c r="A2569" t="s">
        <v>2600</v>
      </c>
      <c r="B2569" t="str">
        <f>_xlfn.XLOOKUP(D2569,'2026 FMR'!I:I,'2026 FMR'!Q:Q)</f>
        <v>TX-600</v>
      </c>
      <c r="C2569" t="s">
        <v>2643</v>
      </c>
      <c r="D2569">
        <v>48085</v>
      </c>
      <c r="E2569">
        <f>_xlfn.XLOOKUP(D2569,'ACS data'!E:E,'ACS data'!N:N)</f>
        <v>17917</v>
      </c>
      <c r="F2569">
        <f>_xlfn.XLOOKUP(D2569,'2026 FMR'!I:I,'2026 FMR'!M:M)</f>
        <v>1648</v>
      </c>
      <c r="G2569">
        <f>_xlfn.XLOOKUP(D2569,'2026 FMR'!I:I,'2026 FMR'!J:J)</f>
        <v>1079153</v>
      </c>
      <c r="H2569">
        <f>_xlfn.XLOOKUP(D2569,'2026 FMR'!I:I,'2026 FMR'!R:R)</f>
        <v>0.5</v>
      </c>
    </row>
    <row r="2570" spans="1:8" x14ac:dyDescent="0.35">
      <c r="A2570" t="s">
        <v>2600</v>
      </c>
      <c r="B2570" t="str">
        <f>_xlfn.XLOOKUP(D2570,'2026 FMR'!I:I,'2026 FMR'!Q:Q)</f>
        <v>TX-607</v>
      </c>
      <c r="C2570" t="s">
        <v>2644</v>
      </c>
      <c r="D2570">
        <v>48087</v>
      </c>
      <c r="E2570">
        <f>_xlfn.XLOOKUP(D2570,'ACS data'!E:E,'ACS data'!N:N)</f>
        <v>163</v>
      </c>
      <c r="F2570">
        <f>_xlfn.XLOOKUP(D2570,'2026 FMR'!I:I,'2026 FMR'!M:M)</f>
        <v>778</v>
      </c>
      <c r="G2570">
        <f>_xlfn.XLOOKUP(D2570,'2026 FMR'!I:I,'2026 FMR'!J:J)</f>
        <v>2865</v>
      </c>
      <c r="H2570">
        <f>_xlfn.XLOOKUP(D2570,'2026 FMR'!I:I,'2026 FMR'!R:R)</f>
        <v>1</v>
      </c>
    </row>
    <row r="2571" spans="1:8" x14ac:dyDescent="0.35">
      <c r="A2571" t="s">
        <v>2600</v>
      </c>
      <c r="B2571" t="str">
        <f>_xlfn.XLOOKUP(D2571,'2026 FMR'!I:I,'2026 FMR'!Q:Q)</f>
        <v>TX-607</v>
      </c>
      <c r="C2571" t="s">
        <v>2645</v>
      </c>
      <c r="D2571">
        <v>48089</v>
      </c>
      <c r="E2571">
        <f>_xlfn.XLOOKUP(D2571,'ACS data'!E:E,'ACS data'!N:N)</f>
        <v>757</v>
      </c>
      <c r="F2571">
        <f>_xlfn.XLOOKUP(D2571,'2026 FMR'!I:I,'2026 FMR'!M:M)</f>
        <v>917</v>
      </c>
      <c r="G2571">
        <f>_xlfn.XLOOKUP(D2571,'2026 FMR'!I:I,'2026 FMR'!J:J)</f>
        <v>20582</v>
      </c>
      <c r="H2571">
        <f>_xlfn.XLOOKUP(D2571,'2026 FMR'!I:I,'2026 FMR'!R:R)</f>
        <v>1</v>
      </c>
    </row>
    <row r="2572" spans="1:8" x14ac:dyDescent="0.35">
      <c r="A2572" t="s">
        <v>2600</v>
      </c>
      <c r="B2572" t="str">
        <f>_xlfn.XLOOKUP(D2572,'2026 FMR'!I:I,'2026 FMR'!Q:Q)</f>
        <v>TX-607</v>
      </c>
      <c r="C2572" t="s">
        <v>2646</v>
      </c>
      <c r="D2572">
        <v>48091</v>
      </c>
      <c r="E2572">
        <f>_xlfn.XLOOKUP(D2572,'ACS data'!E:E,'ACS data'!N:N)</f>
        <v>2206</v>
      </c>
      <c r="F2572">
        <f>_xlfn.XLOOKUP(D2572,'2026 FMR'!I:I,'2026 FMR'!M:M)</f>
        <v>1177</v>
      </c>
      <c r="G2572">
        <f>_xlfn.XLOOKUP(D2572,'2026 FMR'!I:I,'2026 FMR'!J:J)</f>
        <v>165201</v>
      </c>
      <c r="H2572">
        <f>_xlfn.XLOOKUP(D2572,'2026 FMR'!I:I,'2026 FMR'!R:R)</f>
        <v>1</v>
      </c>
    </row>
    <row r="2573" spans="1:8" x14ac:dyDescent="0.35">
      <c r="A2573" t="s">
        <v>2600</v>
      </c>
      <c r="B2573" t="str">
        <f>_xlfn.XLOOKUP(D2573,'2026 FMR'!I:I,'2026 FMR'!Q:Q)</f>
        <v>TX-607</v>
      </c>
      <c r="C2573" t="s">
        <v>2647</v>
      </c>
      <c r="D2573">
        <v>48093</v>
      </c>
      <c r="E2573">
        <f>_xlfn.XLOOKUP(D2573,'ACS data'!E:E,'ACS data'!N:N)</f>
        <v>394</v>
      </c>
      <c r="F2573">
        <f>_xlfn.XLOOKUP(D2573,'2026 FMR'!I:I,'2026 FMR'!M:M)</f>
        <v>742</v>
      </c>
      <c r="G2573">
        <f>_xlfn.XLOOKUP(D2573,'2026 FMR'!I:I,'2026 FMR'!J:J)</f>
        <v>13651</v>
      </c>
      <c r="H2573">
        <f>_xlfn.XLOOKUP(D2573,'2026 FMR'!I:I,'2026 FMR'!R:R)</f>
        <v>1</v>
      </c>
    </row>
    <row r="2574" spans="1:8" x14ac:dyDescent="0.35">
      <c r="A2574" t="s">
        <v>2600</v>
      </c>
      <c r="B2574" t="str">
        <f>_xlfn.XLOOKUP(D2574,'2026 FMR'!I:I,'2026 FMR'!Q:Q)</f>
        <v>TX-607</v>
      </c>
      <c r="C2574" t="s">
        <v>2648</v>
      </c>
      <c r="D2574">
        <v>48095</v>
      </c>
      <c r="E2574">
        <f>_xlfn.XLOOKUP(D2574,'ACS data'!E:E,'ACS data'!N:N)</f>
        <v>30</v>
      </c>
      <c r="F2574">
        <f>_xlfn.XLOOKUP(D2574,'2026 FMR'!I:I,'2026 FMR'!M:M)</f>
        <v>922</v>
      </c>
      <c r="G2574">
        <f>_xlfn.XLOOKUP(D2574,'2026 FMR'!I:I,'2026 FMR'!J:J)</f>
        <v>3235</v>
      </c>
      <c r="H2574">
        <f>_xlfn.XLOOKUP(D2574,'2026 FMR'!I:I,'2026 FMR'!R:R)</f>
        <v>1</v>
      </c>
    </row>
    <row r="2575" spans="1:8" x14ac:dyDescent="0.35">
      <c r="A2575" t="s">
        <v>2600</v>
      </c>
      <c r="B2575" t="str">
        <f>_xlfn.XLOOKUP(D2575,'2026 FMR'!I:I,'2026 FMR'!Q:Q)</f>
        <v>TX-607</v>
      </c>
      <c r="C2575" t="s">
        <v>2649</v>
      </c>
      <c r="D2575">
        <v>48097</v>
      </c>
      <c r="E2575">
        <f>_xlfn.XLOOKUP(D2575,'ACS data'!E:E,'ACS data'!N:N)</f>
        <v>1199</v>
      </c>
      <c r="F2575">
        <f>_xlfn.XLOOKUP(D2575,'2026 FMR'!I:I,'2026 FMR'!M:M)</f>
        <v>961</v>
      </c>
      <c r="G2575">
        <f>_xlfn.XLOOKUP(D2575,'2026 FMR'!I:I,'2026 FMR'!J:J)</f>
        <v>41860</v>
      </c>
      <c r="H2575">
        <f>_xlfn.XLOOKUP(D2575,'2026 FMR'!I:I,'2026 FMR'!R:R)</f>
        <v>1</v>
      </c>
    </row>
    <row r="2576" spans="1:8" x14ac:dyDescent="0.35">
      <c r="A2576" t="s">
        <v>2600</v>
      </c>
      <c r="B2576" t="str">
        <f>_xlfn.XLOOKUP(D2576,'2026 FMR'!I:I,'2026 FMR'!Q:Q)</f>
        <v>TX-607</v>
      </c>
      <c r="C2576" t="s">
        <v>2650</v>
      </c>
      <c r="D2576">
        <v>48099</v>
      </c>
      <c r="E2576">
        <f>_xlfn.XLOOKUP(D2576,'ACS data'!E:E,'ACS data'!N:N)</f>
        <v>1199</v>
      </c>
      <c r="F2576">
        <f>_xlfn.XLOOKUP(D2576,'2026 FMR'!I:I,'2026 FMR'!M:M)</f>
        <v>990</v>
      </c>
      <c r="G2576">
        <f>_xlfn.XLOOKUP(D2576,'2026 FMR'!I:I,'2026 FMR'!J:J)</f>
        <v>82927</v>
      </c>
      <c r="H2576">
        <f>_xlfn.XLOOKUP(D2576,'2026 FMR'!I:I,'2026 FMR'!R:R)</f>
        <v>1</v>
      </c>
    </row>
    <row r="2577" spans="1:8" x14ac:dyDescent="0.35">
      <c r="A2577" t="s">
        <v>2600</v>
      </c>
      <c r="B2577" t="str">
        <f>_xlfn.XLOOKUP(D2577,'2026 FMR'!I:I,'2026 FMR'!Q:Q)</f>
        <v>TX-624</v>
      </c>
      <c r="C2577" t="s">
        <v>2651</v>
      </c>
      <c r="D2577">
        <v>48101</v>
      </c>
      <c r="E2577">
        <f>_xlfn.XLOOKUP(D2577,'ACS data'!E:E,'ACS data'!N:N)</f>
        <v>53</v>
      </c>
      <c r="F2577">
        <f>_xlfn.XLOOKUP(D2577,'2026 FMR'!I:I,'2026 FMR'!M:M)</f>
        <v>811</v>
      </c>
      <c r="G2577">
        <f>_xlfn.XLOOKUP(D2577,'2026 FMR'!I:I,'2026 FMR'!J:J)</f>
        <v>1647</v>
      </c>
      <c r="H2577">
        <f>_xlfn.XLOOKUP(D2577,'2026 FMR'!I:I,'2026 FMR'!R:R)</f>
        <v>1</v>
      </c>
    </row>
    <row r="2578" spans="1:8" x14ac:dyDescent="0.35">
      <c r="A2578" t="s">
        <v>2600</v>
      </c>
      <c r="B2578" t="str">
        <f>_xlfn.XLOOKUP(D2578,'2026 FMR'!I:I,'2026 FMR'!Q:Q)</f>
        <v>TX-607</v>
      </c>
      <c r="C2578" t="s">
        <v>2652</v>
      </c>
      <c r="D2578">
        <v>48103</v>
      </c>
      <c r="E2578">
        <f>_xlfn.XLOOKUP(D2578,'ACS data'!E:E,'ACS data'!N:N)</f>
        <v>80</v>
      </c>
      <c r="F2578">
        <f>_xlfn.XLOOKUP(D2578,'2026 FMR'!I:I,'2026 FMR'!M:M)</f>
        <v>783</v>
      </c>
      <c r="G2578">
        <f>_xlfn.XLOOKUP(D2578,'2026 FMR'!I:I,'2026 FMR'!J:J)</f>
        <v>4636</v>
      </c>
      <c r="H2578">
        <f>_xlfn.XLOOKUP(D2578,'2026 FMR'!I:I,'2026 FMR'!R:R)</f>
        <v>1</v>
      </c>
    </row>
    <row r="2579" spans="1:8" x14ac:dyDescent="0.35">
      <c r="A2579" t="s">
        <v>2600</v>
      </c>
      <c r="B2579" t="str">
        <f>_xlfn.XLOOKUP(D2579,'2026 FMR'!I:I,'2026 FMR'!Q:Q)</f>
        <v>TX-607</v>
      </c>
      <c r="C2579" t="s">
        <v>2653</v>
      </c>
      <c r="D2579">
        <v>48105</v>
      </c>
      <c r="E2579">
        <f>_xlfn.XLOOKUP(D2579,'ACS data'!E:E,'ACS data'!N:N)</f>
        <v>0</v>
      </c>
      <c r="F2579">
        <f>_xlfn.XLOOKUP(D2579,'2026 FMR'!I:I,'2026 FMR'!M:M)</f>
        <v>811</v>
      </c>
      <c r="G2579">
        <f>_xlfn.XLOOKUP(D2579,'2026 FMR'!I:I,'2026 FMR'!J:J)</f>
        <v>2949</v>
      </c>
      <c r="H2579">
        <f>_xlfn.XLOOKUP(D2579,'2026 FMR'!I:I,'2026 FMR'!R:R)</f>
        <v>1</v>
      </c>
    </row>
    <row r="2580" spans="1:8" x14ac:dyDescent="0.35">
      <c r="A2580" t="s">
        <v>2600</v>
      </c>
      <c r="B2580" t="str">
        <f>_xlfn.XLOOKUP(D2580,'2026 FMR'!I:I,'2026 FMR'!Q:Q)</f>
        <v>TX-607</v>
      </c>
      <c r="C2580" t="s">
        <v>2654</v>
      </c>
      <c r="D2580">
        <v>48107</v>
      </c>
      <c r="E2580">
        <f>_xlfn.XLOOKUP(D2580,'ACS data'!E:E,'ACS data'!N:N)</f>
        <v>239</v>
      </c>
      <c r="F2580">
        <f>_xlfn.XLOOKUP(D2580,'2026 FMR'!I:I,'2026 FMR'!M:M)</f>
        <v>990</v>
      </c>
      <c r="G2580">
        <f>_xlfn.XLOOKUP(D2580,'2026 FMR'!I:I,'2026 FMR'!J:J)</f>
        <v>5157</v>
      </c>
      <c r="H2580">
        <f>_xlfn.XLOOKUP(D2580,'2026 FMR'!I:I,'2026 FMR'!R:R)</f>
        <v>1</v>
      </c>
    </row>
    <row r="2581" spans="1:8" x14ac:dyDescent="0.35">
      <c r="A2581" t="s">
        <v>2600</v>
      </c>
      <c r="B2581" t="str">
        <f>_xlfn.XLOOKUP(D2581,'2026 FMR'!I:I,'2026 FMR'!Q:Q)</f>
        <v>TX-607</v>
      </c>
      <c r="C2581" t="s">
        <v>2655</v>
      </c>
      <c r="D2581">
        <v>48109</v>
      </c>
      <c r="E2581">
        <f>_xlfn.XLOOKUP(D2581,'ACS data'!E:E,'ACS data'!N:N)</f>
        <v>50</v>
      </c>
      <c r="F2581">
        <f>_xlfn.XLOOKUP(D2581,'2026 FMR'!I:I,'2026 FMR'!M:M)</f>
        <v>811</v>
      </c>
      <c r="G2581">
        <f>_xlfn.XLOOKUP(D2581,'2026 FMR'!I:I,'2026 FMR'!J:J)</f>
        <v>2181</v>
      </c>
      <c r="H2581">
        <f>_xlfn.XLOOKUP(D2581,'2026 FMR'!I:I,'2026 FMR'!R:R)</f>
        <v>1</v>
      </c>
    </row>
    <row r="2582" spans="1:8" x14ac:dyDescent="0.35">
      <c r="A2582" t="s">
        <v>2600</v>
      </c>
      <c r="B2582" t="str">
        <f>_xlfn.XLOOKUP(D2582,'2026 FMR'!I:I,'2026 FMR'!Q:Q)</f>
        <v>TX-607</v>
      </c>
      <c r="C2582" t="s">
        <v>2656</v>
      </c>
      <c r="D2582">
        <v>48111</v>
      </c>
      <c r="E2582">
        <f>_xlfn.XLOOKUP(D2582,'ACS data'!E:E,'ACS data'!N:N)</f>
        <v>34</v>
      </c>
      <c r="F2582">
        <f>_xlfn.XLOOKUP(D2582,'2026 FMR'!I:I,'2026 FMR'!M:M)</f>
        <v>1067</v>
      </c>
      <c r="G2582">
        <f>_xlfn.XLOOKUP(D2582,'2026 FMR'!I:I,'2026 FMR'!J:J)</f>
        <v>7165</v>
      </c>
      <c r="H2582">
        <f>_xlfn.XLOOKUP(D2582,'2026 FMR'!I:I,'2026 FMR'!R:R)</f>
        <v>1</v>
      </c>
    </row>
    <row r="2583" spans="1:8" x14ac:dyDescent="0.35">
      <c r="A2583" t="s">
        <v>2600</v>
      </c>
      <c r="B2583" t="str">
        <f>_xlfn.XLOOKUP(D2583,'2026 FMR'!I:I,'2026 FMR'!Q:Q)</f>
        <v>TX-600</v>
      </c>
      <c r="C2583" t="s">
        <v>2657</v>
      </c>
      <c r="D2583">
        <v>48113</v>
      </c>
      <c r="E2583">
        <f>_xlfn.XLOOKUP(D2583,'ACS data'!E:E,'ACS data'!N:N)</f>
        <v>84423</v>
      </c>
      <c r="F2583">
        <f>_xlfn.XLOOKUP(D2583,'2026 FMR'!I:I,'2026 FMR'!M:M)</f>
        <v>1648</v>
      </c>
      <c r="G2583">
        <f>_xlfn.XLOOKUP(D2583,'2026 FMR'!I:I,'2026 FMR'!J:J)</f>
        <v>2604053</v>
      </c>
      <c r="H2583">
        <f>_xlfn.XLOOKUP(D2583,'2026 FMR'!I:I,'2026 FMR'!R:R)</f>
        <v>0.5</v>
      </c>
    </row>
    <row r="2584" spans="1:8" x14ac:dyDescent="0.35">
      <c r="A2584" t="s">
        <v>2600</v>
      </c>
      <c r="B2584" t="str">
        <f>_xlfn.XLOOKUP(D2584,'2026 FMR'!I:I,'2026 FMR'!Q:Q)</f>
        <v>TX-607</v>
      </c>
      <c r="C2584" t="s">
        <v>2658</v>
      </c>
      <c r="D2584">
        <v>48115</v>
      </c>
      <c r="E2584">
        <f>_xlfn.XLOOKUP(D2584,'ACS data'!E:E,'ACS data'!N:N)</f>
        <v>308</v>
      </c>
      <c r="F2584">
        <f>_xlfn.XLOOKUP(D2584,'2026 FMR'!I:I,'2026 FMR'!M:M)</f>
        <v>823</v>
      </c>
      <c r="G2584">
        <f>_xlfn.XLOOKUP(D2584,'2026 FMR'!I:I,'2026 FMR'!J:J)</f>
        <v>12342</v>
      </c>
      <c r="H2584">
        <f>_xlfn.XLOOKUP(D2584,'2026 FMR'!I:I,'2026 FMR'!R:R)</f>
        <v>1</v>
      </c>
    </row>
    <row r="2585" spans="1:8" x14ac:dyDescent="0.35">
      <c r="A2585" t="s">
        <v>2600</v>
      </c>
      <c r="B2585" t="str">
        <f>_xlfn.XLOOKUP(D2585,'2026 FMR'!I:I,'2026 FMR'!Q:Q)</f>
        <v>TX-607</v>
      </c>
      <c r="C2585" t="s">
        <v>2659</v>
      </c>
      <c r="D2585">
        <v>48117</v>
      </c>
      <c r="E2585">
        <f>_xlfn.XLOOKUP(D2585,'ACS data'!E:E,'ACS data'!N:N)</f>
        <v>597</v>
      </c>
      <c r="F2585">
        <f>_xlfn.XLOOKUP(D2585,'2026 FMR'!I:I,'2026 FMR'!M:M)</f>
        <v>855</v>
      </c>
      <c r="G2585">
        <f>_xlfn.XLOOKUP(D2585,'2026 FMR'!I:I,'2026 FMR'!J:J)</f>
        <v>18585</v>
      </c>
      <c r="H2585">
        <f>_xlfn.XLOOKUP(D2585,'2026 FMR'!I:I,'2026 FMR'!R:R)</f>
        <v>1</v>
      </c>
    </row>
    <row r="2586" spans="1:8" x14ac:dyDescent="0.35">
      <c r="A2586" t="s">
        <v>2600</v>
      </c>
      <c r="B2586" t="str">
        <f>_xlfn.XLOOKUP(D2586,'2026 FMR'!I:I,'2026 FMR'!Q:Q)</f>
        <v>TX-607</v>
      </c>
      <c r="C2586" t="s">
        <v>2660</v>
      </c>
      <c r="D2586">
        <v>48119</v>
      </c>
      <c r="E2586">
        <f>_xlfn.XLOOKUP(D2586,'ACS data'!E:E,'ACS data'!N:N)</f>
        <v>99</v>
      </c>
      <c r="F2586">
        <f>_xlfn.XLOOKUP(D2586,'2026 FMR'!I:I,'2026 FMR'!M:M)</f>
        <v>808</v>
      </c>
      <c r="G2586">
        <f>_xlfn.XLOOKUP(D2586,'2026 FMR'!I:I,'2026 FMR'!J:J)</f>
        <v>5278</v>
      </c>
      <c r="H2586">
        <f>_xlfn.XLOOKUP(D2586,'2026 FMR'!I:I,'2026 FMR'!R:R)</f>
        <v>1</v>
      </c>
    </row>
    <row r="2587" spans="1:8" x14ac:dyDescent="0.35">
      <c r="A2587" t="s">
        <v>2600</v>
      </c>
      <c r="B2587" t="str">
        <f>_xlfn.XLOOKUP(D2587,'2026 FMR'!I:I,'2026 FMR'!Q:Q)</f>
        <v>TX-607</v>
      </c>
      <c r="C2587" t="s">
        <v>2661</v>
      </c>
      <c r="D2587">
        <v>48121</v>
      </c>
      <c r="E2587">
        <f>_xlfn.XLOOKUP(D2587,'ACS data'!E:E,'ACS data'!N:N)</f>
        <v>20407</v>
      </c>
      <c r="F2587">
        <f>_xlfn.XLOOKUP(D2587,'2026 FMR'!I:I,'2026 FMR'!M:M)</f>
        <v>1648</v>
      </c>
      <c r="G2587">
        <f>_xlfn.XLOOKUP(D2587,'2026 FMR'!I:I,'2026 FMR'!J:J)</f>
        <v>914870</v>
      </c>
      <c r="H2587">
        <f>_xlfn.XLOOKUP(D2587,'2026 FMR'!I:I,'2026 FMR'!R:R)</f>
        <v>1</v>
      </c>
    </row>
    <row r="2588" spans="1:8" x14ac:dyDescent="0.35">
      <c r="A2588" t="s">
        <v>2600</v>
      </c>
      <c r="B2588" t="str">
        <f>_xlfn.XLOOKUP(D2588,'2026 FMR'!I:I,'2026 FMR'!Q:Q)</f>
        <v>TX-607</v>
      </c>
      <c r="C2588" t="s">
        <v>2662</v>
      </c>
      <c r="D2588">
        <v>48123</v>
      </c>
      <c r="E2588">
        <f>_xlfn.XLOOKUP(D2588,'ACS data'!E:E,'ACS data'!N:N)</f>
        <v>341</v>
      </c>
      <c r="F2588">
        <f>_xlfn.XLOOKUP(D2588,'2026 FMR'!I:I,'2026 FMR'!M:M)</f>
        <v>912</v>
      </c>
      <c r="G2588">
        <f>_xlfn.XLOOKUP(D2588,'2026 FMR'!I:I,'2026 FMR'!J:J)</f>
        <v>19826</v>
      </c>
      <c r="H2588">
        <f>_xlfn.XLOOKUP(D2588,'2026 FMR'!I:I,'2026 FMR'!R:R)</f>
        <v>1</v>
      </c>
    </row>
    <row r="2589" spans="1:8" x14ac:dyDescent="0.35">
      <c r="A2589" t="s">
        <v>2600</v>
      </c>
      <c r="B2589" t="str">
        <f>_xlfn.XLOOKUP(D2589,'2026 FMR'!I:I,'2026 FMR'!Q:Q)</f>
        <v>TX-607</v>
      </c>
      <c r="C2589" t="s">
        <v>2663</v>
      </c>
      <c r="D2589">
        <v>48125</v>
      </c>
      <c r="E2589">
        <f>_xlfn.XLOOKUP(D2589,'ACS data'!E:E,'ACS data'!N:N)</f>
        <v>28</v>
      </c>
      <c r="F2589">
        <f>_xlfn.XLOOKUP(D2589,'2026 FMR'!I:I,'2026 FMR'!M:M)</f>
        <v>778</v>
      </c>
      <c r="G2589">
        <f>_xlfn.XLOOKUP(D2589,'2026 FMR'!I:I,'2026 FMR'!J:J)</f>
        <v>1570</v>
      </c>
      <c r="H2589">
        <f>_xlfn.XLOOKUP(D2589,'2026 FMR'!I:I,'2026 FMR'!R:R)</f>
        <v>1</v>
      </c>
    </row>
    <row r="2590" spans="1:8" x14ac:dyDescent="0.35">
      <c r="A2590" t="s">
        <v>2600</v>
      </c>
      <c r="B2590" t="str">
        <f>_xlfn.XLOOKUP(D2590,'2026 FMR'!I:I,'2026 FMR'!Q:Q)</f>
        <v>TX-607</v>
      </c>
      <c r="C2590" t="s">
        <v>2664</v>
      </c>
      <c r="D2590">
        <v>48127</v>
      </c>
      <c r="E2590">
        <f>_xlfn.XLOOKUP(D2590,'ACS data'!E:E,'ACS data'!N:N)</f>
        <v>948</v>
      </c>
      <c r="F2590">
        <f>_xlfn.XLOOKUP(D2590,'2026 FMR'!I:I,'2026 FMR'!M:M)</f>
        <v>888</v>
      </c>
      <c r="G2590">
        <f>_xlfn.XLOOKUP(D2590,'2026 FMR'!I:I,'2026 FMR'!J:J)</f>
        <v>8672</v>
      </c>
      <c r="H2590">
        <f>_xlfn.XLOOKUP(D2590,'2026 FMR'!I:I,'2026 FMR'!R:R)</f>
        <v>1</v>
      </c>
    </row>
    <row r="2591" spans="1:8" x14ac:dyDescent="0.35">
      <c r="A2591" t="s">
        <v>2600</v>
      </c>
      <c r="B2591" t="str">
        <f>_xlfn.XLOOKUP(D2591,'2026 FMR'!I:I,'2026 FMR'!Q:Q)</f>
        <v>TX-607</v>
      </c>
      <c r="C2591" t="s">
        <v>2665</v>
      </c>
      <c r="D2591">
        <v>48129</v>
      </c>
      <c r="E2591">
        <f>_xlfn.XLOOKUP(D2591,'ACS data'!E:E,'ACS data'!N:N)</f>
        <v>21</v>
      </c>
      <c r="F2591">
        <f>_xlfn.XLOOKUP(D2591,'2026 FMR'!I:I,'2026 FMR'!M:M)</f>
        <v>778</v>
      </c>
      <c r="G2591">
        <f>_xlfn.XLOOKUP(D2591,'2026 FMR'!I:I,'2026 FMR'!J:J)</f>
        <v>3298</v>
      </c>
      <c r="H2591">
        <f>_xlfn.XLOOKUP(D2591,'2026 FMR'!I:I,'2026 FMR'!R:R)</f>
        <v>1</v>
      </c>
    </row>
    <row r="2592" spans="1:8" x14ac:dyDescent="0.35">
      <c r="A2592" t="s">
        <v>2600</v>
      </c>
      <c r="B2592" t="str">
        <f>_xlfn.XLOOKUP(D2592,'2026 FMR'!I:I,'2026 FMR'!Q:Q)</f>
        <v>TX-607</v>
      </c>
      <c r="C2592" t="s">
        <v>2666</v>
      </c>
      <c r="D2592">
        <v>48131</v>
      </c>
      <c r="E2592">
        <f>_xlfn.XLOOKUP(D2592,'ACS data'!E:E,'ACS data'!N:N)</f>
        <v>691</v>
      </c>
      <c r="F2592">
        <f>_xlfn.XLOOKUP(D2592,'2026 FMR'!I:I,'2026 FMR'!M:M)</f>
        <v>811</v>
      </c>
      <c r="G2592">
        <f>_xlfn.XLOOKUP(D2592,'2026 FMR'!I:I,'2026 FMR'!J:J)</f>
        <v>9960</v>
      </c>
      <c r="H2592">
        <f>_xlfn.XLOOKUP(D2592,'2026 FMR'!I:I,'2026 FMR'!R:R)</f>
        <v>1</v>
      </c>
    </row>
    <row r="2593" spans="1:8" x14ac:dyDescent="0.35">
      <c r="A2593" t="s">
        <v>2600</v>
      </c>
      <c r="B2593" t="str">
        <f>_xlfn.XLOOKUP(D2593,'2026 FMR'!I:I,'2026 FMR'!Q:Q)</f>
        <v>TX-607</v>
      </c>
      <c r="C2593" t="s">
        <v>2667</v>
      </c>
      <c r="D2593">
        <v>48133</v>
      </c>
      <c r="E2593">
        <f>_xlfn.XLOOKUP(D2593,'ACS data'!E:E,'ACS data'!N:N)</f>
        <v>512</v>
      </c>
      <c r="F2593">
        <f>_xlfn.XLOOKUP(D2593,'2026 FMR'!I:I,'2026 FMR'!M:M)</f>
        <v>862</v>
      </c>
      <c r="G2593">
        <f>_xlfn.XLOOKUP(D2593,'2026 FMR'!I:I,'2026 FMR'!J:J)</f>
        <v>17812</v>
      </c>
      <c r="H2593">
        <f>_xlfn.XLOOKUP(D2593,'2026 FMR'!I:I,'2026 FMR'!R:R)</f>
        <v>1</v>
      </c>
    </row>
    <row r="2594" spans="1:8" x14ac:dyDescent="0.35">
      <c r="A2594" t="s">
        <v>2600</v>
      </c>
      <c r="B2594" t="str">
        <f>_xlfn.XLOOKUP(D2594,'2026 FMR'!I:I,'2026 FMR'!Q:Q)</f>
        <v>TX-607</v>
      </c>
      <c r="C2594" t="s">
        <v>2668</v>
      </c>
      <c r="D2594">
        <v>48135</v>
      </c>
      <c r="E2594">
        <f>_xlfn.XLOOKUP(D2594,'ACS data'!E:E,'ACS data'!N:N)</f>
        <v>5057</v>
      </c>
      <c r="F2594">
        <f>_xlfn.XLOOKUP(D2594,'2026 FMR'!I:I,'2026 FMR'!M:M)</f>
        <v>1269</v>
      </c>
      <c r="G2594">
        <f>_xlfn.XLOOKUP(D2594,'2026 FMR'!I:I,'2026 FMR'!J:J)</f>
        <v>162300</v>
      </c>
      <c r="H2594">
        <f>_xlfn.XLOOKUP(D2594,'2026 FMR'!I:I,'2026 FMR'!R:R)</f>
        <v>1</v>
      </c>
    </row>
    <row r="2595" spans="1:8" x14ac:dyDescent="0.35">
      <c r="A2595" t="s">
        <v>2600</v>
      </c>
      <c r="B2595" t="str">
        <f>_xlfn.XLOOKUP(D2595,'2026 FMR'!I:I,'2026 FMR'!Q:Q)</f>
        <v>TX-607</v>
      </c>
      <c r="C2595" t="s">
        <v>2669</v>
      </c>
      <c r="D2595">
        <v>48137</v>
      </c>
      <c r="E2595">
        <f>_xlfn.XLOOKUP(D2595,'ACS data'!E:E,'ACS data'!N:N)</f>
        <v>112</v>
      </c>
      <c r="F2595">
        <f>_xlfn.XLOOKUP(D2595,'2026 FMR'!I:I,'2026 FMR'!M:M)</f>
        <v>811</v>
      </c>
      <c r="G2595">
        <f>_xlfn.XLOOKUP(D2595,'2026 FMR'!I:I,'2026 FMR'!J:J)</f>
        <v>1380</v>
      </c>
      <c r="H2595">
        <f>_xlfn.XLOOKUP(D2595,'2026 FMR'!I:I,'2026 FMR'!R:R)</f>
        <v>1</v>
      </c>
    </row>
    <row r="2596" spans="1:8" x14ac:dyDescent="0.35">
      <c r="A2596" t="s">
        <v>2600</v>
      </c>
      <c r="B2596" t="str">
        <f>_xlfn.XLOOKUP(D2596,'2026 FMR'!I:I,'2026 FMR'!Q:Q)</f>
        <v>TX-607</v>
      </c>
      <c r="C2596" t="s">
        <v>2670</v>
      </c>
      <c r="D2596">
        <v>48139</v>
      </c>
      <c r="E2596">
        <f>_xlfn.XLOOKUP(D2596,'ACS data'!E:E,'ACS data'!N:N)</f>
        <v>2924</v>
      </c>
      <c r="F2596">
        <f>_xlfn.XLOOKUP(D2596,'2026 FMR'!I:I,'2026 FMR'!M:M)</f>
        <v>1648</v>
      </c>
      <c r="G2596">
        <f>_xlfn.XLOOKUP(D2596,'2026 FMR'!I:I,'2026 FMR'!J:J)</f>
        <v>195509</v>
      </c>
      <c r="H2596">
        <f>_xlfn.XLOOKUP(D2596,'2026 FMR'!I:I,'2026 FMR'!R:R)</f>
        <v>1</v>
      </c>
    </row>
    <row r="2597" spans="1:8" x14ac:dyDescent="0.35">
      <c r="A2597" t="s">
        <v>2600</v>
      </c>
      <c r="B2597" t="str">
        <f>_xlfn.XLOOKUP(D2597,'2026 FMR'!I:I,'2026 FMR'!Q:Q)</f>
        <v>TX-603</v>
      </c>
      <c r="C2597" t="s">
        <v>2671</v>
      </c>
      <c r="D2597">
        <v>48141</v>
      </c>
      <c r="E2597">
        <f>_xlfn.XLOOKUP(D2597,'ACS data'!E:E,'ACS data'!N:N)</f>
        <v>37583</v>
      </c>
      <c r="F2597">
        <f>_xlfn.XLOOKUP(D2597,'2026 FMR'!I:I,'2026 FMR'!M:M)</f>
        <v>1013</v>
      </c>
      <c r="G2597">
        <f>_xlfn.XLOOKUP(D2597,'2026 FMR'!I:I,'2026 FMR'!J:J)</f>
        <v>863832</v>
      </c>
      <c r="H2597">
        <f>_xlfn.XLOOKUP(D2597,'2026 FMR'!I:I,'2026 FMR'!R:R)</f>
        <v>1</v>
      </c>
    </row>
    <row r="2598" spans="1:8" x14ac:dyDescent="0.35">
      <c r="A2598" t="s">
        <v>2600</v>
      </c>
      <c r="B2598" t="str">
        <f>_xlfn.XLOOKUP(D2598,'2026 FMR'!I:I,'2026 FMR'!Q:Q)</f>
        <v>TX-607</v>
      </c>
      <c r="C2598" t="s">
        <v>2672</v>
      </c>
      <c r="D2598">
        <v>48143</v>
      </c>
      <c r="E2598">
        <f>_xlfn.XLOOKUP(D2598,'ACS data'!E:E,'ACS data'!N:N)</f>
        <v>2698</v>
      </c>
      <c r="F2598">
        <f>_xlfn.XLOOKUP(D2598,'2026 FMR'!I:I,'2026 FMR'!M:M)</f>
        <v>899</v>
      </c>
      <c r="G2598">
        <f>_xlfn.XLOOKUP(D2598,'2026 FMR'!I:I,'2026 FMR'!J:J)</f>
        <v>42788</v>
      </c>
      <c r="H2598">
        <f>_xlfn.XLOOKUP(D2598,'2026 FMR'!I:I,'2026 FMR'!R:R)</f>
        <v>1</v>
      </c>
    </row>
    <row r="2599" spans="1:8" x14ac:dyDescent="0.35">
      <c r="A2599" t="s">
        <v>2600</v>
      </c>
      <c r="B2599" t="str">
        <f>_xlfn.XLOOKUP(D2599,'2026 FMR'!I:I,'2026 FMR'!Q:Q)</f>
        <v>TX-604</v>
      </c>
      <c r="C2599" t="s">
        <v>2673</v>
      </c>
      <c r="D2599">
        <v>48145</v>
      </c>
      <c r="E2599">
        <f>_xlfn.XLOOKUP(D2599,'ACS data'!E:E,'ACS data'!N:N)</f>
        <v>488</v>
      </c>
      <c r="F2599">
        <f>_xlfn.XLOOKUP(D2599,'2026 FMR'!I:I,'2026 FMR'!M:M)</f>
        <v>742</v>
      </c>
      <c r="G2599">
        <f>_xlfn.XLOOKUP(D2599,'2026 FMR'!I:I,'2026 FMR'!J:J)</f>
        <v>17013</v>
      </c>
      <c r="H2599">
        <f>_xlfn.XLOOKUP(D2599,'2026 FMR'!I:I,'2026 FMR'!R:R)</f>
        <v>0.5</v>
      </c>
    </row>
    <row r="2600" spans="1:8" x14ac:dyDescent="0.35">
      <c r="A2600" t="s">
        <v>2600</v>
      </c>
      <c r="B2600" t="str">
        <f>_xlfn.XLOOKUP(D2600,'2026 FMR'!I:I,'2026 FMR'!Q:Q)</f>
        <v>TX-607</v>
      </c>
      <c r="C2600" t="s">
        <v>2674</v>
      </c>
      <c r="D2600">
        <v>48147</v>
      </c>
      <c r="E2600">
        <f>_xlfn.XLOOKUP(D2600,'ACS data'!E:E,'ACS data'!N:N)</f>
        <v>1019</v>
      </c>
      <c r="F2600">
        <f>_xlfn.XLOOKUP(D2600,'2026 FMR'!I:I,'2026 FMR'!M:M)</f>
        <v>751</v>
      </c>
      <c r="G2600">
        <f>_xlfn.XLOOKUP(D2600,'2026 FMR'!I:I,'2026 FMR'!J:J)</f>
        <v>36052</v>
      </c>
      <c r="H2600">
        <f>_xlfn.XLOOKUP(D2600,'2026 FMR'!I:I,'2026 FMR'!R:R)</f>
        <v>1</v>
      </c>
    </row>
    <row r="2601" spans="1:8" x14ac:dyDescent="0.35">
      <c r="A2601" t="s">
        <v>2600</v>
      </c>
      <c r="B2601" t="str">
        <f>_xlfn.XLOOKUP(D2601,'2026 FMR'!I:I,'2026 FMR'!Q:Q)</f>
        <v>TX-607</v>
      </c>
      <c r="C2601" t="s">
        <v>2675</v>
      </c>
      <c r="D2601">
        <v>48149</v>
      </c>
      <c r="E2601">
        <f>_xlfn.XLOOKUP(D2601,'ACS data'!E:E,'ACS data'!N:N)</f>
        <v>287</v>
      </c>
      <c r="F2601">
        <f>_xlfn.XLOOKUP(D2601,'2026 FMR'!I:I,'2026 FMR'!M:M)</f>
        <v>882</v>
      </c>
      <c r="G2601">
        <f>_xlfn.XLOOKUP(D2601,'2026 FMR'!I:I,'2026 FMR'!J:J)</f>
        <v>24564</v>
      </c>
      <c r="H2601">
        <f>_xlfn.XLOOKUP(D2601,'2026 FMR'!I:I,'2026 FMR'!R:R)</f>
        <v>1</v>
      </c>
    </row>
    <row r="2602" spans="1:8" x14ac:dyDescent="0.35">
      <c r="A2602" t="s">
        <v>2600</v>
      </c>
      <c r="B2602" t="str">
        <f>_xlfn.XLOOKUP(D2602,'2026 FMR'!I:I,'2026 FMR'!Q:Q)</f>
        <v>TX-607</v>
      </c>
      <c r="C2602" t="s">
        <v>2676</v>
      </c>
      <c r="D2602">
        <v>48151</v>
      </c>
      <c r="E2602">
        <f>_xlfn.XLOOKUP(D2602,'ACS data'!E:E,'ACS data'!N:N)</f>
        <v>69</v>
      </c>
      <c r="F2602">
        <f>_xlfn.XLOOKUP(D2602,'2026 FMR'!I:I,'2026 FMR'!M:M)</f>
        <v>755</v>
      </c>
      <c r="G2602">
        <f>_xlfn.XLOOKUP(D2602,'2026 FMR'!I:I,'2026 FMR'!J:J)</f>
        <v>3680</v>
      </c>
      <c r="H2602">
        <f>_xlfn.XLOOKUP(D2602,'2026 FMR'!I:I,'2026 FMR'!R:R)</f>
        <v>1</v>
      </c>
    </row>
    <row r="2603" spans="1:8" x14ac:dyDescent="0.35">
      <c r="A2603" t="s">
        <v>2600</v>
      </c>
      <c r="B2603" t="str">
        <f>_xlfn.XLOOKUP(D2603,'2026 FMR'!I:I,'2026 FMR'!Q:Q)</f>
        <v>TX-607</v>
      </c>
      <c r="C2603" t="s">
        <v>2677</v>
      </c>
      <c r="D2603">
        <v>48153</v>
      </c>
      <c r="E2603">
        <f>_xlfn.XLOOKUP(D2603,'ACS data'!E:E,'ACS data'!N:N)</f>
        <v>234</v>
      </c>
      <c r="F2603">
        <f>_xlfn.XLOOKUP(D2603,'2026 FMR'!I:I,'2026 FMR'!M:M)</f>
        <v>742</v>
      </c>
      <c r="G2603">
        <f>_xlfn.XLOOKUP(D2603,'2026 FMR'!I:I,'2026 FMR'!J:J)</f>
        <v>5386</v>
      </c>
      <c r="H2603">
        <f>_xlfn.XLOOKUP(D2603,'2026 FMR'!I:I,'2026 FMR'!R:R)</f>
        <v>1</v>
      </c>
    </row>
    <row r="2604" spans="1:8" x14ac:dyDescent="0.35">
      <c r="A2604" t="s">
        <v>2600</v>
      </c>
      <c r="B2604" t="str">
        <f>_xlfn.XLOOKUP(D2604,'2026 FMR'!I:I,'2026 FMR'!Q:Q)</f>
        <v>TX-624</v>
      </c>
      <c r="C2604" t="s">
        <v>2678</v>
      </c>
      <c r="D2604">
        <v>48155</v>
      </c>
      <c r="E2604">
        <f>_xlfn.XLOOKUP(D2604,'ACS data'!E:E,'ACS data'!N:N)</f>
        <v>166</v>
      </c>
      <c r="F2604">
        <f>_xlfn.XLOOKUP(D2604,'2026 FMR'!I:I,'2026 FMR'!M:M)</f>
        <v>750</v>
      </c>
      <c r="G2604">
        <f>_xlfn.XLOOKUP(D2604,'2026 FMR'!I:I,'2026 FMR'!J:J)</f>
        <v>1075</v>
      </c>
      <c r="H2604">
        <f>_xlfn.XLOOKUP(D2604,'2026 FMR'!I:I,'2026 FMR'!R:R)</f>
        <v>1</v>
      </c>
    </row>
    <row r="2605" spans="1:8" x14ac:dyDescent="0.35">
      <c r="A2605" t="s">
        <v>2600</v>
      </c>
      <c r="B2605" t="str">
        <f>_xlfn.XLOOKUP(D2605,'2026 FMR'!I:I,'2026 FMR'!Q:Q)</f>
        <v>TX-700</v>
      </c>
      <c r="C2605" t="s">
        <v>2679</v>
      </c>
      <c r="D2605">
        <v>48157</v>
      </c>
      <c r="E2605">
        <f>_xlfn.XLOOKUP(D2605,'ACS data'!E:E,'ACS data'!N:N)</f>
        <v>11835</v>
      </c>
      <c r="F2605">
        <f>_xlfn.XLOOKUP(D2605,'2026 FMR'!I:I,'2026 FMR'!M:M)</f>
        <v>1323</v>
      </c>
      <c r="G2605">
        <f>_xlfn.XLOOKUP(D2605,'2026 FMR'!I:I,'2026 FMR'!J:J)</f>
        <v>832607</v>
      </c>
      <c r="H2605">
        <f>_xlfn.XLOOKUP(D2605,'2026 FMR'!I:I,'2026 FMR'!R:R)</f>
        <v>0.5</v>
      </c>
    </row>
    <row r="2606" spans="1:8" x14ac:dyDescent="0.35">
      <c r="A2606" t="s">
        <v>2600</v>
      </c>
      <c r="B2606" t="str">
        <f>_xlfn.XLOOKUP(D2606,'2026 FMR'!I:I,'2026 FMR'!Q:Q)</f>
        <v>TX-607</v>
      </c>
      <c r="C2606" t="s">
        <v>2680</v>
      </c>
      <c r="D2606">
        <v>48159</v>
      </c>
      <c r="E2606">
        <f>_xlfn.XLOOKUP(D2606,'ACS data'!E:E,'ACS data'!N:N)</f>
        <v>152</v>
      </c>
      <c r="F2606">
        <f>_xlfn.XLOOKUP(D2606,'2026 FMR'!I:I,'2026 FMR'!M:M)</f>
        <v>885</v>
      </c>
      <c r="G2606">
        <f>_xlfn.XLOOKUP(D2606,'2026 FMR'!I:I,'2026 FMR'!J:J)</f>
        <v>10445</v>
      </c>
      <c r="H2606">
        <f>_xlfn.XLOOKUP(D2606,'2026 FMR'!I:I,'2026 FMR'!R:R)</f>
        <v>1</v>
      </c>
    </row>
    <row r="2607" spans="1:8" x14ac:dyDescent="0.35">
      <c r="A2607" t="s">
        <v>2600</v>
      </c>
      <c r="B2607" t="str">
        <f>_xlfn.XLOOKUP(D2607,'2026 FMR'!I:I,'2026 FMR'!Q:Q)</f>
        <v>TX-604</v>
      </c>
      <c r="C2607" t="s">
        <v>2681</v>
      </c>
      <c r="D2607">
        <v>48161</v>
      </c>
      <c r="E2607">
        <f>_xlfn.XLOOKUP(D2607,'ACS data'!E:E,'ACS data'!N:N)</f>
        <v>447</v>
      </c>
      <c r="F2607">
        <f>_xlfn.XLOOKUP(D2607,'2026 FMR'!I:I,'2026 FMR'!M:M)</f>
        <v>742</v>
      </c>
      <c r="G2607">
        <f>_xlfn.XLOOKUP(D2607,'2026 FMR'!I:I,'2026 FMR'!J:J)</f>
        <v>19599</v>
      </c>
      <c r="H2607">
        <f>_xlfn.XLOOKUP(D2607,'2026 FMR'!I:I,'2026 FMR'!R:R)</f>
        <v>0.5</v>
      </c>
    </row>
    <row r="2608" spans="1:8" x14ac:dyDescent="0.35">
      <c r="A2608" t="s">
        <v>2600</v>
      </c>
      <c r="B2608" t="str">
        <f>_xlfn.XLOOKUP(D2608,'2026 FMR'!I:I,'2026 FMR'!Q:Q)</f>
        <v>TX-607</v>
      </c>
      <c r="C2608" t="s">
        <v>2682</v>
      </c>
      <c r="D2608">
        <v>48163</v>
      </c>
      <c r="E2608">
        <f>_xlfn.XLOOKUP(D2608,'ACS data'!E:E,'ACS data'!N:N)</f>
        <v>400</v>
      </c>
      <c r="F2608">
        <f>_xlfn.XLOOKUP(D2608,'2026 FMR'!I:I,'2026 FMR'!M:M)</f>
        <v>870</v>
      </c>
      <c r="G2608">
        <f>_xlfn.XLOOKUP(D2608,'2026 FMR'!I:I,'2026 FMR'!J:J)</f>
        <v>18151</v>
      </c>
      <c r="H2608">
        <f>_xlfn.XLOOKUP(D2608,'2026 FMR'!I:I,'2026 FMR'!R:R)</f>
        <v>1</v>
      </c>
    </row>
    <row r="2609" spans="1:8" x14ac:dyDescent="0.35">
      <c r="A2609" t="s">
        <v>2600</v>
      </c>
      <c r="B2609" t="str">
        <f>_xlfn.XLOOKUP(D2609,'2026 FMR'!I:I,'2026 FMR'!Q:Q)</f>
        <v>TX-607</v>
      </c>
      <c r="C2609" t="s">
        <v>2683</v>
      </c>
      <c r="D2609">
        <v>48165</v>
      </c>
      <c r="E2609">
        <f>_xlfn.XLOOKUP(D2609,'ACS data'!E:E,'ACS data'!N:N)</f>
        <v>208</v>
      </c>
      <c r="F2609">
        <f>_xlfn.XLOOKUP(D2609,'2026 FMR'!I:I,'2026 FMR'!M:M)</f>
        <v>832</v>
      </c>
      <c r="G2609">
        <f>_xlfn.XLOOKUP(D2609,'2026 FMR'!I:I,'2026 FMR'!J:J)</f>
        <v>21523</v>
      </c>
      <c r="H2609">
        <f>_xlfn.XLOOKUP(D2609,'2026 FMR'!I:I,'2026 FMR'!R:R)</f>
        <v>1</v>
      </c>
    </row>
    <row r="2610" spans="1:8" x14ac:dyDescent="0.35">
      <c r="A2610" t="s">
        <v>2600</v>
      </c>
      <c r="B2610" t="str">
        <f>_xlfn.XLOOKUP(D2610,'2026 FMR'!I:I,'2026 FMR'!Q:Q)</f>
        <v>TX-607</v>
      </c>
      <c r="C2610" t="s">
        <v>2684</v>
      </c>
      <c r="D2610">
        <v>48167</v>
      </c>
      <c r="E2610">
        <f>_xlfn.XLOOKUP(D2610,'ACS data'!E:E,'ACS data'!N:N)</f>
        <v>8725</v>
      </c>
      <c r="F2610">
        <f>_xlfn.XLOOKUP(D2610,'2026 FMR'!I:I,'2026 FMR'!M:M)</f>
        <v>1323</v>
      </c>
      <c r="G2610">
        <f>_xlfn.XLOOKUP(D2610,'2026 FMR'!I:I,'2026 FMR'!J:J)</f>
        <v>350801</v>
      </c>
      <c r="H2610">
        <f>_xlfn.XLOOKUP(D2610,'2026 FMR'!I:I,'2026 FMR'!R:R)</f>
        <v>1</v>
      </c>
    </row>
    <row r="2611" spans="1:8" x14ac:dyDescent="0.35">
      <c r="A2611" t="s">
        <v>2600</v>
      </c>
      <c r="B2611" t="str">
        <f>_xlfn.XLOOKUP(D2611,'2026 FMR'!I:I,'2026 FMR'!Q:Q)</f>
        <v>TX-607</v>
      </c>
      <c r="C2611" t="s">
        <v>2685</v>
      </c>
      <c r="D2611">
        <v>48169</v>
      </c>
      <c r="E2611">
        <f>_xlfn.XLOOKUP(D2611,'ACS data'!E:E,'ACS data'!N:N)</f>
        <v>63</v>
      </c>
      <c r="F2611">
        <f>_xlfn.XLOOKUP(D2611,'2026 FMR'!I:I,'2026 FMR'!M:M)</f>
        <v>820</v>
      </c>
      <c r="G2611">
        <f>_xlfn.XLOOKUP(D2611,'2026 FMR'!I:I,'2026 FMR'!J:J)</f>
        <v>5735</v>
      </c>
      <c r="H2611">
        <f>_xlfn.XLOOKUP(D2611,'2026 FMR'!I:I,'2026 FMR'!R:R)</f>
        <v>1</v>
      </c>
    </row>
    <row r="2612" spans="1:8" x14ac:dyDescent="0.35">
      <c r="A2612" t="s">
        <v>2600</v>
      </c>
      <c r="B2612" t="str">
        <f>_xlfn.XLOOKUP(D2612,'2026 FMR'!I:I,'2026 FMR'!Q:Q)</f>
        <v>TX-607</v>
      </c>
      <c r="C2612" t="s">
        <v>2686</v>
      </c>
      <c r="D2612">
        <v>48171</v>
      </c>
      <c r="E2612">
        <f>_xlfn.XLOOKUP(D2612,'ACS data'!E:E,'ACS data'!N:N)</f>
        <v>321</v>
      </c>
      <c r="F2612">
        <f>_xlfn.XLOOKUP(D2612,'2026 FMR'!I:I,'2026 FMR'!M:M)</f>
        <v>1096</v>
      </c>
      <c r="G2612">
        <f>_xlfn.XLOOKUP(D2612,'2026 FMR'!I:I,'2026 FMR'!J:J)</f>
        <v>26953</v>
      </c>
      <c r="H2612">
        <f>_xlfn.XLOOKUP(D2612,'2026 FMR'!I:I,'2026 FMR'!R:R)</f>
        <v>1</v>
      </c>
    </row>
    <row r="2613" spans="1:8" x14ac:dyDescent="0.35">
      <c r="A2613" t="s">
        <v>2600</v>
      </c>
      <c r="B2613" t="str">
        <f>_xlfn.XLOOKUP(D2613,'2026 FMR'!I:I,'2026 FMR'!Q:Q)</f>
        <v>TX-607</v>
      </c>
      <c r="C2613" t="s">
        <v>2687</v>
      </c>
      <c r="D2613">
        <v>48173</v>
      </c>
      <c r="E2613">
        <f>_xlfn.XLOOKUP(D2613,'ACS data'!E:E,'ACS data'!N:N)</f>
        <v>9</v>
      </c>
      <c r="F2613">
        <f>_xlfn.XLOOKUP(D2613,'2026 FMR'!I:I,'2026 FMR'!M:M)</f>
        <v>811</v>
      </c>
      <c r="G2613">
        <f>_xlfn.XLOOKUP(D2613,'2026 FMR'!I:I,'2026 FMR'!J:J)</f>
        <v>1068</v>
      </c>
      <c r="H2613">
        <f>_xlfn.XLOOKUP(D2613,'2026 FMR'!I:I,'2026 FMR'!R:R)</f>
        <v>1</v>
      </c>
    </row>
    <row r="2614" spans="1:8" x14ac:dyDescent="0.35">
      <c r="A2614" t="s">
        <v>2600</v>
      </c>
      <c r="B2614" t="str">
        <f>_xlfn.XLOOKUP(D2614,'2026 FMR'!I:I,'2026 FMR'!Q:Q)</f>
        <v>TX-607</v>
      </c>
      <c r="C2614" t="s">
        <v>2688</v>
      </c>
      <c r="D2614">
        <v>48175</v>
      </c>
      <c r="E2614">
        <f>_xlfn.XLOOKUP(D2614,'ACS data'!E:E,'ACS data'!N:N)</f>
        <v>29</v>
      </c>
      <c r="F2614">
        <f>_xlfn.XLOOKUP(D2614,'2026 FMR'!I:I,'2026 FMR'!M:M)</f>
        <v>1153</v>
      </c>
      <c r="G2614">
        <f>_xlfn.XLOOKUP(D2614,'2026 FMR'!I:I,'2026 FMR'!J:J)</f>
        <v>7092</v>
      </c>
      <c r="H2614">
        <f>_xlfn.XLOOKUP(D2614,'2026 FMR'!I:I,'2026 FMR'!R:R)</f>
        <v>1</v>
      </c>
    </row>
    <row r="2615" spans="1:8" x14ac:dyDescent="0.35">
      <c r="A2615" t="s">
        <v>2600</v>
      </c>
      <c r="B2615" t="str">
        <f>_xlfn.XLOOKUP(D2615,'2026 FMR'!I:I,'2026 FMR'!Q:Q)</f>
        <v>TX-607</v>
      </c>
      <c r="C2615" t="s">
        <v>2689</v>
      </c>
      <c r="D2615">
        <v>48177</v>
      </c>
      <c r="E2615">
        <f>_xlfn.XLOOKUP(D2615,'ACS data'!E:E,'ACS data'!N:N)</f>
        <v>561</v>
      </c>
      <c r="F2615">
        <f>_xlfn.XLOOKUP(D2615,'2026 FMR'!I:I,'2026 FMR'!M:M)</f>
        <v>742</v>
      </c>
      <c r="G2615">
        <f>_xlfn.XLOOKUP(D2615,'2026 FMR'!I:I,'2026 FMR'!J:J)</f>
        <v>19736</v>
      </c>
      <c r="H2615">
        <f>_xlfn.XLOOKUP(D2615,'2026 FMR'!I:I,'2026 FMR'!R:R)</f>
        <v>1</v>
      </c>
    </row>
    <row r="2616" spans="1:8" x14ac:dyDescent="0.35">
      <c r="A2616" t="s">
        <v>2600</v>
      </c>
      <c r="B2616" t="str">
        <f>_xlfn.XLOOKUP(D2616,'2026 FMR'!I:I,'2026 FMR'!Q:Q)</f>
        <v>TX-607</v>
      </c>
      <c r="C2616" t="s">
        <v>2690</v>
      </c>
      <c r="D2616">
        <v>48179</v>
      </c>
      <c r="E2616">
        <f>_xlfn.XLOOKUP(D2616,'ACS data'!E:E,'ACS data'!N:N)</f>
        <v>763</v>
      </c>
      <c r="F2616">
        <f>_xlfn.XLOOKUP(D2616,'2026 FMR'!I:I,'2026 FMR'!M:M)</f>
        <v>790</v>
      </c>
      <c r="G2616">
        <f>_xlfn.XLOOKUP(D2616,'2026 FMR'!I:I,'2026 FMR'!J:J)</f>
        <v>21272</v>
      </c>
      <c r="H2616">
        <f>_xlfn.XLOOKUP(D2616,'2026 FMR'!I:I,'2026 FMR'!R:R)</f>
        <v>1</v>
      </c>
    </row>
    <row r="2617" spans="1:8" x14ac:dyDescent="0.35">
      <c r="A2617" t="s">
        <v>2600</v>
      </c>
      <c r="B2617" t="str">
        <f>_xlfn.XLOOKUP(D2617,'2026 FMR'!I:I,'2026 FMR'!Q:Q)</f>
        <v>TX-607</v>
      </c>
      <c r="C2617" t="s">
        <v>2691</v>
      </c>
      <c r="D2617">
        <v>48181</v>
      </c>
      <c r="E2617">
        <f>_xlfn.XLOOKUP(D2617,'ACS data'!E:E,'ACS data'!N:N)</f>
        <v>3395</v>
      </c>
      <c r="F2617">
        <f>_xlfn.XLOOKUP(D2617,'2026 FMR'!I:I,'2026 FMR'!M:M)</f>
        <v>1089</v>
      </c>
      <c r="G2617">
        <f>_xlfn.XLOOKUP(D2617,'2026 FMR'!I:I,'2026 FMR'!J:J)</f>
        <v>137008</v>
      </c>
      <c r="H2617">
        <f>_xlfn.XLOOKUP(D2617,'2026 FMR'!I:I,'2026 FMR'!R:R)</f>
        <v>1</v>
      </c>
    </row>
    <row r="2618" spans="1:8" x14ac:dyDescent="0.35">
      <c r="A2618" t="s">
        <v>2600</v>
      </c>
      <c r="B2618" t="str">
        <f>_xlfn.XLOOKUP(D2618,'2026 FMR'!I:I,'2026 FMR'!Q:Q)</f>
        <v>TX-607</v>
      </c>
      <c r="C2618" t="s">
        <v>2692</v>
      </c>
      <c r="D2618">
        <v>48183</v>
      </c>
      <c r="E2618">
        <f>_xlfn.XLOOKUP(D2618,'ACS data'!E:E,'ACS data'!N:N)</f>
        <v>4469</v>
      </c>
      <c r="F2618">
        <f>_xlfn.XLOOKUP(D2618,'2026 FMR'!I:I,'2026 FMR'!M:M)</f>
        <v>1013</v>
      </c>
      <c r="G2618">
        <f>_xlfn.XLOOKUP(D2618,'2026 FMR'!I:I,'2026 FMR'!J:J)</f>
        <v>124245</v>
      </c>
      <c r="H2618">
        <f>_xlfn.XLOOKUP(D2618,'2026 FMR'!I:I,'2026 FMR'!R:R)</f>
        <v>1</v>
      </c>
    </row>
    <row r="2619" spans="1:8" x14ac:dyDescent="0.35">
      <c r="A2619" t="s">
        <v>2600</v>
      </c>
      <c r="B2619" t="str">
        <f>_xlfn.XLOOKUP(D2619,'2026 FMR'!I:I,'2026 FMR'!Q:Q)</f>
        <v>TX-701</v>
      </c>
      <c r="C2619" t="s">
        <v>2693</v>
      </c>
      <c r="D2619">
        <v>48185</v>
      </c>
      <c r="E2619">
        <f>_xlfn.XLOOKUP(D2619,'ACS data'!E:E,'ACS data'!N:N)</f>
        <v>977</v>
      </c>
      <c r="F2619">
        <f>_xlfn.XLOOKUP(D2619,'2026 FMR'!I:I,'2026 FMR'!M:M)</f>
        <v>853</v>
      </c>
      <c r="G2619">
        <f>_xlfn.XLOOKUP(D2619,'2026 FMR'!I:I,'2026 FMR'!J:J)</f>
        <v>29442</v>
      </c>
      <c r="H2619">
        <f>_xlfn.XLOOKUP(D2619,'2026 FMR'!I:I,'2026 FMR'!R:R)</f>
        <v>1</v>
      </c>
    </row>
    <row r="2620" spans="1:8" x14ac:dyDescent="0.35">
      <c r="A2620" t="s">
        <v>2600</v>
      </c>
      <c r="B2620" t="str">
        <f>_xlfn.XLOOKUP(D2620,'2026 FMR'!I:I,'2026 FMR'!Q:Q)</f>
        <v>TX-607</v>
      </c>
      <c r="C2620" t="s">
        <v>2694</v>
      </c>
      <c r="D2620">
        <v>48187</v>
      </c>
      <c r="E2620">
        <f>_xlfn.XLOOKUP(D2620,'ACS data'!E:E,'ACS data'!N:N)</f>
        <v>3261</v>
      </c>
      <c r="F2620">
        <f>_xlfn.XLOOKUP(D2620,'2026 FMR'!I:I,'2026 FMR'!M:M)</f>
        <v>1177</v>
      </c>
      <c r="G2620">
        <f>_xlfn.XLOOKUP(D2620,'2026 FMR'!I:I,'2026 FMR'!J:J)</f>
        <v>173828</v>
      </c>
      <c r="H2620">
        <f>_xlfn.XLOOKUP(D2620,'2026 FMR'!I:I,'2026 FMR'!R:R)</f>
        <v>1</v>
      </c>
    </row>
    <row r="2621" spans="1:8" x14ac:dyDescent="0.35">
      <c r="A2621" t="s">
        <v>2600</v>
      </c>
      <c r="B2621" t="str">
        <f>_xlfn.XLOOKUP(D2621,'2026 FMR'!I:I,'2026 FMR'!Q:Q)</f>
        <v>TX-607</v>
      </c>
      <c r="C2621" t="s">
        <v>2695</v>
      </c>
      <c r="D2621">
        <v>48189</v>
      </c>
      <c r="E2621">
        <f>_xlfn.XLOOKUP(D2621,'ACS data'!E:E,'ACS data'!N:N)</f>
        <v>1404</v>
      </c>
      <c r="F2621">
        <f>_xlfn.XLOOKUP(D2621,'2026 FMR'!I:I,'2026 FMR'!M:M)</f>
        <v>888</v>
      </c>
      <c r="G2621">
        <f>_xlfn.XLOOKUP(D2621,'2026 FMR'!I:I,'2026 FMR'!J:J)</f>
        <v>32525</v>
      </c>
      <c r="H2621">
        <f>_xlfn.XLOOKUP(D2621,'2026 FMR'!I:I,'2026 FMR'!R:R)</f>
        <v>1</v>
      </c>
    </row>
    <row r="2622" spans="1:8" x14ac:dyDescent="0.35">
      <c r="A2622" t="s">
        <v>2600</v>
      </c>
      <c r="B2622" t="str">
        <f>_xlfn.XLOOKUP(D2622,'2026 FMR'!I:I,'2026 FMR'!Q:Q)</f>
        <v>TX-607</v>
      </c>
      <c r="C2622" t="s">
        <v>2696</v>
      </c>
      <c r="D2622">
        <v>48191</v>
      </c>
      <c r="E2622">
        <f>_xlfn.XLOOKUP(D2622,'ACS data'!E:E,'ACS data'!N:N)</f>
        <v>104</v>
      </c>
      <c r="F2622">
        <f>_xlfn.XLOOKUP(D2622,'2026 FMR'!I:I,'2026 FMR'!M:M)</f>
        <v>751</v>
      </c>
      <c r="G2622">
        <f>_xlfn.XLOOKUP(D2622,'2026 FMR'!I:I,'2026 FMR'!J:J)</f>
        <v>2847</v>
      </c>
      <c r="H2622">
        <f>_xlfn.XLOOKUP(D2622,'2026 FMR'!I:I,'2026 FMR'!R:R)</f>
        <v>1</v>
      </c>
    </row>
    <row r="2623" spans="1:8" x14ac:dyDescent="0.35">
      <c r="A2623" t="s">
        <v>2600</v>
      </c>
      <c r="B2623" t="str">
        <f>_xlfn.XLOOKUP(D2623,'2026 FMR'!I:I,'2026 FMR'!Q:Q)</f>
        <v>TX-607</v>
      </c>
      <c r="C2623" t="s">
        <v>2697</v>
      </c>
      <c r="D2623">
        <v>48193</v>
      </c>
      <c r="E2623">
        <f>_xlfn.XLOOKUP(D2623,'ACS data'!E:E,'ACS data'!N:N)</f>
        <v>246</v>
      </c>
      <c r="F2623">
        <f>_xlfn.XLOOKUP(D2623,'2026 FMR'!I:I,'2026 FMR'!M:M)</f>
        <v>742</v>
      </c>
      <c r="G2623">
        <f>_xlfn.XLOOKUP(D2623,'2026 FMR'!I:I,'2026 FMR'!J:J)</f>
        <v>8244</v>
      </c>
      <c r="H2623">
        <f>_xlfn.XLOOKUP(D2623,'2026 FMR'!I:I,'2026 FMR'!R:R)</f>
        <v>1</v>
      </c>
    </row>
    <row r="2624" spans="1:8" x14ac:dyDescent="0.35">
      <c r="A2624" t="s">
        <v>2600</v>
      </c>
      <c r="B2624" t="str">
        <f>_xlfn.XLOOKUP(D2624,'2026 FMR'!I:I,'2026 FMR'!Q:Q)</f>
        <v>TX-607</v>
      </c>
      <c r="C2624" t="s">
        <v>2698</v>
      </c>
      <c r="D2624">
        <v>48195</v>
      </c>
      <c r="E2624">
        <f>_xlfn.XLOOKUP(D2624,'ACS data'!E:E,'ACS data'!N:N)</f>
        <v>11</v>
      </c>
      <c r="F2624">
        <f>_xlfn.XLOOKUP(D2624,'2026 FMR'!I:I,'2026 FMR'!M:M)</f>
        <v>848</v>
      </c>
      <c r="G2624">
        <f>_xlfn.XLOOKUP(D2624,'2026 FMR'!I:I,'2026 FMR'!J:J)</f>
        <v>5270</v>
      </c>
      <c r="H2624">
        <f>_xlfn.XLOOKUP(D2624,'2026 FMR'!I:I,'2026 FMR'!R:R)</f>
        <v>1</v>
      </c>
    </row>
    <row r="2625" spans="1:8" x14ac:dyDescent="0.35">
      <c r="A2625" t="s">
        <v>2600</v>
      </c>
      <c r="B2625" t="str">
        <f>_xlfn.XLOOKUP(D2625,'2026 FMR'!I:I,'2026 FMR'!Q:Q)</f>
        <v>TX-624</v>
      </c>
      <c r="C2625" t="s">
        <v>2699</v>
      </c>
      <c r="D2625">
        <v>48197</v>
      </c>
      <c r="E2625">
        <f>_xlfn.XLOOKUP(D2625,'ACS data'!E:E,'ACS data'!N:N)</f>
        <v>55</v>
      </c>
      <c r="F2625">
        <f>_xlfn.XLOOKUP(D2625,'2026 FMR'!I:I,'2026 FMR'!M:M)</f>
        <v>742</v>
      </c>
      <c r="G2625">
        <f>_xlfn.XLOOKUP(D2625,'2026 FMR'!I:I,'2026 FMR'!J:J)</f>
        <v>3541</v>
      </c>
      <c r="H2625">
        <f>_xlfn.XLOOKUP(D2625,'2026 FMR'!I:I,'2026 FMR'!R:R)</f>
        <v>1</v>
      </c>
    </row>
    <row r="2626" spans="1:8" x14ac:dyDescent="0.35">
      <c r="A2626" t="s">
        <v>2600</v>
      </c>
      <c r="B2626" t="str">
        <f>_xlfn.XLOOKUP(D2626,'2026 FMR'!I:I,'2026 FMR'!Q:Q)</f>
        <v>TX-607</v>
      </c>
      <c r="C2626" t="s">
        <v>2700</v>
      </c>
      <c r="D2626">
        <v>48199</v>
      </c>
      <c r="E2626">
        <f>_xlfn.XLOOKUP(D2626,'ACS data'!E:E,'ACS data'!N:N)</f>
        <v>1411</v>
      </c>
      <c r="F2626">
        <f>_xlfn.XLOOKUP(D2626,'2026 FMR'!I:I,'2026 FMR'!M:M)</f>
        <v>898</v>
      </c>
      <c r="G2626">
        <f>_xlfn.XLOOKUP(D2626,'2026 FMR'!I:I,'2026 FMR'!J:J)</f>
        <v>56576</v>
      </c>
      <c r="H2626">
        <f>_xlfn.XLOOKUP(D2626,'2026 FMR'!I:I,'2026 FMR'!R:R)</f>
        <v>1</v>
      </c>
    </row>
    <row r="2627" spans="1:8" x14ac:dyDescent="0.35">
      <c r="A2627" t="s">
        <v>2600</v>
      </c>
      <c r="B2627" t="str">
        <f>_xlfn.XLOOKUP(D2627,'2026 FMR'!I:I,'2026 FMR'!Q:Q)</f>
        <v>TX-700</v>
      </c>
      <c r="C2627" t="s">
        <v>2701</v>
      </c>
      <c r="D2627">
        <v>48201</v>
      </c>
      <c r="E2627">
        <f>_xlfn.XLOOKUP(D2627,'ACS data'!E:E,'ACS data'!N:N)</f>
        <v>169311</v>
      </c>
      <c r="F2627">
        <f>_xlfn.XLOOKUP(D2627,'2026 FMR'!I:I,'2026 FMR'!M:M)</f>
        <v>1323</v>
      </c>
      <c r="G2627">
        <f>_xlfn.XLOOKUP(D2627,'2026 FMR'!I:I,'2026 FMR'!J:J)</f>
        <v>4726177</v>
      </c>
      <c r="H2627">
        <f>_xlfn.XLOOKUP(D2627,'2026 FMR'!I:I,'2026 FMR'!R:R)</f>
        <v>0.5</v>
      </c>
    </row>
    <row r="2628" spans="1:8" x14ac:dyDescent="0.35">
      <c r="A2628" t="s">
        <v>2600</v>
      </c>
      <c r="B2628" t="str">
        <f>_xlfn.XLOOKUP(D2628,'2026 FMR'!I:I,'2026 FMR'!Q:Q)</f>
        <v>TX-607</v>
      </c>
      <c r="C2628" t="s">
        <v>2702</v>
      </c>
      <c r="D2628">
        <v>48203</v>
      </c>
      <c r="E2628">
        <f>_xlfn.XLOOKUP(D2628,'ACS data'!E:E,'ACS data'!N:N)</f>
        <v>2581</v>
      </c>
      <c r="F2628">
        <f>_xlfn.XLOOKUP(D2628,'2026 FMR'!I:I,'2026 FMR'!M:M)</f>
        <v>960</v>
      </c>
      <c r="G2628">
        <f>_xlfn.XLOOKUP(D2628,'2026 FMR'!I:I,'2026 FMR'!J:J)</f>
        <v>69098</v>
      </c>
      <c r="H2628">
        <f>_xlfn.XLOOKUP(D2628,'2026 FMR'!I:I,'2026 FMR'!R:R)</f>
        <v>1</v>
      </c>
    </row>
    <row r="2629" spans="1:8" x14ac:dyDescent="0.35">
      <c r="A2629" t="s">
        <v>2600</v>
      </c>
      <c r="B2629" t="str">
        <f>_xlfn.XLOOKUP(D2629,'2026 FMR'!I:I,'2026 FMR'!Q:Q)</f>
        <v>TX-607</v>
      </c>
      <c r="C2629" t="s">
        <v>2703</v>
      </c>
      <c r="D2629">
        <v>48205</v>
      </c>
      <c r="E2629">
        <f>_xlfn.XLOOKUP(D2629,'ACS data'!E:E,'ACS data'!N:N)</f>
        <v>67</v>
      </c>
      <c r="F2629">
        <f>_xlfn.XLOOKUP(D2629,'2026 FMR'!I:I,'2026 FMR'!M:M)</f>
        <v>902</v>
      </c>
      <c r="G2629">
        <f>_xlfn.XLOOKUP(D2629,'2026 FMR'!I:I,'2026 FMR'!J:J)</f>
        <v>5369</v>
      </c>
      <c r="H2629">
        <f>_xlfn.XLOOKUP(D2629,'2026 FMR'!I:I,'2026 FMR'!R:R)</f>
        <v>1</v>
      </c>
    </row>
    <row r="2630" spans="1:8" x14ac:dyDescent="0.35">
      <c r="A2630" t="s">
        <v>2600</v>
      </c>
      <c r="B2630" t="str">
        <f>_xlfn.XLOOKUP(D2630,'2026 FMR'!I:I,'2026 FMR'!Q:Q)</f>
        <v>TX-607</v>
      </c>
      <c r="C2630" t="s">
        <v>2704</v>
      </c>
      <c r="D2630">
        <v>48207</v>
      </c>
      <c r="E2630">
        <f>_xlfn.XLOOKUP(D2630,'ACS data'!E:E,'ACS data'!N:N)</f>
        <v>162</v>
      </c>
      <c r="F2630">
        <f>_xlfn.XLOOKUP(D2630,'2026 FMR'!I:I,'2026 FMR'!M:M)</f>
        <v>778</v>
      </c>
      <c r="G2630">
        <f>_xlfn.XLOOKUP(D2630,'2026 FMR'!I:I,'2026 FMR'!J:J)</f>
        <v>5408</v>
      </c>
      <c r="H2630">
        <f>_xlfn.XLOOKUP(D2630,'2026 FMR'!I:I,'2026 FMR'!R:R)</f>
        <v>1</v>
      </c>
    </row>
    <row r="2631" spans="1:8" x14ac:dyDescent="0.35">
      <c r="A2631" t="s">
        <v>2600</v>
      </c>
      <c r="B2631" t="str">
        <f>_xlfn.XLOOKUP(D2631,'2026 FMR'!I:I,'2026 FMR'!Q:Q)</f>
        <v>TX-607</v>
      </c>
      <c r="C2631" t="s">
        <v>2705</v>
      </c>
      <c r="D2631">
        <v>48209</v>
      </c>
      <c r="E2631">
        <f>_xlfn.XLOOKUP(D2631,'ACS data'!E:E,'ACS data'!N:N)</f>
        <v>13221</v>
      </c>
      <c r="F2631">
        <f>_xlfn.XLOOKUP(D2631,'2026 FMR'!I:I,'2026 FMR'!M:M)</f>
        <v>1562</v>
      </c>
      <c r="G2631">
        <f>_xlfn.XLOOKUP(D2631,'2026 FMR'!I:I,'2026 FMR'!J:J)</f>
        <v>245351</v>
      </c>
      <c r="H2631">
        <f>_xlfn.XLOOKUP(D2631,'2026 FMR'!I:I,'2026 FMR'!R:R)</f>
        <v>1</v>
      </c>
    </row>
    <row r="2632" spans="1:8" x14ac:dyDescent="0.35">
      <c r="A2632" t="s">
        <v>2600</v>
      </c>
      <c r="B2632" t="str">
        <f>_xlfn.XLOOKUP(D2632,'2026 FMR'!I:I,'2026 FMR'!Q:Q)</f>
        <v>TX-607</v>
      </c>
      <c r="C2632" t="s">
        <v>2706</v>
      </c>
      <c r="D2632">
        <v>48211</v>
      </c>
      <c r="E2632">
        <f>_xlfn.XLOOKUP(D2632,'ACS data'!E:E,'ACS data'!N:N)</f>
        <v>21</v>
      </c>
      <c r="F2632">
        <f>_xlfn.XLOOKUP(D2632,'2026 FMR'!I:I,'2026 FMR'!M:M)</f>
        <v>778</v>
      </c>
      <c r="G2632">
        <f>_xlfn.XLOOKUP(D2632,'2026 FMR'!I:I,'2026 FMR'!J:J)</f>
        <v>3371</v>
      </c>
      <c r="H2632">
        <f>_xlfn.XLOOKUP(D2632,'2026 FMR'!I:I,'2026 FMR'!R:R)</f>
        <v>1</v>
      </c>
    </row>
    <row r="2633" spans="1:8" x14ac:dyDescent="0.35">
      <c r="A2633" t="s">
        <v>2600</v>
      </c>
      <c r="B2633" t="str">
        <f>_xlfn.XLOOKUP(D2633,'2026 FMR'!I:I,'2026 FMR'!Q:Q)</f>
        <v>TX-607</v>
      </c>
      <c r="C2633" t="s">
        <v>2707</v>
      </c>
      <c r="D2633">
        <v>48213</v>
      </c>
      <c r="E2633">
        <f>_xlfn.XLOOKUP(D2633,'ACS data'!E:E,'ACS data'!N:N)</f>
        <v>2368</v>
      </c>
      <c r="F2633">
        <f>_xlfn.XLOOKUP(D2633,'2026 FMR'!I:I,'2026 FMR'!M:M)</f>
        <v>830</v>
      </c>
      <c r="G2633">
        <f>_xlfn.XLOOKUP(D2633,'2026 FMR'!I:I,'2026 FMR'!J:J)</f>
        <v>82627</v>
      </c>
      <c r="H2633">
        <f>_xlfn.XLOOKUP(D2633,'2026 FMR'!I:I,'2026 FMR'!R:R)</f>
        <v>1</v>
      </c>
    </row>
    <row r="2634" spans="1:8" x14ac:dyDescent="0.35">
      <c r="A2634" t="s">
        <v>2600</v>
      </c>
      <c r="B2634" t="str">
        <f>_xlfn.XLOOKUP(D2634,'2026 FMR'!I:I,'2026 FMR'!Q:Q)</f>
        <v>TX-607</v>
      </c>
      <c r="C2634" t="s">
        <v>2708</v>
      </c>
      <c r="D2634">
        <v>48215</v>
      </c>
      <c r="E2634">
        <f>_xlfn.XLOOKUP(D2634,'ACS data'!E:E,'ACS data'!N:N)</f>
        <v>59669</v>
      </c>
      <c r="F2634">
        <f>_xlfn.XLOOKUP(D2634,'2026 FMR'!I:I,'2026 FMR'!M:M)</f>
        <v>847</v>
      </c>
      <c r="G2634">
        <f>_xlfn.XLOOKUP(D2634,'2026 FMR'!I:I,'2026 FMR'!J:J)</f>
        <v>873167</v>
      </c>
      <c r="H2634">
        <f>_xlfn.XLOOKUP(D2634,'2026 FMR'!I:I,'2026 FMR'!R:R)</f>
        <v>1</v>
      </c>
    </row>
    <row r="2635" spans="1:8" x14ac:dyDescent="0.35">
      <c r="A2635" t="s">
        <v>2600</v>
      </c>
      <c r="B2635" t="str">
        <f>_xlfn.XLOOKUP(D2635,'2026 FMR'!I:I,'2026 FMR'!Q:Q)</f>
        <v>TX-604</v>
      </c>
      <c r="C2635" t="s">
        <v>2709</v>
      </c>
      <c r="D2635">
        <v>48217</v>
      </c>
      <c r="E2635">
        <f>_xlfn.XLOOKUP(D2635,'ACS data'!E:E,'ACS data'!N:N)</f>
        <v>975</v>
      </c>
      <c r="F2635">
        <f>_xlfn.XLOOKUP(D2635,'2026 FMR'!I:I,'2026 FMR'!M:M)</f>
        <v>802</v>
      </c>
      <c r="G2635">
        <f>_xlfn.XLOOKUP(D2635,'2026 FMR'!I:I,'2026 FMR'!J:J)</f>
        <v>36138</v>
      </c>
      <c r="H2635">
        <f>_xlfn.XLOOKUP(D2635,'2026 FMR'!I:I,'2026 FMR'!R:R)</f>
        <v>0.5</v>
      </c>
    </row>
    <row r="2636" spans="1:8" x14ac:dyDescent="0.35">
      <c r="A2636" t="s">
        <v>2600</v>
      </c>
      <c r="B2636" t="str">
        <f>_xlfn.XLOOKUP(D2636,'2026 FMR'!I:I,'2026 FMR'!Q:Q)</f>
        <v>TX-607</v>
      </c>
      <c r="C2636" t="s">
        <v>2710</v>
      </c>
      <c r="D2636">
        <v>48219</v>
      </c>
      <c r="E2636">
        <f>_xlfn.XLOOKUP(D2636,'ACS data'!E:E,'ACS data'!N:N)</f>
        <v>602</v>
      </c>
      <c r="F2636">
        <f>_xlfn.XLOOKUP(D2636,'2026 FMR'!I:I,'2026 FMR'!M:M)</f>
        <v>854</v>
      </c>
      <c r="G2636">
        <f>_xlfn.XLOOKUP(D2636,'2026 FMR'!I:I,'2026 FMR'!J:J)</f>
        <v>21495</v>
      </c>
      <c r="H2636">
        <f>_xlfn.XLOOKUP(D2636,'2026 FMR'!I:I,'2026 FMR'!R:R)</f>
        <v>1</v>
      </c>
    </row>
    <row r="2637" spans="1:8" x14ac:dyDescent="0.35">
      <c r="A2637" t="s">
        <v>2600</v>
      </c>
      <c r="B2637" t="str">
        <f>_xlfn.XLOOKUP(D2637,'2026 FMR'!I:I,'2026 FMR'!Q:Q)</f>
        <v>TX-607</v>
      </c>
      <c r="C2637" t="s">
        <v>2711</v>
      </c>
      <c r="D2637">
        <v>48221</v>
      </c>
      <c r="E2637">
        <f>_xlfn.XLOOKUP(D2637,'ACS data'!E:E,'ACS data'!N:N)</f>
        <v>889</v>
      </c>
      <c r="F2637">
        <f>_xlfn.XLOOKUP(D2637,'2026 FMR'!I:I,'2026 FMR'!M:M)</f>
        <v>1237</v>
      </c>
      <c r="G2637">
        <f>_xlfn.XLOOKUP(D2637,'2026 FMR'!I:I,'2026 FMR'!J:J)</f>
        <v>62459</v>
      </c>
      <c r="H2637">
        <f>_xlfn.XLOOKUP(D2637,'2026 FMR'!I:I,'2026 FMR'!R:R)</f>
        <v>1</v>
      </c>
    </row>
    <row r="2638" spans="1:8" x14ac:dyDescent="0.35">
      <c r="A2638" t="s">
        <v>2600</v>
      </c>
      <c r="B2638" t="str">
        <f>_xlfn.XLOOKUP(D2638,'2026 FMR'!I:I,'2026 FMR'!Q:Q)</f>
        <v>TX-607</v>
      </c>
      <c r="C2638" t="s">
        <v>2712</v>
      </c>
      <c r="D2638">
        <v>48223</v>
      </c>
      <c r="E2638">
        <f>_xlfn.XLOOKUP(D2638,'ACS data'!E:E,'ACS data'!N:N)</f>
        <v>786</v>
      </c>
      <c r="F2638">
        <f>_xlfn.XLOOKUP(D2638,'2026 FMR'!I:I,'2026 FMR'!M:M)</f>
        <v>952</v>
      </c>
      <c r="G2638">
        <f>_xlfn.XLOOKUP(D2638,'2026 FMR'!I:I,'2026 FMR'!J:J)</f>
        <v>37008</v>
      </c>
      <c r="H2638">
        <f>_xlfn.XLOOKUP(D2638,'2026 FMR'!I:I,'2026 FMR'!R:R)</f>
        <v>1</v>
      </c>
    </row>
    <row r="2639" spans="1:8" x14ac:dyDescent="0.35">
      <c r="A2639" t="s">
        <v>2600</v>
      </c>
      <c r="B2639" t="str">
        <f>_xlfn.XLOOKUP(D2639,'2026 FMR'!I:I,'2026 FMR'!Q:Q)</f>
        <v>TX-607</v>
      </c>
      <c r="C2639" t="s">
        <v>2713</v>
      </c>
      <c r="D2639">
        <v>48225</v>
      </c>
      <c r="E2639">
        <f>_xlfn.XLOOKUP(D2639,'ACS data'!E:E,'ACS data'!N:N)</f>
        <v>744</v>
      </c>
      <c r="F2639">
        <f>_xlfn.XLOOKUP(D2639,'2026 FMR'!I:I,'2026 FMR'!M:M)</f>
        <v>745</v>
      </c>
      <c r="G2639">
        <f>_xlfn.XLOOKUP(D2639,'2026 FMR'!I:I,'2026 FMR'!J:J)</f>
        <v>22107</v>
      </c>
      <c r="H2639">
        <f>_xlfn.XLOOKUP(D2639,'2026 FMR'!I:I,'2026 FMR'!R:R)</f>
        <v>1</v>
      </c>
    </row>
    <row r="2640" spans="1:8" x14ac:dyDescent="0.35">
      <c r="A2640" t="s">
        <v>2600</v>
      </c>
      <c r="B2640" t="str">
        <f>_xlfn.XLOOKUP(D2640,'2026 FMR'!I:I,'2026 FMR'!Q:Q)</f>
        <v>TX-607</v>
      </c>
      <c r="C2640" t="s">
        <v>2714</v>
      </c>
      <c r="D2640">
        <v>48227</v>
      </c>
      <c r="E2640">
        <f>_xlfn.XLOOKUP(D2640,'ACS data'!E:E,'ACS data'!N:N)</f>
        <v>1034</v>
      </c>
      <c r="F2640">
        <f>_xlfn.XLOOKUP(D2640,'2026 FMR'!I:I,'2026 FMR'!M:M)</f>
        <v>924</v>
      </c>
      <c r="G2640">
        <f>_xlfn.XLOOKUP(D2640,'2026 FMR'!I:I,'2026 FMR'!J:J)</f>
        <v>34488</v>
      </c>
      <c r="H2640">
        <f>_xlfn.XLOOKUP(D2640,'2026 FMR'!I:I,'2026 FMR'!R:R)</f>
        <v>1</v>
      </c>
    </row>
    <row r="2641" spans="1:8" x14ac:dyDescent="0.35">
      <c r="A2641" t="s">
        <v>2600</v>
      </c>
      <c r="B2641" t="str">
        <f>_xlfn.XLOOKUP(D2641,'2026 FMR'!I:I,'2026 FMR'!Q:Q)</f>
        <v>TX-607</v>
      </c>
      <c r="C2641" t="s">
        <v>2715</v>
      </c>
      <c r="D2641">
        <v>48229</v>
      </c>
      <c r="E2641">
        <f>_xlfn.XLOOKUP(D2641,'ACS data'!E:E,'ACS data'!N:N)</f>
        <v>239</v>
      </c>
      <c r="F2641">
        <f>_xlfn.XLOOKUP(D2641,'2026 FMR'!I:I,'2026 FMR'!M:M)</f>
        <v>828</v>
      </c>
      <c r="G2641">
        <f>_xlfn.XLOOKUP(D2641,'2026 FMR'!I:I,'2026 FMR'!J:J)</f>
        <v>3329</v>
      </c>
      <c r="H2641">
        <f>_xlfn.XLOOKUP(D2641,'2026 FMR'!I:I,'2026 FMR'!R:R)</f>
        <v>1</v>
      </c>
    </row>
    <row r="2642" spans="1:8" x14ac:dyDescent="0.35">
      <c r="A2642" t="s">
        <v>2600</v>
      </c>
      <c r="B2642" t="str">
        <f>_xlfn.XLOOKUP(D2642,'2026 FMR'!I:I,'2026 FMR'!Q:Q)</f>
        <v>TX-607</v>
      </c>
      <c r="C2642" t="s">
        <v>2716</v>
      </c>
      <c r="D2642">
        <v>48231</v>
      </c>
      <c r="E2642">
        <f>_xlfn.XLOOKUP(D2642,'ACS data'!E:E,'ACS data'!N:N)</f>
        <v>2142</v>
      </c>
      <c r="F2642">
        <f>_xlfn.XLOOKUP(D2642,'2026 FMR'!I:I,'2026 FMR'!M:M)</f>
        <v>1648</v>
      </c>
      <c r="G2642">
        <f>_xlfn.XLOOKUP(D2642,'2026 FMR'!I:I,'2026 FMR'!J:J)</f>
        <v>101596</v>
      </c>
      <c r="H2642">
        <f>_xlfn.XLOOKUP(D2642,'2026 FMR'!I:I,'2026 FMR'!R:R)</f>
        <v>1</v>
      </c>
    </row>
    <row r="2643" spans="1:8" x14ac:dyDescent="0.35">
      <c r="A2643" t="s">
        <v>2600</v>
      </c>
      <c r="B2643" t="str">
        <f>_xlfn.XLOOKUP(D2643,'2026 FMR'!I:I,'2026 FMR'!Q:Q)</f>
        <v>TX-607</v>
      </c>
      <c r="C2643" t="s">
        <v>2717</v>
      </c>
      <c r="D2643">
        <v>48233</v>
      </c>
      <c r="E2643">
        <f>_xlfn.XLOOKUP(D2643,'ACS data'!E:E,'ACS data'!N:N)</f>
        <v>373</v>
      </c>
      <c r="F2643">
        <f>_xlfn.XLOOKUP(D2643,'2026 FMR'!I:I,'2026 FMR'!M:M)</f>
        <v>742</v>
      </c>
      <c r="G2643">
        <f>_xlfn.XLOOKUP(D2643,'2026 FMR'!I:I,'2026 FMR'!J:J)</f>
        <v>20595</v>
      </c>
      <c r="H2643">
        <f>_xlfn.XLOOKUP(D2643,'2026 FMR'!I:I,'2026 FMR'!R:R)</f>
        <v>1</v>
      </c>
    </row>
    <row r="2644" spans="1:8" x14ac:dyDescent="0.35">
      <c r="A2644" t="s">
        <v>2600</v>
      </c>
      <c r="B2644" t="str">
        <f>_xlfn.XLOOKUP(D2644,'2026 FMR'!I:I,'2026 FMR'!Q:Q)</f>
        <v>TX-607</v>
      </c>
      <c r="C2644" t="s">
        <v>2718</v>
      </c>
      <c r="D2644">
        <v>48235</v>
      </c>
      <c r="E2644">
        <f>_xlfn.XLOOKUP(D2644,'ACS data'!E:E,'ACS data'!N:N)</f>
        <v>24</v>
      </c>
      <c r="F2644">
        <f>_xlfn.XLOOKUP(D2644,'2026 FMR'!I:I,'2026 FMR'!M:M)</f>
        <v>1049</v>
      </c>
      <c r="G2644">
        <f>_xlfn.XLOOKUP(D2644,'2026 FMR'!I:I,'2026 FMR'!J:J)</f>
        <v>1561</v>
      </c>
      <c r="H2644">
        <f>_xlfn.XLOOKUP(D2644,'2026 FMR'!I:I,'2026 FMR'!R:R)</f>
        <v>1</v>
      </c>
    </row>
    <row r="2645" spans="1:8" x14ac:dyDescent="0.35">
      <c r="A2645" t="s">
        <v>2600</v>
      </c>
      <c r="B2645" t="str">
        <f>_xlfn.XLOOKUP(D2645,'2026 FMR'!I:I,'2026 FMR'!Q:Q)</f>
        <v>TX-624</v>
      </c>
      <c r="C2645" t="s">
        <v>2719</v>
      </c>
      <c r="D2645">
        <v>48237</v>
      </c>
      <c r="E2645">
        <f>_xlfn.XLOOKUP(D2645,'ACS data'!E:E,'ACS data'!N:N)</f>
        <v>205</v>
      </c>
      <c r="F2645">
        <f>_xlfn.XLOOKUP(D2645,'2026 FMR'!I:I,'2026 FMR'!M:M)</f>
        <v>888</v>
      </c>
      <c r="G2645">
        <f>_xlfn.XLOOKUP(D2645,'2026 FMR'!I:I,'2026 FMR'!J:J)</f>
        <v>8588</v>
      </c>
      <c r="H2645">
        <f>_xlfn.XLOOKUP(D2645,'2026 FMR'!I:I,'2026 FMR'!R:R)</f>
        <v>1</v>
      </c>
    </row>
    <row r="2646" spans="1:8" x14ac:dyDescent="0.35">
      <c r="A2646" t="s">
        <v>2600</v>
      </c>
      <c r="B2646" t="str">
        <f>_xlfn.XLOOKUP(D2646,'2026 FMR'!I:I,'2026 FMR'!Q:Q)</f>
        <v>TX-607</v>
      </c>
      <c r="C2646" t="s">
        <v>2720</v>
      </c>
      <c r="D2646">
        <v>48239</v>
      </c>
      <c r="E2646">
        <f>_xlfn.XLOOKUP(D2646,'ACS data'!E:E,'ACS data'!N:N)</f>
        <v>307</v>
      </c>
      <c r="F2646">
        <f>_xlfn.XLOOKUP(D2646,'2026 FMR'!I:I,'2026 FMR'!M:M)</f>
        <v>940</v>
      </c>
      <c r="G2646">
        <f>_xlfn.XLOOKUP(D2646,'2026 FMR'!I:I,'2026 FMR'!J:J)</f>
        <v>15010</v>
      </c>
      <c r="H2646">
        <f>_xlfn.XLOOKUP(D2646,'2026 FMR'!I:I,'2026 FMR'!R:R)</f>
        <v>1</v>
      </c>
    </row>
    <row r="2647" spans="1:8" x14ac:dyDescent="0.35">
      <c r="A2647" t="s">
        <v>2600</v>
      </c>
      <c r="B2647" t="str">
        <f>_xlfn.XLOOKUP(D2647,'2026 FMR'!I:I,'2026 FMR'!Q:Q)</f>
        <v>TX-607</v>
      </c>
      <c r="C2647" t="s">
        <v>2721</v>
      </c>
      <c r="D2647">
        <v>48241</v>
      </c>
      <c r="E2647">
        <f>_xlfn.XLOOKUP(D2647,'ACS data'!E:E,'ACS data'!N:N)</f>
        <v>1603</v>
      </c>
      <c r="F2647">
        <f>_xlfn.XLOOKUP(D2647,'2026 FMR'!I:I,'2026 FMR'!M:M)</f>
        <v>838</v>
      </c>
      <c r="G2647">
        <f>_xlfn.XLOOKUP(D2647,'2026 FMR'!I:I,'2026 FMR'!J:J)</f>
        <v>33032</v>
      </c>
      <c r="H2647">
        <f>_xlfn.XLOOKUP(D2647,'2026 FMR'!I:I,'2026 FMR'!R:R)</f>
        <v>1</v>
      </c>
    </row>
    <row r="2648" spans="1:8" x14ac:dyDescent="0.35">
      <c r="A2648" t="s">
        <v>2600</v>
      </c>
      <c r="B2648" t="str">
        <f>_xlfn.XLOOKUP(D2648,'2026 FMR'!I:I,'2026 FMR'!Q:Q)</f>
        <v>TX-607</v>
      </c>
      <c r="C2648" t="s">
        <v>2722</v>
      </c>
      <c r="D2648">
        <v>48243</v>
      </c>
      <c r="E2648">
        <f>_xlfn.XLOOKUP(D2648,'ACS data'!E:E,'ACS data'!N:N)</f>
        <v>83</v>
      </c>
      <c r="F2648">
        <f>_xlfn.XLOOKUP(D2648,'2026 FMR'!I:I,'2026 FMR'!M:M)</f>
        <v>811</v>
      </c>
      <c r="G2648">
        <f>_xlfn.XLOOKUP(D2648,'2026 FMR'!I:I,'2026 FMR'!J:J)</f>
        <v>1992</v>
      </c>
      <c r="H2648">
        <f>_xlfn.XLOOKUP(D2648,'2026 FMR'!I:I,'2026 FMR'!R:R)</f>
        <v>1</v>
      </c>
    </row>
    <row r="2649" spans="1:8" x14ac:dyDescent="0.35">
      <c r="A2649" t="s">
        <v>2600</v>
      </c>
      <c r="B2649" t="str">
        <f>_xlfn.XLOOKUP(D2649,'2026 FMR'!I:I,'2026 FMR'!Q:Q)</f>
        <v>TX-607</v>
      </c>
      <c r="C2649" t="s">
        <v>2723</v>
      </c>
      <c r="D2649">
        <v>48245</v>
      </c>
      <c r="E2649">
        <f>_xlfn.XLOOKUP(D2649,'ACS data'!E:E,'ACS data'!N:N)</f>
        <v>9125</v>
      </c>
      <c r="F2649">
        <f>_xlfn.XLOOKUP(D2649,'2026 FMR'!I:I,'2026 FMR'!M:M)</f>
        <v>898</v>
      </c>
      <c r="G2649">
        <f>_xlfn.XLOOKUP(D2649,'2026 FMR'!I:I,'2026 FMR'!J:J)</f>
        <v>254942</v>
      </c>
      <c r="H2649">
        <f>_xlfn.XLOOKUP(D2649,'2026 FMR'!I:I,'2026 FMR'!R:R)</f>
        <v>1</v>
      </c>
    </row>
    <row r="2650" spans="1:8" x14ac:dyDescent="0.35">
      <c r="A2650" t="s">
        <v>2600</v>
      </c>
      <c r="B2650" t="str">
        <f>_xlfn.XLOOKUP(D2650,'2026 FMR'!I:I,'2026 FMR'!Q:Q)</f>
        <v>TX-607</v>
      </c>
      <c r="C2650" t="s">
        <v>2724</v>
      </c>
      <c r="D2650">
        <v>48247</v>
      </c>
      <c r="E2650">
        <f>_xlfn.XLOOKUP(D2650,'ACS data'!E:E,'ACS data'!N:N)</f>
        <v>153</v>
      </c>
      <c r="F2650">
        <f>_xlfn.XLOOKUP(D2650,'2026 FMR'!I:I,'2026 FMR'!M:M)</f>
        <v>778</v>
      </c>
      <c r="G2650">
        <f>_xlfn.XLOOKUP(D2650,'2026 FMR'!I:I,'2026 FMR'!J:J)</f>
        <v>4830</v>
      </c>
      <c r="H2650">
        <f>_xlfn.XLOOKUP(D2650,'2026 FMR'!I:I,'2026 FMR'!R:R)</f>
        <v>1</v>
      </c>
    </row>
    <row r="2651" spans="1:8" x14ac:dyDescent="0.35">
      <c r="A2651" t="s">
        <v>2600</v>
      </c>
      <c r="B2651" t="str">
        <f>_xlfn.XLOOKUP(D2651,'2026 FMR'!I:I,'2026 FMR'!Q:Q)</f>
        <v>TX-607</v>
      </c>
      <c r="C2651" t="s">
        <v>2725</v>
      </c>
      <c r="D2651">
        <v>48249</v>
      </c>
      <c r="E2651">
        <f>_xlfn.XLOOKUP(D2651,'ACS data'!E:E,'ACS data'!N:N)</f>
        <v>2726</v>
      </c>
      <c r="F2651">
        <f>_xlfn.XLOOKUP(D2651,'2026 FMR'!I:I,'2026 FMR'!M:M)</f>
        <v>742</v>
      </c>
      <c r="G2651">
        <f>_xlfn.XLOOKUP(D2651,'2026 FMR'!I:I,'2026 FMR'!J:J)</f>
        <v>39060</v>
      </c>
      <c r="H2651">
        <f>_xlfn.XLOOKUP(D2651,'2026 FMR'!I:I,'2026 FMR'!R:R)</f>
        <v>1</v>
      </c>
    </row>
    <row r="2652" spans="1:8" x14ac:dyDescent="0.35">
      <c r="A2652" t="s">
        <v>2600</v>
      </c>
      <c r="B2652" t="str">
        <f>_xlfn.XLOOKUP(D2652,'2026 FMR'!I:I,'2026 FMR'!Q:Q)</f>
        <v>TX-607</v>
      </c>
      <c r="C2652" t="s">
        <v>2726</v>
      </c>
      <c r="D2652">
        <v>48251</v>
      </c>
      <c r="E2652">
        <f>_xlfn.XLOOKUP(D2652,'ACS data'!E:E,'ACS data'!N:N)</f>
        <v>4457</v>
      </c>
      <c r="F2652">
        <f>_xlfn.XLOOKUP(D2652,'2026 FMR'!I:I,'2026 FMR'!M:M)</f>
        <v>1473</v>
      </c>
      <c r="G2652">
        <f>_xlfn.XLOOKUP(D2652,'2026 FMR'!I:I,'2026 FMR'!J:J)</f>
        <v>182690</v>
      </c>
      <c r="H2652">
        <f>_xlfn.XLOOKUP(D2652,'2026 FMR'!I:I,'2026 FMR'!R:R)</f>
        <v>1</v>
      </c>
    </row>
    <row r="2653" spans="1:8" x14ac:dyDescent="0.35">
      <c r="A2653" t="s">
        <v>2600</v>
      </c>
      <c r="B2653" t="str">
        <f>_xlfn.XLOOKUP(D2653,'2026 FMR'!I:I,'2026 FMR'!Q:Q)</f>
        <v>TX-607</v>
      </c>
      <c r="C2653" t="s">
        <v>2727</v>
      </c>
      <c r="D2653">
        <v>48253</v>
      </c>
      <c r="E2653">
        <f>_xlfn.XLOOKUP(D2653,'ACS data'!E:E,'ACS data'!N:N)</f>
        <v>295</v>
      </c>
      <c r="F2653">
        <f>_xlfn.XLOOKUP(D2653,'2026 FMR'!I:I,'2026 FMR'!M:M)</f>
        <v>1020</v>
      </c>
      <c r="G2653">
        <f>_xlfn.XLOOKUP(D2653,'2026 FMR'!I:I,'2026 FMR'!J:J)</f>
        <v>19758</v>
      </c>
      <c r="H2653">
        <f>_xlfn.XLOOKUP(D2653,'2026 FMR'!I:I,'2026 FMR'!R:R)</f>
        <v>1</v>
      </c>
    </row>
    <row r="2654" spans="1:8" x14ac:dyDescent="0.35">
      <c r="A2654" t="s">
        <v>2600</v>
      </c>
      <c r="B2654" t="str">
        <f>_xlfn.XLOOKUP(D2654,'2026 FMR'!I:I,'2026 FMR'!Q:Q)</f>
        <v>TX-607</v>
      </c>
      <c r="C2654" t="s">
        <v>2728</v>
      </c>
      <c r="D2654">
        <v>48255</v>
      </c>
      <c r="E2654">
        <f>_xlfn.XLOOKUP(D2654,'ACS data'!E:E,'ACS data'!N:N)</f>
        <v>496</v>
      </c>
      <c r="F2654">
        <f>_xlfn.XLOOKUP(D2654,'2026 FMR'!I:I,'2026 FMR'!M:M)</f>
        <v>968</v>
      </c>
      <c r="G2654">
        <f>_xlfn.XLOOKUP(D2654,'2026 FMR'!I:I,'2026 FMR'!J:J)</f>
        <v>14805</v>
      </c>
      <c r="H2654">
        <f>_xlfn.XLOOKUP(D2654,'2026 FMR'!I:I,'2026 FMR'!R:R)</f>
        <v>1</v>
      </c>
    </row>
    <row r="2655" spans="1:8" x14ac:dyDescent="0.35">
      <c r="A2655" t="s">
        <v>2600</v>
      </c>
      <c r="B2655" t="str">
        <f>_xlfn.XLOOKUP(D2655,'2026 FMR'!I:I,'2026 FMR'!Q:Q)</f>
        <v>TX-607</v>
      </c>
      <c r="C2655" t="s">
        <v>2729</v>
      </c>
      <c r="D2655">
        <v>48257</v>
      </c>
      <c r="E2655">
        <f>_xlfn.XLOOKUP(D2655,'ACS data'!E:E,'ACS data'!N:N)</f>
        <v>3277</v>
      </c>
      <c r="F2655">
        <f>_xlfn.XLOOKUP(D2655,'2026 FMR'!I:I,'2026 FMR'!M:M)</f>
        <v>1648</v>
      </c>
      <c r="G2655">
        <f>_xlfn.XLOOKUP(D2655,'2026 FMR'!I:I,'2026 FMR'!J:J)</f>
        <v>149773</v>
      </c>
      <c r="H2655">
        <f>_xlfn.XLOOKUP(D2655,'2026 FMR'!I:I,'2026 FMR'!R:R)</f>
        <v>1</v>
      </c>
    </row>
    <row r="2656" spans="1:8" x14ac:dyDescent="0.35">
      <c r="A2656" t="s">
        <v>2600</v>
      </c>
      <c r="B2656" t="str">
        <f>_xlfn.XLOOKUP(D2656,'2026 FMR'!I:I,'2026 FMR'!Q:Q)</f>
        <v>TX-607</v>
      </c>
      <c r="C2656" t="s">
        <v>2730</v>
      </c>
      <c r="D2656">
        <v>48259</v>
      </c>
      <c r="E2656">
        <f>_xlfn.XLOOKUP(D2656,'ACS data'!E:E,'ACS data'!N:N)</f>
        <v>509</v>
      </c>
      <c r="F2656">
        <f>_xlfn.XLOOKUP(D2656,'2026 FMR'!I:I,'2026 FMR'!M:M)</f>
        <v>1311</v>
      </c>
      <c r="G2656">
        <f>_xlfn.XLOOKUP(D2656,'2026 FMR'!I:I,'2026 FMR'!J:J)</f>
        <v>45376</v>
      </c>
      <c r="H2656">
        <f>_xlfn.XLOOKUP(D2656,'2026 FMR'!I:I,'2026 FMR'!R:R)</f>
        <v>1</v>
      </c>
    </row>
    <row r="2657" spans="1:8" x14ac:dyDescent="0.35">
      <c r="A2657" t="s">
        <v>2600</v>
      </c>
      <c r="B2657" t="str">
        <f>_xlfn.XLOOKUP(D2657,'2026 FMR'!I:I,'2026 FMR'!Q:Q)</f>
        <v>TX-607</v>
      </c>
      <c r="C2657" t="s">
        <v>2731</v>
      </c>
      <c r="D2657">
        <v>48261</v>
      </c>
      <c r="E2657">
        <f>_xlfn.XLOOKUP(D2657,'ACS data'!E:E,'ACS data'!N:N)</f>
        <v>2</v>
      </c>
      <c r="F2657">
        <f>_xlfn.XLOOKUP(D2657,'2026 FMR'!I:I,'2026 FMR'!M:M)</f>
        <v>811</v>
      </c>
      <c r="G2657">
        <f>_xlfn.XLOOKUP(D2657,'2026 FMR'!I:I,'2026 FMR'!J:J)</f>
        <v>116</v>
      </c>
      <c r="H2657">
        <f>_xlfn.XLOOKUP(D2657,'2026 FMR'!I:I,'2026 FMR'!R:R)</f>
        <v>1</v>
      </c>
    </row>
    <row r="2658" spans="1:8" x14ac:dyDescent="0.35">
      <c r="A2658" t="s">
        <v>2600</v>
      </c>
      <c r="B2658" t="str">
        <f>_xlfn.XLOOKUP(D2658,'2026 FMR'!I:I,'2026 FMR'!Q:Q)</f>
        <v>TX-607</v>
      </c>
      <c r="C2658" t="s">
        <v>2732</v>
      </c>
      <c r="D2658">
        <v>48263</v>
      </c>
      <c r="E2658">
        <f>_xlfn.XLOOKUP(D2658,'ACS data'!E:E,'ACS data'!N:N)</f>
        <v>12</v>
      </c>
      <c r="F2658">
        <f>_xlfn.XLOOKUP(D2658,'2026 FMR'!I:I,'2026 FMR'!M:M)</f>
        <v>811</v>
      </c>
      <c r="G2658">
        <f>_xlfn.XLOOKUP(D2658,'2026 FMR'!I:I,'2026 FMR'!J:J)</f>
        <v>635</v>
      </c>
      <c r="H2658">
        <f>_xlfn.XLOOKUP(D2658,'2026 FMR'!I:I,'2026 FMR'!R:R)</f>
        <v>1</v>
      </c>
    </row>
    <row r="2659" spans="1:8" x14ac:dyDescent="0.35">
      <c r="A2659" t="s">
        <v>2600</v>
      </c>
      <c r="B2659" t="str">
        <f>_xlfn.XLOOKUP(D2659,'2026 FMR'!I:I,'2026 FMR'!Q:Q)</f>
        <v>TX-607</v>
      </c>
      <c r="C2659" t="s">
        <v>2733</v>
      </c>
      <c r="D2659">
        <v>48265</v>
      </c>
      <c r="E2659">
        <f>_xlfn.XLOOKUP(D2659,'ACS data'!E:E,'ACS data'!N:N)</f>
        <v>1245</v>
      </c>
      <c r="F2659">
        <f>_xlfn.XLOOKUP(D2659,'2026 FMR'!I:I,'2026 FMR'!M:M)</f>
        <v>965</v>
      </c>
      <c r="G2659">
        <f>_xlfn.XLOOKUP(D2659,'2026 FMR'!I:I,'2026 FMR'!J:J)</f>
        <v>52810</v>
      </c>
      <c r="H2659">
        <f>_xlfn.XLOOKUP(D2659,'2026 FMR'!I:I,'2026 FMR'!R:R)</f>
        <v>1</v>
      </c>
    </row>
    <row r="2660" spans="1:8" x14ac:dyDescent="0.35">
      <c r="A2660" t="s">
        <v>2600</v>
      </c>
      <c r="B2660" t="str">
        <f>_xlfn.XLOOKUP(D2660,'2026 FMR'!I:I,'2026 FMR'!Q:Q)</f>
        <v>TX-607</v>
      </c>
      <c r="C2660" t="s">
        <v>2734</v>
      </c>
      <c r="D2660">
        <v>48267</v>
      </c>
      <c r="E2660">
        <f>_xlfn.XLOOKUP(D2660,'ACS data'!E:E,'ACS data'!N:N)</f>
        <v>25</v>
      </c>
      <c r="F2660">
        <f>_xlfn.XLOOKUP(D2660,'2026 FMR'!I:I,'2026 FMR'!M:M)</f>
        <v>742</v>
      </c>
      <c r="G2660">
        <f>_xlfn.XLOOKUP(D2660,'2026 FMR'!I:I,'2026 FMR'!J:J)</f>
        <v>4316</v>
      </c>
      <c r="H2660">
        <f>_xlfn.XLOOKUP(D2660,'2026 FMR'!I:I,'2026 FMR'!R:R)</f>
        <v>1</v>
      </c>
    </row>
    <row r="2661" spans="1:8" x14ac:dyDescent="0.35">
      <c r="A2661" t="s">
        <v>2600</v>
      </c>
      <c r="B2661" t="str">
        <f>_xlfn.XLOOKUP(D2661,'2026 FMR'!I:I,'2026 FMR'!Q:Q)</f>
        <v>TX-607</v>
      </c>
      <c r="C2661" t="s">
        <v>2735</v>
      </c>
      <c r="D2661">
        <v>48269</v>
      </c>
      <c r="E2661">
        <f>_xlfn.XLOOKUP(D2661,'ACS data'!E:E,'ACS data'!N:N)</f>
        <v>0</v>
      </c>
      <c r="F2661">
        <f>_xlfn.XLOOKUP(D2661,'2026 FMR'!I:I,'2026 FMR'!M:M)</f>
        <v>811</v>
      </c>
      <c r="G2661">
        <f>_xlfn.XLOOKUP(D2661,'2026 FMR'!I:I,'2026 FMR'!J:J)</f>
        <v>216</v>
      </c>
      <c r="H2661">
        <f>_xlfn.XLOOKUP(D2661,'2026 FMR'!I:I,'2026 FMR'!R:R)</f>
        <v>1</v>
      </c>
    </row>
    <row r="2662" spans="1:8" x14ac:dyDescent="0.35">
      <c r="A2662" t="s">
        <v>2600</v>
      </c>
      <c r="B2662" t="str">
        <f>_xlfn.XLOOKUP(D2662,'2026 FMR'!I:I,'2026 FMR'!Q:Q)</f>
        <v>TX-607</v>
      </c>
      <c r="C2662" t="s">
        <v>2736</v>
      </c>
      <c r="D2662">
        <v>48271</v>
      </c>
      <c r="E2662">
        <f>_xlfn.XLOOKUP(D2662,'ACS data'!E:E,'ACS data'!N:N)</f>
        <v>2</v>
      </c>
      <c r="F2662">
        <f>_xlfn.XLOOKUP(D2662,'2026 FMR'!I:I,'2026 FMR'!M:M)</f>
        <v>811</v>
      </c>
      <c r="G2662">
        <f>_xlfn.XLOOKUP(D2662,'2026 FMR'!I:I,'2026 FMR'!J:J)</f>
        <v>3157</v>
      </c>
      <c r="H2662">
        <f>_xlfn.XLOOKUP(D2662,'2026 FMR'!I:I,'2026 FMR'!R:R)</f>
        <v>1</v>
      </c>
    </row>
    <row r="2663" spans="1:8" x14ac:dyDescent="0.35">
      <c r="A2663" t="s">
        <v>2600</v>
      </c>
      <c r="B2663" t="str">
        <f>_xlfn.XLOOKUP(D2663,'2026 FMR'!I:I,'2026 FMR'!Q:Q)</f>
        <v>TX-607</v>
      </c>
      <c r="C2663" t="s">
        <v>2737</v>
      </c>
      <c r="D2663">
        <v>48273</v>
      </c>
      <c r="E2663">
        <f>_xlfn.XLOOKUP(D2663,'ACS data'!E:E,'ACS data'!N:N)</f>
        <v>3100</v>
      </c>
      <c r="F2663">
        <f>_xlfn.XLOOKUP(D2663,'2026 FMR'!I:I,'2026 FMR'!M:M)</f>
        <v>953</v>
      </c>
      <c r="G2663">
        <f>_xlfn.XLOOKUP(D2663,'2026 FMR'!I:I,'2026 FMR'!J:J)</f>
        <v>30860</v>
      </c>
      <c r="H2663">
        <f>_xlfn.XLOOKUP(D2663,'2026 FMR'!I:I,'2026 FMR'!R:R)</f>
        <v>1</v>
      </c>
    </row>
    <row r="2664" spans="1:8" x14ac:dyDescent="0.35">
      <c r="A2664" t="s">
        <v>2600</v>
      </c>
      <c r="B2664" t="str">
        <f>_xlfn.XLOOKUP(D2664,'2026 FMR'!I:I,'2026 FMR'!Q:Q)</f>
        <v>TX-607</v>
      </c>
      <c r="C2664" t="s">
        <v>2738</v>
      </c>
      <c r="D2664">
        <v>48275</v>
      </c>
      <c r="E2664">
        <f>_xlfn.XLOOKUP(D2664,'ACS data'!E:E,'ACS data'!N:N)</f>
        <v>51</v>
      </c>
      <c r="F2664">
        <f>_xlfn.XLOOKUP(D2664,'2026 FMR'!I:I,'2026 FMR'!M:M)</f>
        <v>778</v>
      </c>
      <c r="G2664">
        <f>_xlfn.XLOOKUP(D2664,'2026 FMR'!I:I,'2026 FMR'!J:J)</f>
        <v>3333</v>
      </c>
      <c r="H2664">
        <f>_xlfn.XLOOKUP(D2664,'2026 FMR'!I:I,'2026 FMR'!R:R)</f>
        <v>1</v>
      </c>
    </row>
    <row r="2665" spans="1:8" x14ac:dyDescent="0.35">
      <c r="A2665" t="s">
        <v>2600</v>
      </c>
      <c r="B2665" t="str">
        <f>_xlfn.XLOOKUP(D2665,'2026 FMR'!I:I,'2026 FMR'!Q:Q)</f>
        <v>TX-607</v>
      </c>
      <c r="C2665" t="s">
        <v>2739</v>
      </c>
      <c r="D2665">
        <v>48277</v>
      </c>
      <c r="E2665">
        <f>_xlfn.XLOOKUP(D2665,'ACS data'!E:E,'ACS data'!N:N)</f>
        <v>1816</v>
      </c>
      <c r="F2665">
        <f>_xlfn.XLOOKUP(D2665,'2026 FMR'!I:I,'2026 FMR'!M:M)</f>
        <v>785</v>
      </c>
      <c r="G2665">
        <f>_xlfn.XLOOKUP(D2665,'2026 FMR'!I:I,'2026 FMR'!J:J)</f>
        <v>50149</v>
      </c>
      <c r="H2665">
        <f>_xlfn.XLOOKUP(D2665,'2026 FMR'!I:I,'2026 FMR'!R:R)</f>
        <v>1</v>
      </c>
    </row>
    <row r="2666" spans="1:8" x14ac:dyDescent="0.35">
      <c r="A2666" t="s">
        <v>2600</v>
      </c>
      <c r="B2666" t="str">
        <f>_xlfn.XLOOKUP(D2666,'2026 FMR'!I:I,'2026 FMR'!Q:Q)</f>
        <v>TX-607</v>
      </c>
      <c r="C2666" t="s">
        <v>2740</v>
      </c>
      <c r="D2666">
        <v>48279</v>
      </c>
      <c r="E2666">
        <f>_xlfn.XLOOKUP(D2666,'ACS data'!E:E,'ACS data'!N:N)</f>
        <v>462</v>
      </c>
      <c r="F2666">
        <f>_xlfn.XLOOKUP(D2666,'2026 FMR'!I:I,'2026 FMR'!M:M)</f>
        <v>742</v>
      </c>
      <c r="G2666">
        <f>_xlfn.XLOOKUP(D2666,'2026 FMR'!I:I,'2026 FMR'!J:J)</f>
        <v>13024</v>
      </c>
      <c r="H2666">
        <f>_xlfn.XLOOKUP(D2666,'2026 FMR'!I:I,'2026 FMR'!R:R)</f>
        <v>1</v>
      </c>
    </row>
    <row r="2667" spans="1:8" x14ac:dyDescent="0.35">
      <c r="A2667" t="s">
        <v>2600</v>
      </c>
      <c r="B2667" t="str">
        <f>_xlfn.XLOOKUP(D2667,'2026 FMR'!I:I,'2026 FMR'!Q:Q)</f>
        <v>TX-607</v>
      </c>
      <c r="C2667" t="s">
        <v>2741</v>
      </c>
      <c r="D2667">
        <v>48281</v>
      </c>
      <c r="E2667">
        <f>_xlfn.XLOOKUP(D2667,'ACS data'!E:E,'ACS data'!N:N)</f>
        <v>487</v>
      </c>
      <c r="F2667">
        <f>_xlfn.XLOOKUP(D2667,'2026 FMR'!I:I,'2026 FMR'!M:M)</f>
        <v>813</v>
      </c>
      <c r="G2667">
        <f>_xlfn.XLOOKUP(D2667,'2026 FMR'!I:I,'2026 FMR'!J:J)</f>
        <v>21829</v>
      </c>
      <c r="H2667">
        <f>_xlfn.XLOOKUP(D2667,'2026 FMR'!I:I,'2026 FMR'!R:R)</f>
        <v>1</v>
      </c>
    </row>
    <row r="2668" spans="1:8" x14ac:dyDescent="0.35">
      <c r="A2668" t="s">
        <v>2600</v>
      </c>
      <c r="B2668" t="str">
        <f>_xlfn.XLOOKUP(D2668,'2026 FMR'!I:I,'2026 FMR'!Q:Q)</f>
        <v>TX-607</v>
      </c>
      <c r="C2668" t="s">
        <v>2742</v>
      </c>
      <c r="D2668">
        <v>48283</v>
      </c>
      <c r="E2668">
        <f>_xlfn.XLOOKUP(D2668,'ACS data'!E:E,'ACS data'!N:N)</f>
        <v>453</v>
      </c>
      <c r="F2668">
        <f>_xlfn.XLOOKUP(D2668,'2026 FMR'!I:I,'2026 FMR'!M:M)</f>
        <v>811</v>
      </c>
      <c r="G2668">
        <f>_xlfn.XLOOKUP(D2668,'2026 FMR'!I:I,'2026 FMR'!J:J)</f>
        <v>6965</v>
      </c>
      <c r="H2668">
        <f>_xlfn.XLOOKUP(D2668,'2026 FMR'!I:I,'2026 FMR'!R:R)</f>
        <v>1</v>
      </c>
    </row>
    <row r="2669" spans="1:8" x14ac:dyDescent="0.35">
      <c r="A2669" t="s">
        <v>2600</v>
      </c>
      <c r="B2669" t="str">
        <f>_xlfn.XLOOKUP(D2669,'2026 FMR'!I:I,'2026 FMR'!Q:Q)</f>
        <v>TX-607</v>
      </c>
      <c r="C2669" t="s">
        <v>2743</v>
      </c>
      <c r="D2669">
        <v>48285</v>
      </c>
      <c r="E2669">
        <f>_xlfn.XLOOKUP(D2669,'ACS data'!E:E,'ACS data'!N:N)</f>
        <v>272</v>
      </c>
      <c r="F2669">
        <f>_xlfn.XLOOKUP(D2669,'2026 FMR'!I:I,'2026 FMR'!M:M)</f>
        <v>886</v>
      </c>
      <c r="G2669">
        <f>_xlfn.XLOOKUP(D2669,'2026 FMR'!I:I,'2026 FMR'!J:J)</f>
        <v>20379</v>
      </c>
      <c r="H2669">
        <f>_xlfn.XLOOKUP(D2669,'2026 FMR'!I:I,'2026 FMR'!R:R)</f>
        <v>1</v>
      </c>
    </row>
    <row r="2670" spans="1:8" x14ac:dyDescent="0.35">
      <c r="A2670" t="s">
        <v>2600</v>
      </c>
      <c r="B2670" t="str">
        <f>_xlfn.XLOOKUP(D2670,'2026 FMR'!I:I,'2026 FMR'!Q:Q)</f>
        <v>TX-607</v>
      </c>
      <c r="C2670" t="s">
        <v>2744</v>
      </c>
      <c r="D2670">
        <v>48287</v>
      </c>
      <c r="E2670">
        <f>_xlfn.XLOOKUP(D2670,'ACS data'!E:E,'ACS data'!N:N)</f>
        <v>572</v>
      </c>
      <c r="F2670">
        <f>_xlfn.XLOOKUP(D2670,'2026 FMR'!I:I,'2026 FMR'!M:M)</f>
        <v>912</v>
      </c>
      <c r="G2670">
        <f>_xlfn.XLOOKUP(D2670,'2026 FMR'!I:I,'2026 FMR'!J:J)</f>
        <v>17543</v>
      </c>
      <c r="H2670">
        <f>_xlfn.XLOOKUP(D2670,'2026 FMR'!I:I,'2026 FMR'!R:R)</f>
        <v>1</v>
      </c>
    </row>
    <row r="2671" spans="1:8" x14ac:dyDescent="0.35">
      <c r="A2671" t="s">
        <v>2600</v>
      </c>
      <c r="B2671" t="str">
        <f>_xlfn.XLOOKUP(D2671,'2026 FMR'!I:I,'2026 FMR'!Q:Q)</f>
        <v>TX-701</v>
      </c>
      <c r="C2671" t="s">
        <v>2745</v>
      </c>
      <c r="D2671">
        <v>48289</v>
      </c>
      <c r="E2671">
        <f>_xlfn.XLOOKUP(D2671,'ACS data'!E:E,'ACS data'!N:N)</f>
        <v>512</v>
      </c>
      <c r="F2671">
        <f>_xlfn.XLOOKUP(D2671,'2026 FMR'!I:I,'2026 FMR'!M:M)</f>
        <v>778</v>
      </c>
      <c r="G2671">
        <f>_xlfn.XLOOKUP(D2671,'2026 FMR'!I:I,'2026 FMR'!J:J)</f>
        <v>15928</v>
      </c>
      <c r="H2671">
        <f>_xlfn.XLOOKUP(D2671,'2026 FMR'!I:I,'2026 FMR'!R:R)</f>
        <v>1</v>
      </c>
    </row>
    <row r="2672" spans="1:8" x14ac:dyDescent="0.35">
      <c r="A2672" t="s">
        <v>2600</v>
      </c>
      <c r="B2672" t="str">
        <f>_xlfn.XLOOKUP(D2672,'2026 FMR'!I:I,'2026 FMR'!Q:Q)</f>
        <v>TX-607</v>
      </c>
      <c r="C2672" t="s">
        <v>2746</v>
      </c>
      <c r="D2672">
        <v>48291</v>
      </c>
      <c r="E2672">
        <f>_xlfn.XLOOKUP(D2672,'ACS data'!E:E,'ACS data'!N:N)</f>
        <v>3675</v>
      </c>
      <c r="F2672">
        <f>_xlfn.XLOOKUP(D2672,'2026 FMR'!I:I,'2026 FMR'!M:M)</f>
        <v>1323</v>
      </c>
      <c r="G2672">
        <f>_xlfn.XLOOKUP(D2672,'2026 FMR'!I:I,'2026 FMR'!J:J)</f>
        <v>93523</v>
      </c>
      <c r="H2672">
        <f>_xlfn.XLOOKUP(D2672,'2026 FMR'!I:I,'2026 FMR'!R:R)</f>
        <v>1</v>
      </c>
    </row>
    <row r="2673" spans="1:8" x14ac:dyDescent="0.35">
      <c r="A2673" t="s">
        <v>2600</v>
      </c>
      <c r="B2673" t="str">
        <f>_xlfn.XLOOKUP(D2673,'2026 FMR'!I:I,'2026 FMR'!Q:Q)</f>
        <v>TX-604</v>
      </c>
      <c r="C2673" t="s">
        <v>2747</v>
      </c>
      <c r="D2673">
        <v>48293</v>
      </c>
      <c r="E2673">
        <f>_xlfn.XLOOKUP(D2673,'ACS data'!E:E,'ACS data'!N:N)</f>
        <v>756</v>
      </c>
      <c r="F2673">
        <f>_xlfn.XLOOKUP(D2673,'2026 FMR'!I:I,'2026 FMR'!M:M)</f>
        <v>742</v>
      </c>
      <c r="G2673">
        <f>_xlfn.XLOOKUP(D2673,'2026 FMR'!I:I,'2026 FMR'!J:J)</f>
        <v>22222</v>
      </c>
      <c r="H2673">
        <f>_xlfn.XLOOKUP(D2673,'2026 FMR'!I:I,'2026 FMR'!R:R)</f>
        <v>0.5</v>
      </c>
    </row>
    <row r="2674" spans="1:8" x14ac:dyDescent="0.35">
      <c r="A2674" t="s">
        <v>2600</v>
      </c>
      <c r="B2674" t="str">
        <f>_xlfn.XLOOKUP(D2674,'2026 FMR'!I:I,'2026 FMR'!Q:Q)</f>
        <v>TX-607</v>
      </c>
      <c r="C2674" t="s">
        <v>2748</v>
      </c>
      <c r="D2674">
        <v>48295</v>
      </c>
      <c r="E2674">
        <f>_xlfn.XLOOKUP(D2674,'ACS data'!E:E,'ACS data'!N:N)</f>
        <v>69</v>
      </c>
      <c r="F2674">
        <f>_xlfn.XLOOKUP(D2674,'2026 FMR'!I:I,'2026 FMR'!M:M)</f>
        <v>778</v>
      </c>
      <c r="G2674">
        <f>_xlfn.XLOOKUP(D2674,'2026 FMR'!I:I,'2026 FMR'!J:J)</f>
        <v>3038</v>
      </c>
      <c r="H2674">
        <f>_xlfn.XLOOKUP(D2674,'2026 FMR'!I:I,'2026 FMR'!R:R)</f>
        <v>1</v>
      </c>
    </row>
    <row r="2675" spans="1:8" x14ac:dyDescent="0.35">
      <c r="A2675" t="s">
        <v>2600</v>
      </c>
      <c r="B2675" t="str">
        <f>_xlfn.XLOOKUP(D2675,'2026 FMR'!I:I,'2026 FMR'!Q:Q)</f>
        <v>TX-607</v>
      </c>
      <c r="C2675" t="s">
        <v>2749</v>
      </c>
      <c r="D2675">
        <v>48297</v>
      </c>
      <c r="E2675">
        <f>_xlfn.XLOOKUP(D2675,'ACS data'!E:E,'ACS data'!N:N)</f>
        <v>284</v>
      </c>
      <c r="F2675">
        <f>_xlfn.XLOOKUP(D2675,'2026 FMR'!I:I,'2026 FMR'!M:M)</f>
        <v>787</v>
      </c>
      <c r="G2675">
        <f>_xlfn.XLOOKUP(D2675,'2026 FMR'!I:I,'2026 FMR'!J:J)</f>
        <v>11374</v>
      </c>
      <c r="H2675">
        <f>_xlfn.XLOOKUP(D2675,'2026 FMR'!I:I,'2026 FMR'!R:R)</f>
        <v>1</v>
      </c>
    </row>
    <row r="2676" spans="1:8" x14ac:dyDescent="0.35">
      <c r="A2676" t="s">
        <v>2600</v>
      </c>
      <c r="B2676" t="str">
        <f>_xlfn.XLOOKUP(D2676,'2026 FMR'!I:I,'2026 FMR'!Q:Q)</f>
        <v>TX-607</v>
      </c>
      <c r="C2676" t="s">
        <v>2750</v>
      </c>
      <c r="D2676">
        <v>48299</v>
      </c>
      <c r="E2676">
        <f>_xlfn.XLOOKUP(D2676,'ACS data'!E:E,'ACS data'!N:N)</f>
        <v>382</v>
      </c>
      <c r="F2676">
        <f>_xlfn.XLOOKUP(D2676,'2026 FMR'!I:I,'2026 FMR'!M:M)</f>
        <v>845</v>
      </c>
      <c r="G2676">
        <f>_xlfn.XLOOKUP(D2676,'2026 FMR'!I:I,'2026 FMR'!J:J)</f>
        <v>21637</v>
      </c>
      <c r="H2676">
        <f>_xlfn.XLOOKUP(D2676,'2026 FMR'!I:I,'2026 FMR'!R:R)</f>
        <v>1</v>
      </c>
    </row>
    <row r="2677" spans="1:8" x14ac:dyDescent="0.35">
      <c r="A2677" t="s">
        <v>2600</v>
      </c>
      <c r="B2677" t="str">
        <f>_xlfn.XLOOKUP(D2677,'2026 FMR'!I:I,'2026 FMR'!Q:Q)</f>
        <v>TX-607</v>
      </c>
      <c r="C2677" t="s">
        <v>2751</v>
      </c>
      <c r="D2677">
        <v>48301</v>
      </c>
      <c r="E2677">
        <f>_xlfn.XLOOKUP(D2677,'ACS data'!E:E,'ACS data'!N:N)</f>
        <v>0</v>
      </c>
      <c r="F2677">
        <f>_xlfn.XLOOKUP(D2677,'2026 FMR'!I:I,'2026 FMR'!M:M)</f>
        <v>811</v>
      </c>
      <c r="G2677">
        <f>_xlfn.XLOOKUP(D2677,'2026 FMR'!I:I,'2026 FMR'!J:J)</f>
        <v>96</v>
      </c>
      <c r="H2677">
        <f>_xlfn.XLOOKUP(D2677,'2026 FMR'!I:I,'2026 FMR'!R:R)</f>
        <v>1</v>
      </c>
    </row>
    <row r="2678" spans="1:8" x14ac:dyDescent="0.35">
      <c r="A2678" t="s">
        <v>2600</v>
      </c>
      <c r="B2678" t="str">
        <f>_xlfn.XLOOKUP(D2678,'2026 FMR'!I:I,'2026 FMR'!Q:Q)</f>
        <v>TX-607</v>
      </c>
      <c r="C2678" t="s">
        <v>2752</v>
      </c>
      <c r="D2678">
        <v>48303</v>
      </c>
      <c r="E2678">
        <f>_xlfn.XLOOKUP(D2678,'ACS data'!E:E,'ACS data'!N:N)</f>
        <v>21690</v>
      </c>
      <c r="F2678">
        <f>_xlfn.XLOOKUP(D2678,'2026 FMR'!I:I,'2026 FMR'!M:M)</f>
        <v>990</v>
      </c>
      <c r="G2678">
        <f>_xlfn.XLOOKUP(D2678,'2026 FMR'!I:I,'2026 FMR'!J:J)</f>
        <v>311509</v>
      </c>
      <c r="H2678">
        <f>_xlfn.XLOOKUP(D2678,'2026 FMR'!I:I,'2026 FMR'!R:R)</f>
        <v>1</v>
      </c>
    </row>
    <row r="2679" spans="1:8" x14ac:dyDescent="0.35">
      <c r="A2679" t="s">
        <v>2600</v>
      </c>
      <c r="B2679" t="str">
        <f>_xlfn.XLOOKUP(D2679,'2026 FMR'!I:I,'2026 FMR'!Q:Q)</f>
        <v>TX-607</v>
      </c>
      <c r="C2679" t="s">
        <v>2753</v>
      </c>
      <c r="D2679">
        <v>48305</v>
      </c>
      <c r="E2679">
        <f>_xlfn.XLOOKUP(D2679,'ACS data'!E:E,'ACS data'!N:N)</f>
        <v>176</v>
      </c>
      <c r="F2679">
        <f>_xlfn.XLOOKUP(D2679,'2026 FMR'!I:I,'2026 FMR'!M:M)</f>
        <v>767</v>
      </c>
      <c r="G2679">
        <f>_xlfn.XLOOKUP(D2679,'2026 FMR'!I:I,'2026 FMR'!J:J)</f>
        <v>5619</v>
      </c>
      <c r="H2679">
        <f>_xlfn.XLOOKUP(D2679,'2026 FMR'!I:I,'2026 FMR'!R:R)</f>
        <v>1</v>
      </c>
    </row>
    <row r="2680" spans="1:8" x14ac:dyDescent="0.35">
      <c r="A2680" t="s">
        <v>2600</v>
      </c>
      <c r="B2680" t="str">
        <f>_xlfn.XLOOKUP(D2680,'2026 FMR'!I:I,'2026 FMR'!Q:Q)</f>
        <v>TX-607</v>
      </c>
      <c r="C2680" t="s">
        <v>2754</v>
      </c>
      <c r="D2680">
        <v>48307</v>
      </c>
      <c r="E2680">
        <f>_xlfn.XLOOKUP(D2680,'ACS data'!E:E,'ACS data'!N:N)</f>
        <v>157</v>
      </c>
      <c r="F2680">
        <f>_xlfn.XLOOKUP(D2680,'2026 FMR'!I:I,'2026 FMR'!M:M)</f>
        <v>863</v>
      </c>
      <c r="G2680">
        <f>_xlfn.XLOOKUP(D2680,'2026 FMR'!I:I,'2026 FMR'!J:J)</f>
        <v>7638</v>
      </c>
      <c r="H2680">
        <f>_xlfn.XLOOKUP(D2680,'2026 FMR'!I:I,'2026 FMR'!R:R)</f>
        <v>1</v>
      </c>
    </row>
    <row r="2681" spans="1:8" x14ac:dyDescent="0.35">
      <c r="A2681" t="s">
        <v>2600</v>
      </c>
      <c r="B2681" t="str">
        <f>_xlfn.XLOOKUP(D2681,'2026 FMR'!I:I,'2026 FMR'!Q:Q)</f>
        <v>TX-604</v>
      </c>
      <c r="C2681" t="s">
        <v>2755</v>
      </c>
      <c r="D2681">
        <v>48309</v>
      </c>
      <c r="E2681">
        <f>_xlfn.XLOOKUP(D2681,'ACS data'!E:E,'ACS data'!N:N)</f>
        <v>15778</v>
      </c>
      <c r="F2681">
        <f>_xlfn.XLOOKUP(D2681,'2026 FMR'!I:I,'2026 FMR'!M:M)</f>
        <v>996</v>
      </c>
      <c r="G2681">
        <f>_xlfn.XLOOKUP(D2681,'2026 FMR'!I:I,'2026 FMR'!J:J)</f>
        <v>261090</v>
      </c>
      <c r="H2681">
        <f>_xlfn.XLOOKUP(D2681,'2026 FMR'!I:I,'2026 FMR'!R:R)</f>
        <v>0.5</v>
      </c>
    </row>
    <row r="2682" spans="1:8" x14ac:dyDescent="0.35">
      <c r="A2682" t="s">
        <v>2600</v>
      </c>
      <c r="B2682" t="str">
        <f>_xlfn.XLOOKUP(D2682,'2026 FMR'!I:I,'2026 FMR'!Q:Q)</f>
        <v>TX-607</v>
      </c>
      <c r="C2682" t="s">
        <v>2756</v>
      </c>
      <c r="D2682">
        <v>48311</v>
      </c>
      <c r="E2682">
        <f>_xlfn.XLOOKUP(D2682,'ACS data'!E:E,'ACS data'!N:N)</f>
        <v>0</v>
      </c>
      <c r="F2682">
        <f>_xlfn.XLOOKUP(D2682,'2026 FMR'!I:I,'2026 FMR'!M:M)</f>
        <v>811</v>
      </c>
      <c r="G2682">
        <f>_xlfn.XLOOKUP(D2682,'2026 FMR'!I:I,'2026 FMR'!J:J)</f>
        <v>670</v>
      </c>
      <c r="H2682">
        <f>_xlfn.XLOOKUP(D2682,'2026 FMR'!I:I,'2026 FMR'!R:R)</f>
        <v>1</v>
      </c>
    </row>
    <row r="2683" spans="1:8" x14ac:dyDescent="0.35">
      <c r="A2683" t="s">
        <v>2600</v>
      </c>
      <c r="B2683" t="str">
        <f>_xlfn.XLOOKUP(D2683,'2026 FMR'!I:I,'2026 FMR'!Q:Q)</f>
        <v>TX-701</v>
      </c>
      <c r="C2683" t="s">
        <v>2757</v>
      </c>
      <c r="D2683">
        <v>48313</v>
      </c>
      <c r="E2683">
        <f>_xlfn.XLOOKUP(D2683,'ACS data'!E:E,'ACS data'!N:N)</f>
        <v>428</v>
      </c>
      <c r="F2683">
        <f>_xlfn.XLOOKUP(D2683,'2026 FMR'!I:I,'2026 FMR'!M:M)</f>
        <v>742</v>
      </c>
      <c r="G2683">
        <f>_xlfn.XLOOKUP(D2683,'2026 FMR'!I:I,'2026 FMR'!J:J)</f>
        <v>13556</v>
      </c>
      <c r="H2683">
        <f>_xlfn.XLOOKUP(D2683,'2026 FMR'!I:I,'2026 FMR'!R:R)</f>
        <v>1</v>
      </c>
    </row>
    <row r="2684" spans="1:8" x14ac:dyDescent="0.35">
      <c r="A2684" t="s">
        <v>2600</v>
      </c>
      <c r="B2684" t="str">
        <f>_xlfn.XLOOKUP(D2684,'2026 FMR'!I:I,'2026 FMR'!Q:Q)</f>
        <v>TX-607</v>
      </c>
      <c r="C2684" t="s">
        <v>2758</v>
      </c>
      <c r="D2684">
        <v>48315</v>
      </c>
      <c r="E2684">
        <f>_xlfn.XLOOKUP(D2684,'ACS data'!E:E,'ACS data'!N:N)</f>
        <v>332</v>
      </c>
      <c r="F2684">
        <f>_xlfn.XLOOKUP(D2684,'2026 FMR'!I:I,'2026 FMR'!M:M)</f>
        <v>778</v>
      </c>
      <c r="G2684">
        <f>_xlfn.XLOOKUP(D2684,'2026 FMR'!I:I,'2026 FMR'!J:J)</f>
        <v>9668</v>
      </c>
      <c r="H2684">
        <f>_xlfn.XLOOKUP(D2684,'2026 FMR'!I:I,'2026 FMR'!R:R)</f>
        <v>1</v>
      </c>
    </row>
    <row r="2685" spans="1:8" x14ac:dyDescent="0.35">
      <c r="A2685" t="s">
        <v>2600</v>
      </c>
      <c r="B2685" t="str">
        <f>_xlfn.XLOOKUP(D2685,'2026 FMR'!I:I,'2026 FMR'!Q:Q)</f>
        <v>TX-607</v>
      </c>
      <c r="C2685" t="s">
        <v>2759</v>
      </c>
      <c r="D2685">
        <v>48317</v>
      </c>
      <c r="E2685">
        <f>_xlfn.XLOOKUP(D2685,'ACS data'!E:E,'ACS data'!N:N)</f>
        <v>104</v>
      </c>
      <c r="F2685">
        <f>_xlfn.XLOOKUP(D2685,'2026 FMR'!I:I,'2026 FMR'!M:M)</f>
        <v>1441</v>
      </c>
      <c r="G2685">
        <f>_xlfn.XLOOKUP(D2685,'2026 FMR'!I:I,'2026 FMR'!J:J)</f>
        <v>5228</v>
      </c>
      <c r="H2685">
        <f>_xlfn.XLOOKUP(D2685,'2026 FMR'!I:I,'2026 FMR'!R:R)</f>
        <v>1</v>
      </c>
    </row>
    <row r="2686" spans="1:8" x14ac:dyDescent="0.35">
      <c r="A2686" t="s">
        <v>2600</v>
      </c>
      <c r="B2686" t="str">
        <f>_xlfn.XLOOKUP(D2686,'2026 FMR'!I:I,'2026 FMR'!Q:Q)</f>
        <v>TX-607</v>
      </c>
      <c r="C2686" t="s">
        <v>2760</v>
      </c>
      <c r="D2686">
        <v>48319</v>
      </c>
      <c r="E2686">
        <f>_xlfn.XLOOKUP(D2686,'ACS data'!E:E,'ACS data'!N:N)</f>
        <v>58</v>
      </c>
      <c r="F2686">
        <f>_xlfn.XLOOKUP(D2686,'2026 FMR'!I:I,'2026 FMR'!M:M)</f>
        <v>819</v>
      </c>
      <c r="G2686">
        <f>_xlfn.XLOOKUP(D2686,'2026 FMR'!I:I,'2026 FMR'!J:J)</f>
        <v>3959</v>
      </c>
      <c r="H2686">
        <f>_xlfn.XLOOKUP(D2686,'2026 FMR'!I:I,'2026 FMR'!R:R)</f>
        <v>1</v>
      </c>
    </row>
    <row r="2687" spans="1:8" x14ac:dyDescent="0.35">
      <c r="A2687" t="s">
        <v>2600</v>
      </c>
      <c r="B2687" t="str">
        <f>_xlfn.XLOOKUP(D2687,'2026 FMR'!I:I,'2026 FMR'!Q:Q)</f>
        <v>TX-607</v>
      </c>
      <c r="C2687" t="s">
        <v>2761</v>
      </c>
      <c r="D2687">
        <v>48321</v>
      </c>
      <c r="E2687">
        <f>_xlfn.XLOOKUP(D2687,'ACS data'!E:E,'ACS data'!N:N)</f>
        <v>1628</v>
      </c>
      <c r="F2687">
        <f>_xlfn.XLOOKUP(D2687,'2026 FMR'!I:I,'2026 FMR'!M:M)</f>
        <v>960</v>
      </c>
      <c r="G2687">
        <f>_xlfn.XLOOKUP(D2687,'2026 FMR'!I:I,'2026 FMR'!J:J)</f>
        <v>36251</v>
      </c>
      <c r="H2687">
        <f>_xlfn.XLOOKUP(D2687,'2026 FMR'!I:I,'2026 FMR'!R:R)</f>
        <v>1</v>
      </c>
    </row>
    <row r="2688" spans="1:8" x14ac:dyDescent="0.35">
      <c r="A2688" t="s">
        <v>2600</v>
      </c>
      <c r="B2688" t="str">
        <f>_xlfn.XLOOKUP(D2688,'2026 FMR'!I:I,'2026 FMR'!Q:Q)</f>
        <v>TX-607</v>
      </c>
      <c r="C2688" t="s">
        <v>2762</v>
      </c>
      <c r="D2688">
        <v>48323</v>
      </c>
      <c r="E2688">
        <f>_xlfn.XLOOKUP(D2688,'ACS data'!E:E,'ACS data'!N:N)</f>
        <v>3012</v>
      </c>
      <c r="F2688">
        <f>_xlfn.XLOOKUP(D2688,'2026 FMR'!I:I,'2026 FMR'!M:M)</f>
        <v>888</v>
      </c>
      <c r="G2688">
        <f>_xlfn.XLOOKUP(D2688,'2026 FMR'!I:I,'2026 FMR'!J:J)</f>
        <v>57806</v>
      </c>
      <c r="H2688">
        <f>_xlfn.XLOOKUP(D2688,'2026 FMR'!I:I,'2026 FMR'!R:R)</f>
        <v>1</v>
      </c>
    </row>
    <row r="2689" spans="1:8" x14ac:dyDescent="0.35">
      <c r="A2689" t="s">
        <v>2600</v>
      </c>
      <c r="B2689" t="str">
        <f>_xlfn.XLOOKUP(D2689,'2026 FMR'!I:I,'2026 FMR'!Q:Q)</f>
        <v>TX-607</v>
      </c>
      <c r="C2689" t="s">
        <v>2763</v>
      </c>
      <c r="D2689">
        <v>48325</v>
      </c>
      <c r="E2689">
        <f>_xlfn.XLOOKUP(D2689,'ACS data'!E:E,'ACS data'!N:N)</f>
        <v>827</v>
      </c>
      <c r="F2689">
        <f>_xlfn.XLOOKUP(D2689,'2026 FMR'!I:I,'2026 FMR'!M:M)</f>
        <v>912</v>
      </c>
      <c r="G2689">
        <f>_xlfn.XLOOKUP(D2689,'2026 FMR'!I:I,'2026 FMR'!J:J)</f>
        <v>51432</v>
      </c>
      <c r="H2689">
        <f>_xlfn.XLOOKUP(D2689,'2026 FMR'!I:I,'2026 FMR'!R:R)</f>
        <v>1</v>
      </c>
    </row>
    <row r="2690" spans="1:8" x14ac:dyDescent="0.35">
      <c r="A2690" t="s">
        <v>2600</v>
      </c>
      <c r="B2690" t="str">
        <f>_xlfn.XLOOKUP(D2690,'2026 FMR'!I:I,'2026 FMR'!Q:Q)</f>
        <v>TX-607</v>
      </c>
      <c r="C2690" t="s">
        <v>2764</v>
      </c>
      <c r="D2690">
        <v>48327</v>
      </c>
      <c r="E2690">
        <f>_xlfn.XLOOKUP(D2690,'ACS data'!E:E,'ACS data'!N:N)</f>
        <v>53</v>
      </c>
      <c r="F2690">
        <f>_xlfn.XLOOKUP(D2690,'2026 FMR'!I:I,'2026 FMR'!M:M)</f>
        <v>778</v>
      </c>
      <c r="G2690">
        <f>_xlfn.XLOOKUP(D2690,'2026 FMR'!I:I,'2026 FMR'!J:J)</f>
        <v>1964</v>
      </c>
      <c r="H2690">
        <f>_xlfn.XLOOKUP(D2690,'2026 FMR'!I:I,'2026 FMR'!R:R)</f>
        <v>1</v>
      </c>
    </row>
    <row r="2691" spans="1:8" x14ac:dyDescent="0.35">
      <c r="A2691" t="s">
        <v>2600</v>
      </c>
      <c r="B2691" t="str">
        <f>_xlfn.XLOOKUP(D2691,'2026 FMR'!I:I,'2026 FMR'!Q:Q)</f>
        <v>TX-607</v>
      </c>
      <c r="C2691" t="s">
        <v>2765</v>
      </c>
      <c r="D2691">
        <v>48329</v>
      </c>
      <c r="E2691">
        <f>_xlfn.XLOOKUP(D2691,'ACS data'!E:E,'ACS data'!N:N)</f>
        <v>3623</v>
      </c>
      <c r="F2691">
        <f>_xlfn.XLOOKUP(D2691,'2026 FMR'!I:I,'2026 FMR'!M:M)</f>
        <v>1449</v>
      </c>
      <c r="G2691">
        <f>_xlfn.XLOOKUP(D2691,'2026 FMR'!I:I,'2026 FMR'!J:J)</f>
        <v>169393</v>
      </c>
      <c r="H2691">
        <f>_xlfn.XLOOKUP(D2691,'2026 FMR'!I:I,'2026 FMR'!R:R)</f>
        <v>1</v>
      </c>
    </row>
    <row r="2692" spans="1:8" x14ac:dyDescent="0.35">
      <c r="A2692" t="s">
        <v>2600</v>
      </c>
      <c r="B2692" t="str">
        <f>_xlfn.XLOOKUP(D2692,'2026 FMR'!I:I,'2026 FMR'!Q:Q)</f>
        <v>TX-701</v>
      </c>
      <c r="C2692" t="s">
        <v>2766</v>
      </c>
      <c r="D2692">
        <v>48331</v>
      </c>
      <c r="E2692">
        <f>_xlfn.XLOOKUP(D2692,'ACS data'!E:E,'ACS data'!N:N)</f>
        <v>708</v>
      </c>
      <c r="F2692">
        <f>_xlfn.XLOOKUP(D2692,'2026 FMR'!I:I,'2026 FMR'!M:M)</f>
        <v>790</v>
      </c>
      <c r="G2692">
        <f>_xlfn.XLOOKUP(D2692,'2026 FMR'!I:I,'2026 FMR'!J:J)</f>
        <v>25080</v>
      </c>
      <c r="H2692">
        <f>_xlfn.XLOOKUP(D2692,'2026 FMR'!I:I,'2026 FMR'!R:R)</f>
        <v>1</v>
      </c>
    </row>
    <row r="2693" spans="1:8" x14ac:dyDescent="0.35">
      <c r="A2693" t="s">
        <v>2600</v>
      </c>
      <c r="B2693" t="str">
        <f>_xlfn.XLOOKUP(D2693,'2026 FMR'!I:I,'2026 FMR'!Q:Q)</f>
        <v>TX-607</v>
      </c>
      <c r="C2693" t="s">
        <v>2767</v>
      </c>
      <c r="D2693">
        <v>48333</v>
      </c>
      <c r="E2693">
        <f>_xlfn.XLOOKUP(D2693,'ACS data'!E:E,'ACS data'!N:N)</f>
        <v>52</v>
      </c>
      <c r="F2693">
        <f>_xlfn.XLOOKUP(D2693,'2026 FMR'!I:I,'2026 FMR'!M:M)</f>
        <v>888</v>
      </c>
      <c r="G2693">
        <f>_xlfn.XLOOKUP(D2693,'2026 FMR'!I:I,'2026 FMR'!J:J)</f>
        <v>4501</v>
      </c>
      <c r="H2693">
        <f>_xlfn.XLOOKUP(D2693,'2026 FMR'!I:I,'2026 FMR'!R:R)</f>
        <v>1</v>
      </c>
    </row>
    <row r="2694" spans="1:8" x14ac:dyDescent="0.35">
      <c r="A2694" t="s">
        <v>2600</v>
      </c>
      <c r="B2694" t="str">
        <f>_xlfn.XLOOKUP(D2694,'2026 FMR'!I:I,'2026 FMR'!Q:Q)</f>
        <v>TX-607</v>
      </c>
      <c r="C2694" t="s">
        <v>2768</v>
      </c>
      <c r="D2694">
        <v>48335</v>
      </c>
      <c r="E2694">
        <f>_xlfn.XLOOKUP(D2694,'ACS data'!E:E,'ACS data'!N:N)</f>
        <v>183</v>
      </c>
      <c r="F2694">
        <f>_xlfn.XLOOKUP(D2694,'2026 FMR'!I:I,'2026 FMR'!M:M)</f>
        <v>831</v>
      </c>
      <c r="G2694">
        <f>_xlfn.XLOOKUP(D2694,'2026 FMR'!I:I,'2026 FMR'!J:J)</f>
        <v>8947</v>
      </c>
      <c r="H2694">
        <f>_xlfn.XLOOKUP(D2694,'2026 FMR'!I:I,'2026 FMR'!R:R)</f>
        <v>1</v>
      </c>
    </row>
    <row r="2695" spans="1:8" x14ac:dyDescent="0.35">
      <c r="A2695" t="s">
        <v>2600</v>
      </c>
      <c r="B2695" t="str">
        <f>_xlfn.XLOOKUP(D2695,'2026 FMR'!I:I,'2026 FMR'!Q:Q)</f>
        <v>TX-624</v>
      </c>
      <c r="C2695" t="s">
        <v>2769</v>
      </c>
      <c r="D2695">
        <v>48337</v>
      </c>
      <c r="E2695">
        <f>_xlfn.XLOOKUP(D2695,'ACS data'!E:E,'ACS data'!N:N)</f>
        <v>427</v>
      </c>
      <c r="F2695">
        <f>_xlfn.XLOOKUP(D2695,'2026 FMR'!I:I,'2026 FMR'!M:M)</f>
        <v>856</v>
      </c>
      <c r="G2695">
        <f>_xlfn.XLOOKUP(D2695,'2026 FMR'!I:I,'2026 FMR'!J:J)</f>
        <v>20197</v>
      </c>
      <c r="H2695">
        <f>_xlfn.XLOOKUP(D2695,'2026 FMR'!I:I,'2026 FMR'!R:R)</f>
        <v>1</v>
      </c>
    </row>
    <row r="2696" spans="1:8" x14ac:dyDescent="0.35">
      <c r="A2696" t="s">
        <v>2600</v>
      </c>
      <c r="B2696" t="str">
        <f>_xlfn.XLOOKUP(D2696,'2026 FMR'!I:I,'2026 FMR'!Q:Q)</f>
        <v>TX-700</v>
      </c>
      <c r="C2696" t="s">
        <v>2770</v>
      </c>
      <c r="D2696">
        <v>48339</v>
      </c>
      <c r="E2696">
        <f>_xlfn.XLOOKUP(D2696,'ACS data'!E:E,'ACS data'!N:N)</f>
        <v>12582</v>
      </c>
      <c r="F2696">
        <f>_xlfn.XLOOKUP(D2696,'2026 FMR'!I:I,'2026 FMR'!M:M)</f>
        <v>1323</v>
      </c>
      <c r="G2696">
        <f>_xlfn.XLOOKUP(D2696,'2026 FMR'!I:I,'2026 FMR'!J:J)</f>
        <v>629989</v>
      </c>
      <c r="H2696">
        <f>_xlfn.XLOOKUP(D2696,'2026 FMR'!I:I,'2026 FMR'!R:R)</f>
        <v>0.5</v>
      </c>
    </row>
    <row r="2697" spans="1:8" x14ac:dyDescent="0.35">
      <c r="A2697" t="s">
        <v>2600</v>
      </c>
      <c r="B2697" t="str">
        <f>_xlfn.XLOOKUP(D2697,'2026 FMR'!I:I,'2026 FMR'!Q:Q)</f>
        <v>TX-607</v>
      </c>
      <c r="C2697" t="s">
        <v>2771</v>
      </c>
      <c r="D2697">
        <v>48341</v>
      </c>
      <c r="E2697">
        <f>_xlfn.XLOOKUP(D2697,'ACS data'!E:E,'ACS data'!N:N)</f>
        <v>523</v>
      </c>
      <c r="F2697">
        <f>_xlfn.XLOOKUP(D2697,'2026 FMR'!I:I,'2026 FMR'!M:M)</f>
        <v>791</v>
      </c>
      <c r="G2697">
        <f>_xlfn.XLOOKUP(D2697,'2026 FMR'!I:I,'2026 FMR'!J:J)</f>
        <v>21284</v>
      </c>
      <c r="H2697">
        <f>_xlfn.XLOOKUP(D2697,'2026 FMR'!I:I,'2026 FMR'!R:R)</f>
        <v>1</v>
      </c>
    </row>
    <row r="2698" spans="1:8" x14ac:dyDescent="0.35">
      <c r="A2698" t="s">
        <v>2600</v>
      </c>
      <c r="B2698" t="str">
        <f>_xlfn.XLOOKUP(D2698,'2026 FMR'!I:I,'2026 FMR'!Q:Q)</f>
        <v>TX-607</v>
      </c>
      <c r="C2698" t="s">
        <v>2772</v>
      </c>
      <c r="D2698">
        <v>48343</v>
      </c>
      <c r="E2698">
        <f>_xlfn.XLOOKUP(D2698,'ACS data'!E:E,'ACS data'!N:N)</f>
        <v>492</v>
      </c>
      <c r="F2698">
        <f>_xlfn.XLOOKUP(D2698,'2026 FMR'!I:I,'2026 FMR'!M:M)</f>
        <v>778</v>
      </c>
      <c r="G2698">
        <f>_xlfn.XLOOKUP(D2698,'2026 FMR'!I:I,'2026 FMR'!J:J)</f>
        <v>11993</v>
      </c>
      <c r="H2698">
        <f>_xlfn.XLOOKUP(D2698,'2026 FMR'!I:I,'2026 FMR'!R:R)</f>
        <v>1</v>
      </c>
    </row>
    <row r="2699" spans="1:8" x14ac:dyDescent="0.35">
      <c r="A2699" t="s">
        <v>2600</v>
      </c>
      <c r="B2699" t="str">
        <f>_xlfn.XLOOKUP(D2699,'2026 FMR'!I:I,'2026 FMR'!Q:Q)</f>
        <v>TX-607</v>
      </c>
      <c r="C2699" t="s">
        <v>2773</v>
      </c>
      <c r="D2699">
        <v>48345</v>
      </c>
      <c r="E2699">
        <f>_xlfn.XLOOKUP(D2699,'ACS data'!E:E,'ACS data'!N:N)</f>
        <v>14</v>
      </c>
      <c r="F2699">
        <f>_xlfn.XLOOKUP(D2699,'2026 FMR'!I:I,'2026 FMR'!M:M)</f>
        <v>778</v>
      </c>
      <c r="G2699">
        <f>_xlfn.XLOOKUP(D2699,'2026 FMR'!I:I,'2026 FMR'!J:J)</f>
        <v>1223</v>
      </c>
      <c r="H2699">
        <f>_xlfn.XLOOKUP(D2699,'2026 FMR'!I:I,'2026 FMR'!R:R)</f>
        <v>1</v>
      </c>
    </row>
    <row r="2700" spans="1:8" x14ac:dyDescent="0.35">
      <c r="A2700" t="s">
        <v>2600</v>
      </c>
      <c r="B2700" t="str">
        <f>_xlfn.XLOOKUP(D2700,'2026 FMR'!I:I,'2026 FMR'!Q:Q)</f>
        <v>TX-607</v>
      </c>
      <c r="C2700" t="s">
        <v>2774</v>
      </c>
      <c r="D2700">
        <v>48347</v>
      </c>
      <c r="E2700">
        <f>_xlfn.XLOOKUP(D2700,'ACS data'!E:E,'ACS data'!N:N)</f>
        <v>4590</v>
      </c>
      <c r="F2700">
        <f>_xlfn.XLOOKUP(D2700,'2026 FMR'!I:I,'2026 FMR'!M:M)</f>
        <v>893</v>
      </c>
      <c r="G2700">
        <f>_xlfn.XLOOKUP(D2700,'2026 FMR'!I:I,'2026 FMR'!J:J)</f>
        <v>64768</v>
      </c>
      <c r="H2700">
        <f>_xlfn.XLOOKUP(D2700,'2026 FMR'!I:I,'2026 FMR'!R:R)</f>
        <v>1</v>
      </c>
    </row>
    <row r="2701" spans="1:8" x14ac:dyDescent="0.35">
      <c r="A2701" t="s">
        <v>2600</v>
      </c>
      <c r="B2701" t="str">
        <f>_xlfn.XLOOKUP(D2701,'2026 FMR'!I:I,'2026 FMR'!Q:Q)</f>
        <v>TX-607</v>
      </c>
      <c r="C2701" t="s">
        <v>2775</v>
      </c>
      <c r="D2701">
        <v>48349</v>
      </c>
      <c r="E2701">
        <f>_xlfn.XLOOKUP(D2701,'ACS data'!E:E,'ACS data'!N:N)</f>
        <v>1796</v>
      </c>
      <c r="F2701">
        <f>_xlfn.XLOOKUP(D2701,'2026 FMR'!I:I,'2026 FMR'!M:M)</f>
        <v>863</v>
      </c>
      <c r="G2701">
        <f>_xlfn.XLOOKUP(D2701,'2026 FMR'!I:I,'2026 FMR'!J:J)</f>
        <v>52834</v>
      </c>
      <c r="H2701">
        <f>_xlfn.XLOOKUP(D2701,'2026 FMR'!I:I,'2026 FMR'!R:R)</f>
        <v>1</v>
      </c>
    </row>
    <row r="2702" spans="1:8" x14ac:dyDescent="0.35">
      <c r="A2702" t="s">
        <v>2600</v>
      </c>
      <c r="B2702" t="str">
        <f>_xlfn.XLOOKUP(D2702,'2026 FMR'!I:I,'2026 FMR'!Q:Q)</f>
        <v>TX-607</v>
      </c>
      <c r="C2702" t="s">
        <v>2776</v>
      </c>
      <c r="D2702">
        <v>48351</v>
      </c>
      <c r="E2702">
        <f>_xlfn.XLOOKUP(D2702,'ACS data'!E:E,'ACS data'!N:N)</f>
        <v>510</v>
      </c>
      <c r="F2702">
        <f>_xlfn.XLOOKUP(D2702,'2026 FMR'!I:I,'2026 FMR'!M:M)</f>
        <v>778</v>
      </c>
      <c r="G2702">
        <f>_xlfn.XLOOKUP(D2702,'2026 FMR'!I:I,'2026 FMR'!J:J)</f>
        <v>12333</v>
      </c>
      <c r="H2702">
        <f>_xlfn.XLOOKUP(D2702,'2026 FMR'!I:I,'2026 FMR'!R:R)</f>
        <v>1</v>
      </c>
    </row>
    <row r="2703" spans="1:8" x14ac:dyDescent="0.35">
      <c r="A2703" t="s">
        <v>2600</v>
      </c>
      <c r="B2703" t="str">
        <f>_xlfn.XLOOKUP(D2703,'2026 FMR'!I:I,'2026 FMR'!Q:Q)</f>
        <v>TX-607</v>
      </c>
      <c r="C2703" t="s">
        <v>2777</v>
      </c>
      <c r="D2703">
        <v>48353</v>
      </c>
      <c r="E2703">
        <f>_xlfn.XLOOKUP(D2703,'ACS data'!E:E,'ACS data'!N:N)</f>
        <v>641</v>
      </c>
      <c r="F2703">
        <f>_xlfn.XLOOKUP(D2703,'2026 FMR'!I:I,'2026 FMR'!M:M)</f>
        <v>810</v>
      </c>
      <c r="G2703">
        <f>_xlfn.XLOOKUP(D2703,'2026 FMR'!I:I,'2026 FMR'!J:J)</f>
        <v>14657</v>
      </c>
      <c r="H2703">
        <f>_xlfn.XLOOKUP(D2703,'2026 FMR'!I:I,'2026 FMR'!R:R)</f>
        <v>1</v>
      </c>
    </row>
    <row r="2704" spans="1:8" x14ac:dyDescent="0.35">
      <c r="A2704" t="s">
        <v>2600</v>
      </c>
      <c r="B2704" t="str">
        <f>_xlfn.XLOOKUP(D2704,'2026 FMR'!I:I,'2026 FMR'!Q:Q)</f>
        <v>TX-607</v>
      </c>
      <c r="C2704" t="s">
        <v>2778</v>
      </c>
      <c r="D2704">
        <v>48355</v>
      </c>
      <c r="E2704">
        <f>_xlfn.XLOOKUP(D2704,'ACS data'!E:E,'ACS data'!N:N)</f>
        <v>12757</v>
      </c>
      <c r="F2704">
        <f>_xlfn.XLOOKUP(D2704,'2026 FMR'!I:I,'2026 FMR'!M:M)</f>
        <v>1117</v>
      </c>
      <c r="G2704">
        <f>_xlfn.XLOOKUP(D2704,'2026 FMR'!I:I,'2026 FMR'!J:J)</f>
        <v>353245</v>
      </c>
      <c r="H2704">
        <f>_xlfn.XLOOKUP(D2704,'2026 FMR'!I:I,'2026 FMR'!R:R)</f>
        <v>1</v>
      </c>
    </row>
    <row r="2705" spans="1:8" x14ac:dyDescent="0.35">
      <c r="A2705" t="s">
        <v>2600</v>
      </c>
      <c r="B2705" t="str">
        <f>_xlfn.XLOOKUP(D2705,'2026 FMR'!I:I,'2026 FMR'!Q:Q)</f>
        <v>TX-607</v>
      </c>
      <c r="C2705" t="s">
        <v>2779</v>
      </c>
      <c r="D2705">
        <v>48357</v>
      </c>
      <c r="E2705">
        <f>_xlfn.XLOOKUP(D2705,'ACS data'!E:E,'ACS data'!N:N)</f>
        <v>383</v>
      </c>
      <c r="F2705">
        <f>_xlfn.XLOOKUP(D2705,'2026 FMR'!I:I,'2026 FMR'!M:M)</f>
        <v>798</v>
      </c>
      <c r="G2705">
        <f>_xlfn.XLOOKUP(D2705,'2026 FMR'!I:I,'2026 FMR'!J:J)</f>
        <v>9924</v>
      </c>
      <c r="H2705">
        <f>_xlfn.XLOOKUP(D2705,'2026 FMR'!I:I,'2026 FMR'!R:R)</f>
        <v>1</v>
      </c>
    </row>
    <row r="2706" spans="1:8" x14ac:dyDescent="0.35">
      <c r="A2706" t="s">
        <v>2600</v>
      </c>
      <c r="B2706" t="str">
        <f>_xlfn.XLOOKUP(D2706,'2026 FMR'!I:I,'2026 FMR'!Q:Q)</f>
        <v>TX-607</v>
      </c>
      <c r="C2706" t="s">
        <v>2780</v>
      </c>
      <c r="D2706">
        <v>48359</v>
      </c>
      <c r="E2706">
        <f>_xlfn.XLOOKUP(D2706,'ACS data'!E:E,'ACS data'!N:N)</f>
        <v>48</v>
      </c>
      <c r="F2706">
        <f>_xlfn.XLOOKUP(D2706,'2026 FMR'!I:I,'2026 FMR'!M:M)</f>
        <v>899</v>
      </c>
      <c r="G2706">
        <f>_xlfn.XLOOKUP(D2706,'2026 FMR'!I:I,'2026 FMR'!J:J)</f>
        <v>2171</v>
      </c>
      <c r="H2706">
        <f>_xlfn.XLOOKUP(D2706,'2026 FMR'!I:I,'2026 FMR'!R:R)</f>
        <v>1</v>
      </c>
    </row>
    <row r="2707" spans="1:8" x14ac:dyDescent="0.35">
      <c r="A2707" t="s">
        <v>2600</v>
      </c>
      <c r="B2707" t="str">
        <f>_xlfn.XLOOKUP(D2707,'2026 FMR'!I:I,'2026 FMR'!Q:Q)</f>
        <v>TX-607</v>
      </c>
      <c r="C2707" t="s">
        <v>2781</v>
      </c>
      <c r="D2707">
        <v>48361</v>
      </c>
      <c r="E2707">
        <f>_xlfn.XLOOKUP(D2707,'ACS data'!E:E,'ACS data'!N:N)</f>
        <v>2295</v>
      </c>
      <c r="F2707">
        <f>_xlfn.XLOOKUP(D2707,'2026 FMR'!I:I,'2026 FMR'!M:M)</f>
        <v>898</v>
      </c>
      <c r="G2707">
        <f>_xlfn.XLOOKUP(D2707,'2026 FMR'!I:I,'2026 FMR'!J:J)</f>
        <v>84761</v>
      </c>
      <c r="H2707">
        <f>_xlfn.XLOOKUP(D2707,'2026 FMR'!I:I,'2026 FMR'!R:R)</f>
        <v>1</v>
      </c>
    </row>
    <row r="2708" spans="1:8" x14ac:dyDescent="0.35">
      <c r="A2708" t="s">
        <v>2600</v>
      </c>
      <c r="B2708" t="str">
        <f>_xlfn.XLOOKUP(D2708,'2026 FMR'!I:I,'2026 FMR'!Q:Q)</f>
        <v>TX-624</v>
      </c>
      <c r="C2708" t="s">
        <v>2782</v>
      </c>
      <c r="D2708">
        <v>48363</v>
      </c>
      <c r="E2708">
        <f>_xlfn.XLOOKUP(D2708,'ACS data'!E:E,'ACS data'!N:N)</f>
        <v>981</v>
      </c>
      <c r="F2708">
        <f>_xlfn.XLOOKUP(D2708,'2026 FMR'!I:I,'2026 FMR'!M:M)</f>
        <v>825</v>
      </c>
      <c r="G2708">
        <f>_xlfn.XLOOKUP(D2708,'2026 FMR'!I:I,'2026 FMR'!J:J)</f>
        <v>28569</v>
      </c>
      <c r="H2708">
        <f>_xlfn.XLOOKUP(D2708,'2026 FMR'!I:I,'2026 FMR'!R:R)</f>
        <v>1</v>
      </c>
    </row>
    <row r="2709" spans="1:8" x14ac:dyDescent="0.35">
      <c r="A2709" t="s">
        <v>2600</v>
      </c>
      <c r="B2709" t="str">
        <f>_xlfn.XLOOKUP(D2709,'2026 FMR'!I:I,'2026 FMR'!Q:Q)</f>
        <v>TX-607</v>
      </c>
      <c r="C2709" t="s">
        <v>2783</v>
      </c>
      <c r="D2709">
        <v>48365</v>
      </c>
      <c r="E2709">
        <f>_xlfn.XLOOKUP(D2709,'ACS data'!E:E,'ACS data'!N:N)</f>
        <v>427</v>
      </c>
      <c r="F2709">
        <f>_xlfn.XLOOKUP(D2709,'2026 FMR'!I:I,'2026 FMR'!M:M)</f>
        <v>758</v>
      </c>
      <c r="G2709">
        <f>_xlfn.XLOOKUP(D2709,'2026 FMR'!I:I,'2026 FMR'!J:J)</f>
        <v>22540</v>
      </c>
      <c r="H2709">
        <f>_xlfn.XLOOKUP(D2709,'2026 FMR'!I:I,'2026 FMR'!R:R)</f>
        <v>1</v>
      </c>
    </row>
    <row r="2710" spans="1:8" x14ac:dyDescent="0.35">
      <c r="A2710" t="s">
        <v>2600</v>
      </c>
      <c r="B2710" t="str">
        <f>_xlfn.XLOOKUP(D2710,'2026 FMR'!I:I,'2026 FMR'!Q:Q)</f>
        <v>TX-601</v>
      </c>
      <c r="C2710" t="s">
        <v>2784</v>
      </c>
      <c r="D2710">
        <v>48367</v>
      </c>
      <c r="E2710">
        <f>_xlfn.XLOOKUP(D2710,'ACS data'!E:E,'ACS data'!N:N)</f>
        <v>1931</v>
      </c>
      <c r="F2710">
        <f>_xlfn.XLOOKUP(D2710,'2026 FMR'!I:I,'2026 FMR'!M:M)</f>
        <v>1473</v>
      </c>
      <c r="G2710">
        <f>_xlfn.XLOOKUP(D2710,'2026 FMR'!I:I,'2026 FMR'!J:J)</f>
        <v>151188</v>
      </c>
      <c r="H2710">
        <f>_xlfn.XLOOKUP(D2710,'2026 FMR'!I:I,'2026 FMR'!R:R)</f>
        <v>0.5</v>
      </c>
    </row>
    <row r="2711" spans="1:8" x14ac:dyDescent="0.35">
      <c r="A2711" t="s">
        <v>2600</v>
      </c>
      <c r="B2711" t="str">
        <f>_xlfn.XLOOKUP(D2711,'2026 FMR'!I:I,'2026 FMR'!Q:Q)</f>
        <v>TX-607</v>
      </c>
      <c r="C2711" t="s">
        <v>2785</v>
      </c>
      <c r="D2711">
        <v>48369</v>
      </c>
      <c r="E2711">
        <f>_xlfn.XLOOKUP(D2711,'ACS data'!E:E,'ACS data'!N:N)</f>
        <v>330</v>
      </c>
      <c r="F2711">
        <f>_xlfn.XLOOKUP(D2711,'2026 FMR'!I:I,'2026 FMR'!M:M)</f>
        <v>828</v>
      </c>
      <c r="G2711">
        <f>_xlfn.XLOOKUP(D2711,'2026 FMR'!I:I,'2026 FMR'!J:J)</f>
        <v>9809</v>
      </c>
      <c r="H2711">
        <f>_xlfn.XLOOKUP(D2711,'2026 FMR'!I:I,'2026 FMR'!R:R)</f>
        <v>1</v>
      </c>
    </row>
    <row r="2712" spans="1:8" x14ac:dyDescent="0.35">
      <c r="A2712" t="s">
        <v>2600</v>
      </c>
      <c r="B2712" t="str">
        <f>_xlfn.XLOOKUP(D2712,'2026 FMR'!I:I,'2026 FMR'!Q:Q)</f>
        <v>TX-607</v>
      </c>
      <c r="C2712" t="s">
        <v>2786</v>
      </c>
      <c r="D2712">
        <v>48371</v>
      </c>
      <c r="E2712">
        <f>_xlfn.XLOOKUP(D2712,'ACS data'!E:E,'ACS data'!N:N)</f>
        <v>859</v>
      </c>
      <c r="F2712">
        <f>_xlfn.XLOOKUP(D2712,'2026 FMR'!I:I,'2026 FMR'!M:M)</f>
        <v>888</v>
      </c>
      <c r="G2712">
        <f>_xlfn.XLOOKUP(D2712,'2026 FMR'!I:I,'2026 FMR'!J:J)</f>
        <v>15114</v>
      </c>
      <c r="H2712">
        <f>_xlfn.XLOOKUP(D2712,'2026 FMR'!I:I,'2026 FMR'!R:R)</f>
        <v>1</v>
      </c>
    </row>
    <row r="2713" spans="1:8" x14ac:dyDescent="0.35">
      <c r="A2713" t="s">
        <v>2600</v>
      </c>
      <c r="B2713" t="str">
        <f>_xlfn.XLOOKUP(D2713,'2026 FMR'!I:I,'2026 FMR'!Q:Q)</f>
        <v>TX-607</v>
      </c>
      <c r="C2713" t="s">
        <v>2787</v>
      </c>
      <c r="D2713">
        <v>48373</v>
      </c>
      <c r="E2713">
        <f>_xlfn.XLOOKUP(D2713,'ACS data'!E:E,'ACS data'!N:N)</f>
        <v>1706</v>
      </c>
      <c r="F2713">
        <f>_xlfn.XLOOKUP(D2713,'2026 FMR'!I:I,'2026 FMR'!M:M)</f>
        <v>855</v>
      </c>
      <c r="G2713">
        <f>_xlfn.XLOOKUP(D2713,'2026 FMR'!I:I,'2026 FMR'!J:J)</f>
        <v>50536</v>
      </c>
      <c r="H2713">
        <f>_xlfn.XLOOKUP(D2713,'2026 FMR'!I:I,'2026 FMR'!R:R)</f>
        <v>1</v>
      </c>
    </row>
    <row r="2714" spans="1:8" x14ac:dyDescent="0.35">
      <c r="A2714" t="s">
        <v>2600</v>
      </c>
      <c r="B2714" t="str">
        <f>_xlfn.XLOOKUP(D2714,'2026 FMR'!I:I,'2026 FMR'!Q:Q)</f>
        <v>TX-607</v>
      </c>
      <c r="C2714" t="s">
        <v>2788</v>
      </c>
      <c r="D2714">
        <v>48375</v>
      </c>
      <c r="E2714">
        <f>_xlfn.XLOOKUP(D2714,'ACS data'!E:E,'ACS data'!N:N)</f>
        <v>5091</v>
      </c>
      <c r="F2714">
        <f>_xlfn.XLOOKUP(D2714,'2026 FMR'!I:I,'2026 FMR'!M:M)</f>
        <v>903</v>
      </c>
      <c r="G2714">
        <f>_xlfn.XLOOKUP(D2714,'2026 FMR'!I:I,'2026 FMR'!J:J)</f>
        <v>117905</v>
      </c>
      <c r="H2714">
        <f>_xlfn.XLOOKUP(D2714,'2026 FMR'!I:I,'2026 FMR'!R:R)</f>
        <v>1</v>
      </c>
    </row>
    <row r="2715" spans="1:8" x14ac:dyDescent="0.35">
      <c r="A2715" t="s">
        <v>2600</v>
      </c>
      <c r="B2715" t="str">
        <f>_xlfn.XLOOKUP(D2715,'2026 FMR'!I:I,'2026 FMR'!Q:Q)</f>
        <v>TX-607</v>
      </c>
      <c r="C2715" t="s">
        <v>2789</v>
      </c>
      <c r="D2715">
        <v>48377</v>
      </c>
      <c r="E2715">
        <f>_xlfn.XLOOKUP(D2715,'ACS data'!E:E,'ACS data'!N:N)</f>
        <v>260</v>
      </c>
      <c r="F2715">
        <f>_xlfn.XLOOKUP(D2715,'2026 FMR'!I:I,'2026 FMR'!M:M)</f>
        <v>811</v>
      </c>
      <c r="G2715">
        <f>_xlfn.XLOOKUP(D2715,'2026 FMR'!I:I,'2026 FMR'!J:J)</f>
        <v>6168</v>
      </c>
      <c r="H2715">
        <f>_xlfn.XLOOKUP(D2715,'2026 FMR'!I:I,'2026 FMR'!R:R)</f>
        <v>1</v>
      </c>
    </row>
    <row r="2716" spans="1:8" x14ac:dyDescent="0.35">
      <c r="A2716" t="s">
        <v>2600</v>
      </c>
      <c r="B2716" t="str">
        <f>_xlfn.XLOOKUP(D2716,'2026 FMR'!I:I,'2026 FMR'!Q:Q)</f>
        <v>TX-607</v>
      </c>
      <c r="C2716" t="s">
        <v>2790</v>
      </c>
      <c r="D2716">
        <v>48379</v>
      </c>
      <c r="E2716">
        <f>_xlfn.XLOOKUP(D2716,'ACS data'!E:E,'ACS data'!N:N)</f>
        <v>238</v>
      </c>
      <c r="F2716">
        <f>_xlfn.XLOOKUP(D2716,'2026 FMR'!I:I,'2026 FMR'!M:M)</f>
        <v>888</v>
      </c>
      <c r="G2716">
        <f>_xlfn.XLOOKUP(D2716,'2026 FMR'!I:I,'2026 FMR'!J:J)</f>
        <v>12257</v>
      </c>
      <c r="H2716">
        <f>_xlfn.XLOOKUP(D2716,'2026 FMR'!I:I,'2026 FMR'!R:R)</f>
        <v>1</v>
      </c>
    </row>
    <row r="2717" spans="1:8" x14ac:dyDescent="0.35">
      <c r="A2717" t="s">
        <v>2600</v>
      </c>
      <c r="B2717" t="str">
        <f>_xlfn.XLOOKUP(D2717,'2026 FMR'!I:I,'2026 FMR'!Q:Q)</f>
        <v>TX-607</v>
      </c>
      <c r="C2717" t="s">
        <v>2791</v>
      </c>
      <c r="D2717">
        <v>48381</v>
      </c>
      <c r="E2717">
        <f>_xlfn.XLOOKUP(D2717,'ACS data'!E:E,'ACS data'!N:N)</f>
        <v>3135</v>
      </c>
      <c r="F2717">
        <f>_xlfn.XLOOKUP(D2717,'2026 FMR'!I:I,'2026 FMR'!M:M)</f>
        <v>903</v>
      </c>
      <c r="G2717">
        <f>_xlfn.XLOOKUP(D2717,'2026 FMR'!I:I,'2026 FMR'!J:J)</f>
        <v>141489</v>
      </c>
      <c r="H2717">
        <f>_xlfn.XLOOKUP(D2717,'2026 FMR'!I:I,'2026 FMR'!R:R)</f>
        <v>1</v>
      </c>
    </row>
    <row r="2718" spans="1:8" x14ac:dyDescent="0.35">
      <c r="A2718" t="s">
        <v>2600</v>
      </c>
      <c r="B2718" t="str">
        <f>_xlfn.XLOOKUP(D2718,'2026 FMR'!I:I,'2026 FMR'!Q:Q)</f>
        <v>TX-607</v>
      </c>
      <c r="C2718" t="s">
        <v>2792</v>
      </c>
      <c r="D2718">
        <v>48383</v>
      </c>
      <c r="E2718">
        <f>_xlfn.XLOOKUP(D2718,'ACS data'!E:E,'ACS data'!N:N)</f>
        <v>153</v>
      </c>
      <c r="F2718">
        <f>_xlfn.XLOOKUP(D2718,'2026 FMR'!I:I,'2026 FMR'!M:M)</f>
        <v>811</v>
      </c>
      <c r="G2718">
        <f>_xlfn.XLOOKUP(D2718,'2026 FMR'!I:I,'2026 FMR'!J:J)</f>
        <v>3308</v>
      </c>
      <c r="H2718">
        <f>_xlfn.XLOOKUP(D2718,'2026 FMR'!I:I,'2026 FMR'!R:R)</f>
        <v>1</v>
      </c>
    </row>
    <row r="2719" spans="1:8" x14ac:dyDescent="0.35">
      <c r="A2719" t="s">
        <v>2600</v>
      </c>
      <c r="B2719" t="str">
        <f>_xlfn.XLOOKUP(D2719,'2026 FMR'!I:I,'2026 FMR'!Q:Q)</f>
        <v>TX-607</v>
      </c>
      <c r="C2719" t="s">
        <v>2793</v>
      </c>
      <c r="D2719">
        <v>48385</v>
      </c>
      <c r="E2719">
        <f>_xlfn.XLOOKUP(D2719,'ACS data'!E:E,'ACS data'!N:N)</f>
        <v>180</v>
      </c>
      <c r="F2719">
        <f>_xlfn.XLOOKUP(D2719,'2026 FMR'!I:I,'2026 FMR'!M:M)</f>
        <v>953</v>
      </c>
      <c r="G2719">
        <f>_xlfn.XLOOKUP(D2719,'2026 FMR'!I:I,'2026 FMR'!J:J)</f>
        <v>2830</v>
      </c>
      <c r="H2719">
        <f>_xlfn.XLOOKUP(D2719,'2026 FMR'!I:I,'2026 FMR'!R:R)</f>
        <v>1</v>
      </c>
    </row>
    <row r="2720" spans="1:8" x14ac:dyDescent="0.35">
      <c r="A2720" t="s">
        <v>2600</v>
      </c>
      <c r="B2720" t="str">
        <f>_xlfn.XLOOKUP(D2720,'2026 FMR'!I:I,'2026 FMR'!Q:Q)</f>
        <v>TX-607</v>
      </c>
      <c r="C2720" t="s">
        <v>2794</v>
      </c>
      <c r="D2720">
        <v>48387</v>
      </c>
      <c r="E2720">
        <f>_xlfn.XLOOKUP(D2720,'ACS data'!E:E,'ACS data'!N:N)</f>
        <v>448</v>
      </c>
      <c r="F2720">
        <f>_xlfn.XLOOKUP(D2720,'2026 FMR'!I:I,'2026 FMR'!M:M)</f>
        <v>778</v>
      </c>
      <c r="G2720">
        <f>_xlfn.XLOOKUP(D2720,'2026 FMR'!I:I,'2026 FMR'!J:J)</f>
        <v>11627</v>
      </c>
      <c r="H2720">
        <f>_xlfn.XLOOKUP(D2720,'2026 FMR'!I:I,'2026 FMR'!R:R)</f>
        <v>1</v>
      </c>
    </row>
    <row r="2721" spans="1:8" x14ac:dyDescent="0.35">
      <c r="A2721" t="s">
        <v>2600</v>
      </c>
      <c r="B2721" t="str">
        <f>_xlfn.XLOOKUP(D2721,'2026 FMR'!I:I,'2026 FMR'!Q:Q)</f>
        <v>TX-607</v>
      </c>
      <c r="C2721" t="s">
        <v>2795</v>
      </c>
      <c r="D2721">
        <v>48389</v>
      </c>
      <c r="E2721">
        <f>_xlfn.XLOOKUP(D2721,'ACS data'!E:E,'ACS data'!N:N)</f>
        <v>428</v>
      </c>
      <c r="F2721">
        <f>_xlfn.XLOOKUP(D2721,'2026 FMR'!I:I,'2026 FMR'!M:M)</f>
        <v>988</v>
      </c>
      <c r="G2721">
        <f>_xlfn.XLOOKUP(D2721,'2026 FMR'!I:I,'2026 FMR'!J:J)</f>
        <v>14022</v>
      </c>
      <c r="H2721">
        <f>_xlfn.XLOOKUP(D2721,'2026 FMR'!I:I,'2026 FMR'!R:R)</f>
        <v>1</v>
      </c>
    </row>
    <row r="2722" spans="1:8" x14ac:dyDescent="0.35">
      <c r="A2722" t="s">
        <v>2600</v>
      </c>
      <c r="B2722" t="str">
        <f>_xlfn.XLOOKUP(D2722,'2026 FMR'!I:I,'2026 FMR'!Q:Q)</f>
        <v>TX-607</v>
      </c>
      <c r="C2722" t="s">
        <v>2796</v>
      </c>
      <c r="D2722">
        <v>48391</v>
      </c>
      <c r="E2722">
        <f>_xlfn.XLOOKUP(D2722,'ACS data'!E:E,'ACS data'!N:N)</f>
        <v>259</v>
      </c>
      <c r="F2722">
        <f>_xlfn.XLOOKUP(D2722,'2026 FMR'!I:I,'2026 FMR'!M:M)</f>
        <v>778</v>
      </c>
      <c r="G2722">
        <f>_xlfn.XLOOKUP(D2722,'2026 FMR'!I:I,'2026 FMR'!J:J)</f>
        <v>6718</v>
      </c>
      <c r="H2722">
        <f>_xlfn.XLOOKUP(D2722,'2026 FMR'!I:I,'2026 FMR'!R:R)</f>
        <v>1</v>
      </c>
    </row>
    <row r="2723" spans="1:8" x14ac:dyDescent="0.35">
      <c r="A2723" t="s">
        <v>2600</v>
      </c>
      <c r="B2723" t="str">
        <f>_xlfn.XLOOKUP(D2723,'2026 FMR'!I:I,'2026 FMR'!Q:Q)</f>
        <v>TX-607</v>
      </c>
      <c r="C2723" t="s">
        <v>2797</v>
      </c>
      <c r="D2723">
        <v>48393</v>
      </c>
      <c r="E2723">
        <f>_xlfn.XLOOKUP(D2723,'ACS data'!E:E,'ACS data'!N:N)</f>
        <v>3</v>
      </c>
      <c r="F2723">
        <f>_xlfn.XLOOKUP(D2723,'2026 FMR'!I:I,'2026 FMR'!M:M)</f>
        <v>811</v>
      </c>
      <c r="G2723">
        <f>_xlfn.XLOOKUP(D2723,'2026 FMR'!I:I,'2026 FMR'!J:J)</f>
        <v>764</v>
      </c>
      <c r="H2723">
        <f>_xlfn.XLOOKUP(D2723,'2026 FMR'!I:I,'2026 FMR'!R:R)</f>
        <v>1</v>
      </c>
    </row>
    <row r="2724" spans="1:8" x14ac:dyDescent="0.35">
      <c r="A2724" t="s">
        <v>2600</v>
      </c>
      <c r="B2724" t="str">
        <f>_xlfn.XLOOKUP(D2724,'2026 FMR'!I:I,'2026 FMR'!Q:Q)</f>
        <v>TX-701</v>
      </c>
      <c r="C2724" t="s">
        <v>2798</v>
      </c>
      <c r="D2724">
        <v>48395</v>
      </c>
      <c r="E2724">
        <f>_xlfn.XLOOKUP(D2724,'ACS data'!E:E,'ACS data'!N:N)</f>
        <v>650</v>
      </c>
      <c r="F2724">
        <f>_xlfn.XLOOKUP(D2724,'2026 FMR'!I:I,'2026 FMR'!M:M)</f>
        <v>1082</v>
      </c>
      <c r="G2724">
        <f>_xlfn.XLOOKUP(D2724,'2026 FMR'!I:I,'2026 FMR'!J:J)</f>
        <v>16912</v>
      </c>
      <c r="H2724">
        <f>_xlfn.XLOOKUP(D2724,'2026 FMR'!I:I,'2026 FMR'!R:R)</f>
        <v>1</v>
      </c>
    </row>
    <row r="2725" spans="1:8" x14ac:dyDescent="0.35">
      <c r="A2725" t="s">
        <v>2600</v>
      </c>
      <c r="B2725" t="str">
        <f>_xlfn.XLOOKUP(D2725,'2026 FMR'!I:I,'2026 FMR'!Q:Q)</f>
        <v>TX-607</v>
      </c>
      <c r="C2725" t="s">
        <v>2799</v>
      </c>
      <c r="D2725">
        <v>48397</v>
      </c>
      <c r="E2725">
        <f>_xlfn.XLOOKUP(D2725,'ACS data'!E:E,'ACS data'!N:N)</f>
        <v>1034</v>
      </c>
      <c r="F2725">
        <f>_xlfn.XLOOKUP(D2725,'2026 FMR'!I:I,'2026 FMR'!M:M)</f>
        <v>1648</v>
      </c>
      <c r="G2725">
        <f>_xlfn.XLOOKUP(D2725,'2026 FMR'!I:I,'2026 FMR'!J:J)</f>
        <v>110631</v>
      </c>
      <c r="H2725">
        <f>_xlfn.XLOOKUP(D2725,'2026 FMR'!I:I,'2026 FMR'!R:R)</f>
        <v>1</v>
      </c>
    </row>
    <row r="2726" spans="1:8" x14ac:dyDescent="0.35">
      <c r="A2726" t="s">
        <v>2600</v>
      </c>
      <c r="B2726" t="str">
        <f>_xlfn.XLOOKUP(D2726,'2026 FMR'!I:I,'2026 FMR'!Q:Q)</f>
        <v>TX-607</v>
      </c>
      <c r="C2726" t="s">
        <v>2800</v>
      </c>
      <c r="D2726">
        <v>48399</v>
      </c>
      <c r="E2726">
        <f>_xlfn.XLOOKUP(D2726,'ACS data'!E:E,'ACS data'!N:N)</f>
        <v>151</v>
      </c>
      <c r="F2726">
        <f>_xlfn.XLOOKUP(D2726,'2026 FMR'!I:I,'2026 FMR'!M:M)</f>
        <v>815</v>
      </c>
      <c r="G2726">
        <f>_xlfn.XLOOKUP(D2726,'2026 FMR'!I:I,'2026 FMR'!J:J)</f>
        <v>9858</v>
      </c>
      <c r="H2726">
        <f>_xlfn.XLOOKUP(D2726,'2026 FMR'!I:I,'2026 FMR'!R:R)</f>
        <v>1</v>
      </c>
    </row>
    <row r="2727" spans="1:8" x14ac:dyDescent="0.35">
      <c r="A2727" t="s">
        <v>2600</v>
      </c>
      <c r="B2727" t="str">
        <f>_xlfn.XLOOKUP(D2727,'2026 FMR'!I:I,'2026 FMR'!Q:Q)</f>
        <v>TX-607</v>
      </c>
      <c r="C2727" t="s">
        <v>2801</v>
      </c>
      <c r="D2727">
        <v>48401</v>
      </c>
      <c r="E2727">
        <f>_xlfn.XLOOKUP(D2727,'ACS data'!E:E,'ACS data'!N:N)</f>
        <v>1444</v>
      </c>
      <c r="F2727">
        <f>_xlfn.XLOOKUP(D2727,'2026 FMR'!I:I,'2026 FMR'!M:M)</f>
        <v>895</v>
      </c>
      <c r="G2727">
        <f>_xlfn.XLOOKUP(D2727,'2026 FMR'!I:I,'2026 FMR'!J:J)</f>
        <v>52755</v>
      </c>
      <c r="H2727">
        <f>_xlfn.XLOOKUP(D2727,'2026 FMR'!I:I,'2026 FMR'!R:R)</f>
        <v>1</v>
      </c>
    </row>
    <row r="2728" spans="1:8" x14ac:dyDescent="0.35">
      <c r="A2728" t="s">
        <v>2600</v>
      </c>
      <c r="B2728" t="str">
        <f>_xlfn.XLOOKUP(D2728,'2026 FMR'!I:I,'2026 FMR'!Q:Q)</f>
        <v>TX-607</v>
      </c>
      <c r="C2728" t="s">
        <v>2802</v>
      </c>
      <c r="D2728">
        <v>48403</v>
      </c>
      <c r="E2728">
        <f>_xlfn.XLOOKUP(D2728,'ACS data'!E:E,'ACS data'!N:N)</f>
        <v>191</v>
      </c>
      <c r="F2728">
        <f>_xlfn.XLOOKUP(D2728,'2026 FMR'!I:I,'2026 FMR'!M:M)</f>
        <v>742</v>
      </c>
      <c r="G2728">
        <f>_xlfn.XLOOKUP(D2728,'2026 FMR'!I:I,'2026 FMR'!J:J)</f>
        <v>9980</v>
      </c>
      <c r="H2728">
        <f>_xlfn.XLOOKUP(D2728,'2026 FMR'!I:I,'2026 FMR'!R:R)</f>
        <v>1</v>
      </c>
    </row>
    <row r="2729" spans="1:8" x14ac:dyDescent="0.35">
      <c r="A2729" t="s">
        <v>2600</v>
      </c>
      <c r="B2729" t="str">
        <f>_xlfn.XLOOKUP(D2729,'2026 FMR'!I:I,'2026 FMR'!Q:Q)</f>
        <v>TX-607</v>
      </c>
      <c r="C2729" t="s">
        <v>2803</v>
      </c>
      <c r="D2729">
        <v>48405</v>
      </c>
      <c r="E2729">
        <f>_xlfn.XLOOKUP(D2729,'ACS data'!E:E,'ACS data'!N:N)</f>
        <v>449</v>
      </c>
      <c r="F2729">
        <f>_xlfn.XLOOKUP(D2729,'2026 FMR'!I:I,'2026 FMR'!M:M)</f>
        <v>811</v>
      </c>
      <c r="G2729">
        <f>_xlfn.XLOOKUP(D2729,'2026 FMR'!I:I,'2026 FMR'!J:J)</f>
        <v>7920</v>
      </c>
      <c r="H2729">
        <f>_xlfn.XLOOKUP(D2729,'2026 FMR'!I:I,'2026 FMR'!R:R)</f>
        <v>1</v>
      </c>
    </row>
    <row r="2730" spans="1:8" x14ac:dyDescent="0.35">
      <c r="A2730" t="s">
        <v>2600</v>
      </c>
      <c r="B2730" t="str">
        <f>_xlfn.XLOOKUP(D2730,'2026 FMR'!I:I,'2026 FMR'!Q:Q)</f>
        <v>TX-607</v>
      </c>
      <c r="C2730" t="s">
        <v>2804</v>
      </c>
      <c r="D2730">
        <v>48407</v>
      </c>
      <c r="E2730">
        <f>_xlfn.XLOOKUP(D2730,'ACS data'!E:E,'ACS data'!N:N)</f>
        <v>826</v>
      </c>
      <c r="F2730">
        <f>_xlfn.XLOOKUP(D2730,'2026 FMR'!I:I,'2026 FMR'!M:M)</f>
        <v>1048</v>
      </c>
      <c r="G2730">
        <f>_xlfn.XLOOKUP(D2730,'2026 FMR'!I:I,'2026 FMR'!J:J)</f>
        <v>27666</v>
      </c>
      <c r="H2730">
        <f>_xlfn.XLOOKUP(D2730,'2026 FMR'!I:I,'2026 FMR'!R:R)</f>
        <v>1</v>
      </c>
    </row>
    <row r="2731" spans="1:8" x14ac:dyDescent="0.35">
      <c r="A2731" t="s">
        <v>2600</v>
      </c>
      <c r="B2731" t="str">
        <f>_xlfn.XLOOKUP(D2731,'2026 FMR'!I:I,'2026 FMR'!Q:Q)</f>
        <v>TX-607</v>
      </c>
      <c r="C2731" t="s">
        <v>2805</v>
      </c>
      <c r="D2731">
        <v>48409</v>
      </c>
      <c r="E2731">
        <f>_xlfn.XLOOKUP(D2731,'ACS data'!E:E,'ACS data'!N:N)</f>
        <v>1953</v>
      </c>
      <c r="F2731">
        <f>_xlfn.XLOOKUP(D2731,'2026 FMR'!I:I,'2026 FMR'!M:M)</f>
        <v>1117</v>
      </c>
      <c r="G2731">
        <f>_xlfn.XLOOKUP(D2731,'2026 FMR'!I:I,'2026 FMR'!J:J)</f>
        <v>68942</v>
      </c>
      <c r="H2731">
        <f>_xlfn.XLOOKUP(D2731,'2026 FMR'!I:I,'2026 FMR'!R:R)</f>
        <v>1</v>
      </c>
    </row>
    <row r="2732" spans="1:8" x14ac:dyDescent="0.35">
      <c r="A2732" t="s">
        <v>2600</v>
      </c>
      <c r="B2732" t="str">
        <f>_xlfn.XLOOKUP(D2732,'2026 FMR'!I:I,'2026 FMR'!Q:Q)</f>
        <v>TX-607</v>
      </c>
      <c r="C2732" t="s">
        <v>2806</v>
      </c>
      <c r="D2732">
        <v>48411</v>
      </c>
      <c r="E2732">
        <f>_xlfn.XLOOKUP(D2732,'ACS data'!E:E,'ACS data'!N:N)</f>
        <v>121</v>
      </c>
      <c r="F2732">
        <f>_xlfn.XLOOKUP(D2732,'2026 FMR'!I:I,'2026 FMR'!M:M)</f>
        <v>786</v>
      </c>
      <c r="G2732">
        <f>_xlfn.XLOOKUP(D2732,'2026 FMR'!I:I,'2026 FMR'!J:J)</f>
        <v>5779</v>
      </c>
      <c r="H2732">
        <f>_xlfn.XLOOKUP(D2732,'2026 FMR'!I:I,'2026 FMR'!R:R)</f>
        <v>1</v>
      </c>
    </row>
    <row r="2733" spans="1:8" x14ac:dyDescent="0.35">
      <c r="A2733" t="s">
        <v>2600</v>
      </c>
      <c r="B2733" t="str">
        <f>_xlfn.XLOOKUP(D2733,'2026 FMR'!I:I,'2026 FMR'!Q:Q)</f>
        <v>TX-607</v>
      </c>
      <c r="C2733" t="s">
        <v>2807</v>
      </c>
      <c r="D2733">
        <v>48413</v>
      </c>
      <c r="E2733">
        <f>_xlfn.XLOOKUP(D2733,'ACS data'!E:E,'ACS data'!N:N)</f>
        <v>8</v>
      </c>
      <c r="F2733">
        <f>_xlfn.XLOOKUP(D2733,'2026 FMR'!I:I,'2026 FMR'!M:M)</f>
        <v>778</v>
      </c>
      <c r="G2733">
        <f>_xlfn.XLOOKUP(D2733,'2026 FMR'!I:I,'2026 FMR'!J:J)</f>
        <v>2474</v>
      </c>
      <c r="H2733">
        <f>_xlfn.XLOOKUP(D2733,'2026 FMR'!I:I,'2026 FMR'!R:R)</f>
        <v>1</v>
      </c>
    </row>
    <row r="2734" spans="1:8" x14ac:dyDescent="0.35">
      <c r="A2734" t="s">
        <v>2600</v>
      </c>
      <c r="B2734" t="str">
        <f>_xlfn.XLOOKUP(D2734,'2026 FMR'!I:I,'2026 FMR'!Q:Q)</f>
        <v>TX-607</v>
      </c>
      <c r="C2734" t="s">
        <v>2808</v>
      </c>
      <c r="D2734">
        <v>48415</v>
      </c>
      <c r="E2734">
        <f>_xlfn.XLOOKUP(D2734,'ACS data'!E:E,'ACS data'!N:N)</f>
        <v>305</v>
      </c>
      <c r="F2734">
        <f>_xlfn.XLOOKUP(D2734,'2026 FMR'!I:I,'2026 FMR'!M:M)</f>
        <v>1012</v>
      </c>
      <c r="G2734">
        <f>_xlfn.XLOOKUP(D2734,'2026 FMR'!I:I,'2026 FMR'!J:J)</f>
        <v>16883</v>
      </c>
      <c r="H2734">
        <f>_xlfn.XLOOKUP(D2734,'2026 FMR'!I:I,'2026 FMR'!R:R)</f>
        <v>1</v>
      </c>
    </row>
    <row r="2735" spans="1:8" x14ac:dyDescent="0.35">
      <c r="A2735" t="s">
        <v>2600</v>
      </c>
      <c r="B2735" t="str">
        <f>_xlfn.XLOOKUP(D2735,'2026 FMR'!I:I,'2026 FMR'!Q:Q)</f>
        <v>TX-607</v>
      </c>
      <c r="C2735" t="s">
        <v>2809</v>
      </c>
      <c r="D2735">
        <v>48417</v>
      </c>
      <c r="E2735">
        <f>_xlfn.XLOOKUP(D2735,'ACS data'!E:E,'ACS data'!N:N)</f>
        <v>120</v>
      </c>
      <c r="F2735">
        <f>_xlfn.XLOOKUP(D2735,'2026 FMR'!I:I,'2026 FMR'!M:M)</f>
        <v>778</v>
      </c>
      <c r="G2735">
        <f>_xlfn.XLOOKUP(D2735,'2026 FMR'!I:I,'2026 FMR'!J:J)</f>
        <v>3134</v>
      </c>
      <c r="H2735">
        <f>_xlfn.XLOOKUP(D2735,'2026 FMR'!I:I,'2026 FMR'!R:R)</f>
        <v>1</v>
      </c>
    </row>
    <row r="2736" spans="1:8" x14ac:dyDescent="0.35">
      <c r="A2736" t="s">
        <v>2600</v>
      </c>
      <c r="B2736" t="str">
        <f>_xlfn.XLOOKUP(D2736,'2026 FMR'!I:I,'2026 FMR'!Q:Q)</f>
        <v>TX-607</v>
      </c>
      <c r="C2736" t="s">
        <v>2810</v>
      </c>
      <c r="D2736">
        <v>48419</v>
      </c>
      <c r="E2736">
        <f>_xlfn.XLOOKUP(D2736,'ACS data'!E:E,'ACS data'!N:N)</f>
        <v>1568</v>
      </c>
      <c r="F2736">
        <f>_xlfn.XLOOKUP(D2736,'2026 FMR'!I:I,'2026 FMR'!M:M)</f>
        <v>888</v>
      </c>
      <c r="G2736">
        <f>_xlfn.XLOOKUP(D2736,'2026 FMR'!I:I,'2026 FMR'!J:J)</f>
        <v>24157</v>
      </c>
      <c r="H2736">
        <f>_xlfn.XLOOKUP(D2736,'2026 FMR'!I:I,'2026 FMR'!R:R)</f>
        <v>1</v>
      </c>
    </row>
    <row r="2737" spans="1:8" x14ac:dyDescent="0.35">
      <c r="A2737" t="s">
        <v>2600</v>
      </c>
      <c r="B2737" t="str">
        <f>_xlfn.XLOOKUP(D2737,'2026 FMR'!I:I,'2026 FMR'!Q:Q)</f>
        <v>TX-607</v>
      </c>
      <c r="C2737" t="s">
        <v>2811</v>
      </c>
      <c r="D2737">
        <v>48421</v>
      </c>
      <c r="E2737">
        <f>_xlfn.XLOOKUP(D2737,'ACS data'!E:E,'ACS data'!N:N)</f>
        <v>18</v>
      </c>
      <c r="F2737">
        <f>_xlfn.XLOOKUP(D2737,'2026 FMR'!I:I,'2026 FMR'!M:M)</f>
        <v>778</v>
      </c>
      <c r="G2737">
        <f>_xlfn.XLOOKUP(D2737,'2026 FMR'!I:I,'2026 FMR'!J:J)</f>
        <v>2414</v>
      </c>
      <c r="H2737">
        <f>_xlfn.XLOOKUP(D2737,'2026 FMR'!I:I,'2026 FMR'!R:R)</f>
        <v>1</v>
      </c>
    </row>
    <row r="2738" spans="1:8" x14ac:dyDescent="0.35">
      <c r="A2738" t="s">
        <v>2600</v>
      </c>
      <c r="B2738" t="str">
        <f>_xlfn.XLOOKUP(D2738,'2026 FMR'!I:I,'2026 FMR'!Q:Q)</f>
        <v>TX-607</v>
      </c>
      <c r="C2738" t="s">
        <v>2812</v>
      </c>
      <c r="D2738">
        <v>48423</v>
      </c>
      <c r="E2738">
        <f>_xlfn.XLOOKUP(D2738,'ACS data'!E:E,'ACS data'!N:N)</f>
        <v>5622</v>
      </c>
      <c r="F2738">
        <f>_xlfn.XLOOKUP(D2738,'2026 FMR'!I:I,'2026 FMR'!M:M)</f>
        <v>1089</v>
      </c>
      <c r="G2738">
        <f>_xlfn.XLOOKUP(D2738,'2026 FMR'!I:I,'2026 FMR'!J:J)</f>
        <v>234667</v>
      </c>
      <c r="H2738">
        <f>_xlfn.XLOOKUP(D2738,'2026 FMR'!I:I,'2026 FMR'!R:R)</f>
        <v>1</v>
      </c>
    </row>
    <row r="2739" spans="1:8" x14ac:dyDescent="0.35">
      <c r="A2739" t="s">
        <v>2600</v>
      </c>
      <c r="B2739" t="str">
        <f>_xlfn.XLOOKUP(D2739,'2026 FMR'!I:I,'2026 FMR'!Q:Q)</f>
        <v>TX-607</v>
      </c>
      <c r="C2739" t="s">
        <v>2813</v>
      </c>
      <c r="D2739">
        <v>48425</v>
      </c>
      <c r="E2739">
        <f>_xlfn.XLOOKUP(D2739,'ACS data'!E:E,'ACS data'!N:N)</f>
        <v>236</v>
      </c>
      <c r="F2739">
        <f>_xlfn.XLOOKUP(D2739,'2026 FMR'!I:I,'2026 FMR'!M:M)</f>
        <v>811</v>
      </c>
      <c r="G2739">
        <f>_xlfn.XLOOKUP(D2739,'2026 FMR'!I:I,'2026 FMR'!J:J)</f>
        <v>9337</v>
      </c>
      <c r="H2739">
        <f>_xlfn.XLOOKUP(D2739,'2026 FMR'!I:I,'2026 FMR'!R:R)</f>
        <v>1</v>
      </c>
    </row>
    <row r="2740" spans="1:8" x14ac:dyDescent="0.35">
      <c r="A2740" t="s">
        <v>2600</v>
      </c>
      <c r="B2740" t="str">
        <f>_xlfn.XLOOKUP(D2740,'2026 FMR'!I:I,'2026 FMR'!Q:Q)</f>
        <v>TX-607</v>
      </c>
      <c r="C2740" t="s">
        <v>2814</v>
      </c>
      <c r="D2740">
        <v>48427</v>
      </c>
      <c r="E2740">
        <f>_xlfn.XLOOKUP(D2740,'ACS data'!E:E,'ACS data'!N:N)</f>
        <v>5351</v>
      </c>
      <c r="F2740">
        <f>_xlfn.XLOOKUP(D2740,'2026 FMR'!I:I,'2026 FMR'!M:M)</f>
        <v>742</v>
      </c>
      <c r="G2740">
        <f>_xlfn.XLOOKUP(D2740,'2026 FMR'!I:I,'2026 FMR'!J:J)</f>
        <v>65716</v>
      </c>
      <c r="H2740">
        <f>_xlfn.XLOOKUP(D2740,'2026 FMR'!I:I,'2026 FMR'!R:R)</f>
        <v>1</v>
      </c>
    </row>
    <row r="2741" spans="1:8" x14ac:dyDescent="0.35">
      <c r="A2741" t="s">
        <v>2600</v>
      </c>
      <c r="B2741" t="str">
        <f>_xlfn.XLOOKUP(D2741,'2026 FMR'!I:I,'2026 FMR'!Q:Q)</f>
        <v>TX-624</v>
      </c>
      <c r="C2741" t="s">
        <v>2815</v>
      </c>
      <c r="D2741">
        <v>48429</v>
      </c>
      <c r="E2741">
        <f>_xlfn.XLOOKUP(D2741,'ACS data'!E:E,'ACS data'!N:N)</f>
        <v>234</v>
      </c>
      <c r="F2741">
        <f>_xlfn.XLOOKUP(D2741,'2026 FMR'!I:I,'2026 FMR'!M:M)</f>
        <v>811</v>
      </c>
      <c r="G2741">
        <f>_xlfn.XLOOKUP(D2741,'2026 FMR'!I:I,'2026 FMR'!J:J)</f>
        <v>9260</v>
      </c>
      <c r="H2741">
        <f>_xlfn.XLOOKUP(D2741,'2026 FMR'!I:I,'2026 FMR'!R:R)</f>
        <v>1</v>
      </c>
    </row>
    <row r="2742" spans="1:8" x14ac:dyDescent="0.35">
      <c r="A2742" t="s">
        <v>2600</v>
      </c>
      <c r="B2742" t="str">
        <f>_xlfn.XLOOKUP(D2742,'2026 FMR'!I:I,'2026 FMR'!Q:Q)</f>
        <v>TX-607</v>
      </c>
      <c r="C2742" t="s">
        <v>2816</v>
      </c>
      <c r="D2742">
        <v>48431</v>
      </c>
      <c r="E2742">
        <f>_xlfn.XLOOKUP(D2742,'ACS data'!E:E,'ACS data'!N:N)</f>
        <v>0</v>
      </c>
      <c r="F2742">
        <f>_xlfn.XLOOKUP(D2742,'2026 FMR'!I:I,'2026 FMR'!M:M)</f>
        <v>899</v>
      </c>
      <c r="G2742">
        <f>_xlfn.XLOOKUP(D2742,'2026 FMR'!I:I,'2026 FMR'!J:J)</f>
        <v>1392</v>
      </c>
      <c r="H2742">
        <f>_xlfn.XLOOKUP(D2742,'2026 FMR'!I:I,'2026 FMR'!R:R)</f>
        <v>1</v>
      </c>
    </row>
    <row r="2743" spans="1:8" x14ac:dyDescent="0.35">
      <c r="A2743" t="s">
        <v>2600</v>
      </c>
      <c r="B2743" t="str">
        <f>_xlfn.XLOOKUP(D2743,'2026 FMR'!I:I,'2026 FMR'!Q:Q)</f>
        <v>TX-607</v>
      </c>
      <c r="C2743" t="s">
        <v>2817</v>
      </c>
      <c r="D2743">
        <v>48433</v>
      </c>
      <c r="E2743">
        <f>_xlfn.XLOOKUP(D2743,'ACS data'!E:E,'ACS data'!N:N)</f>
        <v>10</v>
      </c>
      <c r="F2743">
        <f>_xlfn.XLOOKUP(D2743,'2026 FMR'!I:I,'2026 FMR'!M:M)</f>
        <v>811</v>
      </c>
      <c r="G2743">
        <f>_xlfn.XLOOKUP(D2743,'2026 FMR'!I:I,'2026 FMR'!J:J)</f>
        <v>1331</v>
      </c>
      <c r="H2743">
        <f>_xlfn.XLOOKUP(D2743,'2026 FMR'!I:I,'2026 FMR'!R:R)</f>
        <v>1</v>
      </c>
    </row>
    <row r="2744" spans="1:8" x14ac:dyDescent="0.35">
      <c r="A2744" t="s">
        <v>2600</v>
      </c>
      <c r="B2744" t="str">
        <f>_xlfn.XLOOKUP(D2744,'2026 FMR'!I:I,'2026 FMR'!Q:Q)</f>
        <v>TX-607</v>
      </c>
      <c r="C2744" t="s">
        <v>2818</v>
      </c>
      <c r="D2744">
        <v>48435</v>
      </c>
      <c r="E2744">
        <f>_xlfn.XLOOKUP(D2744,'ACS data'!E:E,'ACS data'!N:N)</f>
        <v>91</v>
      </c>
      <c r="F2744">
        <f>_xlfn.XLOOKUP(D2744,'2026 FMR'!I:I,'2026 FMR'!M:M)</f>
        <v>742</v>
      </c>
      <c r="G2744">
        <f>_xlfn.XLOOKUP(D2744,'2026 FMR'!I:I,'2026 FMR'!J:J)</f>
        <v>3345</v>
      </c>
      <c r="H2744">
        <f>_xlfn.XLOOKUP(D2744,'2026 FMR'!I:I,'2026 FMR'!R:R)</f>
        <v>1</v>
      </c>
    </row>
    <row r="2745" spans="1:8" x14ac:dyDescent="0.35">
      <c r="A2745" t="s">
        <v>2600</v>
      </c>
      <c r="B2745" t="str">
        <f>_xlfn.XLOOKUP(D2745,'2026 FMR'!I:I,'2026 FMR'!Q:Q)</f>
        <v>TX-607</v>
      </c>
      <c r="C2745" t="s">
        <v>2819</v>
      </c>
      <c r="D2745">
        <v>48437</v>
      </c>
      <c r="E2745">
        <f>_xlfn.XLOOKUP(D2745,'ACS data'!E:E,'ACS data'!N:N)</f>
        <v>574</v>
      </c>
      <c r="F2745">
        <f>_xlfn.XLOOKUP(D2745,'2026 FMR'!I:I,'2026 FMR'!M:M)</f>
        <v>783</v>
      </c>
      <c r="G2745">
        <f>_xlfn.XLOOKUP(D2745,'2026 FMR'!I:I,'2026 FMR'!J:J)</f>
        <v>6989</v>
      </c>
      <c r="H2745">
        <f>_xlfn.XLOOKUP(D2745,'2026 FMR'!I:I,'2026 FMR'!R:R)</f>
        <v>1</v>
      </c>
    </row>
    <row r="2746" spans="1:8" x14ac:dyDescent="0.35">
      <c r="A2746" t="s">
        <v>2600</v>
      </c>
      <c r="B2746" t="str">
        <f>_xlfn.XLOOKUP(D2746,'2026 FMR'!I:I,'2026 FMR'!Q:Q)</f>
        <v>TX-601</v>
      </c>
      <c r="C2746" t="s">
        <v>2820</v>
      </c>
      <c r="D2746">
        <v>48439</v>
      </c>
      <c r="E2746">
        <f>_xlfn.XLOOKUP(D2746,'ACS data'!E:E,'ACS data'!N:N)</f>
        <v>52962</v>
      </c>
      <c r="F2746">
        <f>_xlfn.XLOOKUP(D2746,'2026 FMR'!I:I,'2026 FMR'!M:M)</f>
        <v>1473</v>
      </c>
      <c r="G2746">
        <f>_xlfn.XLOOKUP(D2746,'2026 FMR'!I:I,'2026 FMR'!J:J)</f>
        <v>2113854</v>
      </c>
      <c r="H2746">
        <f>_xlfn.XLOOKUP(D2746,'2026 FMR'!I:I,'2026 FMR'!R:R)</f>
        <v>0.5</v>
      </c>
    </row>
    <row r="2747" spans="1:8" x14ac:dyDescent="0.35">
      <c r="A2747" t="s">
        <v>2600</v>
      </c>
      <c r="B2747" t="str">
        <f>_xlfn.XLOOKUP(D2747,'2026 FMR'!I:I,'2026 FMR'!Q:Q)</f>
        <v>TX-607</v>
      </c>
      <c r="C2747" t="s">
        <v>2821</v>
      </c>
      <c r="D2747">
        <v>48441</v>
      </c>
      <c r="E2747">
        <f>_xlfn.XLOOKUP(D2747,'ACS data'!E:E,'ACS data'!N:N)</f>
        <v>5376</v>
      </c>
      <c r="F2747">
        <f>_xlfn.XLOOKUP(D2747,'2026 FMR'!I:I,'2026 FMR'!M:M)</f>
        <v>1020</v>
      </c>
      <c r="G2747">
        <f>_xlfn.XLOOKUP(D2747,'2026 FMR'!I:I,'2026 FMR'!J:J)</f>
        <v>143029</v>
      </c>
      <c r="H2747">
        <f>_xlfn.XLOOKUP(D2747,'2026 FMR'!I:I,'2026 FMR'!R:R)</f>
        <v>1</v>
      </c>
    </row>
    <row r="2748" spans="1:8" x14ac:dyDescent="0.35">
      <c r="A2748" t="s">
        <v>2600</v>
      </c>
      <c r="B2748" t="str">
        <f>_xlfn.XLOOKUP(D2748,'2026 FMR'!I:I,'2026 FMR'!Q:Q)</f>
        <v>TX-607</v>
      </c>
      <c r="C2748" t="s">
        <v>2822</v>
      </c>
      <c r="D2748">
        <v>48443</v>
      </c>
      <c r="E2748">
        <f>_xlfn.XLOOKUP(D2748,'ACS data'!E:E,'ACS data'!N:N)</f>
        <v>0</v>
      </c>
      <c r="F2748">
        <f>_xlfn.XLOOKUP(D2748,'2026 FMR'!I:I,'2026 FMR'!M:M)</f>
        <v>811</v>
      </c>
      <c r="G2748">
        <f>_xlfn.XLOOKUP(D2748,'2026 FMR'!I:I,'2026 FMR'!J:J)</f>
        <v>862</v>
      </c>
      <c r="H2748">
        <f>_xlfn.XLOOKUP(D2748,'2026 FMR'!I:I,'2026 FMR'!R:R)</f>
        <v>1</v>
      </c>
    </row>
    <row r="2749" spans="1:8" x14ac:dyDescent="0.35">
      <c r="A2749" t="s">
        <v>2600</v>
      </c>
      <c r="B2749" t="str">
        <f>_xlfn.XLOOKUP(D2749,'2026 FMR'!I:I,'2026 FMR'!Q:Q)</f>
        <v>TX-607</v>
      </c>
      <c r="C2749" t="s">
        <v>2823</v>
      </c>
      <c r="D2749">
        <v>48445</v>
      </c>
      <c r="E2749">
        <f>_xlfn.XLOOKUP(D2749,'ACS data'!E:E,'ACS data'!N:N)</f>
        <v>593</v>
      </c>
      <c r="F2749">
        <f>_xlfn.XLOOKUP(D2749,'2026 FMR'!I:I,'2026 FMR'!M:M)</f>
        <v>778</v>
      </c>
      <c r="G2749">
        <f>_xlfn.XLOOKUP(D2749,'2026 FMR'!I:I,'2026 FMR'!J:J)</f>
        <v>11816</v>
      </c>
      <c r="H2749">
        <f>_xlfn.XLOOKUP(D2749,'2026 FMR'!I:I,'2026 FMR'!R:R)</f>
        <v>1</v>
      </c>
    </row>
    <row r="2750" spans="1:8" x14ac:dyDescent="0.35">
      <c r="A2750" t="s">
        <v>2600</v>
      </c>
      <c r="B2750" t="str">
        <f>_xlfn.XLOOKUP(D2750,'2026 FMR'!I:I,'2026 FMR'!Q:Q)</f>
        <v>TX-624</v>
      </c>
      <c r="C2750" t="s">
        <v>2824</v>
      </c>
      <c r="D2750">
        <v>48447</v>
      </c>
      <c r="E2750">
        <f>_xlfn.XLOOKUP(D2750,'ACS data'!E:E,'ACS data'!N:N)</f>
        <v>41</v>
      </c>
      <c r="F2750">
        <f>_xlfn.XLOOKUP(D2750,'2026 FMR'!I:I,'2026 FMR'!M:M)</f>
        <v>788</v>
      </c>
      <c r="G2750">
        <f>_xlfn.XLOOKUP(D2750,'2026 FMR'!I:I,'2026 FMR'!J:J)</f>
        <v>1439</v>
      </c>
      <c r="H2750">
        <f>_xlfn.XLOOKUP(D2750,'2026 FMR'!I:I,'2026 FMR'!R:R)</f>
        <v>1</v>
      </c>
    </row>
    <row r="2751" spans="1:8" x14ac:dyDescent="0.35">
      <c r="A2751" t="s">
        <v>2600</v>
      </c>
      <c r="B2751" t="str">
        <f>_xlfn.XLOOKUP(D2751,'2026 FMR'!I:I,'2026 FMR'!Q:Q)</f>
        <v>TX-607</v>
      </c>
      <c r="C2751" t="s">
        <v>2825</v>
      </c>
      <c r="D2751">
        <v>48449</v>
      </c>
      <c r="E2751">
        <f>_xlfn.XLOOKUP(D2751,'ACS data'!E:E,'ACS data'!N:N)</f>
        <v>1211</v>
      </c>
      <c r="F2751">
        <f>_xlfn.XLOOKUP(D2751,'2026 FMR'!I:I,'2026 FMR'!M:M)</f>
        <v>779</v>
      </c>
      <c r="G2751">
        <f>_xlfn.XLOOKUP(D2751,'2026 FMR'!I:I,'2026 FMR'!J:J)</f>
        <v>31301</v>
      </c>
      <c r="H2751">
        <f>_xlfn.XLOOKUP(D2751,'2026 FMR'!I:I,'2026 FMR'!R:R)</f>
        <v>1</v>
      </c>
    </row>
    <row r="2752" spans="1:8" x14ac:dyDescent="0.35">
      <c r="A2752" t="s">
        <v>2600</v>
      </c>
      <c r="B2752" t="str">
        <f>_xlfn.XLOOKUP(D2752,'2026 FMR'!I:I,'2026 FMR'!Q:Q)</f>
        <v>TX-607</v>
      </c>
      <c r="C2752" t="s">
        <v>2826</v>
      </c>
      <c r="D2752">
        <v>48451</v>
      </c>
      <c r="E2752">
        <f>_xlfn.XLOOKUP(D2752,'ACS data'!E:E,'ACS data'!N:N)</f>
        <v>2882</v>
      </c>
      <c r="F2752">
        <f>_xlfn.XLOOKUP(D2752,'2026 FMR'!I:I,'2026 FMR'!M:M)</f>
        <v>1049</v>
      </c>
      <c r="G2752">
        <f>_xlfn.XLOOKUP(D2752,'2026 FMR'!I:I,'2026 FMR'!J:J)</f>
        <v>119276</v>
      </c>
      <c r="H2752">
        <f>_xlfn.XLOOKUP(D2752,'2026 FMR'!I:I,'2026 FMR'!R:R)</f>
        <v>1</v>
      </c>
    </row>
    <row r="2753" spans="1:8" x14ac:dyDescent="0.35">
      <c r="A2753" t="s">
        <v>2600</v>
      </c>
      <c r="B2753" t="str">
        <f>_xlfn.XLOOKUP(D2753,'2026 FMR'!I:I,'2026 FMR'!Q:Q)</f>
        <v>TX-503</v>
      </c>
      <c r="C2753" t="s">
        <v>2827</v>
      </c>
      <c r="D2753">
        <v>48453</v>
      </c>
      <c r="E2753">
        <f>_xlfn.XLOOKUP(D2753,'ACS data'!E:E,'ACS data'!N:N)</f>
        <v>36984</v>
      </c>
      <c r="F2753">
        <f>_xlfn.XLOOKUP(D2753,'2026 FMR'!I:I,'2026 FMR'!M:M)</f>
        <v>1562</v>
      </c>
      <c r="G2753">
        <f>_xlfn.XLOOKUP(D2753,'2026 FMR'!I:I,'2026 FMR'!J:J)</f>
        <v>1289054</v>
      </c>
      <c r="H2753">
        <f>_xlfn.XLOOKUP(D2753,'2026 FMR'!I:I,'2026 FMR'!R:R)</f>
        <v>0.5</v>
      </c>
    </row>
    <row r="2754" spans="1:8" x14ac:dyDescent="0.35">
      <c r="A2754" t="s">
        <v>2600</v>
      </c>
      <c r="B2754" t="str">
        <f>_xlfn.XLOOKUP(D2754,'2026 FMR'!I:I,'2026 FMR'!Q:Q)</f>
        <v>TX-607</v>
      </c>
      <c r="C2754" t="s">
        <v>2828</v>
      </c>
      <c r="D2754">
        <v>48455</v>
      </c>
      <c r="E2754">
        <f>_xlfn.XLOOKUP(D2754,'ACS data'!E:E,'ACS data'!N:N)</f>
        <v>473</v>
      </c>
      <c r="F2754">
        <f>_xlfn.XLOOKUP(D2754,'2026 FMR'!I:I,'2026 FMR'!M:M)</f>
        <v>818</v>
      </c>
      <c r="G2754">
        <f>_xlfn.XLOOKUP(D2754,'2026 FMR'!I:I,'2026 FMR'!J:J)</f>
        <v>13735</v>
      </c>
      <c r="H2754">
        <f>_xlfn.XLOOKUP(D2754,'2026 FMR'!I:I,'2026 FMR'!R:R)</f>
        <v>1</v>
      </c>
    </row>
    <row r="2755" spans="1:8" x14ac:dyDescent="0.35">
      <c r="A2755" t="s">
        <v>2600</v>
      </c>
      <c r="B2755" t="str">
        <f>_xlfn.XLOOKUP(D2755,'2026 FMR'!I:I,'2026 FMR'!Q:Q)</f>
        <v>TX-607</v>
      </c>
      <c r="C2755" t="s">
        <v>2829</v>
      </c>
      <c r="D2755">
        <v>48457</v>
      </c>
      <c r="E2755">
        <f>_xlfn.XLOOKUP(D2755,'ACS data'!E:E,'ACS data'!N:N)</f>
        <v>541</v>
      </c>
      <c r="F2755">
        <f>_xlfn.XLOOKUP(D2755,'2026 FMR'!I:I,'2026 FMR'!M:M)</f>
        <v>793</v>
      </c>
      <c r="G2755">
        <f>_xlfn.XLOOKUP(D2755,'2026 FMR'!I:I,'2026 FMR'!J:J)</f>
        <v>19962</v>
      </c>
      <c r="H2755">
        <f>_xlfn.XLOOKUP(D2755,'2026 FMR'!I:I,'2026 FMR'!R:R)</f>
        <v>1</v>
      </c>
    </row>
    <row r="2756" spans="1:8" x14ac:dyDescent="0.35">
      <c r="A2756" t="s">
        <v>2600</v>
      </c>
      <c r="B2756" t="str">
        <f>_xlfn.XLOOKUP(D2756,'2026 FMR'!I:I,'2026 FMR'!Q:Q)</f>
        <v>TX-607</v>
      </c>
      <c r="C2756" t="s">
        <v>2830</v>
      </c>
      <c r="D2756">
        <v>48459</v>
      </c>
      <c r="E2756">
        <f>_xlfn.XLOOKUP(D2756,'ACS data'!E:E,'ACS data'!N:N)</f>
        <v>1176</v>
      </c>
      <c r="F2756">
        <f>_xlfn.XLOOKUP(D2756,'2026 FMR'!I:I,'2026 FMR'!M:M)</f>
        <v>1013</v>
      </c>
      <c r="G2756">
        <f>_xlfn.XLOOKUP(D2756,'2026 FMR'!I:I,'2026 FMR'!J:J)</f>
        <v>41261</v>
      </c>
      <c r="H2756">
        <f>_xlfn.XLOOKUP(D2756,'2026 FMR'!I:I,'2026 FMR'!R:R)</f>
        <v>1</v>
      </c>
    </row>
    <row r="2757" spans="1:8" x14ac:dyDescent="0.35">
      <c r="A2757" t="s">
        <v>2600</v>
      </c>
      <c r="B2757" t="str">
        <f>_xlfn.XLOOKUP(D2757,'2026 FMR'!I:I,'2026 FMR'!Q:Q)</f>
        <v>TX-607</v>
      </c>
      <c r="C2757" t="s">
        <v>2831</v>
      </c>
      <c r="D2757">
        <v>48461</v>
      </c>
      <c r="E2757">
        <f>_xlfn.XLOOKUP(D2757,'ACS data'!E:E,'ACS data'!N:N)</f>
        <v>175</v>
      </c>
      <c r="F2757">
        <f>_xlfn.XLOOKUP(D2757,'2026 FMR'!I:I,'2026 FMR'!M:M)</f>
        <v>811</v>
      </c>
      <c r="G2757">
        <f>_xlfn.XLOOKUP(D2757,'2026 FMR'!I:I,'2026 FMR'!J:J)</f>
        <v>3284</v>
      </c>
      <c r="H2757">
        <f>_xlfn.XLOOKUP(D2757,'2026 FMR'!I:I,'2026 FMR'!R:R)</f>
        <v>1</v>
      </c>
    </row>
    <row r="2758" spans="1:8" x14ac:dyDescent="0.35">
      <c r="A2758" t="s">
        <v>2600</v>
      </c>
      <c r="B2758" t="str">
        <f>_xlfn.XLOOKUP(D2758,'2026 FMR'!I:I,'2026 FMR'!Q:Q)</f>
        <v>TX-607</v>
      </c>
      <c r="C2758" t="s">
        <v>2832</v>
      </c>
      <c r="D2758">
        <v>48463</v>
      </c>
      <c r="E2758">
        <f>_xlfn.XLOOKUP(D2758,'ACS data'!E:E,'ACS data'!N:N)</f>
        <v>1116</v>
      </c>
      <c r="F2758">
        <f>_xlfn.XLOOKUP(D2758,'2026 FMR'!I:I,'2026 FMR'!M:M)</f>
        <v>856</v>
      </c>
      <c r="G2758">
        <f>_xlfn.XLOOKUP(D2758,'2026 FMR'!I:I,'2026 FMR'!J:J)</f>
        <v>24833</v>
      </c>
      <c r="H2758">
        <f>_xlfn.XLOOKUP(D2758,'2026 FMR'!I:I,'2026 FMR'!R:R)</f>
        <v>1</v>
      </c>
    </row>
    <row r="2759" spans="1:8" x14ac:dyDescent="0.35">
      <c r="A2759" t="s">
        <v>2600</v>
      </c>
      <c r="B2759" t="str">
        <f>_xlfn.XLOOKUP(D2759,'2026 FMR'!I:I,'2026 FMR'!Q:Q)</f>
        <v>TX-607</v>
      </c>
      <c r="C2759" t="s">
        <v>2833</v>
      </c>
      <c r="D2759">
        <v>48465</v>
      </c>
      <c r="E2759">
        <f>_xlfn.XLOOKUP(D2759,'ACS data'!E:E,'ACS data'!N:N)</f>
        <v>1224</v>
      </c>
      <c r="F2759">
        <f>_xlfn.XLOOKUP(D2759,'2026 FMR'!I:I,'2026 FMR'!M:M)</f>
        <v>863</v>
      </c>
      <c r="G2759">
        <f>_xlfn.XLOOKUP(D2759,'2026 FMR'!I:I,'2026 FMR'!J:J)</f>
        <v>47693</v>
      </c>
      <c r="H2759">
        <f>_xlfn.XLOOKUP(D2759,'2026 FMR'!I:I,'2026 FMR'!R:R)</f>
        <v>1</v>
      </c>
    </row>
    <row r="2760" spans="1:8" x14ac:dyDescent="0.35">
      <c r="A2760" t="s">
        <v>2600</v>
      </c>
      <c r="B2760" t="str">
        <f>_xlfn.XLOOKUP(D2760,'2026 FMR'!I:I,'2026 FMR'!Q:Q)</f>
        <v>TX-607</v>
      </c>
      <c r="C2760" t="s">
        <v>2834</v>
      </c>
      <c r="D2760">
        <v>48467</v>
      </c>
      <c r="E2760">
        <f>_xlfn.XLOOKUP(D2760,'ACS data'!E:E,'ACS data'!N:N)</f>
        <v>1393</v>
      </c>
      <c r="F2760">
        <f>_xlfn.XLOOKUP(D2760,'2026 FMR'!I:I,'2026 FMR'!M:M)</f>
        <v>844</v>
      </c>
      <c r="G2760">
        <f>_xlfn.XLOOKUP(D2760,'2026 FMR'!I:I,'2026 FMR'!J:J)</f>
        <v>60053</v>
      </c>
      <c r="H2760">
        <f>_xlfn.XLOOKUP(D2760,'2026 FMR'!I:I,'2026 FMR'!R:R)</f>
        <v>1</v>
      </c>
    </row>
    <row r="2761" spans="1:8" x14ac:dyDescent="0.35">
      <c r="A2761" t="s">
        <v>2600</v>
      </c>
      <c r="B2761" t="str">
        <f>_xlfn.XLOOKUP(D2761,'2026 FMR'!I:I,'2026 FMR'!Q:Q)</f>
        <v>TX-607</v>
      </c>
      <c r="C2761" t="s">
        <v>2835</v>
      </c>
      <c r="D2761">
        <v>48469</v>
      </c>
      <c r="E2761">
        <f>_xlfn.XLOOKUP(D2761,'ACS data'!E:E,'ACS data'!N:N)</f>
        <v>3388</v>
      </c>
      <c r="F2761">
        <f>_xlfn.XLOOKUP(D2761,'2026 FMR'!I:I,'2026 FMR'!M:M)</f>
        <v>1153</v>
      </c>
      <c r="G2761">
        <f>_xlfn.XLOOKUP(D2761,'2026 FMR'!I:I,'2026 FMR'!J:J)</f>
        <v>91209</v>
      </c>
      <c r="H2761">
        <f>_xlfn.XLOOKUP(D2761,'2026 FMR'!I:I,'2026 FMR'!R:R)</f>
        <v>1</v>
      </c>
    </row>
    <row r="2762" spans="1:8" x14ac:dyDescent="0.35">
      <c r="A2762" t="s">
        <v>2600</v>
      </c>
      <c r="B2762" t="str">
        <f>_xlfn.XLOOKUP(D2762,'2026 FMR'!I:I,'2026 FMR'!Q:Q)</f>
        <v>TX-607</v>
      </c>
      <c r="C2762" t="s">
        <v>2836</v>
      </c>
      <c r="D2762">
        <v>48471</v>
      </c>
      <c r="E2762">
        <f>_xlfn.XLOOKUP(D2762,'ACS data'!E:E,'ACS data'!N:N)</f>
        <v>5280</v>
      </c>
      <c r="F2762">
        <f>_xlfn.XLOOKUP(D2762,'2026 FMR'!I:I,'2026 FMR'!M:M)</f>
        <v>1097</v>
      </c>
      <c r="G2762">
        <f>_xlfn.XLOOKUP(D2762,'2026 FMR'!I:I,'2026 FMR'!J:J)</f>
        <v>77182</v>
      </c>
      <c r="H2762">
        <f>_xlfn.XLOOKUP(D2762,'2026 FMR'!I:I,'2026 FMR'!R:R)</f>
        <v>1</v>
      </c>
    </row>
    <row r="2763" spans="1:8" x14ac:dyDescent="0.35">
      <c r="A2763" t="s">
        <v>2600</v>
      </c>
      <c r="B2763" t="str">
        <f>_xlfn.XLOOKUP(D2763,'2026 FMR'!I:I,'2026 FMR'!Q:Q)</f>
        <v>TX-607</v>
      </c>
      <c r="C2763" t="s">
        <v>2837</v>
      </c>
      <c r="D2763">
        <v>48473</v>
      </c>
      <c r="E2763">
        <f>_xlfn.XLOOKUP(D2763,'ACS data'!E:E,'ACS data'!N:N)</f>
        <v>2192</v>
      </c>
      <c r="F2763">
        <f>_xlfn.XLOOKUP(D2763,'2026 FMR'!I:I,'2026 FMR'!M:M)</f>
        <v>1323</v>
      </c>
      <c r="G2763">
        <f>_xlfn.XLOOKUP(D2763,'2026 FMR'!I:I,'2026 FMR'!J:J)</f>
        <v>57463</v>
      </c>
      <c r="H2763">
        <f>_xlfn.XLOOKUP(D2763,'2026 FMR'!I:I,'2026 FMR'!R:R)</f>
        <v>1</v>
      </c>
    </row>
    <row r="2764" spans="1:8" x14ac:dyDescent="0.35">
      <c r="A2764" t="s">
        <v>2600</v>
      </c>
      <c r="B2764" t="str">
        <f>_xlfn.XLOOKUP(D2764,'2026 FMR'!I:I,'2026 FMR'!Q:Q)</f>
        <v>TX-607</v>
      </c>
      <c r="C2764" t="s">
        <v>2838</v>
      </c>
      <c r="D2764">
        <v>48475</v>
      </c>
      <c r="E2764">
        <f>_xlfn.XLOOKUP(D2764,'ACS data'!E:E,'ACS data'!N:N)</f>
        <v>116</v>
      </c>
      <c r="F2764">
        <f>_xlfn.XLOOKUP(D2764,'2026 FMR'!I:I,'2026 FMR'!M:M)</f>
        <v>963</v>
      </c>
      <c r="G2764">
        <f>_xlfn.XLOOKUP(D2764,'2026 FMR'!I:I,'2026 FMR'!J:J)</f>
        <v>11347</v>
      </c>
      <c r="H2764">
        <f>_xlfn.XLOOKUP(D2764,'2026 FMR'!I:I,'2026 FMR'!R:R)</f>
        <v>1</v>
      </c>
    </row>
    <row r="2765" spans="1:8" x14ac:dyDescent="0.35">
      <c r="A2765" t="s">
        <v>2600</v>
      </c>
      <c r="B2765" t="str">
        <f>_xlfn.XLOOKUP(D2765,'2026 FMR'!I:I,'2026 FMR'!Q:Q)</f>
        <v>TX-607</v>
      </c>
      <c r="C2765" t="s">
        <v>2839</v>
      </c>
      <c r="D2765">
        <v>48477</v>
      </c>
      <c r="E2765">
        <f>_xlfn.XLOOKUP(D2765,'ACS data'!E:E,'ACS data'!N:N)</f>
        <v>1169</v>
      </c>
      <c r="F2765">
        <f>_xlfn.XLOOKUP(D2765,'2026 FMR'!I:I,'2026 FMR'!M:M)</f>
        <v>998</v>
      </c>
      <c r="G2765">
        <f>_xlfn.XLOOKUP(D2765,'2026 FMR'!I:I,'2026 FMR'!J:J)</f>
        <v>35807</v>
      </c>
      <c r="H2765">
        <f>_xlfn.XLOOKUP(D2765,'2026 FMR'!I:I,'2026 FMR'!R:R)</f>
        <v>1</v>
      </c>
    </row>
    <row r="2766" spans="1:8" x14ac:dyDescent="0.35">
      <c r="A2766" t="s">
        <v>2600</v>
      </c>
      <c r="B2766" t="str">
        <f>_xlfn.XLOOKUP(D2766,'2026 FMR'!I:I,'2026 FMR'!Q:Q)</f>
        <v>TX-607</v>
      </c>
      <c r="C2766" t="s">
        <v>2840</v>
      </c>
      <c r="D2766">
        <v>48479</v>
      </c>
      <c r="E2766">
        <f>_xlfn.XLOOKUP(D2766,'ACS data'!E:E,'ACS data'!N:N)</f>
        <v>13362</v>
      </c>
      <c r="F2766">
        <f>_xlfn.XLOOKUP(D2766,'2026 FMR'!I:I,'2026 FMR'!M:M)</f>
        <v>962</v>
      </c>
      <c r="G2766">
        <f>_xlfn.XLOOKUP(D2766,'2026 FMR'!I:I,'2026 FMR'!J:J)</f>
        <v>267282</v>
      </c>
      <c r="H2766">
        <f>_xlfn.XLOOKUP(D2766,'2026 FMR'!I:I,'2026 FMR'!R:R)</f>
        <v>1</v>
      </c>
    </row>
    <row r="2767" spans="1:8" x14ac:dyDescent="0.35">
      <c r="A2767" t="s">
        <v>2600</v>
      </c>
      <c r="B2767" t="str">
        <f>_xlfn.XLOOKUP(D2767,'2026 FMR'!I:I,'2026 FMR'!Q:Q)</f>
        <v>TX-607</v>
      </c>
      <c r="C2767" t="s">
        <v>2841</v>
      </c>
      <c r="D2767">
        <v>48481</v>
      </c>
      <c r="E2767">
        <f>_xlfn.XLOOKUP(D2767,'ACS data'!E:E,'ACS data'!N:N)</f>
        <v>1190</v>
      </c>
      <c r="F2767">
        <f>_xlfn.XLOOKUP(D2767,'2026 FMR'!I:I,'2026 FMR'!M:M)</f>
        <v>838</v>
      </c>
      <c r="G2767">
        <f>_xlfn.XLOOKUP(D2767,'2026 FMR'!I:I,'2026 FMR'!J:J)</f>
        <v>41614</v>
      </c>
      <c r="H2767">
        <f>_xlfn.XLOOKUP(D2767,'2026 FMR'!I:I,'2026 FMR'!R:R)</f>
        <v>1</v>
      </c>
    </row>
    <row r="2768" spans="1:8" x14ac:dyDescent="0.35">
      <c r="A2768" t="s">
        <v>2600</v>
      </c>
      <c r="B2768" t="str">
        <f>_xlfn.XLOOKUP(D2768,'2026 FMR'!I:I,'2026 FMR'!Q:Q)</f>
        <v>TX-607</v>
      </c>
      <c r="C2768" t="s">
        <v>2842</v>
      </c>
      <c r="D2768">
        <v>48483</v>
      </c>
      <c r="E2768">
        <f>_xlfn.XLOOKUP(D2768,'ACS data'!E:E,'ACS data'!N:N)</f>
        <v>141</v>
      </c>
      <c r="F2768">
        <f>_xlfn.XLOOKUP(D2768,'2026 FMR'!I:I,'2026 FMR'!M:M)</f>
        <v>806</v>
      </c>
      <c r="G2768">
        <f>_xlfn.XLOOKUP(D2768,'2026 FMR'!I:I,'2026 FMR'!J:J)</f>
        <v>4980</v>
      </c>
      <c r="H2768">
        <f>_xlfn.XLOOKUP(D2768,'2026 FMR'!I:I,'2026 FMR'!R:R)</f>
        <v>1</v>
      </c>
    </row>
    <row r="2769" spans="1:8" x14ac:dyDescent="0.35">
      <c r="A2769" t="s">
        <v>2600</v>
      </c>
      <c r="B2769" t="str">
        <f>_xlfn.XLOOKUP(D2769,'2026 FMR'!I:I,'2026 FMR'!Q:Q)</f>
        <v>TX-624</v>
      </c>
      <c r="C2769" t="s">
        <v>2843</v>
      </c>
      <c r="D2769">
        <v>48485</v>
      </c>
      <c r="E2769">
        <f>_xlfn.XLOOKUP(D2769,'ACS data'!E:E,'ACS data'!N:N)</f>
        <v>4639</v>
      </c>
      <c r="F2769">
        <f>_xlfn.XLOOKUP(D2769,'2026 FMR'!I:I,'2026 FMR'!M:M)</f>
        <v>925</v>
      </c>
      <c r="G2769">
        <f>_xlfn.XLOOKUP(D2769,'2026 FMR'!I:I,'2026 FMR'!J:J)</f>
        <v>129584</v>
      </c>
      <c r="H2769">
        <f>_xlfn.XLOOKUP(D2769,'2026 FMR'!I:I,'2026 FMR'!R:R)</f>
        <v>1</v>
      </c>
    </row>
    <row r="2770" spans="1:8" x14ac:dyDescent="0.35">
      <c r="A2770" t="s">
        <v>2600</v>
      </c>
      <c r="B2770" t="str">
        <f>_xlfn.XLOOKUP(D2770,'2026 FMR'!I:I,'2026 FMR'!Q:Q)</f>
        <v>TX-624</v>
      </c>
      <c r="C2770" t="s">
        <v>2844</v>
      </c>
      <c r="D2770">
        <v>48487</v>
      </c>
      <c r="E2770">
        <f>_xlfn.XLOOKUP(D2770,'ACS data'!E:E,'ACS data'!N:N)</f>
        <v>526</v>
      </c>
      <c r="F2770">
        <f>_xlfn.XLOOKUP(D2770,'2026 FMR'!I:I,'2026 FMR'!M:M)</f>
        <v>757</v>
      </c>
      <c r="G2770">
        <f>_xlfn.XLOOKUP(D2770,'2026 FMR'!I:I,'2026 FMR'!J:J)</f>
        <v>12795</v>
      </c>
      <c r="H2770">
        <f>_xlfn.XLOOKUP(D2770,'2026 FMR'!I:I,'2026 FMR'!R:R)</f>
        <v>1</v>
      </c>
    </row>
    <row r="2771" spans="1:8" x14ac:dyDescent="0.35">
      <c r="A2771" t="s">
        <v>2600</v>
      </c>
      <c r="B2771" t="str">
        <f>_xlfn.XLOOKUP(D2771,'2026 FMR'!I:I,'2026 FMR'!Q:Q)</f>
        <v>TX-607</v>
      </c>
      <c r="C2771" t="s">
        <v>2845</v>
      </c>
      <c r="D2771">
        <v>48489</v>
      </c>
      <c r="E2771">
        <f>_xlfn.XLOOKUP(D2771,'ACS data'!E:E,'ACS data'!N:N)</f>
        <v>963</v>
      </c>
      <c r="F2771">
        <f>_xlfn.XLOOKUP(D2771,'2026 FMR'!I:I,'2026 FMR'!M:M)</f>
        <v>742</v>
      </c>
      <c r="G2771">
        <f>_xlfn.XLOOKUP(D2771,'2026 FMR'!I:I,'2026 FMR'!J:J)</f>
        <v>20308</v>
      </c>
      <c r="H2771">
        <f>_xlfn.XLOOKUP(D2771,'2026 FMR'!I:I,'2026 FMR'!R:R)</f>
        <v>1</v>
      </c>
    </row>
    <row r="2772" spans="1:8" x14ac:dyDescent="0.35">
      <c r="A2772" t="s">
        <v>2600</v>
      </c>
      <c r="B2772" t="str">
        <f>_xlfn.XLOOKUP(D2772,'2026 FMR'!I:I,'2026 FMR'!Q:Q)</f>
        <v>TX-607</v>
      </c>
      <c r="C2772" t="s">
        <v>2846</v>
      </c>
      <c r="D2772">
        <v>48491</v>
      </c>
      <c r="E2772">
        <f>_xlfn.XLOOKUP(D2772,'ACS data'!E:E,'ACS data'!N:N)</f>
        <v>10362</v>
      </c>
      <c r="F2772">
        <f>_xlfn.XLOOKUP(D2772,'2026 FMR'!I:I,'2026 FMR'!M:M)</f>
        <v>1562</v>
      </c>
      <c r="G2772">
        <f>_xlfn.XLOOKUP(D2772,'2026 FMR'!I:I,'2026 FMR'!J:J)</f>
        <v>617396</v>
      </c>
      <c r="H2772">
        <f>_xlfn.XLOOKUP(D2772,'2026 FMR'!I:I,'2026 FMR'!R:R)</f>
        <v>1</v>
      </c>
    </row>
    <row r="2773" spans="1:8" x14ac:dyDescent="0.35">
      <c r="A2773" t="s">
        <v>2600</v>
      </c>
      <c r="B2773" t="str">
        <f>_xlfn.XLOOKUP(D2773,'2026 FMR'!I:I,'2026 FMR'!Q:Q)</f>
        <v>TX-607</v>
      </c>
      <c r="C2773" t="s">
        <v>2847</v>
      </c>
      <c r="D2773">
        <v>48493</v>
      </c>
      <c r="E2773">
        <f>_xlfn.XLOOKUP(D2773,'ACS data'!E:E,'ACS data'!N:N)</f>
        <v>1410</v>
      </c>
      <c r="F2773">
        <f>_xlfn.XLOOKUP(D2773,'2026 FMR'!I:I,'2026 FMR'!M:M)</f>
        <v>1177</v>
      </c>
      <c r="G2773">
        <f>_xlfn.XLOOKUP(D2773,'2026 FMR'!I:I,'2026 FMR'!J:J)</f>
        <v>50381</v>
      </c>
      <c r="H2773">
        <f>_xlfn.XLOOKUP(D2773,'2026 FMR'!I:I,'2026 FMR'!R:R)</f>
        <v>1</v>
      </c>
    </row>
    <row r="2774" spans="1:8" x14ac:dyDescent="0.35">
      <c r="A2774" t="s">
        <v>2600</v>
      </c>
      <c r="B2774" t="str">
        <f>_xlfn.XLOOKUP(D2774,'2026 FMR'!I:I,'2026 FMR'!Q:Q)</f>
        <v>TX-607</v>
      </c>
      <c r="C2774" t="s">
        <v>2848</v>
      </c>
      <c r="D2774">
        <v>48495</v>
      </c>
      <c r="E2774">
        <f>_xlfn.XLOOKUP(D2774,'ACS data'!E:E,'ACS data'!N:N)</f>
        <v>242</v>
      </c>
      <c r="F2774">
        <f>_xlfn.XLOOKUP(D2774,'2026 FMR'!I:I,'2026 FMR'!M:M)</f>
        <v>782</v>
      </c>
      <c r="G2774">
        <f>_xlfn.XLOOKUP(D2774,'2026 FMR'!I:I,'2026 FMR'!J:J)</f>
        <v>7582</v>
      </c>
      <c r="H2774">
        <f>_xlfn.XLOOKUP(D2774,'2026 FMR'!I:I,'2026 FMR'!R:R)</f>
        <v>1</v>
      </c>
    </row>
    <row r="2775" spans="1:8" x14ac:dyDescent="0.35">
      <c r="A2775" t="s">
        <v>2600</v>
      </c>
      <c r="B2775" t="str">
        <f>_xlfn.XLOOKUP(D2775,'2026 FMR'!I:I,'2026 FMR'!Q:Q)</f>
        <v>TX-624</v>
      </c>
      <c r="C2775" t="s">
        <v>2849</v>
      </c>
      <c r="D2775">
        <v>48497</v>
      </c>
      <c r="E2775">
        <f>_xlfn.XLOOKUP(D2775,'ACS data'!E:E,'ACS data'!N:N)</f>
        <v>1054</v>
      </c>
      <c r="F2775">
        <f>_xlfn.XLOOKUP(D2775,'2026 FMR'!I:I,'2026 FMR'!M:M)</f>
        <v>918</v>
      </c>
      <c r="G2775">
        <f>_xlfn.XLOOKUP(D2775,'2026 FMR'!I:I,'2026 FMR'!J:J)</f>
        <v>70062</v>
      </c>
      <c r="H2775">
        <f>_xlfn.XLOOKUP(D2775,'2026 FMR'!I:I,'2026 FMR'!R:R)</f>
        <v>1</v>
      </c>
    </row>
    <row r="2776" spans="1:8" x14ac:dyDescent="0.35">
      <c r="A2776" t="s">
        <v>2600</v>
      </c>
      <c r="B2776" t="str">
        <f>_xlfn.XLOOKUP(D2776,'2026 FMR'!I:I,'2026 FMR'!Q:Q)</f>
        <v>TX-607</v>
      </c>
      <c r="C2776" t="s">
        <v>2850</v>
      </c>
      <c r="D2776">
        <v>48499</v>
      </c>
      <c r="E2776">
        <f>_xlfn.XLOOKUP(D2776,'ACS data'!E:E,'ACS data'!N:N)</f>
        <v>774</v>
      </c>
      <c r="F2776">
        <f>_xlfn.XLOOKUP(D2776,'2026 FMR'!I:I,'2026 FMR'!M:M)</f>
        <v>814</v>
      </c>
      <c r="G2776">
        <f>_xlfn.XLOOKUP(D2776,'2026 FMR'!I:I,'2026 FMR'!J:J)</f>
        <v>45341</v>
      </c>
      <c r="H2776">
        <f>_xlfn.XLOOKUP(D2776,'2026 FMR'!I:I,'2026 FMR'!R:R)</f>
        <v>1</v>
      </c>
    </row>
    <row r="2777" spans="1:8" x14ac:dyDescent="0.35">
      <c r="A2777" t="s">
        <v>2600</v>
      </c>
      <c r="B2777" t="str">
        <f>_xlfn.XLOOKUP(D2777,'2026 FMR'!I:I,'2026 FMR'!Q:Q)</f>
        <v>TX-607</v>
      </c>
      <c r="C2777" t="s">
        <v>2851</v>
      </c>
      <c r="D2777">
        <v>48501</v>
      </c>
      <c r="E2777">
        <f>_xlfn.XLOOKUP(D2777,'ACS data'!E:E,'ACS data'!N:N)</f>
        <v>165</v>
      </c>
      <c r="F2777">
        <f>_xlfn.XLOOKUP(D2777,'2026 FMR'!I:I,'2026 FMR'!M:M)</f>
        <v>1082</v>
      </c>
      <c r="G2777">
        <f>_xlfn.XLOOKUP(D2777,'2026 FMR'!I:I,'2026 FMR'!J:J)</f>
        <v>7630</v>
      </c>
      <c r="H2777">
        <f>_xlfn.XLOOKUP(D2777,'2026 FMR'!I:I,'2026 FMR'!R:R)</f>
        <v>1</v>
      </c>
    </row>
    <row r="2778" spans="1:8" x14ac:dyDescent="0.35">
      <c r="A2778" t="s">
        <v>2600</v>
      </c>
      <c r="B2778" t="str">
        <f>_xlfn.XLOOKUP(D2778,'2026 FMR'!I:I,'2026 FMR'!Q:Q)</f>
        <v>TX-624</v>
      </c>
      <c r="C2778" t="s">
        <v>2852</v>
      </c>
      <c r="D2778">
        <v>48503</v>
      </c>
      <c r="E2778">
        <f>_xlfn.XLOOKUP(D2778,'ACS data'!E:E,'ACS data'!N:N)</f>
        <v>634</v>
      </c>
      <c r="F2778">
        <f>_xlfn.XLOOKUP(D2778,'2026 FMR'!I:I,'2026 FMR'!M:M)</f>
        <v>761</v>
      </c>
      <c r="G2778">
        <f>_xlfn.XLOOKUP(D2778,'2026 FMR'!I:I,'2026 FMR'!J:J)</f>
        <v>17903</v>
      </c>
      <c r="H2778">
        <f>_xlfn.XLOOKUP(D2778,'2026 FMR'!I:I,'2026 FMR'!R:R)</f>
        <v>1</v>
      </c>
    </row>
    <row r="2779" spans="1:8" x14ac:dyDescent="0.35">
      <c r="A2779" t="s">
        <v>2600</v>
      </c>
      <c r="B2779" t="str">
        <f>_xlfn.XLOOKUP(D2779,'2026 FMR'!I:I,'2026 FMR'!Q:Q)</f>
        <v>TX-607</v>
      </c>
      <c r="C2779" t="s">
        <v>2853</v>
      </c>
      <c r="D2779">
        <v>48505</v>
      </c>
      <c r="E2779">
        <f>_xlfn.XLOOKUP(D2779,'ACS data'!E:E,'ACS data'!N:N)</f>
        <v>1049</v>
      </c>
      <c r="F2779">
        <f>_xlfn.XLOOKUP(D2779,'2026 FMR'!I:I,'2026 FMR'!M:M)</f>
        <v>751</v>
      </c>
      <c r="G2779">
        <f>_xlfn.XLOOKUP(D2779,'2026 FMR'!I:I,'2026 FMR'!J:J)</f>
        <v>13896</v>
      </c>
      <c r="H2779">
        <f>_xlfn.XLOOKUP(D2779,'2026 FMR'!I:I,'2026 FMR'!R:R)</f>
        <v>1</v>
      </c>
    </row>
    <row r="2780" spans="1:8" x14ac:dyDescent="0.35">
      <c r="A2780" t="s">
        <v>2600</v>
      </c>
      <c r="B2780" t="str">
        <f>_xlfn.XLOOKUP(D2780,'2026 FMR'!I:I,'2026 FMR'!Q:Q)</f>
        <v>TX-607</v>
      </c>
      <c r="C2780" t="s">
        <v>2854</v>
      </c>
      <c r="D2780">
        <v>48507</v>
      </c>
      <c r="E2780">
        <f>_xlfn.XLOOKUP(D2780,'ACS data'!E:E,'ACS data'!N:N)</f>
        <v>963</v>
      </c>
      <c r="F2780">
        <f>_xlfn.XLOOKUP(D2780,'2026 FMR'!I:I,'2026 FMR'!M:M)</f>
        <v>778</v>
      </c>
      <c r="G2780">
        <f>_xlfn.XLOOKUP(D2780,'2026 FMR'!I:I,'2026 FMR'!J:J)</f>
        <v>9700</v>
      </c>
      <c r="H2780">
        <f>_xlfn.XLOOKUP(D2780,'2026 FMR'!I:I,'2026 FMR'!R:R)</f>
        <v>1</v>
      </c>
    </row>
    <row r="2781" spans="1:8" x14ac:dyDescent="0.35">
      <c r="A2781" t="s">
        <v>2855</v>
      </c>
      <c r="B2781" t="str">
        <f>_xlfn.XLOOKUP(D2781,'2026 FMR'!I:I,'2026 FMR'!Q:Q)</f>
        <v>UT-503</v>
      </c>
      <c r="C2781" t="s">
        <v>2856</v>
      </c>
      <c r="D2781">
        <v>49001</v>
      </c>
      <c r="E2781">
        <f>_xlfn.XLOOKUP(D2781,'ACS data'!E:E,'ACS data'!N:N)</f>
        <v>120</v>
      </c>
      <c r="F2781">
        <f>_xlfn.XLOOKUP(D2781,'2026 FMR'!I:I,'2026 FMR'!M:M)</f>
        <v>988</v>
      </c>
      <c r="G2781">
        <f>_xlfn.XLOOKUP(D2781,'2026 FMR'!I:I,'2026 FMR'!J:J)</f>
        <v>7102</v>
      </c>
      <c r="H2781">
        <f>_xlfn.XLOOKUP(D2781,'2026 FMR'!I:I,'2026 FMR'!R:R)</f>
        <v>1</v>
      </c>
    </row>
    <row r="2782" spans="1:8" x14ac:dyDescent="0.35">
      <c r="A2782" t="s">
        <v>2855</v>
      </c>
      <c r="B2782" t="str">
        <f>_xlfn.XLOOKUP(D2782,'2026 FMR'!I:I,'2026 FMR'!Q:Q)</f>
        <v>UT-503</v>
      </c>
      <c r="C2782" t="s">
        <v>2857</v>
      </c>
      <c r="D2782">
        <v>49003</v>
      </c>
      <c r="E2782">
        <f>_xlfn.XLOOKUP(D2782,'ACS data'!E:E,'ACS data'!N:N)</f>
        <v>1204</v>
      </c>
      <c r="F2782">
        <f>_xlfn.XLOOKUP(D2782,'2026 FMR'!I:I,'2026 FMR'!M:M)</f>
        <v>983</v>
      </c>
      <c r="G2782">
        <f>_xlfn.XLOOKUP(D2782,'2026 FMR'!I:I,'2026 FMR'!J:J)</f>
        <v>58291</v>
      </c>
      <c r="H2782">
        <f>_xlfn.XLOOKUP(D2782,'2026 FMR'!I:I,'2026 FMR'!R:R)</f>
        <v>1</v>
      </c>
    </row>
    <row r="2783" spans="1:8" x14ac:dyDescent="0.35">
      <c r="A2783" t="s">
        <v>2855</v>
      </c>
      <c r="B2783" t="str">
        <f>_xlfn.XLOOKUP(D2783,'2026 FMR'!I:I,'2026 FMR'!Q:Q)</f>
        <v>UT-503</v>
      </c>
      <c r="C2783" t="s">
        <v>2858</v>
      </c>
      <c r="D2783">
        <v>49005</v>
      </c>
      <c r="E2783">
        <f>_xlfn.XLOOKUP(D2783,'ACS data'!E:E,'ACS data'!N:N)</f>
        <v>8588</v>
      </c>
      <c r="F2783">
        <f>_xlfn.XLOOKUP(D2783,'2026 FMR'!I:I,'2026 FMR'!M:M)</f>
        <v>946</v>
      </c>
      <c r="G2783">
        <f>_xlfn.XLOOKUP(D2783,'2026 FMR'!I:I,'2026 FMR'!J:J)</f>
        <v>134428</v>
      </c>
      <c r="H2783">
        <f>_xlfn.XLOOKUP(D2783,'2026 FMR'!I:I,'2026 FMR'!R:R)</f>
        <v>1</v>
      </c>
    </row>
    <row r="2784" spans="1:8" x14ac:dyDescent="0.35">
      <c r="A2784" t="s">
        <v>2855</v>
      </c>
      <c r="B2784" t="str">
        <f>_xlfn.XLOOKUP(D2784,'2026 FMR'!I:I,'2026 FMR'!Q:Q)</f>
        <v>UT-503</v>
      </c>
      <c r="C2784" t="s">
        <v>2859</v>
      </c>
      <c r="D2784">
        <v>49007</v>
      </c>
      <c r="E2784">
        <f>_xlfn.XLOOKUP(D2784,'ACS data'!E:E,'ACS data'!N:N)</f>
        <v>724</v>
      </c>
      <c r="F2784">
        <f>_xlfn.XLOOKUP(D2784,'2026 FMR'!I:I,'2026 FMR'!M:M)</f>
        <v>857</v>
      </c>
      <c r="G2784">
        <f>_xlfn.XLOOKUP(D2784,'2026 FMR'!I:I,'2026 FMR'!J:J)</f>
        <v>20338</v>
      </c>
      <c r="H2784">
        <f>_xlfn.XLOOKUP(D2784,'2026 FMR'!I:I,'2026 FMR'!R:R)</f>
        <v>1</v>
      </c>
    </row>
    <row r="2785" spans="1:8" x14ac:dyDescent="0.35">
      <c r="A2785" t="s">
        <v>2855</v>
      </c>
      <c r="B2785" t="str">
        <f>_xlfn.XLOOKUP(D2785,'2026 FMR'!I:I,'2026 FMR'!Q:Q)</f>
        <v>UT-503</v>
      </c>
      <c r="C2785" t="s">
        <v>2860</v>
      </c>
      <c r="D2785">
        <v>49009</v>
      </c>
      <c r="E2785">
        <f>_xlfn.XLOOKUP(D2785,'ACS data'!E:E,'ACS data'!N:N)</f>
        <v>1</v>
      </c>
      <c r="F2785">
        <f>_xlfn.XLOOKUP(D2785,'2026 FMR'!I:I,'2026 FMR'!M:M)</f>
        <v>960</v>
      </c>
      <c r="G2785">
        <f>_xlfn.XLOOKUP(D2785,'2026 FMR'!I:I,'2026 FMR'!J:J)</f>
        <v>638</v>
      </c>
      <c r="H2785">
        <f>_xlfn.XLOOKUP(D2785,'2026 FMR'!I:I,'2026 FMR'!R:R)</f>
        <v>1</v>
      </c>
    </row>
    <row r="2786" spans="1:8" x14ac:dyDescent="0.35">
      <c r="A2786" t="s">
        <v>2855</v>
      </c>
      <c r="B2786" t="str">
        <f>_xlfn.XLOOKUP(D2786,'2026 FMR'!I:I,'2026 FMR'!Q:Q)</f>
        <v>UT-503</v>
      </c>
      <c r="C2786" t="s">
        <v>2861</v>
      </c>
      <c r="D2786">
        <v>49011</v>
      </c>
      <c r="E2786">
        <f>_xlfn.XLOOKUP(D2786,'ACS data'!E:E,'ACS data'!N:N)</f>
        <v>4458</v>
      </c>
      <c r="F2786">
        <f>_xlfn.XLOOKUP(D2786,'2026 FMR'!I:I,'2026 FMR'!M:M)</f>
        <v>1281</v>
      </c>
      <c r="G2786">
        <f>_xlfn.XLOOKUP(D2786,'2026 FMR'!I:I,'2026 FMR'!J:J)</f>
        <v>363032</v>
      </c>
      <c r="H2786">
        <f>_xlfn.XLOOKUP(D2786,'2026 FMR'!I:I,'2026 FMR'!R:R)</f>
        <v>1</v>
      </c>
    </row>
    <row r="2787" spans="1:8" x14ac:dyDescent="0.35">
      <c r="A2787" t="s">
        <v>2855</v>
      </c>
      <c r="B2787" t="str">
        <f>_xlfn.XLOOKUP(D2787,'2026 FMR'!I:I,'2026 FMR'!Q:Q)</f>
        <v>UT-503</v>
      </c>
      <c r="C2787" t="s">
        <v>2862</v>
      </c>
      <c r="D2787">
        <v>49013</v>
      </c>
      <c r="E2787">
        <f>_xlfn.XLOOKUP(D2787,'ACS data'!E:E,'ACS data'!N:N)</f>
        <v>549</v>
      </c>
      <c r="F2787">
        <f>_xlfn.XLOOKUP(D2787,'2026 FMR'!I:I,'2026 FMR'!M:M)</f>
        <v>940</v>
      </c>
      <c r="G2787">
        <f>_xlfn.XLOOKUP(D2787,'2026 FMR'!I:I,'2026 FMR'!J:J)</f>
        <v>19779</v>
      </c>
      <c r="H2787">
        <f>_xlfn.XLOOKUP(D2787,'2026 FMR'!I:I,'2026 FMR'!R:R)</f>
        <v>1</v>
      </c>
    </row>
    <row r="2788" spans="1:8" x14ac:dyDescent="0.35">
      <c r="A2788" t="s">
        <v>2855</v>
      </c>
      <c r="B2788" t="str">
        <f>_xlfn.XLOOKUP(D2788,'2026 FMR'!I:I,'2026 FMR'!Q:Q)</f>
        <v>UT-503</v>
      </c>
      <c r="C2788" t="s">
        <v>2863</v>
      </c>
      <c r="D2788">
        <v>49015</v>
      </c>
      <c r="E2788">
        <f>_xlfn.XLOOKUP(D2788,'ACS data'!E:E,'ACS data'!N:N)</f>
        <v>335</v>
      </c>
      <c r="F2788">
        <f>_xlfn.XLOOKUP(D2788,'2026 FMR'!I:I,'2026 FMR'!M:M)</f>
        <v>888</v>
      </c>
      <c r="G2788">
        <f>_xlfn.XLOOKUP(D2788,'2026 FMR'!I:I,'2026 FMR'!J:J)</f>
        <v>9898</v>
      </c>
      <c r="H2788">
        <f>_xlfn.XLOOKUP(D2788,'2026 FMR'!I:I,'2026 FMR'!R:R)</f>
        <v>1</v>
      </c>
    </row>
    <row r="2789" spans="1:8" x14ac:dyDescent="0.35">
      <c r="A2789" t="s">
        <v>2855</v>
      </c>
      <c r="B2789" t="str">
        <f>_xlfn.XLOOKUP(D2789,'2026 FMR'!I:I,'2026 FMR'!Q:Q)</f>
        <v>UT-503</v>
      </c>
      <c r="C2789" t="s">
        <v>2864</v>
      </c>
      <c r="D2789">
        <v>49017</v>
      </c>
      <c r="E2789">
        <f>_xlfn.XLOOKUP(D2789,'ACS data'!E:E,'ACS data'!N:N)</f>
        <v>80</v>
      </c>
      <c r="F2789">
        <f>_xlfn.XLOOKUP(D2789,'2026 FMR'!I:I,'2026 FMR'!M:M)</f>
        <v>898</v>
      </c>
      <c r="G2789">
        <f>_xlfn.XLOOKUP(D2789,'2026 FMR'!I:I,'2026 FMR'!J:J)</f>
        <v>5121</v>
      </c>
      <c r="H2789">
        <f>_xlfn.XLOOKUP(D2789,'2026 FMR'!I:I,'2026 FMR'!R:R)</f>
        <v>1</v>
      </c>
    </row>
    <row r="2790" spans="1:8" x14ac:dyDescent="0.35">
      <c r="A2790" t="s">
        <v>2855</v>
      </c>
      <c r="B2790" t="str">
        <f>_xlfn.XLOOKUP(D2790,'2026 FMR'!I:I,'2026 FMR'!Q:Q)</f>
        <v>UT-503</v>
      </c>
      <c r="C2790" t="s">
        <v>2865</v>
      </c>
      <c r="D2790">
        <v>49019</v>
      </c>
      <c r="E2790">
        <f>_xlfn.XLOOKUP(D2790,'ACS data'!E:E,'ACS data'!N:N)</f>
        <v>339</v>
      </c>
      <c r="F2790">
        <f>_xlfn.XLOOKUP(D2790,'2026 FMR'!I:I,'2026 FMR'!M:M)</f>
        <v>1303</v>
      </c>
      <c r="G2790">
        <f>_xlfn.XLOOKUP(D2790,'2026 FMR'!I:I,'2026 FMR'!J:J)</f>
        <v>9680</v>
      </c>
      <c r="H2790">
        <f>_xlfn.XLOOKUP(D2790,'2026 FMR'!I:I,'2026 FMR'!R:R)</f>
        <v>1</v>
      </c>
    </row>
    <row r="2791" spans="1:8" x14ac:dyDescent="0.35">
      <c r="A2791" t="s">
        <v>2855</v>
      </c>
      <c r="B2791" t="str">
        <f>_xlfn.XLOOKUP(D2791,'2026 FMR'!I:I,'2026 FMR'!Q:Q)</f>
        <v>UT-503</v>
      </c>
      <c r="C2791" t="s">
        <v>2866</v>
      </c>
      <c r="D2791">
        <v>49021</v>
      </c>
      <c r="E2791">
        <f>_xlfn.XLOOKUP(D2791,'ACS data'!E:E,'ACS data'!N:N)</f>
        <v>3599</v>
      </c>
      <c r="F2791">
        <f>_xlfn.XLOOKUP(D2791,'2026 FMR'!I:I,'2026 FMR'!M:M)</f>
        <v>888</v>
      </c>
      <c r="G2791">
        <f>_xlfn.XLOOKUP(D2791,'2026 FMR'!I:I,'2026 FMR'!J:J)</f>
        <v>58068</v>
      </c>
      <c r="H2791">
        <f>_xlfn.XLOOKUP(D2791,'2026 FMR'!I:I,'2026 FMR'!R:R)</f>
        <v>1</v>
      </c>
    </row>
    <row r="2792" spans="1:8" x14ac:dyDescent="0.35">
      <c r="A2792" t="s">
        <v>2855</v>
      </c>
      <c r="B2792" t="str">
        <f>_xlfn.XLOOKUP(D2792,'2026 FMR'!I:I,'2026 FMR'!Q:Q)</f>
        <v>UT-503</v>
      </c>
      <c r="C2792" t="s">
        <v>2867</v>
      </c>
      <c r="D2792">
        <v>49023</v>
      </c>
      <c r="E2792">
        <f>_xlfn.XLOOKUP(D2792,'ACS data'!E:E,'ACS data'!N:N)</f>
        <v>250</v>
      </c>
      <c r="F2792">
        <f>_xlfn.XLOOKUP(D2792,'2026 FMR'!I:I,'2026 FMR'!M:M)</f>
        <v>1265</v>
      </c>
      <c r="G2792">
        <f>_xlfn.XLOOKUP(D2792,'2026 FMR'!I:I,'2026 FMR'!J:J)</f>
        <v>11943</v>
      </c>
      <c r="H2792">
        <f>_xlfn.XLOOKUP(D2792,'2026 FMR'!I:I,'2026 FMR'!R:R)</f>
        <v>1</v>
      </c>
    </row>
    <row r="2793" spans="1:8" x14ac:dyDescent="0.35">
      <c r="A2793" t="s">
        <v>2855</v>
      </c>
      <c r="B2793" t="str">
        <f>_xlfn.XLOOKUP(D2793,'2026 FMR'!I:I,'2026 FMR'!Q:Q)</f>
        <v>UT-503</v>
      </c>
      <c r="C2793" t="s">
        <v>2868</v>
      </c>
      <c r="D2793">
        <v>49025</v>
      </c>
      <c r="E2793">
        <f>_xlfn.XLOOKUP(D2793,'ACS data'!E:E,'ACS data'!N:N)</f>
        <v>97</v>
      </c>
      <c r="F2793">
        <f>_xlfn.XLOOKUP(D2793,'2026 FMR'!I:I,'2026 FMR'!M:M)</f>
        <v>1265</v>
      </c>
      <c r="G2793">
        <f>_xlfn.XLOOKUP(D2793,'2026 FMR'!I:I,'2026 FMR'!J:J)</f>
        <v>7814</v>
      </c>
      <c r="H2793">
        <f>_xlfn.XLOOKUP(D2793,'2026 FMR'!I:I,'2026 FMR'!R:R)</f>
        <v>1</v>
      </c>
    </row>
    <row r="2794" spans="1:8" x14ac:dyDescent="0.35">
      <c r="A2794" t="s">
        <v>2855</v>
      </c>
      <c r="B2794" t="str">
        <f>_xlfn.XLOOKUP(D2794,'2026 FMR'!I:I,'2026 FMR'!Q:Q)</f>
        <v>UT-503</v>
      </c>
      <c r="C2794" t="s">
        <v>2869</v>
      </c>
      <c r="D2794">
        <v>49027</v>
      </c>
      <c r="E2794">
        <f>_xlfn.XLOOKUP(D2794,'ACS data'!E:E,'ACS data'!N:N)</f>
        <v>239</v>
      </c>
      <c r="F2794">
        <f>_xlfn.XLOOKUP(D2794,'2026 FMR'!I:I,'2026 FMR'!M:M)</f>
        <v>857</v>
      </c>
      <c r="G2794">
        <f>_xlfn.XLOOKUP(D2794,'2026 FMR'!I:I,'2026 FMR'!J:J)</f>
        <v>13027</v>
      </c>
      <c r="H2794">
        <f>_xlfn.XLOOKUP(D2794,'2026 FMR'!I:I,'2026 FMR'!R:R)</f>
        <v>1</v>
      </c>
    </row>
    <row r="2795" spans="1:8" x14ac:dyDescent="0.35">
      <c r="A2795" t="s">
        <v>2855</v>
      </c>
      <c r="B2795" t="str">
        <f>_xlfn.XLOOKUP(D2795,'2026 FMR'!I:I,'2026 FMR'!Q:Q)</f>
        <v>UT-503</v>
      </c>
      <c r="C2795" t="s">
        <v>2870</v>
      </c>
      <c r="D2795">
        <v>49029</v>
      </c>
      <c r="E2795">
        <f>_xlfn.XLOOKUP(D2795,'ACS data'!E:E,'ACS data'!N:N)</f>
        <v>17</v>
      </c>
      <c r="F2795">
        <f>_xlfn.XLOOKUP(D2795,'2026 FMR'!I:I,'2026 FMR'!M:M)</f>
        <v>1281</v>
      </c>
      <c r="G2795">
        <f>_xlfn.XLOOKUP(D2795,'2026 FMR'!I:I,'2026 FMR'!J:J)</f>
        <v>12367</v>
      </c>
      <c r="H2795">
        <f>_xlfn.XLOOKUP(D2795,'2026 FMR'!I:I,'2026 FMR'!R:R)</f>
        <v>1</v>
      </c>
    </row>
    <row r="2796" spans="1:8" x14ac:dyDescent="0.35">
      <c r="A2796" t="s">
        <v>2855</v>
      </c>
      <c r="B2796" t="str">
        <f>_xlfn.XLOOKUP(D2796,'2026 FMR'!I:I,'2026 FMR'!Q:Q)</f>
        <v>UT-503</v>
      </c>
      <c r="C2796" t="s">
        <v>2871</v>
      </c>
      <c r="D2796">
        <v>49031</v>
      </c>
      <c r="E2796">
        <f>_xlfn.XLOOKUP(D2796,'ACS data'!E:E,'ACS data'!N:N)</f>
        <v>0</v>
      </c>
      <c r="F2796">
        <f>_xlfn.XLOOKUP(D2796,'2026 FMR'!I:I,'2026 FMR'!M:M)</f>
        <v>960</v>
      </c>
      <c r="G2796">
        <f>_xlfn.XLOOKUP(D2796,'2026 FMR'!I:I,'2026 FMR'!J:J)</f>
        <v>1764</v>
      </c>
      <c r="H2796">
        <f>_xlfn.XLOOKUP(D2796,'2026 FMR'!I:I,'2026 FMR'!R:R)</f>
        <v>1</v>
      </c>
    </row>
    <row r="2797" spans="1:8" x14ac:dyDescent="0.35">
      <c r="A2797" t="s">
        <v>2855</v>
      </c>
      <c r="B2797" t="str">
        <f>_xlfn.XLOOKUP(D2797,'2026 FMR'!I:I,'2026 FMR'!Q:Q)</f>
        <v>UT-503</v>
      </c>
      <c r="C2797" t="s">
        <v>2872</v>
      </c>
      <c r="D2797">
        <v>49033</v>
      </c>
      <c r="E2797">
        <f>_xlfn.XLOOKUP(D2797,'ACS data'!E:E,'ACS data'!N:N)</f>
        <v>71</v>
      </c>
      <c r="F2797">
        <f>_xlfn.XLOOKUP(D2797,'2026 FMR'!I:I,'2026 FMR'!M:M)</f>
        <v>810</v>
      </c>
      <c r="G2797">
        <f>_xlfn.XLOOKUP(D2797,'2026 FMR'!I:I,'2026 FMR'!J:J)</f>
        <v>2543</v>
      </c>
      <c r="H2797">
        <f>_xlfn.XLOOKUP(D2797,'2026 FMR'!I:I,'2026 FMR'!R:R)</f>
        <v>1</v>
      </c>
    </row>
    <row r="2798" spans="1:8" x14ac:dyDescent="0.35">
      <c r="A2798" t="s">
        <v>2855</v>
      </c>
      <c r="B2798" t="str">
        <f>_xlfn.XLOOKUP(D2798,'2026 FMR'!I:I,'2026 FMR'!Q:Q)</f>
        <v>UT-500</v>
      </c>
      <c r="C2798" t="s">
        <v>2873</v>
      </c>
      <c r="D2798">
        <v>49035</v>
      </c>
      <c r="E2798">
        <f>_xlfn.XLOOKUP(D2798,'ACS data'!E:E,'ACS data'!N:N)</f>
        <v>26757</v>
      </c>
      <c r="F2798">
        <f>_xlfn.XLOOKUP(D2798,'2026 FMR'!I:I,'2026 FMR'!M:M)</f>
        <v>1456</v>
      </c>
      <c r="G2798">
        <f>_xlfn.XLOOKUP(D2798,'2026 FMR'!I:I,'2026 FMR'!J:J)</f>
        <v>1180643</v>
      </c>
      <c r="H2798">
        <f>_xlfn.XLOOKUP(D2798,'2026 FMR'!I:I,'2026 FMR'!R:R)</f>
        <v>0.5</v>
      </c>
    </row>
    <row r="2799" spans="1:8" x14ac:dyDescent="0.35">
      <c r="A2799" t="s">
        <v>2855</v>
      </c>
      <c r="B2799" t="str">
        <f>_xlfn.XLOOKUP(D2799,'2026 FMR'!I:I,'2026 FMR'!Q:Q)</f>
        <v>UT-503</v>
      </c>
      <c r="C2799" t="s">
        <v>2874</v>
      </c>
      <c r="D2799">
        <v>49037</v>
      </c>
      <c r="E2799">
        <f>_xlfn.XLOOKUP(D2799,'ACS data'!E:E,'ACS data'!N:N)</f>
        <v>700</v>
      </c>
      <c r="F2799">
        <f>_xlfn.XLOOKUP(D2799,'2026 FMR'!I:I,'2026 FMR'!M:M)</f>
        <v>872</v>
      </c>
      <c r="G2799">
        <f>_xlfn.XLOOKUP(D2799,'2026 FMR'!I:I,'2026 FMR'!J:J)</f>
        <v>14524</v>
      </c>
      <c r="H2799">
        <f>_xlfn.XLOOKUP(D2799,'2026 FMR'!I:I,'2026 FMR'!R:R)</f>
        <v>1</v>
      </c>
    </row>
    <row r="2800" spans="1:8" x14ac:dyDescent="0.35">
      <c r="A2800" t="s">
        <v>2855</v>
      </c>
      <c r="B2800" t="str">
        <f>_xlfn.XLOOKUP(D2800,'2026 FMR'!I:I,'2026 FMR'!Q:Q)</f>
        <v>UT-503</v>
      </c>
      <c r="C2800" t="s">
        <v>2875</v>
      </c>
      <c r="D2800">
        <v>49039</v>
      </c>
      <c r="E2800">
        <f>_xlfn.XLOOKUP(D2800,'ACS data'!E:E,'ACS data'!N:N)</f>
        <v>1277</v>
      </c>
      <c r="F2800">
        <f>_xlfn.XLOOKUP(D2800,'2026 FMR'!I:I,'2026 FMR'!M:M)</f>
        <v>900</v>
      </c>
      <c r="G2800">
        <f>_xlfn.XLOOKUP(D2800,'2026 FMR'!I:I,'2026 FMR'!J:J)</f>
        <v>28816</v>
      </c>
      <c r="H2800">
        <f>_xlfn.XLOOKUP(D2800,'2026 FMR'!I:I,'2026 FMR'!R:R)</f>
        <v>1</v>
      </c>
    </row>
    <row r="2801" spans="1:8" x14ac:dyDescent="0.35">
      <c r="A2801" t="s">
        <v>2855</v>
      </c>
      <c r="B2801" t="str">
        <f>_xlfn.XLOOKUP(D2801,'2026 FMR'!I:I,'2026 FMR'!Q:Q)</f>
        <v>UT-503</v>
      </c>
      <c r="C2801" t="s">
        <v>2876</v>
      </c>
      <c r="D2801">
        <v>49041</v>
      </c>
      <c r="E2801">
        <f>_xlfn.XLOOKUP(D2801,'ACS data'!E:E,'ACS data'!N:N)</f>
        <v>450</v>
      </c>
      <c r="F2801">
        <f>_xlfn.XLOOKUP(D2801,'2026 FMR'!I:I,'2026 FMR'!M:M)</f>
        <v>945</v>
      </c>
      <c r="G2801">
        <f>_xlfn.XLOOKUP(D2801,'2026 FMR'!I:I,'2026 FMR'!J:J)</f>
        <v>21667</v>
      </c>
      <c r="H2801">
        <f>_xlfn.XLOOKUP(D2801,'2026 FMR'!I:I,'2026 FMR'!R:R)</f>
        <v>1</v>
      </c>
    </row>
    <row r="2802" spans="1:8" x14ac:dyDescent="0.35">
      <c r="A2802" t="s">
        <v>2855</v>
      </c>
      <c r="B2802" t="str">
        <f>_xlfn.XLOOKUP(D2802,'2026 FMR'!I:I,'2026 FMR'!Q:Q)</f>
        <v>UT-504</v>
      </c>
      <c r="C2802" t="s">
        <v>2877</v>
      </c>
      <c r="D2802">
        <v>49043</v>
      </c>
      <c r="E2802">
        <f>_xlfn.XLOOKUP(D2802,'ACS data'!E:E,'ACS data'!N:N)</f>
        <v>348</v>
      </c>
      <c r="F2802">
        <f>_xlfn.XLOOKUP(D2802,'2026 FMR'!I:I,'2026 FMR'!M:M)</f>
        <v>1887</v>
      </c>
      <c r="G2802">
        <f>_xlfn.XLOOKUP(D2802,'2026 FMR'!I:I,'2026 FMR'!J:J)</f>
        <v>42524</v>
      </c>
      <c r="H2802">
        <f>_xlfn.XLOOKUP(D2802,'2026 FMR'!I:I,'2026 FMR'!R:R)</f>
        <v>1</v>
      </c>
    </row>
    <row r="2803" spans="1:8" x14ac:dyDescent="0.35">
      <c r="A2803" t="s">
        <v>2855</v>
      </c>
      <c r="B2803" t="str">
        <f>_xlfn.XLOOKUP(D2803,'2026 FMR'!I:I,'2026 FMR'!Q:Q)</f>
        <v>UT-503</v>
      </c>
      <c r="C2803" t="s">
        <v>2878</v>
      </c>
      <c r="D2803">
        <v>49045</v>
      </c>
      <c r="E2803">
        <f>_xlfn.XLOOKUP(D2803,'ACS data'!E:E,'ACS data'!N:N)</f>
        <v>976</v>
      </c>
      <c r="F2803">
        <f>_xlfn.XLOOKUP(D2803,'2026 FMR'!I:I,'2026 FMR'!M:M)</f>
        <v>946</v>
      </c>
      <c r="G2803">
        <f>_xlfn.XLOOKUP(D2803,'2026 FMR'!I:I,'2026 FMR'!J:J)</f>
        <v>74032</v>
      </c>
      <c r="H2803">
        <f>_xlfn.XLOOKUP(D2803,'2026 FMR'!I:I,'2026 FMR'!R:R)</f>
        <v>1</v>
      </c>
    </row>
    <row r="2804" spans="1:8" x14ac:dyDescent="0.35">
      <c r="A2804" t="s">
        <v>2855</v>
      </c>
      <c r="B2804" t="str">
        <f>_xlfn.XLOOKUP(D2804,'2026 FMR'!I:I,'2026 FMR'!Q:Q)</f>
        <v>UT-503</v>
      </c>
      <c r="C2804" t="s">
        <v>2879</v>
      </c>
      <c r="D2804">
        <v>49047</v>
      </c>
      <c r="E2804">
        <f>_xlfn.XLOOKUP(D2804,'ACS data'!E:E,'ACS data'!N:N)</f>
        <v>720</v>
      </c>
      <c r="F2804">
        <f>_xlfn.XLOOKUP(D2804,'2026 FMR'!I:I,'2026 FMR'!M:M)</f>
        <v>846</v>
      </c>
      <c r="G2804">
        <f>_xlfn.XLOOKUP(D2804,'2026 FMR'!I:I,'2026 FMR'!J:J)</f>
        <v>35951</v>
      </c>
      <c r="H2804">
        <f>_xlfn.XLOOKUP(D2804,'2026 FMR'!I:I,'2026 FMR'!R:R)</f>
        <v>1</v>
      </c>
    </row>
    <row r="2805" spans="1:8" x14ac:dyDescent="0.35">
      <c r="A2805" t="s">
        <v>2855</v>
      </c>
      <c r="B2805" t="str">
        <f>_xlfn.XLOOKUP(D2805,'2026 FMR'!I:I,'2026 FMR'!Q:Q)</f>
        <v>UT-504</v>
      </c>
      <c r="C2805" t="s">
        <v>2880</v>
      </c>
      <c r="D2805">
        <v>49049</v>
      </c>
      <c r="E2805">
        <f>_xlfn.XLOOKUP(D2805,'ACS data'!E:E,'ACS data'!N:N)</f>
        <v>26543</v>
      </c>
      <c r="F2805">
        <f>_xlfn.XLOOKUP(D2805,'2026 FMR'!I:I,'2026 FMR'!M:M)</f>
        <v>1265</v>
      </c>
      <c r="G2805">
        <f>_xlfn.XLOOKUP(D2805,'2026 FMR'!I:I,'2026 FMR'!J:J)</f>
        <v>666021</v>
      </c>
      <c r="H2805">
        <f>_xlfn.XLOOKUP(D2805,'2026 FMR'!I:I,'2026 FMR'!R:R)</f>
        <v>1</v>
      </c>
    </row>
    <row r="2806" spans="1:8" x14ac:dyDescent="0.35">
      <c r="A2806" t="s">
        <v>2855</v>
      </c>
      <c r="B2806" t="str">
        <f>_xlfn.XLOOKUP(D2806,'2026 FMR'!I:I,'2026 FMR'!Q:Q)</f>
        <v>UT-504</v>
      </c>
      <c r="C2806" t="s">
        <v>2881</v>
      </c>
      <c r="D2806">
        <v>49051</v>
      </c>
      <c r="E2806">
        <f>_xlfn.XLOOKUP(D2806,'ACS data'!E:E,'ACS data'!N:N)</f>
        <v>465</v>
      </c>
      <c r="F2806">
        <f>_xlfn.XLOOKUP(D2806,'2026 FMR'!I:I,'2026 FMR'!M:M)</f>
        <v>1594</v>
      </c>
      <c r="G2806">
        <f>_xlfn.XLOOKUP(D2806,'2026 FMR'!I:I,'2026 FMR'!J:J)</f>
        <v>35009</v>
      </c>
      <c r="H2806">
        <f>_xlfn.XLOOKUP(D2806,'2026 FMR'!I:I,'2026 FMR'!R:R)</f>
        <v>1</v>
      </c>
    </row>
    <row r="2807" spans="1:8" x14ac:dyDescent="0.35">
      <c r="A2807" t="s">
        <v>2855</v>
      </c>
      <c r="B2807" t="str">
        <f>_xlfn.XLOOKUP(D2807,'2026 FMR'!I:I,'2026 FMR'!Q:Q)</f>
        <v>UT-503</v>
      </c>
      <c r="C2807" t="s">
        <v>2882</v>
      </c>
      <c r="D2807">
        <v>49053</v>
      </c>
      <c r="E2807">
        <f>_xlfn.XLOOKUP(D2807,'ACS data'!E:E,'ACS data'!N:N)</f>
        <v>4677</v>
      </c>
      <c r="F2807">
        <f>_xlfn.XLOOKUP(D2807,'2026 FMR'!I:I,'2026 FMR'!M:M)</f>
        <v>1218</v>
      </c>
      <c r="G2807">
        <f>_xlfn.XLOOKUP(D2807,'2026 FMR'!I:I,'2026 FMR'!J:J)</f>
        <v>183297</v>
      </c>
      <c r="H2807">
        <f>_xlfn.XLOOKUP(D2807,'2026 FMR'!I:I,'2026 FMR'!R:R)</f>
        <v>1</v>
      </c>
    </row>
    <row r="2808" spans="1:8" x14ac:dyDescent="0.35">
      <c r="A2808" t="s">
        <v>2855</v>
      </c>
      <c r="B2808" t="str">
        <f>_xlfn.XLOOKUP(D2808,'2026 FMR'!I:I,'2026 FMR'!Q:Q)</f>
        <v>UT-503</v>
      </c>
      <c r="C2808" t="s">
        <v>2883</v>
      </c>
      <c r="D2808">
        <v>49055</v>
      </c>
      <c r="E2808">
        <f>_xlfn.XLOOKUP(D2808,'ACS data'!E:E,'ACS data'!N:N)</f>
        <v>25</v>
      </c>
      <c r="F2808">
        <f>_xlfn.XLOOKUP(D2808,'2026 FMR'!I:I,'2026 FMR'!M:M)</f>
        <v>810</v>
      </c>
      <c r="G2808">
        <f>_xlfn.XLOOKUP(D2808,'2026 FMR'!I:I,'2026 FMR'!J:J)</f>
        <v>2532</v>
      </c>
      <c r="H2808">
        <f>_xlfn.XLOOKUP(D2808,'2026 FMR'!I:I,'2026 FMR'!R:R)</f>
        <v>1</v>
      </c>
    </row>
    <row r="2809" spans="1:8" x14ac:dyDescent="0.35">
      <c r="A2809" t="s">
        <v>2855</v>
      </c>
      <c r="B2809" t="str">
        <f>_xlfn.XLOOKUP(D2809,'2026 FMR'!I:I,'2026 FMR'!Q:Q)</f>
        <v>UT-503</v>
      </c>
      <c r="C2809" t="s">
        <v>2884</v>
      </c>
      <c r="D2809">
        <v>49057</v>
      </c>
      <c r="E2809">
        <f>_xlfn.XLOOKUP(D2809,'ACS data'!E:E,'ACS data'!N:N)</f>
        <v>4314</v>
      </c>
      <c r="F2809">
        <f>_xlfn.XLOOKUP(D2809,'2026 FMR'!I:I,'2026 FMR'!M:M)</f>
        <v>1281</v>
      </c>
      <c r="G2809">
        <f>_xlfn.XLOOKUP(D2809,'2026 FMR'!I:I,'2026 FMR'!J:J)</f>
        <v>262960</v>
      </c>
      <c r="H2809">
        <f>_xlfn.XLOOKUP(D2809,'2026 FMR'!I:I,'2026 FMR'!R:R)</f>
        <v>1</v>
      </c>
    </row>
    <row r="2810" spans="1:8" x14ac:dyDescent="0.35">
      <c r="A2810" t="s">
        <v>2885</v>
      </c>
      <c r="B2810" t="str">
        <f>_xlfn.XLOOKUP(D2810,'2026 FMR'!I:I,'2026 FMR'!Q:Q)</f>
        <v>VT-500</v>
      </c>
      <c r="C2810" t="s">
        <v>2886</v>
      </c>
      <c r="D2810">
        <v>50001</v>
      </c>
      <c r="E2810">
        <f>_xlfn.XLOOKUP(D2810,'ACS data'!E:E,'ACS data'!N:N)</f>
        <v>431</v>
      </c>
      <c r="F2810">
        <f>_xlfn.XLOOKUP(D2810,'2026 FMR'!I:I,'2026 FMR'!M:M)</f>
        <v>1124</v>
      </c>
      <c r="G2810">
        <f>_xlfn.XLOOKUP(D2810,'2026 FMR'!I:I,'2026 FMR'!J:J)</f>
        <v>37497</v>
      </c>
      <c r="H2810">
        <f>_xlfn.XLOOKUP(D2810,'2026 FMR'!I:I,'2026 FMR'!R:R)</f>
        <v>0.5</v>
      </c>
    </row>
    <row r="2811" spans="1:8" x14ac:dyDescent="0.35">
      <c r="A2811" t="s">
        <v>2885</v>
      </c>
      <c r="B2811" t="str">
        <f>_xlfn.XLOOKUP(D2811,'2026 FMR'!I:I,'2026 FMR'!Q:Q)</f>
        <v>VT-500</v>
      </c>
      <c r="C2811" t="s">
        <v>2887</v>
      </c>
      <c r="D2811">
        <v>50003</v>
      </c>
      <c r="E2811">
        <f>_xlfn.XLOOKUP(D2811,'ACS data'!E:E,'ACS data'!N:N)</f>
        <v>693</v>
      </c>
      <c r="F2811">
        <f>_xlfn.XLOOKUP(D2811,'2026 FMR'!I:I,'2026 FMR'!M:M)</f>
        <v>1142</v>
      </c>
      <c r="G2811">
        <f>_xlfn.XLOOKUP(D2811,'2026 FMR'!I:I,'2026 FMR'!J:J)</f>
        <v>37312</v>
      </c>
      <c r="H2811">
        <f>_xlfn.XLOOKUP(D2811,'2026 FMR'!I:I,'2026 FMR'!R:R)</f>
        <v>0.5</v>
      </c>
    </row>
    <row r="2812" spans="1:8" x14ac:dyDescent="0.35">
      <c r="A2812" t="s">
        <v>2885</v>
      </c>
      <c r="B2812" t="str">
        <f>_xlfn.XLOOKUP(D2812,'2026 FMR'!I:I,'2026 FMR'!Q:Q)</f>
        <v>VT-500</v>
      </c>
      <c r="C2812" t="s">
        <v>2888</v>
      </c>
      <c r="D2812">
        <v>50005</v>
      </c>
      <c r="E2812">
        <f>_xlfn.XLOOKUP(D2812,'ACS data'!E:E,'ACS data'!N:N)</f>
        <v>710</v>
      </c>
      <c r="F2812">
        <f>_xlfn.XLOOKUP(D2812,'2026 FMR'!I:I,'2026 FMR'!M:M)</f>
        <v>992</v>
      </c>
      <c r="G2812">
        <f>_xlfn.XLOOKUP(D2812,'2026 FMR'!I:I,'2026 FMR'!J:J)</f>
        <v>30425</v>
      </c>
      <c r="H2812">
        <f>_xlfn.XLOOKUP(D2812,'2026 FMR'!I:I,'2026 FMR'!R:R)</f>
        <v>0.5</v>
      </c>
    </row>
    <row r="2813" spans="1:8" x14ac:dyDescent="0.35">
      <c r="A2813" t="s">
        <v>2885</v>
      </c>
      <c r="B2813" t="str">
        <f>_xlfn.XLOOKUP(D2813,'2026 FMR'!I:I,'2026 FMR'!Q:Q)</f>
        <v>VT-501</v>
      </c>
      <c r="C2813" t="s">
        <v>2889</v>
      </c>
      <c r="D2813">
        <v>50007</v>
      </c>
      <c r="E2813">
        <f>_xlfn.XLOOKUP(D2813,'ACS data'!E:E,'ACS data'!N:N)</f>
        <v>7310</v>
      </c>
      <c r="F2813">
        <f>_xlfn.XLOOKUP(D2813,'2026 FMR'!I:I,'2026 FMR'!M:M)</f>
        <v>1651</v>
      </c>
      <c r="G2813">
        <f>_xlfn.XLOOKUP(D2813,'2026 FMR'!I:I,'2026 FMR'!J:J)</f>
        <v>168831</v>
      </c>
      <c r="H2813">
        <f>_xlfn.XLOOKUP(D2813,'2026 FMR'!I:I,'2026 FMR'!R:R)</f>
        <v>1</v>
      </c>
    </row>
    <row r="2814" spans="1:8" x14ac:dyDescent="0.35">
      <c r="A2814" t="s">
        <v>2885</v>
      </c>
      <c r="B2814" t="str">
        <f>_xlfn.XLOOKUP(D2814,'2026 FMR'!I:I,'2026 FMR'!Q:Q)</f>
        <v>VT-500</v>
      </c>
      <c r="C2814" t="s">
        <v>2890</v>
      </c>
      <c r="D2814">
        <v>50009</v>
      </c>
      <c r="E2814">
        <f>_xlfn.XLOOKUP(D2814,'ACS data'!E:E,'ACS data'!N:N)</f>
        <v>152</v>
      </c>
      <c r="F2814">
        <f>_xlfn.XLOOKUP(D2814,'2026 FMR'!I:I,'2026 FMR'!M:M)</f>
        <v>919</v>
      </c>
      <c r="G2814">
        <f>_xlfn.XLOOKUP(D2814,'2026 FMR'!I:I,'2026 FMR'!J:J)</f>
        <v>5972</v>
      </c>
      <c r="H2814">
        <f>_xlfn.XLOOKUP(D2814,'2026 FMR'!I:I,'2026 FMR'!R:R)</f>
        <v>0.5</v>
      </c>
    </row>
    <row r="2815" spans="1:8" x14ac:dyDescent="0.35">
      <c r="A2815" t="s">
        <v>2885</v>
      </c>
      <c r="B2815" t="str">
        <f>_xlfn.XLOOKUP(D2815,'2026 FMR'!I:I,'2026 FMR'!Q:Q)</f>
        <v>VT-500</v>
      </c>
      <c r="C2815" t="s">
        <v>2891</v>
      </c>
      <c r="D2815">
        <v>50011</v>
      </c>
      <c r="E2815">
        <f>_xlfn.XLOOKUP(D2815,'ACS data'!E:E,'ACS data'!N:N)</f>
        <v>920</v>
      </c>
      <c r="F2815">
        <f>_xlfn.XLOOKUP(D2815,'2026 FMR'!I:I,'2026 FMR'!M:M)</f>
        <v>1651</v>
      </c>
      <c r="G2815">
        <f>_xlfn.XLOOKUP(D2815,'2026 FMR'!I:I,'2026 FMR'!J:J)</f>
        <v>50379</v>
      </c>
      <c r="H2815">
        <f>_xlfn.XLOOKUP(D2815,'2026 FMR'!I:I,'2026 FMR'!R:R)</f>
        <v>0.5</v>
      </c>
    </row>
    <row r="2816" spans="1:8" x14ac:dyDescent="0.35">
      <c r="A2816" t="s">
        <v>2885</v>
      </c>
      <c r="B2816" t="str">
        <f>_xlfn.XLOOKUP(D2816,'2026 FMR'!I:I,'2026 FMR'!Q:Q)</f>
        <v>VT-500</v>
      </c>
      <c r="C2816" t="s">
        <v>2892</v>
      </c>
      <c r="D2816">
        <v>50013</v>
      </c>
      <c r="E2816">
        <f>_xlfn.XLOOKUP(D2816,'ACS data'!E:E,'ACS data'!N:N)</f>
        <v>126</v>
      </c>
      <c r="F2816">
        <f>_xlfn.XLOOKUP(D2816,'2026 FMR'!I:I,'2026 FMR'!M:M)</f>
        <v>1651</v>
      </c>
      <c r="G2816">
        <f>_xlfn.XLOOKUP(D2816,'2026 FMR'!I:I,'2026 FMR'!J:J)</f>
        <v>7393</v>
      </c>
      <c r="H2816">
        <f>_xlfn.XLOOKUP(D2816,'2026 FMR'!I:I,'2026 FMR'!R:R)</f>
        <v>0.5</v>
      </c>
    </row>
    <row r="2817" spans="1:8" x14ac:dyDescent="0.35">
      <c r="A2817" t="s">
        <v>2885</v>
      </c>
      <c r="B2817" t="str">
        <f>_xlfn.XLOOKUP(D2817,'2026 FMR'!I:I,'2026 FMR'!Q:Q)</f>
        <v>VT-500</v>
      </c>
      <c r="C2817" t="s">
        <v>2893</v>
      </c>
      <c r="D2817">
        <v>50015</v>
      </c>
      <c r="E2817">
        <f>_xlfn.XLOOKUP(D2817,'ACS data'!E:E,'ACS data'!N:N)</f>
        <v>481</v>
      </c>
      <c r="F2817">
        <f>_xlfn.XLOOKUP(D2817,'2026 FMR'!I:I,'2026 FMR'!M:M)</f>
        <v>1066</v>
      </c>
      <c r="G2817">
        <f>_xlfn.XLOOKUP(D2817,'2026 FMR'!I:I,'2026 FMR'!J:J)</f>
        <v>26036</v>
      </c>
      <c r="H2817">
        <f>_xlfn.XLOOKUP(D2817,'2026 FMR'!I:I,'2026 FMR'!R:R)</f>
        <v>0.5</v>
      </c>
    </row>
    <row r="2818" spans="1:8" x14ac:dyDescent="0.35">
      <c r="A2818" t="s">
        <v>2885</v>
      </c>
      <c r="B2818" t="str">
        <f>_xlfn.XLOOKUP(D2818,'2026 FMR'!I:I,'2026 FMR'!Q:Q)</f>
        <v>VT-500</v>
      </c>
      <c r="C2818" t="s">
        <v>2894</v>
      </c>
      <c r="D2818">
        <v>50017</v>
      </c>
      <c r="E2818">
        <f>_xlfn.XLOOKUP(D2818,'ACS data'!E:E,'ACS data'!N:N)</f>
        <v>476</v>
      </c>
      <c r="F2818">
        <f>_xlfn.XLOOKUP(D2818,'2026 FMR'!I:I,'2026 FMR'!M:M)</f>
        <v>1167</v>
      </c>
      <c r="G2818">
        <f>_xlfn.XLOOKUP(D2818,'2026 FMR'!I:I,'2026 FMR'!J:J)</f>
        <v>29594</v>
      </c>
      <c r="H2818">
        <f>_xlfn.XLOOKUP(D2818,'2026 FMR'!I:I,'2026 FMR'!R:R)</f>
        <v>0.5</v>
      </c>
    </row>
    <row r="2819" spans="1:8" x14ac:dyDescent="0.35">
      <c r="A2819" t="s">
        <v>2885</v>
      </c>
      <c r="B2819" t="str">
        <f>_xlfn.XLOOKUP(D2819,'2026 FMR'!I:I,'2026 FMR'!Q:Q)</f>
        <v>VT-500</v>
      </c>
      <c r="C2819" t="s">
        <v>2895</v>
      </c>
      <c r="D2819">
        <v>50019</v>
      </c>
      <c r="E2819">
        <f>_xlfn.XLOOKUP(D2819,'ACS data'!E:E,'ACS data'!N:N)</f>
        <v>460</v>
      </c>
      <c r="F2819">
        <f>_xlfn.XLOOKUP(D2819,'2026 FMR'!I:I,'2026 FMR'!M:M)</f>
        <v>993</v>
      </c>
      <c r="G2819">
        <f>_xlfn.XLOOKUP(D2819,'2026 FMR'!I:I,'2026 FMR'!J:J)</f>
        <v>27492</v>
      </c>
      <c r="H2819">
        <f>_xlfn.XLOOKUP(D2819,'2026 FMR'!I:I,'2026 FMR'!R:R)</f>
        <v>0.5</v>
      </c>
    </row>
    <row r="2820" spans="1:8" x14ac:dyDescent="0.35">
      <c r="A2820" t="s">
        <v>2885</v>
      </c>
      <c r="B2820" t="str">
        <f>_xlfn.XLOOKUP(D2820,'2026 FMR'!I:I,'2026 FMR'!Q:Q)</f>
        <v>VT-500</v>
      </c>
      <c r="C2820" t="s">
        <v>2896</v>
      </c>
      <c r="D2820">
        <v>50021</v>
      </c>
      <c r="E2820">
        <f>_xlfn.XLOOKUP(D2820,'ACS data'!E:E,'ACS data'!N:N)</f>
        <v>908</v>
      </c>
      <c r="F2820">
        <f>_xlfn.XLOOKUP(D2820,'2026 FMR'!I:I,'2026 FMR'!M:M)</f>
        <v>1026</v>
      </c>
      <c r="G2820">
        <f>_xlfn.XLOOKUP(D2820,'2026 FMR'!I:I,'2026 FMR'!J:J)</f>
        <v>60484</v>
      </c>
      <c r="H2820">
        <f>_xlfn.XLOOKUP(D2820,'2026 FMR'!I:I,'2026 FMR'!R:R)</f>
        <v>0.5</v>
      </c>
    </row>
    <row r="2821" spans="1:8" x14ac:dyDescent="0.35">
      <c r="A2821" t="s">
        <v>2885</v>
      </c>
      <c r="B2821" t="str">
        <f>_xlfn.XLOOKUP(D2821,'2026 FMR'!I:I,'2026 FMR'!Q:Q)</f>
        <v>VT-500</v>
      </c>
      <c r="C2821" t="s">
        <v>2897</v>
      </c>
      <c r="D2821">
        <v>50023</v>
      </c>
      <c r="E2821">
        <f>_xlfn.XLOOKUP(D2821,'ACS data'!E:E,'ACS data'!N:N)</f>
        <v>742</v>
      </c>
      <c r="F2821">
        <f>_xlfn.XLOOKUP(D2821,'2026 FMR'!I:I,'2026 FMR'!M:M)</f>
        <v>1129</v>
      </c>
      <c r="G2821">
        <f>_xlfn.XLOOKUP(D2821,'2026 FMR'!I:I,'2026 FMR'!J:J)</f>
        <v>59958</v>
      </c>
      <c r="H2821">
        <f>_xlfn.XLOOKUP(D2821,'2026 FMR'!I:I,'2026 FMR'!R:R)</f>
        <v>0.5</v>
      </c>
    </row>
    <row r="2822" spans="1:8" x14ac:dyDescent="0.35">
      <c r="A2822" t="s">
        <v>2885</v>
      </c>
      <c r="B2822" t="str">
        <f>_xlfn.XLOOKUP(D2822,'2026 FMR'!I:I,'2026 FMR'!Q:Q)</f>
        <v>VT-500</v>
      </c>
      <c r="C2822" t="s">
        <v>2898</v>
      </c>
      <c r="D2822">
        <v>50025</v>
      </c>
      <c r="E2822">
        <f>_xlfn.XLOOKUP(D2822,'ACS data'!E:E,'ACS data'!N:N)</f>
        <v>795</v>
      </c>
      <c r="F2822">
        <f>_xlfn.XLOOKUP(D2822,'2026 FMR'!I:I,'2026 FMR'!M:M)</f>
        <v>1161</v>
      </c>
      <c r="G2822">
        <f>_xlfn.XLOOKUP(D2822,'2026 FMR'!I:I,'2026 FMR'!J:J)</f>
        <v>45913</v>
      </c>
      <c r="H2822">
        <f>_xlfn.XLOOKUP(D2822,'2026 FMR'!I:I,'2026 FMR'!R:R)</f>
        <v>0.5</v>
      </c>
    </row>
    <row r="2823" spans="1:8" x14ac:dyDescent="0.35">
      <c r="A2823" t="s">
        <v>2885</v>
      </c>
      <c r="B2823" t="str">
        <f>_xlfn.XLOOKUP(D2823,'2026 FMR'!I:I,'2026 FMR'!Q:Q)</f>
        <v>VT-500</v>
      </c>
      <c r="C2823" t="s">
        <v>2899</v>
      </c>
      <c r="D2823">
        <v>50027</v>
      </c>
      <c r="E2823">
        <f>_xlfn.XLOOKUP(D2823,'ACS data'!E:E,'ACS data'!N:N)</f>
        <v>755</v>
      </c>
      <c r="F2823">
        <f>_xlfn.XLOOKUP(D2823,'2026 FMR'!I:I,'2026 FMR'!M:M)</f>
        <v>1168</v>
      </c>
      <c r="G2823">
        <f>_xlfn.XLOOKUP(D2823,'2026 FMR'!I:I,'2026 FMR'!J:J)</f>
        <v>57968</v>
      </c>
      <c r="H2823">
        <f>_xlfn.XLOOKUP(D2823,'2026 FMR'!I:I,'2026 FMR'!R:R)</f>
        <v>0.5</v>
      </c>
    </row>
    <row r="2824" spans="1:8" x14ac:dyDescent="0.35">
      <c r="A2824" t="s">
        <v>2900</v>
      </c>
      <c r="B2824" t="str">
        <f>_xlfn.XLOOKUP(D2824,'2026 FMR'!I:I,'2026 FMR'!Q:Q)</f>
        <v>VA-521</v>
      </c>
      <c r="C2824" t="s">
        <v>2901</v>
      </c>
      <c r="D2824">
        <v>51001</v>
      </c>
      <c r="E2824">
        <f>_xlfn.XLOOKUP(D2824,'ACS data'!E:E,'ACS data'!N:N)</f>
        <v>651</v>
      </c>
      <c r="F2824">
        <f>_xlfn.XLOOKUP(D2824,'2026 FMR'!I:I,'2026 FMR'!M:M)</f>
        <v>856</v>
      </c>
      <c r="G2824">
        <f>_xlfn.XLOOKUP(D2824,'2026 FMR'!I:I,'2026 FMR'!J:J)</f>
        <v>33367</v>
      </c>
      <c r="H2824">
        <f>_xlfn.XLOOKUP(D2824,'2026 FMR'!I:I,'2026 FMR'!R:R)</f>
        <v>0.5</v>
      </c>
    </row>
    <row r="2825" spans="1:8" x14ac:dyDescent="0.35">
      <c r="A2825" t="s">
        <v>2900</v>
      </c>
      <c r="B2825" t="str">
        <f>_xlfn.XLOOKUP(D2825,'2026 FMR'!I:I,'2026 FMR'!Q:Q)</f>
        <v>VA-504</v>
      </c>
      <c r="C2825" t="s">
        <v>2902</v>
      </c>
      <c r="D2825">
        <v>51003</v>
      </c>
      <c r="E2825">
        <f>_xlfn.XLOOKUP(D2825,'ACS data'!E:E,'ACS data'!N:N)</f>
        <v>1487</v>
      </c>
      <c r="F2825">
        <f>_xlfn.XLOOKUP(D2825,'2026 FMR'!I:I,'2026 FMR'!M:M)</f>
        <v>1602</v>
      </c>
      <c r="G2825">
        <f>_xlfn.XLOOKUP(D2825,'2026 FMR'!I:I,'2026 FMR'!J:J)</f>
        <v>112513</v>
      </c>
      <c r="H2825">
        <f>_xlfn.XLOOKUP(D2825,'2026 FMR'!I:I,'2026 FMR'!R:R)</f>
        <v>1</v>
      </c>
    </row>
    <row r="2826" spans="1:8" x14ac:dyDescent="0.35">
      <c r="A2826" t="s">
        <v>2900</v>
      </c>
      <c r="B2826" t="str">
        <f>_xlfn.XLOOKUP(D2826,'2026 FMR'!I:I,'2026 FMR'!Q:Q)</f>
        <v>VA-502</v>
      </c>
      <c r="C2826" t="s">
        <v>2903</v>
      </c>
      <c r="D2826">
        <v>51005</v>
      </c>
      <c r="E2826">
        <f>_xlfn.XLOOKUP(D2826,'ACS data'!E:E,'ACS data'!N:N)</f>
        <v>220</v>
      </c>
      <c r="F2826">
        <f>_xlfn.XLOOKUP(D2826,'2026 FMR'!I:I,'2026 FMR'!M:M)</f>
        <v>778</v>
      </c>
      <c r="G2826">
        <f>_xlfn.XLOOKUP(D2826,'2026 FMR'!I:I,'2026 FMR'!J:J)</f>
        <v>15159</v>
      </c>
      <c r="H2826">
        <f>_xlfn.XLOOKUP(D2826,'2026 FMR'!I:I,'2026 FMR'!R:R)</f>
        <v>1</v>
      </c>
    </row>
    <row r="2827" spans="1:8" x14ac:dyDescent="0.35">
      <c r="A2827" t="s">
        <v>2900</v>
      </c>
      <c r="B2827" t="str">
        <f>_xlfn.XLOOKUP(D2827,'2026 FMR'!I:I,'2026 FMR'!Q:Q)</f>
        <v>VA-521</v>
      </c>
      <c r="C2827" t="s">
        <v>2904</v>
      </c>
      <c r="D2827">
        <v>51007</v>
      </c>
      <c r="E2827">
        <f>_xlfn.XLOOKUP(D2827,'ACS data'!E:E,'ACS data'!N:N)</f>
        <v>230</v>
      </c>
      <c r="F2827">
        <f>_xlfn.XLOOKUP(D2827,'2026 FMR'!I:I,'2026 FMR'!M:M)</f>
        <v>1507</v>
      </c>
      <c r="G2827">
        <f>_xlfn.XLOOKUP(D2827,'2026 FMR'!I:I,'2026 FMR'!J:J)</f>
        <v>13309</v>
      </c>
      <c r="H2827">
        <f>_xlfn.XLOOKUP(D2827,'2026 FMR'!I:I,'2026 FMR'!R:R)</f>
        <v>0.5</v>
      </c>
    </row>
    <row r="2828" spans="1:8" x14ac:dyDescent="0.35">
      <c r="A2828" t="s">
        <v>2900</v>
      </c>
      <c r="B2828" t="str">
        <f>_xlfn.XLOOKUP(D2828,'2026 FMR'!I:I,'2026 FMR'!Q:Q)</f>
        <v>VA-508</v>
      </c>
      <c r="C2828" t="s">
        <v>2905</v>
      </c>
      <c r="D2828">
        <v>51009</v>
      </c>
      <c r="E2828">
        <f>_xlfn.XLOOKUP(D2828,'ACS data'!E:E,'ACS data'!N:N)</f>
        <v>528</v>
      </c>
      <c r="F2828">
        <f>_xlfn.XLOOKUP(D2828,'2026 FMR'!I:I,'2026 FMR'!M:M)</f>
        <v>1033</v>
      </c>
      <c r="G2828">
        <f>_xlfn.XLOOKUP(D2828,'2026 FMR'!I:I,'2026 FMR'!J:J)</f>
        <v>31426</v>
      </c>
      <c r="H2828">
        <f>_xlfn.XLOOKUP(D2828,'2026 FMR'!I:I,'2026 FMR'!R:R)</f>
        <v>1</v>
      </c>
    </row>
    <row r="2829" spans="1:8" x14ac:dyDescent="0.35">
      <c r="A2829" t="s">
        <v>2900</v>
      </c>
      <c r="B2829" t="str">
        <f>_xlfn.XLOOKUP(D2829,'2026 FMR'!I:I,'2026 FMR'!Q:Q)</f>
        <v>VA-508</v>
      </c>
      <c r="C2829" t="s">
        <v>2906</v>
      </c>
      <c r="D2829">
        <v>51011</v>
      </c>
      <c r="E2829">
        <f>_xlfn.XLOOKUP(D2829,'ACS data'!E:E,'ACS data'!N:N)</f>
        <v>364</v>
      </c>
      <c r="F2829">
        <f>_xlfn.XLOOKUP(D2829,'2026 FMR'!I:I,'2026 FMR'!M:M)</f>
        <v>1033</v>
      </c>
      <c r="G2829">
        <f>_xlfn.XLOOKUP(D2829,'2026 FMR'!I:I,'2026 FMR'!J:J)</f>
        <v>16253</v>
      </c>
      <c r="H2829">
        <f>_xlfn.XLOOKUP(D2829,'2026 FMR'!I:I,'2026 FMR'!R:R)</f>
        <v>1</v>
      </c>
    </row>
    <row r="2830" spans="1:8" x14ac:dyDescent="0.35">
      <c r="A2830" t="s">
        <v>2900</v>
      </c>
      <c r="B2830" t="str">
        <f>_xlfn.XLOOKUP(D2830,'2026 FMR'!I:I,'2026 FMR'!Q:Q)</f>
        <v>VA-600</v>
      </c>
      <c r="C2830" t="s">
        <v>2907</v>
      </c>
      <c r="D2830">
        <v>51013</v>
      </c>
      <c r="E2830">
        <f>_xlfn.XLOOKUP(D2830,'ACS data'!E:E,'ACS data'!N:N)</f>
        <v>3842</v>
      </c>
      <c r="F2830">
        <f>_xlfn.XLOOKUP(D2830,'2026 FMR'!I:I,'2026 FMR'!M:M)</f>
        <v>2015</v>
      </c>
      <c r="G2830">
        <f>_xlfn.XLOOKUP(D2830,'2026 FMR'!I:I,'2026 FMR'!J:J)</f>
        <v>235845</v>
      </c>
      <c r="H2830">
        <f>_xlfn.XLOOKUP(D2830,'2026 FMR'!I:I,'2026 FMR'!R:R)</f>
        <v>1</v>
      </c>
    </row>
    <row r="2831" spans="1:8" x14ac:dyDescent="0.35">
      <c r="A2831" t="s">
        <v>2900</v>
      </c>
      <c r="B2831" t="str">
        <f>_xlfn.XLOOKUP(D2831,'2026 FMR'!I:I,'2026 FMR'!Q:Q)</f>
        <v>VA-521</v>
      </c>
      <c r="C2831" t="s">
        <v>2908</v>
      </c>
      <c r="D2831">
        <v>51015</v>
      </c>
      <c r="E2831">
        <f>_xlfn.XLOOKUP(D2831,'ACS data'!E:E,'ACS data'!N:N)</f>
        <v>970</v>
      </c>
      <c r="F2831">
        <f>_xlfn.XLOOKUP(D2831,'2026 FMR'!I:I,'2026 FMR'!M:M)</f>
        <v>1095</v>
      </c>
      <c r="G2831">
        <f>_xlfn.XLOOKUP(D2831,'2026 FMR'!I:I,'2026 FMR'!J:J)</f>
        <v>77433</v>
      </c>
      <c r="H2831">
        <f>_xlfn.XLOOKUP(D2831,'2026 FMR'!I:I,'2026 FMR'!R:R)</f>
        <v>0.5</v>
      </c>
    </row>
    <row r="2832" spans="1:8" x14ac:dyDescent="0.35">
      <c r="A2832" t="s">
        <v>2900</v>
      </c>
      <c r="B2832" t="str">
        <f>_xlfn.XLOOKUP(D2832,'2026 FMR'!I:I,'2026 FMR'!Q:Q)</f>
        <v>VA-521</v>
      </c>
      <c r="C2832" t="s">
        <v>2909</v>
      </c>
      <c r="D2832">
        <v>51017</v>
      </c>
      <c r="E2832">
        <f>_xlfn.XLOOKUP(D2832,'ACS data'!E:E,'ACS data'!N:N)</f>
        <v>70</v>
      </c>
      <c r="F2832">
        <f>_xlfn.XLOOKUP(D2832,'2026 FMR'!I:I,'2026 FMR'!M:M)</f>
        <v>801</v>
      </c>
      <c r="G2832">
        <f>_xlfn.XLOOKUP(D2832,'2026 FMR'!I:I,'2026 FMR'!J:J)</f>
        <v>4177</v>
      </c>
      <c r="H2832">
        <f>_xlfn.XLOOKUP(D2832,'2026 FMR'!I:I,'2026 FMR'!R:R)</f>
        <v>0.5</v>
      </c>
    </row>
    <row r="2833" spans="1:8" x14ac:dyDescent="0.35">
      <c r="A2833" t="s">
        <v>2900</v>
      </c>
      <c r="B2833" t="str">
        <f>_xlfn.XLOOKUP(D2833,'2026 FMR'!I:I,'2026 FMR'!Q:Q)</f>
        <v>VA-508</v>
      </c>
      <c r="C2833" t="s">
        <v>2910</v>
      </c>
      <c r="D2833">
        <v>51019</v>
      </c>
      <c r="E2833">
        <f>_xlfn.XLOOKUP(D2833,'ACS data'!E:E,'ACS data'!N:N)</f>
        <v>999</v>
      </c>
      <c r="F2833">
        <f>_xlfn.XLOOKUP(D2833,'2026 FMR'!I:I,'2026 FMR'!M:M)</f>
        <v>1033</v>
      </c>
      <c r="G2833">
        <f>_xlfn.XLOOKUP(D2833,'2026 FMR'!I:I,'2026 FMR'!J:J)</f>
        <v>79761</v>
      </c>
      <c r="H2833">
        <f>_xlfn.XLOOKUP(D2833,'2026 FMR'!I:I,'2026 FMR'!R:R)</f>
        <v>1</v>
      </c>
    </row>
    <row r="2834" spans="1:8" x14ac:dyDescent="0.35">
      <c r="A2834" t="s">
        <v>2900</v>
      </c>
      <c r="B2834" t="str">
        <f>_xlfn.XLOOKUP(D2834,'2026 FMR'!I:I,'2026 FMR'!Q:Q)</f>
        <v>VA-521</v>
      </c>
      <c r="C2834" t="s">
        <v>2911</v>
      </c>
      <c r="D2834">
        <v>51021</v>
      </c>
      <c r="E2834">
        <f>_xlfn.XLOOKUP(D2834,'ACS data'!E:E,'ACS data'!N:N)</f>
        <v>54</v>
      </c>
      <c r="F2834">
        <f>_xlfn.XLOOKUP(D2834,'2026 FMR'!I:I,'2026 FMR'!M:M)</f>
        <v>749</v>
      </c>
      <c r="G2834">
        <f>_xlfn.XLOOKUP(D2834,'2026 FMR'!I:I,'2026 FMR'!J:J)</f>
        <v>6241</v>
      </c>
      <c r="H2834">
        <f>_xlfn.XLOOKUP(D2834,'2026 FMR'!I:I,'2026 FMR'!R:R)</f>
        <v>0.5</v>
      </c>
    </row>
    <row r="2835" spans="1:8" x14ac:dyDescent="0.35">
      <c r="A2835" t="s">
        <v>2900</v>
      </c>
      <c r="B2835" t="str">
        <f>_xlfn.XLOOKUP(D2835,'2026 FMR'!I:I,'2026 FMR'!Q:Q)</f>
        <v>VA-502</v>
      </c>
      <c r="C2835" t="s">
        <v>2912</v>
      </c>
      <c r="D2835">
        <v>51023</v>
      </c>
      <c r="E2835">
        <f>_xlfn.XLOOKUP(D2835,'ACS data'!E:E,'ACS data'!N:N)</f>
        <v>261</v>
      </c>
      <c r="F2835">
        <f>_xlfn.XLOOKUP(D2835,'2026 FMR'!I:I,'2026 FMR'!M:M)</f>
        <v>1053</v>
      </c>
      <c r="G2835">
        <f>_xlfn.XLOOKUP(D2835,'2026 FMR'!I:I,'2026 FMR'!J:J)</f>
        <v>33734</v>
      </c>
      <c r="H2835">
        <f>_xlfn.XLOOKUP(D2835,'2026 FMR'!I:I,'2026 FMR'!R:R)</f>
        <v>1</v>
      </c>
    </row>
    <row r="2836" spans="1:8" x14ac:dyDescent="0.35">
      <c r="A2836" t="s">
        <v>2900</v>
      </c>
      <c r="B2836" t="str">
        <f>_xlfn.XLOOKUP(D2836,'2026 FMR'!I:I,'2026 FMR'!Q:Q)</f>
        <v>VA-521</v>
      </c>
      <c r="C2836" t="s">
        <v>2913</v>
      </c>
      <c r="D2836">
        <v>51025</v>
      </c>
      <c r="E2836">
        <f>_xlfn.XLOOKUP(D2836,'ACS data'!E:E,'ACS data'!N:N)</f>
        <v>402</v>
      </c>
      <c r="F2836">
        <f>_xlfn.XLOOKUP(D2836,'2026 FMR'!I:I,'2026 FMR'!M:M)</f>
        <v>749</v>
      </c>
      <c r="G2836">
        <f>_xlfn.XLOOKUP(D2836,'2026 FMR'!I:I,'2026 FMR'!J:J)</f>
        <v>15965</v>
      </c>
      <c r="H2836">
        <f>_xlfn.XLOOKUP(D2836,'2026 FMR'!I:I,'2026 FMR'!R:R)</f>
        <v>0.5</v>
      </c>
    </row>
    <row r="2837" spans="1:8" x14ac:dyDescent="0.35">
      <c r="A2837" t="s">
        <v>2900</v>
      </c>
      <c r="B2837" t="str">
        <f>_xlfn.XLOOKUP(D2837,'2026 FMR'!I:I,'2026 FMR'!Q:Q)</f>
        <v>VA-521</v>
      </c>
      <c r="C2837" t="s">
        <v>2914</v>
      </c>
      <c r="D2837">
        <v>51027</v>
      </c>
      <c r="E2837">
        <f>_xlfn.XLOOKUP(D2837,'ACS data'!E:E,'ACS data'!N:N)</f>
        <v>495</v>
      </c>
      <c r="F2837">
        <f>_xlfn.XLOOKUP(D2837,'2026 FMR'!I:I,'2026 FMR'!M:M)</f>
        <v>834</v>
      </c>
      <c r="G2837">
        <f>_xlfn.XLOOKUP(D2837,'2026 FMR'!I:I,'2026 FMR'!J:J)</f>
        <v>20246</v>
      </c>
      <c r="H2837">
        <f>_xlfn.XLOOKUP(D2837,'2026 FMR'!I:I,'2026 FMR'!R:R)</f>
        <v>0.5</v>
      </c>
    </row>
    <row r="2838" spans="1:8" x14ac:dyDescent="0.35">
      <c r="A2838" t="s">
        <v>2900</v>
      </c>
      <c r="B2838" t="str">
        <f>_xlfn.XLOOKUP(D2838,'2026 FMR'!I:I,'2026 FMR'!Q:Q)</f>
        <v>VA-521</v>
      </c>
      <c r="C2838" t="s">
        <v>2915</v>
      </c>
      <c r="D2838">
        <v>51029</v>
      </c>
      <c r="E2838">
        <f>_xlfn.XLOOKUP(D2838,'ACS data'!E:E,'ACS data'!N:N)</f>
        <v>296</v>
      </c>
      <c r="F2838">
        <f>_xlfn.XLOOKUP(D2838,'2026 FMR'!I:I,'2026 FMR'!M:M)</f>
        <v>875</v>
      </c>
      <c r="G2838">
        <f>_xlfn.XLOOKUP(D2838,'2026 FMR'!I:I,'2026 FMR'!J:J)</f>
        <v>16869</v>
      </c>
      <c r="H2838">
        <f>_xlfn.XLOOKUP(D2838,'2026 FMR'!I:I,'2026 FMR'!R:R)</f>
        <v>0.5</v>
      </c>
    </row>
    <row r="2839" spans="1:8" x14ac:dyDescent="0.35">
      <c r="A2839" t="s">
        <v>2900</v>
      </c>
      <c r="B2839" t="str">
        <f>_xlfn.XLOOKUP(D2839,'2026 FMR'!I:I,'2026 FMR'!Q:Q)</f>
        <v>VA-508</v>
      </c>
      <c r="C2839" t="s">
        <v>2916</v>
      </c>
      <c r="D2839">
        <v>51031</v>
      </c>
      <c r="E2839">
        <f>_xlfn.XLOOKUP(D2839,'ACS data'!E:E,'ACS data'!N:N)</f>
        <v>1103</v>
      </c>
      <c r="F2839">
        <f>_xlfn.XLOOKUP(D2839,'2026 FMR'!I:I,'2026 FMR'!M:M)</f>
        <v>1033</v>
      </c>
      <c r="G2839">
        <f>_xlfn.XLOOKUP(D2839,'2026 FMR'!I:I,'2026 FMR'!J:J)</f>
        <v>55518</v>
      </c>
      <c r="H2839">
        <f>_xlfn.XLOOKUP(D2839,'2026 FMR'!I:I,'2026 FMR'!R:R)</f>
        <v>1</v>
      </c>
    </row>
    <row r="2840" spans="1:8" x14ac:dyDescent="0.35">
      <c r="A2840" t="s">
        <v>2900</v>
      </c>
      <c r="B2840" t="str">
        <f>_xlfn.XLOOKUP(D2840,'2026 FMR'!I:I,'2026 FMR'!Q:Q)</f>
        <v>VA-514</v>
      </c>
      <c r="C2840" t="s">
        <v>2917</v>
      </c>
      <c r="D2840">
        <v>51033</v>
      </c>
      <c r="E2840">
        <f>_xlfn.XLOOKUP(D2840,'ACS data'!E:E,'ACS data'!N:N)</f>
        <v>670</v>
      </c>
      <c r="F2840">
        <f>_xlfn.XLOOKUP(D2840,'2026 FMR'!I:I,'2026 FMR'!M:M)</f>
        <v>1021</v>
      </c>
      <c r="G2840">
        <f>_xlfn.XLOOKUP(D2840,'2026 FMR'!I:I,'2026 FMR'!J:J)</f>
        <v>31181</v>
      </c>
      <c r="H2840">
        <f>_xlfn.XLOOKUP(D2840,'2026 FMR'!I:I,'2026 FMR'!R:R)</f>
        <v>1</v>
      </c>
    </row>
    <row r="2841" spans="1:8" x14ac:dyDescent="0.35">
      <c r="A2841" t="s">
        <v>2900</v>
      </c>
      <c r="B2841" t="str">
        <f>_xlfn.XLOOKUP(D2841,'2026 FMR'!I:I,'2026 FMR'!Q:Q)</f>
        <v>VA-521</v>
      </c>
      <c r="C2841" t="s">
        <v>2918</v>
      </c>
      <c r="D2841">
        <v>51035</v>
      </c>
      <c r="E2841">
        <f>_xlfn.XLOOKUP(D2841,'ACS data'!E:E,'ACS data'!N:N)</f>
        <v>774</v>
      </c>
      <c r="F2841">
        <f>_xlfn.XLOOKUP(D2841,'2026 FMR'!I:I,'2026 FMR'!M:M)</f>
        <v>770</v>
      </c>
      <c r="G2841">
        <f>_xlfn.XLOOKUP(D2841,'2026 FMR'!I:I,'2026 FMR'!J:J)</f>
        <v>29126</v>
      </c>
      <c r="H2841">
        <f>_xlfn.XLOOKUP(D2841,'2026 FMR'!I:I,'2026 FMR'!R:R)</f>
        <v>0.5</v>
      </c>
    </row>
    <row r="2842" spans="1:8" x14ac:dyDescent="0.35">
      <c r="A2842" t="s">
        <v>2900</v>
      </c>
      <c r="B2842" t="str">
        <f>_xlfn.XLOOKUP(D2842,'2026 FMR'!I:I,'2026 FMR'!Q:Q)</f>
        <v>VA-500</v>
      </c>
      <c r="C2842" t="s">
        <v>2919</v>
      </c>
      <c r="D2842">
        <v>51036</v>
      </c>
      <c r="E2842">
        <f>_xlfn.XLOOKUP(D2842,'ACS data'!E:E,'ACS data'!N:N)</f>
        <v>138</v>
      </c>
      <c r="F2842">
        <f>_xlfn.XLOOKUP(D2842,'2026 FMR'!I:I,'2026 FMR'!M:M)</f>
        <v>1507</v>
      </c>
      <c r="G2842">
        <f>_xlfn.XLOOKUP(D2842,'2026 FMR'!I:I,'2026 FMR'!J:J)</f>
        <v>6760</v>
      </c>
      <c r="H2842">
        <f>_xlfn.XLOOKUP(D2842,'2026 FMR'!I:I,'2026 FMR'!R:R)</f>
        <v>0.5</v>
      </c>
    </row>
    <row r="2843" spans="1:8" x14ac:dyDescent="0.35">
      <c r="A2843" t="s">
        <v>2900</v>
      </c>
      <c r="B2843" t="str">
        <f>_xlfn.XLOOKUP(D2843,'2026 FMR'!I:I,'2026 FMR'!Q:Q)</f>
        <v>VA-521</v>
      </c>
      <c r="C2843" t="s">
        <v>2920</v>
      </c>
      <c r="D2843">
        <v>51037</v>
      </c>
      <c r="E2843">
        <f>_xlfn.XLOOKUP(D2843,'ACS data'!E:E,'ACS data'!N:N)</f>
        <v>472</v>
      </c>
      <c r="F2843">
        <f>_xlfn.XLOOKUP(D2843,'2026 FMR'!I:I,'2026 FMR'!M:M)</f>
        <v>697</v>
      </c>
      <c r="G2843">
        <f>_xlfn.XLOOKUP(D2843,'2026 FMR'!I:I,'2026 FMR'!J:J)</f>
        <v>11563</v>
      </c>
      <c r="H2843">
        <f>_xlfn.XLOOKUP(D2843,'2026 FMR'!I:I,'2026 FMR'!R:R)</f>
        <v>0.5</v>
      </c>
    </row>
    <row r="2844" spans="1:8" x14ac:dyDescent="0.35">
      <c r="A2844" t="s">
        <v>2900</v>
      </c>
      <c r="B2844" t="str">
        <f>_xlfn.XLOOKUP(D2844,'2026 FMR'!I:I,'2026 FMR'!Q:Q)</f>
        <v>VA-500</v>
      </c>
      <c r="C2844" t="s">
        <v>2921</v>
      </c>
      <c r="D2844">
        <v>51041</v>
      </c>
      <c r="E2844">
        <f>_xlfn.XLOOKUP(D2844,'ACS data'!E:E,'ACS data'!N:N)</f>
        <v>5773</v>
      </c>
      <c r="F2844">
        <f>_xlfn.XLOOKUP(D2844,'2026 FMR'!I:I,'2026 FMR'!M:M)</f>
        <v>1507</v>
      </c>
      <c r="G2844">
        <f>_xlfn.XLOOKUP(D2844,'2026 FMR'!I:I,'2026 FMR'!J:J)</f>
        <v>366019</v>
      </c>
      <c r="H2844">
        <f>_xlfn.XLOOKUP(D2844,'2026 FMR'!I:I,'2026 FMR'!R:R)</f>
        <v>0.5</v>
      </c>
    </row>
    <row r="2845" spans="1:8" x14ac:dyDescent="0.35">
      <c r="A2845" t="s">
        <v>2900</v>
      </c>
      <c r="B2845" t="str">
        <f>_xlfn.XLOOKUP(D2845,'2026 FMR'!I:I,'2026 FMR'!Q:Q)</f>
        <v>VA-513</v>
      </c>
      <c r="C2845" t="s">
        <v>2922</v>
      </c>
      <c r="D2845">
        <v>51043</v>
      </c>
      <c r="E2845">
        <f>_xlfn.XLOOKUP(D2845,'ACS data'!E:E,'ACS data'!N:N)</f>
        <v>281</v>
      </c>
      <c r="F2845">
        <f>_xlfn.XLOOKUP(D2845,'2026 FMR'!I:I,'2026 FMR'!M:M)</f>
        <v>2015</v>
      </c>
      <c r="G2845">
        <f>_xlfn.XLOOKUP(D2845,'2026 FMR'!I:I,'2026 FMR'!J:J)</f>
        <v>14882</v>
      </c>
      <c r="H2845">
        <f>_xlfn.XLOOKUP(D2845,'2026 FMR'!I:I,'2026 FMR'!R:R)</f>
        <v>1</v>
      </c>
    </row>
    <row r="2846" spans="1:8" x14ac:dyDescent="0.35">
      <c r="A2846" t="s">
        <v>2900</v>
      </c>
      <c r="B2846" t="str">
        <f>_xlfn.XLOOKUP(D2846,'2026 FMR'!I:I,'2026 FMR'!Q:Q)</f>
        <v>VA-502</v>
      </c>
      <c r="C2846" t="s">
        <v>2923</v>
      </c>
      <c r="D2846">
        <v>51045</v>
      </c>
      <c r="E2846">
        <f>_xlfn.XLOOKUP(D2846,'ACS data'!E:E,'ACS data'!N:N)</f>
        <v>128</v>
      </c>
      <c r="F2846">
        <f>_xlfn.XLOOKUP(D2846,'2026 FMR'!I:I,'2026 FMR'!M:M)</f>
        <v>1053</v>
      </c>
      <c r="G2846">
        <f>_xlfn.XLOOKUP(D2846,'2026 FMR'!I:I,'2026 FMR'!J:J)</f>
        <v>4898</v>
      </c>
      <c r="H2846">
        <f>_xlfn.XLOOKUP(D2846,'2026 FMR'!I:I,'2026 FMR'!R:R)</f>
        <v>1</v>
      </c>
    </row>
    <row r="2847" spans="1:8" x14ac:dyDescent="0.35">
      <c r="A2847" t="s">
        <v>2900</v>
      </c>
      <c r="B2847" t="str">
        <f>_xlfn.XLOOKUP(D2847,'2026 FMR'!I:I,'2026 FMR'!Q:Q)</f>
        <v>VA-521</v>
      </c>
      <c r="C2847" t="s">
        <v>2924</v>
      </c>
      <c r="D2847">
        <v>51047</v>
      </c>
      <c r="E2847">
        <f>_xlfn.XLOOKUP(D2847,'ACS data'!E:E,'ACS data'!N:N)</f>
        <v>1081</v>
      </c>
      <c r="F2847">
        <f>_xlfn.XLOOKUP(D2847,'2026 FMR'!I:I,'2026 FMR'!M:M)</f>
        <v>1170</v>
      </c>
      <c r="G2847">
        <f>_xlfn.XLOOKUP(D2847,'2026 FMR'!I:I,'2026 FMR'!J:J)</f>
        <v>52822</v>
      </c>
      <c r="H2847">
        <f>_xlfn.XLOOKUP(D2847,'2026 FMR'!I:I,'2026 FMR'!R:R)</f>
        <v>0.5</v>
      </c>
    </row>
    <row r="2848" spans="1:8" x14ac:dyDescent="0.35">
      <c r="A2848" t="s">
        <v>2900</v>
      </c>
      <c r="B2848" t="str">
        <f>_xlfn.XLOOKUP(D2848,'2026 FMR'!I:I,'2026 FMR'!Q:Q)</f>
        <v>VA-521</v>
      </c>
      <c r="C2848" t="s">
        <v>2925</v>
      </c>
      <c r="D2848">
        <v>51049</v>
      </c>
      <c r="E2848">
        <f>_xlfn.XLOOKUP(D2848,'ACS data'!E:E,'ACS data'!N:N)</f>
        <v>70</v>
      </c>
      <c r="F2848">
        <f>_xlfn.XLOOKUP(D2848,'2026 FMR'!I:I,'2026 FMR'!M:M)</f>
        <v>817</v>
      </c>
      <c r="G2848">
        <f>_xlfn.XLOOKUP(D2848,'2026 FMR'!I:I,'2026 FMR'!J:J)</f>
        <v>9697</v>
      </c>
      <c r="H2848">
        <f>_xlfn.XLOOKUP(D2848,'2026 FMR'!I:I,'2026 FMR'!R:R)</f>
        <v>0.5</v>
      </c>
    </row>
    <row r="2849" spans="1:8" x14ac:dyDescent="0.35">
      <c r="A2849" t="s">
        <v>2900</v>
      </c>
      <c r="B2849" t="str">
        <f>_xlfn.XLOOKUP(D2849,'2026 FMR'!I:I,'2026 FMR'!Q:Q)</f>
        <v>VA-521</v>
      </c>
      <c r="C2849" t="s">
        <v>2926</v>
      </c>
      <c r="D2849">
        <v>51051</v>
      </c>
      <c r="E2849">
        <f>_xlfn.XLOOKUP(D2849,'ACS data'!E:E,'ACS data'!N:N)</f>
        <v>434</v>
      </c>
      <c r="F2849">
        <f>_xlfn.XLOOKUP(D2849,'2026 FMR'!I:I,'2026 FMR'!M:M)</f>
        <v>749</v>
      </c>
      <c r="G2849">
        <f>_xlfn.XLOOKUP(D2849,'2026 FMR'!I:I,'2026 FMR'!J:J)</f>
        <v>14089</v>
      </c>
      <c r="H2849">
        <f>_xlfn.XLOOKUP(D2849,'2026 FMR'!I:I,'2026 FMR'!R:R)</f>
        <v>0.5</v>
      </c>
    </row>
    <row r="2850" spans="1:8" x14ac:dyDescent="0.35">
      <c r="A2850" t="s">
        <v>2900</v>
      </c>
      <c r="B2850" t="str">
        <f>_xlfn.XLOOKUP(D2850,'2026 FMR'!I:I,'2026 FMR'!Q:Q)</f>
        <v>VA-521</v>
      </c>
      <c r="C2850" t="s">
        <v>2927</v>
      </c>
      <c r="D2850">
        <v>51053</v>
      </c>
      <c r="E2850">
        <f>_xlfn.XLOOKUP(D2850,'ACS data'!E:E,'ACS data'!N:N)</f>
        <v>393</v>
      </c>
      <c r="F2850">
        <f>_xlfn.XLOOKUP(D2850,'2026 FMR'!I:I,'2026 FMR'!M:M)</f>
        <v>1507</v>
      </c>
      <c r="G2850">
        <f>_xlfn.XLOOKUP(D2850,'2026 FMR'!I:I,'2026 FMR'!J:J)</f>
        <v>28057</v>
      </c>
      <c r="H2850">
        <f>_xlfn.XLOOKUP(D2850,'2026 FMR'!I:I,'2026 FMR'!R:R)</f>
        <v>0.5</v>
      </c>
    </row>
    <row r="2851" spans="1:8" x14ac:dyDescent="0.35">
      <c r="A2851" t="s">
        <v>2900</v>
      </c>
      <c r="B2851" t="str">
        <f>_xlfn.XLOOKUP(D2851,'2026 FMR'!I:I,'2026 FMR'!Q:Q)</f>
        <v>VA-521</v>
      </c>
      <c r="C2851" t="s">
        <v>2928</v>
      </c>
      <c r="D2851">
        <v>51057</v>
      </c>
      <c r="E2851">
        <f>_xlfn.XLOOKUP(D2851,'ACS data'!E:E,'ACS data'!N:N)</f>
        <v>357</v>
      </c>
      <c r="F2851">
        <f>_xlfn.XLOOKUP(D2851,'2026 FMR'!I:I,'2026 FMR'!M:M)</f>
        <v>912</v>
      </c>
      <c r="G2851">
        <f>_xlfn.XLOOKUP(D2851,'2026 FMR'!I:I,'2026 FMR'!J:J)</f>
        <v>10602</v>
      </c>
      <c r="H2851">
        <f>_xlfn.XLOOKUP(D2851,'2026 FMR'!I:I,'2026 FMR'!R:R)</f>
        <v>0.5</v>
      </c>
    </row>
    <row r="2852" spans="1:8" x14ac:dyDescent="0.35">
      <c r="A2852" t="s">
        <v>2900</v>
      </c>
      <c r="B2852" t="str">
        <f>_xlfn.XLOOKUP(D2852,'2026 FMR'!I:I,'2026 FMR'!Q:Q)</f>
        <v>VA-601</v>
      </c>
      <c r="C2852" t="s">
        <v>2929</v>
      </c>
      <c r="D2852">
        <v>51059</v>
      </c>
      <c r="E2852">
        <f>_xlfn.XLOOKUP(D2852,'ACS data'!E:E,'ACS data'!N:N)</f>
        <v>15803</v>
      </c>
      <c r="F2852">
        <f>_xlfn.XLOOKUP(D2852,'2026 FMR'!I:I,'2026 FMR'!M:M)</f>
        <v>2015</v>
      </c>
      <c r="G2852">
        <f>_xlfn.XLOOKUP(D2852,'2026 FMR'!I:I,'2026 FMR'!J:J)</f>
        <v>1145354</v>
      </c>
      <c r="H2852">
        <f>_xlfn.XLOOKUP(D2852,'2026 FMR'!I:I,'2026 FMR'!R:R)</f>
        <v>1</v>
      </c>
    </row>
    <row r="2853" spans="1:8" x14ac:dyDescent="0.35">
      <c r="A2853" t="s">
        <v>2900</v>
      </c>
      <c r="B2853" t="str">
        <f>_xlfn.XLOOKUP(D2853,'2026 FMR'!I:I,'2026 FMR'!Q:Q)</f>
        <v>VA-521</v>
      </c>
      <c r="C2853" t="s">
        <v>2930</v>
      </c>
      <c r="D2853">
        <v>51061</v>
      </c>
      <c r="E2853">
        <f>_xlfn.XLOOKUP(D2853,'ACS data'!E:E,'ACS data'!N:N)</f>
        <v>1133</v>
      </c>
      <c r="F2853">
        <f>_xlfn.XLOOKUP(D2853,'2026 FMR'!I:I,'2026 FMR'!M:M)</f>
        <v>2015</v>
      </c>
      <c r="G2853">
        <f>_xlfn.XLOOKUP(D2853,'2026 FMR'!I:I,'2026 FMR'!J:J)</f>
        <v>73290</v>
      </c>
      <c r="H2853">
        <f>_xlfn.XLOOKUP(D2853,'2026 FMR'!I:I,'2026 FMR'!R:R)</f>
        <v>0.5</v>
      </c>
    </row>
    <row r="2854" spans="1:8" x14ac:dyDescent="0.35">
      <c r="A2854" t="s">
        <v>2900</v>
      </c>
      <c r="B2854" t="str">
        <f>_xlfn.XLOOKUP(D2854,'2026 FMR'!I:I,'2026 FMR'!Q:Q)</f>
        <v>VA-521</v>
      </c>
      <c r="C2854" t="s">
        <v>2931</v>
      </c>
      <c r="D2854">
        <v>51063</v>
      </c>
      <c r="E2854">
        <f>_xlfn.XLOOKUP(D2854,'ACS data'!E:E,'ACS data'!N:N)</f>
        <v>190</v>
      </c>
      <c r="F2854">
        <f>_xlfn.XLOOKUP(D2854,'2026 FMR'!I:I,'2026 FMR'!M:M)</f>
        <v>834</v>
      </c>
      <c r="G2854">
        <f>_xlfn.XLOOKUP(D2854,'2026 FMR'!I:I,'2026 FMR'!J:J)</f>
        <v>15532</v>
      </c>
      <c r="H2854">
        <f>_xlfn.XLOOKUP(D2854,'2026 FMR'!I:I,'2026 FMR'!R:R)</f>
        <v>0.5</v>
      </c>
    </row>
    <row r="2855" spans="1:8" x14ac:dyDescent="0.35">
      <c r="A2855" t="s">
        <v>2900</v>
      </c>
      <c r="B2855" t="str">
        <f>_xlfn.XLOOKUP(D2855,'2026 FMR'!I:I,'2026 FMR'!Q:Q)</f>
        <v>VA-504</v>
      </c>
      <c r="C2855" t="s">
        <v>2932</v>
      </c>
      <c r="D2855">
        <v>51065</v>
      </c>
      <c r="E2855">
        <f>_xlfn.XLOOKUP(D2855,'ACS data'!E:E,'ACS data'!N:N)</f>
        <v>417</v>
      </c>
      <c r="F2855">
        <f>_xlfn.XLOOKUP(D2855,'2026 FMR'!I:I,'2026 FMR'!M:M)</f>
        <v>1602</v>
      </c>
      <c r="G2855">
        <f>_xlfn.XLOOKUP(D2855,'2026 FMR'!I:I,'2026 FMR'!J:J)</f>
        <v>27442</v>
      </c>
      <c r="H2855">
        <f>_xlfn.XLOOKUP(D2855,'2026 FMR'!I:I,'2026 FMR'!R:R)</f>
        <v>1</v>
      </c>
    </row>
    <row r="2856" spans="1:8" x14ac:dyDescent="0.35">
      <c r="A2856" t="s">
        <v>2900</v>
      </c>
      <c r="B2856" t="str">
        <f>_xlfn.XLOOKUP(D2856,'2026 FMR'!I:I,'2026 FMR'!Q:Q)</f>
        <v>VA-521</v>
      </c>
      <c r="C2856" t="s">
        <v>2933</v>
      </c>
      <c r="D2856">
        <v>51067</v>
      </c>
      <c r="E2856">
        <f>_xlfn.XLOOKUP(D2856,'ACS data'!E:E,'ACS data'!N:N)</f>
        <v>1020</v>
      </c>
      <c r="F2856">
        <f>_xlfn.XLOOKUP(D2856,'2026 FMR'!I:I,'2026 FMR'!M:M)</f>
        <v>861</v>
      </c>
      <c r="G2856">
        <f>_xlfn.XLOOKUP(D2856,'2026 FMR'!I:I,'2026 FMR'!J:J)</f>
        <v>54838</v>
      </c>
      <c r="H2856">
        <f>_xlfn.XLOOKUP(D2856,'2026 FMR'!I:I,'2026 FMR'!R:R)</f>
        <v>0.5</v>
      </c>
    </row>
    <row r="2857" spans="1:8" x14ac:dyDescent="0.35">
      <c r="A2857" t="s">
        <v>2900</v>
      </c>
      <c r="B2857" t="str">
        <f>_xlfn.XLOOKUP(D2857,'2026 FMR'!I:I,'2026 FMR'!Q:Q)</f>
        <v>VA-513</v>
      </c>
      <c r="C2857" t="s">
        <v>2934</v>
      </c>
      <c r="D2857">
        <v>51069</v>
      </c>
      <c r="E2857">
        <f>_xlfn.XLOOKUP(D2857,'ACS data'!E:E,'ACS data'!N:N)</f>
        <v>1927</v>
      </c>
      <c r="F2857">
        <f>_xlfn.XLOOKUP(D2857,'2026 FMR'!I:I,'2026 FMR'!M:M)</f>
        <v>1255</v>
      </c>
      <c r="G2857">
        <f>_xlfn.XLOOKUP(D2857,'2026 FMR'!I:I,'2026 FMR'!J:J)</f>
        <v>92007</v>
      </c>
      <c r="H2857">
        <f>_xlfn.XLOOKUP(D2857,'2026 FMR'!I:I,'2026 FMR'!R:R)</f>
        <v>1</v>
      </c>
    </row>
    <row r="2858" spans="1:8" x14ac:dyDescent="0.35">
      <c r="A2858" t="s">
        <v>2900</v>
      </c>
      <c r="B2858" t="str">
        <f>_xlfn.XLOOKUP(D2858,'2026 FMR'!I:I,'2026 FMR'!Q:Q)</f>
        <v>VA-521</v>
      </c>
      <c r="C2858" t="s">
        <v>2935</v>
      </c>
      <c r="D2858">
        <v>51071</v>
      </c>
      <c r="E2858">
        <f>_xlfn.XLOOKUP(D2858,'ACS data'!E:E,'ACS data'!N:N)</f>
        <v>160</v>
      </c>
      <c r="F2858">
        <f>_xlfn.XLOOKUP(D2858,'2026 FMR'!I:I,'2026 FMR'!M:M)</f>
        <v>898</v>
      </c>
      <c r="G2858">
        <f>_xlfn.XLOOKUP(D2858,'2026 FMR'!I:I,'2026 FMR'!J:J)</f>
        <v>16711</v>
      </c>
      <c r="H2858">
        <f>_xlfn.XLOOKUP(D2858,'2026 FMR'!I:I,'2026 FMR'!R:R)</f>
        <v>0.5</v>
      </c>
    </row>
    <row r="2859" spans="1:8" x14ac:dyDescent="0.35">
      <c r="A2859" t="s">
        <v>2900</v>
      </c>
      <c r="B2859" t="str">
        <f>_xlfn.XLOOKUP(D2859,'2026 FMR'!I:I,'2026 FMR'!Q:Q)</f>
        <v>VA-521</v>
      </c>
      <c r="C2859" t="s">
        <v>2936</v>
      </c>
      <c r="D2859">
        <v>51073</v>
      </c>
      <c r="E2859">
        <f>_xlfn.XLOOKUP(D2859,'ACS data'!E:E,'ACS data'!N:N)</f>
        <v>540</v>
      </c>
      <c r="F2859">
        <f>_xlfn.XLOOKUP(D2859,'2026 FMR'!I:I,'2026 FMR'!M:M)</f>
        <v>1512</v>
      </c>
      <c r="G2859">
        <f>_xlfn.XLOOKUP(D2859,'2026 FMR'!I:I,'2026 FMR'!J:J)</f>
        <v>38875</v>
      </c>
      <c r="H2859">
        <f>_xlfn.XLOOKUP(D2859,'2026 FMR'!I:I,'2026 FMR'!R:R)</f>
        <v>0.5</v>
      </c>
    </row>
    <row r="2860" spans="1:8" x14ac:dyDescent="0.35">
      <c r="A2860" t="s">
        <v>2900</v>
      </c>
      <c r="B2860" t="str">
        <f>_xlfn.XLOOKUP(D2860,'2026 FMR'!I:I,'2026 FMR'!Q:Q)</f>
        <v>VA-500</v>
      </c>
      <c r="C2860" t="s">
        <v>2937</v>
      </c>
      <c r="D2860">
        <v>51075</v>
      </c>
      <c r="E2860">
        <f>_xlfn.XLOOKUP(D2860,'ACS data'!E:E,'ACS data'!N:N)</f>
        <v>130</v>
      </c>
      <c r="F2860">
        <f>_xlfn.XLOOKUP(D2860,'2026 FMR'!I:I,'2026 FMR'!M:M)</f>
        <v>1507</v>
      </c>
      <c r="G2860">
        <f>_xlfn.XLOOKUP(D2860,'2026 FMR'!I:I,'2026 FMR'!J:J)</f>
        <v>24906</v>
      </c>
      <c r="H2860">
        <f>_xlfn.XLOOKUP(D2860,'2026 FMR'!I:I,'2026 FMR'!R:R)</f>
        <v>0.5</v>
      </c>
    </row>
    <row r="2861" spans="1:8" x14ac:dyDescent="0.35">
      <c r="A2861" t="s">
        <v>2900</v>
      </c>
      <c r="B2861" t="str">
        <f>_xlfn.XLOOKUP(D2861,'2026 FMR'!I:I,'2026 FMR'!Q:Q)</f>
        <v>VA-521</v>
      </c>
      <c r="C2861" t="s">
        <v>2938</v>
      </c>
      <c r="D2861">
        <v>51077</v>
      </c>
      <c r="E2861">
        <f>_xlfn.XLOOKUP(D2861,'ACS data'!E:E,'ACS data'!N:N)</f>
        <v>589</v>
      </c>
      <c r="F2861">
        <f>_xlfn.XLOOKUP(D2861,'2026 FMR'!I:I,'2026 FMR'!M:M)</f>
        <v>834</v>
      </c>
      <c r="G2861">
        <f>_xlfn.XLOOKUP(D2861,'2026 FMR'!I:I,'2026 FMR'!J:J)</f>
        <v>15356</v>
      </c>
      <c r="H2861">
        <f>_xlfn.XLOOKUP(D2861,'2026 FMR'!I:I,'2026 FMR'!R:R)</f>
        <v>0.5</v>
      </c>
    </row>
    <row r="2862" spans="1:8" x14ac:dyDescent="0.35">
      <c r="A2862" t="s">
        <v>2900</v>
      </c>
      <c r="B2862" t="str">
        <f>_xlfn.XLOOKUP(D2862,'2026 FMR'!I:I,'2026 FMR'!Q:Q)</f>
        <v>VA-504</v>
      </c>
      <c r="C2862" t="s">
        <v>2939</v>
      </c>
      <c r="D2862">
        <v>51079</v>
      </c>
      <c r="E2862">
        <f>_xlfn.XLOOKUP(D2862,'ACS data'!E:E,'ACS data'!N:N)</f>
        <v>529</v>
      </c>
      <c r="F2862">
        <f>_xlfn.XLOOKUP(D2862,'2026 FMR'!I:I,'2026 FMR'!M:M)</f>
        <v>1602</v>
      </c>
      <c r="G2862">
        <f>_xlfn.XLOOKUP(D2862,'2026 FMR'!I:I,'2026 FMR'!J:J)</f>
        <v>20631</v>
      </c>
      <c r="H2862">
        <f>_xlfn.XLOOKUP(D2862,'2026 FMR'!I:I,'2026 FMR'!R:R)</f>
        <v>1</v>
      </c>
    </row>
    <row r="2863" spans="1:8" x14ac:dyDescent="0.35">
      <c r="A2863" t="s">
        <v>2900</v>
      </c>
      <c r="B2863" t="str">
        <f>_xlfn.XLOOKUP(D2863,'2026 FMR'!I:I,'2026 FMR'!Q:Q)</f>
        <v>VA-521</v>
      </c>
      <c r="C2863" t="s">
        <v>2940</v>
      </c>
      <c r="D2863">
        <v>51081</v>
      </c>
      <c r="E2863">
        <f>_xlfn.XLOOKUP(D2863,'ACS data'!E:E,'ACS data'!N:N)</f>
        <v>189</v>
      </c>
      <c r="F2863">
        <f>_xlfn.XLOOKUP(D2863,'2026 FMR'!I:I,'2026 FMR'!M:M)</f>
        <v>769</v>
      </c>
      <c r="G2863">
        <f>_xlfn.XLOOKUP(D2863,'2026 FMR'!I:I,'2026 FMR'!J:J)</f>
        <v>11373</v>
      </c>
      <c r="H2863">
        <f>_xlfn.XLOOKUP(D2863,'2026 FMR'!I:I,'2026 FMR'!R:R)</f>
        <v>0.5</v>
      </c>
    </row>
    <row r="2864" spans="1:8" x14ac:dyDescent="0.35">
      <c r="A2864" t="s">
        <v>2900</v>
      </c>
      <c r="B2864" t="str">
        <f>_xlfn.XLOOKUP(D2864,'2026 FMR'!I:I,'2026 FMR'!Q:Q)</f>
        <v>VA-521</v>
      </c>
      <c r="C2864" t="s">
        <v>2941</v>
      </c>
      <c r="D2864">
        <v>51083</v>
      </c>
      <c r="E2864">
        <f>_xlfn.XLOOKUP(D2864,'ACS data'!E:E,'ACS data'!N:N)</f>
        <v>1079</v>
      </c>
      <c r="F2864">
        <f>_xlfn.XLOOKUP(D2864,'2026 FMR'!I:I,'2026 FMR'!M:M)</f>
        <v>827</v>
      </c>
      <c r="G2864">
        <f>_xlfn.XLOOKUP(D2864,'2026 FMR'!I:I,'2026 FMR'!J:J)</f>
        <v>34013</v>
      </c>
      <c r="H2864">
        <f>_xlfn.XLOOKUP(D2864,'2026 FMR'!I:I,'2026 FMR'!R:R)</f>
        <v>0.5</v>
      </c>
    </row>
    <row r="2865" spans="1:8" x14ac:dyDescent="0.35">
      <c r="A2865" t="s">
        <v>2900</v>
      </c>
      <c r="B2865" t="str">
        <f>_xlfn.XLOOKUP(D2865,'2026 FMR'!I:I,'2026 FMR'!Q:Q)</f>
        <v>VA-500</v>
      </c>
      <c r="C2865" t="s">
        <v>2942</v>
      </c>
      <c r="D2865">
        <v>51085</v>
      </c>
      <c r="E2865">
        <f>_xlfn.XLOOKUP(D2865,'ACS data'!E:E,'ACS data'!N:N)</f>
        <v>950</v>
      </c>
      <c r="F2865">
        <f>_xlfn.XLOOKUP(D2865,'2026 FMR'!I:I,'2026 FMR'!M:M)</f>
        <v>1507</v>
      </c>
      <c r="G2865">
        <f>_xlfn.XLOOKUP(D2865,'2026 FMR'!I:I,'2026 FMR'!J:J)</f>
        <v>110513</v>
      </c>
      <c r="H2865">
        <f>_xlfn.XLOOKUP(D2865,'2026 FMR'!I:I,'2026 FMR'!R:R)</f>
        <v>0.5</v>
      </c>
    </row>
    <row r="2866" spans="1:8" x14ac:dyDescent="0.35">
      <c r="A2866" t="s">
        <v>2900</v>
      </c>
      <c r="B2866" t="str">
        <f>_xlfn.XLOOKUP(D2866,'2026 FMR'!I:I,'2026 FMR'!Q:Q)</f>
        <v>VA-500</v>
      </c>
      <c r="C2866" t="s">
        <v>2943</v>
      </c>
      <c r="D2866">
        <v>51087</v>
      </c>
      <c r="E2866">
        <f>_xlfn.XLOOKUP(D2866,'ACS data'!E:E,'ACS data'!N:N)</f>
        <v>5838</v>
      </c>
      <c r="F2866">
        <f>_xlfn.XLOOKUP(D2866,'2026 FMR'!I:I,'2026 FMR'!M:M)</f>
        <v>1507</v>
      </c>
      <c r="G2866">
        <f>_xlfn.XLOOKUP(D2866,'2026 FMR'!I:I,'2026 FMR'!J:J)</f>
        <v>333120</v>
      </c>
      <c r="H2866">
        <f>_xlfn.XLOOKUP(D2866,'2026 FMR'!I:I,'2026 FMR'!R:R)</f>
        <v>0.5</v>
      </c>
    </row>
    <row r="2867" spans="1:8" x14ac:dyDescent="0.35">
      <c r="A2867" t="s">
        <v>2900</v>
      </c>
      <c r="B2867" t="str">
        <f>_xlfn.XLOOKUP(D2867,'2026 FMR'!I:I,'2026 FMR'!Q:Q)</f>
        <v>VA-521</v>
      </c>
      <c r="C2867" t="s">
        <v>2944</v>
      </c>
      <c r="D2867">
        <v>51089</v>
      </c>
      <c r="E2867">
        <f>_xlfn.XLOOKUP(D2867,'ACS data'!E:E,'ACS data'!N:N)</f>
        <v>1486</v>
      </c>
      <c r="F2867">
        <f>_xlfn.XLOOKUP(D2867,'2026 FMR'!I:I,'2026 FMR'!M:M)</f>
        <v>753</v>
      </c>
      <c r="G2867">
        <f>_xlfn.XLOOKUP(D2867,'2026 FMR'!I:I,'2026 FMR'!J:J)</f>
        <v>50760</v>
      </c>
      <c r="H2867">
        <f>_xlfn.XLOOKUP(D2867,'2026 FMR'!I:I,'2026 FMR'!R:R)</f>
        <v>0.5</v>
      </c>
    </row>
    <row r="2868" spans="1:8" x14ac:dyDescent="0.35">
      <c r="A2868" t="s">
        <v>2900</v>
      </c>
      <c r="B2868" t="str">
        <f>_xlfn.XLOOKUP(D2868,'2026 FMR'!I:I,'2026 FMR'!Q:Q)</f>
        <v>VA-521</v>
      </c>
      <c r="C2868" t="s">
        <v>2945</v>
      </c>
      <c r="D2868">
        <v>51091</v>
      </c>
      <c r="E2868">
        <f>_xlfn.XLOOKUP(D2868,'ACS data'!E:E,'ACS data'!N:N)</f>
        <v>72</v>
      </c>
      <c r="F2868">
        <f>_xlfn.XLOOKUP(D2868,'2026 FMR'!I:I,'2026 FMR'!M:M)</f>
        <v>749</v>
      </c>
      <c r="G2868">
        <f>_xlfn.XLOOKUP(D2868,'2026 FMR'!I:I,'2026 FMR'!J:J)</f>
        <v>2247</v>
      </c>
      <c r="H2868">
        <f>_xlfn.XLOOKUP(D2868,'2026 FMR'!I:I,'2026 FMR'!R:R)</f>
        <v>0.5</v>
      </c>
    </row>
    <row r="2869" spans="1:8" x14ac:dyDescent="0.35">
      <c r="A2869" t="s">
        <v>2900</v>
      </c>
      <c r="B2869" t="str">
        <f>_xlfn.XLOOKUP(D2869,'2026 FMR'!I:I,'2026 FMR'!Q:Q)</f>
        <v>VA-501</v>
      </c>
      <c r="C2869" t="s">
        <v>2946</v>
      </c>
      <c r="D2869">
        <v>51093</v>
      </c>
      <c r="E2869">
        <f>_xlfn.XLOOKUP(D2869,'ACS data'!E:E,'ACS data'!N:N)</f>
        <v>631</v>
      </c>
      <c r="F2869">
        <f>_xlfn.XLOOKUP(D2869,'2026 FMR'!I:I,'2026 FMR'!M:M)</f>
        <v>1512</v>
      </c>
      <c r="G2869">
        <f>_xlfn.XLOOKUP(D2869,'2026 FMR'!I:I,'2026 FMR'!J:J)</f>
        <v>38898</v>
      </c>
      <c r="H2869">
        <f>_xlfn.XLOOKUP(D2869,'2026 FMR'!I:I,'2026 FMR'!R:R)</f>
        <v>1</v>
      </c>
    </row>
    <row r="2870" spans="1:8" x14ac:dyDescent="0.35">
      <c r="A2870" t="s">
        <v>2900</v>
      </c>
      <c r="B2870" t="str">
        <f>_xlfn.XLOOKUP(D2870,'2026 FMR'!I:I,'2026 FMR'!Q:Q)</f>
        <v>VA-505</v>
      </c>
      <c r="C2870" t="s">
        <v>2947</v>
      </c>
      <c r="D2870">
        <v>51095</v>
      </c>
      <c r="E2870">
        <f>_xlfn.XLOOKUP(D2870,'ACS data'!E:E,'ACS data'!N:N)</f>
        <v>1186</v>
      </c>
      <c r="F2870">
        <f>_xlfn.XLOOKUP(D2870,'2026 FMR'!I:I,'2026 FMR'!M:M)</f>
        <v>1512</v>
      </c>
      <c r="G2870">
        <f>_xlfn.XLOOKUP(D2870,'2026 FMR'!I:I,'2026 FMR'!J:J)</f>
        <v>78818</v>
      </c>
      <c r="H2870">
        <f>_xlfn.XLOOKUP(D2870,'2026 FMR'!I:I,'2026 FMR'!R:R)</f>
        <v>1</v>
      </c>
    </row>
    <row r="2871" spans="1:8" x14ac:dyDescent="0.35">
      <c r="A2871" t="s">
        <v>2900</v>
      </c>
      <c r="B2871" t="str">
        <f>_xlfn.XLOOKUP(D2871,'2026 FMR'!I:I,'2026 FMR'!Q:Q)</f>
        <v>VA-521</v>
      </c>
      <c r="C2871" t="s">
        <v>2948</v>
      </c>
      <c r="D2871">
        <v>51097</v>
      </c>
      <c r="E2871">
        <f>_xlfn.XLOOKUP(D2871,'ACS data'!E:E,'ACS data'!N:N)</f>
        <v>338</v>
      </c>
      <c r="F2871">
        <f>_xlfn.XLOOKUP(D2871,'2026 FMR'!I:I,'2026 FMR'!M:M)</f>
        <v>1139</v>
      </c>
      <c r="G2871">
        <f>_xlfn.XLOOKUP(D2871,'2026 FMR'!I:I,'2026 FMR'!J:J)</f>
        <v>6681</v>
      </c>
      <c r="H2871">
        <f>_xlfn.XLOOKUP(D2871,'2026 FMR'!I:I,'2026 FMR'!R:R)</f>
        <v>0.5</v>
      </c>
    </row>
    <row r="2872" spans="1:8" x14ac:dyDescent="0.35">
      <c r="A2872" t="s">
        <v>2900</v>
      </c>
      <c r="B2872" t="str">
        <f>_xlfn.XLOOKUP(D2872,'2026 FMR'!I:I,'2026 FMR'!Q:Q)</f>
        <v>VA-514</v>
      </c>
      <c r="C2872" t="s">
        <v>2949</v>
      </c>
      <c r="D2872">
        <v>51099</v>
      </c>
      <c r="E2872">
        <f>_xlfn.XLOOKUP(D2872,'ACS data'!E:E,'ACS data'!N:N)</f>
        <v>277</v>
      </c>
      <c r="F2872">
        <f>_xlfn.XLOOKUP(D2872,'2026 FMR'!I:I,'2026 FMR'!M:M)</f>
        <v>1211</v>
      </c>
      <c r="G2872">
        <f>_xlfn.XLOOKUP(D2872,'2026 FMR'!I:I,'2026 FMR'!J:J)</f>
        <v>26985</v>
      </c>
      <c r="H2872">
        <f>_xlfn.XLOOKUP(D2872,'2026 FMR'!I:I,'2026 FMR'!R:R)</f>
        <v>1</v>
      </c>
    </row>
    <row r="2873" spans="1:8" x14ac:dyDescent="0.35">
      <c r="A2873" t="s">
        <v>2900</v>
      </c>
      <c r="B2873" t="str">
        <f>_xlfn.XLOOKUP(D2873,'2026 FMR'!I:I,'2026 FMR'!Q:Q)</f>
        <v>VA-521</v>
      </c>
      <c r="C2873" t="s">
        <v>2950</v>
      </c>
      <c r="D2873">
        <v>51101</v>
      </c>
      <c r="E2873">
        <f>_xlfn.XLOOKUP(D2873,'ACS data'!E:E,'ACS data'!N:N)</f>
        <v>252</v>
      </c>
      <c r="F2873">
        <f>_xlfn.XLOOKUP(D2873,'2026 FMR'!I:I,'2026 FMR'!M:M)</f>
        <v>1507</v>
      </c>
      <c r="G2873">
        <f>_xlfn.XLOOKUP(D2873,'2026 FMR'!I:I,'2026 FMR'!J:J)</f>
        <v>17845</v>
      </c>
      <c r="H2873">
        <f>_xlfn.XLOOKUP(D2873,'2026 FMR'!I:I,'2026 FMR'!R:R)</f>
        <v>0.5</v>
      </c>
    </row>
    <row r="2874" spans="1:8" x14ac:dyDescent="0.35">
      <c r="A2874" t="s">
        <v>2900</v>
      </c>
      <c r="B2874" t="str">
        <f>_xlfn.XLOOKUP(D2874,'2026 FMR'!I:I,'2026 FMR'!Q:Q)</f>
        <v>VA-521</v>
      </c>
      <c r="C2874" t="s">
        <v>2951</v>
      </c>
      <c r="D2874">
        <v>51103</v>
      </c>
      <c r="E2874">
        <f>_xlfn.XLOOKUP(D2874,'ACS data'!E:E,'ACS data'!N:N)</f>
        <v>241</v>
      </c>
      <c r="F2874">
        <f>_xlfn.XLOOKUP(D2874,'2026 FMR'!I:I,'2026 FMR'!M:M)</f>
        <v>862</v>
      </c>
      <c r="G2874">
        <f>_xlfn.XLOOKUP(D2874,'2026 FMR'!I:I,'2026 FMR'!J:J)</f>
        <v>10866</v>
      </c>
      <c r="H2874">
        <f>_xlfn.XLOOKUP(D2874,'2026 FMR'!I:I,'2026 FMR'!R:R)</f>
        <v>0.5</v>
      </c>
    </row>
    <row r="2875" spans="1:8" x14ac:dyDescent="0.35">
      <c r="A2875" t="s">
        <v>2900</v>
      </c>
      <c r="B2875" t="str">
        <f>_xlfn.XLOOKUP(D2875,'2026 FMR'!I:I,'2026 FMR'!Q:Q)</f>
        <v>VA-521</v>
      </c>
      <c r="C2875" t="s">
        <v>2952</v>
      </c>
      <c r="D2875">
        <v>51105</v>
      </c>
      <c r="E2875">
        <f>_xlfn.XLOOKUP(D2875,'ACS data'!E:E,'ACS data'!N:N)</f>
        <v>925</v>
      </c>
      <c r="F2875">
        <f>_xlfn.XLOOKUP(D2875,'2026 FMR'!I:I,'2026 FMR'!M:M)</f>
        <v>697</v>
      </c>
      <c r="G2875">
        <f>_xlfn.XLOOKUP(D2875,'2026 FMR'!I:I,'2026 FMR'!J:J)</f>
        <v>22287</v>
      </c>
      <c r="H2875">
        <f>_xlfn.XLOOKUP(D2875,'2026 FMR'!I:I,'2026 FMR'!R:R)</f>
        <v>0.5</v>
      </c>
    </row>
    <row r="2876" spans="1:8" x14ac:dyDescent="0.35">
      <c r="A2876" t="s">
        <v>2900</v>
      </c>
      <c r="B2876" t="str">
        <f>_xlfn.XLOOKUP(D2876,'2026 FMR'!I:I,'2026 FMR'!Q:Q)</f>
        <v>VA-602</v>
      </c>
      <c r="C2876" t="s">
        <v>2953</v>
      </c>
      <c r="D2876">
        <v>51107</v>
      </c>
      <c r="E2876">
        <f>_xlfn.XLOOKUP(D2876,'ACS data'!E:E,'ACS data'!N:N)</f>
        <v>4334</v>
      </c>
      <c r="F2876">
        <f>_xlfn.XLOOKUP(D2876,'2026 FMR'!I:I,'2026 FMR'!M:M)</f>
        <v>2015</v>
      </c>
      <c r="G2876">
        <f>_xlfn.XLOOKUP(D2876,'2026 FMR'!I:I,'2026 FMR'!J:J)</f>
        <v>420773</v>
      </c>
      <c r="H2876">
        <f>_xlfn.XLOOKUP(D2876,'2026 FMR'!I:I,'2026 FMR'!R:R)</f>
        <v>1</v>
      </c>
    </row>
    <row r="2877" spans="1:8" x14ac:dyDescent="0.35">
      <c r="A2877" t="s">
        <v>2900</v>
      </c>
      <c r="B2877" t="str">
        <f>_xlfn.XLOOKUP(D2877,'2026 FMR'!I:I,'2026 FMR'!Q:Q)</f>
        <v>VA-504</v>
      </c>
      <c r="C2877" t="s">
        <v>2954</v>
      </c>
      <c r="D2877">
        <v>51109</v>
      </c>
      <c r="E2877">
        <f>_xlfn.XLOOKUP(D2877,'ACS data'!E:E,'ACS data'!N:N)</f>
        <v>587</v>
      </c>
      <c r="F2877">
        <f>_xlfn.XLOOKUP(D2877,'2026 FMR'!I:I,'2026 FMR'!M:M)</f>
        <v>1138</v>
      </c>
      <c r="G2877">
        <f>_xlfn.XLOOKUP(D2877,'2026 FMR'!I:I,'2026 FMR'!J:J)</f>
        <v>38106</v>
      </c>
      <c r="H2877">
        <f>_xlfn.XLOOKUP(D2877,'2026 FMR'!I:I,'2026 FMR'!R:R)</f>
        <v>1</v>
      </c>
    </row>
    <row r="2878" spans="1:8" x14ac:dyDescent="0.35">
      <c r="A2878" t="s">
        <v>2900</v>
      </c>
      <c r="B2878" t="str">
        <f>_xlfn.XLOOKUP(D2878,'2026 FMR'!I:I,'2026 FMR'!Q:Q)</f>
        <v>VA-521</v>
      </c>
      <c r="C2878" t="s">
        <v>2955</v>
      </c>
      <c r="D2878">
        <v>51111</v>
      </c>
      <c r="E2878">
        <f>_xlfn.XLOOKUP(D2878,'ACS data'!E:E,'ACS data'!N:N)</f>
        <v>260</v>
      </c>
      <c r="F2878">
        <f>_xlfn.XLOOKUP(D2878,'2026 FMR'!I:I,'2026 FMR'!M:M)</f>
        <v>697</v>
      </c>
      <c r="G2878">
        <f>_xlfn.XLOOKUP(D2878,'2026 FMR'!I:I,'2026 FMR'!J:J)</f>
        <v>11988</v>
      </c>
      <c r="H2878">
        <f>_xlfn.XLOOKUP(D2878,'2026 FMR'!I:I,'2026 FMR'!R:R)</f>
        <v>0.5</v>
      </c>
    </row>
    <row r="2879" spans="1:8" x14ac:dyDescent="0.35">
      <c r="A2879" t="s">
        <v>2900</v>
      </c>
      <c r="B2879" t="str">
        <f>_xlfn.XLOOKUP(D2879,'2026 FMR'!I:I,'2026 FMR'!Q:Q)</f>
        <v>VA-521</v>
      </c>
      <c r="C2879" t="s">
        <v>2956</v>
      </c>
      <c r="D2879">
        <v>51113</v>
      </c>
      <c r="E2879">
        <f>_xlfn.XLOOKUP(D2879,'ACS data'!E:E,'ACS data'!N:N)</f>
        <v>130</v>
      </c>
      <c r="F2879">
        <f>_xlfn.XLOOKUP(D2879,'2026 FMR'!I:I,'2026 FMR'!M:M)</f>
        <v>971</v>
      </c>
      <c r="G2879">
        <f>_xlfn.XLOOKUP(D2879,'2026 FMR'!I:I,'2026 FMR'!J:J)</f>
        <v>13828</v>
      </c>
      <c r="H2879">
        <f>_xlfn.XLOOKUP(D2879,'2026 FMR'!I:I,'2026 FMR'!R:R)</f>
        <v>0.5</v>
      </c>
    </row>
    <row r="2880" spans="1:8" x14ac:dyDescent="0.35">
      <c r="A2880" t="s">
        <v>2900</v>
      </c>
      <c r="B2880" t="str">
        <f>_xlfn.XLOOKUP(D2880,'2026 FMR'!I:I,'2026 FMR'!Q:Q)</f>
        <v>VA-521</v>
      </c>
      <c r="C2880" t="s">
        <v>2957</v>
      </c>
      <c r="D2880">
        <v>51115</v>
      </c>
      <c r="E2880">
        <f>_xlfn.XLOOKUP(D2880,'ACS data'!E:E,'ACS data'!N:N)</f>
        <v>194</v>
      </c>
      <c r="F2880">
        <f>_xlfn.XLOOKUP(D2880,'2026 FMR'!I:I,'2026 FMR'!M:M)</f>
        <v>1512</v>
      </c>
      <c r="G2880">
        <f>_xlfn.XLOOKUP(D2880,'2026 FMR'!I:I,'2026 FMR'!J:J)</f>
        <v>8537</v>
      </c>
      <c r="H2880">
        <f>_xlfn.XLOOKUP(D2880,'2026 FMR'!I:I,'2026 FMR'!R:R)</f>
        <v>0.5</v>
      </c>
    </row>
    <row r="2881" spans="1:8" x14ac:dyDescent="0.35">
      <c r="A2881" t="s">
        <v>2900</v>
      </c>
      <c r="B2881" t="str">
        <f>_xlfn.XLOOKUP(D2881,'2026 FMR'!I:I,'2026 FMR'!Q:Q)</f>
        <v>VA-521</v>
      </c>
      <c r="C2881" t="s">
        <v>2958</v>
      </c>
      <c r="D2881">
        <v>51117</v>
      </c>
      <c r="E2881">
        <f>_xlfn.XLOOKUP(D2881,'ACS data'!E:E,'ACS data'!N:N)</f>
        <v>913</v>
      </c>
      <c r="F2881">
        <f>_xlfn.XLOOKUP(D2881,'2026 FMR'!I:I,'2026 FMR'!M:M)</f>
        <v>724</v>
      </c>
      <c r="G2881">
        <f>_xlfn.XLOOKUP(D2881,'2026 FMR'!I:I,'2026 FMR'!J:J)</f>
        <v>30367</v>
      </c>
      <c r="H2881">
        <f>_xlfn.XLOOKUP(D2881,'2026 FMR'!I:I,'2026 FMR'!R:R)</f>
        <v>0.5</v>
      </c>
    </row>
    <row r="2882" spans="1:8" x14ac:dyDescent="0.35">
      <c r="A2882" t="s">
        <v>2900</v>
      </c>
      <c r="B2882" t="str">
        <f>_xlfn.XLOOKUP(D2882,'2026 FMR'!I:I,'2026 FMR'!Q:Q)</f>
        <v>VA-521</v>
      </c>
      <c r="C2882" t="s">
        <v>2959</v>
      </c>
      <c r="D2882">
        <v>51119</v>
      </c>
      <c r="E2882">
        <f>_xlfn.XLOOKUP(D2882,'ACS data'!E:E,'ACS data'!N:N)</f>
        <v>96</v>
      </c>
      <c r="F2882">
        <f>_xlfn.XLOOKUP(D2882,'2026 FMR'!I:I,'2026 FMR'!M:M)</f>
        <v>1058</v>
      </c>
      <c r="G2882">
        <f>_xlfn.XLOOKUP(D2882,'2026 FMR'!I:I,'2026 FMR'!J:J)</f>
        <v>10738</v>
      </c>
      <c r="H2882">
        <f>_xlfn.XLOOKUP(D2882,'2026 FMR'!I:I,'2026 FMR'!R:R)</f>
        <v>0.5</v>
      </c>
    </row>
    <row r="2883" spans="1:8" x14ac:dyDescent="0.35">
      <c r="A2883" t="s">
        <v>2900</v>
      </c>
      <c r="B2883" t="str">
        <f>_xlfn.XLOOKUP(D2883,'2026 FMR'!I:I,'2026 FMR'!Q:Q)</f>
        <v>VA-521</v>
      </c>
      <c r="C2883" t="s">
        <v>2960</v>
      </c>
      <c r="D2883">
        <v>51121</v>
      </c>
      <c r="E2883">
        <f>_xlfn.XLOOKUP(D2883,'ACS data'!E:E,'ACS data'!N:N)</f>
        <v>13806</v>
      </c>
      <c r="F2883">
        <f>_xlfn.XLOOKUP(D2883,'2026 FMR'!I:I,'2026 FMR'!M:M)</f>
        <v>993</v>
      </c>
      <c r="G2883">
        <f>_xlfn.XLOOKUP(D2883,'2026 FMR'!I:I,'2026 FMR'!J:J)</f>
        <v>99373</v>
      </c>
      <c r="H2883">
        <f>_xlfn.XLOOKUP(D2883,'2026 FMR'!I:I,'2026 FMR'!R:R)</f>
        <v>0.5</v>
      </c>
    </row>
    <row r="2884" spans="1:8" x14ac:dyDescent="0.35">
      <c r="A2884" t="s">
        <v>2900</v>
      </c>
      <c r="B2884" t="str">
        <f>_xlfn.XLOOKUP(D2884,'2026 FMR'!I:I,'2026 FMR'!Q:Q)</f>
        <v>VA-504</v>
      </c>
      <c r="C2884" t="s">
        <v>2961</v>
      </c>
      <c r="D2884">
        <v>51125</v>
      </c>
      <c r="E2884">
        <f>_xlfn.XLOOKUP(D2884,'ACS data'!E:E,'ACS data'!N:N)</f>
        <v>380</v>
      </c>
      <c r="F2884">
        <f>_xlfn.XLOOKUP(D2884,'2026 FMR'!I:I,'2026 FMR'!M:M)</f>
        <v>1602</v>
      </c>
      <c r="G2884">
        <f>_xlfn.XLOOKUP(D2884,'2026 FMR'!I:I,'2026 FMR'!J:J)</f>
        <v>14773</v>
      </c>
      <c r="H2884">
        <f>_xlfn.XLOOKUP(D2884,'2026 FMR'!I:I,'2026 FMR'!R:R)</f>
        <v>1</v>
      </c>
    </row>
    <row r="2885" spans="1:8" x14ac:dyDescent="0.35">
      <c r="A2885" t="s">
        <v>2900</v>
      </c>
      <c r="B2885" t="str">
        <f>_xlfn.XLOOKUP(D2885,'2026 FMR'!I:I,'2026 FMR'!Q:Q)</f>
        <v>VA-500</v>
      </c>
      <c r="C2885" t="s">
        <v>2962</v>
      </c>
      <c r="D2885">
        <v>51127</v>
      </c>
      <c r="E2885">
        <f>_xlfn.XLOOKUP(D2885,'ACS data'!E:E,'ACS data'!N:N)</f>
        <v>142</v>
      </c>
      <c r="F2885">
        <f>_xlfn.XLOOKUP(D2885,'2026 FMR'!I:I,'2026 FMR'!M:M)</f>
        <v>1507</v>
      </c>
      <c r="G2885">
        <f>_xlfn.XLOOKUP(D2885,'2026 FMR'!I:I,'2026 FMR'!J:J)</f>
        <v>23296</v>
      </c>
      <c r="H2885">
        <f>_xlfn.XLOOKUP(D2885,'2026 FMR'!I:I,'2026 FMR'!R:R)</f>
        <v>0.5</v>
      </c>
    </row>
    <row r="2886" spans="1:8" x14ac:dyDescent="0.35">
      <c r="A2886" t="s">
        <v>2900</v>
      </c>
      <c r="B2886" t="str">
        <f>_xlfn.XLOOKUP(D2886,'2026 FMR'!I:I,'2026 FMR'!Q:Q)</f>
        <v>VA-521</v>
      </c>
      <c r="C2886" t="s">
        <v>2963</v>
      </c>
      <c r="D2886">
        <v>51131</v>
      </c>
      <c r="E2886">
        <f>_xlfn.XLOOKUP(D2886,'ACS data'!E:E,'ACS data'!N:N)</f>
        <v>390</v>
      </c>
      <c r="F2886">
        <f>_xlfn.XLOOKUP(D2886,'2026 FMR'!I:I,'2026 FMR'!M:M)</f>
        <v>723</v>
      </c>
      <c r="G2886">
        <f>_xlfn.XLOOKUP(D2886,'2026 FMR'!I:I,'2026 FMR'!J:J)</f>
        <v>12132</v>
      </c>
      <c r="H2886">
        <f>_xlfn.XLOOKUP(D2886,'2026 FMR'!I:I,'2026 FMR'!R:R)</f>
        <v>0.5</v>
      </c>
    </row>
    <row r="2887" spans="1:8" x14ac:dyDescent="0.35">
      <c r="A2887" t="s">
        <v>2900</v>
      </c>
      <c r="B2887" t="str">
        <f>_xlfn.XLOOKUP(D2887,'2026 FMR'!I:I,'2026 FMR'!Q:Q)</f>
        <v>VA-521</v>
      </c>
      <c r="C2887" t="s">
        <v>2964</v>
      </c>
      <c r="D2887">
        <v>51133</v>
      </c>
      <c r="E2887">
        <f>_xlfn.XLOOKUP(D2887,'ACS data'!E:E,'ACS data'!N:N)</f>
        <v>100</v>
      </c>
      <c r="F2887">
        <f>_xlfn.XLOOKUP(D2887,'2026 FMR'!I:I,'2026 FMR'!M:M)</f>
        <v>1073</v>
      </c>
      <c r="G2887">
        <f>_xlfn.XLOOKUP(D2887,'2026 FMR'!I:I,'2026 FMR'!J:J)</f>
        <v>12007</v>
      </c>
      <c r="H2887">
        <f>_xlfn.XLOOKUP(D2887,'2026 FMR'!I:I,'2026 FMR'!R:R)</f>
        <v>0.5</v>
      </c>
    </row>
    <row r="2888" spans="1:8" x14ac:dyDescent="0.35">
      <c r="A2888" t="s">
        <v>2900</v>
      </c>
      <c r="B2888" t="str">
        <f>_xlfn.XLOOKUP(D2888,'2026 FMR'!I:I,'2026 FMR'!Q:Q)</f>
        <v>VA-521</v>
      </c>
      <c r="C2888" t="s">
        <v>2965</v>
      </c>
      <c r="D2888">
        <v>51135</v>
      </c>
      <c r="E2888">
        <f>_xlfn.XLOOKUP(D2888,'ACS data'!E:E,'ACS data'!N:N)</f>
        <v>227</v>
      </c>
      <c r="F2888">
        <f>_xlfn.XLOOKUP(D2888,'2026 FMR'!I:I,'2026 FMR'!M:M)</f>
        <v>743</v>
      </c>
      <c r="G2888">
        <f>_xlfn.XLOOKUP(D2888,'2026 FMR'!I:I,'2026 FMR'!J:J)</f>
        <v>15638</v>
      </c>
      <c r="H2888">
        <f>_xlfn.XLOOKUP(D2888,'2026 FMR'!I:I,'2026 FMR'!R:R)</f>
        <v>0.5</v>
      </c>
    </row>
    <row r="2889" spans="1:8" x14ac:dyDescent="0.35">
      <c r="A2889" t="s">
        <v>2900</v>
      </c>
      <c r="B2889" t="str">
        <f>_xlfn.XLOOKUP(D2889,'2026 FMR'!I:I,'2026 FMR'!Q:Q)</f>
        <v>VA-521</v>
      </c>
      <c r="C2889" t="s">
        <v>2966</v>
      </c>
      <c r="D2889">
        <v>51137</v>
      </c>
      <c r="E2889">
        <f>_xlfn.XLOOKUP(D2889,'ACS data'!E:E,'ACS data'!N:N)</f>
        <v>518</v>
      </c>
      <c r="F2889">
        <f>_xlfn.XLOOKUP(D2889,'2026 FMR'!I:I,'2026 FMR'!M:M)</f>
        <v>1012</v>
      </c>
      <c r="G2889">
        <f>_xlfn.XLOOKUP(D2889,'2026 FMR'!I:I,'2026 FMR'!J:J)</f>
        <v>36593</v>
      </c>
      <c r="H2889">
        <f>_xlfn.XLOOKUP(D2889,'2026 FMR'!I:I,'2026 FMR'!R:R)</f>
        <v>0.5</v>
      </c>
    </row>
    <row r="2890" spans="1:8" x14ac:dyDescent="0.35">
      <c r="A2890" t="s">
        <v>2900</v>
      </c>
      <c r="B2890" t="str">
        <f>_xlfn.XLOOKUP(D2890,'2026 FMR'!I:I,'2026 FMR'!Q:Q)</f>
        <v>VA-513</v>
      </c>
      <c r="C2890" t="s">
        <v>2967</v>
      </c>
      <c r="D2890">
        <v>51139</v>
      </c>
      <c r="E2890">
        <f>_xlfn.XLOOKUP(D2890,'ACS data'!E:E,'ACS data'!N:N)</f>
        <v>255</v>
      </c>
      <c r="F2890">
        <f>_xlfn.XLOOKUP(D2890,'2026 FMR'!I:I,'2026 FMR'!M:M)</f>
        <v>811</v>
      </c>
      <c r="G2890">
        <f>_xlfn.XLOOKUP(D2890,'2026 FMR'!I:I,'2026 FMR'!J:J)</f>
        <v>23753</v>
      </c>
      <c r="H2890">
        <f>_xlfn.XLOOKUP(D2890,'2026 FMR'!I:I,'2026 FMR'!R:R)</f>
        <v>1</v>
      </c>
    </row>
    <row r="2891" spans="1:8" x14ac:dyDescent="0.35">
      <c r="A2891" t="s">
        <v>2900</v>
      </c>
      <c r="B2891" t="str">
        <f>_xlfn.XLOOKUP(D2891,'2026 FMR'!I:I,'2026 FMR'!Q:Q)</f>
        <v>VA-521</v>
      </c>
      <c r="C2891" t="s">
        <v>2968</v>
      </c>
      <c r="D2891">
        <v>51141</v>
      </c>
      <c r="E2891">
        <f>_xlfn.XLOOKUP(D2891,'ACS data'!E:E,'ACS data'!N:N)</f>
        <v>276</v>
      </c>
      <c r="F2891">
        <f>_xlfn.XLOOKUP(D2891,'2026 FMR'!I:I,'2026 FMR'!M:M)</f>
        <v>763</v>
      </c>
      <c r="G2891">
        <f>_xlfn.XLOOKUP(D2891,'2026 FMR'!I:I,'2026 FMR'!J:J)</f>
        <v>17660</v>
      </c>
      <c r="H2891">
        <f>_xlfn.XLOOKUP(D2891,'2026 FMR'!I:I,'2026 FMR'!R:R)</f>
        <v>0.5</v>
      </c>
    </row>
    <row r="2892" spans="1:8" x14ac:dyDescent="0.35">
      <c r="A2892" t="s">
        <v>2900</v>
      </c>
      <c r="B2892" t="str">
        <f>_xlfn.XLOOKUP(D2892,'2026 FMR'!I:I,'2026 FMR'!Q:Q)</f>
        <v>VA-521</v>
      </c>
      <c r="C2892" t="s">
        <v>2969</v>
      </c>
      <c r="D2892">
        <v>51143</v>
      </c>
      <c r="E2892">
        <f>_xlfn.XLOOKUP(D2892,'ACS data'!E:E,'ACS data'!N:N)</f>
        <v>1344</v>
      </c>
      <c r="F2892">
        <f>_xlfn.XLOOKUP(D2892,'2026 FMR'!I:I,'2026 FMR'!M:M)</f>
        <v>738</v>
      </c>
      <c r="G2892">
        <f>_xlfn.XLOOKUP(D2892,'2026 FMR'!I:I,'2026 FMR'!J:J)</f>
        <v>60541</v>
      </c>
      <c r="H2892">
        <f>_xlfn.XLOOKUP(D2892,'2026 FMR'!I:I,'2026 FMR'!R:R)</f>
        <v>0.5</v>
      </c>
    </row>
    <row r="2893" spans="1:8" x14ac:dyDescent="0.35">
      <c r="A2893" t="s">
        <v>2900</v>
      </c>
      <c r="B2893" t="str">
        <f>_xlfn.XLOOKUP(D2893,'2026 FMR'!I:I,'2026 FMR'!Q:Q)</f>
        <v>VA-500</v>
      </c>
      <c r="C2893" t="s">
        <v>2970</v>
      </c>
      <c r="D2893">
        <v>51145</v>
      </c>
      <c r="E2893">
        <f>_xlfn.XLOOKUP(D2893,'ACS data'!E:E,'ACS data'!N:N)</f>
        <v>147</v>
      </c>
      <c r="F2893">
        <f>_xlfn.XLOOKUP(D2893,'2026 FMR'!I:I,'2026 FMR'!M:M)</f>
        <v>1507</v>
      </c>
      <c r="G2893">
        <f>_xlfn.XLOOKUP(D2893,'2026 FMR'!I:I,'2026 FMR'!J:J)</f>
        <v>30503</v>
      </c>
      <c r="H2893">
        <f>_xlfn.XLOOKUP(D2893,'2026 FMR'!I:I,'2026 FMR'!R:R)</f>
        <v>0.5</v>
      </c>
    </row>
    <row r="2894" spans="1:8" x14ac:dyDescent="0.35">
      <c r="A2894" t="s">
        <v>2900</v>
      </c>
      <c r="B2894" t="str">
        <f>_xlfn.XLOOKUP(D2894,'2026 FMR'!I:I,'2026 FMR'!Q:Q)</f>
        <v>VA-521</v>
      </c>
      <c r="C2894" t="s">
        <v>2971</v>
      </c>
      <c r="D2894">
        <v>51147</v>
      </c>
      <c r="E2894">
        <f>_xlfn.XLOOKUP(D2894,'ACS data'!E:E,'ACS data'!N:N)</f>
        <v>803</v>
      </c>
      <c r="F2894">
        <f>_xlfn.XLOOKUP(D2894,'2026 FMR'!I:I,'2026 FMR'!M:M)</f>
        <v>922</v>
      </c>
      <c r="G2894">
        <f>_xlfn.XLOOKUP(D2894,'2026 FMR'!I:I,'2026 FMR'!J:J)</f>
        <v>21922</v>
      </c>
      <c r="H2894">
        <f>_xlfn.XLOOKUP(D2894,'2026 FMR'!I:I,'2026 FMR'!R:R)</f>
        <v>0.5</v>
      </c>
    </row>
    <row r="2895" spans="1:8" x14ac:dyDescent="0.35">
      <c r="A2895" t="s">
        <v>2900</v>
      </c>
      <c r="B2895" t="str">
        <f>_xlfn.XLOOKUP(D2895,'2026 FMR'!I:I,'2026 FMR'!Q:Q)</f>
        <v>VA-521</v>
      </c>
      <c r="C2895" t="s">
        <v>2972</v>
      </c>
      <c r="D2895">
        <v>51149</v>
      </c>
      <c r="E2895">
        <f>_xlfn.XLOOKUP(D2895,'ACS data'!E:E,'ACS data'!N:N)</f>
        <v>808</v>
      </c>
      <c r="F2895">
        <f>_xlfn.XLOOKUP(D2895,'2026 FMR'!I:I,'2026 FMR'!M:M)</f>
        <v>1507</v>
      </c>
      <c r="G2895">
        <f>_xlfn.XLOOKUP(D2895,'2026 FMR'!I:I,'2026 FMR'!J:J)</f>
        <v>42634</v>
      </c>
      <c r="H2895">
        <f>_xlfn.XLOOKUP(D2895,'2026 FMR'!I:I,'2026 FMR'!R:R)</f>
        <v>0.5</v>
      </c>
    </row>
    <row r="2896" spans="1:8" x14ac:dyDescent="0.35">
      <c r="A2896" t="s">
        <v>2900</v>
      </c>
      <c r="B2896" t="str">
        <f>_xlfn.XLOOKUP(D2896,'2026 FMR'!I:I,'2026 FMR'!Q:Q)</f>
        <v>VA-604</v>
      </c>
      <c r="C2896" t="s">
        <v>2973</v>
      </c>
      <c r="D2896">
        <v>51153</v>
      </c>
      <c r="E2896">
        <f>_xlfn.XLOOKUP(D2896,'ACS data'!E:E,'ACS data'!N:N)</f>
        <v>6547</v>
      </c>
      <c r="F2896">
        <f>_xlfn.XLOOKUP(D2896,'2026 FMR'!I:I,'2026 FMR'!M:M)</f>
        <v>2015</v>
      </c>
      <c r="G2896">
        <f>_xlfn.XLOOKUP(D2896,'2026 FMR'!I:I,'2026 FMR'!J:J)</f>
        <v>481114</v>
      </c>
      <c r="H2896">
        <f>_xlfn.XLOOKUP(D2896,'2026 FMR'!I:I,'2026 FMR'!R:R)</f>
        <v>1</v>
      </c>
    </row>
    <row r="2897" spans="1:8" x14ac:dyDescent="0.35">
      <c r="A2897" t="s">
        <v>2900</v>
      </c>
      <c r="B2897" t="str">
        <f>_xlfn.XLOOKUP(D2897,'2026 FMR'!I:I,'2026 FMR'!Q:Q)</f>
        <v>VA-521</v>
      </c>
      <c r="C2897" t="s">
        <v>2974</v>
      </c>
      <c r="D2897">
        <v>51155</v>
      </c>
      <c r="E2897">
        <f>_xlfn.XLOOKUP(D2897,'ACS data'!E:E,'ACS data'!N:N)</f>
        <v>677</v>
      </c>
      <c r="F2897">
        <f>_xlfn.XLOOKUP(D2897,'2026 FMR'!I:I,'2026 FMR'!M:M)</f>
        <v>840</v>
      </c>
      <c r="G2897">
        <f>_xlfn.XLOOKUP(D2897,'2026 FMR'!I:I,'2026 FMR'!J:J)</f>
        <v>33841</v>
      </c>
      <c r="H2897">
        <f>_xlfn.XLOOKUP(D2897,'2026 FMR'!I:I,'2026 FMR'!R:R)</f>
        <v>0.5</v>
      </c>
    </row>
    <row r="2898" spans="1:8" x14ac:dyDescent="0.35">
      <c r="A2898" t="s">
        <v>2900</v>
      </c>
      <c r="B2898" t="str">
        <f>_xlfn.XLOOKUP(D2898,'2026 FMR'!I:I,'2026 FMR'!Q:Q)</f>
        <v>VA-521</v>
      </c>
      <c r="C2898" t="s">
        <v>2975</v>
      </c>
      <c r="D2898">
        <v>51157</v>
      </c>
      <c r="E2898">
        <f>_xlfn.XLOOKUP(D2898,'ACS data'!E:E,'ACS data'!N:N)</f>
        <v>140</v>
      </c>
      <c r="F2898">
        <f>_xlfn.XLOOKUP(D2898,'2026 FMR'!I:I,'2026 FMR'!M:M)</f>
        <v>1254</v>
      </c>
      <c r="G2898">
        <f>_xlfn.XLOOKUP(D2898,'2026 FMR'!I:I,'2026 FMR'!J:J)</f>
        <v>7422</v>
      </c>
      <c r="H2898">
        <f>_xlfn.XLOOKUP(D2898,'2026 FMR'!I:I,'2026 FMR'!R:R)</f>
        <v>0.5</v>
      </c>
    </row>
    <row r="2899" spans="1:8" x14ac:dyDescent="0.35">
      <c r="A2899" t="s">
        <v>2900</v>
      </c>
      <c r="B2899" t="str">
        <f>_xlfn.XLOOKUP(D2899,'2026 FMR'!I:I,'2026 FMR'!Q:Q)</f>
        <v>VA-521</v>
      </c>
      <c r="C2899" t="s">
        <v>2976</v>
      </c>
      <c r="D2899">
        <v>51159</v>
      </c>
      <c r="E2899">
        <f>_xlfn.XLOOKUP(D2899,'ACS data'!E:E,'ACS data'!N:N)</f>
        <v>89</v>
      </c>
      <c r="F2899">
        <f>_xlfn.XLOOKUP(D2899,'2026 FMR'!I:I,'2026 FMR'!M:M)</f>
        <v>882</v>
      </c>
      <c r="G2899">
        <f>_xlfn.XLOOKUP(D2899,'2026 FMR'!I:I,'2026 FMR'!J:J)</f>
        <v>8968</v>
      </c>
      <c r="H2899">
        <f>_xlfn.XLOOKUP(D2899,'2026 FMR'!I:I,'2026 FMR'!R:R)</f>
        <v>0.5</v>
      </c>
    </row>
    <row r="2900" spans="1:8" x14ac:dyDescent="0.35">
      <c r="A2900" t="s">
        <v>2900</v>
      </c>
      <c r="B2900" t="str">
        <f>_xlfn.XLOOKUP(D2900,'2026 FMR'!I:I,'2026 FMR'!Q:Q)</f>
        <v>VA-502</v>
      </c>
      <c r="C2900" t="s">
        <v>2977</v>
      </c>
      <c r="D2900">
        <v>51161</v>
      </c>
      <c r="E2900">
        <f>_xlfn.XLOOKUP(D2900,'ACS data'!E:E,'ACS data'!N:N)</f>
        <v>1482</v>
      </c>
      <c r="F2900">
        <f>_xlfn.XLOOKUP(D2900,'2026 FMR'!I:I,'2026 FMR'!M:M)</f>
        <v>1053</v>
      </c>
      <c r="G2900">
        <f>_xlfn.XLOOKUP(D2900,'2026 FMR'!I:I,'2026 FMR'!J:J)</f>
        <v>96653</v>
      </c>
      <c r="H2900">
        <f>_xlfn.XLOOKUP(D2900,'2026 FMR'!I:I,'2026 FMR'!R:R)</f>
        <v>1</v>
      </c>
    </row>
    <row r="2901" spans="1:8" x14ac:dyDescent="0.35">
      <c r="A2901" t="s">
        <v>2900</v>
      </c>
      <c r="B2901" t="str">
        <f>_xlfn.XLOOKUP(D2901,'2026 FMR'!I:I,'2026 FMR'!Q:Q)</f>
        <v>VA-521</v>
      </c>
      <c r="C2901" t="s">
        <v>2978</v>
      </c>
      <c r="D2901">
        <v>51163</v>
      </c>
      <c r="E2901">
        <f>_xlfn.XLOOKUP(D2901,'ACS data'!E:E,'ACS data'!N:N)</f>
        <v>405</v>
      </c>
      <c r="F2901">
        <f>_xlfn.XLOOKUP(D2901,'2026 FMR'!I:I,'2026 FMR'!M:M)</f>
        <v>917</v>
      </c>
      <c r="G2901">
        <f>_xlfn.XLOOKUP(D2901,'2026 FMR'!I:I,'2026 FMR'!J:J)</f>
        <v>22673</v>
      </c>
      <c r="H2901">
        <f>_xlfn.XLOOKUP(D2901,'2026 FMR'!I:I,'2026 FMR'!R:R)</f>
        <v>0.5</v>
      </c>
    </row>
    <row r="2902" spans="1:8" x14ac:dyDescent="0.35">
      <c r="A2902" t="s">
        <v>2900</v>
      </c>
      <c r="B2902" t="str">
        <f>_xlfn.XLOOKUP(D2902,'2026 FMR'!I:I,'2026 FMR'!Q:Q)</f>
        <v>VA-513</v>
      </c>
      <c r="C2902" t="s">
        <v>2979</v>
      </c>
      <c r="D2902">
        <v>51165</v>
      </c>
      <c r="E2902">
        <f>_xlfn.XLOOKUP(D2902,'ACS data'!E:E,'ACS data'!N:N)</f>
        <v>2264</v>
      </c>
      <c r="F2902">
        <f>_xlfn.XLOOKUP(D2902,'2026 FMR'!I:I,'2026 FMR'!M:M)</f>
        <v>1057</v>
      </c>
      <c r="G2902">
        <f>_xlfn.XLOOKUP(D2902,'2026 FMR'!I:I,'2026 FMR'!J:J)</f>
        <v>83905</v>
      </c>
      <c r="H2902">
        <f>_xlfn.XLOOKUP(D2902,'2026 FMR'!I:I,'2026 FMR'!R:R)</f>
        <v>1</v>
      </c>
    </row>
    <row r="2903" spans="1:8" x14ac:dyDescent="0.35">
      <c r="A2903" t="s">
        <v>2900</v>
      </c>
      <c r="B2903" t="str">
        <f>_xlfn.XLOOKUP(D2903,'2026 FMR'!I:I,'2026 FMR'!Q:Q)</f>
        <v>VA-521</v>
      </c>
      <c r="C2903" t="s">
        <v>2980</v>
      </c>
      <c r="D2903">
        <v>51167</v>
      </c>
      <c r="E2903">
        <f>_xlfn.XLOOKUP(D2903,'ACS data'!E:E,'ACS data'!N:N)</f>
        <v>501</v>
      </c>
      <c r="F2903">
        <f>_xlfn.XLOOKUP(D2903,'2026 FMR'!I:I,'2026 FMR'!M:M)</f>
        <v>748</v>
      </c>
      <c r="G2903">
        <f>_xlfn.XLOOKUP(D2903,'2026 FMR'!I:I,'2026 FMR'!J:J)</f>
        <v>25763</v>
      </c>
      <c r="H2903">
        <f>_xlfn.XLOOKUP(D2903,'2026 FMR'!I:I,'2026 FMR'!R:R)</f>
        <v>0.5</v>
      </c>
    </row>
    <row r="2904" spans="1:8" x14ac:dyDescent="0.35">
      <c r="A2904" t="s">
        <v>2900</v>
      </c>
      <c r="B2904" t="str">
        <f>_xlfn.XLOOKUP(D2904,'2026 FMR'!I:I,'2026 FMR'!Q:Q)</f>
        <v>VA-521</v>
      </c>
      <c r="C2904" t="s">
        <v>2981</v>
      </c>
      <c r="D2904">
        <v>51169</v>
      </c>
      <c r="E2904">
        <f>_xlfn.XLOOKUP(D2904,'ACS data'!E:E,'ACS data'!N:N)</f>
        <v>430</v>
      </c>
      <c r="F2904">
        <f>_xlfn.XLOOKUP(D2904,'2026 FMR'!I:I,'2026 FMR'!M:M)</f>
        <v>818</v>
      </c>
      <c r="G2904">
        <f>_xlfn.XLOOKUP(D2904,'2026 FMR'!I:I,'2026 FMR'!J:J)</f>
        <v>21536</v>
      </c>
      <c r="H2904">
        <f>_xlfn.XLOOKUP(D2904,'2026 FMR'!I:I,'2026 FMR'!R:R)</f>
        <v>0.5</v>
      </c>
    </row>
    <row r="2905" spans="1:8" x14ac:dyDescent="0.35">
      <c r="A2905" t="s">
        <v>2900</v>
      </c>
      <c r="B2905" t="str">
        <f>_xlfn.XLOOKUP(D2905,'2026 FMR'!I:I,'2026 FMR'!Q:Q)</f>
        <v>VA-513</v>
      </c>
      <c r="C2905" t="s">
        <v>2982</v>
      </c>
      <c r="D2905">
        <v>51171</v>
      </c>
      <c r="E2905">
        <f>_xlfn.XLOOKUP(D2905,'ACS data'!E:E,'ACS data'!N:N)</f>
        <v>1057</v>
      </c>
      <c r="F2905">
        <f>_xlfn.XLOOKUP(D2905,'2026 FMR'!I:I,'2026 FMR'!M:M)</f>
        <v>855</v>
      </c>
      <c r="G2905">
        <f>_xlfn.XLOOKUP(D2905,'2026 FMR'!I:I,'2026 FMR'!J:J)</f>
        <v>44337</v>
      </c>
      <c r="H2905">
        <f>_xlfn.XLOOKUP(D2905,'2026 FMR'!I:I,'2026 FMR'!R:R)</f>
        <v>1</v>
      </c>
    </row>
    <row r="2906" spans="1:8" x14ac:dyDescent="0.35">
      <c r="A2906" t="s">
        <v>2900</v>
      </c>
      <c r="B2906" t="str">
        <f>_xlfn.XLOOKUP(D2906,'2026 FMR'!I:I,'2026 FMR'!Q:Q)</f>
        <v>VA-521</v>
      </c>
      <c r="C2906" t="s">
        <v>2983</v>
      </c>
      <c r="D2906">
        <v>51173</v>
      </c>
      <c r="E2906">
        <f>_xlfn.XLOOKUP(D2906,'ACS data'!E:E,'ACS data'!N:N)</f>
        <v>692</v>
      </c>
      <c r="F2906">
        <f>_xlfn.XLOOKUP(D2906,'2026 FMR'!I:I,'2026 FMR'!M:M)</f>
        <v>753</v>
      </c>
      <c r="G2906">
        <f>_xlfn.XLOOKUP(D2906,'2026 FMR'!I:I,'2026 FMR'!J:J)</f>
        <v>29799</v>
      </c>
      <c r="H2906">
        <f>_xlfn.XLOOKUP(D2906,'2026 FMR'!I:I,'2026 FMR'!R:R)</f>
        <v>0.5</v>
      </c>
    </row>
    <row r="2907" spans="1:8" x14ac:dyDescent="0.35">
      <c r="A2907" t="s">
        <v>2900</v>
      </c>
      <c r="B2907" t="str">
        <f>_xlfn.XLOOKUP(D2907,'2026 FMR'!I:I,'2026 FMR'!Q:Q)</f>
        <v>VA-501</v>
      </c>
      <c r="C2907" t="s">
        <v>2984</v>
      </c>
      <c r="D2907">
        <v>51175</v>
      </c>
      <c r="E2907">
        <f>_xlfn.XLOOKUP(D2907,'ACS data'!E:E,'ACS data'!N:N)</f>
        <v>162</v>
      </c>
      <c r="F2907">
        <f>_xlfn.XLOOKUP(D2907,'2026 FMR'!I:I,'2026 FMR'!M:M)</f>
        <v>817</v>
      </c>
      <c r="G2907">
        <f>_xlfn.XLOOKUP(D2907,'2026 FMR'!I:I,'2026 FMR'!J:J)</f>
        <v>18003</v>
      </c>
      <c r="H2907">
        <f>_xlfn.XLOOKUP(D2907,'2026 FMR'!I:I,'2026 FMR'!R:R)</f>
        <v>1</v>
      </c>
    </row>
    <row r="2908" spans="1:8" x14ac:dyDescent="0.35">
      <c r="A2908" t="s">
        <v>2900</v>
      </c>
      <c r="B2908" t="str">
        <f>_xlfn.XLOOKUP(D2908,'2026 FMR'!I:I,'2026 FMR'!Q:Q)</f>
        <v>VA-514</v>
      </c>
      <c r="C2908" t="s">
        <v>2985</v>
      </c>
      <c r="D2908">
        <v>51177</v>
      </c>
      <c r="E2908">
        <f>_xlfn.XLOOKUP(D2908,'ACS data'!E:E,'ACS data'!N:N)</f>
        <v>2583</v>
      </c>
      <c r="F2908">
        <f>_xlfn.XLOOKUP(D2908,'2026 FMR'!I:I,'2026 FMR'!M:M)</f>
        <v>2015</v>
      </c>
      <c r="G2908">
        <f>_xlfn.XLOOKUP(D2908,'2026 FMR'!I:I,'2026 FMR'!J:J)</f>
        <v>141097</v>
      </c>
      <c r="H2908">
        <f>_xlfn.XLOOKUP(D2908,'2026 FMR'!I:I,'2026 FMR'!R:R)</f>
        <v>1</v>
      </c>
    </row>
    <row r="2909" spans="1:8" x14ac:dyDescent="0.35">
      <c r="A2909" t="s">
        <v>2900</v>
      </c>
      <c r="B2909" t="str">
        <f>_xlfn.XLOOKUP(D2909,'2026 FMR'!I:I,'2026 FMR'!Q:Q)</f>
        <v>VA-514</v>
      </c>
      <c r="C2909" t="s">
        <v>2986</v>
      </c>
      <c r="D2909">
        <v>51179</v>
      </c>
      <c r="E2909">
        <f>_xlfn.XLOOKUP(D2909,'ACS data'!E:E,'ACS data'!N:N)</f>
        <v>2025</v>
      </c>
      <c r="F2909">
        <f>_xlfn.XLOOKUP(D2909,'2026 FMR'!I:I,'2026 FMR'!M:M)</f>
        <v>2015</v>
      </c>
      <c r="G2909">
        <f>_xlfn.XLOOKUP(D2909,'2026 FMR'!I:I,'2026 FMR'!J:J)</f>
        <v>157606</v>
      </c>
      <c r="H2909">
        <f>_xlfn.XLOOKUP(D2909,'2026 FMR'!I:I,'2026 FMR'!R:R)</f>
        <v>1</v>
      </c>
    </row>
    <row r="2910" spans="1:8" x14ac:dyDescent="0.35">
      <c r="A2910" t="s">
        <v>2900</v>
      </c>
      <c r="B2910" t="str">
        <f>_xlfn.XLOOKUP(D2910,'2026 FMR'!I:I,'2026 FMR'!Q:Q)</f>
        <v>VA-521</v>
      </c>
      <c r="C2910" t="s">
        <v>2987</v>
      </c>
      <c r="D2910">
        <v>51181</v>
      </c>
      <c r="E2910">
        <f>_xlfn.XLOOKUP(D2910,'ACS data'!E:E,'ACS data'!N:N)</f>
        <v>171</v>
      </c>
      <c r="F2910">
        <f>_xlfn.XLOOKUP(D2910,'2026 FMR'!I:I,'2026 FMR'!M:M)</f>
        <v>920</v>
      </c>
      <c r="G2910">
        <f>_xlfn.XLOOKUP(D2910,'2026 FMR'!I:I,'2026 FMR'!J:J)</f>
        <v>6546</v>
      </c>
      <c r="H2910">
        <f>_xlfn.XLOOKUP(D2910,'2026 FMR'!I:I,'2026 FMR'!R:R)</f>
        <v>0.5</v>
      </c>
    </row>
    <row r="2911" spans="1:8" x14ac:dyDescent="0.35">
      <c r="A2911" t="s">
        <v>2900</v>
      </c>
      <c r="B2911" t="str">
        <f>_xlfn.XLOOKUP(D2911,'2026 FMR'!I:I,'2026 FMR'!Q:Q)</f>
        <v>VA-521</v>
      </c>
      <c r="C2911" t="s">
        <v>2988</v>
      </c>
      <c r="D2911">
        <v>51183</v>
      </c>
      <c r="E2911">
        <f>_xlfn.XLOOKUP(D2911,'ACS data'!E:E,'ACS data'!N:N)</f>
        <v>197</v>
      </c>
      <c r="F2911">
        <f>_xlfn.XLOOKUP(D2911,'2026 FMR'!I:I,'2026 FMR'!M:M)</f>
        <v>1507</v>
      </c>
      <c r="G2911">
        <f>_xlfn.XLOOKUP(D2911,'2026 FMR'!I:I,'2026 FMR'!J:J)</f>
        <v>10866</v>
      </c>
      <c r="H2911">
        <f>_xlfn.XLOOKUP(D2911,'2026 FMR'!I:I,'2026 FMR'!R:R)</f>
        <v>0.5</v>
      </c>
    </row>
    <row r="2912" spans="1:8" x14ac:dyDescent="0.35">
      <c r="A2912" t="s">
        <v>2900</v>
      </c>
      <c r="B2912" t="str">
        <f>_xlfn.XLOOKUP(D2912,'2026 FMR'!I:I,'2026 FMR'!Q:Q)</f>
        <v>VA-521</v>
      </c>
      <c r="C2912" t="s">
        <v>2989</v>
      </c>
      <c r="D2912">
        <v>51185</v>
      </c>
      <c r="E2912">
        <f>_xlfn.XLOOKUP(D2912,'ACS data'!E:E,'ACS data'!N:N)</f>
        <v>1489</v>
      </c>
      <c r="F2912">
        <f>_xlfn.XLOOKUP(D2912,'2026 FMR'!I:I,'2026 FMR'!M:M)</f>
        <v>732</v>
      </c>
      <c r="G2912">
        <f>_xlfn.XLOOKUP(D2912,'2026 FMR'!I:I,'2026 FMR'!J:J)</f>
        <v>40392</v>
      </c>
      <c r="H2912">
        <f>_xlfn.XLOOKUP(D2912,'2026 FMR'!I:I,'2026 FMR'!R:R)</f>
        <v>0.5</v>
      </c>
    </row>
    <row r="2913" spans="1:8" x14ac:dyDescent="0.35">
      <c r="A2913" t="s">
        <v>2900</v>
      </c>
      <c r="B2913" t="str">
        <f>_xlfn.XLOOKUP(D2913,'2026 FMR'!I:I,'2026 FMR'!Q:Q)</f>
        <v>VA-513</v>
      </c>
      <c r="C2913" t="s">
        <v>2990</v>
      </c>
      <c r="D2913">
        <v>51187</v>
      </c>
      <c r="E2913">
        <f>_xlfn.XLOOKUP(D2913,'ACS data'!E:E,'ACS data'!N:N)</f>
        <v>653</v>
      </c>
      <c r="F2913">
        <f>_xlfn.XLOOKUP(D2913,'2026 FMR'!I:I,'2026 FMR'!M:M)</f>
        <v>1002</v>
      </c>
      <c r="G2913">
        <f>_xlfn.XLOOKUP(D2913,'2026 FMR'!I:I,'2026 FMR'!J:J)</f>
        <v>40800</v>
      </c>
      <c r="H2913">
        <f>_xlfn.XLOOKUP(D2913,'2026 FMR'!I:I,'2026 FMR'!R:R)</f>
        <v>1</v>
      </c>
    </row>
    <row r="2914" spans="1:8" x14ac:dyDescent="0.35">
      <c r="A2914" t="s">
        <v>2900</v>
      </c>
      <c r="B2914" t="str">
        <f>_xlfn.XLOOKUP(D2914,'2026 FMR'!I:I,'2026 FMR'!Q:Q)</f>
        <v>VA-521</v>
      </c>
      <c r="C2914" t="s">
        <v>2991</v>
      </c>
      <c r="D2914">
        <v>51191</v>
      </c>
      <c r="E2914">
        <f>_xlfn.XLOOKUP(D2914,'ACS data'!E:E,'ACS data'!N:N)</f>
        <v>859</v>
      </c>
      <c r="F2914">
        <f>_xlfn.XLOOKUP(D2914,'2026 FMR'!I:I,'2026 FMR'!M:M)</f>
        <v>818</v>
      </c>
      <c r="G2914">
        <f>_xlfn.XLOOKUP(D2914,'2026 FMR'!I:I,'2026 FMR'!J:J)</f>
        <v>53985</v>
      </c>
      <c r="H2914">
        <f>_xlfn.XLOOKUP(D2914,'2026 FMR'!I:I,'2026 FMR'!R:R)</f>
        <v>0.5</v>
      </c>
    </row>
    <row r="2915" spans="1:8" x14ac:dyDescent="0.35">
      <c r="A2915" t="s">
        <v>2900</v>
      </c>
      <c r="B2915" t="str">
        <f>_xlfn.XLOOKUP(D2915,'2026 FMR'!I:I,'2026 FMR'!Q:Q)</f>
        <v>VA-521</v>
      </c>
      <c r="C2915" t="s">
        <v>2992</v>
      </c>
      <c r="D2915">
        <v>51193</v>
      </c>
      <c r="E2915">
        <f>_xlfn.XLOOKUP(D2915,'ACS data'!E:E,'ACS data'!N:N)</f>
        <v>317</v>
      </c>
      <c r="F2915">
        <f>_xlfn.XLOOKUP(D2915,'2026 FMR'!I:I,'2026 FMR'!M:M)</f>
        <v>979</v>
      </c>
      <c r="G2915">
        <f>_xlfn.XLOOKUP(D2915,'2026 FMR'!I:I,'2026 FMR'!J:J)</f>
        <v>18480</v>
      </c>
      <c r="H2915">
        <f>_xlfn.XLOOKUP(D2915,'2026 FMR'!I:I,'2026 FMR'!R:R)</f>
        <v>0.5</v>
      </c>
    </row>
    <row r="2916" spans="1:8" x14ac:dyDescent="0.35">
      <c r="A2916" t="s">
        <v>2900</v>
      </c>
      <c r="B2916" t="str">
        <f>_xlfn.XLOOKUP(D2916,'2026 FMR'!I:I,'2026 FMR'!Q:Q)</f>
        <v>VA-521</v>
      </c>
      <c r="C2916" t="s">
        <v>2993</v>
      </c>
      <c r="D2916">
        <v>51195</v>
      </c>
      <c r="E2916">
        <f>_xlfn.XLOOKUP(D2916,'ACS data'!E:E,'ACS data'!N:N)</f>
        <v>1056</v>
      </c>
      <c r="F2916">
        <f>_xlfn.XLOOKUP(D2916,'2026 FMR'!I:I,'2026 FMR'!M:M)</f>
        <v>697</v>
      </c>
      <c r="G2916">
        <f>_xlfn.XLOOKUP(D2916,'2026 FMR'!I:I,'2026 FMR'!J:J)</f>
        <v>36105</v>
      </c>
      <c r="H2916">
        <f>_xlfn.XLOOKUP(D2916,'2026 FMR'!I:I,'2026 FMR'!R:R)</f>
        <v>0.5</v>
      </c>
    </row>
    <row r="2917" spans="1:8" x14ac:dyDescent="0.35">
      <c r="A2917" t="s">
        <v>2900</v>
      </c>
      <c r="B2917" t="str">
        <f>_xlfn.XLOOKUP(D2917,'2026 FMR'!I:I,'2026 FMR'!Q:Q)</f>
        <v>VA-521</v>
      </c>
      <c r="C2917" t="s">
        <v>2994</v>
      </c>
      <c r="D2917">
        <v>51197</v>
      </c>
      <c r="E2917">
        <f>_xlfn.XLOOKUP(D2917,'ACS data'!E:E,'ACS data'!N:N)</f>
        <v>622</v>
      </c>
      <c r="F2917">
        <f>_xlfn.XLOOKUP(D2917,'2026 FMR'!I:I,'2026 FMR'!M:M)</f>
        <v>762</v>
      </c>
      <c r="G2917">
        <f>_xlfn.XLOOKUP(D2917,'2026 FMR'!I:I,'2026 FMR'!J:J)</f>
        <v>28275</v>
      </c>
      <c r="H2917">
        <f>_xlfn.XLOOKUP(D2917,'2026 FMR'!I:I,'2026 FMR'!R:R)</f>
        <v>0.5</v>
      </c>
    </row>
    <row r="2918" spans="1:8" x14ac:dyDescent="0.35">
      <c r="A2918" t="s">
        <v>2900</v>
      </c>
      <c r="B2918" t="str">
        <f>_xlfn.XLOOKUP(D2918,'2026 FMR'!I:I,'2026 FMR'!Q:Q)</f>
        <v>VA-505</v>
      </c>
      <c r="C2918" t="s">
        <v>2995</v>
      </c>
      <c r="D2918">
        <v>51199</v>
      </c>
      <c r="E2918">
        <f>_xlfn.XLOOKUP(D2918,'ACS data'!E:E,'ACS data'!N:N)</f>
        <v>1071</v>
      </c>
      <c r="F2918">
        <f>_xlfn.XLOOKUP(D2918,'2026 FMR'!I:I,'2026 FMR'!M:M)</f>
        <v>1512</v>
      </c>
      <c r="G2918">
        <f>_xlfn.XLOOKUP(D2918,'2026 FMR'!I:I,'2026 FMR'!J:J)</f>
        <v>70238</v>
      </c>
      <c r="H2918">
        <f>_xlfn.XLOOKUP(D2918,'2026 FMR'!I:I,'2026 FMR'!R:R)</f>
        <v>1</v>
      </c>
    </row>
    <row r="2919" spans="1:8" x14ac:dyDescent="0.35">
      <c r="A2919" t="s">
        <v>2900</v>
      </c>
      <c r="B2919" t="str">
        <f>_xlfn.XLOOKUP(D2919,'2026 FMR'!I:I,'2026 FMR'!Q:Q)</f>
        <v>VA-603</v>
      </c>
      <c r="C2919" t="s">
        <v>2996</v>
      </c>
      <c r="D2919">
        <v>51510</v>
      </c>
      <c r="E2919">
        <f>_xlfn.XLOOKUP(D2919,'ACS data'!E:E,'ACS data'!N:N)</f>
        <v>2297</v>
      </c>
      <c r="F2919">
        <f>_xlfn.XLOOKUP(D2919,'2026 FMR'!I:I,'2026 FMR'!M:M)</f>
        <v>2015</v>
      </c>
      <c r="G2919">
        <f>_xlfn.XLOOKUP(D2919,'2026 FMR'!I:I,'2026 FMR'!J:J)</f>
        <v>157594</v>
      </c>
      <c r="H2919">
        <f>_xlfn.XLOOKUP(D2919,'2026 FMR'!I:I,'2026 FMR'!R:R)</f>
        <v>1</v>
      </c>
    </row>
    <row r="2920" spans="1:8" x14ac:dyDescent="0.35">
      <c r="A2920" t="s">
        <v>2900</v>
      </c>
      <c r="B2920" t="str">
        <f>_xlfn.XLOOKUP(D2920,'2026 FMR'!I:I,'2026 FMR'!Q:Q)</f>
        <v>VA-521</v>
      </c>
      <c r="C2920" t="s">
        <v>2997</v>
      </c>
      <c r="D2920">
        <v>51520</v>
      </c>
      <c r="E2920">
        <f>_xlfn.XLOOKUP(D2920,'ACS data'!E:E,'ACS data'!N:N)</f>
        <v>571</v>
      </c>
      <c r="F2920">
        <f>_xlfn.XLOOKUP(D2920,'2026 FMR'!I:I,'2026 FMR'!M:M)</f>
        <v>818</v>
      </c>
      <c r="G2920">
        <f>_xlfn.XLOOKUP(D2920,'2026 FMR'!I:I,'2026 FMR'!J:J)</f>
        <v>17036</v>
      </c>
      <c r="H2920">
        <f>_xlfn.XLOOKUP(D2920,'2026 FMR'!I:I,'2026 FMR'!R:R)</f>
        <v>0.5</v>
      </c>
    </row>
    <row r="2921" spans="1:8" x14ac:dyDescent="0.35">
      <c r="A2921" t="s">
        <v>2900</v>
      </c>
      <c r="B2921" t="str">
        <f>_xlfn.XLOOKUP(D2921,'2026 FMR'!I:I,'2026 FMR'!Q:Q)</f>
        <v>VA-521</v>
      </c>
      <c r="C2921" t="s">
        <v>2998</v>
      </c>
      <c r="D2921">
        <v>51530</v>
      </c>
      <c r="E2921">
        <f>_xlfn.XLOOKUP(D2921,'ACS data'!E:E,'ACS data'!N:N)</f>
        <v>246</v>
      </c>
      <c r="F2921">
        <f>_xlfn.XLOOKUP(D2921,'2026 FMR'!I:I,'2026 FMR'!M:M)</f>
        <v>917</v>
      </c>
      <c r="G2921">
        <f>_xlfn.XLOOKUP(D2921,'2026 FMR'!I:I,'2026 FMR'!J:J)</f>
        <v>6639</v>
      </c>
      <c r="H2921">
        <f>_xlfn.XLOOKUP(D2921,'2026 FMR'!I:I,'2026 FMR'!R:R)</f>
        <v>0.5</v>
      </c>
    </row>
    <row r="2922" spans="1:8" x14ac:dyDescent="0.35">
      <c r="A2922" t="s">
        <v>2900</v>
      </c>
      <c r="B2922" t="str">
        <f>_xlfn.XLOOKUP(D2922,'2026 FMR'!I:I,'2026 FMR'!Q:Q)</f>
        <v>VA-504</v>
      </c>
      <c r="C2922" t="s">
        <v>2999</v>
      </c>
      <c r="D2922">
        <v>51540</v>
      </c>
      <c r="E2922">
        <f>_xlfn.XLOOKUP(D2922,'ACS data'!E:E,'ACS data'!N:N)</f>
        <v>4812</v>
      </c>
      <c r="F2922">
        <f>_xlfn.XLOOKUP(D2922,'2026 FMR'!I:I,'2026 FMR'!M:M)</f>
        <v>1602</v>
      </c>
      <c r="G2922">
        <f>_xlfn.XLOOKUP(D2922,'2026 FMR'!I:I,'2026 FMR'!J:J)</f>
        <v>46289</v>
      </c>
      <c r="H2922">
        <f>_xlfn.XLOOKUP(D2922,'2026 FMR'!I:I,'2026 FMR'!R:R)</f>
        <v>1</v>
      </c>
    </row>
    <row r="2923" spans="1:8" x14ac:dyDescent="0.35">
      <c r="A2923" t="s">
        <v>2900</v>
      </c>
      <c r="B2923" t="str">
        <f>_xlfn.XLOOKUP(D2923,'2026 FMR'!I:I,'2026 FMR'!Q:Q)</f>
        <v>VA-503</v>
      </c>
      <c r="C2923" t="s">
        <v>3000</v>
      </c>
      <c r="D2923">
        <v>51550</v>
      </c>
      <c r="E2923">
        <f>_xlfn.XLOOKUP(D2923,'ACS data'!E:E,'ACS data'!N:N)</f>
        <v>4819</v>
      </c>
      <c r="F2923">
        <f>_xlfn.XLOOKUP(D2923,'2026 FMR'!I:I,'2026 FMR'!M:M)</f>
        <v>1512</v>
      </c>
      <c r="G2923">
        <f>_xlfn.XLOOKUP(D2923,'2026 FMR'!I:I,'2026 FMR'!J:J)</f>
        <v>249377</v>
      </c>
      <c r="H2923">
        <f>_xlfn.XLOOKUP(D2923,'2026 FMR'!I:I,'2026 FMR'!R:R)</f>
        <v>1</v>
      </c>
    </row>
    <row r="2924" spans="1:8" x14ac:dyDescent="0.35">
      <c r="A2924" t="s">
        <v>2900</v>
      </c>
      <c r="B2924" t="str">
        <f>_xlfn.XLOOKUP(D2924,'2026 FMR'!I:I,'2026 FMR'!Q:Q)</f>
        <v>VA-521</v>
      </c>
      <c r="C2924" t="s">
        <v>3001</v>
      </c>
      <c r="D2924">
        <v>51570</v>
      </c>
      <c r="E2924">
        <f>_xlfn.XLOOKUP(D2924,'ACS data'!E:E,'ACS data'!N:N)</f>
        <v>222</v>
      </c>
      <c r="F2924">
        <f>_xlfn.XLOOKUP(D2924,'2026 FMR'!I:I,'2026 FMR'!M:M)</f>
        <v>1507</v>
      </c>
      <c r="G2924">
        <f>_xlfn.XLOOKUP(D2924,'2026 FMR'!I:I,'2026 FMR'!J:J)</f>
        <v>18158</v>
      </c>
      <c r="H2924">
        <f>_xlfn.XLOOKUP(D2924,'2026 FMR'!I:I,'2026 FMR'!R:R)</f>
        <v>0.5</v>
      </c>
    </row>
    <row r="2925" spans="1:8" x14ac:dyDescent="0.35">
      <c r="A2925" t="s">
        <v>2900</v>
      </c>
      <c r="B2925" t="str">
        <f>_xlfn.XLOOKUP(D2925,'2026 FMR'!I:I,'2026 FMR'!Q:Q)</f>
        <v>VA-502</v>
      </c>
      <c r="C2925" t="s">
        <v>3002</v>
      </c>
      <c r="D2925">
        <v>51580</v>
      </c>
      <c r="E2925">
        <f>_xlfn.XLOOKUP(D2925,'ACS data'!E:E,'ACS data'!N:N)</f>
        <v>258</v>
      </c>
      <c r="F2925">
        <f>_xlfn.XLOOKUP(D2925,'2026 FMR'!I:I,'2026 FMR'!M:M)</f>
        <v>778</v>
      </c>
      <c r="G2925">
        <f>_xlfn.XLOOKUP(D2925,'2026 FMR'!I:I,'2026 FMR'!J:J)</f>
        <v>5722</v>
      </c>
      <c r="H2925">
        <f>_xlfn.XLOOKUP(D2925,'2026 FMR'!I:I,'2026 FMR'!R:R)</f>
        <v>1</v>
      </c>
    </row>
    <row r="2926" spans="1:8" x14ac:dyDescent="0.35">
      <c r="A2926" t="s">
        <v>2900</v>
      </c>
      <c r="B2926" t="str">
        <f>_xlfn.XLOOKUP(D2926,'2026 FMR'!I:I,'2026 FMR'!Q:Q)</f>
        <v>VA-503</v>
      </c>
      <c r="C2926" t="s">
        <v>3003</v>
      </c>
      <c r="D2926">
        <v>51590</v>
      </c>
      <c r="E2926">
        <f>_xlfn.XLOOKUP(D2926,'ACS data'!E:E,'ACS data'!N:N)</f>
        <v>1818</v>
      </c>
      <c r="F2926">
        <f>_xlfn.XLOOKUP(D2926,'2026 FMR'!I:I,'2026 FMR'!M:M)</f>
        <v>738</v>
      </c>
      <c r="G2926">
        <f>_xlfn.XLOOKUP(D2926,'2026 FMR'!I:I,'2026 FMR'!J:J)</f>
        <v>42507</v>
      </c>
      <c r="H2926">
        <f>_xlfn.XLOOKUP(D2926,'2026 FMR'!I:I,'2026 FMR'!R:R)</f>
        <v>1</v>
      </c>
    </row>
    <row r="2927" spans="1:8" x14ac:dyDescent="0.35">
      <c r="A2927" t="s">
        <v>2900</v>
      </c>
      <c r="B2927" t="str">
        <f>_xlfn.XLOOKUP(D2927,'2026 FMR'!I:I,'2026 FMR'!Q:Q)</f>
        <v>VA-521</v>
      </c>
      <c r="C2927" t="s">
        <v>3004</v>
      </c>
      <c r="D2927">
        <v>51595</v>
      </c>
      <c r="E2927">
        <f>_xlfn.XLOOKUP(D2927,'ACS data'!E:E,'ACS data'!N:N)</f>
        <v>192</v>
      </c>
      <c r="F2927">
        <f>_xlfn.XLOOKUP(D2927,'2026 FMR'!I:I,'2026 FMR'!M:M)</f>
        <v>769</v>
      </c>
      <c r="G2927">
        <f>_xlfn.XLOOKUP(D2927,'2026 FMR'!I:I,'2026 FMR'!J:J)</f>
        <v>5680</v>
      </c>
      <c r="H2927">
        <f>_xlfn.XLOOKUP(D2927,'2026 FMR'!I:I,'2026 FMR'!R:R)</f>
        <v>0.5</v>
      </c>
    </row>
    <row r="2928" spans="1:8" x14ac:dyDescent="0.35">
      <c r="A2928" t="s">
        <v>2900</v>
      </c>
      <c r="B2928" t="str">
        <f>_xlfn.XLOOKUP(D2928,'2026 FMR'!I:I,'2026 FMR'!Q:Q)</f>
        <v>VA-601</v>
      </c>
      <c r="C2928" t="s">
        <v>3005</v>
      </c>
      <c r="D2928">
        <v>51600</v>
      </c>
      <c r="E2928">
        <f>_xlfn.XLOOKUP(D2928,'ACS data'!E:E,'ACS data'!N:N)</f>
        <v>897</v>
      </c>
      <c r="F2928">
        <f>_xlfn.XLOOKUP(D2928,'2026 FMR'!I:I,'2026 FMR'!M:M)</f>
        <v>2015</v>
      </c>
      <c r="G2928">
        <f>_xlfn.XLOOKUP(D2928,'2026 FMR'!I:I,'2026 FMR'!J:J)</f>
        <v>24242</v>
      </c>
      <c r="H2928">
        <f>_xlfn.XLOOKUP(D2928,'2026 FMR'!I:I,'2026 FMR'!R:R)</f>
        <v>1</v>
      </c>
    </row>
    <row r="2929" spans="1:8" x14ac:dyDescent="0.35">
      <c r="A2929" t="s">
        <v>2900</v>
      </c>
      <c r="B2929" t="str">
        <f>_xlfn.XLOOKUP(D2929,'2026 FMR'!I:I,'2026 FMR'!Q:Q)</f>
        <v>VA-601</v>
      </c>
      <c r="C2929" t="s">
        <v>3006</v>
      </c>
      <c r="D2929">
        <v>51610</v>
      </c>
      <c r="E2929">
        <f>_xlfn.XLOOKUP(D2929,'ACS data'!E:E,'ACS data'!N:N)</f>
        <v>60</v>
      </c>
      <c r="F2929">
        <f>_xlfn.XLOOKUP(D2929,'2026 FMR'!I:I,'2026 FMR'!M:M)</f>
        <v>2015</v>
      </c>
      <c r="G2929">
        <f>_xlfn.XLOOKUP(D2929,'2026 FMR'!I:I,'2026 FMR'!J:J)</f>
        <v>14576</v>
      </c>
      <c r="H2929">
        <f>_xlfn.XLOOKUP(D2929,'2026 FMR'!I:I,'2026 FMR'!R:R)</f>
        <v>1</v>
      </c>
    </row>
    <row r="2930" spans="1:8" x14ac:dyDescent="0.35">
      <c r="A2930" t="s">
        <v>2900</v>
      </c>
      <c r="B2930" t="str">
        <f>_xlfn.XLOOKUP(D2930,'2026 FMR'!I:I,'2026 FMR'!Q:Q)</f>
        <v>VA-501</v>
      </c>
      <c r="C2930" t="s">
        <v>3007</v>
      </c>
      <c r="D2930">
        <v>51620</v>
      </c>
      <c r="E2930">
        <f>_xlfn.XLOOKUP(D2930,'ACS data'!E:E,'ACS data'!N:N)</f>
        <v>137</v>
      </c>
      <c r="F2930">
        <f>_xlfn.XLOOKUP(D2930,'2026 FMR'!I:I,'2026 FMR'!M:M)</f>
        <v>817</v>
      </c>
      <c r="G2930">
        <f>_xlfn.XLOOKUP(D2930,'2026 FMR'!I:I,'2026 FMR'!J:J)</f>
        <v>8194</v>
      </c>
      <c r="H2930">
        <f>_xlfn.XLOOKUP(D2930,'2026 FMR'!I:I,'2026 FMR'!R:R)</f>
        <v>1</v>
      </c>
    </row>
    <row r="2931" spans="1:8" x14ac:dyDescent="0.35">
      <c r="A2931" t="s">
        <v>2900</v>
      </c>
      <c r="B2931" t="str">
        <f>_xlfn.XLOOKUP(D2931,'2026 FMR'!I:I,'2026 FMR'!Q:Q)</f>
        <v>VA-514</v>
      </c>
      <c r="C2931" t="s">
        <v>3008</v>
      </c>
      <c r="D2931">
        <v>51630</v>
      </c>
      <c r="E2931">
        <f>_xlfn.XLOOKUP(D2931,'ACS data'!E:E,'ACS data'!N:N)</f>
        <v>1361</v>
      </c>
      <c r="F2931">
        <f>_xlfn.XLOOKUP(D2931,'2026 FMR'!I:I,'2026 FMR'!M:M)</f>
        <v>2015</v>
      </c>
      <c r="G2931">
        <f>_xlfn.XLOOKUP(D2931,'2026 FMR'!I:I,'2026 FMR'!J:J)</f>
        <v>28258</v>
      </c>
      <c r="H2931">
        <f>_xlfn.XLOOKUP(D2931,'2026 FMR'!I:I,'2026 FMR'!R:R)</f>
        <v>1</v>
      </c>
    </row>
    <row r="2932" spans="1:8" x14ac:dyDescent="0.35">
      <c r="A2932" t="s">
        <v>2900</v>
      </c>
      <c r="B2932" t="str">
        <f>_xlfn.XLOOKUP(D2932,'2026 FMR'!I:I,'2026 FMR'!Q:Q)</f>
        <v>VA-521</v>
      </c>
      <c r="C2932" t="s">
        <v>3009</v>
      </c>
      <c r="D2932">
        <v>51640</v>
      </c>
      <c r="E2932">
        <f>_xlfn.XLOOKUP(D2932,'ACS data'!E:E,'ACS data'!N:N)</f>
        <v>339</v>
      </c>
      <c r="F2932">
        <f>_xlfn.XLOOKUP(D2932,'2026 FMR'!I:I,'2026 FMR'!M:M)</f>
        <v>770</v>
      </c>
      <c r="G2932">
        <f>_xlfn.XLOOKUP(D2932,'2026 FMR'!I:I,'2026 FMR'!J:J)</f>
        <v>6687</v>
      </c>
      <c r="H2932">
        <f>_xlfn.XLOOKUP(D2932,'2026 FMR'!I:I,'2026 FMR'!R:R)</f>
        <v>0.5</v>
      </c>
    </row>
    <row r="2933" spans="1:8" x14ac:dyDescent="0.35">
      <c r="A2933" t="s">
        <v>2900</v>
      </c>
      <c r="B2933" t="str">
        <f>_xlfn.XLOOKUP(D2933,'2026 FMR'!I:I,'2026 FMR'!Q:Q)</f>
        <v>VA-505</v>
      </c>
      <c r="C2933" t="s">
        <v>3010</v>
      </c>
      <c r="D2933">
        <v>51650</v>
      </c>
      <c r="E2933">
        <f>_xlfn.XLOOKUP(D2933,'ACS data'!E:E,'ACS data'!N:N)</f>
        <v>4063</v>
      </c>
      <c r="F2933">
        <f>_xlfn.XLOOKUP(D2933,'2026 FMR'!I:I,'2026 FMR'!M:M)</f>
        <v>1512</v>
      </c>
      <c r="G2933">
        <f>_xlfn.XLOOKUP(D2933,'2026 FMR'!I:I,'2026 FMR'!J:J)</f>
        <v>137217</v>
      </c>
      <c r="H2933">
        <f>_xlfn.XLOOKUP(D2933,'2026 FMR'!I:I,'2026 FMR'!R:R)</f>
        <v>1</v>
      </c>
    </row>
    <row r="2934" spans="1:8" x14ac:dyDescent="0.35">
      <c r="A2934" t="s">
        <v>2900</v>
      </c>
      <c r="B2934" t="str">
        <f>_xlfn.XLOOKUP(D2934,'2026 FMR'!I:I,'2026 FMR'!Q:Q)</f>
        <v>VA-513</v>
      </c>
      <c r="C2934" t="s">
        <v>3011</v>
      </c>
      <c r="D2934">
        <v>51660</v>
      </c>
      <c r="E2934">
        <f>_xlfn.XLOOKUP(D2934,'ACS data'!E:E,'ACS data'!N:N)</f>
        <v>7026</v>
      </c>
      <c r="F2934">
        <f>_xlfn.XLOOKUP(D2934,'2026 FMR'!I:I,'2026 FMR'!M:M)</f>
        <v>1057</v>
      </c>
      <c r="G2934">
        <f>_xlfn.XLOOKUP(D2934,'2026 FMR'!I:I,'2026 FMR'!J:J)</f>
        <v>51784</v>
      </c>
      <c r="H2934">
        <f>_xlfn.XLOOKUP(D2934,'2026 FMR'!I:I,'2026 FMR'!R:R)</f>
        <v>1</v>
      </c>
    </row>
    <row r="2935" spans="1:8" x14ac:dyDescent="0.35">
      <c r="A2935" t="s">
        <v>2900</v>
      </c>
      <c r="B2935" t="str">
        <f>_xlfn.XLOOKUP(D2935,'2026 FMR'!I:I,'2026 FMR'!Q:Q)</f>
        <v>VA-521</v>
      </c>
      <c r="C2935" t="s">
        <v>3012</v>
      </c>
      <c r="D2935">
        <v>51670</v>
      </c>
      <c r="E2935">
        <f>_xlfn.XLOOKUP(D2935,'ACS data'!E:E,'ACS data'!N:N)</f>
        <v>1501</v>
      </c>
      <c r="F2935">
        <f>_xlfn.XLOOKUP(D2935,'2026 FMR'!I:I,'2026 FMR'!M:M)</f>
        <v>1507</v>
      </c>
      <c r="G2935">
        <f>_xlfn.XLOOKUP(D2935,'2026 FMR'!I:I,'2026 FMR'!J:J)</f>
        <v>23046</v>
      </c>
      <c r="H2935">
        <f>_xlfn.XLOOKUP(D2935,'2026 FMR'!I:I,'2026 FMR'!R:R)</f>
        <v>0.5</v>
      </c>
    </row>
    <row r="2936" spans="1:8" x14ac:dyDescent="0.35">
      <c r="A2936" t="s">
        <v>2900</v>
      </c>
      <c r="B2936" t="str">
        <f>_xlfn.XLOOKUP(D2936,'2026 FMR'!I:I,'2026 FMR'!Q:Q)</f>
        <v>VA-521</v>
      </c>
      <c r="C2936" t="s">
        <v>3013</v>
      </c>
      <c r="D2936">
        <v>51678</v>
      </c>
      <c r="E2936">
        <f>_xlfn.XLOOKUP(D2936,'ACS data'!E:E,'ACS data'!N:N)</f>
        <v>235</v>
      </c>
      <c r="F2936">
        <f>_xlfn.XLOOKUP(D2936,'2026 FMR'!I:I,'2026 FMR'!M:M)</f>
        <v>917</v>
      </c>
      <c r="G2936">
        <f>_xlfn.XLOOKUP(D2936,'2026 FMR'!I:I,'2026 FMR'!J:J)</f>
        <v>7346</v>
      </c>
      <c r="H2936">
        <f>_xlfn.XLOOKUP(D2936,'2026 FMR'!I:I,'2026 FMR'!R:R)</f>
        <v>0.5</v>
      </c>
    </row>
    <row r="2937" spans="1:8" x14ac:dyDescent="0.35">
      <c r="A2937" t="s">
        <v>2900</v>
      </c>
      <c r="B2937" t="str">
        <f>_xlfn.XLOOKUP(D2937,'2026 FMR'!I:I,'2026 FMR'!Q:Q)</f>
        <v>VA-508</v>
      </c>
      <c r="C2937" t="s">
        <v>3014</v>
      </c>
      <c r="D2937">
        <v>51680</v>
      </c>
      <c r="E2937">
        <f>_xlfn.XLOOKUP(D2937,'ACS data'!E:E,'ACS data'!N:N)</f>
        <v>4695</v>
      </c>
      <c r="F2937">
        <f>_xlfn.XLOOKUP(D2937,'2026 FMR'!I:I,'2026 FMR'!M:M)</f>
        <v>1033</v>
      </c>
      <c r="G2937">
        <f>_xlfn.XLOOKUP(D2937,'2026 FMR'!I:I,'2026 FMR'!J:J)</f>
        <v>79166</v>
      </c>
      <c r="H2937">
        <f>_xlfn.XLOOKUP(D2937,'2026 FMR'!I:I,'2026 FMR'!R:R)</f>
        <v>1</v>
      </c>
    </row>
    <row r="2938" spans="1:8" x14ac:dyDescent="0.35">
      <c r="A2938" t="s">
        <v>2900</v>
      </c>
      <c r="B2938" t="str">
        <f>_xlfn.XLOOKUP(D2938,'2026 FMR'!I:I,'2026 FMR'!Q:Q)</f>
        <v>VA-604</v>
      </c>
      <c r="C2938" t="s">
        <v>3015</v>
      </c>
      <c r="D2938">
        <v>51683</v>
      </c>
      <c r="E2938">
        <f>_xlfn.XLOOKUP(D2938,'ACS data'!E:E,'ACS data'!N:N)</f>
        <v>471</v>
      </c>
      <c r="F2938">
        <f>_xlfn.XLOOKUP(D2938,'2026 FMR'!I:I,'2026 FMR'!M:M)</f>
        <v>2015</v>
      </c>
      <c r="G2938">
        <f>_xlfn.XLOOKUP(D2938,'2026 FMR'!I:I,'2026 FMR'!J:J)</f>
        <v>42620</v>
      </c>
      <c r="H2938">
        <f>_xlfn.XLOOKUP(D2938,'2026 FMR'!I:I,'2026 FMR'!R:R)</f>
        <v>1</v>
      </c>
    </row>
    <row r="2939" spans="1:8" x14ac:dyDescent="0.35">
      <c r="A2939" t="s">
        <v>2900</v>
      </c>
      <c r="B2939" t="str">
        <f>_xlfn.XLOOKUP(D2939,'2026 FMR'!I:I,'2026 FMR'!Q:Q)</f>
        <v>VA-604</v>
      </c>
      <c r="C2939" t="s">
        <v>3016</v>
      </c>
      <c r="D2939">
        <v>51685</v>
      </c>
      <c r="E2939">
        <f>_xlfn.XLOOKUP(D2939,'ACS data'!E:E,'ACS data'!N:N)</f>
        <v>313</v>
      </c>
      <c r="F2939">
        <f>_xlfn.XLOOKUP(D2939,'2026 FMR'!I:I,'2026 FMR'!M:M)</f>
        <v>2015</v>
      </c>
      <c r="G2939">
        <f>_xlfn.XLOOKUP(D2939,'2026 FMR'!I:I,'2026 FMR'!J:J)</f>
        <v>17123</v>
      </c>
      <c r="H2939">
        <f>_xlfn.XLOOKUP(D2939,'2026 FMR'!I:I,'2026 FMR'!R:R)</f>
        <v>1</v>
      </c>
    </row>
    <row r="2940" spans="1:8" x14ac:dyDescent="0.35">
      <c r="A2940" t="s">
        <v>2900</v>
      </c>
      <c r="B2940" t="str">
        <f>_xlfn.XLOOKUP(D2940,'2026 FMR'!I:I,'2026 FMR'!Q:Q)</f>
        <v>VA-521</v>
      </c>
      <c r="C2940" t="s">
        <v>3017</v>
      </c>
      <c r="D2940">
        <v>51690</v>
      </c>
      <c r="E2940">
        <f>_xlfn.XLOOKUP(D2940,'ACS data'!E:E,'ACS data'!N:N)</f>
        <v>609</v>
      </c>
      <c r="F2940">
        <f>_xlfn.XLOOKUP(D2940,'2026 FMR'!I:I,'2026 FMR'!M:M)</f>
        <v>753</v>
      </c>
      <c r="G2940">
        <f>_xlfn.XLOOKUP(D2940,'2026 FMR'!I:I,'2026 FMR'!J:J)</f>
        <v>13539</v>
      </c>
      <c r="H2940">
        <f>_xlfn.XLOOKUP(D2940,'2026 FMR'!I:I,'2026 FMR'!R:R)</f>
        <v>0.5</v>
      </c>
    </row>
    <row r="2941" spans="1:8" x14ac:dyDescent="0.35">
      <c r="A2941" t="s">
        <v>2900</v>
      </c>
      <c r="B2941" t="str">
        <f>_xlfn.XLOOKUP(D2941,'2026 FMR'!I:I,'2026 FMR'!Q:Q)</f>
        <v>VA-505</v>
      </c>
      <c r="C2941" t="s">
        <v>3018</v>
      </c>
      <c r="D2941">
        <v>51700</v>
      </c>
      <c r="E2941">
        <f>_xlfn.XLOOKUP(D2941,'ACS data'!E:E,'ACS data'!N:N)</f>
        <v>5631</v>
      </c>
      <c r="F2941">
        <f>_xlfn.XLOOKUP(D2941,'2026 FMR'!I:I,'2026 FMR'!M:M)</f>
        <v>1512</v>
      </c>
      <c r="G2941">
        <f>_xlfn.XLOOKUP(D2941,'2026 FMR'!I:I,'2026 FMR'!J:J)</f>
        <v>185118</v>
      </c>
      <c r="H2941">
        <f>_xlfn.XLOOKUP(D2941,'2026 FMR'!I:I,'2026 FMR'!R:R)</f>
        <v>1</v>
      </c>
    </row>
    <row r="2942" spans="1:8" x14ac:dyDescent="0.35">
      <c r="A2942" t="s">
        <v>2900</v>
      </c>
      <c r="B2942" t="str">
        <f>_xlfn.XLOOKUP(D2942,'2026 FMR'!I:I,'2026 FMR'!Q:Q)</f>
        <v>VA-501</v>
      </c>
      <c r="C2942" t="s">
        <v>3019</v>
      </c>
      <c r="D2942">
        <v>51710</v>
      </c>
      <c r="E2942">
        <f>_xlfn.XLOOKUP(D2942,'ACS data'!E:E,'ACS data'!N:N)</f>
        <v>8703</v>
      </c>
      <c r="F2942">
        <f>_xlfn.XLOOKUP(D2942,'2026 FMR'!I:I,'2026 FMR'!M:M)</f>
        <v>1512</v>
      </c>
      <c r="G2942">
        <f>_xlfn.XLOOKUP(D2942,'2026 FMR'!I:I,'2026 FMR'!J:J)</f>
        <v>236973</v>
      </c>
      <c r="H2942">
        <f>_xlfn.XLOOKUP(D2942,'2026 FMR'!I:I,'2026 FMR'!R:R)</f>
        <v>1</v>
      </c>
    </row>
    <row r="2943" spans="1:8" x14ac:dyDescent="0.35">
      <c r="A2943" t="s">
        <v>2900</v>
      </c>
      <c r="B2943" t="str">
        <f>_xlfn.XLOOKUP(D2943,'2026 FMR'!I:I,'2026 FMR'!Q:Q)</f>
        <v>VA-505</v>
      </c>
      <c r="C2943" t="s">
        <v>3020</v>
      </c>
      <c r="D2943">
        <v>51720</v>
      </c>
      <c r="E2943">
        <f>_xlfn.XLOOKUP(D2943,'ACS data'!E:E,'ACS data'!N:N)</f>
        <v>259</v>
      </c>
      <c r="F2943">
        <f>_xlfn.XLOOKUP(D2943,'2026 FMR'!I:I,'2026 FMR'!M:M)</f>
        <v>697</v>
      </c>
      <c r="G2943">
        <f>_xlfn.XLOOKUP(D2943,'2026 FMR'!I:I,'2026 FMR'!J:J)</f>
        <v>3668</v>
      </c>
      <c r="H2943">
        <f>_xlfn.XLOOKUP(D2943,'2026 FMR'!I:I,'2026 FMR'!R:R)</f>
        <v>1</v>
      </c>
    </row>
    <row r="2944" spans="1:8" x14ac:dyDescent="0.35">
      <c r="A2944" t="s">
        <v>2900</v>
      </c>
      <c r="B2944" t="str">
        <f>_xlfn.XLOOKUP(D2944,'2026 FMR'!I:I,'2026 FMR'!Q:Q)</f>
        <v>VA-521</v>
      </c>
      <c r="C2944" t="s">
        <v>3021</v>
      </c>
      <c r="D2944">
        <v>51730</v>
      </c>
      <c r="E2944">
        <f>_xlfn.XLOOKUP(D2944,'ACS data'!E:E,'ACS data'!N:N)</f>
        <v>1366</v>
      </c>
      <c r="F2944">
        <f>_xlfn.XLOOKUP(D2944,'2026 FMR'!I:I,'2026 FMR'!M:M)</f>
        <v>1507</v>
      </c>
      <c r="G2944">
        <f>_xlfn.XLOOKUP(D2944,'2026 FMR'!I:I,'2026 FMR'!J:J)</f>
        <v>33261</v>
      </c>
      <c r="H2944">
        <f>_xlfn.XLOOKUP(D2944,'2026 FMR'!I:I,'2026 FMR'!R:R)</f>
        <v>0.5</v>
      </c>
    </row>
    <row r="2945" spans="1:8" x14ac:dyDescent="0.35">
      <c r="A2945" t="s">
        <v>2900</v>
      </c>
      <c r="B2945" t="str">
        <f>_xlfn.XLOOKUP(D2945,'2026 FMR'!I:I,'2026 FMR'!Q:Q)</f>
        <v>VA-505</v>
      </c>
      <c r="C2945" t="s">
        <v>3022</v>
      </c>
      <c r="D2945">
        <v>51735</v>
      </c>
      <c r="E2945">
        <f>_xlfn.XLOOKUP(D2945,'ACS data'!E:E,'ACS data'!N:N)</f>
        <v>136</v>
      </c>
      <c r="F2945">
        <f>_xlfn.XLOOKUP(D2945,'2026 FMR'!I:I,'2026 FMR'!M:M)</f>
        <v>1512</v>
      </c>
      <c r="G2945">
        <f>_xlfn.XLOOKUP(D2945,'2026 FMR'!I:I,'2026 FMR'!J:J)</f>
        <v>12479</v>
      </c>
      <c r="H2945">
        <f>_xlfn.XLOOKUP(D2945,'2026 FMR'!I:I,'2026 FMR'!R:R)</f>
        <v>1</v>
      </c>
    </row>
    <row r="2946" spans="1:8" x14ac:dyDescent="0.35">
      <c r="A2946" t="s">
        <v>2900</v>
      </c>
      <c r="B2946" t="str">
        <f>_xlfn.XLOOKUP(D2946,'2026 FMR'!I:I,'2026 FMR'!Q:Q)</f>
        <v>VA-507</v>
      </c>
      <c r="C2946" t="s">
        <v>3023</v>
      </c>
      <c r="D2946">
        <v>51740</v>
      </c>
      <c r="E2946">
        <f>_xlfn.XLOOKUP(D2946,'ACS data'!E:E,'ACS data'!N:N)</f>
        <v>3327</v>
      </c>
      <c r="F2946">
        <f>_xlfn.XLOOKUP(D2946,'2026 FMR'!I:I,'2026 FMR'!M:M)</f>
        <v>1512</v>
      </c>
      <c r="G2946">
        <f>_xlfn.XLOOKUP(D2946,'2026 FMR'!I:I,'2026 FMR'!J:J)</f>
        <v>97384</v>
      </c>
      <c r="H2946">
        <f>_xlfn.XLOOKUP(D2946,'2026 FMR'!I:I,'2026 FMR'!R:R)</f>
        <v>1</v>
      </c>
    </row>
    <row r="2947" spans="1:8" x14ac:dyDescent="0.35">
      <c r="A2947" t="s">
        <v>2900</v>
      </c>
      <c r="B2947" t="str">
        <f>_xlfn.XLOOKUP(D2947,'2026 FMR'!I:I,'2026 FMR'!Q:Q)</f>
        <v>VA-521</v>
      </c>
      <c r="C2947" t="s">
        <v>3024</v>
      </c>
      <c r="D2947">
        <v>51750</v>
      </c>
      <c r="E2947">
        <f>_xlfn.XLOOKUP(D2947,'ACS data'!E:E,'ACS data'!N:N)</f>
        <v>2794</v>
      </c>
      <c r="F2947">
        <f>_xlfn.XLOOKUP(D2947,'2026 FMR'!I:I,'2026 FMR'!M:M)</f>
        <v>993</v>
      </c>
      <c r="G2947">
        <f>_xlfn.XLOOKUP(D2947,'2026 FMR'!I:I,'2026 FMR'!J:J)</f>
        <v>16379</v>
      </c>
      <c r="H2947">
        <f>_xlfn.XLOOKUP(D2947,'2026 FMR'!I:I,'2026 FMR'!R:R)</f>
        <v>0.5</v>
      </c>
    </row>
    <row r="2948" spans="1:8" x14ac:dyDescent="0.35">
      <c r="A2948" t="s">
        <v>2900</v>
      </c>
      <c r="B2948" t="str">
        <f>_xlfn.XLOOKUP(D2948,'2026 FMR'!I:I,'2026 FMR'!Q:Q)</f>
        <v>VA-500</v>
      </c>
      <c r="C2948" t="s">
        <v>3025</v>
      </c>
      <c r="D2948">
        <v>51760</v>
      </c>
      <c r="E2948">
        <f>_xlfn.XLOOKUP(D2948,'ACS data'!E:E,'ACS data'!N:N)</f>
        <v>10753</v>
      </c>
      <c r="F2948">
        <f>_xlfn.XLOOKUP(D2948,'2026 FMR'!I:I,'2026 FMR'!M:M)</f>
        <v>1507</v>
      </c>
      <c r="G2948">
        <f>_xlfn.XLOOKUP(D2948,'2026 FMR'!I:I,'2026 FMR'!J:J)</f>
        <v>227171</v>
      </c>
      <c r="H2948">
        <f>_xlfn.XLOOKUP(D2948,'2026 FMR'!I:I,'2026 FMR'!R:R)</f>
        <v>0.5</v>
      </c>
    </row>
    <row r="2949" spans="1:8" x14ac:dyDescent="0.35">
      <c r="A2949" t="s">
        <v>2900</v>
      </c>
      <c r="B2949" t="str">
        <f>_xlfn.XLOOKUP(D2949,'2026 FMR'!I:I,'2026 FMR'!Q:Q)</f>
        <v>VA-502</v>
      </c>
      <c r="C2949" t="s">
        <v>3026</v>
      </c>
      <c r="D2949">
        <v>51770</v>
      </c>
      <c r="E2949">
        <f>_xlfn.XLOOKUP(D2949,'ACS data'!E:E,'ACS data'!N:N)</f>
        <v>3754</v>
      </c>
      <c r="F2949">
        <f>_xlfn.XLOOKUP(D2949,'2026 FMR'!I:I,'2026 FMR'!M:M)</f>
        <v>1053</v>
      </c>
      <c r="G2949">
        <f>_xlfn.XLOOKUP(D2949,'2026 FMR'!I:I,'2026 FMR'!J:J)</f>
        <v>99213</v>
      </c>
      <c r="H2949">
        <f>_xlfn.XLOOKUP(D2949,'2026 FMR'!I:I,'2026 FMR'!R:R)</f>
        <v>1</v>
      </c>
    </row>
    <row r="2950" spans="1:8" x14ac:dyDescent="0.35">
      <c r="A2950" t="s">
        <v>2900</v>
      </c>
      <c r="B2950" t="str">
        <f>_xlfn.XLOOKUP(D2950,'2026 FMR'!I:I,'2026 FMR'!Q:Q)</f>
        <v>VA-502</v>
      </c>
      <c r="C2950" t="s">
        <v>3027</v>
      </c>
      <c r="D2950">
        <v>51775</v>
      </c>
      <c r="E2950">
        <f>_xlfn.XLOOKUP(D2950,'ACS data'!E:E,'ACS data'!N:N)</f>
        <v>578</v>
      </c>
      <c r="F2950">
        <f>_xlfn.XLOOKUP(D2950,'2026 FMR'!I:I,'2026 FMR'!M:M)</f>
        <v>1053</v>
      </c>
      <c r="G2950">
        <f>_xlfn.XLOOKUP(D2950,'2026 FMR'!I:I,'2026 FMR'!J:J)</f>
        <v>25372</v>
      </c>
      <c r="H2950">
        <f>_xlfn.XLOOKUP(D2950,'2026 FMR'!I:I,'2026 FMR'!R:R)</f>
        <v>1</v>
      </c>
    </row>
    <row r="2951" spans="1:8" x14ac:dyDescent="0.35">
      <c r="A2951" t="s">
        <v>2900</v>
      </c>
      <c r="B2951" t="str">
        <f>_xlfn.XLOOKUP(D2951,'2026 FMR'!I:I,'2026 FMR'!Q:Q)</f>
        <v>VA-521</v>
      </c>
      <c r="C2951" t="s">
        <v>3028</v>
      </c>
      <c r="D2951">
        <v>51790</v>
      </c>
      <c r="E2951">
        <f>_xlfn.XLOOKUP(D2951,'ACS data'!E:E,'ACS data'!N:N)</f>
        <v>454</v>
      </c>
      <c r="F2951">
        <f>_xlfn.XLOOKUP(D2951,'2026 FMR'!I:I,'2026 FMR'!M:M)</f>
        <v>1095</v>
      </c>
      <c r="G2951">
        <f>_xlfn.XLOOKUP(D2951,'2026 FMR'!I:I,'2026 FMR'!J:J)</f>
        <v>25581</v>
      </c>
      <c r="H2951">
        <f>_xlfn.XLOOKUP(D2951,'2026 FMR'!I:I,'2026 FMR'!R:R)</f>
        <v>0.5</v>
      </c>
    </row>
    <row r="2952" spans="1:8" x14ac:dyDescent="0.35">
      <c r="A2952" t="s">
        <v>2900</v>
      </c>
      <c r="B2952" t="str">
        <f>_xlfn.XLOOKUP(D2952,'2026 FMR'!I:I,'2026 FMR'!Q:Q)</f>
        <v>VA-501</v>
      </c>
      <c r="C2952" t="s">
        <v>3029</v>
      </c>
      <c r="D2952">
        <v>51800</v>
      </c>
      <c r="E2952">
        <f>_xlfn.XLOOKUP(D2952,'ACS data'!E:E,'ACS data'!N:N)</f>
        <v>2015</v>
      </c>
      <c r="F2952">
        <f>_xlfn.XLOOKUP(D2952,'2026 FMR'!I:I,'2026 FMR'!M:M)</f>
        <v>1512</v>
      </c>
      <c r="G2952">
        <f>_xlfn.XLOOKUP(D2952,'2026 FMR'!I:I,'2026 FMR'!J:J)</f>
        <v>94856</v>
      </c>
      <c r="H2952">
        <f>_xlfn.XLOOKUP(D2952,'2026 FMR'!I:I,'2026 FMR'!R:R)</f>
        <v>1</v>
      </c>
    </row>
    <row r="2953" spans="1:8" x14ac:dyDescent="0.35">
      <c r="A2953" t="s">
        <v>2900</v>
      </c>
      <c r="B2953" t="str">
        <f>_xlfn.XLOOKUP(D2953,'2026 FMR'!I:I,'2026 FMR'!Q:Q)</f>
        <v>VA-503</v>
      </c>
      <c r="C2953" t="s">
        <v>3030</v>
      </c>
      <c r="D2953">
        <v>51810</v>
      </c>
      <c r="E2953">
        <f>_xlfn.XLOOKUP(D2953,'ACS data'!E:E,'ACS data'!N:N)</f>
        <v>8662</v>
      </c>
      <c r="F2953">
        <f>_xlfn.XLOOKUP(D2953,'2026 FMR'!I:I,'2026 FMR'!M:M)</f>
        <v>1512</v>
      </c>
      <c r="G2953">
        <f>_xlfn.XLOOKUP(D2953,'2026 FMR'!I:I,'2026 FMR'!J:J)</f>
        <v>457900</v>
      </c>
      <c r="H2953">
        <f>_xlfn.XLOOKUP(D2953,'2026 FMR'!I:I,'2026 FMR'!R:R)</f>
        <v>1</v>
      </c>
    </row>
    <row r="2954" spans="1:8" x14ac:dyDescent="0.35">
      <c r="A2954" t="s">
        <v>2900</v>
      </c>
      <c r="B2954" t="str">
        <f>_xlfn.XLOOKUP(D2954,'2026 FMR'!I:I,'2026 FMR'!Q:Q)</f>
        <v>VA-521</v>
      </c>
      <c r="C2954" t="s">
        <v>3031</v>
      </c>
      <c r="D2954">
        <v>51820</v>
      </c>
      <c r="E2954">
        <f>_xlfn.XLOOKUP(D2954,'ACS data'!E:E,'ACS data'!N:N)</f>
        <v>396</v>
      </c>
      <c r="F2954">
        <f>_xlfn.XLOOKUP(D2954,'2026 FMR'!I:I,'2026 FMR'!M:M)</f>
        <v>1095</v>
      </c>
      <c r="G2954">
        <f>_xlfn.XLOOKUP(D2954,'2026 FMR'!I:I,'2026 FMR'!J:J)</f>
        <v>22341</v>
      </c>
      <c r="H2954">
        <f>_xlfn.XLOOKUP(D2954,'2026 FMR'!I:I,'2026 FMR'!R:R)</f>
        <v>0.5</v>
      </c>
    </row>
    <row r="2955" spans="1:8" x14ac:dyDescent="0.35">
      <c r="A2955" t="s">
        <v>2900</v>
      </c>
      <c r="B2955" t="str">
        <f>_xlfn.XLOOKUP(D2955,'2026 FMR'!I:I,'2026 FMR'!Q:Q)</f>
        <v>VA-505</v>
      </c>
      <c r="C2955" t="s">
        <v>3032</v>
      </c>
      <c r="D2955">
        <v>51830</v>
      </c>
      <c r="E2955">
        <f>_xlfn.XLOOKUP(D2955,'ACS data'!E:E,'ACS data'!N:N)</f>
        <v>982</v>
      </c>
      <c r="F2955">
        <f>_xlfn.XLOOKUP(D2955,'2026 FMR'!I:I,'2026 FMR'!M:M)</f>
        <v>1512</v>
      </c>
      <c r="G2955">
        <f>_xlfn.XLOOKUP(D2955,'2026 FMR'!I:I,'2026 FMR'!J:J)</f>
        <v>15486</v>
      </c>
      <c r="H2955">
        <f>_xlfn.XLOOKUP(D2955,'2026 FMR'!I:I,'2026 FMR'!R:R)</f>
        <v>1</v>
      </c>
    </row>
    <row r="2956" spans="1:8" x14ac:dyDescent="0.35">
      <c r="A2956" t="s">
        <v>2900</v>
      </c>
      <c r="B2956" t="str">
        <f>_xlfn.XLOOKUP(D2956,'2026 FMR'!I:I,'2026 FMR'!Q:Q)</f>
        <v>VA-513</v>
      </c>
      <c r="C2956" t="s">
        <v>3033</v>
      </c>
      <c r="D2956">
        <v>51840</v>
      </c>
      <c r="E2956">
        <f>_xlfn.XLOOKUP(D2956,'ACS data'!E:E,'ACS data'!N:N)</f>
        <v>1292</v>
      </c>
      <c r="F2956">
        <f>_xlfn.XLOOKUP(D2956,'2026 FMR'!I:I,'2026 FMR'!M:M)</f>
        <v>1255</v>
      </c>
      <c r="G2956">
        <f>_xlfn.XLOOKUP(D2956,'2026 FMR'!I:I,'2026 FMR'!J:J)</f>
        <v>28103</v>
      </c>
      <c r="H2956">
        <f>_xlfn.XLOOKUP(D2956,'2026 FMR'!I:I,'2026 FMR'!R:R)</f>
        <v>1</v>
      </c>
    </row>
    <row r="2957" spans="1:8" x14ac:dyDescent="0.35">
      <c r="A2957" t="s">
        <v>3034</v>
      </c>
      <c r="B2957" t="str">
        <f>_xlfn.XLOOKUP(D2957,'2026 FMR'!I:I,'2026 FMR'!Q:Q)</f>
        <v>WA-501</v>
      </c>
      <c r="C2957" t="s">
        <v>3035</v>
      </c>
      <c r="D2957">
        <v>53001</v>
      </c>
      <c r="E2957">
        <f>_xlfn.XLOOKUP(D2957,'ACS data'!E:E,'ACS data'!N:N)</f>
        <v>1023</v>
      </c>
      <c r="F2957">
        <f>_xlfn.XLOOKUP(D2957,'2026 FMR'!I:I,'2026 FMR'!M:M)</f>
        <v>863</v>
      </c>
      <c r="G2957">
        <f>_xlfn.XLOOKUP(D2957,'2026 FMR'!I:I,'2026 FMR'!J:J)</f>
        <v>20557</v>
      </c>
      <c r="H2957">
        <f>_xlfn.XLOOKUP(D2957,'2026 FMR'!I:I,'2026 FMR'!R:R)</f>
        <v>0.5</v>
      </c>
    </row>
    <row r="2958" spans="1:8" x14ac:dyDescent="0.35">
      <c r="A2958" t="s">
        <v>3034</v>
      </c>
      <c r="B2958" t="str">
        <f>_xlfn.XLOOKUP(D2958,'2026 FMR'!I:I,'2026 FMR'!Q:Q)</f>
        <v>WA-501</v>
      </c>
      <c r="C2958" t="s">
        <v>3036</v>
      </c>
      <c r="D2958">
        <v>53003</v>
      </c>
      <c r="E2958">
        <f>_xlfn.XLOOKUP(D2958,'ACS data'!E:E,'ACS data'!N:N)</f>
        <v>805</v>
      </c>
      <c r="F2958">
        <f>_xlfn.XLOOKUP(D2958,'2026 FMR'!I:I,'2026 FMR'!M:M)</f>
        <v>931</v>
      </c>
      <c r="G2958">
        <f>_xlfn.XLOOKUP(D2958,'2026 FMR'!I:I,'2026 FMR'!J:J)</f>
        <v>22370</v>
      </c>
      <c r="H2958">
        <f>_xlfn.XLOOKUP(D2958,'2026 FMR'!I:I,'2026 FMR'!R:R)</f>
        <v>0.5</v>
      </c>
    </row>
    <row r="2959" spans="1:8" x14ac:dyDescent="0.35">
      <c r="A2959" t="s">
        <v>3034</v>
      </c>
      <c r="B2959" t="str">
        <f>_xlfn.XLOOKUP(D2959,'2026 FMR'!I:I,'2026 FMR'!Q:Q)</f>
        <v>WA-501</v>
      </c>
      <c r="C2959" t="s">
        <v>3037</v>
      </c>
      <c r="D2959">
        <v>53005</v>
      </c>
      <c r="E2959">
        <f>_xlfn.XLOOKUP(D2959,'ACS data'!E:E,'ACS data'!N:N)</f>
        <v>4596</v>
      </c>
      <c r="F2959">
        <f>_xlfn.XLOOKUP(D2959,'2026 FMR'!I:I,'2026 FMR'!M:M)</f>
        <v>1268</v>
      </c>
      <c r="G2959">
        <f>_xlfn.XLOOKUP(D2959,'2026 FMR'!I:I,'2026 FMR'!J:J)</f>
        <v>207560</v>
      </c>
      <c r="H2959">
        <f>_xlfn.XLOOKUP(D2959,'2026 FMR'!I:I,'2026 FMR'!R:R)</f>
        <v>0.5</v>
      </c>
    </row>
    <row r="2960" spans="1:8" x14ac:dyDescent="0.35">
      <c r="A2960" t="s">
        <v>3034</v>
      </c>
      <c r="B2960" t="str">
        <f>_xlfn.XLOOKUP(D2960,'2026 FMR'!I:I,'2026 FMR'!Q:Q)</f>
        <v>WA-501</v>
      </c>
      <c r="C2960" t="s">
        <v>3038</v>
      </c>
      <c r="D2960">
        <v>53007</v>
      </c>
      <c r="E2960">
        <f>_xlfn.XLOOKUP(D2960,'ACS data'!E:E,'ACS data'!N:N)</f>
        <v>1253</v>
      </c>
      <c r="F2960">
        <f>_xlfn.XLOOKUP(D2960,'2026 FMR'!I:I,'2026 FMR'!M:M)</f>
        <v>1143</v>
      </c>
      <c r="G2960">
        <f>_xlfn.XLOOKUP(D2960,'2026 FMR'!I:I,'2026 FMR'!J:J)</f>
        <v>79076</v>
      </c>
      <c r="H2960">
        <f>_xlfn.XLOOKUP(D2960,'2026 FMR'!I:I,'2026 FMR'!R:R)</f>
        <v>0.5</v>
      </c>
    </row>
    <row r="2961" spans="1:8" x14ac:dyDescent="0.35">
      <c r="A2961" t="s">
        <v>3034</v>
      </c>
      <c r="B2961" t="str">
        <f>_xlfn.XLOOKUP(D2961,'2026 FMR'!I:I,'2026 FMR'!Q:Q)</f>
        <v>WA-501</v>
      </c>
      <c r="C2961" t="s">
        <v>3039</v>
      </c>
      <c r="D2961">
        <v>53009</v>
      </c>
      <c r="E2961">
        <f>_xlfn.XLOOKUP(D2961,'ACS data'!E:E,'ACS data'!N:N)</f>
        <v>1282</v>
      </c>
      <c r="F2961">
        <f>_xlfn.XLOOKUP(D2961,'2026 FMR'!I:I,'2026 FMR'!M:M)</f>
        <v>966</v>
      </c>
      <c r="G2961">
        <f>_xlfn.XLOOKUP(D2961,'2026 FMR'!I:I,'2026 FMR'!J:J)</f>
        <v>77333</v>
      </c>
      <c r="H2961">
        <f>_xlfn.XLOOKUP(D2961,'2026 FMR'!I:I,'2026 FMR'!R:R)</f>
        <v>0.5</v>
      </c>
    </row>
    <row r="2962" spans="1:8" x14ac:dyDescent="0.35">
      <c r="A2962" t="s">
        <v>3034</v>
      </c>
      <c r="B2962" t="str">
        <f>_xlfn.XLOOKUP(D2962,'2026 FMR'!I:I,'2026 FMR'!Q:Q)</f>
        <v>WA-508</v>
      </c>
      <c r="C2962" t="s">
        <v>3040</v>
      </c>
      <c r="D2962">
        <v>53011</v>
      </c>
      <c r="E2962">
        <f>_xlfn.XLOOKUP(D2962,'ACS data'!E:E,'ACS data'!N:N)</f>
        <v>8531</v>
      </c>
      <c r="F2962">
        <f>_xlfn.XLOOKUP(D2962,'2026 FMR'!I:I,'2026 FMR'!M:M)</f>
        <v>1677</v>
      </c>
      <c r="G2962">
        <f>_xlfn.XLOOKUP(D2962,'2026 FMR'!I:I,'2026 FMR'!J:J)</f>
        <v>504091</v>
      </c>
      <c r="H2962">
        <f>_xlfn.XLOOKUP(D2962,'2026 FMR'!I:I,'2026 FMR'!R:R)</f>
        <v>1</v>
      </c>
    </row>
    <row r="2963" spans="1:8" x14ac:dyDescent="0.35">
      <c r="A2963" t="s">
        <v>3034</v>
      </c>
      <c r="B2963" t="str">
        <f>_xlfn.XLOOKUP(D2963,'2026 FMR'!I:I,'2026 FMR'!Q:Q)</f>
        <v>WA-501</v>
      </c>
      <c r="C2963" t="s">
        <v>3041</v>
      </c>
      <c r="D2963">
        <v>53013</v>
      </c>
      <c r="E2963">
        <f>_xlfn.XLOOKUP(D2963,'ACS data'!E:E,'ACS data'!N:N)</f>
        <v>27</v>
      </c>
      <c r="F2963">
        <f>_xlfn.XLOOKUP(D2963,'2026 FMR'!I:I,'2026 FMR'!M:M)</f>
        <v>951</v>
      </c>
      <c r="G2963">
        <f>_xlfn.XLOOKUP(D2963,'2026 FMR'!I:I,'2026 FMR'!J:J)</f>
        <v>3980</v>
      </c>
      <c r="H2963">
        <f>_xlfn.XLOOKUP(D2963,'2026 FMR'!I:I,'2026 FMR'!R:R)</f>
        <v>0.5</v>
      </c>
    </row>
    <row r="2964" spans="1:8" x14ac:dyDescent="0.35">
      <c r="A2964" t="s">
        <v>3034</v>
      </c>
      <c r="B2964" t="str">
        <f>_xlfn.XLOOKUP(D2964,'2026 FMR'!I:I,'2026 FMR'!Q:Q)</f>
        <v>WA-501</v>
      </c>
      <c r="C2964" t="s">
        <v>3042</v>
      </c>
      <c r="D2964">
        <v>53015</v>
      </c>
      <c r="E2964">
        <f>_xlfn.XLOOKUP(D2964,'ACS data'!E:E,'ACS data'!N:N)</f>
        <v>2447</v>
      </c>
      <c r="F2964">
        <f>_xlfn.XLOOKUP(D2964,'2026 FMR'!I:I,'2026 FMR'!M:M)</f>
        <v>1199</v>
      </c>
      <c r="G2964">
        <f>_xlfn.XLOOKUP(D2964,'2026 FMR'!I:I,'2026 FMR'!J:J)</f>
        <v>110621</v>
      </c>
      <c r="H2964">
        <f>_xlfn.XLOOKUP(D2964,'2026 FMR'!I:I,'2026 FMR'!R:R)</f>
        <v>0.5</v>
      </c>
    </row>
    <row r="2965" spans="1:8" x14ac:dyDescent="0.35">
      <c r="A2965" t="s">
        <v>3034</v>
      </c>
      <c r="B2965" t="str">
        <f>_xlfn.XLOOKUP(D2965,'2026 FMR'!I:I,'2026 FMR'!Q:Q)</f>
        <v>WA-501</v>
      </c>
      <c r="C2965" t="s">
        <v>3043</v>
      </c>
      <c r="D2965">
        <v>53017</v>
      </c>
      <c r="E2965">
        <f>_xlfn.XLOOKUP(D2965,'ACS data'!E:E,'ACS data'!N:N)</f>
        <v>861</v>
      </c>
      <c r="F2965">
        <f>_xlfn.XLOOKUP(D2965,'2026 FMR'!I:I,'2026 FMR'!M:M)</f>
        <v>1143</v>
      </c>
      <c r="G2965">
        <f>_xlfn.XLOOKUP(D2965,'2026 FMR'!I:I,'2026 FMR'!J:J)</f>
        <v>43189</v>
      </c>
      <c r="H2965">
        <f>_xlfn.XLOOKUP(D2965,'2026 FMR'!I:I,'2026 FMR'!R:R)</f>
        <v>0.5</v>
      </c>
    </row>
    <row r="2966" spans="1:8" x14ac:dyDescent="0.35">
      <c r="A2966" t="s">
        <v>3034</v>
      </c>
      <c r="B2966" t="str">
        <f>_xlfn.XLOOKUP(D2966,'2026 FMR'!I:I,'2026 FMR'!Q:Q)</f>
        <v>WA-501</v>
      </c>
      <c r="C2966" t="s">
        <v>3044</v>
      </c>
      <c r="D2966">
        <v>53019</v>
      </c>
      <c r="E2966">
        <f>_xlfn.XLOOKUP(D2966,'ACS data'!E:E,'ACS data'!N:N)</f>
        <v>159</v>
      </c>
      <c r="F2966">
        <f>_xlfn.XLOOKUP(D2966,'2026 FMR'!I:I,'2026 FMR'!M:M)</f>
        <v>742</v>
      </c>
      <c r="G2966">
        <f>_xlfn.XLOOKUP(D2966,'2026 FMR'!I:I,'2026 FMR'!J:J)</f>
        <v>7260</v>
      </c>
      <c r="H2966">
        <f>_xlfn.XLOOKUP(D2966,'2026 FMR'!I:I,'2026 FMR'!R:R)</f>
        <v>0.5</v>
      </c>
    </row>
    <row r="2967" spans="1:8" x14ac:dyDescent="0.35">
      <c r="A2967" t="s">
        <v>3034</v>
      </c>
      <c r="B2967" t="str">
        <f>_xlfn.XLOOKUP(D2967,'2026 FMR'!I:I,'2026 FMR'!Q:Q)</f>
        <v>WA-501</v>
      </c>
      <c r="C2967" t="s">
        <v>3045</v>
      </c>
      <c r="D2967">
        <v>53021</v>
      </c>
      <c r="E2967">
        <f>_xlfn.XLOOKUP(D2967,'ACS data'!E:E,'ACS data'!N:N)</f>
        <v>2920</v>
      </c>
      <c r="F2967">
        <f>_xlfn.XLOOKUP(D2967,'2026 FMR'!I:I,'2026 FMR'!M:M)</f>
        <v>1268</v>
      </c>
      <c r="G2967">
        <f>_xlfn.XLOOKUP(D2967,'2026 FMR'!I:I,'2026 FMR'!J:J)</f>
        <v>96692</v>
      </c>
      <c r="H2967">
        <f>_xlfn.XLOOKUP(D2967,'2026 FMR'!I:I,'2026 FMR'!R:R)</f>
        <v>0.5</v>
      </c>
    </row>
    <row r="2968" spans="1:8" x14ac:dyDescent="0.35">
      <c r="A2968" t="s">
        <v>3034</v>
      </c>
      <c r="B2968" t="str">
        <f>_xlfn.XLOOKUP(D2968,'2026 FMR'!I:I,'2026 FMR'!Q:Q)</f>
        <v>WA-501</v>
      </c>
      <c r="C2968" t="s">
        <v>3046</v>
      </c>
      <c r="D2968">
        <v>53023</v>
      </c>
      <c r="E2968">
        <f>_xlfn.XLOOKUP(D2968,'ACS data'!E:E,'ACS data'!N:N)</f>
        <v>20</v>
      </c>
      <c r="F2968">
        <f>_xlfn.XLOOKUP(D2968,'2026 FMR'!I:I,'2026 FMR'!M:M)</f>
        <v>798</v>
      </c>
      <c r="G2968">
        <f>_xlfn.XLOOKUP(D2968,'2026 FMR'!I:I,'2026 FMR'!J:J)</f>
        <v>2310</v>
      </c>
      <c r="H2968">
        <f>_xlfn.XLOOKUP(D2968,'2026 FMR'!I:I,'2026 FMR'!R:R)</f>
        <v>0.5</v>
      </c>
    </row>
    <row r="2969" spans="1:8" x14ac:dyDescent="0.35">
      <c r="A2969" t="s">
        <v>3034</v>
      </c>
      <c r="B2969" t="str">
        <f>_xlfn.XLOOKUP(D2969,'2026 FMR'!I:I,'2026 FMR'!Q:Q)</f>
        <v>WA-501</v>
      </c>
      <c r="C2969" t="s">
        <v>3047</v>
      </c>
      <c r="D2969">
        <v>53025</v>
      </c>
      <c r="E2969">
        <f>_xlfn.XLOOKUP(D2969,'ACS data'!E:E,'ACS data'!N:N)</f>
        <v>3690</v>
      </c>
      <c r="F2969">
        <f>_xlfn.XLOOKUP(D2969,'2026 FMR'!I:I,'2026 FMR'!M:M)</f>
        <v>939</v>
      </c>
      <c r="G2969">
        <f>_xlfn.XLOOKUP(D2969,'2026 FMR'!I:I,'2026 FMR'!J:J)</f>
        <v>99145</v>
      </c>
      <c r="H2969">
        <f>_xlfn.XLOOKUP(D2969,'2026 FMR'!I:I,'2026 FMR'!R:R)</f>
        <v>0.5</v>
      </c>
    </row>
    <row r="2970" spans="1:8" x14ac:dyDescent="0.35">
      <c r="A2970" t="s">
        <v>3034</v>
      </c>
      <c r="B2970" t="str">
        <f>_xlfn.XLOOKUP(D2970,'2026 FMR'!I:I,'2026 FMR'!Q:Q)</f>
        <v>WA-501</v>
      </c>
      <c r="C2970" t="s">
        <v>3048</v>
      </c>
      <c r="D2970">
        <v>53027</v>
      </c>
      <c r="E2970">
        <f>_xlfn.XLOOKUP(D2970,'ACS data'!E:E,'ACS data'!N:N)</f>
        <v>1787</v>
      </c>
      <c r="F2970">
        <f>_xlfn.XLOOKUP(D2970,'2026 FMR'!I:I,'2026 FMR'!M:M)</f>
        <v>927</v>
      </c>
      <c r="G2970">
        <f>_xlfn.XLOOKUP(D2970,'2026 FMR'!I:I,'2026 FMR'!J:J)</f>
        <v>75672</v>
      </c>
      <c r="H2970">
        <f>_xlfn.XLOOKUP(D2970,'2026 FMR'!I:I,'2026 FMR'!R:R)</f>
        <v>0.5</v>
      </c>
    </row>
    <row r="2971" spans="1:8" x14ac:dyDescent="0.35">
      <c r="A2971" t="s">
        <v>3034</v>
      </c>
      <c r="B2971" t="str">
        <f>_xlfn.XLOOKUP(D2971,'2026 FMR'!I:I,'2026 FMR'!Q:Q)</f>
        <v>WA-501</v>
      </c>
      <c r="C2971" t="s">
        <v>3049</v>
      </c>
      <c r="D2971">
        <v>53029</v>
      </c>
      <c r="E2971">
        <f>_xlfn.XLOOKUP(D2971,'ACS data'!E:E,'ACS data'!N:N)</f>
        <v>802</v>
      </c>
      <c r="F2971">
        <f>_xlfn.XLOOKUP(D2971,'2026 FMR'!I:I,'2026 FMR'!M:M)</f>
        <v>1356</v>
      </c>
      <c r="G2971">
        <f>_xlfn.XLOOKUP(D2971,'2026 FMR'!I:I,'2026 FMR'!J:J)</f>
        <v>86510</v>
      </c>
      <c r="H2971">
        <f>_xlfn.XLOOKUP(D2971,'2026 FMR'!I:I,'2026 FMR'!R:R)</f>
        <v>0.5</v>
      </c>
    </row>
    <row r="2972" spans="1:8" x14ac:dyDescent="0.35">
      <c r="A2972" t="s">
        <v>3034</v>
      </c>
      <c r="B2972" t="str">
        <f>_xlfn.XLOOKUP(D2972,'2026 FMR'!I:I,'2026 FMR'!Q:Q)</f>
        <v>WA-501</v>
      </c>
      <c r="C2972" t="s">
        <v>3050</v>
      </c>
      <c r="D2972">
        <v>53031</v>
      </c>
      <c r="E2972">
        <f>_xlfn.XLOOKUP(D2972,'ACS data'!E:E,'ACS data'!N:N)</f>
        <v>399</v>
      </c>
      <c r="F2972">
        <f>_xlfn.XLOOKUP(D2972,'2026 FMR'!I:I,'2026 FMR'!M:M)</f>
        <v>1165</v>
      </c>
      <c r="G2972">
        <f>_xlfn.XLOOKUP(D2972,'2026 FMR'!I:I,'2026 FMR'!J:J)</f>
        <v>33006</v>
      </c>
      <c r="H2972">
        <f>_xlfn.XLOOKUP(D2972,'2026 FMR'!I:I,'2026 FMR'!R:R)</f>
        <v>0.5</v>
      </c>
    </row>
    <row r="2973" spans="1:8" x14ac:dyDescent="0.35">
      <c r="A2973" t="s">
        <v>3034</v>
      </c>
      <c r="B2973" t="str">
        <f>_xlfn.XLOOKUP(D2973,'2026 FMR'!I:I,'2026 FMR'!Q:Q)</f>
        <v>WA-500</v>
      </c>
      <c r="C2973" t="s">
        <v>3051</v>
      </c>
      <c r="D2973">
        <v>53033</v>
      </c>
      <c r="E2973">
        <f>_xlfn.XLOOKUP(D2973,'ACS data'!E:E,'ACS data'!N:N)</f>
        <v>41537</v>
      </c>
      <c r="F2973">
        <f>_xlfn.XLOOKUP(D2973,'2026 FMR'!I:I,'2026 FMR'!M:M)</f>
        <v>2146</v>
      </c>
      <c r="G2973">
        <f>_xlfn.XLOOKUP(D2973,'2026 FMR'!I:I,'2026 FMR'!J:J)</f>
        <v>2254371</v>
      </c>
      <c r="H2973">
        <f>_xlfn.XLOOKUP(D2973,'2026 FMR'!I:I,'2026 FMR'!R:R)</f>
        <v>0.5</v>
      </c>
    </row>
    <row r="2974" spans="1:8" x14ac:dyDescent="0.35">
      <c r="A2974" t="s">
        <v>3034</v>
      </c>
      <c r="B2974" t="str">
        <f>_xlfn.XLOOKUP(D2974,'2026 FMR'!I:I,'2026 FMR'!Q:Q)</f>
        <v>WA-501</v>
      </c>
      <c r="C2974" t="s">
        <v>3052</v>
      </c>
      <c r="D2974">
        <v>53035</v>
      </c>
      <c r="E2974">
        <f>_xlfn.XLOOKUP(D2974,'ACS data'!E:E,'ACS data'!N:N)</f>
        <v>3549</v>
      </c>
      <c r="F2974">
        <f>_xlfn.XLOOKUP(D2974,'2026 FMR'!I:I,'2026 FMR'!M:M)</f>
        <v>1548</v>
      </c>
      <c r="G2974">
        <f>_xlfn.XLOOKUP(D2974,'2026 FMR'!I:I,'2026 FMR'!J:J)</f>
        <v>275411</v>
      </c>
      <c r="H2974">
        <f>_xlfn.XLOOKUP(D2974,'2026 FMR'!I:I,'2026 FMR'!R:R)</f>
        <v>0.5</v>
      </c>
    </row>
    <row r="2975" spans="1:8" x14ac:dyDescent="0.35">
      <c r="A2975" t="s">
        <v>3034</v>
      </c>
      <c r="B2975" t="str">
        <f>_xlfn.XLOOKUP(D2975,'2026 FMR'!I:I,'2026 FMR'!Q:Q)</f>
        <v>WA-501</v>
      </c>
      <c r="C2975" t="s">
        <v>3053</v>
      </c>
      <c r="D2975">
        <v>53037</v>
      </c>
      <c r="E2975">
        <f>_xlfn.XLOOKUP(D2975,'ACS data'!E:E,'ACS data'!N:N)</f>
        <v>2709</v>
      </c>
      <c r="F2975">
        <f>_xlfn.XLOOKUP(D2975,'2026 FMR'!I:I,'2026 FMR'!M:M)</f>
        <v>1108</v>
      </c>
      <c r="G2975">
        <f>_xlfn.XLOOKUP(D2975,'2026 FMR'!I:I,'2026 FMR'!J:J)</f>
        <v>44424</v>
      </c>
      <c r="H2975">
        <f>_xlfn.XLOOKUP(D2975,'2026 FMR'!I:I,'2026 FMR'!R:R)</f>
        <v>0.5</v>
      </c>
    </row>
    <row r="2976" spans="1:8" x14ac:dyDescent="0.35">
      <c r="A2976" t="s">
        <v>3034</v>
      </c>
      <c r="B2976" t="str">
        <f>_xlfn.XLOOKUP(D2976,'2026 FMR'!I:I,'2026 FMR'!Q:Q)</f>
        <v>WA-501</v>
      </c>
      <c r="C2976" t="s">
        <v>3054</v>
      </c>
      <c r="D2976">
        <v>53039</v>
      </c>
      <c r="E2976">
        <f>_xlfn.XLOOKUP(D2976,'ACS data'!E:E,'ACS data'!N:N)</f>
        <v>385</v>
      </c>
      <c r="F2976">
        <f>_xlfn.XLOOKUP(D2976,'2026 FMR'!I:I,'2026 FMR'!M:M)</f>
        <v>1018</v>
      </c>
      <c r="G2976">
        <f>_xlfn.XLOOKUP(D2976,'2026 FMR'!I:I,'2026 FMR'!J:J)</f>
        <v>22798</v>
      </c>
      <c r="H2976">
        <f>_xlfn.XLOOKUP(D2976,'2026 FMR'!I:I,'2026 FMR'!R:R)</f>
        <v>0.5</v>
      </c>
    </row>
    <row r="2977" spans="1:8" x14ac:dyDescent="0.35">
      <c r="A2977" t="s">
        <v>3034</v>
      </c>
      <c r="B2977" t="str">
        <f>_xlfn.XLOOKUP(D2977,'2026 FMR'!I:I,'2026 FMR'!Q:Q)</f>
        <v>WA-501</v>
      </c>
      <c r="C2977" t="s">
        <v>3055</v>
      </c>
      <c r="D2977">
        <v>53041</v>
      </c>
      <c r="E2977">
        <f>_xlfn.XLOOKUP(D2977,'ACS data'!E:E,'ACS data'!N:N)</f>
        <v>1623</v>
      </c>
      <c r="F2977">
        <f>_xlfn.XLOOKUP(D2977,'2026 FMR'!I:I,'2026 FMR'!M:M)</f>
        <v>975</v>
      </c>
      <c r="G2977">
        <f>_xlfn.XLOOKUP(D2977,'2026 FMR'!I:I,'2026 FMR'!J:J)</f>
        <v>82663</v>
      </c>
      <c r="H2977">
        <f>_xlfn.XLOOKUP(D2977,'2026 FMR'!I:I,'2026 FMR'!R:R)</f>
        <v>0.5</v>
      </c>
    </row>
    <row r="2978" spans="1:8" x14ac:dyDescent="0.35">
      <c r="A2978" t="s">
        <v>3034</v>
      </c>
      <c r="B2978" t="str">
        <f>_xlfn.XLOOKUP(D2978,'2026 FMR'!I:I,'2026 FMR'!Q:Q)</f>
        <v>WA-501</v>
      </c>
      <c r="C2978" t="s">
        <v>3056</v>
      </c>
      <c r="D2978">
        <v>53043</v>
      </c>
      <c r="E2978">
        <f>_xlfn.XLOOKUP(D2978,'ACS data'!E:E,'ACS data'!N:N)</f>
        <v>199</v>
      </c>
      <c r="F2978">
        <f>_xlfn.XLOOKUP(D2978,'2026 FMR'!I:I,'2026 FMR'!M:M)</f>
        <v>778</v>
      </c>
      <c r="G2978">
        <f>_xlfn.XLOOKUP(D2978,'2026 FMR'!I:I,'2026 FMR'!J:J)</f>
        <v>11036</v>
      </c>
      <c r="H2978">
        <f>_xlfn.XLOOKUP(D2978,'2026 FMR'!I:I,'2026 FMR'!R:R)</f>
        <v>0.5</v>
      </c>
    </row>
    <row r="2979" spans="1:8" x14ac:dyDescent="0.35">
      <c r="A2979" t="s">
        <v>3034</v>
      </c>
      <c r="B2979" t="str">
        <f>_xlfn.XLOOKUP(D2979,'2026 FMR'!I:I,'2026 FMR'!Q:Q)</f>
        <v>WA-501</v>
      </c>
      <c r="C2979" t="s">
        <v>3057</v>
      </c>
      <c r="D2979">
        <v>53045</v>
      </c>
      <c r="E2979">
        <f>_xlfn.XLOOKUP(D2979,'ACS data'!E:E,'ACS data'!N:N)</f>
        <v>1477</v>
      </c>
      <c r="F2979">
        <f>_xlfn.XLOOKUP(D2979,'2026 FMR'!I:I,'2026 FMR'!M:M)</f>
        <v>1032</v>
      </c>
      <c r="G2979">
        <f>_xlfn.XLOOKUP(D2979,'2026 FMR'!I:I,'2026 FMR'!J:J)</f>
        <v>66053</v>
      </c>
      <c r="H2979">
        <f>_xlfn.XLOOKUP(D2979,'2026 FMR'!I:I,'2026 FMR'!R:R)</f>
        <v>0.5</v>
      </c>
    </row>
    <row r="2980" spans="1:8" x14ac:dyDescent="0.35">
      <c r="A2980" t="s">
        <v>3034</v>
      </c>
      <c r="B2980" t="str">
        <f>_xlfn.XLOOKUP(D2980,'2026 FMR'!I:I,'2026 FMR'!Q:Q)</f>
        <v>WA-501</v>
      </c>
      <c r="C2980" t="s">
        <v>3058</v>
      </c>
      <c r="D2980">
        <v>53047</v>
      </c>
      <c r="E2980">
        <f>_xlfn.XLOOKUP(D2980,'ACS data'!E:E,'ACS data'!N:N)</f>
        <v>1278</v>
      </c>
      <c r="F2980">
        <f>_xlfn.XLOOKUP(D2980,'2026 FMR'!I:I,'2026 FMR'!M:M)</f>
        <v>828</v>
      </c>
      <c r="G2980">
        <f>_xlfn.XLOOKUP(D2980,'2026 FMR'!I:I,'2026 FMR'!J:J)</f>
        <v>42336</v>
      </c>
      <c r="H2980">
        <f>_xlfn.XLOOKUP(D2980,'2026 FMR'!I:I,'2026 FMR'!R:R)</f>
        <v>0.5</v>
      </c>
    </row>
    <row r="2981" spans="1:8" x14ac:dyDescent="0.35">
      <c r="A2981" t="s">
        <v>3034</v>
      </c>
      <c r="B2981" t="str">
        <f>_xlfn.XLOOKUP(D2981,'2026 FMR'!I:I,'2026 FMR'!Q:Q)</f>
        <v>WA-501</v>
      </c>
      <c r="C2981" t="s">
        <v>3059</v>
      </c>
      <c r="D2981">
        <v>53049</v>
      </c>
      <c r="E2981">
        <f>_xlfn.XLOOKUP(D2981,'ACS data'!E:E,'ACS data'!N:N)</f>
        <v>261</v>
      </c>
      <c r="F2981">
        <f>_xlfn.XLOOKUP(D2981,'2026 FMR'!I:I,'2026 FMR'!M:M)</f>
        <v>926</v>
      </c>
      <c r="G2981">
        <f>_xlfn.XLOOKUP(D2981,'2026 FMR'!I:I,'2026 FMR'!J:J)</f>
        <v>23396</v>
      </c>
      <c r="H2981">
        <f>_xlfn.XLOOKUP(D2981,'2026 FMR'!I:I,'2026 FMR'!R:R)</f>
        <v>0.5</v>
      </c>
    </row>
    <row r="2982" spans="1:8" x14ac:dyDescent="0.35">
      <c r="A2982" t="s">
        <v>3034</v>
      </c>
      <c r="B2982" t="str">
        <f>_xlfn.XLOOKUP(D2982,'2026 FMR'!I:I,'2026 FMR'!Q:Q)</f>
        <v>WA-501</v>
      </c>
      <c r="C2982" t="s">
        <v>3060</v>
      </c>
      <c r="D2982">
        <v>53051</v>
      </c>
      <c r="E2982">
        <f>_xlfn.XLOOKUP(D2982,'ACS data'!E:E,'ACS data'!N:N)</f>
        <v>475</v>
      </c>
      <c r="F2982">
        <f>_xlfn.XLOOKUP(D2982,'2026 FMR'!I:I,'2026 FMR'!M:M)</f>
        <v>838</v>
      </c>
      <c r="G2982">
        <f>_xlfn.XLOOKUP(D2982,'2026 FMR'!I:I,'2026 FMR'!J:J)</f>
        <v>13570</v>
      </c>
      <c r="H2982">
        <f>_xlfn.XLOOKUP(D2982,'2026 FMR'!I:I,'2026 FMR'!R:R)</f>
        <v>0.5</v>
      </c>
    </row>
    <row r="2983" spans="1:8" x14ac:dyDescent="0.35">
      <c r="A2983" t="s">
        <v>3034</v>
      </c>
      <c r="B2983" t="str">
        <f>_xlfn.XLOOKUP(D2983,'2026 FMR'!I:I,'2026 FMR'!Q:Q)</f>
        <v>WA-503</v>
      </c>
      <c r="C2983" t="s">
        <v>3061</v>
      </c>
      <c r="D2983">
        <v>53053</v>
      </c>
      <c r="E2983">
        <f>_xlfn.XLOOKUP(D2983,'ACS data'!E:E,'ACS data'!N:N)</f>
        <v>15015</v>
      </c>
      <c r="F2983">
        <f>_xlfn.XLOOKUP(D2983,'2026 FMR'!I:I,'2026 FMR'!M:M)</f>
        <v>1605</v>
      </c>
      <c r="G2983">
        <f>_xlfn.XLOOKUP(D2983,'2026 FMR'!I:I,'2026 FMR'!J:J)</f>
        <v>918993</v>
      </c>
      <c r="H2983">
        <f>_xlfn.XLOOKUP(D2983,'2026 FMR'!I:I,'2026 FMR'!R:R)</f>
        <v>0.5</v>
      </c>
    </row>
    <row r="2984" spans="1:8" x14ac:dyDescent="0.35">
      <c r="A2984" t="s">
        <v>3034</v>
      </c>
      <c r="B2984" t="str">
        <f>_xlfn.XLOOKUP(D2984,'2026 FMR'!I:I,'2026 FMR'!Q:Q)</f>
        <v>WA-501</v>
      </c>
      <c r="C2984" t="s">
        <v>3062</v>
      </c>
      <c r="D2984">
        <v>53055</v>
      </c>
      <c r="E2984">
        <f>_xlfn.XLOOKUP(D2984,'ACS data'!E:E,'ACS data'!N:N)</f>
        <v>241</v>
      </c>
      <c r="F2984">
        <f>_xlfn.XLOOKUP(D2984,'2026 FMR'!I:I,'2026 FMR'!M:M)</f>
        <v>1343</v>
      </c>
      <c r="G2984">
        <f>_xlfn.XLOOKUP(D2984,'2026 FMR'!I:I,'2026 FMR'!J:J)</f>
        <v>18001</v>
      </c>
      <c r="H2984">
        <f>_xlfn.XLOOKUP(D2984,'2026 FMR'!I:I,'2026 FMR'!R:R)</f>
        <v>0.5</v>
      </c>
    </row>
    <row r="2985" spans="1:8" x14ac:dyDescent="0.35">
      <c r="A2985" t="s">
        <v>3034</v>
      </c>
      <c r="B2985" t="str">
        <f>_xlfn.XLOOKUP(D2985,'2026 FMR'!I:I,'2026 FMR'!Q:Q)</f>
        <v>WA-501</v>
      </c>
      <c r="C2985" t="s">
        <v>3063</v>
      </c>
      <c r="D2985">
        <v>53057</v>
      </c>
      <c r="E2985">
        <f>_xlfn.XLOOKUP(D2985,'ACS data'!E:E,'ACS data'!N:N)</f>
        <v>2938</v>
      </c>
      <c r="F2985">
        <f>_xlfn.XLOOKUP(D2985,'2026 FMR'!I:I,'2026 FMR'!M:M)</f>
        <v>1311</v>
      </c>
      <c r="G2985">
        <f>_xlfn.XLOOKUP(D2985,'2026 FMR'!I:I,'2026 FMR'!J:J)</f>
        <v>129480</v>
      </c>
      <c r="H2985">
        <f>_xlfn.XLOOKUP(D2985,'2026 FMR'!I:I,'2026 FMR'!R:R)</f>
        <v>0.5</v>
      </c>
    </row>
    <row r="2986" spans="1:8" x14ac:dyDescent="0.35">
      <c r="A2986" t="s">
        <v>3034</v>
      </c>
      <c r="B2986" t="str">
        <f>_xlfn.XLOOKUP(D2986,'2026 FMR'!I:I,'2026 FMR'!Q:Q)</f>
        <v>WA-501</v>
      </c>
      <c r="C2986" t="s">
        <v>3064</v>
      </c>
      <c r="D2986">
        <v>53059</v>
      </c>
      <c r="E2986">
        <f>_xlfn.XLOOKUP(D2986,'ACS data'!E:E,'ACS data'!N:N)</f>
        <v>129</v>
      </c>
      <c r="F2986">
        <f>_xlfn.XLOOKUP(D2986,'2026 FMR'!I:I,'2026 FMR'!M:M)</f>
        <v>1677</v>
      </c>
      <c r="G2986">
        <f>_xlfn.XLOOKUP(D2986,'2026 FMR'!I:I,'2026 FMR'!J:J)</f>
        <v>12118</v>
      </c>
      <c r="H2986">
        <f>_xlfn.XLOOKUP(D2986,'2026 FMR'!I:I,'2026 FMR'!R:R)</f>
        <v>0.5</v>
      </c>
    </row>
    <row r="2987" spans="1:8" x14ac:dyDescent="0.35">
      <c r="A2987" t="s">
        <v>3034</v>
      </c>
      <c r="B2987" t="str">
        <f>_xlfn.XLOOKUP(D2987,'2026 FMR'!I:I,'2026 FMR'!Q:Q)</f>
        <v>WA-504</v>
      </c>
      <c r="C2987" t="s">
        <v>3065</v>
      </c>
      <c r="D2987">
        <v>53061</v>
      </c>
      <c r="E2987">
        <f>_xlfn.XLOOKUP(D2987,'ACS data'!E:E,'ACS data'!N:N)</f>
        <v>10827</v>
      </c>
      <c r="F2987">
        <f>_xlfn.XLOOKUP(D2987,'2026 FMR'!I:I,'2026 FMR'!M:M)</f>
        <v>2146</v>
      </c>
      <c r="G2987">
        <f>_xlfn.XLOOKUP(D2987,'2026 FMR'!I:I,'2026 FMR'!J:J)</f>
        <v>828337</v>
      </c>
      <c r="H2987">
        <f>_xlfn.XLOOKUP(D2987,'2026 FMR'!I:I,'2026 FMR'!R:R)</f>
        <v>0.5</v>
      </c>
    </row>
    <row r="2988" spans="1:8" x14ac:dyDescent="0.35">
      <c r="A2988" t="s">
        <v>3034</v>
      </c>
      <c r="B2988" t="str">
        <f>_xlfn.XLOOKUP(D2988,'2026 FMR'!I:I,'2026 FMR'!Q:Q)</f>
        <v>WA-502</v>
      </c>
      <c r="C2988" t="s">
        <v>3066</v>
      </c>
      <c r="D2988">
        <v>53063</v>
      </c>
      <c r="E2988">
        <f>_xlfn.XLOOKUP(D2988,'ACS data'!E:E,'ACS data'!N:N)</f>
        <v>15268</v>
      </c>
      <c r="F2988">
        <f>_xlfn.XLOOKUP(D2988,'2026 FMR'!I:I,'2026 FMR'!M:M)</f>
        <v>1193</v>
      </c>
      <c r="G2988">
        <f>_xlfn.XLOOKUP(D2988,'2026 FMR'!I:I,'2026 FMR'!J:J)</f>
        <v>538711</v>
      </c>
      <c r="H2988">
        <f>_xlfn.XLOOKUP(D2988,'2026 FMR'!I:I,'2026 FMR'!R:R)</f>
        <v>0.5</v>
      </c>
    </row>
    <row r="2989" spans="1:8" x14ac:dyDescent="0.35">
      <c r="A2989" t="s">
        <v>3034</v>
      </c>
      <c r="B2989" t="str">
        <f>_xlfn.XLOOKUP(D2989,'2026 FMR'!I:I,'2026 FMR'!Q:Q)</f>
        <v>WA-501</v>
      </c>
      <c r="C2989" t="s">
        <v>3067</v>
      </c>
      <c r="D2989">
        <v>53065</v>
      </c>
      <c r="E2989">
        <f>_xlfn.XLOOKUP(D2989,'ACS data'!E:E,'ACS data'!N:N)</f>
        <v>1222</v>
      </c>
      <c r="F2989">
        <f>_xlfn.XLOOKUP(D2989,'2026 FMR'!I:I,'2026 FMR'!M:M)</f>
        <v>885</v>
      </c>
      <c r="G2989">
        <f>_xlfn.XLOOKUP(D2989,'2026 FMR'!I:I,'2026 FMR'!J:J)</f>
        <v>46774</v>
      </c>
      <c r="H2989">
        <f>_xlfn.XLOOKUP(D2989,'2026 FMR'!I:I,'2026 FMR'!R:R)</f>
        <v>0.5</v>
      </c>
    </row>
    <row r="2990" spans="1:8" x14ac:dyDescent="0.35">
      <c r="A2990" t="s">
        <v>3034</v>
      </c>
      <c r="B2990" t="str">
        <f>_xlfn.XLOOKUP(D2990,'2026 FMR'!I:I,'2026 FMR'!Q:Q)</f>
        <v>WA-501</v>
      </c>
      <c r="C2990" t="s">
        <v>3068</v>
      </c>
      <c r="D2990">
        <v>53067</v>
      </c>
      <c r="E2990">
        <f>_xlfn.XLOOKUP(D2990,'ACS data'!E:E,'ACS data'!N:N)</f>
        <v>5392</v>
      </c>
      <c r="F2990">
        <f>_xlfn.XLOOKUP(D2990,'2026 FMR'!I:I,'2026 FMR'!M:M)</f>
        <v>1682</v>
      </c>
      <c r="G2990">
        <f>_xlfn.XLOOKUP(D2990,'2026 FMR'!I:I,'2026 FMR'!J:J)</f>
        <v>294272</v>
      </c>
      <c r="H2990">
        <f>_xlfn.XLOOKUP(D2990,'2026 FMR'!I:I,'2026 FMR'!R:R)</f>
        <v>0.5</v>
      </c>
    </row>
    <row r="2991" spans="1:8" x14ac:dyDescent="0.35">
      <c r="A2991" t="s">
        <v>3034</v>
      </c>
      <c r="B2991" t="str">
        <f>_xlfn.XLOOKUP(D2991,'2026 FMR'!I:I,'2026 FMR'!Q:Q)</f>
        <v>WA-501</v>
      </c>
      <c r="C2991" t="s">
        <v>3069</v>
      </c>
      <c r="D2991">
        <v>53069</v>
      </c>
      <c r="E2991">
        <f>_xlfn.XLOOKUP(D2991,'ACS data'!E:E,'ACS data'!N:N)</f>
        <v>142</v>
      </c>
      <c r="F2991">
        <f>_xlfn.XLOOKUP(D2991,'2026 FMR'!I:I,'2026 FMR'!M:M)</f>
        <v>1021</v>
      </c>
      <c r="G2991">
        <f>_xlfn.XLOOKUP(D2991,'2026 FMR'!I:I,'2026 FMR'!J:J)</f>
        <v>4476</v>
      </c>
      <c r="H2991">
        <f>_xlfn.XLOOKUP(D2991,'2026 FMR'!I:I,'2026 FMR'!R:R)</f>
        <v>0.5</v>
      </c>
    </row>
    <row r="2992" spans="1:8" x14ac:dyDescent="0.35">
      <c r="A2992" t="s">
        <v>3034</v>
      </c>
      <c r="B2992" t="str">
        <f>_xlfn.XLOOKUP(D2992,'2026 FMR'!I:I,'2026 FMR'!Q:Q)</f>
        <v>WA-501</v>
      </c>
      <c r="C2992" t="s">
        <v>3070</v>
      </c>
      <c r="D2992">
        <v>53071</v>
      </c>
      <c r="E2992">
        <f>_xlfn.XLOOKUP(D2992,'ACS data'!E:E,'ACS data'!N:N)</f>
        <v>2033</v>
      </c>
      <c r="F2992">
        <f>_xlfn.XLOOKUP(D2992,'2026 FMR'!I:I,'2026 FMR'!M:M)</f>
        <v>1181</v>
      </c>
      <c r="G2992">
        <f>_xlfn.XLOOKUP(D2992,'2026 FMR'!I:I,'2026 FMR'!J:J)</f>
        <v>62150</v>
      </c>
      <c r="H2992">
        <f>_xlfn.XLOOKUP(D2992,'2026 FMR'!I:I,'2026 FMR'!R:R)</f>
        <v>0.5</v>
      </c>
    </row>
    <row r="2993" spans="1:8" x14ac:dyDescent="0.35">
      <c r="A2993" t="s">
        <v>3034</v>
      </c>
      <c r="B2993" t="str">
        <f>_xlfn.XLOOKUP(D2993,'2026 FMR'!I:I,'2026 FMR'!Q:Q)</f>
        <v>WA-501</v>
      </c>
      <c r="C2993" t="s">
        <v>3071</v>
      </c>
      <c r="D2993">
        <v>53073</v>
      </c>
      <c r="E2993">
        <f>_xlfn.XLOOKUP(D2993,'ACS data'!E:E,'ACS data'!N:N)</f>
        <v>10046</v>
      </c>
      <c r="F2993">
        <f>_xlfn.XLOOKUP(D2993,'2026 FMR'!I:I,'2026 FMR'!M:M)</f>
        <v>1493</v>
      </c>
      <c r="G2993">
        <f>_xlfn.XLOOKUP(D2993,'2026 FMR'!I:I,'2026 FMR'!J:J)</f>
        <v>226523</v>
      </c>
      <c r="H2993">
        <f>_xlfn.XLOOKUP(D2993,'2026 FMR'!I:I,'2026 FMR'!R:R)</f>
        <v>0.5</v>
      </c>
    </row>
    <row r="2994" spans="1:8" x14ac:dyDescent="0.35">
      <c r="A2994" t="s">
        <v>3034</v>
      </c>
      <c r="B2994" t="str">
        <f>_xlfn.XLOOKUP(D2994,'2026 FMR'!I:I,'2026 FMR'!Q:Q)</f>
        <v>WA-501</v>
      </c>
      <c r="C2994" t="s">
        <v>3072</v>
      </c>
      <c r="D2994">
        <v>53075</v>
      </c>
      <c r="E2994">
        <f>_xlfn.XLOOKUP(D2994,'ACS data'!E:E,'ACS data'!N:N)</f>
        <v>6301</v>
      </c>
      <c r="F2994">
        <f>_xlfn.XLOOKUP(D2994,'2026 FMR'!I:I,'2026 FMR'!M:M)</f>
        <v>891</v>
      </c>
      <c r="G2994">
        <f>_xlfn.XLOOKUP(D2994,'2026 FMR'!I:I,'2026 FMR'!J:J)</f>
        <v>47141</v>
      </c>
      <c r="H2994">
        <f>_xlfn.XLOOKUP(D2994,'2026 FMR'!I:I,'2026 FMR'!R:R)</f>
        <v>0.5</v>
      </c>
    </row>
    <row r="2995" spans="1:8" x14ac:dyDescent="0.35">
      <c r="A2995" t="s">
        <v>3034</v>
      </c>
      <c r="B2995" t="str">
        <f>_xlfn.XLOOKUP(D2995,'2026 FMR'!I:I,'2026 FMR'!Q:Q)</f>
        <v>WA-501</v>
      </c>
      <c r="C2995" t="s">
        <v>3073</v>
      </c>
      <c r="D2995">
        <v>53077</v>
      </c>
      <c r="E2995">
        <f>_xlfn.XLOOKUP(D2995,'ACS data'!E:E,'ACS data'!N:N)</f>
        <v>9741</v>
      </c>
      <c r="F2995">
        <f>_xlfn.XLOOKUP(D2995,'2026 FMR'!I:I,'2026 FMR'!M:M)</f>
        <v>1047</v>
      </c>
      <c r="G2995">
        <f>_xlfn.XLOOKUP(D2995,'2026 FMR'!I:I,'2026 FMR'!J:J)</f>
        <v>256143</v>
      </c>
      <c r="H2995">
        <f>_xlfn.XLOOKUP(D2995,'2026 FMR'!I:I,'2026 FMR'!R:R)</f>
        <v>0.5</v>
      </c>
    </row>
    <row r="2996" spans="1:8" x14ac:dyDescent="0.35">
      <c r="A2996" t="s">
        <v>3074</v>
      </c>
      <c r="B2996" t="str">
        <f>_xlfn.XLOOKUP(D2996,'2026 FMR'!I:I,'2026 FMR'!Q:Q)</f>
        <v>WV-508</v>
      </c>
      <c r="C2996" t="s">
        <v>3075</v>
      </c>
      <c r="D2996">
        <v>54001</v>
      </c>
      <c r="E2996">
        <f>_xlfn.XLOOKUP(D2996,'ACS data'!E:E,'ACS data'!N:N)</f>
        <v>652</v>
      </c>
      <c r="F2996">
        <f>_xlfn.XLOOKUP(D2996,'2026 FMR'!I:I,'2026 FMR'!M:M)</f>
        <v>793</v>
      </c>
      <c r="G2996">
        <f>_xlfn.XLOOKUP(D2996,'2026 FMR'!I:I,'2026 FMR'!J:J)</f>
        <v>15527</v>
      </c>
      <c r="H2996">
        <f>_xlfn.XLOOKUP(D2996,'2026 FMR'!I:I,'2026 FMR'!R:R)</f>
        <v>0.5</v>
      </c>
    </row>
    <row r="2997" spans="1:8" x14ac:dyDescent="0.35">
      <c r="A2997" t="s">
        <v>3074</v>
      </c>
      <c r="B2997" t="str">
        <f>_xlfn.XLOOKUP(D2997,'2026 FMR'!I:I,'2026 FMR'!Q:Q)</f>
        <v>WV-508</v>
      </c>
      <c r="C2997" t="s">
        <v>3076</v>
      </c>
      <c r="D2997">
        <v>54003</v>
      </c>
      <c r="E2997">
        <f>_xlfn.XLOOKUP(D2997,'ACS data'!E:E,'ACS data'!N:N)</f>
        <v>2659</v>
      </c>
      <c r="F2997">
        <f>_xlfn.XLOOKUP(D2997,'2026 FMR'!I:I,'2026 FMR'!M:M)</f>
        <v>971</v>
      </c>
      <c r="G2997">
        <f>_xlfn.XLOOKUP(D2997,'2026 FMR'!I:I,'2026 FMR'!J:J)</f>
        <v>123283</v>
      </c>
      <c r="H2997">
        <f>_xlfn.XLOOKUP(D2997,'2026 FMR'!I:I,'2026 FMR'!R:R)</f>
        <v>0.5</v>
      </c>
    </row>
    <row r="2998" spans="1:8" x14ac:dyDescent="0.35">
      <c r="A2998" t="s">
        <v>3074</v>
      </c>
      <c r="B2998" t="str">
        <f>_xlfn.XLOOKUP(D2998,'2026 FMR'!I:I,'2026 FMR'!Q:Q)</f>
        <v>WV-503</v>
      </c>
      <c r="C2998" t="s">
        <v>3077</v>
      </c>
      <c r="D2998">
        <v>54005</v>
      </c>
      <c r="E2998">
        <f>_xlfn.XLOOKUP(D2998,'ACS data'!E:E,'ACS data'!N:N)</f>
        <v>684</v>
      </c>
      <c r="F2998">
        <f>_xlfn.XLOOKUP(D2998,'2026 FMR'!I:I,'2026 FMR'!M:M)</f>
        <v>674</v>
      </c>
      <c r="G2998">
        <f>_xlfn.XLOOKUP(D2998,'2026 FMR'!I:I,'2026 FMR'!J:J)</f>
        <v>21705</v>
      </c>
      <c r="H2998">
        <f>_xlfn.XLOOKUP(D2998,'2026 FMR'!I:I,'2026 FMR'!R:R)</f>
        <v>1</v>
      </c>
    </row>
    <row r="2999" spans="1:8" x14ac:dyDescent="0.35">
      <c r="A2999" t="s">
        <v>3074</v>
      </c>
      <c r="B2999" t="str">
        <f>_xlfn.XLOOKUP(D2999,'2026 FMR'!I:I,'2026 FMR'!Q:Q)</f>
        <v>WV-508</v>
      </c>
      <c r="C2999" t="s">
        <v>3078</v>
      </c>
      <c r="D2999">
        <v>54007</v>
      </c>
      <c r="E2999">
        <f>_xlfn.XLOOKUP(D2999,'ACS data'!E:E,'ACS data'!N:N)</f>
        <v>218</v>
      </c>
      <c r="F2999">
        <f>_xlfn.XLOOKUP(D2999,'2026 FMR'!I:I,'2026 FMR'!M:M)</f>
        <v>665</v>
      </c>
      <c r="G2999">
        <f>_xlfn.XLOOKUP(D2999,'2026 FMR'!I:I,'2026 FMR'!J:J)</f>
        <v>12505</v>
      </c>
      <c r="H2999">
        <f>_xlfn.XLOOKUP(D2999,'2026 FMR'!I:I,'2026 FMR'!R:R)</f>
        <v>0.5</v>
      </c>
    </row>
    <row r="3000" spans="1:8" x14ac:dyDescent="0.35">
      <c r="A3000" t="s">
        <v>3074</v>
      </c>
      <c r="B3000" t="str">
        <f>_xlfn.XLOOKUP(D3000,'2026 FMR'!I:I,'2026 FMR'!Q:Q)</f>
        <v>WV-500</v>
      </c>
      <c r="C3000" t="s">
        <v>3079</v>
      </c>
      <c r="D3000">
        <v>54009</v>
      </c>
      <c r="E3000">
        <f>_xlfn.XLOOKUP(D3000,'ACS data'!E:E,'ACS data'!N:N)</f>
        <v>294</v>
      </c>
      <c r="F3000">
        <f>_xlfn.XLOOKUP(D3000,'2026 FMR'!I:I,'2026 FMR'!M:M)</f>
        <v>757</v>
      </c>
      <c r="G3000">
        <f>_xlfn.XLOOKUP(D3000,'2026 FMR'!I:I,'2026 FMR'!J:J)</f>
        <v>22349</v>
      </c>
      <c r="H3000">
        <f>_xlfn.XLOOKUP(D3000,'2026 FMR'!I:I,'2026 FMR'!R:R)</f>
        <v>0.5</v>
      </c>
    </row>
    <row r="3001" spans="1:8" x14ac:dyDescent="0.35">
      <c r="A3001" t="s">
        <v>3074</v>
      </c>
      <c r="B3001" t="str">
        <f>_xlfn.XLOOKUP(D3001,'2026 FMR'!I:I,'2026 FMR'!Q:Q)</f>
        <v>WV-501</v>
      </c>
      <c r="C3001" t="s">
        <v>3080</v>
      </c>
      <c r="D3001">
        <v>54011</v>
      </c>
      <c r="E3001">
        <f>_xlfn.XLOOKUP(D3001,'ACS data'!E:E,'ACS data'!N:N)</f>
        <v>4950</v>
      </c>
      <c r="F3001">
        <f>_xlfn.XLOOKUP(D3001,'2026 FMR'!I:I,'2026 FMR'!M:M)</f>
        <v>853</v>
      </c>
      <c r="G3001">
        <f>_xlfn.XLOOKUP(D3001,'2026 FMR'!I:I,'2026 FMR'!J:J)</f>
        <v>93965</v>
      </c>
      <c r="H3001">
        <f>_xlfn.XLOOKUP(D3001,'2026 FMR'!I:I,'2026 FMR'!R:R)</f>
        <v>1</v>
      </c>
    </row>
    <row r="3002" spans="1:8" x14ac:dyDescent="0.35">
      <c r="A3002" t="s">
        <v>3074</v>
      </c>
      <c r="B3002" t="str">
        <f>_xlfn.XLOOKUP(D3002,'2026 FMR'!I:I,'2026 FMR'!Q:Q)</f>
        <v>WV-508</v>
      </c>
      <c r="C3002" t="s">
        <v>3081</v>
      </c>
      <c r="D3002">
        <v>54013</v>
      </c>
      <c r="E3002">
        <f>_xlfn.XLOOKUP(D3002,'ACS data'!E:E,'ACS data'!N:N)</f>
        <v>276</v>
      </c>
      <c r="F3002">
        <f>_xlfn.XLOOKUP(D3002,'2026 FMR'!I:I,'2026 FMR'!M:M)</f>
        <v>706</v>
      </c>
      <c r="G3002">
        <f>_xlfn.XLOOKUP(D3002,'2026 FMR'!I:I,'2026 FMR'!J:J)</f>
        <v>6279</v>
      </c>
      <c r="H3002">
        <f>_xlfn.XLOOKUP(D3002,'2026 FMR'!I:I,'2026 FMR'!R:R)</f>
        <v>0.5</v>
      </c>
    </row>
    <row r="3003" spans="1:8" x14ac:dyDescent="0.35">
      <c r="A3003" t="s">
        <v>3074</v>
      </c>
      <c r="B3003" t="str">
        <f>_xlfn.XLOOKUP(D3003,'2026 FMR'!I:I,'2026 FMR'!Q:Q)</f>
        <v>WV-503</v>
      </c>
      <c r="C3003" t="s">
        <v>3082</v>
      </c>
      <c r="D3003">
        <v>54015</v>
      </c>
      <c r="E3003">
        <f>_xlfn.XLOOKUP(D3003,'ACS data'!E:E,'ACS data'!N:N)</f>
        <v>447</v>
      </c>
      <c r="F3003">
        <f>_xlfn.XLOOKUP(D3003,'2026 FMR'!I:I,'2026 FMR'!M:M)</f>
        <v>829</v>
      </c>
      <c r="G3003">
        <f>_xlfn.XLOOKUP(D3003,'2026 FMR'!I:I,'2026 FMR'!J:J)</f>
        <v>8049</v>
      </c>
      <c r="H3003">
        <f>_xlfn.XLOOKUP(D3003,'2026 FMR'!I:I,'2026 FMR'!R:R)</f>
        <v>1</v>
      </c>
    </row>
    <row r="3004" spans="1:8" x14ac:dyDescent="0.35">
      <c r="A3004" t="s">
        <v>3074</v>
      </c>
      <c r="B3004" t="str">
        <f>_xlfn.XLOOKUP(D3004,'2026 FMR'!I:I,'2026 FMR'!Q:Q)</f>
        <v>WV-508</v>
      </c>
      <c r="C3004" t="s">
        <v>3083</v>
      </c>
      <c r="D3004">
        <v>54017</v>
      </c>
      <c r="E3004">
        <f>_xlfn.XLOOKUP(D3004,'ACS data'!E:E,'ACS data'!N:N)</f>
        <v>226</v>
      </c>
      <c r="F3004">
        <f>_xlfn.XLOOKUP(D3004,'2026 FMR'!I:I,'2026 FMR'!M:M)</f>
        <v>754</v>
      </c>
      <c r="G3004">
        <f>_xlfn.XLOOKUP(D3004,'2026 FMR'!I:I,'2026 FMR'!J:J)</f>
        <v>7847</v>
      </c>
      <c r="H3004">
        <f>_xlfn.XLOOKUP(D3004,'2026 FMR'!I:I,'2026 FMR'!R:R)</f>
        <v>0.5</v>
      </c>
    </row>
    <row r="3005" spans="1:8" x14ac:dyDescent="0.35">
      <c r="A3005" t="s">
        <v>3074</v>
      </c>
      <c r="B3005" t="str">
        <f>_xlfn.XLOOKUP(D3005,'2026 FMR'!I:I,'2026 FMR'!Q:Q)</f>
        <v>WV-508</v>
      </c>
      <c r="C3005" t="s">
        <v>3084</v>
      </c>
      <c r="D3005">
        <v>54019</v>
      </c>
      <c r="E3005">
        <f>_xlfn.XLOOKUP(D3005,'ACS data'!E:E,'ACS data'!N:N)</f>
        <v>1368</v>
      </c>
      <c r="F3005">
        <f>_xlfn.XLOOKUP(D3005,'2026 FMR'!I:I,'2026 FMR'!M:M)</f>
        <v>697</v>
      </c>
      <c r="G3005">
        <f>_xlfn.XLOOKUP(D3005,'2026 FMR'!I:I,'2026 FMR'!J:J)</f>
        <v>40545</v>
      </c>
      <c r="H3005">
        <f>_xlfn.XLOOKUP(D3005,'2026 FMR'!I:I,'2026 FMR'!R:R)</f>
        <v>0.5</v>
      </c>
    </row>
    <row r="3006" spans="1:8" x14ac:dyDescent="0.35">
      <c r="A3006" t="s">
        <v>3074</v>
      </c>
      <c r="B3006" t="str">
        <f>_xlfn.XLOOKUP(D3006,'2026 FMR'!I:I,'2026 FMR'!Q:Q)</f>
        <v>WV-508</v>
      </c>
      <c r="C3006" t="s">
        <v>3085</v>
      </c>
      <c r="D3006">
        <v>54021</v>
      </c>
      <c r="E3006">
        <f>_xlfn.XLOOKUP(D3006,'ACS data'!E:E,'ACS data'!N:N)</f>
        <v>167</v>
      </c>
      <c r="F3006">
        <f>_xlfn.XLOOKUP(D3006,'2026 FMR'!I:I,'2026 FMR'!M:M)</f>
        <v>793</v>
      </c>
      <c r="G3006">
        <f>_xlfn.XLOOKUP(D3006,'2026 FMR'!I:I,'2026 FMR'!J:J)</f>
        <v>7444</v>
      </c>
      <c r="H3006">
        <f>_xlfn.XLOOKUP(D3006,'2026 FMR'!I:I,'2026 FMR'!R:R)</f>
        <v>0.5</v>
      </c>
    </row>
    <row r="3007" spans="1:8" x14ac:dyDescent="0.35">
      <c r="A3007" t="s">
        <v>3074</v>
      </c>
      <c r="B3007" t="str">
        <f>_xlfn.XLOOKUP(D3007,'2026 FMR'!I:I,'2026 FMR'!Q:Q)</f>
        <v>WV-508</v>
      </c>
      <c r="C3007" t="s">
        <v>3086</v>
      </c>
      <c r="D3007">
        <v>54023</v>
      </c>
      <c r="E3007">
        <f>_xlfn.XLOOKUP(D3007,'ACS data'!E:E,'ACS data'!N:N)</f>
        <v>237</v>
      </c>
      <c r="F3007">
        <f>_xlfn.XLOOKUP(D3007,'2026 FMR'!I:I,'2026 FMR'!M:M)</f>
        <v>662</v>
      </c>
      <c r="G3007">
        <f>_xlfn.XLOOKUP(D3007,'2026 FMR'!I:I,'2026 FMR'!J:J)</f>
        <v>11034</v>
      </c>
      <c r="H3007">
        <f>_xlfn.XLOOKUP(D3007,'2026 FMR'!I:I,'2026 FMR'!R:R)</f>
        <v>0.5</v>
      </c>
    </row>
    <row r="3008" spans="1:8" x14ac:dyDescent="0.35">
      <c r="A3008" t="s">
        <v>3074</v>
      </c>
      <c r="B3008" t="str">
        <f>_xlfn.XLOOKUP(D3008,'2026 FMR'!I:I,'2026 FMR'!Q:Q)</f>
        <v>WV-508</v>
      </c>
      <c r="C3008" t="s">
        <v>3087</v>
      </c>
      <c r="D3008">
        <v>54025</v>
      </c>
      <c r="E3008">
        <f>_xlfn.XLOOKUP(D3008,'ACS data'!E:E,'ACS data'!N:N)</f>
        <v>1557</v>
      </c>
      <c r="F3008">
        <f>_xlfn.XLOOKUP(D3008,'2026 FMR'!I:I,'2026 FMR'!M:M)</f>
        <v>735</v>
      </c>
      <c r="G3008">
        <f>_xlfn.XLOOKUP(D3008,'2026 FMR'!I:I,'2026 FMR'!J:J)</f>
        <v>32995</v>
      </c>
      <c r="H3008">
        <f>_xlfn.XLOOKUP(D3008,'2026 FMR'!I:I,'2026 FMR'!R:R)</f>
        <v>0.5</v>
      </c>
    </row>
    <row r="3009" spans="1:8" x14ac:dyDescent="0.35">
      <c r="A3009" t="s">
        <v>3074</v>
      </c>
      <c r="B3009" t="str">
        <f>_xlfn.XLOOKUP(D3009,'2026 FMR'!I:I,'2026 FMR'!Q:Q)</f>
        <v>WV-508</v>
      </c>
      <c r="C3009" t="s">
        <v>3088</v>
      </c>
      <c r="D3009">
        <v>54027</v>
      </c>
      <c r="E3009">
        <f>_xlfn.XLOOKUP(D3009,'ACS data'!E:E,'ACS data'!N:N)</f>
        <v>625</v>
      </c>
      <c r="F3009">
        <f>_xlfn.XLOOKUP(D3009,'2026 FMR'!I:I,'2026 FMR'!M:M)</f>
        <v>1255</v>
      </c>
      <c r="G3009">
        <f>_xlfn.XLOOKUP(D3009,'2026 FMR'!I:I,'2026 FMR'!J:J)</f>
        <v>23275</v>
      </c>
      <c r="H3009">
        <f>_xlfn.XLOOKUP(D3009,'2026 FMR'!I:I,'2026 FMR'!R:R)</f>
        <v>0.5</v>
      </c>
    </row>
    <row r="3010" spans="1:8" x14ac:dyDescent="0.35">
      <c r="A3010" t="s">
        <v>3074</v>
      </c>
      <c r="B3010" t="str">
        <f>_xlfn.XLOOKUP(D3010,'2026 FMR'!I:I,'2026 FMR'!Q:Q)</f>
        <v>WV-500</v>
      </c>
      <c r="C3010" t="s">
        <v>3089</v>
      </c>
      <c r="D3010">
        <v>54029</v>
      </c>
      <c r="E3010">
        <f>_xlfn.XLOOKUP(D3010,'ACS data'!E:E,'ACS data'!N:N)</f>
        <v>366</v>
      </c>
      <c r="F3010">
        <f>_xlfn.XLOOKUP(D3010,'2026 FMR'!I:I,'2026 FMR'!M:M)</f>
        <v>757</v>
      </c>
      <c r="G3010">
        <f>_xlfn.XLOOKUP(D3010,'2026 FMR'!I:I,'2026 FMR'!J:J)</f>
        <v>28907</v>
      </c>
      <c r="H3010">
        <f>_xlfn.XLOOKUP(D3010,'2026 FMR'!I:I,'2026 FMR'!R:R)</f>
        <v>0.5</v>
      </c>
    </row>
    <row r="3011" spans="1:8" x14ac:dyDescent="0.35">
      <c r="A3011" t="s">
        <v>3074</v>
      </c>
      <c r="B3011" t="str">
        <f>_xlfn.XLOOKUP(D3011,'2026 FMR'!I:I,'2026 FMR'!Q:Q)</f>
        <v>WV-508</v>
      </c>
      <c r="C3011" t="s">
        <v>3090</v>
      </c>
      <c r="D3011">
        <v>54031</v>
      </c>
      <c r="E3011">
        <f>_xlfn.XLOOKUP(D3011,'ACS data'!E:E,'ACS data'!N:N)</f>
        <v>392</v>
      </c>
      <c r="F3011">
        <f>_xlfn.XLOOKUP(D3011,'2026 FMR'!I:I,'2026 FMR'!M:M)</f>
        <v>784</v>
      </c>
      <c r="G3011">
        <f>_xlfn.XLOOKUP(D3011,'2026 FMR'!I:I,'2026 FMR'!J:J)</f>
        <v>14249</v>
      </c>
      <c r="H3011">
        <f>_xlfn.XLOOKUP(D3011,'2026 FMR'!I:I,'2026 FMR'!R:R)</f>
        <v>0.5</v>
      </c>
    </row>
    <row r="3012" spans="1:8" x14ac:dyDescent="0.35">
      <c r="A3012" t="s">
        <v>3074</v>
      </c>
      <c r="B3012" t="str">
        <f>_xlfn.XLOOKUP(D3012,'2026 FMR'!I:I,'2026 FMR'!Q:Q)</f>
        <v>WV-508</v>
      </c>
      <c r="C3012" t="s">
        <v>3091</v>
      </c>
      <c r="D3012">
        <v>54033</v>
      </c>
      <c r="E3012">
        <f>_xlfn.XLOOKUP(D3012,'ACS data'!E:E,'ACS data'!N:N)</f>
        <v>989</v>
      </c>
      <c r="F3012">
        <f>_xlfn.XLOOKUP(D3012,'2026 FMR'!I:I,'2026 FMR'!M:M)</f>
        <v>843</v>
      </c>
      <c r="G3012">
        <f>_xlfn.XLOOKUP(D3012,'2026 FMR'!I:I,'2026 FMR'!J:J)</f>
        <v>65862</v>
      </c>
      <c r="H3012">
        <f>_xlfn.XLOOKUP(D3012,'2026 FMR'!I:I,'2026 FMR'!R:R)</f>
        <v>0.5</v>
      </c>
    </row>
    <row r="3013" spans="1:8" x14ac:dyDescent="0.35">
      <c r="A3013" t="s">
        <v>3074</v>
      </c>
      <c r="B3013" t="str">
        <f>_xlfn.XLOOKUP(D3013,'2026 FMR'!I:I,'2026 FMR'!Q:Q)</f>
        <v>WV-508</v>
      </c>
      <c r="C3013" t="s">
        <v>3092</v>
      </c>
      <c r="D3013">
        <v>54035</v>
      </c>
      <c r="E3013">
        <f>_xlfn.XLOOKUP(D3013,'ACS data'!E:E,'ACS data'!N:N)</f>
        <v>1008</v>
      </c>
      <c r="F3013">
        <f>_xlfn.XLOOKUP(D3013,'2026 FMR'!I:I,'2026 FMR'!M:M)</f>
        <v>726</v>
      </c>
      <c r="G3013">
        <f>_xlfn.XLOOKUP(D3013,'2026 FMR'!I:I,'2026 FMR'!J:J)</f>
        <v>27868</v>
      </c>
      <c r="H3013">
        <f>_xlfn.XLOOKUP(D3013,'2026 FMR'!I:I,'2026 FMR'!R:R)</f>
        <v>0.5</v>
      </c>
    </row>
    <row r="3014" spans="1:8" x14ac:dyDescent="0.35">
      <c r="A3014" t="s">
        <v>3074</v>
      </c>
      <c r="B3014" t="str">
        <f>_xlfn.XLOOKUP(D3014,'2026 FMR'!I:I,'2026 FMR'!Q:Q)</f>
        <v>WV-508</v>
      </c>
      <c r="C3014" t="s">
        <v>3093</v>
      </c>
      <c r="D3014">
        <v>54037</v>
      </c>
      <c r="E3014">
        <f>_xlfn.XLOOKUP(D3014,'ACS data'!E:E,'ACS data'!N:N)</f>
        <v>891</v>
      </c>
      <c r="F3014">
        <f>_xlfn.XLOOKUP(D3014,'2026 FMR'!I:I,'2026 FMR'!M:M)</f>
        <v>953</v>
      </c>
      <c r="G3014">
        <f>_xlfn.XLOOKUP(D3014,'2026 FMR'!I:I,'2026 FMR'!J:J)</f>
        <v>58043</v>
      </c>
      <c r="H3014">
        <f>_xlfn.XLOOKUP(D3014,'2026 FMR'!I:I,'2026 FMR'!R:R)</f>
        <v>0.5</v>
      </c>
    </row>
    <row r="3015" spans="1:8" x14ac:dyDescent="0.35">
      <c r="A3015" t="s">
        <v>3074</v>
      </c>
      <c r="B3015" t="str">
        <f>_xlfn.XLOOKUP(D3015,'2026 FMR'!I:I,'2026 FMR'!Q:Q)</f>
        <v>WV-503</v>
      </c>
      <c r="C3015" t="s">
        <v>3094</v>
      </c>
      <c r="D3015">
        <v>54039</v>
      </c>
      <c r="E3015">
        <f>_xlfn.XLOOKUP(D3015,'ACS data'!E:E,'ACS data'!N:N)</f>
        <v>4842</v>
      </c>
      <c r="F3015">
        <f>_xlfn.XLOOKUP(D3015,'2026 FMR'!I:I,'2026 FMR'!M:M)</f>
        <v>829</v>
      </c>
      <c r="G3015">
        <f>_xlfn.XLOOKUP(D3015,'2026 FMR'!I:I,'2026 FMR'!J:J)</f>
        <v>179895</v>
      </c>
      <c r="H3015">
        <f>_xlfn.XLOOKUP(D3015,'2026 FMR'!I:I,'2026 FMR'!R:R)</f>
        <v>1</v>
      </c>
    </row>
    <row r="3016" spans="1:8" x14ac:dyDescent="0.35">
      <c r="A3016" t="s">
        <v>3074</v>
      </c>
      <c r="B3016" t="str">
        <f>_xlfn.XLOOKUP(D3016,'2026 FMR'!I:I,'2026 FMR'!Q:Q)</f>
        <v>WV-508</v>
      </c>
      <c r="C3016" t="s">
        <v>3095</v>
      </c>
      <c r="D3016">
        <v>54041</v>
      </c>
      <c r="E3016">
        <f>_xlfn.XLOOKUP(D3016,'ACS data'!E:E,'ACS data'!N:N)</f>
        <v>601</v>
      </c>
      <c r="F3016">
        <f>_xlfn.XLOOKUP(D3016,'2026 FMR'!I:I,'2026 FMR'!M:M)</f>
        <v>754</v>
      </c>
      <c r="G3016">
        <f>_xlfn.XLOOKUP(D3016,'2026 FMR'!I:I,'2026 FMR'!J:J)</f>
        <v>16920</v>
      </c>
      <c r="H3016">
        <f>_xlfn.XLOOKUP(D3016,'2026 FMR'!I:I,'2026 FMR'!R:R)</f>
        <v>0.5</v>
      </c>
    </row>
    <row r="3017" spans="1:8" x14ac:dyDescent="0.35">
      <c r="A3017" t="s">
        <v>3074</v>
      </c>
      <c r="B3017" t="str">
        <f>_xlfn.XLOOKUP(D3017,'2026 FMR'!I:I,'2026 FMR'!Q:Q)</f>
        <v>WV-508</v>
      </c>
      <c r="C3017" t="s">
        <v>3096</v>
      </c>
      <c r="D3017">
        <v>54043</v>
      </c>
      <c r="E3017">
        <f>_xlfn.XLOOKUP(D3017,'ACS data'!E:E,'ACS data'!N:N)</f>
        <v>681</v>
      </c>
      <c r="F3017">
        <f>_xlfn.XLOOKUP(D3017,'2026 FMR'!I:I,'2026 FMR'!M:M)</f>
        <v>714</v>
      </c>
      <c r="G3017">
        <f>_xlfn.XLOOKUP(D3017,'2026 FMR'!I:I,'2026 FMR'!J:J)</f>
        <v>20410</v>
      </c>
      <c r="H3017">
        <f>_xlfn.XLOOKUP(D3017,'2026 FMR'!I:I,'2026 FMR'!R:R)</f>
        <v>0.5</v>
      </c>
    </row>
    <row r="3018" spans="1:8" x14ac:dyDescent="0.35">
      <c r="A3018" t="s">
        <v>3074</v>
      </c>
      <c r="B3018" t="str">
        <f>_xlfn.XLOOKUP(D3018,'2026 FMR'!I:I,'2026 FMR'!Q:Q)</f>
        <v>WV-508</v>
      </c>
      <c r="C3018" t="s">
        <v>3097</v>
      </c>
      <c r="D3018">
        <v>54045</v>
      </c>
      <c r="E3018">
        <f>_xlfn.XLOOKUP(D3018,'ACS data'!E:E,'ACS data'!N:N)</f>
        <v>1054</v>
      </c>
      <c r="F3018">
        <f>_xlfn.XLOOKUP(D3018,'2026 FMR'!I:I,'2026 FMR'!M:M)</f>
        <v>793</v>
      </c>
      <c r="G3018">
        <f>_xlfn.XLOOKUP(D3018,'2026 FMR'!I:I,'2026 FMR'!J:J)</f>
        <v>32350</v>
      </c>
      <c r="H3018">
        <f>_xlfn.XLOOKUP(D3018,'2026 FMR'!I:I,'2026 FMR'!R:R)</f>
        <v>0.5</v>
      </c>
    </row>
    <row r="3019" spans="1:8" x14ac:dyDescent="0.35">
      <c r="A3019" t="s">
        <v>3074</v>
      </c>
      <c r="B3019" t="str">
        <f>_xlfn.XLOOKUP(D3019,'2026 FMR'!I:I,'2026 FMR'!Q:Q)</f>
        <v>WV-508</v>
      </c>
      <c r="C3019" t="s">
        <v>3098</v>
      </c>
      <c r="D3019">
        <v>54047</v>
      </c>
      <c r="E3019">
        <f>_xlfn.XLOOKUP(D3019,'ACS data'!E:E,'ACS data'!N:N)</f>
        <v>704</v>
      </c>
      <c r="F3019">
        <f>_xlfn.XLOOKUP(D3019,'2026 FMR'!I:I,'2026 FMR'!M:M)</f>
        <v>662</v>
      </c>
      <c r="G3019">
        <f>_xlfn.XLOOKUP(D3019,'2026 FMR'!I:I,'2026 FMR'!J:J)</f>
        <v>18911</v>
      </c>
      <c r="H3019">
        <f>_xlfn.XLOOKUP(D3019,'2026 FMR'!I:I,'2026 FMR'!R:R)</f>
        <v>0.5</v>
      </c>
    </row>
    <row r="3020" spans="1:8" x14ac:dyDescent="0.35">
      <c r="A3020" t="s">
        <v>3074</v>
      </c>
      <c r="B3020" t="str">
        <f>_xlfn.XLOOKUP(D3020,'2026 FMR'!I:I,'2026 FMR'!Q:Q)</f>
        <v>WV-508</v>
      </c>
      <c r="C3020" t="s">
        <v>3099</v>
      </c>
      <c r="D3020">
        <v>54049</v>
      </c>
      <c r="E3020">
        <f>_xlfn.XLOOKUP(D3020,'ACS data'!E:E,'ACS data'!N:N)</f>
        <v>1529</v>
      </c>
      <c r="F3020">
        <f>_xlfn.XLOOKUP(D3020,'2026 FMR'!I:I,'2026 FMR'!M:M)</f>
        <v>838</v>
      </c>
      <c r="G3020">
        <f>_xlfn.XLOOKUP(D3020,'2026 FMR'!I:I,'2026 FMR'!J:J)</f>
        <v>56194</v>
      </c>
      <c r="H3020">
        <f>_xlfn.XLOOKUP(D3020,'2026 FMR'!I:I,'2026 FMR'!R:R)</f>
        <v>0.5</v>
      </c>
    </row>
    <row r="3021" spans="1:8" x14ac:dyDescent="0.35">
      <c r="A3021" t="s">
        <v>3074</v>
      </c>
      <c r="B3021" t="str">
        <f>_xlfn.XLOOKUP(D3021,'2026 FMR'!I:I,'2026 FMR'!Q:Q)</f>
        <v>WV-500</v>
      </c>
      <c r="C3021" t="s">
        <v>3100</v>
      </c>
      <c r="D3021">
        <v>54051</v>
      </c>
      <c r="E3021">
        <f>_xlfn.XLOOKUP(D3021,'ACS data'!E:E,'ACS data'!N:N)</f>
        <v>877</v>
      </c>
      <c r="F3021">
        <f>_xlfn.XLOOKUP(D3021,'2026 FMR'!I:I,'2026 FMR'!M:M)</f>
        <v>816</v>
      </c>
      <c r="G3021">
        <f>_xlfn.XLOOKUP(D3021,'2026 FMR'!I:I,'2026 FMR'!J:J)</f>
        <v>30509</v>
      </c>
      <c r="H3021">
        <f>_xlfn.XLOOKUP(D3021,'2026 FMR'!I:I,'2026 FMR'!R:R)</f>
        <v>0.5</v>
      </c>
    </row>
    <row r="3022" spans="1:8" x14ac:dyDescent="0.35">
      <c r="A3022" t="s">
        <v>3074</v>
      </c>
      <c r="B3022" t="str">
        <f>_xlfn.XLOOKUP(D3022,'2026 FMR'!I:I,'2026 FMR'!Q:Q)</f>
        <v>WV-508</v>
      </c>
      <c r="C3022" t="s">
        <v>3101</v>
      </c>
      <c r="D3022">
        <v>54053</v>
      </c>
      <c r="E3022">
        <f>_xlfn.XLOOKUP(D3022,'ACS data'!E:E,'ACS data'!N:N)</f>
        <v>840</v>
      </c>
      <c r="F3022">
        <f>_xlfn.XLOOKUP(D3022,'2026 FMR'!I:I,'2026 FMR'!M:M)</f>
        <v>793</v>
      </c>
      <c r="G3022">
        <f>_xlfn.XLOOKUP(D3022,'2026 FMR'!I:I,'2026 FMR'!J:J)</f>
        <v>25488</v>
      </c>
      <c r="H3022">
        <f>_xlfn.XLOOKUP(D3022,'2026 FMR'!I:I,'2026 FMR'!R:R)</f>
        <v>0.5</v>
      </c>
    </row>
    <row r="3023" spans="1:8" x14ac:dyDescent="0.35">
      <c r="A3023" t="s">
        <v>3074</v>
      </c>
      <c r="B3023" t="str">
        <f>_xlfn.XLOOKUP(D3023,'2026 FMR'!I:I,'2026 FMR'!Q:Q)</f>
        <v>WV-508</v>
      </c>
      <c r="C3023" t="s">
        <v>3102</v>
      </c>
      <c r="D3023">
        <v>54055</v>
      </c>
      <c r="E3023">
        <f>_xlfn.XLOOKUP(D3023,'ACS data'!E:E,'ACS data'!N:N)</f>
        <v>1841</v>
      </c>
      <c r="F3023">
        <f>_xlfn.XLOOKUP(D3023,'2026 FMR'!I:I,'2026 FMR'!M:M)</f>
        <v>717</v>
      </c>
      <c r="G3023">
        <f>_xlfn.XLOOKUP(D3023,'2026 FMR'!I:I,'2026 FMR'!J:J)</f>
        <v>59530</v>
      </c>
      <c r="H3023">
        <f>_xlfn.XLOOKUP(D3023,'2026 FMR'!I:I,'2026 FMR'!R:R)</f>
        <v>0.5</v>
      </c>
    </row>
    <row r="3024" spans="1:8" x14ac:dyDescent="0.35">
      <c r="A3024" t="s">
        <v>3074</v>
      </c>
      <c r="B3024" t="str">
        <f>_xlfn.XLOOKUP(D3024,'2026 FMR'!I:I,'2026 FMR'!Q:Q)</f>
        <v>WV-508</v>
      </c>
      <c r="C3024" t="s">
        <v>3103</v>
      </c>
      <c r="D3024">
        <v>54057</v>
      </c>
      <c r="E3024">
        <f>_xlfn.XLOOKUP(D3024,'ACS data'!E:E,'ACS data'!N:N)</f>
        <v>487</v>
      </c>
      <c r="F3024">
        <f>_xlfn.XLOOKUP(D3024,'2026 FMR'!I:I,'2026 FMR'!M:M)</f>
        <v>695</v>
      </c>
      <c r="G3024">
        <f>_xlfn.XLOOKUP(D3024,'2026 FMR'!I:I,'2026 FMR'!J:J)</f>
        <v>26957</v>
      </c>
      <c r="H3024">
        <f>_xlfn.XLOOKUP(D3024,'2026 FMR'!I:I,'2026 FMR'!R:R)</f>
        <v>0.5</v>
      </c>
    </row>
    <row r="3025" spans="1:8" x14ac:dyDescent="0.35">
      <c r="A3025" t="s">
        <v>3074</v>
      </c>
      <c r="B3025" t="str">
        <f>_xlfn.XLOOKUP(D3025,'2026 FMR'!I:I,'2026 FMR'!Q:Q)</f>
        <v>WV-508</v>
      </c>
      <c r="C3025" t="s">
        <v>3104</v>
      </c>
      <c r="D3025">
        <v>54059</v>
      </c>
      <c r="E3025">
        <f>_xlfn.XLOOKUP(D3025,'ACS data'!E:E,'ACS data'!N:N)</f>
        <v>869</v>
      </c>
      <c r="F3025">
        <f>_xlfn.XLOOKUP(D3025,'2026 FMR'!I:I,'2026 FMR'!M:M)</f>
        <v>696</v>
      </c>
      <c r="G3025">
        <f>_xlfn.XLOOKUP(D3025,'2026 FMR'!I:I,'2026 FMR'!J:J)</f>
        <v>23466</v>
      </c>
      <c r="H3025">
        <f>_xlfn.XLOOKUP(D3025,'2026 FMR'!I:I,'2026 FMR'!R:R)</f>
        <v>0.5</v>
      </c>
    </row>
    <row r="3026" spans="1:8" x14ac:dyDescent="0.35">
      <c r="A3026" t="s">
        <v>3074</v>
      </c>
      <c r="B3026" t="str">
        <f>_xlfn.XLOOKUP(D3026,'2026 FMR'!I:I,'2026 FMR'!Q:Q)</f>
        <v>WV-508</v>
      </c>
      <c r="C3026" t="s">
        <v>3105</v>
      </c>
      <c r="D3026">
        <v>54061</v>
      </c>
      <c r="E3026">
        <f>_xlfn.XLOOKUP(D3026,'ACS data'!E:E,'ACS data'!N:N)</f>
        <v>11429</v>
      </c>
      <c r="F3026">
        <f>_xlfn.XLOOKUP(D3026,'2026 FMR'!I:I,'2026 FMR'!M:M)</f>
        <v>877</v>
      </c>
      <c r="G3026">
        <f>_xlfn.XLOOKUP(D3026,'2026 FMR'!I:I,'2026 FMR'!J:J)</f>
        <v>105988</v>
      </c>
      <c r="H3026">
        <f>_xlfn.XLOOKUP(D3026,'2026 FMR'!I:I,'2026 FMR'!R:R)</f>
        <v>0.5</v>
      </c>
    </row>
    <row r="3027" spans="1:8" x14ac:dyDescent="0.35">
      <c r="A3027" t="s">
        <v>3074</v>
      </c>
      <c r="B3027" t="str">
        <f>_xlfn.XLOOKUP(D3027,'2026 FMR'!I:I,'2026 FMR'!Q:Q)</f>
        <v>WV-508</v>
      </c>
      <c r="C3027" t="s">
        <v>3106</v>
      </c>
      <c r="D3027">
        <v>54063</v>
      </c>
      <c r="E3027">
        <f>_xlfn.XLOOKUP(D3027,'ACS data'!E:E,'ACS data'!N:N)</f>
        <v>218</v>
      </c>
      <c r="F3027">
        <f>_xlfn.XLOOKUP(D3027,'2026 FMR'!I:I,'2026 FMR'!M:M)</f>
        <v>706</v>
      </c>
      <c r="G3027">
        <f>_xlfn.XLOOKUP(D3027,'2026 FMR'!I:I,'2026 FMR'!J:J)</f>
        <v>12438</v>
      </c>
      <c r="H3027">
        <f>_xlfn.XLOOKUP(D3027,'2026 FMR'!I:I,'2026 FMR'!R:R)</f>
        <v>0.5</v>
      </c>
    </row>
    <row r="3028" spans="1:8" x14ac:dyDescent="0.35">
      <c r="A3028" t="s">
        <v>3074</v>
      </c>
      <c r="B3028" t="str">
        <f>_xlfn.XLOOKUP(D3028,'2026 FMR'!I:I,'2026 FMR'!Q:Q)</f>
        <v>WV-508</v>
      </c>
      <c r="C3028" t="s">
        <v>3107</v>
      </c>
      <c r="D3028">
        <v>54065</v>
      </c>
      <c r="E3028">
        <f>_xlfn.XLOOKUP(D3028,'ACS data'!E:E,'ACS data'!N:N)</f>
        <v>379</v>
      </c>
      <c r="F3028">
        <f>_xlfn.XLOOKUP(D3028,'2026 FMR'!I:I,'2026 FMR'!M:M)</f>
        <v>732</v>
      </c>
      <c r="G3028">
        <f>_xlfn.XLOOKUP(D3028,'2026 FMR'!I:I,'2026 FMR'!J:J)</f>
        <v>17237</v>
      </c>
      <c r="H3028">
        <f>_xlfn.XLOOKUP(D3028,'2026 FMR'!I:I,'2026 FMR'!R:R)</f>
        <v>0.5</v>
      </c>
    </row>
    <row r="3029" spans="1:8" x14ac:dyDescent="0.35">
      <c r="A3029" t="s">
        <v>3074</v>
      </c>
      <c r="B3029" t="str">
        <f>_xlfn.XLOOKUP(D3029,'2026 FMR'!I:I,'2026 FMR'!Q:Q)</f>
        <v>WV-508</v>
      </c>
      <c r="C3029" t="s">
        <v>3108</v>
      </c>
      <c r="D3029">
        <v>54067</v>
      </c>
      <c r="E3029">
        <f>_xlfn.XLOOKUP(D3029,'ACS data'!E:E,'ACS data'!N:N)</f>
        <v>323</v>
      </c>
      <c r="F3029">
        <f>_xlfn.XLOOKUP(D3029,'2026 FMR'!I:I,'2026 FMR'!M:M)</f>
        <v>696</v>
      </c>
      <c r="G3029">
        <f>_xlfn.XLOOKUP(D3029,'2026 FMR'!I:I,'2026 FMR'!J:J)</f>
        <v>24624</v>
      </c>
      <c r="H3029">
        <f>_xlfn.XLOOKUP(D3029,'2026 FMR'!I:I,'2026 FMR'!R:R)</f>
        <v>0.5</v>
      </c>
    </row>
    <row r="3030" spans="1:8" x14ac:dyDescent="0.35">
      <c r="A3030" t="s">
        <v>3074</v>
      </c>
      <c r="B3030" t="str">
        <f>_xlfn.XLOOKUP(D3030,'2026 FMR'!I:I,'2026 FMR'!Q:Q)</f>
        <v>WV-500</v>
      </c>
      <c r="C3030" t="s">
        <v>3109</v>
      </c>
      <c r="D3030">
        <v>54069</v>
      </c>
      <c r="E3030">
        <f>_xlfn.XLOOKUP(D3030,'ACS data'!E:E,'ACS data'!N:N)</f>
        <v>1111</v>
      </c>
      <c r="F3030">
        <f>_xlfn.XLOOKUP(D3030,'2026 FMR'!I:I,'2026 FMR'!M:M)</f>
        <v>816</v>
      </c>
      <c r="G3030">
        <f>_xlfn.XLOOKUP(D3030,'2026 FMR'!I:I,'2026 FMR'!J:J)</f>
        <v>42224</v>
      </c>
      <c r="H3030">
        <f>_xlfn.XLOOKUP(D3030,'2026 FMR'!I:I,'2026 FMR'!R:R)</f>
        <v>0.5</v>
      </c>
    </row>
    <row r="3031" spans="1:8" x14ac:dyDescent="0.35">
      <c r="A3031" t="s">
        <v>3074</v>
      </c>
      <c r="B3031" t="str">
        <f>_xlfn.XLOOKUP(D3031,'2026 FMR'!I:I,'2026 FMR'!Q:Q)</f>
        <v>WV-508</v>
      </c>
      <c r="C3031" t="s">
        <v>3110</v>
      </c>
      <c r="D3031">
        <v>54071</v>
      </c>
      <c r="E3031">
        <f>_xlfn.XLOOKUP(D3031,'ACS data'!E:E,'ACS data'!N:N)</f>
        <v>211</v>
      </c>
      <c r="F3031">
        <f>_xlfn.XLOOKUP(D3031,'2026 FMR'!I:I,'2026 FMR'!M:M)</f>
        <v>706</v>
      </c>
      <c r="G3031">
        <f>_xlfn.XLOOKUP(D3031,'2026 FMR'!I:I,'2026 FMR'!J:J)</f>
        <v>6156</v>
      </c>
      <c r="H3031">
        <f>_xlfn.XLOOKUP(D3031,'2026 FMR'!I:I,'2026 FMR'!R:R)</f>
        <v>0.5</v>
      </c>
    </row>
    <row r="3032" spans="1:8" x14ac:dyDescent="0.35">
      <c r="A3032" t="s">
        <v>3074</v>
      </c>
      <c r="B3032" t="str">
        <f>_xlfn.XLOOKUP(D3032,'2026 FMR'!I:I,'2026 FMR'!Q:Q)</f>
        <v>WV-508</v>
      </c>
      <c r="C3032" t="s">
        <v>3111</v>
      </c>
      <c r="D3032">
        <v>54073</v>
      </c>
      <c r="E3032">
        <f>_xlfn.XLOOKUP(D3032,'ACS data'!E:E,'ACS data'!N:N)</f>
        <v>89</v>
      </c>
      <c r="F3032">
        <f>_xlfn.XLOOKUP(D3032,'2026 FMR'!I:I,'2026 FMR'!M:M)</f>
        <v>662</v>
      </c>
      <c r="G3032">
        <f>_xlfn.XLOOKUP(D3032,'2026 FMR'!I:I,'2026 FMR'!J:J)</f>
        <v>7622</v>
      </c>
      <c r="H3032">
        <f>_xlfn.XLOOKUP(D3032,'2026 FMR'!I:I,'2026 FMR'!R:R)</f>
        <v>0.5</v>
      </c>
    </row>
    <row r="3033" spans="1:8" x14ac:dyDescent="0.35">
      <c r="A3033" t="s">
        <v>3074</v>
      </c>
      <c r="B3033" t="str">
        <f>_xlfn.XLOOKUP(D3033,'2026 FMR'!I:I,'2026 FMR'!Q:Q)</f>
        <v>WV-508</v>
      </c>
      <c r="C3033" t="s">
        <v>3112</v>
      </c>
      <c r="D3033">
        <v>54075</v>
      </c>
      <c r="E3033">
        <f>_xlfn.XLOOKUP(D3033,'ACS data'!E:E,'ACS data'!N:N)</f>
        <v>254</v>
      </c>
      <c r="F3033">
        <f>_xlfn.XLOOKUP(D3033,'2026 FMR'!I:I,'2026 FMR'!M:M)</f>
        <v>788</v>
      </c>
      <c r="G3033">
        <f>_xlfn.XLOOKUP(D3033,'2026 FMR'!I:I,'2026 FMR'!J:J)</f>
        <v>7940</v>
      </c>
      <c r="H3033">
        <f>_xlfn.XLOOKUP(D3033,'2026 FMR'!I:I,'2026 FMR'!R:R)</f>
        <v>0.5</v>
      </c>
    </row>
    <row r="3034" spans="1:8" x14ac:dyDescent="0.35">
      <c r="A3034" t="s">
        <v>3074</v>
      </c>
      <c r="B3034" t="str">
        <f>_xlfn.XLOOKUP(D3034,'2026 FMR'!I:I,'2026 FMR'!Q:Q)</f>
        <v>WV-508</v>
      </c>
      <c r="C3034" t="s">
        <v>3113</v>
      </c>
      <c r="D3034">
        <v>54077</v>
      </c>
      <c r="E3034">
        <f>_xlfn.XLOOKUP(D3034,'ACS data'!E:E,'ACS data'!N:N)</f>
        <v>717</v>
      </c>
      <c r="F3034">
        <f>_xlfn.XLOOKUP(D3034,'2026 FMR'!I:I,'2026 FMR'!M:M)</f>
        <v>877</v>
      </c>
      <c r="G3034">
        <f>_xlfn.XLOOKUP(D3034,'2026 FMR'!I:I,'2026 FMR'!J:J)</f>
        <v>34206</v>
      </c>
      <c r="H3034">
        <f>_xlfn.XLOOKUP(D3034,'2026 FMR'!I:I,'2026 FMR'!R:R)</f>
        <v>0.5</v>
      </c>
    </row>
    <row r="3035" spans="1:8" x14ac:dyDescent="0.35">
      <c r="A3035" t="s">
        <v>3074</v>
      </c>
      <c r="B3035" t="str">
        <f>_xlfn.XLOOKUP(D3035,'2026 FMR'!I:I,'2026 FMR'!Q:Q)</f>
        <v>WV-503</v>
      </c>
      <c r="C3035" t="s">
        <v>3114</v>
      </c>
      <c r="D3035">
        <v>54079</v>
      </c>
      <c r="E3035">
        <f>_xlfn.XLOOKUP(D3035,'ACS data'!E:E,'ACS data'!N:N)</f>
        <v>1306</v>
      </c>
      <c r="F3035">
        <f>_xlfn.XLOOKUP(D3035,'2026 FMR'!I:I,'2026 FMR'!M:M)</f>
        <v>803</v>
      </c>
      <c r="G3035">
        <f>_xlfn.XLOOKUP(D3035,'2026 FMR'!I:I,'2026 FMR'!J:J)</f>
        <v>57347</v>
      </c>
      <c r="H3035">
        <f>_xlfn.XLOOKUP(D3035,'2026 FMR'!I:I,'2026 FMR'!R:R)</f>
        <v>1</v>
      </c>
    </row>
    <row r="3036" spans="1:8" x14ac:dyDescent="0.35">
      <c r="A3036" t="s">
        <v>3074</v>
      </c>
      <c r="B3036" t="str">
        <f>_xlfn.XLOOKUP(D3036,'2026 FMR'!I:I,'2026 FMR'!Q:Q)</f>
        <v>WV-508</v>
      </c>
      <c r="C3036" t="s">
        <v>3115</v>
      </c>
      <c r="D3036">
        <v>54081</v>
      </c>
      <c r="E3036">
        <f>_xlfn.XLOOKUP(D3036,'ACS data'!E:E,'ACS data'!N:N)</f>
        <v>3005</v>
      </c>
      <c r="F3036">
        <f>_xlfn.XLOOKUP(D3036,'2026 FMR'!I:I,'2026 FMR'!M:M)</f>
        <v>719</v>
      </c>
      <c r="G3036">
        <f>_xlfn.XLOOKUP(D3036,'2026 FMR'!I:I,'2026 FMR'!J:J)</f>
        <v>74303</v>
      </c>
      <c r="H3036">
        <f>_xlfn.XLOOKUP(D3036,'2026 FMR'!I:I,'2026 FMR'!R:R)</f>
        <v>0.5</v>
      </c>
    </row>
    <row r="3037" spans="1:8" x14ac:dyDescent="0.35">
      <c r="A3037" t="s">
        <v>3074</v>
      </c>
      <c r="B3037" t="str">
        <f>_xlfn.XLOOKUP(D3037,'2026 FMR'!I:I,'2026 FMR'!Q:Q)</f>
        <v>WV-508</v>
      </c>
      <c r="C3037" t="s">
        <v>3116</v>
      </c>
      <c r="D3037">
        <v>54083</v>
      </c>
      <c r="E3037">
        <f>_xlfn.XLOOKUP(D3037,'ACS data'!E:E,'ACS data'!N:N)</f>
        <v>385</v>
      </c>
      <c r="F3037">
        <f>_xlfn.XLOOKUP(D3037,'2026 FMR'!I:I,'2026 FMR'!M:M)</f>
        <v>708</v>
      </c>
      <c r="G3037">
        <f>_xlfn.XLOOKUP(D3037,'2026 FMR'!I:I,'2026 FMR'!J:J)</f>
        <v>28005</v>
      </c>
      <c r="H3037">
        <f>_xlfn.XLOOKUP(D3037,'2026 FMR'!I:I,'2026 FMR'!R:R)</f>
        <v>0.5</v>
      </c>
    </row>
    <row r="3038" spans="1:8" x14ac:dyDescent="0.35">
      <c r="A3038" t="s">
        <v>3074</v>
      </c>
      <c r="B3038" t="str">
        <f>_xlfn.XLOOKUP(D3038,'2026 FMR'!I:I,'2026 FMR'!Q:Q)</f>
        <v>WV-508</v>
      </c>
      <c r="C3038" t="s">
        <v>3117</v>
      </c>
      <c r="D3038">
        <v>54085</v>
      </c>
      <c r="E3038">
        <f>_xlfn.XLOOKUP(D3038,'ACS data'!E:E,'ACS data'!N:N)</f>
        <v>247</v>
      </c>
      <c r="F3038">
        <f>_xlfn.XLOOKUP(D3038,'2026 FMR'!I:I,'2026 FMR'!M:M)</f>
        <v>662</v>
      </c>
      <c r="G3038">
        <f>_xlfn.XLOOKUP(D3038,'2026 FMR'!I:I,'2026 FMR'!J:J)</f>
        <v>8507</v>
      </c>
      <c r="H3038">
        <f>_xlfn.XLOOKUP(D3038,'2026 FMR'!I:I,'2026 FMR'!R:R)</f>
        <v>0.5</v>
      </c>
    </row>
    <row r="3039" spans="1:8" x14ac:dyDescent="0.35">
      <c r="A3039" t="s">
        <v>3074</v>
      </c>
      <c r="B3039" t="str">
        <f>_xlfn.XLOOKUP(D3039,'2026 FMR'!I:I,'2026 FMR'!Q:Q)</f>
        <v>WV-508</v>
      </c>
      <c r="C3039" t="s">
        <v>3118</v>
      </c>
      <c r="D3039">
        <v>54087</v>
      </c>
      <c r="E3039">
        <f>_xlfn.XLOOKUP(D3039,'ACS data'!E:E,'ACS data'!N:N)</f>
        <v>368</v>
      </c>
      <c r="F3039">
        <f>_xlfn.XLOOKUP(D3039,'2026 FMR'!I:I,'2026 FMR'!M:M)</f>
        <v>793</v>
      </c>
      <c r="G3039">
        <f>_xlfn.XLOOKUP(D3039,'2026 FMR'!I:I,'2026 FMR'!J:J)</f>
        <v>14027</v>
      </c>
      <c r="H3039">
        <f>_xlfn.XLOOKUP(D3039,'2026 FMR'!I:I,'2026 FMR'!R:R)</f>
        <v>0.5</v>
      </c>
    </row>
    <row r="3040" spans="1:8" x14ac:dyDescent="0.35">
      <c r="A3040" t="s">
        <v>3074</v>
      </c>
      <c r="B3040" t="str">
        <f>_xlfn.XLOOKUP(D3040,'2026 FMR'!I:I,'2026 FMR'!Q:Q)</f>
        <v>WV-508</v>
      </c>
      <c r="C3040" t="s">
        <v>3119</v>
      </c>
      <c r="D3040">
        <v>54089</v>
      </c>
      <c r="E3040">
        <f>_xlfn.XLOOKUP(D3040,'ACS data'!E:E,'ACS data'!N:N)</f>
        <v>301</v>
      </c>
      <c r="F3040">
        <f>_xlfn.XLOOKUP(D3040,'2026 FMR'!I:I,'2026 FMR'!M:M)</f>
        <v>706</v>
      </c>
      <c r="G3040">
        <f>_xlfn.XLOOKUP(D3040,'2026 FMR'!I:I,'2026 FMR'!J:J)</f>
        <v>11985</v>
      </c>
      <c r="H3040">
        <f>_xlfn.XLOOKUP(D3040,'2026 FMR'!I:I,'2026 FMR'!R:R)</f>
        <v>0.5</v>
      </c>
    </row>
    <row r="3041" spans="1:8" x14ac:dyDescent="0.35">
      <c r="A3041" t="s">
        <v>3074</v>
      </c>
      <c r="B3041" t="str">
        <f>_xlfn.XLOOKUP(D3041,'2026 FMR'!I:I,'2026 FMR'!Q:Q)</f>
        <v>WV-508</v>
      </c>
      <c r="C3041" t="s">
        <v>3120</v>
      </c>
      <c r="D3041">
        <v>54091</v>
      </c>
      <c r="E3041">
        <f>_xlfn.XLOOKUP(D3041,'ACS data'!E:E,'ACS data'!N:N)</f>
        <v>408</v>
      </c>
      <c r="F3041">
        <f>_xlfn.XLOOKUP(D3041,'2026 FMR'!I:I,'2026 FMR'!M:M)</f>
        <v>774</v>
      </c>
      <c r="G3041">
        <f>_xlfn.XLOOKUP(D3041,'2026 FMR'!I:I,'2026 FMR'!J:J)</f>
        <v>16602</v>
      </c>
      <c r="H3041">
        <f>_xlfn.XLOOKUP(D3041,'2026 FMR'!I:I,'2026 FMR'!R:R)</f>
        <v>0.5</v>
      </c>
    </row>
    <row r="3042" spans="1:8" x14ac:dyDescent="0.35">
      <c r="A3042" t="s">
        <v>3074</v>
      </c>
      <c r="B3042" t="str">
        <f>_xlfn.XLOOKUP(D3042,'2026 FMR'!I:I,'2026 FMR'!Q:Q)</f>
        <v>WV-508</v>
      </c>
      <c r="C3042" t="s">
        <v>3121</v>
      </c>
      <c r="D3042">
        <v>54093</v>
      </c>
      <c r="E3042">
        <f>_xlfn.XLOOKUP(D3042,'ACS data'!E:E,'ACS data'!N:N)</f>
        <v>105</v>
      </c>
      <c r="F3042">
        <f>_xlfn.XLOOKUP(D3042,'2026 FMR'!I:I,'2026 FMR'!M:M)</f>
        <v>699</v>
      </c>
      <c r="G3042">
        <f>_xlfn.XLOOKUP(D3042,'2026 FMR'!I:I,'2026 FMR'!J:J)</f>
        <v>6747</v>
      </c>
      <c r="H3042">
        <f>_xlfn.XLOOKUP(D3042,'2026 FMR'!I:I,'2026 FMR'!R:R)</f>
        <v>0.5</v>
      </c>
    </row>
    <row r="3043" spans="1:8" x14ac:dyDescent="0.35">
      <c r="A3043" t="s">
        <v>3074</v>
      </c>
      <c r="B3043" t="str">
        <f>_xlfn.XLOOKUP(D3043,'2026 FMR'!I:I,'2026 FMR'!Q:Q)</f>
        <v>WV-508</v>
      </c>
      <c r="C3043" t="s">
        <v>3122</v>
      </c>
      <c r="D3043">
        <v>54095</v>
      </c>
      <c r="E3043">
        <f>_xlfn.XLOOKUP(D3043,'ACS data'!E:E,'ACS data'!N:N)</f>
        <v>186</v>
      </c>
      <c r="F3043">
        <f>_xlfn.XLOOKUP(D3043,'2026 FMR'!I:I,'2026 FMR'!M:M)</f>
        <v>706</v>
      </c>
      <c r="G3043">
        <f>_xlfn.XLOOKUP(D3043,'2026 FMR'!I:I,'2026 FMR'!J:J)</f>
        <v>8336</v>
      </c>
      <c r="H3043">
        <f>_xlfn.XLOOKUP(D3043,'2026 FMR'!I:I,'2026 FMR'!R:R)</f>
        <v>0.5</v>
      </c>
    </row>
    <row r="3044" spans="1:8" x14ac:dyDescent="0.35">
      <c r="A3044" t="s">
        <v>3074</v>
      </c>
      <c r="B3044" t="str">
        <f>_xlfn.XLOOKUP(D3044,'2026 FMR'!I:I,'2026 FMR'!Q:Q)</f>
        <v>WV-508</v>
      </c>
      <c r="C3044" t="s">
        <v>3123</v>
      </c>
      <c r="D3044">
        <v>54097</v>
      </c>
      <c r="E3044">
        <f>_xlfn.XLOOKUP(D3044,'ACS data'!E:E,'ACS data'!N:N)</f>
        <v>661</v>
      </c>
      <c r="F3044">
        <f>_xlfn.XLOOKUP(D3044,'2026 FMR'!I:I,'2026 FMR'!M:M)</f>
        <v>732</v>
      </c>
      <c r="G3044">
        <f>_xlfn.XLOOKUP(D3044,'2026 FMR'!I:I,'2026 FMR'!J:J)</f>
        <v>23875</v>
      </c>
      <c r="H3044">
        <f>_xlfn.XLOOKUP(D3044,'2026 FMR'!I:I,'2026 FMR'!R:R)</f>
        <v>0.5</v>
      </c>
    </row>
    <row r="3045" spans="1:8" x14ac:dyDescent="0.35">
      <c r="A3045" t="s">
        <v>3074</v>
      </c>
      <c r="B3045" t="str">
        <f>_xlfn.XLOOKUP(D3045,'2026 FMR'!I:I,'2026 FMR'!Q:Q)</f>
        <v>WV-501</v>
      </c>
      <c r="C3045" t="s">
        <v>3124</v>
      </c>
      <c r="D3045">
        <v>54099</v>
      </c>
      <c r="E3045">
        <f>_xlfn.XLOOKUP(D3045,'ACS data'!E:E,'ACS data'!N:N)</f>
        <v>957</v>
      </c>
      <c r="F3045">
        <f>_xlfn.XLOOKUP(D3045,'2026 FMR'!I:I,'2026 FMR'!M:M)</f>
        <v>853</v>
      </c>
      <c r="G3045">
        <f>_xlfn.XLOOKUP(D3045,'2026 FMR'!I:I,'2026 FMR'!J:J)</f>
        <v>38933</v>
      </c>
      <c r="H3045">
        <f>_xlfn.XLOOKUP(D3045,'2026 FMR'!I:I,'2026 FMR'!R:R)</f>
        <v>1</v>
      </c>
    </row>
    <row r="3046" spans="1:8" x14ac:dyDescent="0.35">
      <c r="A3046" t="s">
        <v>3074</v>
      </c>
      <c r="B3046" t="str">
        <f>_xlfn.XLOOKUP(D3046,'2026 FMR'!I:I,'2026 FMR'!Q:Q)</f>
        <v>WV-508</v>
      </c>
      <c r="C3046" t="s">
        <v>3125</v>
      </c>
      <c r="D3046">
        <v>54101</v>
      </c>
      <c r="E3046">
        <f>_xlfn.XLOOKUP(D3046,'ACS data'!E:E,'ACS data'!N:N)</f>
        <v>448</v>
      </c>
      <c r="F3046">
        <f>_xlfn.XLOOKUP(D3046,'2026 FMR'!I:I,'2026 FMR'!M:M)</f>
        <v>662</v>
      </c>
      <c r="G3046">
        <f>_xlfn.XLOOKUP(D3046,'2026 FMR'!I:I,'2026 FMR'!J:J)</f>
        <v>8362</v>
      </c>
      <c r="H3046">
        <f>_xlfn.XLOOKUP(D3046,'2026 FMR'!I:I,'2026 FMR'!R:R)</f>
        <v>0.5</v>
      </c>
    </row>
    <row r="3047" spans="1:8" x14ac:dyDescent="0.35">
      <c r="A3047" t="s">
        <v>3074</v>
      </c>
      <c r="B3047" t="str">
        <f>_xlfn.XLOOKUP(D3047,'2026 FMR'!I:I,'2026 FMR'!Q:Q)</f>
        <v>WV-500</v>
      </c>
      <c r="C3047" t="s">
        <v>3126</v>
      </c>
      <c r="D3047">
        <v>54103</v>
      </c>
      <c r="E3047">
        <f>_xlfn.XLOOKUP(D3047,'ACS data'!E:E,'ACS data'!N:N)</f>
        <v>267</v>
      </c>
      <c r="F3047">
        <f>_xlfn.XLOOKUP(D3047,'2026 FMR'!I:I,'2026 FMR'!M:M)</f>
        <v>714</v>
      </c>
      <c r="G3047">
        <f>_xlfn.XLOOKUP(D3047,'2026 FMR'!I:I,'2026 FMR'!J:J)</f>
        <v>14431</v>
      </c>
      <c r="H3047">
        <f>_xlfn.XLOOKUP(D3047,'2026 FMR'!I:I,'2026 FMR'!R:R)</f>
        <v>0.5</v>
      </c>
    </row>
    <row r="3048" spans="1:8" x14ac:dyDescent="0.35">
      <c r="A3048" t="s">
        <v>3074</v>
      </c>
      <c r="B3048" t="str">
        <f>_xlfn.XLOOKUP(D3048,'2026 FMR'!I:I,'2026 FMR'!Q:Q)</f>
        <v>WV-508</v>
      </c>
      <c r="C3048" t="s">
        <v>3127</v>
      </c>
      <c r="D3048">
        <v>54105</v>
      </c>
      <c r="E3048">
        <f>_xlfn.XLOOKUP(D3048,'ACS data'!E:E,'ACS data'!N:N)</f>
        <v>235</v>
      </c>
      <c r="F3048">
        <f>_xlfn.XLOOKUP(D3048,'2026 FMR'!I:I,'2026 FMR'!M:M)</f>
        <v>745</v>
      </c>
      <c r="G3048">
        <f>_xlfn.XLOOKUP(D3048,'2026 FMR'!I:I,'2026 FMR'!J:J)</f>
        <v>5202</v>
      </c>
      <c r="H3048">
        <f>_xlfn.XLOOKUP(D3048,'2026 FMR'!I:I,'2026 FMR'!R:R)</f>
        <v>0.5</v>
      </c>
    </row>
    <row r="3049" spans="1:8" x14ac:dyDescent="0.35">
      <c r="A3049" t="s">
        <v>3074</v>
      </c>
      <c r="B3049" t="str">
        <f>_xlfn.XLOOKUP(D3049,'2026 FMR'!I:I,'2026 FMR'!Q:Q)</f>
        <v>WV-508</v>
      </c>
      <c r="C3049" t="s">
        <v>3128</v>
      </c>
      <c r="D3049">
        <v>54107</v>
      </c>
      <c r="E3049">
        <f>_xlfn.XLOOKUP(D3049,'ACS data'!E:E,'ACS data'!N:N)</f>
        <v>2202</v>
      </c>
      <c r="F3049">
        <f>_xlfn.XLOOKUP(D3049,'2026 FMR'!I:I,'2026 FMR'!M:M)</f>
        <v>745</v>
      </c>
      <c r="G3049">
        <f>_xlfn.XLOOKUP(D3049,'2026 FMR'!I:I,'2026 FMR'!J:J)</f>
        <v>84272</v>
      </c>
      <c r="H3049">
        <f>_xlfn.XLOOKUP(D3049,'2026 FMR'!I:I,'2026 FMR'!R:R)</f>
        <v>0.5</v>
      </c>
    </row>
    <row r="3050" spans="1:8" x14ac:dyDescent="0.35">
      <c r="A3050" t="s">
        <v>3074</v>
      </c>
      <c r="B3050" t="str">
        <f>_xlfn.XLOOKUP(D3050,'2026 FMR'!I:I,'2026 FMR'!Q:Q)</f>
        <v>WV-508</v>
      </c>
      <c r="C3050" t="s">
        <v>3129</v>
      </c>
      <c r="D3050">
        <v>54109</v>
      </c>
      <c r="E3050">
        <f>_xlfn.XLOOKUP(D3050,'ACS data'!E:E,'ACS data'!N:N)</f>
        <v>898</v>
      </c>
      <c r="F3050">
        <f>_xlfn.XLOOKUP(D3050,'2026 FMR'!I:I,'2026 FMR'!M:M)</f>
        <v>748</v>
      </c>
      <c r="G3050">
        <f>_xlfn.XLOOKUP(D3050,'2026 FMR'!I:I,'2026 FMR'!J:J)</f>
        <v>21237</v>
      </c>
      <c r="H3050">
        <f>_xlfn.XLOOKUP(D3050,'2026 FMR'!I:I,'2026 FMR'!R:R)</f>
        <v>0.5</v>
      </c>
    </row>
    <row r="3051" spans="1:8" x14ac:dyDescent="0.35">
      <c r="A3051" t="s">
        <v>3130</v>
      </c>
      <c r="B3051" t="str">
        <f>_xlfn.XLOOKUP(D3051,'2026 FMR'!I:I,'2026 FMR'!Q:Q)</f>
        <v>WI-500</v>
      </c>
      <c r="C3051" t="s">
        <v>3131</v>
      </c>
      <c r="D3051">
        <v>55001</v>
      </c>
      <c r="E3051">
        <f>_xlfn.XLOOKUP(D3051,'ACS data'!E:E,'ACS data'!N:N)</f>
        <v>413</v>
      </c>
      <c r="F3051">
        <f>_xlfn.XLOOKUP(D3051,'2026 FMR'!I:I,'2026 FMR'!M:M)</f>
        <v>818</v>
      </c>
      <c r="G3051">
        <f>_xlfn.XLOOKUP(D3051,'2026 FMR'!I:I,'2026 FMR'!J:J)</f>
        <v>20730</v>
      </c>
      <c r="H3051">
        <f>_xlfn.XLOOKUP(D3051,'2026 FMR'!I:I,'2026 FMR'!R:R)</f>
        <v>0.5</v>
      </c>
    </row>
    <row r="3052" spans="1:8" x14ac:dyDescent="0.35">
      <c r="A3052" t="s">
        <v>3130</v>
      </c>
      <c r="B3052" t="str">
        <f>_xlfn.XLOOKUP(D3052,'2026 FMR'!I:I,'2026 FMR'!Q:Q)</f>
        <v>WI-500</v>
      </c>
      <c r="C3052" t="s">
        <v>3132</v>
      </c>
      <c r="D3052">
        <v>55003</v>
      </c>
      <c r="E3052">
        <f>_xlfn.XLOOKUP(D3052,'ACS data'!E:E,'ACS data'!N:N)</f>
        <v>422</v>
      </c>
      <c r="F3052">
        <f>_xlfn.XLOOKUP(D3052,'2026 FMR'!I:I,'2026 FMR'!M:M)</f>
        <v>742</v>
      </c>
      <c r="G3052">
        <f>_xlfn.XLOOKUP(D3052,'2026 FMR'!I:I,'2026 FMR'!J:J)</f>
        <v>16041</v>
      </c>
      <c r="H3052">
        <f>_xlfn.XLOOKUP(D3052,'2026 FMR'!I:I,'2026 FMR'!R:R)</f>
        <v>0.5</v>
      </c>
    </row>
    <row r="3053" spans="1:8" x14ac:dyDescent="0.35">
      <c r="A3053" t="s">
        <v>3130</v>
      </c>
      <c r="B3053" t="str">
        <f>_xlfn.XLOOKUP(D3053,'2026 FMR'!I:I,'2026 FMR'!Q:Q)</f>
        <v>WI-500</v>
      </c>
      <c r="C3053" t="s">
        <v>3133</v>
      </c>
      <c r="D3053">
        <v>55005</v>
      </c>
      <c r="E3053">
        <f>_xlfn.XLOOKUP(D3053,'ACS data'!E:E,'ACS data'!N:N)</f>
        <v>770</v>
      </c>
      <c r="F3053">
        <f>_xlfn.XLOOKUP(D3053,'2026 FMR'!I:I,'2026 FMR'!M:M)</f>
        <v>750</v>
      </c>
      <c r="G3053">
        <f>_xlfn.XLOOKUP(D3053,'2026 FMR'!I:I,'2026 FMR'!J:J)</f>
        <v>46683</v>
      </c>
      <c r="H3053">
        <f>_xlfn.XLOOKUP(D3053,'2026 FMR'!I:I,'2026 FMR'!R:R)</f>
        <v>0.5</v>
      </c>
    </row>
    <row r="3054" spans="1:8" x14ac:dyDescent="0.35">
      <c r="A3054" t="s">
        <v>3130</v>
      </c>
      <c r="B3054" t="str">
        <f>_xlfn.XLOOKUP(D3054,'2026 FMR'!I:I,'2026 FMR'!Q:Q)</f>
        <v>WI-500</v>
      </c>
      <c r="C3054" t="s">
        <v>3134</v>
      </c>
      <c r="D3054">
        <v>55007</v>
      </c>
      <c r="E3054">
        <f>_xlfn.XLOOKUP(D3054,'ACS data'!E:E,'ACS data'!N:N)</f>
        <v>218</v>
      </c>
      <c r="F3054">
        <f>_xlfn.XLOOKUP(D3054,'2026 FMR'!I:I,'2026 FMR'!M:M)</f>
        <v>742</v>
      </c>
      <c r="G3054">
        <f>_xlfn.XLOOKUP(D3054,'2026 FMR'!I:I,'2026 FMR'!J:J)</f>
        <v>16214</v>
      </c>
      <c r="H3054">
        <f>_xlfn.XLOOKUP(D3054,'2026 FMR'!I:I,'2026 FMR'!R:R)</f>
        <v>0.5</v>
      </c>
    </row>
    <row r="3055" spans="1:8" x14ac:dyDescent="0.35">
      <c r="A3055" t="s">
        <v>3130</v>
      </c>
      <c r="B3055" t="str">
        <f>_xlfn.XLOOKUP(D3055,'2026 FMR'!I:I,'2026 FMR'!Q:Q)</f>
        <v>WI-500</v>
      </c>
      <c r="C3055" t="s">
        <v>3135</v>
      </c>
      <c r="D3055">
        <v>55009</v>
      </c>
      <c r="E3055">
        <f>_xlfn.XLOOKUP(D3055,'ACS data'!E:E,'ACS data'!N:N)</f>
        <v>5598</v>
      </c>
      <c r="F3055">
        <f>_xlfn.XLOOKUP(D3055,'2026 FMR'!I:I,'2026 FMR'!M:M)</f>
        <v>931</v>
      </c>
      <c r="G3055">
        <f>_xlfn.XLOOKUP(D3055,'2026 FMR'!I:I,'2026 FMR'!J:J)</f>
        <v>268393</v>
      </c>
      <c r="H3055">
        <f>_xlfn.XLOOKUP(D3055,'2026 FMR'!I:I,'2026 FMR'!R:R)</f>
        <v>0.5</v>
      </c>
    </row>
    <row r="3056" spans="1:8" x14ac:dyDescent="0.35">
      <c r="A3056" t="s">
        <v>3130</v>
      </c>
      <c r="B3056" t="str">
        <f>_xlfn.XLOOKUP(D3056,'2026 FMR'!I:I,'2026 FMR'!Q:Q)</f>
        <v>WI-500</v>
      </c>
      <c r="C3056" t="s">
        <v>3136</v>
      </c>
      <c r="D3056">
        <v>55011</v>
      </c>
      <c r="E3056">
        <f>_xlfn.XLOOKUP(D3056,'ACS data'!E:E,'ACS data'!N:N)</f>
        <v>163</v>
      </c>
      <c r="F3056">
        <f>_xlfn.XLOOKUP(D3056,'2026 FMR'!I:I,'2026 FMR'!M:M)</f>
        <v>742</v>
      </c>
      <c r="G3056">
        <f>_xlfn.XLOOKUP(D3056,'2026 FMR'!I:I,'2026 FMR'!J:J)</f>
        <v>13329</v>
      </c>
      <c r="H3056">
        <f>_xlfn.XLOOKUP(D3056,'2026 FMR'!I:I,'2026 FMR'!R:R)</f>
        <v>0.5</v>
      </c>
    </row>
    <row r="3057" spans="1:8" x14ac:dyDescent="0.35">
      <c r="A3057" t="s">
        <v>3130</v>
      </c>
      <c r="B3057" t="str">
        <f>_xlfn.XLOOKUP(D3057,'2026 FMR'!I:I,'2026 FMR'!Q:Q)</f>
        <v>WI-500</v>
      </c>
      <c r="C3057" t="s">
        <v>3137</v>
      </c>
      <c r="D3057">
        <v>55013</v>
      </c>
      <c r="E3057">
        <f>_xlfn.XLOOKUP(D3057,'ACS data'!E:E,'ACS data'!N:N)</f>
        <v>306</v>
      </c>
      <c r="F3057">
        <f>_xlfn.XLOOKUP(D3057,'2026 FMR'!I:I,'2026 FMR'!M:M)</f>
        <v>742</v>
      </c>
      <c r="G3057">
        <f>_xlfn.XLOOKUP(D3057,'2026 FMR'!I:I,'2026 FMR'!J:J)</f>
        <v>16561</v>
      </c>
      <c r="H3057">
        <f>_xlfn.XLOOKUP(D3057,'2026 FMR'!I:I,'2026 FMR'!R:R)</f>
        <v>0.5</v>
      </c>
    </row>
    <row r="3058" spans="1:8" x14ac:dyDescent="0.35">
      <c r="A3058" t="s">
        <v>3130</v>
      </c>
      <c r="B3058" t="str">
        <f>_xlfn.XLOOKUP(D3058,'2026 FMR'!I:I,'2026 FMR'!Q:Q)</f>
        <v>WI-500</v>
      </c>
      <c r="C3058" t="s">
        <v>3138</v>
      </c>
      <c r="D3058">
        <v>55015</v>
      </c>
      <c r="E3058">
        <f>_xlfn.XLOOKUP(D3058,'ACS data'!E:E,'ACS data'!N:N)</f>
        <v>520</v>
      </c>
      <c r="F3058">
        <f>_xlfn.XLOOKUP(D3058,'2026 FMR'!I:I,'2026 FMR'!M:M)</f>
        <v>960</v>
      </c>
      <c r="G3058">
        <f>_xlfn.XLOOKUP(D3058,'2026 FMR'!I:I,'2026 FMR'!J:J)</f>
        <v>52361</v>
      </c>
      <c r="H3058">
        <f>_xlfn.XLOOKUP(D3058,'2026 FMR'!I:I,'2026 FMR'!R:R)</f>
        <v>0.5</v>
      </c>
    </row>
    <row r="3059" spans="1:8" x14ac:dyDescent="0.35">
      <c r="A3059" t="s">
        <v>3130</v>
      </c>
      <c r="B3059" t="str">
        <f>_xlfn.XLOOKUP(D3059,'2026 FMR'!I:I,'2026 FMR'!Q:Q)</f>
        <v>WI-500</v>
      </c>
      <c r="C3059" t="s">
        <v>3139</v>
      </c>
      <c r="D3059">
        <v>55017</v>
      </c>
      <c r="E3059">
        <f>_xlfn.XLOOKUP(D3059,'ACS data'!E:E,'ACS data'!N:N)</f>
        <v>1015</v>
      </c>
      <c r="F3059">
        <f>_xlfn.XLOOKUP(D3059,'2026 FMR'!I:I,'2026 FMR'!M:M)</f>
        <v>962</v>
      </c>
      <c r="G3059">
        <f>_xlfn.XLOOKUP(D3059,'2026 FMR'!I:I,'2026 FMR'!J:J)</f>
        <v>66254</v>
      </c>
      <c r="H3059">
        <f>_xlfn.XLOOKUP(D3059,'2026 FMR'!I:I,'2026 FMR'!R:R)</f>
        <v>0.5</v>
      </c>
    </row>
    <row r="3060" spans="1:8" x14ac:dyDescent="0.35">
      <c r="A3060" t="s">
        <v>3130</v>
      </c>
      <c r="B3060" t="str">
        <f>_xlfn.XLOOKUP(D3060,'2026 FMR'!I:I,'2026 FMR'!Q:Q)</f>
        <v>WI-500</v>
      </c>
      <c r="C3060" t="s">
        <v>3140</v>
      </c>
      <c r="D3060">
        <v>55019</v>
      </c>
      <c r="E3060">
        <f>_xlfn.XLOOKUP(D3060,'ACS data'!E:E,'ACS data'!N:N)</f>
        <v>831</v>
      </c>
      <c r="F3060">
        <f>_xlfn.XLOOKUP(D3060,'2026 FMR'!I:I,'2026 FMR'!M:M)</f>
        <v>754</v>
      </c>
      <c r="G3060">
        <f>_xlfn.XLOOKUP(D3060,'2026 FMR'!I:I,'2026 FMR'!J:J)</f>
        <v>34703</v>
      </c>
      <c r="H3060">
        <f>_xlfn.XLOOKUP(D3060,'2026 FMR'!I:I,'2026 FMR'!R:R)</f>
        <v>0.5</v>
      </c>
    </row>
    <row r="3061" spans="1:8" x14ac:dyDescent="0.35">
      <c r="A3061" t="s">
        <v>3130</v>
      </c>
      <c r="B3061" t="str">
        <f>_xlfn.XLOOKUP(D3061,'2026 FMR'!I:I,'2026 FMR'!Q:Q)</f>
        <v>WI-500</v>
      </c>
      <c r="C3061" t="s">
        <v>3141</v>
      </c>
      <c r="D3061">
        <v>55021</v>
      </c>
      <c r="E3061">
        <f>_xlfn.XLOOKUP(D3061,'ACS data'!E:E,'ACS data'!N:N)</f>
        <v>809</v>
      </c>
      <c r="F3061">
        <f>_xlfn.XLOOKUP(D3061,'2026 FMR'!I:I,'2026 FMR'!M:M)</f>
        <v>911</v>
      </c>
      <c r="G3061">
        <f>_xlfn.XLOOKUP(D3061,'2026 FMR'!I:I,'2026 FMR'!J:J)</f>
        <v>58272</v>
      </c>
      <c r="H3061">
        <f>_xlfn.XLOOKUP(D3061,'2026 FMR'!I:I,'2026 FMR'!R:R)</f>
        <v>0.5</v>
      </c>
    </row>
    <row r="3062" spans="1:8" x14ac:dyDescent="0.35">
      <c r="A3062" t="s">
        <v>3130</v>
      </c>
      <c r="B3062" t="str">
        <f>_xlfn.XLOOKUP(D3062,'2026 FMR'!I:I,'2026 FMR'!Q:Q)</f>
        <v>WI-500</v>
      </c>
      <c r="C3062" t="s">
        <v>3142</v>
      </c>
      <c r="D3062">
        <v>55023</v>
      </c>
      <c r="E3062">
        <f>_xlfn.XLOOKUP(D3062,'ACS data'!E:E,'ACS data'!N:N)</f>
        <v>409</v>
      </c>
      <c r="F3062">
        <f>_xlfn.XLOOKUP(D3062,'2026 FMR'!I:I,'2026 FMR'!M:M)</f>
        <v>888</v>
      </c>
      <c r="G3062">
        <f>_xlfn.XLOOKUP(D3062,'2026 FMR'!I:I,'2026 FMR'!J:J)</f>
        <v>16123</v>
      </c>
      <c r="H3062">
        <f>_xlfn.XLOOKUP(D3062,'2026 FMR'!I:I,'2026 FMR'!R:R)</f>
        <v>0.5</v>
      </c>
    </row>
    <row r="3063" spans="1:8" x14ac:dyDescent="0.35">
      <c r="A3063" t="s">
        <v>3130</v>
      </c>
      <c r="B3063" t="str">
        <f>_xlfn.XLOOKUP(D3063,'2026 FMR'!I:I,'2026 FMR'!Q:Q)</f>
        <v>WI-503</v>
      </c>
      <c r="C3063" t="s">
        <v>3143</v>
      </c>
      <c r="D3063">
        <v>55025</v>
      </c>
      <c r="E3063">
        <f>_xlfn.XLOOKUP(D3063,'ACS data'!E:E,'ACS data'!N:N)</f>
        <v>28036</v>
      </c>
      <c r="F3063">
        <f>_xlfn.XLOOKUP(D3063,'2026 FMR'!I:I,'2026 FMR'!M:M)</f>
        <v>1482</v>
      </c>
      <c r="G3063">
        <f>_xlfn.XLOOKUP(D3063,'2026 FMR'!I:I,'2026 FMR'!J:J)</f>
        <v>559891</v>
      </c>
      <c r="H3063">
        <f>_xlfn.XLOOKUP(D3063,'2026 FMR'!I:I,'2026 FMR'!R:R)</f>
        <v>0.5</v>
      </c>
    </row>
    <row r="3064" spans="1:8" x14ac:dyDescent="0.35">
      <c r="A3064" t="s">
        <v>3130</v>
      </c>
      <c r="B3064" t="str">
        <f>_xlfn.XLOOKUP(D3064,'2026 FMR'!I:I,'2026 FMR'!Q:Q)</f>
        <v>WI-500</v>
      </c>
      <c r="C3064" t="s">
        <v>3144</v>
      </c>
      <c r="D3064">
        <v>55027</v>
      </c>
      <c r="E3064">
        <f>_xlfn.XLOOKUP(D3064,'ACS data'!E:E,'ACS data'!N:N)</f>
        <v>1240</v>
      </c>
      <c r="F3064">
        <f>_xlfn.XLOOKUP(D3064,'2026 FMR'!I:I,'2026 FMR'!M:M)</f>
        <v>873</v>
      </c>
      <c r="G3064">
        <f>_xlfn.XLOOKUP(D3064,'2026 FMR'!I:I,'2026 FMR'!J:J)</f>
        <v>89032</v>
      </c>
      <c r="H3064">
        <f>_xlfn.XLOOKUP(D3064,'2026 FMR'!I:I,'2026 FMR'!R:R)</f>
        <v>0.5</v>
      </c>
    </row>
    <row r="3065" spans="1:8" x14ac:dyDescent="0.35">
      <c r="A3065" t="s">
        <v>3130</v>
      </c>
      <c r="B3065" t="str">
        <f>_xlfn.XLOOKUP(D3065,'2026 FMR'!I:I,'2026 FMR'!Q:Q)</f>
        <v>WI-500</v>
      </c>
      <c r="C3065" t="s">
        <v>3145</v>
      </c>
      <c r="D3065">
        <v>55029</v>
      </c>
      <c r="E3065">
        <f>_xlfn.XLOOKUP(D3065,'ACS data'!E:E,'ACS data'!N:N)</f>
        <v>381</v>
      </c>
      <c r="F3065">
        <f>_xlfn.XLOOKUP(D3065,'2026 FMR'!I:I,'2026 FMR'!M:M)</f>
        <v>870</v>
      </c>
      <c r="G3065">
        <f>_xlfn.XLOOKUP(D3065,'2026 FMR'!I:I,'2026 FMR'!J:J)</f>
        <v>30038</v>
      </c>
      <c r="H3065">
        <f>_xlfn.XLOOKUP(D3065,'2026 FMR'!I:I,'2026 FMR'!R:R)</f>
        <v>0.5</v>
      </c>
    </row>
    <row r="3066" spans="1:8" x14ac:dyDescent="0.35">
      <c r="A3066" t="s">
        <v>3130</v>
      </c>
      <c r="B3066" t="str">
        <f>_xlfn.XLOOKUP(D3066,'2026 FMR'!I:I,'2026 FMR'!Q:Q)</f>
        <v>WI-500</v>
      </c>
      <c r="C3066" t="s">
        <v>3146</v>
      </c>
      <c r="D3066">
        <v>55031</v>
      </c>
      <c r="E3066">
        <f>_xlfn.XLOOKUP(D3066,'ACS data'!E:E,'ACS data'!N:N)</f>
        <v>913</v>
      </c>
      <c r="F3066">
        <f>_xlfn.XLOOKUP(D3066,'2026 FMR'!I:I,'2026 FMR'!M:M)</f>
        <v>978</v>
      </c>
      <c r="G3066">
        <f>_xlfn.XLOOKUP(D3066,'2026 FMR'!I:I,'2026 FMR'!J:J)</f>
        <v>44092</v>
      </c>
      <c r="H3066">
        <f>_xlfn.XLOOKUP(D3066,'2026 FMR'!I:I,'2026 FMR'!R:R)</f>
        <v>0.5</v>
      </c>
    </row>
    <row r="3067" spans="1:8" x14ac:dyDescent="0.35">
      <c r="A3067" t="s">
        <v>3130</v>
      </c>
      <c r="B3067" t="str">
        <f>_xlfn.XLOOKUP(D3067,'2026 FMR'!I:I,'2026 FMR'!Q:Q)</f>
        <v>WI-500</v>
      </c>
      <c r="C3067" t="s">
        <v>3147</v>
      </c>
      <c r="D3067">
        <v>55033</v>
      </c>
      <c r="E3067">
        <f>_xlfn.XLOOKUP(D3067,'ACS data'!E:E,'ACS data'!N:N)</f>
        <v>1879</v>
      </c>
      <c r="F3067">
        <f>_xlfn.XLOOKUP(D3067,'2026 FMR'!I:I,'2026 FMR'!M:M)</f>
        <v>787</v>
      </c>
      <c r="G3067">
        <f>_xlfn.XLOOKUP(D3067,'2026 FMR'!I:I,'2026 FMR'!J:J)</f>
        <v>45221</v>
      </c>
      <c r="H3067">
        <f>_xlfn.XLOOKUP(D3067,'2026 FMR'!I:I,'2026 FMR'!R:R)</f>
        <v>0.5</v>
      </c>
    </row>
    <row r="3068" spans="1:8" x14ac:dyDescent="0.35">
      <c r="A3068" t="s">
        <v>3130</v>
      </c>
      <c r="B3068" t="str">
        <f>_xlfn.XLOOKUP(D3068,'2026 FMR'!I:I,'2026 FMR'!Q:Q)</f>
        <v>WI-500</v>
      </c>
      <c r="C3068" t="s">
        <v>3148</v>
      </c>
      <c r="D3068">
        <v>55035</v>
      </c>
      <c r="E3068">
        <f>_xlfn.XLOOKUP(D3068,'ACS data'!E:E,'ACS data'!N:N)</f>
        <v>6033</v>
      </c>
      <c r="F3068">
        <f>_xlfn.XLOOKUP(D3068,'2026 FMR'!I:I,'2026 FMR'!M:M)</f>
        <v>962</v>
      </c>
      <c r="G3068">
        <f>_xlfn.XLOOKUP(D3068,'2026 FMR'!I:I,'2026 FMR'!J:J)</f>
        <v>105697</v>
      </c>
      <c r="H3068">
        <f>_xlfn.XLOOKUP(D3068,'2026 FMR'!I:I,'2026 FMR'!R:R)</f>
        <v>0.5</v>
      </c>
    </row>
    <row r="3069" spans="1:8" x14ac:dyDescent="0.35">
      <c r="A3069" t="s">
        <v>3130</v>
      </c>
      <c r="B3069" t="str">
        <f>_xlfn.XLOOKUP(D3069,'2026 FMR'!I:I,'2026 FMR'!Q:Q)</f>
        <v>WI-500</v>
      </c>
      <c r="C3069" t="s">
        <v>3149</v>
      </c>
      <c r="D3069">
        <v>55037</v>
      </c>
      <c r="E3069">
        <f>_xlfn.XLOOKUP(D3069,'ACS data'!E:E,'ACS data'!N:N)</f>
        <v>30</v>
      </c>
      <c r="F3069">
        <f>_xlfn.XLOOKUP(D3069,'2026 FMR'!I:I,'2026 FMR'!M:M)</f>
        <v>767</v>
      </c>
      <c r="G3069">
        <f>_xlfn.XLOOKUP(D3069,'2026 FMR'!I:I,'2026 FMR'!J:J)</f>
        <v>4574</v>
      </c>
      <c r="H3069">
        <f>_xlfn.XLOOKUP(D3069,'2026 FMR'!I:I,'2026 FMR'!R:R)</f>
        <v>0.5</v>
      </c>
    </row>
    <row r="3070" spans="1:8" x14ac:dyDescent="0.35">
      <c r="A3070" t="s">
        <v>3130</v>
      </c>
      <c r="B3070" t="str">
        <f>_xlfn.XLOOKUP(D3070,'2026 FMR'!I:I,'2026 FMR'!Q:Q)</f>
        <v>WI-500</v>
      </c>
      <c r="C3070" t="s">
        <v>3150</v>
      </c>
      <c r="D3070">
        <v>55039</v>
      </c>
      <c r="E3070">
        <f>_xlfn.XLOOKUP(D3070,'ACS data'!E:E,'ACS data'!N:N)</f>
        <v>1549</v>
      </c>
      <c r="F3070">
        <f>_xlfn.XLOOKUP(D3070,'2026 FMR'!I:I,'2026 FMR'!M:M)</f>
        <v>946</v>
      </c>
      <c r="G3070">
        <f>_xlfn.XLOOKUP(D3070,'2026 FMR'!I:I,'2026 FMR'!J:J)</f>
        <v>104027</v>
      </c>
      <c r="H3070">
        <f>_xlfn.XLOOKUP(D3070,'2026 FMR'!I:I,'2026 FMR'!R:R)</f>
        <v>0.5</v>
      </c>
    </row>
    <row r="3071" spans="1:8" x14ac:dyDescent="0.35">
      <c r="A3071" t="s">
        <v>3130</v>
      </c>
      <c r="B3071" t="str">
        <f>_xlfn.XLOOKUP(D3071,'2026 FMR'!I:I,'2026 FMR'!Q:Q)</f>
        <v>WI-500</v>
      </c>
      <c r="C3071" t="s">
        <v>3151</v>
      </c>
      <c r="D3071">
        <v>55041</v>
      </c>
      <c r="E3071">
        <f>_xlfn.XLOOKUP(D3071,'ACS data'!E:E,'ACS data'!N:N)</f>
        <v>261</v>
      </c>
      <c r="F3071">
        <f>_xlfn.XLOOKUP(D3071,'2026 FMR'!I:I,'2026 FMR'!M:M)</f>
        <v>742</v>
      </c>
      <c r="G3071">
        <f>_xlfn.XLOOKUP(D3071,'2026 FMR'!I:I,'2026 FMR'!J:J)</f>
        <v>9239</v>
      </c>
      <c r="H3071">
        <f>_xlfn.XLOOKUP(D3071,'2026 FMR'!I:I,'2026 FMR'!R:R)</f>
        <v>0.5</v>
      </c>
    </row>
    <row r="3072" spans="1:8" x14ac:dyDescent="0.35">
      <c r="A3072" t="s">
        <v>3130</v>
      </c>
      <c r="B3072" t="str">
        <f>_xlfn.XLOOKUP(D3072,'2026 FMR'!I:I,'2026 FMR'!Q:Q)</f>
        <v>WI-500</v>
      </c>
      <c r="C3072" t="s">
        <v>3152</v>
      </c>
      <c r="D3072">
        <v>55043</v>
      </c>
      <c r="E3072">
        <f>_xlfn.XLOOKUP(D3072,'ACS data'!E:E,'ACS data'!N:N)</f>
        <v>2316</v>
      </c>
      <c r="F3072">
        <f>_xlfn.XLOOKUP(D3072,'2026 FMR'!I:I,'2026 FMR'!M:M)</f>
        <v>762</v>
      </c>
      <c r="G3072">
        <f>_xlfn.XLOOKUP(D3072,'2026 FMR'!I:I,'2026 FMR'!J:J)</f>
        <v>51842</v>
      </c>
      <c r="H3072">
        <f>_xlfn.XLOOKUP(D3072,'2026 FMR'!I:I,'2026 FMR'!R:R)</f>
        <v>0.5</v>
      </c>
    </row>
    <row r="3073" spans="1:8" x14ac:dyDescent="0.35">
      <c r="A3073" t="s">
        <v>3130</v>
      </c>
      <c r="B3073" t="str">
        <f>_xlfn.XLOOKUP(D3073,'2026 FMR'!I:I,'2026 FMR'!Q:Q)</f>
        <v>WI-500</v>
      </c>
      <c r="C3073" t="s">
        <v>3153</v>
      </c>
      <c r="D3073">
        <v>55045</v>
      </c>
      <c r="E3073">
        <f>_xlfn.XLOOKUP(D3073,'ACS data'!E:E,'ACS data'!N:N)</f>
        <v>342</v>
      </c>
      <c r="F3073">
        <f>_xlfn.XLOOKUP(D3073,'2026 FMR'!I:I,'2026 FMR'!M:M)</f>
        <v>840</v>
      </c>
      <c r="G3073">
        <f>_xlfn.XLOOKUP(D3073,'2026 FMR'!I:I,'2026 FMR'!J:J)</f>
        <v>37066</v>
      </c>
      <c r="H3073">
        <f>_xlfn.XLOOKUP(D3073,'2026 FMR'!I:I,'2026 FMR'!R:R)</f>
        <v>0.5</v>
      </c>
    </row>
    <row r="3074" spans="1:8" x14ac:dyDescent="0.35">
      <c r="A3074" t="s">
        <v>3130</v>
      </c>
      <c r="B3074" t="str">
        <f>_xlfn.XLOOKUP(D3074,'2026 FMR'!I:I,'2026 FMR'!Q:Q)</f>
        <v>WI-500</v>
      </c>
      <c r="C3074" t="s">
        <v>3154</v>
      </c>
      <c r="D3074">
        <v>55047</v>
      </c>
      <c r="E3074">
        <f>_xlfn.XLOOKUP(D3074,'ACS data'!E:E,'ACS data'!N:N)</f>
        <v>323</v>
      </c>
      <c r="F3074">
        <f>_xlfn.XLOOKUP(D3074,'2026 FMR'!I:I,'2026 FMR'!M:M)</f>
        <v>742</v>
      </c>
      <c r="G3074">
        <f>_xlfn.XLOOKUP(D3074,'2026 FMR'!I:I,'2026 FMR'!J:J)</f>
        <v>19093</v>
      </c>
      <c r="H3074">
        <f>_xlfn.XLOOKUP(D3074,'2026 FMR'!I:I,'2026 FMR'!R:R)</f>
        <v>0.5</v>
      </c>
    </row>
    <row r="3075" spans="1:8" x14ac:dyDescent="0.35">
      <c r="A3075" t="s">
        <v>3130</v>
      </c>
      <c r="B3075" t="str">
        <f>_xlfn.XLOOKUP(D3075,'2026 FMR'!I:I,'2026 FMR'!Q:Q)</f>
        <v>WI-500</v>
      </c>
      <c r="C3075" t="s">
        <v>3155</v>
      </c>
      <c r="D3075">
        <v>55049</v>
      </c>
      <c r="E3075">
        <f>_xlfn.XLOOKUP(D3075,'ACS data'!E:E,'ACS data'!N:N)</f>
        <v>248</v>
      </c>
      <c r="F3075">
        <f>_xlfn.XLOOKUP(D3075,'2026 FMR'!I:I,'2026 FMR'!M:M)</f>
        <v>890</v>
      </c>
      <c r="G3075">
        <f>_xlfn.XLOOKUP(D3075,'2026 FMR'!I:I,'2026 FMR'!J:J)</f>
        <v>23766</v>
      </c>
      <c r="H3075">
        <f>_xlfn.XLOOKUP(D3075,'2026 FMR'!I:I,'2026 FMR'!R:R)</f>
        <v>0.5</v>
      </c>
    </row>
    <row r="3076" spans="1:8" x14ac:dyDescent="0.35">
      <c r="A3076" t="s">
        <v>3130</v>
      </c>
      <c r="B3076" t="str">
        <f>_xlfn.XLOOKUP(D3076,'2026 FMR'!I:I,'2026 FMR'!Q:Q)</f>
        <v>WI-500</v>
      </c>
      <c r="C3076" t="s">
        <v>3156</v>
      </c>
      <c r="D3076">
        <v>55051</v>
      </c>
      <c r="E3076">
        <f>_xlfn.XLOOKUP(D3076,'ACS data'!E:E,'ACS data'!N:N)</f>
        <v>135</v>
      </c>
      <c r="F3076">
        <f>_xlfn.XLOOKUP(D3076,'2026 FMR'!I:I,'2026 FMR'!M:M)</f>
        <v>758</v>
      </c>
      <c r="G3076">
        <f>_xlfn.XLOOKUP(D3076,'2026 FMR'!I:I,'2026 FMR'!J:J)</f>
        <v>6136</v>
      </c>
      <c r="H3076">
        <f>_xlfn.XLOOKUP(D3076,'2026 FMR'!I:I,'2026 FMR'!R:R)</f>
        <v>0.5</v>
      </c>
    </row>
    <row r="3077" spans="1:8" x14ac:dyDescent="0.35">
      <c r="A3077" t="s">
        <v>3130</v>
      </c>
      <c r="B3077" t="str">
        <f>_xlfn.XLOOKUP(D3077,'2026 FMR'!I:I,'2026 FMR'!Q:Q)</f>
        <v>WI-500</v>
      </c>
      <c r="C3077" t="s">
        <v>3157</v>
      </c>
      <c r="D3077">
        <v>55053</v>
      </c>
      <c r="E3077">
        <f>_xlfn.XLOOKUP(D3077,'ACS data'!E:E,'ACS data'!N:N)</f>
        <v>418</v>
      </c>
      <c r="F3077">
        <f>_xlfn.XLOOKUP(D3077,'2026 FMR'!I:I,'2026 FMR'!M:M)</f>
        <v>787</v>
      </c>
      <c r="G3077">
        <f>_xlfn.XLOOKUP(D3077,'2026 FMR'!I:I,'2026 FMR'!J:J)</f>
        <v>20958</v>
      </c>
      <c r="H3077">
        <f>_xlfn.XLOOKUP(D3077,'2026 FMR'!I:I,'2026 FMR'!R:R)</f>
        <v>0.5</v>
      </c>
    </row>
    <row r="3078" spans="1:8" x14ac:dyDescent="0.35">
      <c r="A3078" t="s">
        <v>3130</v>
      </c>
      <c r="B3078" t="str">
        <f>_xlfn.XLOOKUP(D3078,'2026 FMR'!I:I,'2026 FMR'!Q:Q)</f>
        <v>WI-500</v>
      </c>
      <c r="C3078" t="s">
        <v>3158</v>
      </c>
      <c r="D3078">
        <v>55055</v>
      </c>
      <c r="E3078">
        <f>_xlfn.XLOOKUP(D3078,'ACS data'!E:E,'ACS data'!N:N)</f>
        <v>1272</v>
      </c>
      <c r="F3078">
        <f>_xlfn.XLOOKUP(D3078,'2026 FMR'!I:I,'2026 FMR'!M:M)</f>
        <v>917</v>
      </c>
      <c r="G3078">
        <f>_xlfn.XLOOKUP(D3078,'2026 FMR'!I:I,'2026 FMR'!J:J)</f>
        <v>85932</v>
      </c>
      <c r="H3078">
        <f>_xlfn.XLOOKUP(D3078,'2026 FMR'!I:I,'2026 FMR'!R:R)</f>
        <v>0.5</v>
      </c>
    </row>
    <row r="3079" spans="1:8" x14ac:dyDescent="0.35">
      <c r="A3079" t="s">
        <v>3130</v>
      </c>
      <c r="B3079" t="str">
        <f>_xlfn.XLOOKUP(D3079,'2026 FMR'!I:I,'2026 FMR'!Q:Q)</f>
        <v>WI-500</v>
      </c>
      <c r="C3079" t="s">
        <v>3159</v>
      </c>
      <c r="D3079">
        <v>55057</v>
      </c>
      <c r="E3079">
        <f>_xlfn.XLOOKUP(D3079,'ACS data'!E:E,'ACS data'!N:N)</f>
        <v>469</v>
      </c>
      <c r="F3079">
        <f>_xlfn.XLOOKUP(D3079,'2026 FMR'!I:I,'2026 FMR'!M:M)</f>
        <v>742</v>
      </c>
      <c r="G3079">
        <f>_xlfn.XLOOKUP(D3079,'2026 FMR'!I:I,'2026 FMR'!J:J)</f>
        <v>26695</v>
      </c>
      <c r="H3079">
        <f>_xlfn.XLOOKUP(D3079,'2026 FMR'!I:I,'2026 FMR'!R:R)</f>
        <v>0.5</v>
      </c>
    </row>
    <row r="3080" spans="1:8" x14ac:dyDescent="0.35">
      <c r="A3080" t="s">
        <v>3130</v>
      </c>
      <c r="B3080" t="str">
        <f>_xlfn.XLOOKUP(D3080,'2026 FMR'!I:I,'2026 FMR'!Q:Q)</f>
        <v>WI-500</v>
      </c>
      <c r="C3080" t="s">
        <v>3160</v>
      </c>
      <c r="D3080">
        <v>55059</v>
      </c>
      <c r="E3080">
        <f>_xlfn.XLOOKUP(D3080,'ACS data'!E:E,'ACS data'!N:N)</f>
        <v>2978</v>
      </c>
      <c r="F3080">
        <f>_xlfn.XLOOKUP(D3080,'2026 FMR'!I:I,'2026 FMR'!M:M)</f>
        <v>1092</v>
      </c>
      <c r="G3080">
        <f>_xlfn.XLOOKUP(D3080,'2026 FMR'!I:I,'2026 FMR'!J:J)</f>
        <v>168693</v>
      </c>
      <c r="H3080">
        <f>_xlfn.XLOOKUP(D3080,'2026 FMR'!I:I,'2026 FMR'!R:R)</f>
        <v>0.5</v>
      </c>
    </row>
    <row r="3081" spans="1:8" x14ac:dyDescent="0.35">
      <c r="A3081" t="s">
        <v>3130</v>
      </c>
      <c r="B3081" t="str">
        <f>_xlfn.XLOOKUP(D3081,'2026 FMR'!I:I,'2026 FMR'!Q:Q)</f>
        <v>WI-500</v>
      </c>
      <c r="C3081" t="s">
        <v>3161</v>
      </c>
      <c r="D3081">
        <v>55061</v>
      </c>
      <c r="E3081">
        <f>_xlfn.XLOOKUP(D3081,'ACS data'!E:E,'ACS data'!N:N)</f>
        <v>274</v>
      </c>
      <c r="F3081">
        <f>_xlfn.XLOOKUP(D3081,'2026 FMR'!I:I,'2026 FMR'!M:M)</f>
        <v>931</v>
      </c>
      <c r="G3081">
        <f>_xlfn.XLOOKUP(D3081,'2026 FMR'!I:I,'2026 FMR'!J:J)</f>
        <v>20570</v>
      </c>
      <c r="H3081">
        <f>_xlfn.XLOOKUP(D3081,'2026 FMR'!I:I,'2026 FMR'!R:R)</f>
        <v>0.5</v>
      </c>
    </row>
    <row r="3082" spans="1:8" x14ac:dyDescent="0.35">
      <c r="A3082" t="s">
        <v>3130</v>
      </c>
      <c r="B3082" t="str">
        <f>_xlfn.XLOOKUP(D3082,'2026 FMR'!I:I,'2026 FMR'!Q:Q)</f>
        <v>WI-500</v>
      </c>
      <c r="C3082" t="s">
        <v>3162</v>
      </c>
      <c r="D3082">
        <v>55063</v>
      </c>
      <c r="E3082">
        <f>_xlfn.XLOOKUP(D3082,'ACS data'!E:E,'ACS data'!N:N)</f>
        <v>7083</v>
      </c>
      <c r="F3082">
        <f>_xlfn.XLOOKUP(D3082,'2026 FMR'!I:I,'2026 FMR'!M:M)</f>
        <v>889</v>
      </c>
      <c r="G3082">
        <f>_xlfn.XLOOKUP(D3082,'2026 FMR'!I:I,'2026 FMR'!J:J)</f>
        <v>120216</v>
      </c>
      <c r="H3082">
        <f>_xlfn.XLOOKUP(D3082,'2026 FMR'!I:I,'2026 FMR'!R:R)</f>
        <v>0.5</v>
      </c>
    </row>
    <row r="3083" spans="1:8" x14ac:dyDescent="0.35">
      <c r="A3083" t="s">
        <v>3130</v>
      </c>
      <c r="B3083" t="str">
        <f>_xlfn.XLOOKUP(D3083,'2026 FMR'!I:I,'2026 FMR'!Q:Q)</f>
        <v>WI-500</v>
      </c>
      <c r="C3083" t="s">
        <v>3163</v>
      </c>
      <c r="D3083">
        <v>55065</v>
      </c>
      <c r="E3083">
        <f>_xlfn.XLOOKUP(D3083,'ACS data'!E:E,'ACS data'!N:N)</f>
        <v>398</v>
      </c>
      <c r="F3083">
        <f>_xlfn.XLOOKUP(D3083,'2026 FMR'!I:I,'2026 FMR'!M:M)</f>
        <v>819</v>
      </c>
      <c r="G3083">
        <f>_xlfn.XLOOKUP(D3083,'2026 FMR'!I:I,'2026 FMR'!J:J)</f>
        <v>16716</v>
      </c>
      <c r="H3083">
        <f>_xlfn.XLOOKUP(D3083,'2026 FMR'!I:I,'2026 FMR'!R:R)</f>
        <v>0.5</v>
      </c>
    </row>
    <row r="3084" spans="1:8" x14ac:dyDescent="0.35">
      <c r="A3084" t="s">
        <v>3130</v>
      </c>
      <c r="B3084" t="str">
        <f>_xlfn.XLOOKUP(D3084,'2026 FMR'!I:I,'2026 FMR'!Q:Q)</f>
        <v>WI-500</v>
      </c>
      <c r="C3084" t="s">
        <v>3164</v>
      </c>
      <c r="D3084">
        <v>55067</v>
      </c>
      <c r="E3084">
        <f>_xlfn.XLOOKUP(D3084,'ACS data'!E:E,'ACS data'!N:N)</f>
        <v>372</v>
      </c>
      <c r="F3084">
        <f>_xlfn.XLOOKUP(D3084,'2026 FMR'!I:I,'2026 FMR'!M:M)</f>
        <v>742</v>
      </c>
      <c r="G3084">
        <f>_xlfn.XLOOKUP(D3084,'2026 FMR'!I:I,'2026 FMR'!J:J)</f>
        <v>19512</v>
      </c>
      <c r="H3084">
        <f>_xlfn.XLOOKUP(D3084,'2026 FMR'!I:I,'2026 FMR'!R:R)</f>
        <v>0.5</v>
      </c>
    </row>
    <row r="3085" spans="1:8" x14ac:dyDescent="0.35">
      <c r="A3085" t="s">
        <v>3130</v>
      </c>
      <c r="B3085" t="str">
        <f>_xlfn.XLOOKUP(D3085,'2026 FMR'!I:I,'2026 FMR'!Q:Q)</f>
        <v>WI-500</v>
      </c>
      <c r="C3085" t="s">
        <v>3165</v>
      </c>
      <c r="D3085">
        <v>55069</v>
      </c>
      <c r="E3085">
        <f>_xlfn.XLOOKUP(D3085,'ACS data'!E:E,'ACS data'!N:N)</f>
        <v>500</v>
      </c>
      <c r="F3085">
        <f>_xlfn.XLOOKUP(D3085,'2026 FMR'!I:I,'2026 FMR'!M:M)</f>
        <v>747</v>
      </c>
      <c r="G3085">
        <f>_xlfn.XLOOKUP(D3085,'2026 FMR'!I:I,'2026 FMR'!J:J)</f>
        <v>28402</v>
      </c>
      <c r="H3085">
        <f>_xlfn.XLOOKUP(D3085,'2026 FMR'!I:I,'2026 FMR'!R:R)</f>
        <v>0.5</v>
      </c>
    </row>
    <row r="3086" spans="1:8" x14ac:dyDescent="0.35">
      <c r="A3086" t="s">
        <v>3130</v>
      </c>
      <c r="B3086" t="str">
        <f>_xlfn.XLOOKUP(D3086,'2026 FMR'!I:I,'2026 FMR'!Q:Q)</f>
        <v>WI-500</v>
      </c>
      <c r="C3086" t="s">
        <v>3166</v>
      </c>
      <c r="D3086">
        <v>55071</v>
      </c>
      <c r="E3086">
        <f>_xlfn.XLOOKUP(D3086,'ACS data'!E:E,'ACS data'!N:N)</f>
        <v>1548</v>
      </c>
      <c r="F3086">
        <f>_xlfn.XLOOKUP(D3086,'2026 FMR'!I:I,'2026 FMR'!M:M)</f>
        <v>742</v>
      </c>
      <c r="G3086">
        <f>_xlfn.XLOOKUP(D3086,'2026 FMR'!I:I,'2026 FMR'!J:J)</f>
        <v>81242</v>
      </c>
      <c r="H3086">
        <f>_xlfn.XLOOKUP(D3086,'2026 FMR'!I:I,'2026 FMR'!R:R)</f>
        <v>0.5</v>
      </c>
    </row>
    <row r="3087" spans="1:8" x14ac:dyDescent="0.35">
      <c r="A3087" t="s">
        <v>3130</v>
      </c>
      <c r="B3087" t="str">
        <f>_xlfn.XLOOKUP(D3087,'2026 FMR'!I:I,'2026 FMR'!Q:Q)</f>
        <v>WI-500</v>
      </c>
      <c r="C3087" t="s">
        <v>3167</v>
      </c>
      <c r="D3087">
        <v>55073</v>
      </c>
      <c r="E3087">
        <f>_xlfn.XLOOKUP(D3087,'ACS data'!E:E,'ACS data'!N:N)</f>
        <v>2522</v>
      </c>
      <c r="F3087">
        <f>_xlfn.XLOOKUP(D3087,'2026 FMR'!I:I,'2026 FMR'!M:M)</f>
        <v>889</v>
      </c>
      <c r="G3087">
        <f>_xlfn.XLOOKUP(D3087,'2026 FMR'!I:I,'2026 FMR'!J:J)</f>
        <v>137820</v>
      </c>
      <c r="H3087">
        <f>_xlfn.XLOOKUP(D3087,'2026 FMR'!I:I,'2026 FMR'!R:R)</f>
        <v>0.5</v>
      </c>
    </row>
    <row r="3088" spans="1:8" x14ac:dyDescent="0.35">
      <c r="A3088" t="s">
        <v>3130</v>
      </c>
      <c r="B3088" t="str">
        <f>_xlfn.XLOOKUP(D3088,'2026 FMR'!I:I,'2026 FMR'!Q:Q)</f>
        <v>WI-500</v>
      </c>
      <c r="C3088" t="s">
        <v>3168</v>
      </c>
      <c r="D3088">
        <v>55075</v>
      </c>
      <c r="E3088">
        <f>_xlfn.XLOOKUP(D3088,'ACS data'!E:E,'ACS data'!N:N)</f>
        <v>652</v>
      </c>
      <c r="F3088">
        <f>_xlfn.XLOOKUP(D3088,'2026 FMR'!I:I,'2026 FMR'!M:M)</f>
        <v>745</v>
      </c>
      <c r="G3088">
        <f>_xlfn.XLOOKUP(D3088,'2026 FMR'!I:I,'2026 FMR'!J:J)</f>
        <v>41827</v>
      </c>
      <c r="H3088">
        <f>_xlfn.XLOOKUP(D3088,'2026 FMR'!I:I,'2026 FMR'!R:R)</f>
        <v>0.5</v>
      </c>
    </row>
    <row r="3089" spans="1:8" x14ac:dyDescent="0.35">
      <c r="A3089" t="s">
        <v>3130</v>
      </c>
      <c r="B3089" t="str">
        <f>_xlfn.XLOOKUP(D3089,'2026 FMR'!I:I,'2026 FMR'!Q:Q)</f>
        <v>WI-500</v>
      </c>
      <c r="C3089" t="s">
        <v>3169</v>
      </c>
      <c r="D3089">
        <v>55077</v>
      </c>
      <c r="E3089">
        <f>_xlfn.XLOOKUP(D3089,'ACS data'!E:E,'ACS data'!N:N)</f>
        <v>307</v>
      </c>
      <c r="F3089">
        <f>_xlfn.XLOOKUP(D3089,'2026 FMR'!I:I,'2026 FMR'!M:M)</f>
        <v>772</v>
      </c>
      <c r="G3089">
        <f>_xlfn.XLOOKUP(D3089,'2026 FMR'!I:I,'2026 FMR'!J:J)</f>
        <v>15619</v>
      </c>
      <c r="H3089">
        <f>_xlfn.XLOOKUP(D3089,'2026 FMR'!I:I,'2026 FMR'!R:R)</f>
        <v>0.5</v>
      </c>
    </row>
    <row r="3090" spans="1:8" x14ac:dyDescent="0.35">
      <c r="A3090" t="s">
        <v>3130</v>
      </c>
      <c r="B3090" t="str">
        <f>_xlfn.XLOOKUP(D3090,'2026 FMR'!I:I,'2026 FMR'!Q:Q)</f>
        <v>WI-500</v>
      </c>
      <c r="C3090" t="s">
        <v>3170</v>
      </c>
      <c r="D3090">
        <v>55078</v>
      </c>
      <c r="E3090">
        <f>_xlfn.XLOOKUP(D3090,'ACS data'!E:E,'ACS data'!N:N)</f>
        <v>249</v>
      </c>
      <c r="F3090">
        <f>_xlfn.XLOOKUP(D3090,'2026 FMR'!I:I,'2026 FMR'!M:M)</f>
        <v>888</v>
      </c>
      <c r="G3090">
        <f>_xlfn.XLOOKUP(D3090,'2026 FMR'!I:I,'2026 FMR'!J:J)</f>
        <v>4279</v>
      </c>
      <c r="H3090">
        <f>_xlfn.XLOOKUP(D3090,'2026 FMR'!I:I,'2026 FMR'!R:R)</f>
        <v>0.5</v>
      </c>
    </row>
    <row r="3091" spans="1:8" x14ac:dyDescent="0.35">
      <c r="A3091" t="s">
        <v>3130</v>
      </c>
      <c r="B3091" t="str">
        <f>_xlfn.XLOOKUP(D3091,'2026 FMR'!I:I,'2026 FMR'!Q:Q)</f>
        <v>WI-501</v>
      </c>
      <c r="C3091" t="s">
        <v>3171</v>
      </c>
      <c r="D3091">
        <v>55079</v>
      </c>
      <c r="E3091">
        <f>_xlfn.XLOOKUP(D3091,'ACS data'!E:E,'ACS data'!N:N)</f>
        <v>36129</v>
      </c>
      <c r="F3091">
        <f>_xlfn.XLOOKUP(D3091,'2026 FMR'!I:I,'2026 FMR'!M:M)</f>
        <v>1119</v>
      </c>
      <c r="G3091">
        <f>_xlfn.XLOOKUP(D3091,'2026 FMR'!I:I,'2026 FMR'!J:J)</f>
        <v>933063</v>
      </c>
      <c r="H3091">
        <f>_xlfn.XLOOKUP(D3091,'2026 FMR'!I:I,'2026 FMR'!R:R)</f>
        <v>0.5</v>
      </c>
    </row>
    <row r="3092" spans="1:8" x14ac:dyDescent="0.35">
      <c r="A3092" t="s">
        <v>3130</v>
      </c>
      <c r="B3092" t="str">
        <f>_xlfn.XLOOKUP(D3092,'2026 FMR'!I:I,'2026 FMR'!Q:Q)</f>
        <v>WI-500</v>
      </c>
      <c r="C3092" t="s">
        <v>3172</v>
      </c>
      <c r="D3092">
        <v>55081</v>
      </c>
      <c r="E3092">
        <f>_xlfn.XLOOKUP(D3092,'ACS data'!E:E,'ACS data'!N:N)</f>
        <v>1052</v>
      </c>
      <c r="F3092">
        <f>_xlfn.XLOOKUP(D3092,'2026 FMR'!I:I,'2026 FMR'!M:M)</f>
        <v>828</v>
      </c>
      <c r="G3092">
        <f>_xlfn.XLOOKUP(D3092,'2026 FMR'!I:I,'2026 FMR'!J:J)</f>
        <v>46208</v>
      </c>
      <c r="H3092">
        <f>_xlfn.XLOOKUP(D3092,'2026 FMR'!I:I,'2026 FMR'!R:R)</f>
        <v>0.5</v>
      </c>
    </row>
    <row r="3093" spans="1:8" x14ac:dyDescent="0.35">
      <c r="A3093" t="s">
        <v>3130</v>
      </c>
      <c r="B3093" t="str">
        <f>_xlfn.XLOOKUP(D3093,'2026 FMR'!I:I,'2026 FMR'!Q:Q)</f>
        <v>WI-500</v>
      </c>
      <c r="C3093" t="s">
        <v>3173</v>
      </c>
      <c r="D3093">
        <v>55083</v>
      </c>
      <c r="E3093">
        <f>_xlfn.XLOOKUP(D3093,'ACS data'!E:E,'ACS data'!N:N)</f>
        <v>518</v>
      </c>
      <c r="F3093">
        <f>_xlfn.XLOOKUP(D3093,'2026 FMR'!I:I,'2026 FMR'!M:M)</f>
        <v>793</v>
      </c>
      <c r="G3093">
        <f>_xlfn.XLOOKUP(D3093,'2026 FMR'!I:I,'2026 FMR'!J:J)</f>
        <v>39048</v>
      </c>
      <c r="H3093">
        <f>_xlfn.XLOOKUP(D3093,'2026 FMR'!I:I,'2026 FMR'!R:R)</f>
        <v>0.5</v>
      </c>
    </row>
    <row r="3094" spans="1:8" x14ac:dyDescent="0.35">
      <c r="A3094" t="s">
        <v>3130</v>
      </c>
      <c r="B3094" t="str">
        <f>_xlfn.XLOOKUP(D3094,'2026 FMR'!I:I,'2026 FMR'!Q:Q)</f>
        <v>WI-500</v>
      </c>
      <c r="C3094" t="s">
        <v>3174</v>
      </c>
      <c r="D3094">
        <v>55085</v>
      </c>
      <c r="E3094">
        <f>_xlfn.XLOOKUP(D3094,'ACS data'!E:E,'ACS data'!N:N)</f>
        <v>607</v>
      </c>
      <c r="F3094">
        <f>_xlfn.XLOOKUP(D3094,'2026 FMR'!I:I,'2026 FMR'!M:M)</f>
        <v>887</v>
      </c>
      <c r="G3094">
        <f>_xlfn.XLOOKUP(D3094,'2026 FMR'!I:I,'2026 FMR'!J:J)</f>
        <v>37799</v>
      </c>
      <c r="H3094">
        <f>_xlfn.XLOOKUP(D3094,'2026 FMR'!I:I,'2026 FMR'!R:R)</f>
        <v>0.5</v>
      </c>
    </row>
    <row r="3095" spans="1:8" x14ac:dyDescent="0.35">
      <c r="A3095" t="s">
        <v>3130</v>
      </c>
      <c r="B3095" t="str">
        <f>_xlfn.XLOOKUP(D3095,'2026 FMR'!I:I,'2026 FMR'!Q:Q)</f>
        <v>WI-500</v>
      </c>
      <c r="C3095" t="s">
        <v>3175</v>
      </c>
      <c r="D3095">
        <v>55087</v>
      </c>
      <c r="E3095">
        <f>_xlfn.XLOOKUP(D3095,'ACS data'!E:E,'ACS data'!N:N)</f>
        <v>2256</v>
      </c>
      <c r="F3095">
        <f>_xlfn.XLOOKUP(D3095,'2026 FMR'!I:I,'2026 FMR'!M:M)</f>
        <v>960</v>
      </c>
      <c r="G3095">
        <f>_xlfn.XLOOKUP(D3095,'2026 FMR'!I:I,'2026 FMR'!J:J)</f>
        <v>190611</v>
      </c>
      <c r="H3095">
        <f>_xlfn.XLOOKUP(D3095,'2026 FMR'!I:I,'2026 FMR'!R:R)</f>
        <v>0.5</v>
      </c>
    </row>
    <row r="3096" spans="1:8" x14ac:dyDescent="0.35">
      <c r="A3096" t="s">
        <v>3130</v>
      </c>
      <c r="B3096" t="str">
        <f>_xlfn.XLOOKUP(D3096,'2026 FMR'!I:I,'2026 FMR'!Q:Q)</f>
        <v>WI-500</v>
      </c>
      <c r="C3096" t="s">
        <v>3176</v>
      </c>
      <c r="D3096">
        <v>55089</v>
      </c>
      <c r="E3096">
        <f>_xlfn.XLOOKUP(D3096,'ACS data'!E:E,'ACS data'!N:N)</f>
        <v>796</v>
      </c>
      <c r="F3096">
        <f>_xlfn.XLOOKUP(D3096,'2026 FMR'!I:I,'2026 FMR'!M:M)</f>
        <v>1119</v>
      </c>
      <c r="G3096">
        <f>_xlfn.XLOOKUP(D3096,'2026 FMR'!I:I,'2026 FMR'!J:J)</f>
        <v>91745</v>
      </c>
      <c r="H3096">
        <f>_xlfn.XLOOKUP(D3096,'2026 FMR'!I:I,'2026 FMR'!R:R)</f>
        <v>0.5</v>
      </c>
    </row>
    <row r="3097" spans="1:8" x14ac:dyDescent="0.35">
      <c r="A3097" t="s">
        <v>3130</v>
      </c>
      <c r="B3097" t="str">
        <f>_xlfn.XLOOKUP(D3097,'2026 FMR'!I:I,'2026 FMR'!Q:Q)</f>
        <v>WI-500</v>
      </c>
      <c r="C3097" t="s">
        <v>3177</v>
      </c>
      <c r="D3097">
        <v>55091</v>
      </c>
      <c r="E3097">
        <f>_xlfn.XLOOKUP(D3097,'ACS data'!E:E,'ACS data'!N:N)</f>
        <v>123</v>
      </c>
      <c r="F3097">
        <f>_xlfn.XLOOKUP(D3097,'2026 FMR'!I:I,'2026 FMR'!M:M)</f>
        <v>742</v>
      </c>
      <c r="G3097">
        <f>_xlfn.XLOOKUP(D3097,'2026 FMR'!I:I,'2026 FMR'!J:J)</f>
        <v>7363</v>
      </c>
      <c r="H3097">
        <f>_xlfn.XLOOKUP(D3097,'2026 FMR'!I:I,'2026 FMR'!R:R)</f>
        <v>0.5</v>
      </c>
    </row>
    <row r="3098" spans="1:8" x14ac:dyDescent="0.35">
      <c r="A3098" t="s">
        <v>3130</v>
      </c>
      <c r="B3098" t="str">
        <f>_xlfn.XLOOKUP(D3098,'2026 FMR'!I:I,'2026 FMR'!Q:Q)</f>
        <v>WI-500</v>
      </c>
      <c r="C3098" t="s">
        <v>3178</v>
      </c>
      <c r="D3098">
        <v>55093</v>
      </c>
      <c r="E3098">
        <f>_xlfn.XLOOKUP(D3098,'ACS data'!E:E,'ACS data'!N:N)</f>
        <v>1803</v>
      </c>
      <c r="F3098">
        <f>_xlfn.XLOOKUP(D3098,'2026 FMR'!I:I,'2026 FMR'!M:M)</f>
        <v>1405</v>
      </c>
      <c r="G3098">
        <f>_xlfn.XLOOKUP(D3098,'2026 FMR'!I:I,'2026 FMR'!J:J)</f>
        <v>42187</v>
      </c>
      <c r="H3098">
        <f>_xlfn.XLOOKUP(D3098,'2026 FMR'!I:I,'2026 FMR'!R:R)</f>
        <v>0.5</v>
      </c>
    </row>
    <row r="3099" spans="1:8" x14ac:dyDescent="0.35">
      <c r="A3099" t="s">
        <v>3130</v>
      </c>
      <c r="B3099" t="str">
        <f>_xlfn.XLOOKUP(D3099,'2026 FMR'!I:I,'2026 FMR'!Q:Q)</f>
        <v>WI-500</v>
      </c>
      <c r="C3099" t="s">
        <v>3179</v>
      </c>
      <c r="D3099">
        <v>55095</v>
      </c>
      <c r="E3099">
        <f>_xlfn.XLOOKUP(D3099,'ACS data'!E:E,'ACS data'!N:N)</f>
        <v>533</v>
      </c>
      <c r="F3099">
        <f>_xlfn.XLOOKUP(D3099,'2026 FMR'!I:I,'2026 FMR'!M:M)</f>
        <v>836</v>
      </c>
      <c r="G3099">
        <f>_xlfn.XLOOKUP(D3099,'2026 FMR'!I:I,'2026 FMR'!J:J)</f>
        <v>45128</v>
      </c>
      <c r="H3099">
        <f>_xlfn.XLOOKUP(D3099,'2026 FMR'!I:I,'2026 FMR'!R:R)</f>
        <v>0.5</v>
      </c>
    </row>
    <row r="3100" spans="1:8" x14ac:dyDescent="0.35">
      <c r="A3100" t="s">
        <v>3130</v>
      </c>
      <c r="B3100" t="str">
        <f>_xlfn.XLOOKUP(D3100,'2026 FMR'!I:I,'2026 FMR'!Q:Q)</f>
        <v>WI-500</v>
      </c>
      <c r="C3100" t="s">
        <v>3180</v>
      </c>
      <c r="D3100">
        <v>55097</v>
      </c>
      <c r="E3100">
        <f>_xlfn.XLOOKUP(D3100,'ACS data'!E:E,'ACS data'!N:N)</f>
        <v>2801</v>
      </c>
      <c r="F3100">
        <f>_xlfn.XLOOKUP(D3100,'2026 FMR'!I:I,'2026 FMR'!M:M)</f>
        <v>794</v>
      </c>
      <c r="G3100">
        <f>_xlfn.XLOOKUP(D3100,'2026 FMR'!I:I,'2026 FMR'!J:J)</f>
        <v>70281</v>
      </c>
      <c r="H3100">
        <f>_xlfn.XLOOKUP(D3100,'2026 FMR'!I:I,'2026 FMR'!R:R)</f>
        <v>0.5</v>
      </c>
    </row>
    <row r="3101" spans="1:8" x14ac:dyDescent="0.35">
      <c r="A3101" t="s">
        <v>3130</v>
      </c>
      <c r="B3101" t="str">
        <f>_xlfn.XLOOKUP(D3101,'2026 FMR'!I:I,'2026 FMR'!Q:Q)</f>
        <v>WI-500</v>
      </c>
      <c r="C3101" t="s">
        <v>3181</v>
      </c>
      <c r="D3101">
        <v>55099</v>
      </c>
      <c r="E3101">
        <f>_xlfn.XLOOKUP(D3101,'ACS data'!E:E,'ACS data'!N:N)</f>
        <v>363</v>
      </c>
      <c r="F3101">
        <f>_xlfn.XLOOKUP(D3101,'2026 FMR'!I:I,'2026 FMR'!M:M)</f>
        <v>742</v>
      </c>
      <c r="G3101">
        <f>_xlfn.XLOOKUP(D3101,'2026 FMR'!I:I,'2026 FMR'!J:J)</f>
        <v>14066</v>
      </c>
      <c r="H3101">
        <f>_xlfn.XLOOKUP(D3101,'2026 FMR'!I:I,'2026 FMR'!R:R)</f>
        <v>0.5</v>
      </c>
    </row>
    <row r="3102" spans="1:8" x14ac:dyDescent="0.35">
      <c r="A3102" t="s">
        <v>3130</v>
      </c>
      <c r="B3102" t="str">
        <f>_xlfn.XLOOKUP(D3102,'2026 FMR'!I:I,'2026 FMR'!Q:Q)</f>
        <v>WI-502</v>
      </c>
      <c r="C3102" t="s">
        <v>3182</v>
      </c>
      <c r="D3102">
        <v>55101</v>
      </c>
      <c r="E3102">
        <f>_xlfn.XLOOKUP(D3102,'ACS data'!E:E,'ACS data'!N:N)</f>
        <v>3650</v>
      </c>
      <c r="F3102">
        <f>_xlfn.XLOOKUP(D3102,'2026 FMR'!I:I,'2026 FMR'!M:M)</f>
        <v>988</v>
      </c>
      <c r="G3102">
        <f>_xlfn.XLOOKUP(D3102,'2026 FMR'!I:I,'2026 FMR'!J:J)</f>
        <v>197068</v>
      </c>
      <c r="H3102">
        <f>_xlfn.XLOOKUP(D3102,'2026 FMR'!I:I,'2026 FMR'!R:R)</f>
        <v>1</v>
      </c>
    </row>
    <row r="3103" spans="1:8" x14ac:dyDescent="0.35">
      <c r="A3103" t="s">
        <v>3130</v>
      </c>
      <c r="B3103" t="str">
        <f>_xlfn.XLOOKUP(D3103,'2026 FMR'!I:I,'2026 FMR'!Q:Q)</f>
        <v>WI-500</v>
      </c>
      <c r="C3103" t="s">
        <v>3183</v>
      </c>
      <c r="D3103">
        <v>55103</v>
      </c>
      <c r="E3103">
        <f>_xlfn.XLOOKUP(D3103,'ACS data'!E:E,'ACS data'!N:N)</f>
        <v>395</v>
      </c>
      <c r="F3103">
        <f>_xlfn.XLOOKUP(D3103,'2026 FMR'!I:I,'2026 FMR'!M:M)</f>
        <v>815</v>
      </c>
      <c r="G3103">
        <f>_xlfn.XLOOKUP(D3103,'2026 FMR'!I:I,'2026 FMR'!J:J)</f>
        <v>17256</v>
      </c>
      <c r="H3103">
        <f>_xlfn.XLOOKUP(D3103,'2026 FMR'!I:I,'2026 FMR'!R:R)</f>
        <v>0.5</v>
      </c>
    </row>
    <row r="3104" spans="1:8" x14ac:dyDescent="0.35">
      <c r="A3104" t="s">
        <v>3130</v>
      </c>
      <c r="B3104" t="str">
        <f>_xlfn.XLOOKUP(D3104,'2026 FMR'!I:I,'2026 FMR'!Q:Q)</f>
        <v>WI-500</v>
      </c>
      <c r="C3104" t="s">
        <v>3184</v>
      </c>
      <c r="D3104">
        <v>55105</v>
      </c>
      <c r="E3104">
        <f>_xlfn.XLOOKUP(D3104,'ACS data'!E:E,'ACS data'!N:N)</f>
        <v>3427</v>
      </c>
      <c r="F3104">
        <f>_xlfn.XLOOKUP(D3104,'2026 FMR'!I:I,'2026 FMR'!M:M)</f>
        <v>955</v>
      </c>
      <c r="G3104">
        <f>_xlfn.XLOOKUP(D3104,'2026 FMR'!I:I,'2026 FMR'!J:J)</f>
        <v>163817</v>
      </c>
      <c r="H3104">
        <f>_xlfn.XLOOKUP(D3104,'2026 FMR'!I:I,'2026 FMR'!R:R)</f>
        <v>0.5</v>
      </c>
    </row>
    <row r="3105" spans="1:8" x14ac:dyDescent="0.35">
      <c r="A3105" t="s">
        <v>3130</v>
      </c>
      <c r="B3105" t="str">
        <f>_xlfn.XLOOKUP(D3105,'2026 FMR'!I:I,'2026 FMR'!Q:Q)</f>
        <v>WI-500</v>
      </c>
      <c r="C3105" t="s">
        <v>3185</v>
      </c>
      <c r="D3105">
        <v>55107</v>
      </c>
      <c r="E3105">
        <f>_xlfn.XLOOKUP(D3105,'ACS data'!E:E,'ACS data'!N:N)</f>
        <v>312</v>
      </c>
      <c r="F3105">
        <f>_xlfn.XLOOKUP(D3105,'2026 FMR'!I:I,'2026 FMR'!M:M)</f>
        <v>742</v>
      </c>
      <c r="G3105">
        <f>_xlfn.XLOOKUP(D3105,'2026 FMR'!I:I,'2026 FMR'!J:J)</f>
        <v>14179</v>
      </c>
      <c r="H3105">
        <f>_xlfn.XLOOKUP(D3105,'2026 FMR'!I:I,'2026 FMR'!R:R)</f>
        <v>0.5</v>
      </c>
    </row>
    <row r="3106" spans="1:8" x14ac:dyDescent="0.35">
      <c r="A3106" t="s">
        <v>3130</v>
      </c>
      <c r="B3106" t="str">
        <f>_xlfn.XLOOKUP(D3106,'2026 FMR'!I:I,'2026 FMR'!Q:Q)</f>
        <v>WI-500</v>
      </c>
      <c r="C3106" t="s">
        <v>3186</v>
      </c>
      <c r="D3106">
        <v>55109</v>
      </c>
      <c r="E3106">
        <f>_xlfn.XLOOKUP(D3106,'ACS data'!E:E,'ACS data'!N:N)</f>
        <v>1159</v>
      </c>
      <c r="F3106">
        <f>_xlfn.XLOOKUP(D3106,'2026 FMR'!I:I,'2026 FMR'!M:M)</f>
        <v>1405</v>
      </c>
      <c r="G3106">
        <f>_xlfn.XLOOKUP(D3106,'2026 FMR'!I:I,'2026 FMR'!J:J)</f>
        <v>93752</v>
      </c>
      <c r="H3106">
        <f>_xlfn.XLOOKUP(D3106,'2026 FMR'!I:I,'2026 FMR'!R:R)</f>
        <v>0.5</v>
      </c>
    </row>
    <row r="3107" spans="1:8" x14ac:dyDescent="0.35">
      <c r="A3107" t="s">
        <v>3130</v>
      </c>
      <c r="B3107" t="str">
        <f>_xlfn.XLOOKUP(D3107,'2026 FMR'!I:I,'2026 FMR'!Q:Q)</f>
        <v>WI-500</v>
      </c>
      <c r="C3107" t="s">
        <v>3187</v>
      </c>
      <c r="D3107">
        <v>55111</v>
      </c>
      <c r="E3107">
        <f>_xlfn.XLOOKUP(D3107,'ACS data'!E:E,'ACS data'!N:N)</f>
        <v>1096</v>
      </c>
      <c r="F3107">
        <f>_xlfn.XLOOKUP(D3107,'2026 FMR'!I:I,'2026 FMR'!M:M)</f>
        <v>951</v>
      </c>
      <c r="G3107">
        <f>_xlfn.XLOOKUP(D3107,'2026 FMR'!I:I,'2026 FMR'!J:J)</f>
        <v>65664</v>
      </c>
      <c r="H3107">
        <f>_xlfn.XLOOKUP(D3107,'2026 FMR'!I:I,'2026 FMR'!R:R)</f>
        <v>0.5</v>
      </c>
    </row>
    <row r="3108" spans="1:8" x14ac:dyDescent="0.35">
      <c r="A3108" t="s">
        <v>3130</v>
      </c>
      <c r="B3108" t="str">
        <f>_xlfn.XLOOKUP(D3108,'2026 FMR'!I:I,'2026 FMR'!Q:Q)</f>
        <v>WI-500</v>
      </c>
      <c r="C3108" t="s">
        <v>3188</v>
      </c>
      <c r="D3108">
        <v>55113</v>
      </c>
      <c r="E3108">
        <f>_xlfn.XLOOKUP(D3108,'ACS data'!E:E,'ACS data'!N:N)</f>
        <v>414</v>
      </c>
      <c r="F3108">
        <f>_xlfn.XLOOKUP(D3108,'2026 FMR'!I:I,'2026 FMR'!M:M)</f>
        <v>801</v>
      </c>
      <c r="G3108">
        <f>_xlfn.XLOOKUP(D3108,'2026 FMR'!I:I,'2026 FMR'!J:J)</f>
        <v>18057</v>
      </c>
      <c r="H3108">
        <f>_xlfn.XLOOKUP(D3108,'2026 FMR'!I:I,'2026 FMR'!R:R)</f>
        <v>0.5</v>
      </c>
    </row>
    <row r="3109" spans="1:8" x14ac:dyDescent="0.35">
      <c r="A3109" t="s">
        <v>3130</v>
      </c>
      <c r="B3109" t="str">
        <f>_xlfn.XLOOKUP(D3109,'2026 FMR'!I:I,'2026 FMR'!Q:Q)</f>
        <v>WI-500</v>
      </c>
      <c r="C3109" t="s">
        <v>3189</v>
      </c>
      <c r="D3109">
        <v>55115</v>
      </c>
      <c r="E3109">
        <f>_xlfn.XLOOKUP(D3109,'ACS data'!E:E,'ACS data'!N:N)</f>
        <v>774</v>
      </c>
      <c r="F3109">
        <f>_xlfn.XLOOKUP(D3109,'2026 FMR'!I:I,'2026 FMR'!M:M)</f>
        <v>814</v>
      </c>
      <c r="G3109">
        <f>_xlfn.XLOOKUP(D3109,'2026 FMR'!I:I,'2026 FMR'!J:J)</f>
        <v>40848</v>
      </c>
      <c r="H3109">
        <f>_xlfn.XLOOKUP(D3109,'2026 FMR'!I:I,'2026 FMR'!R:R)</f>
        <v>0.5</v>
      </c>
    </row>
    <row r="3110" spans="1:8" x14ac:dyDescent="0.35">
      <c r="A3110" t="s">
        <v>3130</v>
      </c>
      <c r="B3110" t="str">
        <f>_xlfn.XLOOKUP(D3110,'2026 FMR'!I:I,'2026 FMR'!Q:Q)</f>
        <v>WI-500</v>
      </c>
      <c r="C3110" t="s">
        <v>3190</v>
      </c>
      <c r="D3110">
        <v>55117</v>
      </c>
      <c r="E3110">
        <f>_xlfn.XLOOKUP(D3110,'ACS data'!E:E,'ACS data'!N:N)</f>
        <v>1982</v>
      </c>
      <c r="F3110">
        <f>_xlfn.XLOOKUP(D3110,'2026 FMR'!I:I,'2026 FMR'!M:M)</f>
        <v>888</v>
      </c>
      <c r="G3110">
        <f>_xlfn.XLOOKUP(D3110,'2026 FMR'!I:I,'2026 FMR'!J:J)</f>
        <v>117741</v>
      </c>
      <c r="H3110">
        <f>_xlfn.XLOOKUP(D3110,'2026 FMR'!I:I,'2026 FMR'!R:R)</f>
        <v>0.5</v>
      </c>
    </row>
    <row r="3111" spans="1:8" x14ac:dyDescent="0.35">
      <c r="A3111" t="s">
        <v>3130</v>
      </c>
      <c r="B3111" t="str">
        <f>_xlfn.XLOOKUP(D3111,'2026 FMR'!I:I,'2026 FMR'!Q:Q)</f>
        <v>WI-500</v>
      </c>
      <c r="C3111" t="s">
        <v>3191</v>
      </c>
      <c r="D3111">
        <v>55119</v>
      </c>
      <c r="E3111">
        <f>_xlfn.XLOOKUP(D3111,'ACS data'!E:E,'ACS data'!N:N)</f>
        <v>355</v>
      </c>
      <c r="F3111">
        <f>_xlfn.XLOOKUP(D3111,'2026 FMR'!I:I,'2026 FMR'!M:M)</f>
        <v>778</v>
      </c>
      <c r="G3111">
        <f>_xlfn.XLOOKUP(D3111,'2026 FMR'!I:I,'2026 FMR'!J:J)</f>
        <v>19979</v>
      </c>
      <c r="H3111">
        <f>_xlfn.XLOOKUP(D3111,'2026 FMR'!I:I,'2026 FMR'!R:R)</f>
        <v>0.5</v>
      </c>
    </row>
    <row r="3112" spans="1:8" x14ac:dyDescent="0.35">
      <c r="A3112" t="s">
        <v>3130</v>
      </c>
      <c r="B3112" t="str">
        <f>_xlfn.XLOOKUP(D3112,'2026 FMR'!I:I,'2026 FMR'!Q:Q)</f>
        <v>WI-500</v>
      </c>
      <c r="C3112" t="s">
        <v>3192</v>
      </c>
      <c r="D3112">
        <v>55121</v>
      </c>
      <c r="E3112">
        <f>_xlfn.XLOOKUP(D3112,'ACS data'!E:E,'ACS data'!N:N)</f>
        <v>460</v>
      </c>
      <c r="F3112">
        <f>_xlfn.XLOOKUP(D3112,'2026 FMR'!I:I,'2026 FMR'!M:M)</f>
        <v>753</v>
      </c>
      <c r="G3112">
        <f>_xlfn.XLOOKUP(D3112,'2026 FMR'!I:I,'2026 FMR'!J:J)</f>
        <v>30679</v>
      </c>
      <c r="H3112">
        <f>_xlfn.XLOOKUP(D3112,'2026 FMR'!I:I,'2026 FMR'!R:R)</f>
        <v>0.5</v>
      </c>
    </row>
    <row r="3113" spans="1:8" x14ac:dyDescent="0.35">
      <c r="A3113" t="s">
        <v>3130</v>
      </c>
      <c r="B3113" t="str">
        <f>_xlfn.XLOOKUP(D3113,'2026 FMR'!I:I,'2026 FMR'!Q:Q)</f>
        <v>WI-500</v>
      </c>
      <c r="C3113" t="s">
        <v>3193</v>
      </c>
      <c r="D3113">
        <v>55123</v>
      </c>
      <c r="E3113">
        <f>_xlfn.XLOOKUP(D3113,'ACS data'!E:E,'ACS data'!N:N)</f>
        <v>784</v>
      </c>
      <c r="F3113">
        <f>_xlfn.XLOOKUP(D3113,'2026 FMR'!I:I,'2026 FMR'!M:M)</f>
        <v>760</v>
      </c>
      <c r="G3113">
        <f>_xlfn.XLOOKUP(D3113,'2026 FMR'!I:I,'2026 FMR'!J:J)</f>
        <v>30811</v>
      </c>
      <c r="H3113">
        <f>_xlfn.XLOOKUP(D3113,'2026 FMR'!I:I,'2026 FMR'!R:R)</f>
        <v>0.5</v>
      </c>
    </row>
    <row r="3114" spans="1:8" x14ac:dyDescent="0.35">
      <c r="A3114" t="s">
        <v>3130</v>
      </c>
      <c r="B3114" t="str">
        <f>_xlfn.XLOOKUP(D3114,'2026 FMR'!I:I,'2026 FMR'!Q:Q)</f>
        <v>WI-500</v>
      </c>
      <c r="C3114" t="s">
        <v>3194</v>
      </c>
      <c r="D3114">
        <v>55125</v>
      </c>
      <c r="E3114">
        <f>_xlfn.XLOOKUP(D3114,'ACS data'!E:E,'ACS data'!N:N)</f>
        <v>508</v>
      </c>
      <c r="F3114">
        <f>_xlfn.XLOOKUP(D3114,'2026 FMR'!I:I,'2026 FMR'!M:M)</f>
        <v>780</v>
      </c>
      <c r="G3114">
        <f>_xlfn.XLOOKUP(D3114,'2026 FMR'!I:I,'2026 FMR'!J:J)</f>
        <v>23146</v>
      </c>
      <c r="H3114">
        <f>_xlfn.XLOOKUP(D3114,'2026 FMR'!I:I,'2026 FMR'!R:R)</f>
        <v>0.5</v>
      </c>
    </row>
    <row r="3115" spans="1:8" x14ac:dyDescent="0.35">
      <c r="A3115" t="s">
        <v>3130</v>
      </c>
      <c r="B3115" t="str">
        <f>_xlfn.XLOOKUP(D3115,'2026 FMR'!I:I,'2026 FMR'!Q:Q)</f>
        <v>WI-500</v>
      </c>
      <c r="C3115" t="s">
        <v>3195</v>
      </c>
      <c r="D3115">
        <v>55127</v>
      </c>
      <c r="E3115">
        <f>_xlfn.XLOOKUP(D3115,'ACS data'!E:E,'ACS data'!N:N)</f>
        <v>3565</v>
      </c>
      <c r="F3115">
        <f>_xlfn.XLOOKUP(D3115,'2026 FMR'!I:I,'2026 FMR'!M:M)</f>
        <v>919</v>
      </c>
      <c r="G3115">
        <f>_xlfn.XLOOKUP(D3115,'2026 FMR'!I:I,'2026 FMR'!J:J)</f>
        <v>105127</v>
      </c>
      <c r="H3115">
        <f>_xlfn.XLOOKUP(D3115,'2026 FMR'!I:I,'2026 FMR'!R:R)</f>
        <v>0.5</v>
      </c>
    </row>
    <row r="3116" spans="1:8" x14ac:dyDescent="0.35">
      <c r="A3116" t="s">
        <v>3130</v>
      </c>
      <c r="B3116" t="str">
        <f>_xlfn.XLOOKUP(D3116,'2026 FMR'!I:I,'2026 FMR'!Q:Q)</f>
        <v>WI-500</v>
      </c>
      <c r="C3116" t="s">
        <v>3196</v>
      </c>
      <c r="D3116">
        <v>55129</v>
      </c>
      <c r="E3116">
        <f>_xlfn.XLOOKUP(D3116,'ACS data'!E:E,'ACS data'!N:N)</f>
        <v>414</v>
      </c>
      <c r="F3116">
        <f>_xlfn.XLOOKUP(D3116,'2026 FMR'!I:I,'2026 FMR'!M:M)</f>
        <v>743</v>
      </c>
      <c r="G3116">
        <f>_xlfn.XLOOKUP(D3116,'2026 FMR'!I:I,'2026 FMR'!J:J)</f>
        <v>16685</v>
      </c>
      <c r="H3116">
        <f>_xlfn.XLOOKUP(D3116,'2026 FMR'!I:I,'2026 FMR'!R:R)</f>
        <v>0.5</v>
      </c>
    </row>
    <row r="3117" spans="1:8" x14ac:dyDescent="0.35">
      <c r="A3117" t="s">
        <v>3130</v>
      </c>
      <c r="B3117" t="str">
        <f>_xlfn.XLOOKUP(D3117,'2026 FMR'!I:I,'2026 FMR'!Q:Q)</f>
        <v>WI-500</v>
      </c>
      <c r="C3117" t="s">
        <v>3197</v>
      </c>
      <c r="D3117">
        <v>55131</v>
      </c>
      <c r="E3117">
        <f>_xlfn.XLOOKUP(D3117,'ACS data'!E:E,'ACS data'!N:N)</f>
        <v>1303</v>
      </c>
      <c r="F3117">
        <f>_xlfn.XLOOKUP(D3117,'2026 FMR'!I:I,'2026 FMR'!M:M)</f>
        <v>1119</v>
      </c>
      <c r="G3117">
        <f>_xlfn.XLOOKUP(D3117,'2026 FMR'!I:I,'2026 FMR'!J:J)</f>
        <v>136842</v>
      </c>
      <c r="H3117">
        <f>_xlfn.XLOOKUP(D3117,'2026 FMR'!I:I,'2026 FMR'!R:R)</f>
        <v>0.5</v>
      </c>
    </row>
    <row r="3118" spans="1:8" x14ac:dyDescent="0.35">
      <c r="A3118" t="s">
        <v>3130</v>
      </c>
      <c r="B3118" t="str">
        <f>_xlfn.XLOOKUP(D3118,'2026 FMR'!I:I,'2026 FMR'!Q:Q)</f>
        <v>WI-500</v>
      </c>
      <c r="C3118" t="s">
        <v>3198</v>
      </c>
      <c r="D3118">
        <v>55133</v>
      </c>
      <c r="E3118">
        <f>_xlfn.XLOOKUP(D3118,'ACS data'!E:E,'ACS data'!N:N)</f>
        <v>4255</v>
      </c>
      <c r="F3118">
        <f>_xlfn.XLOOKUP(D3118,'2026 FMR'!I:I,'2026 FMR'!M:M)</f>
        <v>1119</v>
      </c>
      <c r="G3118">
        <f>_xlfn.XLOOKUP(D3118,'2026 FMR'!I:I,'2026 FMR'!J:J)</f>
        <v>407290</v>
      </c>
      <c r="H3118">
        <f>_xlfn.XLOOKUP(D3118,'2026 FMR'!I:I,'2026 FMR'!R:R)</f>
        <v>0.5</v>
      </c>
    </row>
    <row r="3119" spans="1:8" x14ac:dyDescent="0.35">
      <c r="A3119" t="s">
        <v>3130</v>
      </c>
      <c r="B3119" t="str">
        <f>_xlfn.XLOOKUP(D3119,'2026 FMR'!I:I,'2026 FMR'!Q:Q)</f>
        <v>WI-500</v>
      </c>
      <c r="C3119" t="s">
        <v>3199</v>
      </c>
      <c r="D3119">
        <v>55135</v>
      </c>
      <c r="E3119">
        <f>_xlfn.XLOOKUP(D3119,'ACS data'!E:E,'ACS data'!N:N)</f>
        <v>735</v>
      </c>
      <c r="F3119">
        <f>_xlfn.XLOOKUP(D3119,'2026 FMR'!I:I,'2026 FMR'!M:M)</f>
        <v>779</v>
      </c>
      <c r="G3119">
        <f>_xlfn.XLOOKUP(D3119,'2026 FMR'!I:I,'2026 FMR'!J:J)</f>
        <v>51822</v>
      </c>
      <c r="H3119">
        <f>_xlfn.XLOOKUP(D3119,'2026 FMR'!I:I,'2026 FMR'!R:R)</f>
        <v>0.5</v>
      </c>
    </row>
    <row r="3120" spans="1:8" x14ac:dyDescent="0.35">
      <c r="A3120" t="s">
        <v>3130</v>
      </c>
      <c r="B3120" t="str">
        <f>_xlfn.XLOOKUP(D3120,'2026 FMR'!I:I,'2026 FMR'!Q:Q)</f>
        <v>WI-500</v>
      </c>
      <c r="C3120" t="s">
        <v>3200</v>
      </c>
      <c r="D3120">
        <v>55137</v>
      </c>
      <c r="E3120">
        <f>_xlfn.XLOOKUP(D3120,'ACS data'!E:E,'ACS data'!N:N)</f>
        <v>370</v>
      </c>
      <c r="F3120">
        <f>_xlfn.XLOOKUP(D3120,'2026 FMR'!I:I,'2026 FMR'!M:M)</f>
        <v>742</v>
      </c>
      <c r="G3120">
        <f>_xlfn.XLOOKUP(D3120,'2026 FMR'!I:I,'2026 FMR'!J:J)</f>
        <v>24672</v>
      </c>
      <c r="H3120">
        <f>_xlfn.XLOOKUP(D3120,'2026 FMR'!I:I,'2026 FMR'!R:R)</f>
        <v>0.5</v>
      </c>
    </row>
    <row r="3121" spans="1:8" x14ac:dyDescent="0.35">
      <c r="A3121" t="s">
        <v>3130</v>
      </c>
      <c r="B3121" t="str">
        <f>_xlfn.XLOOKUP(D3121,'2026 FMR'!I:I,'2026 FMR'!Q:Q)</f>
        <v>WI-500</v>
      </c>
      <c r="C3121" t="s">
        <v>3201</v>
      </c>
      <c r="D3121">
        <v>55139</v>
      </c>
      <c r="E3121">
        <f>_xlfn.XLOOKUP(D3121,'ACS data'!E:E,'ACS data'!N:N)</f>
        <v>5670</v>
      </c>
      <c r="F3121">
        <f>_xlfn.XLOOKUP(D3121,'2026 FMR'!I:I,'2026 FMR'!M:M)</f>
        <v>889</v>
      </c>
      <c r="G3121">
        <f>_xlfn.XLOOKUP(D3121,'2026 FMR'!I:I,'2026 FMR'!J:J)</f>
        <v>171197</v>
      </c>
      <c r="H3121">
        <f>_xlfn.XLOOKUP(D3121,'2026 FMR'!I:I,'2026 FMR'!R:R)</f>
        <v>0.5</v>
      </c>
    </row>
    <row r="3122" spans="1:8" x14ac:dyDescent="0.35">
      <c r="A3122" t="s">
        <v>3130</v>
      </c>
      <c r="B3122" t="str">
        <f>_xlfn.XLOOKUP(D3122,'2026 FMR'!I:I,'2026 FMR'!Q:Q)</f>
        <v>WI-500</v>
      </c>
      <c r="C3122" t="s">
        <v>3202</v>
      </c>
      <c r="D3122">
        <v>55141</v>
      </c>
      <c r="E3122">
        <f>_xlfn.XLOOKUP(D3122,'ACS data'!E:E,'ACS data'!N:N)</f>
        <v>1372</v>
      </c>
      <c r="F3122">
        <f>_xlfn.XLOOKUP(D3122,'2026 FMR'!I:I,'2026 FMR'!M:M)</f>
        <v>742</v>
      </c>
      <c r="G3122">
        <f>_xlfn.XLOOKUP(D3122,'2026 FMR'!I:I,'2026 FMR'!J:J)</f>
        <v>74138</v>
      </c>
      <c r="H3122">
        <f>_xlfn.XLOOKUP(D3122,'2026 FMR'!I:I,'2026 FMR'!R:R)</f>
        <v>0.5</v>
      </c>
    </row>
    <row r="3123" spans="1:8" x14ac:dyDescent="0.35">
      <c r="A3123" t="s">
        <v>3203</v>
      </c>
      <c r="B3123" t="str">
        <f>_xlfn.XLOOKUP(D3123,'2026 FMR'!I:I,'2026 FMR'!Q:Q)</f>
        <v>WY-500</v>
      </c>
      <c r="C3123" t="s">
        <v>3204</v>
      </c>
      <c r="D3123">
        <v>56001</v>
      </c>
      <c r="E3123">
        <f>_xlfn.XLOOKUP(D3123,'ACS data'!E:E,'ACS data'!N:N)</f>
        <v>4757</v>
      </c>
      <c r="F3123">
        <f>_xlfn.XLOOKUP(D3123,'2026 FMR'!I:I,'2026 FMR'!M:M)</f>
        <v>786</v>
      </c>
      <c r="G3123">
        <f>_xlfn.XLOOKUP(D3123,'2026 FMR'!I:I,'2026 FMR'!J:J)</f>
        <v>37525</v>
      </c>
      <c r="H3123">
        <f>_xlfn.XLOOKUP(D3123,'2026 FMR'!I:I,'2026 FMR'!R:R)</f>
        <v>0.5</v>
      </c>
    </row>
    <row r="3124" spans="1:8" x14ac:dyDescent="0.35">
      <c r="A3124" t="s">
        <v>3203</v>
      </c>
      <c r="B3124" t="str">
        <f>_xlfn.XLOOKUP(D3124,'2026 FMR'!I:I,'2026 FMR'!Q:Q)</f>
        <v>WY-500</v>
      </c>
      <c r="C3124" t="s">
        <v>3205</v>
      </c>
      <c r="D3124">
        <v>56003</v>
      </c>
      <c r="E3124">
        <f>_xlfn.XLOOKUP(D3124,'ACS data'!E:E,'ACS data'!N:N)</f>
        <v>203</v>
      </c>
      <c r="F3124">
        <f>_xlfn.XLOOKUP(D3124,'2026 FMR'!I:I,'2026 FMR'!M:M)</f>
        <v>871</v>
      </c>
      <c r="G3124">
        <f>_xlfn.XLOOKUP(D3124,'2026 FMR'!I:I,'2026 FMR'!J:J)</f>
        <v>11690</v>
      </c>
      <c r="H3124">
        <f>_xlfn.XLOOKUP(D3124,'2026 FMR'!I:I,'2026 FMR'!R:R)</f>
        <v>0.5</v>
      </c>
    </row>
    <row r="3125" spans="1:8" x14ac:dyDescent="0.35">
      <c r="A3125" t="s">
        <v>3203</v>
      </c>
      <c r="B3125" t="str">
        <f>_xlfn.XLOOKUP(D3125,'2026 FMR'!I:I,'2026 FMR'!Q:Q)</f>
        <v>WY-500</v>
      </c>
      <c r="C3125" t="s">
        <v>3206</v>
      </c>
      <c r="D3125">
        <v>56005</v>
      </c>
      <c r="E3125">
        <f>_xlfn.XLOOKUP(D3125,'ACS data'!E:E,'ACS data'!N:N)</f>
        <v>853</v>
      </c>
      <c r="F3125">
        <f>_xlfn.XLOOKUP(D3125,'2026 FMR'!I:I,'2026 FMR'!M:M)</f>
        <v>896</v>
      </c>
      <c r="G3125">
        <f>_xlfn.XLOOKUP(D3125,'2026 FMR'!I:I,'2026 FMR'!J:J)</f>
        <v>46857</v>
      </c>
      <c r="H3125">
        <f>_xlfn.XLOOKUP(D3125,'2026 FMR'!I:I,'2026 FMR'!R:R)</f>
        <v>0.5</v>
      </c>
    </row>
    <row r="3126" spans="1:8" x14ac:dyDescent="0.35">
      <c r="A3126" t="s">
        <v>3203</v>
      </c>
      <c r="B3126" t="str">
        <f>_xlfn.XLOOKUP(D3126,'2026 FMR'!I:I,'2026 FMR'!Q:Q)</f>
        <v>WY-500</v>
      </c>
      <c r="C3126" t="s">
        <v>3207</v>
      </c>
      <c r="D3126">
        <v>56007</v>
      </c>
      <c r="E3126">
        <f>_xlfn.XLOOKUP(D3126,'ACS data'!E:E,'ACS data'!N:N)</f>
        <v>349</v>
      </c>
      <c r="F3126">
        <f>_xlfn.XLOOKUP(D3126,'2026 FMR'!I:I,'2026 FMR'!M:M)</f>
        <v>854</v>
      </c>
      <c r="G3126">
        <f>_xlfn.XLOOKUP(D3126,'2026 FMR'!I:I,'2026 FMR'!J:J)</f>
        <v>14609</v>
      </c>
      <c r="H3126">
        <f>_xlfn.XLOOKUP(D3126,'2026 FMR'!I:I,'2026 FMR'!R:R)</f>
        <v>0.5</v>
      </c>
    </row>
    <row r="3127" spans="1:8" x14ac:dyDescent="0.35">
      <c r="A3127" t="s">
        <v>3203</v>
      </c>
      <c r="B3127" t="str">
        <f>_xlfn.XLOOKUP(D3127,'2026 FMR'!I:I,'2026 FMR'!Q:Q)</f>
        <v>WY-500</v>
      </c>
      <c r="C3127" t="s">
        <v>3208</v>
      </c>
      <c r="D3127">
        <v>56009</v>
      </c>
      <c r="E3127">
        <f>_xlfn.XLOOKUP(D3127,'ACS data'!E:E,'ACS data'!N:N)</f>
        <v>151</v>
      </c>
      <c r="F3127">
        <f>_xlfn.XLOOKUP(D3127,'2026 FMR'!I:I,'2026 FMR'!M:M)</f>
        <v>782</v>
      </c>
      <c r="G3127">
        <f>_xlfn.XLOOKUP(D3127,'2026 FMR'!I:I,'2026 FMR'!J:J)</f>
        <v>13729</v>
      </c>
      <c r="H3127">
        <f>_xlfn.XLOOKUP(D3127,'2026 FMR'!I:I,'2026 FMR'!R:R)</f>
        <v>0.5</v>
      </c>
    </row>
    <row r="3128" spans="1:8" x14ac:dyDescent="0.35">
      <c r="A3128" t="s">
        <v>3203</v>
      </c>
      <c r="B3128" t="str">
        <f>_xlfn.XLOOKUP(D3128,'2026 FMR'!I:I,'2026 FMR'!Q:Q)</f>
        <v>WY-500</v>
      </c>
      <c r="C3128" t="s">
        <v>3209</v>
      </c>
      <c r="D3128">
        <v>56011</v>
      </c>
      <c r="E3128">
        <f>_xlfn.XLOOKUP(D3128,'ACS data'!E:E,'ACS data'!N:N)</f>
        <v>155</v>
      </c>
      <c r="F3128">
        <f>_xlfn.XLOOKUP(D3128,'2026 FMR'!I:I,'2026 FMR'!M:M)</f>
        <v>739</v>
      </c>
      <c r="G3128">
        <f>_xlfn.XLOOKUP(D3128,'2026 FMR'!I:I,'2026 FMR'!J:J)</f>
        <v>7258</v>
      </c>
      <c r="H3128">
        <f>_xlfn.XLOOKUP(D3128,'2026 FMR'!I:I,'2026 FMR'!R:R)</f>
        <v>0.5</v>
      </c>
    </row>
    <row r="3129" spans="1:8" x14ac:dyDescent="0.35">
      <c r="A3129" t="s">
        <v>3203</v>
      </c>
      <c r="B3129" t="str">
        <f>_xlfn.XLOOKUP(D3129,'2026 FMR'!I:I,'2026 FMR'!Q:Q)</f>
        <v>WY-500</v>
      </c>
      <c r="C3129" t="s">
        <v>3210</v>
      </c>
      <c r="D3129">
        <v>56013</v>
      </c>
      <c r="E3129">
        <f>_xlfn.XLOOKUP(D3129,'ACS data'!E:E,'ACS data'!N:N)</f>
        <v>987</v>
      </c>
      <c r="F3129">
        <f>_xlfn.XLOOKUP(D3129,'2026 FMR'!I:I,'2026 FMR'!M:M)</f>
        <v>753</v>
      </c>
      <c r="G3129">
        <f>_xlfn.XLOOKUP(D3129,'2026 FMR'!I:I,'2026 FMR'!J:J)</f>
        <v>39402</v>
      </c>
      <c r="H3129">
        <f>_xlfn.XLOOKUP(D3129,'2026 FMR'!I:I,'2026 FMR'!R:R)</f>
        <v>0.5</v>
      </c>
    </row>
    <row r="3130" spans="1:8" x14ac:dyDescent="0.35">
      <c r="A3130" t="s">
        <v>3203</v>
      </c>
      <c r="B3130" t="str">
        <f>_xlfn.XLOOKUP(D3130,'2026 FMR'!I:I,'2026 FMR'!Q:Q)</f>
        <v>WY-500</v>
      </c>
      <c r="C3130" t="s">
        <v>3211</v>
      </c>
      <c r="D3130">
        <v>56015</v>
      </c>
      <c r="E3130">
        <f>_xlfn.XLOOKUP(D3130,'ACS data'!E:E,'ACS data'!N:N)</f>
        <v>234</v>
      </c>
      <c r="F3130">
        <f>_xlfn.XLOOKUP(D3130,'2026 FMR'!I:I,'2026 FMR'!M:M)</f>
        <v>734</v>
      </c>
      <c r="G3130">
        <f>_xlfn.XLOOKUP(D3130,'2026 FMR'!I:I,'2026 FMR'!J:J)</f>
        <v>12592</v>
      </c>
      <c r="H3130">
        <f>_xlfn.XLOOKUP(D3130,'2026 FMR'!I:I,'2026 FMR'!R:R)</f>
        <v>0.5</v>
      </c>
    </row>
    <row r="3131" spans="1:8" x14ac:dyDescent="0.35">
      <c r="A3131" t="s">
        <v>3203</v>
      </c>
      <c r="B3131" t="str">
        <f>_xlfn.XLOOKUP(D3131,'2026 FMR'!I:I,'2026 FMR'!Q:Q)</f>
        <v>WY-500</v>
      </c>
      <c r="C3131" t="s">
        <v>3212</v>
      </c>
      <c r="D3131">
        <v>56017</v>
      </c>
      <c r="E3131">
        <f>_xlfn.XLOOKUP(D3131,'ACS data'!E:E,'ACS data'!N:N)</f>
        <v>159</v>
      </c>
      <c r="F3131">
        <f>_xlfn.XLOOKUP(D3131,'2026 FMR'!I:I,'2026 FMR'!M:M)</f>
        <v>734</v>
      </c>
      <c r="G3131">
        <f>_xlfn.XLOOKUP(D3131,'2026 FMR'!I:I,'2026 FMR'!J:J)</f>
        <v>4616</v>
      </c>
      <c r="H3131">
        <f>_xlfn.XLOOKUP(D3131,'2026 FMR'!I:I,'2026 FMR'!R:R)</f>
        <v>0.5</v>
      </c>
    </row>
    <row r="3132" spans="1:8" x14ac:dyDescent="0.35">
      <c r="A3132" t="s">
        <v>3203</v>
      </c>
      <c r="B3132" t="str">
        <f>_xlfn.XLOOKUP(D3132,'2026 FMR'!I:I,'2026 FMR'!Q:Q)</f>
        <v>WY-500</v>
      </c>
      <c r="C3132" t="s">
        <v>3213</v>
      </c>
      <c r="D3132">
        <v>56019</v>
      </c>
      <c r="E3132">
        <f>_xlfn.XLOOKUP(D3132,'ACS data'!E:E,'ACS data'!N:N)</f>
        <v>220</v>
      </c>
      <c r="F3132">
        <f>_xlfn.XLOOKUP(D3132,'2026 FMR'!I:I,'2026 FMR'!M:M)</f>
        <v>850</v>
      </c>
      <c r="G3132">
        <f>_xlfn.XLOOKUP(D3132,'2026 FMR'!I:I,'2026 FMR'!J:J)</f>
        <v>8536</v>
      </c>
      <c r="H3132">
        <f>_xlfn.XLOOKUP(D3132,'2026 FMR'!I:I,'2026 FMR'!R:R)</f>
        <v>0.5</v>
      </c>
    </row>
    <row r="3133" spans="1:8" x14ac:dyDescent="0.35">
      <c r="A3133" t="s">
        <v>3203</v>
      </c>
      <c r="B3133" t="str">
        <f>_xlfn.XLOOKUP(D3133,'2026 FMR'!I:I,'2026 FMR'!Q:Q)</f>
        <v>WY-500</v>
      </c>
      <c r="C3133" t="s">
        <v>3214</v>
      </c>
      <c r="D3133">
        <v>56021</v>
      </c>
      <c r="E3133">
        <f>_xlfn.XLOOKUP(D3133,'ACS data'!E:E,'ACS data'!N:N)</f>
        <v>2603</v>
      </c>
      <c r="F3133">
        <f>_xlfn.XLOOKUP(D3133,'2026 FMR'!I:I,'2026 FMR'!M:M)</f>
        <v>917</v>
      </c>
      <c r="G3133">
        <f>_xlfn.XLOOKUP(D3133,'2026 FMR'!I:I,'2026 FMR'!J:J)</f>
        <v>100316</v>
      </c>
      <c r="H3133">
        <f>_xlfn.XLOOKUP(D3133,'2026 FMR'!I:I,'2026 FMR'!R:R)</f>
        <v>0.5</v>
      </c>
    </row>
    <row r="3134" spans="1:8" x14ac:dyDescent="0.35">
      <c r="A3134" t="s">
        <v>3203</v>
      </c>
      <c r="B3134" t="str">
        <f>_xlfn.XLOOKUP(D3134,'2026 FMR'!I:I,'2026 FMR'!Q:Q)</f>
        <v>WY-500</v>
      </c>
      <c r="C3134" t="s">
        <v>3215</v>
      </c>
      <c r="D3134">
        <v>56023</v>
      </c>
      <c r="E3134">
        <f>_xlfn.XLOOKUP(D3134,'ACS data'!E:E,'ACS data'!N:N)</f>
        <v>122</v>
      </c>
      <c r="F3134">
        <f>_xlfn.XLOOKUP(D3134,'2026 FMR'!I:I,'2026 FMR'!M:M)</f>
        <v>734</v>
      </c>
      <c r="G3134">
        <f>_xlfn.XLOOKUP(D3134,'2026 FMR'!I:I,'2026 FMR'!J:J)</f>
        <v>19794</v>
      </c>
      <c r="H3134">
        <f>_xlfn.XLOOKUP(D3134,'2026 FMR'!I:I,'2026 FMR'!R:R)</f>
        <v>0.5</v>
      </c>
    </row>
    <row r="3135" spans="1:8" x14ac:dyDescent="0.35">
      <c r="A3135" t="s">
        <v>3203</v>
      </c>
      <c r="B3135" t="str">
        <f>_xlfn.XLOOKUP(D3135,'2026 FMR'!I:I,'2026 FMR'!Q:Q)</f>
        <v>WY-500</v>
      </c>
      <c r="C3135" t="s">
        <v>3216</v>
      </c>
      <c r="D3135">
        <v>56025</v>
      </c>
      <c r="E3135">
        <f>_xlfn.XLOOKUP(D3135,'ACS data'!E:E,'ACS data'!N:N)</f>
        <v>1584</v>
      </c>
      <c r="F3135">
        <f>_xlfn.XLOOKUP(D3135,'2026 FMR'!I:I,'2026 FMR'!M:M)</f>
        <v>852</v>
      </c>
      <c r="G3135">
        <f>_xlfn.XLOOKUP(D3135,'2026 FMR'!I:I,'2026 FMR'!J:J)</f>
        <v>79506</v>
      </c>
      <c r="H3135">
        <f>_xlfn.XLOOKUP(D3135,'2026 FMR'!I:I,'2026 FMR'!R:R)</f>
        <v>0.5</v>
      </c>
    </row>
    <row r="3136" spans="1:8" x14ac:dyDescent="0.35">
      <c r="A3136" t="s">
        <v>3203</v>
      </c>
      <c r="B3136" t="str">
        <f>_xlfn.XLOOKUP(D3136,'2026 FMR'!I:I,'2026 FMR'!Q:Q)</f>
        <v>WY-500</v>
      </c>
      <c r="C3136" t="s">
        <v>3217</v>
      </c>
      <c r="D3136">
        <v>56027</v>
      </c>
      <c r="E3136">
        <f>_xlfn.XLOOKUP(D3136,'ACS data'!E:E,'ACS data'!N:N)</f>
        <v>91</v>
      </c>
      <c r="F3136">
        <f>_xlfn.XLOOKUP(D3136,'2026 FMR'!I:I,'2026 FMR'!M:M)</f>
        <v>910</v>
      </c>
      <c r="G3136">
        <f>_xlfn.XLOOKUP(D3136,'2026 FMR'!I:I,'2026 FMR'!J:J)</f>
        <v>2460</v>
      </c>
      <c r="H3136">
        <f>_xlfn.XLOOKUP(D3136,'2026 FMR'!I:I,'2026 FMR'!R:R)</f>
        <v>0.5</v>
      </c>
    </row>
    <row r="3137" spans="1:8" x14ac:dyDescent="0.35">
      <c r="A3137" t="s">
        <v>3203</v>
      </c>
      <c r="B3137" t="str">
        <f>_xlfn.XLOOKUP(D3137,'2026 FMR'!I:I,'2026 FMR'!Q:Q)</f>
        <v>WY-500</v>
      </c>
      <c r="C3137" t="s">
        <v>3218</v>
      </c>
      <c r="D3137">
        <v>56029</v>
      </c>
      <c r="E3137">
        <f>_xlfn.XLOOKUP(D3137,'ACS data'!E:E,'ACS data'!N:N)</f>
        <v>445</v>
      </c>
      <c r="F3137">
        <f>_xlfn.XLOOKUP(D3137,'2026 FMR'!I:I,'2026 FMR'!M:M)</f>
        <v>734</v>
      </c>
      <c r="G3137">
        <f>_xlfn.XLOOKUP(D3137,'2026 FMR'!I:I,'2026 FMR'!J:J)</f>
        <v>29878</v>
      </c>
      <c r="H3137">
        <f>_xlfn.XLOOKUP(D3137,'2026 FMR'!I:I,'2026 FMR'!R:R)</f>
        <v>0.5</v>
      </c>
    </row>
    <row r="3138" spans="1:8" x14ac:dyDescent="0.35">
      <c r="A3138" t="s">
        <v>3203</v>
      </c>
      <c r="B3138" t="str">
        <f>_xlfn.XLOOKUP(D3138,'2026 FMR'!I:I,'2026 FMR'!Q:Q)</f>
        <v>WY-500</v>
      </c>
      <c r="C3138" t="s">
        <v>3219</v>
      </c>
      <c r="D3138">
        <v>56031</v>
      </c>
      <c r="E3138">
        <f>_xlfn.XLOOKUP(D3138,'ACS data'!E:E,'ACS data'!N:N)</f>
        <v>139</v>
      </c>
      <c r="F3138">
        <f>_xlfn.XLOOKUP(D3138,'2026 FMR'!I:I,'2026 FMR'!M:M)</f>
        <v>785</v>
      </c>
      <c r="G3138">
        <f>_xlfn.XLOOKUP(D3138,'2026 FMR'!I:I,'2026 FMR'!J:J)</f>
        <v>8618</v>
      </c>
      <c r="H3138">
        <f>_xlfn.XLOOKUP(D3138,'2026 FMR'!I:I,'2026 FMR'!R:R)</f>
        <v>0.5</v>
      </c>
    </row>
    <row r="3139" spans="1:8" x14ac:dyDescent="0.35">
      <c r="A3139" t="s">
        <v>3203</v>
      </c>
      <c r="B3139" t="str">
        <f>_xlfn.XLOOKUP(D3139,'2026 FMR'!I:I,'2026 FMR'!Q:Q)</f>
        <v>WY-500</v>
      </c>
      <c r="C3139" t="s">
        <v>3220</v>
      </c>
      <c r="D3139">
        <v>56033</v>
      </c>
      <c r="E3139">
        <f>_xlfn.XLOOKUP(D3139,'ACS data'!E:E,'ACS data'!N:N)</f>
        <v>388</v>
      </c>
      <c r="F3139">
        <f>_xlfn.XLOOKUP(D3139,'2026 FMR'!I:I,'2026 FMR'!M:M)</f>
        <v>860</v>
      </c>
      <c r="G3139">
        <f>_xlfn.XLOOKUP(D3139,'2026 FMR'!I:I,'2026 FMR'!J:J)</f>
        <v>31176</v>
      </c>
      <c r="H3139">
        <f>_xlfn.XLOOKUP(D3139,'2026 FMR'!I:I,'2026 FMR'!R:R)</f>
        <v>0.5</v>
      </c>
    </row>
    <row r="3140" spans="1:8" x14ac:dyDescent="0.35">
      <c r="A3140" t="s">
        <v>3203</v>
      </c>
      <c r="B3140" t="str">
        <f>_xlfn.XLOOKUP(D3140,'2026 FMR'!I:I,'2026 FMR'!Q:Q)</f>
        <v>WY-500</v>
      </c>
      <c r="C3140" t="s">
        <v>3221</v>
      </c>
      <c r="D3140">
        <v>56035</v>
      </c>
      <c r="E3140">
        <f>_xlfn.XLOOKUP(D3140,'ACS data'!E:E,'ACS data'!N:N)</f>
        <v>170</v>
      </c>
      <c r="F3140">
        <f>_xlfn.XLOOKUP(D3140,'2026 FMR'!I:I,'2026 FMR'!M:M)</f>
        <v>764</v>
      </c>
      <c r="G3140">
        <f>_xlfn.XLOOKUP(D3140,'2026 FMR'!I:I,'2026 FMR'!J:J)</f>
        <v>8801</v>
      </c>
      <c r="H3140">
        <f>_xlfn.XLOOKUP(D3140,'2026 FMR'!I:I,'2026 FMR'!R:R)</f>
        <v>0.5</v>
      </c>
    </row>
    <row r="3141" spans="1:8" x14ac:dyDescent="0.35">
      <c r="A3141" t="s">
        <v>3203</v>
      </c>
      <c r="B3141" t="str">
        <f>_xlfn.XLOOKUP(D3141,'2026 FMR'!I:I,'2026 FMR'!Q:Q)</f>
        <v>WY-500</v>
      </c>
      <c r="C3141" t="s">
        <v>3222</v>
      </c>
      <c r="D3141">
        <v>56037</v>
      </c>
      <c r="E3141">
        <f>_xlfn.XLOOKUP(D3141,'ACS data'!E:E,'ACS data'!N:N)</f>
        <v>1073</v>
      </c>
      <c r="F3141">
        <f>_xlfn.XLOOKUP(D3141,'2026 FMR'!I:I,'2026 FMR'!M:M)</f>
        <v>854</v>
      </c>
      <c r="G3141">
        <f>_xlfn.XLOOKUP(D3141,'2026 FMR'!I:I,'2026 FMR'!J:J)</f>
        <v>42079</v>
      </c>
      <c r="H3141">
        <f>_xlfn.XLOOKUP(D3141,'2026 FMR'!I:I,'2026 FMR'!R:R)</f>
        <v>0.5</v>
      </c>
    </row>
    <row r="3142" spans="1:8" x14ac:dyDescent="0.35">
      <c r="A3142" t="s">
        <v>3203</v>
      </c>
      <c r="B3142" t="str">
        <f>_xlfn.XLOOKUP(D3142,'2026 FMR'!I:I,'2026 FMR'!Q:Q)</f>
        <v>WY-500</v>
      </c>
      <c r="C3142" t="s">
        <v>3223</v>
      </c>
      <c r="D3142">
        <v>56039</v>
      </c>
      <c r="E3142">
        <f>_xlfn.XLOOKUP(D3142,'ACS data'!E:E,'ACS data'!N:N)</f>
        <v>393</v>
      </c>
      <c r="F3142">
        <f>_xlfn.XLOOKUP(D3142,'2026 FMR'!I:I,'2026 FMR'!M:M)</f>
        <v>1260</v>
      </c>
      <c r="G3142">
        <f>_xlfn.XLOOKUP(D3142,'2026 FMR'!I:I,'2026 FMR'!J:J)</f>
        <v>23346</v>
      </c>
      <c r="H3142">
        <f>_xlfn.XLOOKUP(D3142,'2026 FMR'!I:I,'2026 FMR'!R:R)</f>
        <v>0.5</v>
      </c>
    </row>
    <row r="3143" spans="1:8" x14ac:dyDescent="0.35">
      <c r="A3143" t="s">
        <v>3203</v>
      </c>
      <c r="B3143" t="str">
        <f>_xlfn.XLOOKUP(D3143,'2026 FMR'!I:I,'2026 FMR'!Q:Q)</f>
        <v>WY-500</v>
      </c>
      <c r="C3143" t="s">
        <v>3224</v>
      </c>
      <c r="D3143">
        <v>56041</v>
      </c>
      <c r="E3143">
        <f>_xlfn.XLOOKUP(D3143,'ACS data'!E:E,'ACS data'!N:N)</f>
        <v>269</v>
      </c>
      <c r="F3143">
        <f>_xlfn.XLOOKUP(D3143,'2026 FMR'!I:I,'2026 FMR'!M:M)</f>
        <v>734</v>
      </c>
      <c r="G3143">
        <f>_xlfn.XLOOKUP(D3143,'2026 FMR'!I:I,'2026 FMR'!J:J)</f>
        <v>20546</v>
      </c>
      <c r="H3143">
        <f>_xlfn.XLOOKUP(D3143,'2026 FMR'!I:I,'2026 FMR'!R:R)</f>
        <v>0.5</v>
      </c>
    </row>
    <row r="3144" spans="1:8" x14ac:dyDescent="0.35">
      <c r="A3144" t="s">
        <v>3203</v>
      </c>
      <c r="B3144" t="str">
        <f>_xlfn.XLOOKUP(D3144,'2026 FMR'!I:I,'2026 FMR'!Q:Q)</f>
        <v>WY-500</v>
      </c>
      <c r="C3144" t="s">
        <v>3225</v>
      </c>
      <c r="D3144">
        <v>56043</v>
      </c>
      <c r="E3144">
        <f>_xlfn.XLOOKUP(D3144,'ACS data'!E:E,'ACS data'!N:N)</f>
        <v>82</v>
      </c>
      <c r="F3144">
        <f>_xlfn.XLOOKUP(D3144,'2026 FMR'!I:I,'2026 FMR'!M:M)</f>
        <v>734</v>
      </c>
      <c r="G3144">
        <f>_xlfn.XLOOKUP(D3144,'2026 FMR'!I:I,'2026 FMR'!J:J)</f>
        <v>7725</v>
      </c>
      <c r="H3144">
        <f>_xlfn.XLOOKUP(D3144,'2026 FMR'!I:I,'2026 FMR'!R:R)</f>
        <v>0.5</v>
      </c>
    </row>
    <row r="3145" spans="1:8" x14ac:dyDescent="0.35">
      <c r="A3145" t="s">
        <v>3203</v>
      </c>
      <c r="B3145" t="str">
        <f>_xlfn.XLOOKUP(D3145,'2026 FMR'!I:I,'2026 FMR'!Q:Q)</f>
        <v>WY-500</v>
      </c>
      <c r="C3145" t="s">
        <v>3226</v>
      </c>
      <c r="D3145">
        <v>56045</v>
      </c>
      <c r="E3145">
        <f>_xlfn.XLOOKUP(D3145,'ACS data'!E:E,'ACS data'!N:N)</f>
        <v>91</v>
      </c>
      <c r="F3145">
        <f>_xlfn.XLOOKUP(D3145,'2026 FMR'!I:I,'2026 FMR'!M:M)</f>
        <v>813</v>
      </c>
      <c r="G3145">
        <f>_xlfn.XLOOKUP(D3145,'2026 FMR'!I:I,'2026 FMR'!J:J)</f>
        <v>6870</v>
      </c>
      <c r="H3145">
        <f>_xlfn.XLOOKUP(D3145,'2026 FMR'!I:I,'2026 FMR'!R:R)</f>
        <v>0.5</v>
      </c>
    </row>
    <row r="3146" spans="1:8" x14ac:dyDescent="0.35">
      <c r="A3146" t="s">
        <v>3227</v>
      </c>
      <c r="B3146" t="str">
        <f>_xlfn.XLOOKUP(D3146,'2026 FMR'!I:I,'2026 FMR'!Q:Q)</f>
        <v>PR-503</v>
      </c>
      <c r="C3146" t="s">
        <v>3228</v>
      </c>
      <c r="D3146">
        <v>72001</v>
      </c>
      <c r="E3146">
        <f>_xlfn.XLOOKUP(D3146,'ACS data'!E:E,'ACS data'!N:N)</f>
        <v>2152</v>
      </c>
      <c r="F3146">
        <f>_xlfn.XLOOKUP(D3146,'2026 FMR'!I:I,'2026 FMR'!M:M)</f>
        <v>479</v>
      </c>
      <c r="G3146">
        <f>_xlfn.XLOOKUP(D3146,'2026 FMR'!I:I,'2026 FMR'!J:J)</f>
        <v>17972</v>
      </c>
      <c r="H3146">
        <f>_xlfn.XLOOKUP(D3146,'2026 FMR'!I:I,'2026 FMR'!R:R)</f>
        <v>1</v>
      </c>
    </row>
    <row r="3147" spans="1:8" x14ac:dyDescent="0.35">
      <c r="A3147" t="s">
        <v>3227</v>
      </c>
      <c r="B3147" t="str">
        <f>_xlfn.XLOOKUP(D3147,'2026 FMR'!I:I,'2026 FMR'!Q:Q)</f>
        <v>PR-503</v>
      </c>
      <c r="C3147" t="s">
        <v>3229</v>
      </c>
      <c r="D3147">
        <v>72003</v>
      </c>
      <c r="E3147">
        <f>_xlfn.XLOOKUP(D3147,'ACS data'!E:E,'ACS data'!N:N)</f>
        <v>3068</v>
      </c>
      <c r="F3147">
        <f>_xlfn.XLOOKUP(D3147,'2026 FMR'!I:I,'2026 FMR'!M:M)</f>
        <v>482</v>
      </c>
      <c r="G3147">
        <f>_xlfn.XLOOKUP(D3147,'2026 FMR'!I:I,'2026 FMR'!J:J)</f>
        <v>37998</v>
      </c>
      <c r="H3147">
        <f>_xlfn.XLOOKUP(D3147,'2026 FMR'!I:I,'2026 FMR'!R:R)</f>
        <v>1</v>
      </c>
    </row>
    <row r="3148" spans="1:8" x14ac:dyDescent="0.35">
      <c r="A3148" t="s">
        <v>3227</v>
      </c>
      <c r="B3148" t="str">
        <f>_xlfn.XLOOKUP(D3148,'2026 FMR'!I:I,'2026 FMR'!Q:Q)</f>
        <v>PR-503</v>
      </c>
      <c r="C3148" t="s">
        <v>3230</v>
      </c>
      <c r="D3148">
        <v>72005</v>
      </c>
      <c r="E3148">
        <f>_xlfn.XLOOKUP(D3148,'ACS data'!E:E,'ACS data'!N:N)</f>
        <v>4438</v>
      </c>
      <c r="F3148">
        <f>_xlfn.XLOOKUP(D3148,'2026 FMR'!I:I,'2026 FMR'!M:M)</f>
        <v>482</v>
      </c>
      <c r="G3148">
        <f>_xlfn.XLOOKUP(D3148,'2026 FMR'!I:I,'2026 FMR'!J:J)</f>
        <v>54752</v>
      </c>
      <c r="H3148">
        <f>_xlfn.XLOOKUP(D3148,'2026 FMR'!I:I,'2026 FMR'!R:R)</f>
        <v>1</v>
      </c>
    </row>
    <row r="3149" spans="1:8" x14ac:dyDescent="0.35">
      <c r="A3149" t="s">
        <v>3227</v>
      </c>
      <c r="B3149" t="str">
        <f>_xlfn.XLOOKUP(D3149,'2026 FMR'!I:I,'2026 FMR'!Q:Q)</f>
        <v>PR-503</v>
      </c>
      <c r="C3149" t="s">
        <v>3231</v>
      </c>
      <c r="D3149">
        <v>72007</v>
      </c>
      <c r="E3149">
        <f>_xlfn.XLOOKUP(D3149,'ACS data'!E:E,'ACS data'!N:N)</f>
        <v>2427</v>
      </c>
      <c r="F3149">
        <f>_xlfn.XLOOKUP(D3149,'2026 FMR'!I:I,'2026 FMR'!M:M)</f>
        <v>572</v>
      </c>
      <c r="G3149">
        <f>_xlfn.XLOOKUP(D3149,'2026 FMR'!I:I,'2026 FMR'!J:J)</f>
        <v>24136</v>
      </c>
      <c r="H3149">
        <f>_xlfn.XLOOKUP(D3149,'2026 FMR'!I:I,'2026 FMR'!R:R)</f>
        <v>1</v>
      </c>
    </row>
    <row r="3150" spans="1:8" x14ac:dyDescent="0.35">
      <c r="A3150" t="s">
        <v>3227</v>
      </c>
      <c r="B3150" t="str">
        <f>_xlfn.XLOOKUP(D3150,'2026 FMR'!I:I,'2026 FMR'!Q:Q)</f>
        <v>PR-502</v>
      </c>
      <c r="C3150" t="s">
        <v>3232</v>
      </c>
      <c r="D3150">
        <v>72009</v>
      </c>
      <c r="E3150">
        <f>_xlfn.XLOOKUP(D3150,'ACS data'!E:E,'ACS data'!N:N)</f>
        <v>1993</v>
      </c>
      <c r="F3150">
        <f>_xlfn.XLOOKUP(D3150,'2026 FMR'!I:I,'2026 FMR'!M:M)</f>
        <v>433</v>
      </c>
      <c r="G3150">
        <f>_xlfn.XLOOKUP(D3150,'2026 FMR'!I:I,'2026 FMR'!J:J)</f>
        <v>24555</v>
      </c>
      <c r="H3150">
        <f>_xlfn.XLOOKUP(D3150,'2026 FMR'!I:I,'2026 FMR'!R:R)</f>
        <v>1</v>
      </c>
    </row>
    <row r="3151" spans="1:8" x14ac:dyDescent="0.35">
      <c r="A3151" t="s">
        <v>3227</v>
      </c>
      <c r="B3151" t="str">
        <f>_xlfn.XLOOKUP(D3151,'2026 FMR'!I:I,'2026 FMR'!Q:Q)</f>
        <v>PR-503</v>
      </c>
      <c r="C3151" t="s">
        <v>3233</v>
      </c>
      <c r="D3151">
        <v>72011</v>
      </c>
      <c r="E3151">
        <f>_xlfn.XLOOKUP(D3151,'ACS data'!E:E,'ACS data'!N:N)</f>
        <v>1661</v>
      </c>
      <c r="F3151">
        <f>_xlfn.XLOOKUP(D3151,'2026 FMR'!I:I,'2026 FMR'!M:M)</f>
        <v>482</v>
      </c>
      <c r="G3151">
        <f>_xlfn.XLOOKUP(D3151,'2026 FMR'!I:I,'2026 FMR'!J:J)</f>
        <v>25497</v>
      </c>
      <c r="H3151">
        <f>_xlfn.XLOOKUP(D3151,'2026 FMR'!I:I,'2026 FMR'!R:R)</f>
        <v>1</v>
      </c>
    </row>
    <row r="3152" spans="1:8" x14ac:dyDescent="0.35">
      <c r="A3152" t="s">
        <v>3227</v>
      </c>
      <c r="B3152" t="str">
        <f>_xlfn.XLOOKUP(D3152,'2026 FMR'!I:I,'2026 FMR'!Q:Q)</f>
        <v>PR-502</v>
      </c>
      <c r="C3152" t="s">
        <v>3234</v>
      </c>
      <c r="D3152">
        <v>72013</v>
      </c>
      <c r="E3152">
        <f>_xlfn.XLOOKUP(D3152,'ACS data'!E:E,'ACS data'!N:N)</f>
        <v>6442</v>
      </c>
      <c r="F3152">
        <f>_xlfn.XLOOKUP(D3152,'2026 FMR'!I:I,'2026 FMR'!M:M)</f>
        <v>440</v>
      </c>
      <c r="G3152">
        <f>_xlfn.XLOOKUP(D3152,'2026 FMR'!I:I,'2026 FMR'!J:J)</f>
        <v>87217</v>
      </c>
      <c r="H3152">
        <f>_xlfn.XLOOKUP(D3152,'2026 FMR'!I:I,'2026 FMR'!R:R)</f>
        <v>1</v>
      </c>
    </row>
    <row r="3153" spans="1:8" x14ac:dyDescent="0.35">
      <c r="A3153" t="s">
        <v>3227</v>
      </c>
      <c r="B3153" t="str">
        <f>_xlfn.XLOOKUP(D3153,'2026 FMR'!I:I,'2026 FMR'!Q:Q)</f>
        <v>PR-503</v>
      </c>
      <c r="C3153" t="s">
        <v>3235</v>
      </c>
      <c r="D3153">
        <v>72015</v>
      </c>
      <c r="E3153">
        <f>_xlfn.XLOOKUP(D3153,'ACS data'!E:E,'ACS data'!N:N)</f>
        <v>1516</v>
      </c>
      <c r="F3153">
        <f>_xlfn.XLOOKUP(D3153,'2026 FMR'!I:I,'2026 FMR'!M:M)</f>
        <v>418</v>
      </c>
      <c r="G3153">
        <f>_xlfn.XLOOKUP(D3153,'2026 FMR'!I:I,'2026 FMR'!J:J)</f>
        <v>15797</v>
      </c>
      <c r="H3153">
        <f>_xlfn.XLOOKUP(D3153,'2026 FMR'!I:I,'2026 FMR'!R:R)</f>
        <v>1</v>
      </c>
    </row>
    <row r="3154" spans="1:8" x14ac:dyDescent="0.35">
      <c r="A3154" t="s">
        <v>3227</v>
      </c>
      <c r="B3154" t="str">
        <f>_xlfn.XLOOKUP(D3154,'2026 FMR'!I:I,'2026 FMR'!Q:Q)</f>
        <v>PR-502</v>
      </c>
      <c r="C3154" t="s">
        <v>3236</v>
      </c>
      <c r="D3154">
        <v>72017</v>
      </c>
      <c r="E3154">
        <f>_xlfn.XLOOKUP(D3154,'ACS data'!E:E,'ACS data'!N:N)</f>
        <v>1866</v>
      </c>
      <c r="F3154">
        <f>_xlfn.XLOOKUP(D3154,'2026 FMR'!I:I,'2026 FMR'!M:M)</f>
        <v>572</v>
      </c>
      <c r="G3154">
        <f>_xlfn.XLOOKUP(D3154,'2026 FMR'!I:I,'2026 FMR'!J:J)</f>
        <v>22604</v>
      </c>
      <c r="H3154">
        <f>_xlfn.XLOOKUP(D3154,'2026 FMR'!I:I,'2026 FMR'!R:R)</f>
        <v>1</v>
      </c>
    </row>
    <row r="3155" spans="1:8" x14ac:dyDescent="0.35">
      <c r="A3155" t="s">
        <v>3227</v>
      </c>
      <c r="B3155" t="str">
        <f>_xlfn.XLOOKUP(D3155,'2026 FMR'!I:I,'2026 FMR'!Q:Q)</f>
        <v>PR-502</v>
      </c>
      <c r="C3155" t="s">
        <v>3237</v>
      </c>
      <c r="D3155">
        <v>72019</v>
      </c>
      <c r="E3155">
        <f>_xlfn.XLOOKUP(D3155,'ACS data'!E:E,'ACS data'!N:N)</f>
        <v>2679</v>
      </c>
      <c r="F3155">
        <f>_xlfn.XLOOKUP(D3155,'2026 FMR'!I:I,'2026 FMR'!M:M)</f>
        <v>433</v>
      </c>
      <c r="G3155">
        <f>_xlfn.XLOOKUP(D3155,'2026 FMR'!I:I,'2026 FMR'!J:J)</f>
        <v>28899</v>
      </c>
      <c r="H3155">
        <f>_xlfn.XLOOKUP(D3155,'2026 FMR'!I:I,'2026 FMR'!R:R)</f>
        <v>1</v>
      </c>
    </row>
    <row r="3156" spans="1:8" x14ac:dyDescent="0.35">
      <c r="A3156" t="s">
        <v>3227</v>
      </c>
      <c r="B3156" t="str">
        <f>_xlfn.XLOOKUP(D3156,'2026 FMR'!I:I,'2026 FMR'!Q:Q)</f>
        <v>PR-502</v>
      </c>
      <c r="C3156" t="s">
        <v>3238</v>
      </c>
      <c r="D3156">
        <v>72021</v>
      </c>
      <c r="E3156">
        <f>_xlfn.XLOOKUP(D3156,'ACS data'!E:E,'ACS data'!N:N)</f>
        <v>11455</v>
      </c>
      <c r="F3156">
        <f>_xlfn.XLOOKUP(D3156,'2026 FMR'!I:I,'2026 FMR'!M:M)</f>
        <v>572</v>
      </c>
      <c r="G3156">
        <f>_xlfn.XLOOKUP(D3156,'2026 FMR'!I:I,'2026 FMR'!J:J)</f>
        <v>184326</v>
      </c>
      <c r="H3156">
        <f>_xlfn.XLOOKUP(D3156,'2026 FMR'!I:I,'2026 FMR'!R:R)</f>
        <v>1</v>
      </c>
    </row>
    <row r="3157" spans="1:8" x14ac:dyDescent="0.35">
      <c r="A3157" t="s">
        <v>3227</v>
      </c>
      <c r="B3157" t="str">
        <f>_xlfn.XLOOKUP(D3157,'2026 FMR'!I:I,'2026 FMR'!Q:Q)</f>
        <v>PR-503</v>
      </c>
      <c r="C3157" t="s">
        <v>3239</v>
      </c>
      <c r="D3157">
        <v>72023</v>
      </c>
      <c r="E3157">
        <f>_xlfn.XLOOKUP(D3157,'ACS data'!E:E,'ACS data'!N:N)</f>
        <v>3516</v>
      </c>
      <c r="F3157">
        <f>_xlfn.XLOOKUP(D3157,'2026 FMR'!I:I,'2026 FMR'!M:M)</f>
        <v>410</v>
      </c>
      <c r="G3157">
        <f>_xlfn.XLOOKUP(D3157,'2026 FMR'!I:I,'2026 FMR'!J:J)</f>
        <v>46983</v>
      </c>
      <c r="H3157">
        <f>_xlfn.XLOOKUP(D3157,'2026 FMR'!I:I,'2026 FMR'!R:R)</f>
        <v>1</v>
      </c>
    </row>
    <row r="3158" spans="1:8" x14ac:dyDescent="0.35">
      <c r="A3158" t="s">
        <v>3227</v>
      </c>
      <c r="B3158" t="str">
        <f>_xlfn.XLOOKUP(D3158,'2026 FMR'!I:I,'2026 FMR'!Q:Q)</f>
        <v>PR-503</v>
      </c>
      <c r="C3158" t="s">
        <v>3240</v>
      </c>
      <c r="D3158">
        <v>72025</v>
      </c>
      <c r="E3158">
        <f>_xlfn.XLOOKUP(D3158,'ACS data'!E:E,'ACS data'!N:N)</f>
        <v>8752</v>
      </c>
      <c r="F3158">
        <f>_xlfn.XLOOKUP(D3158,'2026 FMR'!I:I,'2026 FMR'!M:M)</f>
        <v>475</v>
      </c>
      <c r="G3158">
        <f>_xlfn.XLOOKUP(D3158,'2026 FMR'!I:I,'2026 FMR'!J:J)</f>
        <v>126772</v>
      </c>
      <c r="H3158">
        <f>_xlfn.XLOOKUP(D3158,'2026 FMR'!I:I,'2026 FMR'!R:R)</f>
        <v>1</v>
      </c>
    </row>
    <row r="3159" spans="1:8" x14ac:dyDescent="0.35">
      <c r="A3159" t="s">
        <v>3227</v>
      </c>
      <c r="B3159" t="str">
        <f>_xlfn.XLOOKUP(D3159,'2026 FMR'!I:I,'2026 FMR'!Q:Q)</f>
        <v>PR-502</v>
      </c>
      <c r="C3159" t="s">
        <v>3241</v>
      </c>
      <c r="D3159">
        <v>72027</v>
      </c>
      <c r="E3159">
        <f>_xlfn.XLOOKUP(D3159,'ACS data'!E:E,'ACS data'!N:N)</f>
        <v>1982</v>
      </c>
      <c r="F3159">
        <f>_xlfn.XLOOKUP(D3159,'2026 FMR'!I:I,'2026 FMR'!M:M)</f>
        <v>440</v>
      </c>
      <c r="G3159">
        <f>_xlfn.XLOOKUP(D3159,'2026 FMR'!I:I,'2026 FMR'!J:J)</f>
        <v>32733</v>
      </c>
      <c r="H3159">
        <f>_xlfn.XLOOKUP(D3159,'2026 FMR'!I:I,'2026 FMR'!R:R)</f>
        <v>1</v>
      </c>
    </row>
    <row r="3160" spans="1:8" x14ac:dyDescent="0.35">
      <c r="A3160" t="s">
        <v>3227</v>
      </c>
      <c r="B3160" t="str">
        <f>_xlfn.XLOOKUP(D3160,'2026 FMR'!I:I,'2026 FMR'!Q:Q)</f>
        <v>PR-503</v>
      </c>
      <c r="C3160" t="s">
        <v>3242</v>
      </c>
      <c r="D3160">
        <v>72029</v>
      </c>
      <c r="E3160">
        <f>_xlfn.XLOOKUP(D3160,'ACS data'!E:E,'ACS data'!N:N)</f>
        <v>2155</v>
      </c>
      <c r="F3160">
        <f>_xlfn.XLOOKUP(D3160,'2026 FMR'!I:I,'2026 FMR'!M:M)</f>
        <v>572</v>
      </c>
      <c r="G3160">
        <f>_xlfn.XLOOKUP(D3160,'2026 FMR'!I:I,'2026 FMR'!J:J)</f>
        <v>42218</v>
      </c>
      <c r="H3160">
        <f>_xlfn.XLOOKUP(D3160,'2026 FMR'!I:I,'2026 FMR'!R:R)</f>
        <v>1</v>
      </c>
    </row>
    <row r="3161" spans="1:8" x14ac:dyDescent="0.35">
      <c r="A3161" t="s">
        <v>3227</v>
      </c>
      <c r="B3161" t="str">
        <f>_xlfn.XLOOKUP(D3161,'2026 FMR'!I:I,'2026 FMR'!Q:Q)</f>
        <v>PR-502</v>
      </c>
      <c r="C3161" t="s">
        <v>3243</v>
      </c>
      <c r="D3161">
        <v>72031</v>
      </c>
      <c r="E3161">
        <f>_xlfn.XLOOKUP(D3161,'ACS data'!E:E,'ACS data'!N:N)</f>
        <v>8709</v>
      </c>
      <c r="F3161">
        <f>_xlfn.XLOOKUP(D3161,'2026 FMR'!I:I,'2026 FMR'!M:M)</f>
        <v>572</v>
      </c>
      <c r="G3161">
        <f>_xlfn.XLOOKUP(D3161,'2026 FMR'!I:I,'2026 FMR'!J:J)</f>
        <v>154126</v>
      </c>
      <c r="H3161">
        <f>_xlfn.XLOOKUP(D3161,'2026 FMR'!I:I,'2026 FMR'!R:R)</f>
        <v>1</v>
      </c>
    </row>
    <row r="3162" spans="1:8" x14ac:dyDescent="0.35">
      <c r="A3162" t="s">
        <v>3227</v>
      </c>
      <c r="B3162" t="str">
        <f>_xlfn.XLOOKUP(D3162,'2026 FMR'!I:I,'2026 FMR'!Q:Q)</f>
        <v>PR-502</v>
      </c>
      <c r="C3162" t="s">
        <v>3244</v>
      </c>
      <c r="D3162">
        <v>72033</v>
      </c>
      <c r="E3162">
        <f>_xlfn.XLOOKUP(D3162,'ACS data'!E:E,'ACS data'!N:N)</f>
        <v>1954</v>
      </c>
      <c r="F3162">
        <f>_xlfn.XLOOKUP(D3162,'2026 FMR'!I:I,'2026 FMR'!M:M)</f>
        <v>572</v>
      </c>
      <c r="G3162">
        <f>_xlfn.XLOOKUP(D3162,'2026 FMR'!I:I,'2026 FMR'!J:J)</f>
        <v>23060</v>
      </c>
      <c r="H3162">
        <f>_xlfn.XLOOKUP(D3162,'2026 FMR'!I:I,'2026 FMR'!R:R)</f>
        <v>1</v>
      </c>
    </row>
    <row r="3163" spans="1:8" x14ac:dyDescent="0.35">
      <c r="A3163" t="s">
        <v>3227</v>
      </c>
      <c r="B3163" t="str">
        <f>_xlfn.XLOOKUP(D3163,'2026 FMR'!I:I,'2026 FMR'!Q:Q)</f>
        <v>PR-503</v>
      </c>
      <c r="C3163" t="s">
        <v>3245</v>
      </c>
      <c r="D3163">
        <v>72035</v>
      </c>
      <c r="E3163">
        <f>_xlfn.XLOOKUP(D3163,'ACS data'!E:E,'ACS data'!N:N)</f>
        <v>2700</v>
      </c>
      <c r="F3163">
        <f>_xlfn.XLOOKUP(D3163,'2026 FMR'!I:I,'2026 FMR'!M:M)</f>
        <v>475</v>
      </c>
      <c r="G3163">
        <f>_xlfn.XLOOKUP(D3163,'2026 FMR'!I:I,'2026 FMR'!J:J)</f>
        <v>41509</v>
      </c>
      <c r="H3163">
        <f>_xlfn.XLOOKUP(D3163,'2026 FMR'!I:I,'2026 FMR'!R:R)</f>
        <v>1</v>
      </c>
    </row>
    <row r="3164" spans="1:8" x14ac:dyDescent="0.35">
      <c r="A3164" t="s">
        <v>3227</v>
      </c>
      <c r="B3164" t="str">
        <f>_xlfn.XLOOKUP(D3164,'2026 FMR'!I:I,'2026 FMR'!Q:Q)</f>
        <v>PR-503</v>
      </c>
      <c r="C3164" t="s">
        <v>3246</v>
      </c>
      <c r="D3164">
        <v>72037</v>
      </c>
      <c r="E3164">
        <f>_xlfn.XLOOKUP(D3164,'ACS data'!E:E,'ACS data'!N:N)</f>
        <v>839</v>
      </c>
      <c r="F3164">
        <f>_xlfn.XLOOKUP(D3164,'2026 FMR'!I:I,'2026 FMR'!M:M)</f>
        <v>490</v>
      </c>
      <c r="G3164">
        <f>_xlfn.XLOOKUP(D3164,'2026 FMR'!I:I,'2026 FMR'!J:J)</f>
        <v>11256</v>
      </c>
      <c r="H3164">
        <f>_xlfn.XLOOKUP(D3164,'2026 FMR'!I:I,'2026 FMR'!R:R)</f>
        <v>1</v>
      </c>
    </row>
    <row r="3165" spans="1:8" x14ac:dyDescent="0.35">
      <c r="A3165" t="s">
        <v>3227</v>
      </c>
      <c r="B3165" t="str">
        <f>_xlfn.XLOOKUP(D3165,'2026 FMR'!I:I,'2026 FMR'!Q:Q)</f>
        <v>PR-502</v>
      </c>
      <c r="C3165" t="s">
        <v>3247</v>
      </c>
      <c r="D3165">
        <v>72039</v>
      </c>
      <c r="E3165">
        <f>_xlfn.XLOOKUP(D3165,'ACS data'!E:E,'ACS data'!N:N)</f>
        <v>1263</v>
      </c>
      <c r="F3165">
        <f>_xlfn.XLOOKUP(D3165,'2026 FMR'!I:I,'2026 FMR'!M:M)</f>
        <v>433</v>
      </c>
      <c r="G3165">
        <f>_xlfn.XLOOKUP(D3165,'2026 FMR'!I:I,'2026 FMR'!J:J)</f>
        <v>16924</v>
      </c>
      <c r="H3165">
        <f>_xlfn.XLOOKUP(D3165,'2026 FMR'!I:I,'2026 FMR'!R:R)</f>
        <v>1</v>
      </c>
    </row>
    <row r="3166" spans="1:8" x14ac:dyDescent="0.35">
      <c r="A3166" t="s">
        <v>3227</v>
      </c>
      <c r="B3166" t="str">
        <f>_xlfn.XLOOKUP(D3166,'2026 FMR'!I:I,'2026 FMR'!Q:Q)</f>
        <v>PR-503</v>
      </c>
      <c r="C3166" t="s">
        <v>3248</v>
      </c>
      <c r="D3166">
        <v>72041</v>
      </c>
      <c r="E3166">
        <f>_xlfn.XLOOKUP(D3166,'ACS data'!E:E,'ACS data'!N:N)</f>
        <v>2576</v>
      </c>
      <c r="F3166">
        <f>_xlfn.XLOOKUP(D3166,'2026 FMR'!I:I,'2026 FMR'!M:M)</f>
        <v>475</v>
      </c>
      <c r="G3166">
        <f>_xlfn.XLOOKUP(D3166,'2026 FMR'!I:I,'2026 FMR'!J:J)</f>
        <v>39831</v>
      </c>
      <c r="H3166">
        <f>_xlfn.XLOOKUP(D3166,'2026 FMR'!I:I,'2026 FMR'!R:R)</f>
        <v>1</v>
      </c>
    </row>
    <row r="3167" spans="1:8" x14ac:dyDescent="0.35">
      <c r="A3167" t="s">
        <v>3227</v>
      </c>
      <c r="B3167" t="str">
        <f>_xlfn.XLOOKUP(D3167,'2026 FMR'!I:I,'2026 FMR'!Q:Q)</f>
        <v>PR-503</v>
      </c>
      <c r="C3167" t="s">
        <v>3249</v>
      </c>
      <c r="D3167">
        <v>72043</v>
      </c>
      <c r="E3167">
        <f>_xlfn.XLOOKUP(D3167,'ACS data'!E:E,'ACS data'!N:N)</f>
        <v>2883</v>
      </c>
      <c r="F3167">
        <f>_xlfn.XLOOKUP(D3167,'2026 FMR'!I:I,'2026 FMR'!M:M)</f>
        <v>433</v>
      </c>
      <c r="G3167">
        <f>_xlfn.XLOOKUP(D3167,'2026 FMR'!I:I,'2026 FMR'!J:J)</f>
        <v>34557</v>
      </c>
      <c r="H3167">
        <f>_xlfn.XLOOKUP(D3167,'2026 FMR'!I:I,'2026 FMR'!R:R)</f>
        <v>1</v>
      </c>
    </row>
    <row r="3168" spans="1:8" x14ac:dyDescent="0.35">
      <c r="A3168" t="s">
        <v>3227</v>
      </c>
      <c r="B3168" t="str">
        <f>_xlfn.XLOOKUP(D3168,'2026 FMR'!I:I,'2026 FMR'!Q:Q)</f>
        <v>PR-502</v>
      </c>
      <c r="C3168" t="s">
        <v>3250</v>
      </c>
      <c r="D3168">
        <v>72045</v>
      </c>
      <c r="E3168">
        <f>_xlfn.XLOOKUP(D3168,'ACS data'!E:E,'ACS data'!N:N)</f>
        <v>1954</v>
      </c>
      <c r="F3168">
        <f>_xlfn.XLOOKUP(D3168,'2026 FMR'!I:I,'2026 FMR'!M:M)</f>
        <v>572</v>
      </c>
      <c r="G3168">
        <f>_xlfn.XLOOKUP(D3168,'2026 FMR'!I:I,'2026 FMR'!J:J)</f>
        <v>18817</v>
      </c>
      <c r="H3168">
        <f>_xlfn.XLOOKUP(D3168,'2026 FMR'!I:I,'2026 FMR'!R:R)</f>
        <v>1</v>
      </c>
    </row>
    <row r="3169" spans="1:8" x14ac:dyDescent="0.35">
      <c r="A3169" t="s">
        <v>3227</v>
      </c>
      <c r="B3169" t="str">
        <f>_xlfn.XLOOKUP(D3169,'2026 FMR'!I:I,'2026 FMR'!Q:Q)</f>
        <v>PR-502</v>
      </c>
      <c r="C3169" t="s">
        <v>3251</v>
      </c>
      <c r="D3169">
        <v>72047</v>
      </c>
      <c r="E3169">
        <f>_xlfn.XLOOKUP(D3169,'ACS data'!E:E,'ACS data'!N:N)</f>
        <v>3276</v>
      </c>
      <c r="F3169">
        <f>_xlfn.XLOOKUP(D3169,'2026 FMR'!I:I,'2026 FMR'!M:M)</f>
        <v>572</v>
      </c>
      <c r="G3169">
        <f>_xlfn.XLOOKUP(D3169,'2026 FMR'!I:I,'2026 FMR'!J:J)</f>
        <v>34459</v>
      </c>
      <c r="H3169">
        <f>_xlfn.XLOOKUP(D3169,'2026 FMR'!I:I,'2026 FMR'!R:R)</f>
        <v>1</v>
      </c>
    </row>
    <row r="3170" spans="1:8" x14ac:dyDescent="0.35">
      <c r="A3170" t="s">
        <v>3227</v>
      </c>
      <c r="B3170" t="str">
        <f>_xlfn.XLOOKUP(D3170,'2026 FMR'!I:I,'2026 FMR'!Q:Q)</f>
        <v>PR-503</v>
      </c>
      <c r="C3170" t="s">
        <v>3252</v>
      </c>
      <c r="D3170">
        <v>72049</v>
      </c>
      <c r="E3170">
        <f>_xlfn.XLOOKUP(D3170,'ACS data'!E:E,'ACS data'!N:N)</f>
        <v>98</v>
      </c>
      <c r="F3170">
        <f>_xlfn.XLOOKUP(D3170,'2026 FMR'!I:I,'2026 FMR'!M:M)</f>
        <v>433</v>
      </c>
      <c r="G3170">
        <f>_xlfn.XLOOKUP(D3170,'2026 FMR'!I:I,'2026 FMR'!J:J)</f>
        <v>1186</v>
      </c>
      <c r="H3170">
        <f>_xlfn.XLOOKUP(D3170,'2026 FMR'!I:I,'2026 FMR'!R:R)</f>
        <v>1</v>
      </c>
    </row>
    <row r="3171" spans="1:8" x14ac:dyDescent="0.35">
      <c r="A3171" t="s">
        <v>3227</v>
      </c>
      <c r="B3171" t="str">
        <f>_xlfn.XLOOKUP(D3171,'2026 FMR'!I:I,'2026 FMR'!Q:Q)</f>
        <v>PR-502</v>
      </c>
      <c r="C3171" t="s">
        <v>3253</v>
      </c>
      <c r="D3171">
        <v>72051</v>
      </c>
      <c r="E3171">
        <f>_xlfn.XLOOKUP(D3171,'ACS data'!E:E,'ACS data'!N:N)</f>
        <v>1684</v>
      </c>
      <c r="F3171">
        <f>_xlfn.XLOOKUP(D3171,'2026 FMR'!I:I,'2026 FMR'!M:M)</f>
        <v>572</v>
      </c>
      <c r="G3171">
        <f>_xlfn.XLOOKUP(D3171,'2026 FMR'!I:I,'2026 FMR'!J:J)</f>
        <v>35786</v>
      </c>
      <c r="H3171">
        <f>_xlfn.XLOOKUP(D3171,'2026 FMR'!I:I,'2026 FMR'!R:R)</f>
        <v>1</v>
      </c>
    </row>
    <row r="3172" spans="1:8" x14ac:dyDescent="0.35">
      <c r="A3172" t="s">
        <v>3227</v>
      </c>
      <c r="B3172" t="str">
        <f>_xlfn.XLOOKUP(D3172,'2026 FMR'!I:I,'2026 FMR'!Q:Q)</f>
        <v>PR-503</v>
      </c>
      <c r="C3172" t="s">
        <v>3254</v>
      </c>
      <c r="D3172">
        <v>72053</v>
      </c>
      <c r="E3172">
        <f>_xlfn.XLOOKUP(D3172,'ACS data'!E:E,'ACS data'!N:N)</f>
        <v>2321</v>
      </c>
      <c r="F3172">
        <f>_xlfn.XLOOKUP(D3172,'2026 FMR'!I:I,'2026 FMR'!M:M)</f>
        <v>490</v>
      </c>
      <c r="G3172">
        <f>_xlfn.XLOOKUP(D3172,'2026 FMR'!I:I,'2026 FMR'!J:J)</f>
        <v>31984</v>
      </c>
      <c r="H3172">
        <f>_xlfn.XLOOKUP(D3172,'2026 FMR'!I:I,'2026 FMR'!R:R)</f>
        <v>1</v>
      </c>
    </row>
    <row r="3173" spans="1:8" x14ac:dyDescent="0.35">
      <c r="A3173" t="s">
        <v>3227</v>
      </c>
      <c r="B3173" t="str">
        <f>_xlfn.XLOOKUP(D3173,'2026 FMR'!I:I,'2026 FMR'!Q:Q)</f>
        <v>PR-502</v>
      </c>
      <c r="C3173" t="s">
        <v>3255</v>
      </c>
      <c r="D3173">
        <v>72054</v>
      </c>
      <c r="E3173">
        <f>_xlfn.XLOOKUP(D3173,'ACS data'!E:E,'ACS data'!N:N)</f>
        <v>1397</v>
      </c>
      <c r="F3173">
        <f>_xlfn.XLOOKUP(D3173,'2026 FMR'!I:I,'2026 FMR'!M:M)</f>
        <v>572</v>
      </c>
      <c r="G3173">
        <f>_xlfn.XLOOKUP(D3173,'2026 FMR'!I:I,'2026 FMR'!J:J)</f>
        <v>11641</v>
      </c>
      <c r="H3173">
        <f>_xlfn.XLOOKUP(D3173,'2026 FMR'!I:I,'2026 FMR'!R:R)</f>
        <v>1</v>
      </c>
    </row>
    <row r="3174" spans="1:8" x14ac:dyDescent="0.35">
      <c r="A3174" t="s">
        <v>3227</v>
      </c>
      <c r="B3174" t="str">
        <f>_xlfn.XLOOKUP(D3174,'2026 FMR'!I:I,'2026 FMR'!Q:Q)</f>
        <v>PR-503</v>
      </c>
      <c r="C3174" t="s">
        <v>3256</v>
      </c>
      <c r="D3174">
        <v>72055</v>
      </c>
      <c r="E3174">
        <f>_xlfn.XLOOKUP(D3174,'ACS data'!E:E,'ACS data'!N:N)</f>
        <v>1709</v>
      </c>
      <c r="F3174">
        <f>_xlfn.XLOOKUP(D3174,'2026 FMR'!I:I,'2026 FMR'!M:M)</f>
        <v>433</v>
      </c>
      <c r="G3174">
        <f>_xlfn.XLOOKUP(D3174,'2026 FMR'!I:I,'2026 FMR'!J:J)</f>
        <v>13682</v>
      </c>
      <c r="H3174">
        <f>_xlfn.XLOOKUP(D3174,'2026 FMR'!I:I,'2026 FMR'!R:R)</f>
        <v>1</v>
      </c>
    </row>
    <row r="3175" spans="1:8" x14ac:dyDescent="0.35">
      <c r="A3175" t="s">
        <v>3227</v>
      </c>
      <c r="B3175" t="str">
        <f>_xlfn.XLOOKUP(D3175,'2026 FMR'!I:I,'2026 FMR'!Q:Q)</f>
        <v>PR-503</v>
      </c>
      <c r="C3175" t="s">
        <v>3257</v>
      </c>
      <c r="D3175">
        <v>72057</v>
      </c>
      <c r="E3175">
        <f>_xlfn.XLOOKUP(D3175,'ACS data'!E:E,'ACS data'!N:N)</f>
        <v>3418</v>
      </c>
      <c r="F3175">
        <f>_xlfn.XLOOKUP(D3175,'2026 FMR'!I:I,'2026 FMR'!M:M)</f>
        <v>418</v>
      </c>
      <c r="G3175">
        <f>_xlfn.XLOOKUP(D3175,'2026 FMR'!I:I,'2026 FMR'!J:J)</f>
        <v>36365</v>
      </c>
      <c r="H3175">
        <f>_xlfn.XLOOKUP(D3175,'2026 FMR'!I:I,'2026 FMR'!R:R)</f>
        <v>1</v>
      </c>
    </row>
    <row r="3176" spans="1:8" x14ac:dyDescent="0.35">
      <c r="A3176" t="s">
        <v>3227</v>
      </c>
      <c r="B3176" t="str">
        <f>_xlfn.XLOOKUP(D3176,'2026 FMR'!I:I,'2026 FMR'!Q:Q)</f>
        <v>PR-503</v>
      </c>
      <c r="C3176" t="s">
        <v>3258</v>
      </c>
      <c r="D3176">
        <v>72059</v>
      </c>
      <c r="E3176">
        <f>_xlfn.XLOOKUP(D3176,'ACS data'!E:E,'ACS data'!N:N)</f>
        <v>1683</v>
      </c>
      <c r="F3176">
        <f>_xlfn.XLOOKUP(D3176,'2026 FMR'!I:I,'2026 FMR'!M:M)</f>
        <v>443</v>
      </c>
      <c r="G3176">
        <f>_xlfn.XLOOKUP(D3176,'2026 FMR'!I:I,'2026 FMR'!J:J)</f>
        <v>17670</v>
      </c>
      <c r="H3176">
        <f>_xlfn.XLOOKUP(D3176,'2026 FMR'!I:I,'2026 FMR'!R:R)</f>
        <v>1</v>
      </c>
    </row>
    <row r="3177" spans="1:8" x14ac:dyDescent="0.35">
      <c r="A3177" t="s">
        <v>3227</v>
      </c>
      <c r="B3177" t="str">
        <f>_xlfn.XLOOKUP(D3177,'2026 FMR'!I:I,'2026 FMR'!Q:Q)</f>
        <v>PR-502</v>
      </c>
      <c r="C3177" t="s">
        <v>3259</v>
      </c>
      <c r="D3177">
        <v>72061</v>
      </c>
      <c r="E3177">
        <f>_xlfn.XLOOKUP(D3177,'ACS data'!E:E,'ACS data'!N:N)</f>
        <v>3278</v>
      </c>
      <c r="F3177">
        <f>_xlfn.XLOOKUP(D3177,'2026 FMR'!I:I,'2026 FMR'!M:M)</f>
        <v>572</v>
      </c>
      <c r="G3177">
        <f>_xlfn.XLOOKUP(D3177,'2026 FMR'!I:I,'2026 FMR'!J:J)</f>
        <v>89554</v>
      </c>
      <c r="H3177">
        <f>_xlfn.XLOOKUP(D3177,'2026 FMR'!I:I,'2026 FMR'!R:R)</f>
        <v>1</v>
      </c>
    </row>
    <row r="3178" spans="1:8" x14ac:dyDescent="0.35">
      <c r="A3178" t="s">
        <v>3227</v>
      </c>
      <c r="B3178" t="str">
        <f>_xlfn.XLOOKUP(D3178,'2026 FMR'!I:I,'2026 FMR'!Q:Q)</f>
        <v>PR-503</v>
      </c>
      <c r="C3178" t="s">
        <v>3260</v>
      </c>
      <c r="D3178">
        <v>72063</v>
      </c>
      <c r="E3178">
        <f>_xlfn.XLOOKUP(D3178,'ACS data'!E:E,'ACS data'!N:N)</f>
        <v>2540</v>
      </c>
      <c r="F3178">
        <f>_xlfn.XLOOKUP(D3178,'2026 FMR'!I:I,'2026 FMR'!M:M)</f>
        <v>475</v>
      </c>
      <c r="G3178">
        <f>_xlfn.XLOOKUP(D3178,'2026 FMR'!I:I,'2026 FMR'!J:J)</f>
        <v>40517</v>
      </c>
      <c r="H3178">
        <f>_xlfn.XLOOKUP(D3178,'2026 FMR'!I:I,'2026 FMR'!R:R)</f>
        <v>1</v>
      </c>
    </row>
    <row r="3179" spans="1:8" x14ac:dyDescent="0.35">
      <c r="A3179" t="s">
        <v>3227</v>
      </c>
      <c r="B3179" t="str">
        <f>_xlfn.XLOOKUP(D3179,'2026 FMR'!I:I,'2026 FMR'!Q:Q)</f>
        <v>PR-503</v>
      </c>
      <c r="C3179" t="s">
        <v>3261</v>
      </c>
      <c r="D3179">
        <v>72065</v>
      </c>
      <c r="E3179">
        <f>_xlfn.XLOOKUP(D3179,'ACS data'!E:E,'ACS data'!N:N)</f>
        <v>2361</v>
      </c>
      <c r="F3179">
        <f>_xlfn.XLOOKUP(D3179,'2026 FMR'!I:I,'2026 FMR'!M:M)</f>
        <v>440</v>
      </c>
      <c r="G3179">
        <f>_xlfn.XLOOKUP(D3179,'2026 FMR'!I:I,'2026 FMR'!J:J)</f>
        <v>38330</v>
      </c>
      <c r="H3179">
        <f>_xlfn.XLOOKUP(D3179,'2026 FMR'!I:I,'2026 FMR'!R:R)</f>
        <v>1</v>
      </c>
    </row>
    <row r="3180" spans="1:8" x14ac:dyDescent="0.35">
      <c r="A3180" t="s">
        <v>3227</v>
      </c>
      <c r="B3180" t="str">
        <f>_xlfn.XLOOKUP(D3180,'2026 FMR'!I:I,'2026 FMR'!Q:Q)</f>
        <v>PR-503</v>
      </c>
      <c r="C3180" t="s">
        <v>3262</v>
      </c>
      <c r="D3180">
        <v>72067</v>
      </c>
      <c r="E3180">
        <f>_xlfn.XLOOKUP(D3180,'ACS data'!E:E,'ACS data'!N:N)</f>
        <v>974</v>
      </c>
      <c r="F3180">
        <f>_xlfn.XLOOKUP(D3180,'2026 FMR'!I:I,'2026 FMR'!M:M)</f>
        <v>489</v>
      </c>
      <c r="G3180">
        <f>_xlfn.XLOOKUP(D3180,'2026 FMR'!I:I,'2026 FMR'!J:J)</f>
        <v>15571</v>
      </c>
      <c r="H3180">
        <f>_xlfn.XLOOKUP(D3180,'2026 FMR'!I:I,'2026 FMR'!R:R)</f>
        <v>1</v>
      </c>
    </row>
    <row r="3181" spans="1:8" x14ac:dyDescent="0.35">
      <c r="A3181" t="s">
        <v>3227</v>
      </c>
      <c r="B3181" t="str">
        <f>_xlfn.XLOOKUP(D3181,'2026 FMR'!I:I,'2026 FMR'!Q:Q)</f>
        <v>PR-503</v>
      </c>
      <c r="C3181" t="s">
        <v>3263</v>
      </c>
      <c r="D3181">
        <v>72069</v>
      </c>
      <c r="E3181">
        <f>_xlfn.XLOOKUP(D3181,'ACS data'!E:E,'ACS data'!N:N)</f>
        <v>3340</v>
      </c>
      <c r="F3181">
        <f>_xlfn.XLOOKUP(D3181,'2026 FMR'!I:I,'2026 FMR'!M:M)</f>
        <v>572</v>
      </c>
      <c r="G3181">
        <f>_xlfn.XLOOKUP(D3181,'2026 FMR'!I:I,'2026 FMR'!J:J)</f>
        <v>50729</v>
      </c>
      <c r="H3181">
        <f>_xlfn.XLOOKUP(D3181,'2026 FMR'!I:I,'2026 FMR'!R:R)</f>
        <v>1</v>
      </c>
    </row>
    <row r="3182" spans="1:8" x14ac:dyDescent="0.35">
      <c r="A3182" t="s">
        <v>3227</v>
      </c>
      <c r="B3182" t="str">
        <f>_xlfn.XLOOKUP(D3182,'2026 FMR'!I:I,'2026 FMR'!Q:Q)</f>
        <v>PR-503</v>
      </c>
      <c r="C3182" t="s">
        <v>3264</v>
      </c>
      <c r="D3182">
        <v>72071</v>
      </c>
      <c r="E3182">
        <f>_xlfn.XLOOKUP(D3182,'ACS data'!E:E,'ACS data'!N:N)</f>
        <v>3091</v>
      </c>
      <c r="F3182">
        <f>_xlfn.XLOOKUP(D3182,'2026 FMR'!I:I,'2026 FMR'!M:M)</f>
        <v>482</v>
      </c>
      <c r="G3182">
        <f>_xlfn.XLOOKUP(D3182,'2026 FMR'!I:I,'2026 FMR'!J:J)</f>
        <v>42817</v>
      </c>
      <c r="H3182">
        <f>_xlfn.XLOOKUP(D3182,'2026 FMR'!I:I,'2026 FMR'!R:R)</f>
        <v>1</v>
      </c>
    </row>
    <row r="3183" spans="1:8" x14ac:dyDescent="0.35">
      <c r="A3183" t="s">
        <v>3227</v>
      </c>
      <c r="B3183" t="str">
        <f>_xlfn.XLOOKUP(D3183,'2026 FMR'!I:I,'2026 FMR'!Q:Q)</f>
        <v>PR-503</v>
      </c>
      <c r="C3183" t="s">
        <v>3265</v>
      </c>
      <c r="D3183">
        <v>72073</v>
      </c>
      <c r="E3183">
        <f>_xlfn.XLOOKUP(D3183,'ACS data'!E:E,'ACS data'!N:N)</f>
        <v>1445</v>
      </c>
      <c r="F3183">
        <f>_xlfn.XLOOKUP(D3183,'2026 FMR'!I:I,'2026 FMR'!M:M)</f>
        <v>433</v>
      </c>
      <c r="G3183">
        <f>_xlfn.XLOOKUP(D3183,'2026 FMR'!I:I,'2026 FMR'!J:J)</f>
        <v>14726</v>
      </c>
      <c r="H3183">
        <f>_xlfn.XLOOKUP(D3183,'2026 FMR'!I:I,'2026 FMR'!R:R)</f>
        <v>1</v>
      </c>
    </row>
    <row r="3184" spans="1:8" x14ac:dyDescent="0.35">
      <c r="A3184" t="s">
        <v>3227</v>
      </c>
      <c r="B3184" t="str">
        <f>_xlfn.XLOOKUP(D3184,'2026 FMR'!I:I,'2026 FMR'!Q:Q)</f>
        <v>PR-503</v>
      </c>
      <c r="C3184" t="s">
        <v>3266</v>
      </c>
      <c r="D3184">
        <v>72075</v>
      </c>
      <c r="E3184">
        <f>_xlfn.XLOOKUP(D3184,'ACS data'!E:E,'ACS data'!N:N)</f>
        <v>3427</v>
      </c>
      <c r="F3184">
        <f>_xlfn.XLOOKUP(D3184,'2026 FMR'!I:I,'2026 FMR'!M:M)</f>
        <v>491</v>
      </c>
      <c r="G3184">
        <f>_xlfn.XLOOKUP(D3184,'2026 FMR'!I:I,'2026 FMR'!J:J)</f>
        <v>46333</v>
      </c>
      <c r="H3184">
        <f>_xlfn.XLOOKUP(D3184,'2026 FMR'!I:I,'2026 FMR'!R:R)</f>
        <v>1</v>
      </c>
    </row>
    <row r="3185" spans="1:8" x14ac:dyDescent="0.35">
      <c r="A3185" t="s">
        <v>3227</v>
      </c>
      <c r="B3185" t="str">
        <f>_xlfn.XLOOKUP(D3185,'2026 FMR'!I:I,'2026 FMR'!Q:Q)</f>
        <v>PR-503</v>
      </c>
      <c r="C3185" t="s">
        <v>3267</v>
      </c>
      <c r="D3185">
        <v>72077</v>
      </c>
      <c r="E3185">
        <f>_xlfn.XLOOKUP(D3185,'ACS data'!E:E,'ACS data'!N:N)</f>
        <v>2264</v>
      </c>
      <c r="F3185">
        <f>_xlfn.XLOOKUP(D3185,'2026 FMR'!I:I,'2026 FMR'!M:M)</f>
        <v>572</v>
      </c>
      <c r="G3185">
        <f>_xlfn.XLOOKUP(D3185,'2026 FMR'!I:I,'2026 FMR'!J:J)</f>
        <v>36928</v>
      </c>
      <c r="H3185">
        <f>_xlfn.XLOOKUP(D3185,'2026 FMR'!I:I,'2026 FMR'!R:R)</f>
        <v>1</v>
      </c>
    </row>
    <row r="3186" spans="1:8" x14ac:dyDescent="0.35">
      <c r="A3186" t="s">
        <v>3227</v>
      </c>
      <c r="B3186" t="str">
        <f>_xlfn.XLOOKUP(D3186,'2026 FMR'!I:I,'2026 FMR'!Q:Q)</f>
        <v>PR-503</v>
      </c>
      <c r="C3186" t="s">
        <v>3268</v>
      </c>
      <c r="D3186">
        <v>72079</v>
      </c>
      <c r="E3186">
        <f>_xlfn.XLOOKUP(D3186,'ACS data'!E:E,'ACS data'!N:N)</f>
        <v>1827</v>
      </c>
      <c r="F3186">
        <f>_xlfn.XLOOKUP(D3186,'2026 FMR'!I:I,'2026 FMR'!M:M)</f>
        <v>410</v>
      </c>
      <c r="G3186">
        <f>_xlfn.XLOOKUP(D3186,'2026 FMR'!I:I,'2026 FMR'!J:J)</f>
        <v>23202</v>
      </c>
      <c r="H3186">
        <f>_xlfn.XLOOKUP(D3186,'2026 FMR'!I:I,'2026 FMR'!R:R)</f>
        <v>1</v>
      </c>
    </row>
    <row r="3187" spans="1:8" x14ac:dyDescent="0.35">
      <c r="A3187" t="s">
        <v>3227</v>
      </c>
      <c r="B3187" t="str">
        <f>_xlfn.XLOOKUP(D3187,'2026 FMR'!I:I,'2026 FMR'!Q:Q)</f>
        <v>PR-502</v>
      </c>
      <c r="C3187" t="s">
        <v>3269</v>
      </c>
      <c r="D3187">
        <v>72081</v>
      </c>
      <c r="E3187">
        <f>_xlfn.XLOOKUP(D3187,'ACS data'!E:E,'ACS data'!N:N)</f>
        <v>2694</v>
      </c>
      <c r="F3187">
        <f>_xlfn.XLOOKUP(D3187,'2026 FMR'!I:I,'2026 FMR'!M:M)</f>
        <v>441</v>
      </c>
      <c r="G3187">
        <f>_xlfn.XLOOKUP(D3187,'2026 FMR'!I:I,'2026 FMR'!J:J)</f>
        <v>27990</v>
      </c>
      <c r="H3187">
        <f>_xlfn.XLOOKUP(D3187,'2026 FMR'!I:I,'2026 FMR'!R:R)</f>
        <v>1</v>
      </c>
    </row>
    <row r="3188" spans="1:8" x14ac:dyDescent="0.35">
      <c r="A3188" t="s">
        <v>3227</v>
      </c>
      <c r="B3188" t="str">
        <f>_xlfn.XLOOKUP(D3188,'2026 FMR'!I:I,'2026 FMR'!Q:Q)</f>
        <v>PR-503</v>
      </c>
      <c r="C3188" t="s">
        <v>3270</v>
      </c>
      <c r="D3188">
        <v>72083</v>
      </c>
      <c r="E3188">
        <f>_xlfn.XLOOKUP(D3188,'ACS data'!E:E,'ACS data'!N:N)</f>
        <v>800</v>
      </c>
      <c r="F3188">
        <f>_xlfn.XLOOKUP(D3188,'2026 FMR'!I:I,'2026 FMR'!M:M)</f>
        <v>467</v>
      </c>
      <c r="G3188">
        <f>_xlfn.XLOOKUP(D3188,'2026 FMR'!I:I,'2026 FMR'!J:J)</f>
        <v>8826</v>
      </c>
      <c r="H3188">
        <f>_xlfn.XLOOKUP(D3188,'2026 FMR'!I:I,'2026 FMR'!R:R)</f>
        <v>1</v>
      </c>
    </row>
    <row r="3189" spans="1:8" x14ac:dyDescent="0.35">
      <c r="A3189" t="s">
        <v>3227</v>
      </c>
      <c r="B3189" t="str">
        <f>_xlfn.XLOOKUP(D3189,'2026 FMR'!I:I,'2026 FMR'!Q:Q)</f>
        <v>PR-503</v>
      </c>
      <c r="C3189" t="s">
        <v>3271</v>
      </c>
      <c r="D3189">
        <v>72085</v>
      </c>
      <c r="E3189">
        <f>_xlfn.XLOOKUP(D3189,'ACS data'!E:E,'ACS data'!N:N)</f>
        <v>1778</v>
      </c>
      <c r="F3189">
        <f>_xlfn.XLOOKUP(D3189,'2026 FMR'!I:I,'2026 FMR'!M:M)</f>
        <v>572</v>
      </c>
      <c r="G3189">
        <f>_xlfn.XLOOKUP(D3189,'2026 FMR'!I:I,'2026 FMR'!J:J)</f>
        <v>35099</v>
      </c>
      <c r="H3189">
        <f>_xlfn.XLOOKUP(D3189,'2026 FMR'!I:I,'2026 FMR'!R:R)</f>
        <v>1</v>
      </c>
    </row>
    <row r="3190" spans="1:8" x14ac:dyDescent="0.35">
      <c r="A3190" t="s">
        <v>3227</v>
      </c>
      <c r="B3190" t="str">
        <f>_xlfn.XLOOKUP(D3190,'2026 FMR'!I:I,'2026 FMR'!Q:Q)</f>
        <v>PR-503</v>
      </c>
      <c r="C3190" t="s">
        <v>3272</v>
      </c>
      <c r="D3190">
        <v>72087</v>
      </c>
      <c r="E3190">
        <f>_xlfn.XLOOKUP(D3190,'ACS data'!E:E,'ACS data'!N:N)</f>
        <v>1845</v>
      </c>
      <c r="F3190">
        <f>_xlfn.XLOOKUP(D3190,'2026 FMR'!I:I,'2026 FMR'!M:M)</f>
        <v>572</v>
      </c>
      <c r="G3190">
        <f>_xlfn.XLOOKUP(D3190,'2026 FMR'!I:I,'2026 FMR'!J:J)</f>
        <v>23580</v>
      </c>
      <c r="H3190">
        <f>_xlfn.XLOOKUP(D3190,'2026 FMR'!I:I,'2026 FMR'!R:R)</f>
        <v>1</v>
      </c>
    </row>
    <row r="3191" spans="1:8" x14ac:dyDescent="0.35">
      <c r="A3191" t="s">
        <v>3227</v>
      </c>
      <c r="B3191" t="str">
        <f>_xlfn.XLOOKUP(D3191,'2026 FMR'!I:I,'2026 FMR'!Q:Q)</f>
        <v>PR-503</v>
      </c>
      <c r="C3191" t="s">
        <v>3273</v>
      </c>
      <c r="D3191">
        <v>72089</v>
      </c>
      <c r="E3191">
        <f>_xlfn.XLOOKUP(D3191,'ACS data'!E:E,'ACS data'!N:N)</f>
        <v>1199</v>
      </c>
      <c r="F3191">
        <f>_xlfn.XLOOKUP(D3191,'2026 FMR'!I:I,'2026 FMR'!M:M)</f>
        <v>490</v>
      </c>
      <c r="G3191">
        <f>_xlfn.XLOOKUP(D3191,'2026 FMR'!I:I,'2026 FMR'!J:J)</f>
        <v>17716</v>
      </c>
      <c r="H3191">
        <f>_xlfn.XLOOKUP(D3191,'2026 FMR'!I:I,'2026 FMR'!R:R)</f>
        <v>1</v>
      </c>
    </row>
    <row r="3192" spans="1:8" x14ac:dyDescent="0.35">
      <c r="A3192" t="s">
        <v>3227</v>
      </c>
      <c r="B3192" t="str">
        <f>_xlfn.XLOOKUP(D3192,'2026 FMR'!I:I,'2026 FMR'!Q:Q)</f>
        <v>PR-503</v>
      </c>
      <c r="C3192" t="s">
        <v>3274</v>
      </c>
      <c r="D3192">
        <v>72091</v>
      </c>
      <c r="E3192">
        <f>_xlfn.XLOOKUP(D3192,'ACS data'!E:E,'ACS data'!N:N)</f>
        <v>2963</v>
      </c>
      <c r="F3192">
        <f>_xlfn.XLOOKUP(D3192,'2026 FMR'!I:I,'2026 FMR'!M:M)</f>
        <v>572</v>
      </c>
      <c r="G3192">
        <f>_xlfn.XLOOKUP(D3192,'2026 FMR'!I:I,'2026 FMR'!J:J)</f>
        <v>39310</v>
      </c>
      <c r="H3192">
        <f>_xlfn.XLOOKUP(D3192,'2026 FMR'!I:I,'2026 FMR'!R:R)</f>
        <v>1</v>
      </c>
    </row>
    <row r="3193" spans="1:8" x14ac:dyDescent="0.35">
      <c r="A3193" t="s">
        <v>3227</v>
      </c>
      <c r="B3193" t="str">
        <f>_xlfn.XLOOKUP(D3193,'2026 FMR'!I:I,'2026 FMR'!Q:Q)</f>
        <v>PR-503</v>
      </c>
      <c r="C3193" t="s">
        <v>3275</v>
      </c>
      <c r="D3193">
        <v>72093</v>
      </c>
      <c r="E3193">
        <f>_xlfn.XLOOKUP(D3193,'ACS data'!E:E,'ACS data'!N:N)</f>
        <v>391</v>
      </c>
      <c r="F3193">
        <f>_xlfn.XLOOKUP(D3193,'2026 FMR'!I:I,'2026 FMR'!M:M)</f>
        <v>433</v>
      </c>
      <c r="G3193">
        <f>_xlfn.XLOOKUP(D3193,'2026 FMR'!I:I,'2026 FMR'!J:J)</f>
        <v>5354</v>
      </c>
      <c r="H3193">
        <f>_xlfn.XLOOKUP(D3193,'2026 FMR'!I:I,'2026 FMR'!R:R)</f>
        <v>1</v>
      </c>
    </row>
    <row r="3194" spans="1:8" x14ac:dyDescent="0.35">
      <c r="A3194" t="s">
        <v>3227</v>
      </c>
      <c r="B3194" t="str">
        <f>_xlfn.XLOOKUP(D3194,'2026 FMR'!I:I,'2026 FMR'!Q:Q)</f>
        <v>PR-503</v>
      </c>
      <c r="C3194" t="s">
        <v>3276</v>
      </c>
      <c r="D3194">
        <v>72095</v>
      </c>
      <c r="E3194">
        <f>_xlfn.XLOOKUP(D3194,'ACS data'!E:E,'ACS data'!N:N)</f>
        <v>930</v>
      </c>
      <c r="F3194">
        <f>_xlfn.XLOOKUP(D3194,'2026 FMR'!I:I,'2026 FMR'!M:M)</f>
        <v>572</v>
      </c>
      <c r="G3194">
        <f>_xlfn.XLOOKUP(D3194,'2026 FMR'!I:I,'2026 FMR'!J:J)</f>
        <v>10563</v>
      </c>
      <c r="H3194">
        <f>_xlfn.XLOOKUP(D3194,'2026 FMR'!I:I,'2026 FMR'!R:R)</f>
        <v>1</v>
      </c>
    </row>
    <row r="3195" spans="1:8" x14ac:dyDescent="0.35">
      <c r="A3195" t="s">
        <v>3227</v>
      </c>
      <c r="B3195" t="str">
        <f>_xlfn.XLOOKUP(D3195,'2026 FMR'!I:I,'2026 FMR'!Q:Q)</f>
        <v>PR-503</v>
      </c>
      <c r="C3195" t="s">
        <v>3277</v>
      </c>
      <c r="D3195">
        <v>72097</v>
      </c>
      <c r="E3195">
        <f>_xlfn.XLOOKUP(D3195,'ACS data'!E:E,'ACS data'!N:N)</f>
        <v>10556</v>
      </c>
      <c r="F3195">
        <f>_xlfn.XLOOKUP(D3195,'2026 FMR'!I:I,'2026 FMR'!M:M)</f>
        <v>489</v>
      </c>
      <c r="G3195">
        <f>_xlfn.XLOOKUP(D3195,'2026 FMR'!I:I,'2026 FMR'!J:J)</f>
        <v>72721</v>
      </c>
      <c r="H3195">
        <f>_xlfn.XLOOKUP(D3195,'2026 FMR'!I:I,'2026 FMR'!R:R)</f>
        <v>1</v>
      </c>
    </row>
    <row r="3196" spans="1:8" x14ac:dyDescent="0.35">
      <c r="A3196" t="s">
        <v>3227</v>
      </c>
      <c r="B3196" t="str">
        <f>_xlfn.XLOOKUP(D3196,'2026 FMR'!I:I,'2026 FMR'!Q:Q)</f>
        <v>PR-503</v>
      </c>
      <c r="C3196" t="s">
        <v>3278</v>
      </c>
      <c r="D3196">
        <v>72099</v>
      </c>
      <c r="E3196">
        <f>_xlfn.XLOOKUP(D3196,'ACS data'!E:E,'ACS data'!N:N)</f>
        <v>3080</v>
      </c>
      <c r="F3196">
        <f>_xlfn.XLOOKUP(D3196,'2026 FMR'!I:I,'2026 FMR'!M:M)</f>
        <v>482</v>
      </c>
      <c r="G3196">
        <f>_xlfn.XLOOKUP(D3196,'2026 FMR'!I:I,'2026 FMR'!J:J)</f>
        <v>37363</v>
      </c>
      <c r="H3196">
        <f>_xlfn.XLOOKUP(D3196,'2026 FMR'!I:I,'2026 FMR'!R:R)</f>
        <v>1</v>
      </c>
    </row>
    <row r="3197" spans="1:8" x14ac:dyDescent="0.35">
      <c r="A3197" t="s">
        <v>3227</v>
      </c>
      <c r="B3197" t="str">
        <f>_xlfn.XLOOKUP(D3197,'2026 FMR'!I:I,'2026 FMR'!Q:Q)</f>
        <v>PR-502</v>
      </c>
      <c r="C3197" t="s">
        <v>3279</v>
      </c>
      <c r="D3197">
        <v>72101</v>
      </c>
      <c r="E3197">
        <f>_xlfn.XLOOKUP(D3197,'ACS data'!E:E,'ACS data'!N:N)</f>
        <v>1867</v>
      </c>
      <c r="F3197">
        <f>_xlfn.XLOOKUP(D3197,'2026 FMR'!I:I,'2026 FMR'!M:M)</f>
        <v>572</v>
      </c>
      <c r="G3197">
        <f>_xlfn.XLOOKUP(D3197,'2026 FMR'!I:I,'2026 FMR'!J:J)</f>
        <v>28659</v>
      </c>
      <c r="H3197">
        <f>_xlfn.XLOOKUP(D3197,'2026 FMR'!I:I,'2026 FMR'!R:R)</f>
        <v>1</v>
      </c>
    </row>
    <row r="3198" spans="1:8" x14ac:dyDescent="0.35">
      <c r="A3198" t="s">
        <v>3227</v>
      </c>
      <c r="B3198" t="str">
        <f>_xlfn.XLOOKUP(D3198,'2026 FMR'!I:I,'2026 FMR'!Q:Q)</f>
        <v>PR-503</v>
      </c>
      <c r="C3198" t="s">
        <v>3280</v>
      </c>
      <c r="D3198">
        <v>72103</v>
      </c>
      <c r="E3198">
        <f>_xlfn.XLOOKUP(D3198,'ACS data'!E:E,'ACS data'!N:N)</f>
        <v>2401</v>
      </c>
      <c r="F3198">
        <f>_xlfn.XLOOKUP(D3198,'2026 FMR'!I:I,'2026 FMR'!M:M)</f>
        <v>572</v>
      </c>
      <c r="G3198">
        <f>_xlfn.XLOOKUP(D3198,'2026 FMR'!I:I,'2026 FMR'!J:J)</f>
        <v>23340</v>
      </c>
      <c r="H3198">
        <f>_xlfn.XLOOKUP(D3198,'2026 FMR'!I:I,'2026 FMR'!R:R)</f>
        <v>1</v>
      </c>
    </row>
    <row r="3199" spans="1:8" x14ac:dyDescent="0.35">
      <c r="A3199" t="s">
        <v>3227</v>
      </c>
      <c r="B3199" t="str">
        <f>_xlfn.XLOOKUP(D3199,'2026 FMR'!I:I,'2026 FMR'!Q:Q)</f>
        <v>PR-502</v>
      </c>
      <c r="C3199" t="s">
        <v>3281</v>
      </c>
      <c r="D3199">
        <v>72105</v>
      </c>
      <c r="E3199">
        <f>_xlfn.XLOOKUP(D3199,'ACS data'!E:E,'ACS data'!N:N)</f>
        <v>3088</v>
      </c>
      <c r="F3199">
        <f>_xlfn.XLOOKUP(D3199,'2026 FMR'!I:I,'2026 FMR'!M:M)</f>
        <v>572</v>
      </c>
      <c r="G3199">
        <f>_xlfn.XLOOKUP(D3199,'2026 FMR'!I:I,'2026 FMR'!J:J)</f>
        <v>29153</v>
      </c>
      <c r="H3199">
        <f>_xlfn.XLOOKUP(D3199,'2026 FMR'!I:I,'2026 FMR'!R:R)</f>
        <v>1</v>
      </c>
    </row>
    <row r="3200" spans="1:8" x14ac:dyDescent="0.35">
      <c r="A3200" t="s">
        <v>3227</v>
      </c>
      <c r="B3200" t="str">
        <f>_xlfn.XLOOKUP(D3200,'2026 FMR'!I:I,'2026 FMR'!Q:Q)</f>
        <v>PR-502</v>
      </c>
      <c r="C3200" t="s">
        <v>3282</v>
      </c>
      <c r="D3200">
        <v>72107</v>
      </c>
      <c r="E3200">
        <f>_xlfn.XLOOKUP(D3200,'ACS data'!E:E,'ACS data'!N:N)</f>
        <v>1729</v>
      </c>
      <c r="F3200">
        <f>_xlfn.XLOOKUP(D3200,'2026 FMR'!I:I,'2026 FMR'!M:M)</f>
        <v>433</v>
      </c>
      <c r="G3200">
        <f>_xlfn.XLOOKUP(D3200,'2026 FMR'!I:I,'2026 FMR'!J:J)</f>
        <v>21378</v>
      </c>
      <c r="H3200">
        <f>_xlfn.XLOOKUP(D3200,'2026 FMR'!I:I,'2026 FMR'!R:R)</f>
        <v>1</v>
      </c>
    </row>
    <row r="3201" spans="1:8" x14ac:dyDescent="0.35">
      <c r="A3201" t="s">
        <v>3227</v>
      </c>
      <c r="B3201" t="str">
        <f>_xlfn.XLOOKUP(D3201,'2026 FMR'!I:I,'2026 FMR'!Q:Q)</f>
        <v>PR-503</v>
      </c>
      <c r="C3201" t="s">
        <v>3283</v>
      </c>
      <c r="D3201">
        <v>72109</v>
      </c>
      <c r="E3201">
        <f>_xlfn.XLOOKUP(D3201,'ACS data'!E:E,'ACS data'!N:N)</f>
        <v>1336</v>
      </c>
      <c r="F3201">
        <f>_xlfn.XLOOKUP(D3201,'2026 FMR'!I:I,'2026 FMR'!M:M)</f>
        <v>418</v>
      </c>
      <c r="G3201">
        <f>_xlfn.XLOOKUP(D3201,'2026 FMR'!I:I,'2026 FMR'!J:J)</f>
        <v>15927</v>
      </c>
      <c r="H3201">
        <f>_xlfn.XLOOKUP(D3201,'2026 FMR'!I:I,'2026 FMR'!R:R)</f>
        <v>1</v>
      </c>
    </row>
    <row r="3202" spans="1:8" x14ac:dyDescent="0.35">
      <c r="A3202" t="s">
        <v>3227</v>
      </c>
      <c r="B3202" t="str">
        <f>_xlfn.XLOOKUP(D3202,'2026 FMR'!I:I,'2026 FMR'!Q:Q)</f>
        <v>PR-503</v>
      </c>
      <c r="C3202" t="s">
        <v>3284</v>
      </c>
      <c r="D3202">
        <v>72111</v>
      </c>
      <c r="E3202">
        <f>_xlfn.XLOOKUP(D3202,'ACS data'!E:E,'ACS data'!N:N)</f>
        <v>1949</v>
      </c>
      <c r="F3202">
        <f>_xlfn.XLOOKUP(D3202,'2026 FMR'!I:I,'2026 FMR'!M:M)</f>
        <v>443</v>
      </c>
      <c r="G3202">
        <f>_xlfn.XLOOKUP(D3202,'2026 FMR'!I:I,'2026 FMR'!J:J)</f>
        <v>20298</v>
      </c>
      <c r="H3202">
        <f>_xlfn.XLOOKUP(D3202,'2026 FMR'!I:I,'2026 FMR'!R:R)</f>
        <v>1</v>
      </c>
    </row>
    <row r="3203" spans="1:8" x14ac:dyDescent="0.35">
      <c r="A3203" t="s">
        <v>3227</v>
      </c>
      <c r="B3203" t="str">
        <f>_xlfn.XLOOKUP(D3203,'2026 FMR'!I:I,'2026 FMR'!Q:Q)</f>
        <v>PR-503</v>
      </c>
      <c r="C3203" t="s">
        <v>3285</v>
      </c>
      <c r="D3203">
        <v>72113</v>
      </c>
      <c r="E3203">
        <f>_xlfn.XLOOKUP(D3203,'ACS data'!E:E,'ACS data'!N:N)</f>
        <v>13270</v>
      </c>
      <c r="F3203">
        <f>_xlfn.XLOOKUP(D3203,'2026 FMR'!I:I,'2026 FMR'!M:M)</f>
        <v>491</v>
      </c>
      <c r="G3203">
        <f>_xlfn.XLOOKUP(D3203,'2026 FMR'!I:I,'2026 FMR'!J:J)</f>
        <v>136542</v>
      </c>
      <c r="H3203">
        <f>_xlfn.XLOOKUP(D3203,'2026 FMR'!I:I,'2026 FMR'!R:R)</f>
        <v>1</v>
      </c>
    </row>
    <row r="3204" spans="1:8" x14ac:dyDescent="0.35">
      <c r="A3204" t="s">
        <v>3227</v>
      </c>
      <c r="B3204" t="str">
        <f>_xlfn.XLOOKUP(D3204,'2026 FMR'!I:I,'2026 FMR'!Q:Q)</f>
        <v>PR-503</v>
      </c>
      <c r="C3204" t="s">
        <v>3286</v>
      </c>
      <c r="D3204">
        <v>72115</v>
      </c>
      <c r="E3204">
        <f>_xlfn.XLOOKUP(D3204,'ACS data'!E:E,'ACS data'!N:N)</f>
        <v>1922</v>
      </c>
      <c r="F3204">
        <f>_xlfn.XLOOKUP(D3204,'2026 FMR'!I:I,'2026 FMR'!M:M)</f>
        <v>440</v>
      </c>
      <c r="G3204">
        <f>_xlfn.XLOOKUP(D3204,'2026 FMR'!I:I,'2026 FMR'!J:J)</f>
        <v>23540</v>
      </c>
      <c r="H3204">
        <f>_xlfn.XLOOKUP(D3204,'2026 FMR'!I:I,'2026 FMR'!R:R)</f>
        <v>1</v>
      </c>
    </row>
    <row r="3205" spans="1:8" x14ac:dyDescent="0.35">
      <c r="A3205" t="s">
        <v>3227</v>
      </c>
      <c r="B3205" t="str">
        <f>_xlfn.XLOOKUP(D3205,'2026 FMR'!I:I,'2026 FMR'!Q:Q)</f>
        <v>PR-503</v>
      </c>
      <c r="C3205" t="s">
        <v>3287</v>
      </c>
      <c r="D3205">
        <v>72117</v>
      </c>
      <c r="E3205">
        <f>_xlfn.XLOOKUP(D3205,'ACS data'!E:E,'ACS data'!N:N)</f>
        <v>897</v>
      </c>
      <c r="F3205">
        <f>_xlfn.XLOOKUP(D3205,'2026 FMR'!I:I,'2026 FMR'!M:M)</f>
        <v>482</v>
      </c>
      <c r="G3205">
        <f>_xlfn.XLOOKUP(D3205,'2026 FMR'!I:I,'2026 FMR'!J:J)</f>
        <v>15164</v>
      </c>
      <c r="H3205">
        <f>_xlfn.XLOOKUP(D3205,'2026 FMR'!I:I,'2026 FMR'!R:R)</f>
        <v>1</v>
      </c>
    </row>
    <row r="3206" spans="1:8" x14ac:dyDescent="0.35">
      <c r="A3206" t="s">
        <v>3227</v>
      </c>
      <c r="B3206" t="str">
        <f>_xlfn.XLOOKUP(D3206,'2026 FMR'!I:I,'2026 FMR'!Q:Q)</f>
        <v>PR-503</v>
      </c>
      <c r="C3206" t="s">
        <v>3288</v>
      </c>
      <c r="D3206">
        <v>72119</v>
      </c>
      <c r="E3206">
        <f>_xlfn.XLOOKUP(D3206,'ACS data'!E:E,'ACS data'!N:N)</f>
        <v>2849</v>
      </c>
      <c r="F3206">
        <f>_xlfn.XLOOKUP(D3206,'2026 FMR'!I:I,'2026 FMR'!M:M)</f>
        <v>572</v>
      </c>
      <c r="G3206">
        <f>_xlfn.XLOOKUP(D3206,'2026 FMR'!I:I,'2026 FMR'!J:J)</f>
        <v>46838</v>
      </c>
      <c r="H3206">
        <f>_xlfn.XLOOKUP(D3206,'2026 FMR'!I:I,'2026 FMR'!R:R)</f>
        <v>1</v>
      </c>
    </row>
    <row r="3207" spans="1:8" x14ac:dyDescent="0.35">
      <c r="A3207" t="s">
        <v>3227</v>
      </c>
      <c r="B3207" t="str">
        <f>_xlfn.XLOOKUP(D3207,'2026 FMR'!I:I,'2026 FMR'!Q:Q)</f>
        <v>PR-503</v>
      </c>
      <c r="C3207" t="s">
        <v>3289</v>
      </c>
      <c r="D3207">
        <v>72121</v>
      </c>
      <c r="E3207">
        <f>_xlfn.XLOOKUP(D3207,'ACS data'!E:E,'ACS data'!N:N)</f>
        <v>1810</v>
      </c>
      <c r="F3207">
        <f>_xlfn.XLOOKUP(D3207,'2026 FMR'!I:I,'2026 FMR'!M:M)</f>
        <v>410</v>
      </c>
      <c r="G3207">
        <f>_xlfn.XLOOKUP(D3207,'2026 FMR'!I:I,'2026 FMR'!J:J)</f>
        <v>22639</v>
      </c>
      <c r="H3207">
        <f>_xlfn.XLOOKUP(D3207,'2026 FMR'!I:I,'2026 FMR'!R:R)</f>
        <v>1</v>
      </c>
    </row>
    <row r="3208" spans="1:8" x14ac:dyDescent="0.35">
      <c r="A3208" t="s">
        <v>3227</v>
      </c>
      <c r="B3208" t="str">
        <f>_xlfn.XLOOKUP(D3208,'2026 FMR'!I:I,'2026 FMR'!Q:Q)</f>
        <v>PR-503</v>
      </c>
      <c r="C3208" t="s">
        <v>3290</v>
      </c>
      <c r="D3208">
        <v>72123</v>
      </c>
      <c r="E3208">
        <f>_xlfn.XLOOKUP(D3208,'ACS data'!E:E,'ACS data'!N:N)</f>
        <v>2307</v>
      </c>
      <c r="F3208">
        <f>_xlfn.XLOOKUP(D3208,'2026 FMR'!I:I,'2026 FMR'!M:M)</f>
        <v>433</v>
      </c>
      <c r="G3208">
        <f>_xlfn.XLOOKUP(D3208,'2026 FMR'!I:I,'2026 FMR'!J:J)</f>
        <v>25688</v>
      </c>
      <c r="H3208">
        <f>_xlfn.XLOOKUP(D3208,'2026 FMR'!I:I,'2026 FMR'!R:R)</f>
        <v>1</v>
      </c>
    </row>
    <row r="3209" spans="1:8" x14ac:dyDescent="0.35">
      <c r="A3209" t="s">
        <v>3227</v>
      </c>
      <c r="B3209" t="str">
        <f>_xlfn.XLOOKUP(D3209,'2026 FMR'!I:I,'2026 FMR'!Q:Q)</f>
        <v>PR-503</v>
      </c>
      <c r="C3209" t="s">
        <v>3291</v>
      </c>
      <c r="D3209">
        <v>72125</v>
      </c>
      <c r="E3209">
        <f>_xlfn.XLOOKUP(D3209,'ACS data'!E:E,'ACS data'!N:N)</f>
        <v>2940</v>
      </c>
      <c r="F3209">
        <f>_xlfn.XLOOKUP(D3209,'2026 FMR'!I:I,'2026 FMR'!M:M)</f>
        <v>410</v>
      </c>
      <c r="G3209">
        <f>_xlfn.XLOOKUP(D3209,'2026 FMR'!I:I,'2026 FMR'!J:J)</f>
        <v>31680</v>
      </c>
      <c r="H3209">
        <f>_xlfn.XLOOKUP(D3209,'2026 FMR'!I:I,'2026 FMR'!R:R)</f>
        <v>1</v>
      </c>
    </row>
    <row r="3210" spans="1:8" x14ac:dyDescent="0.35">
      <c r="A3210" t="s">
        <v>3227</v>
      </c>
      <c r="B3210" t="str">
        <f>_xlfn.XLOOKUP(D3210,'2026 FMR'!I:I,'2026 FMR'!Q:Q)</f>
        <v>PR-502</v>
      </c>
      <c r="C3210" t="s">
        <v>3292</v>
      </c>
      <c r="D3210">
        <v>72127</v>
      </c>
      <c r="E3210">
        <f>_xlfn.XLOOKUP(D3210,'ACS data'!E:E,'ACS data'!N:N)</f>
        <v>26638</v>
      </c>
      <c r="F3210">
        <f>_xlfn.XLOOKUP(D3210,'2026 FMR'!I:I,'2026 FMR'!M:M)</f>
        <v>572</v>
      </c>
      <c r="G3210">
        <f>_xlfn.XLOOKUP(D3210,'2026 FMR'!I:I,'2026 FMR'!J:J)</f>
        <v>340903</v>
      </c>
      <c r="H3210">
        <f>_xlfn.XLOOKUP(D3210,'2026 FMR'!I:I,'2026 FMR'!R:R)</f>
        <v>1</v>
      </c>
    </row>
    <row r="3211" spans="1:8" x14ac:dyDescent="0.35">
      <c r="A3211" t="s">
        <v>3227</v>
      </c>
      <c r="B3211" t="str">
        <f>_xlfn.XLOOKUP(D3211,'2026 FMR'!I:I,'2026 FMR'!Q:Q)</f>
        <v>PR-503</v>
      </c>
      <c r="C3211" t="s">
        <v>3293</v>
      </c>
      <c r="D3211">
        <v>72129</v>
      </c>
      <c r="E3211">
        <f>_xlfn.XLOOKUP(D3211,'ACS data'!E:E,'ACS data'!N:N)</f>
        <v>2325</v>
      </c>
      <c r="F3211">
        <f>_xlfn.XLOOKUP(D3211,'2026 FMR'!I:I,'2026 FMR'!M:M)</f>
        <v>475</v>
      </c>
      <c r="G3211">
        <f>_xlfn.XLOOKUP(D3211,'2026 FMR'!I:I,'2026 FMR'!J:J)</f>
        <v>37552</v>
      </c>
      <c r="H3211">
        <f>_xlfn.XLOOKUP(D3211,'2026 FMR'!I:I,'2026 FMR'!R:R)</f>
        <v>1</v>
      </c>
    </row>
    <row r="3212" spans="1:8" x14ac:dyDescent="0.35">
      <c r="A3212" t="s">
        <v>3227</v>
      </c>
      <c r="B3212" t="str">
        <f>_xlfn.XLOOKUP(D3212,'2026 FMR'!I:I,'2026 FMR'!Q:Q)</f>
        <v>PR-503</v>
      </c>
      <c r="C3212" t="s">
        <v>3294</v>
      </c>
      <c r="D3212">
        <v>72131</v>
      </c>
      <c r="E3212">
        <f>_xlfn.XLOOKUP(D3212,'ACS data'!E:E,'ACS data'!N:N)</f>
        <v>3514</v>
      </c>
      <c r="F3212">
        <f>_xlfn.XLOOKUP(D3212,'2026 FMR'!I:I,'2026 FMR'!M:M)</f>
        <v>482</v>
      </c>
      <c r="G3212">
        <f>_xlfn.XLOOKUP(D3212,'2026 FMR'!I:I,'2026 FMR'!J:J)</f>
        <v>39183</v>
      </c>
      <c r="H3212">
        <f>_xlfn.XLOOKUP(D3212,'2026 FMR'!I:I,'2026 FMR'!R:R)</f>
        <v>1</v>
      </c>
    </row>
    <row r="3213" spans="1:8" x14ac:dyDescent="0.35">
      <c r="A3213" t="s">
        <v>3227</v>
      </c>
      <c r="B3213" t="str">
        <f>_xlfn.XLOOKUP(D3213,'2026 FMR'!I:I,'2026 FMR'!Q:Q)</f>
        <v>PR-503</v>
      </c>
      <c r="C3213" t="s">
        <v>3295</v>
      </c>
      <c r="D3213">
        <v>72133</v>
      </c>
      <c r="E3213">
        <f>_xlfn.XLOOKUP(D3213,'ACS data'!E:E,'ACS data'!N:N)</f>
        <v>1670</v>
      </c>
      <c r="F3213">
        <f>_xlfn.XLOOKUP(D3213,'2026 FMR'!I:I,'2026 FMR'!M:M)</f>
        <v>433</v>
      </c>
      <c r="G3213">
        <f>_xlfn.XLOOKUP(D3213,'2026 FMR'!I:I,'2026 FMR'!J:J)</f>
        <v>20207</v>
      </c>
      <c r="H3213">
        <f>_xlfn.XLOOKUP(D3213,'2026 FMR'!I:I,'2026 FMR'!R:R)</f>
        <v>1</v>
      </c>
    </row>
    <row r="3214" spans="1:8" x14ac:dyDescent="0.35">
      <c r="A3214" t="s">
        <v>3227</v>
      </c>
      <c r="B3214" t="str">
        <f>_xlfn.XLOOKUP(D3214,'2026 FMR'!I:I,'2026 FMR'!Q:Q)</f>
        <v>PR-502</v>
      </c>
      <c r="C3214" t="s">
        <v>3296</v>
      </c>
      <c r="D3214">
        <v>72135</v>
      </c>
      <c r="E3214">
        <f>_xlfn.XLOOKUP(D3214,'ACS data'!E:E,'ACS data'!N:N)</f>
        <v>3751</v>
      </c>
      <c r="F3214">
        <f>_xlfn.XLOOKUP(D3214,'2026 FMR'!I:I,'2026 FMR'!M:M)</f>
        <v>572</v>
      </c>
      <c r="G3214">
        <f>_xlfn.XLOOKUP(D3214,'2026 FMR'!I:I,'2026 FMR'!J:J)</f>
        <v>66699</v>
      </c>
      <c r="H3214">
        <f>_xlfn.XLOOKUP(D3214,'2026 FMR'!I:I,'2026 FMR'!R:R)</f>
        <v>1</v>
      </c>
    </row>
    <row r="3215" spans="1:8" x14ac:dyDescent="0.35">
      <c r="A3215" t="s">
        <v>3227</v>
      </c>
      <c r="B3215" t="str">
        <f>_xlfn.XLOOKUP(D3215,'2026 FMR'!I:I,'2026 FMR'!Q:Q)</f>
        <v>PR-502</v>
      </c>
      <c r="C3215" t="s">
        <v>3297</v>
      </c>
      <c r="D3215">
        <v>72137</v>
      </c>
      <c r="E3215">
        <f>_xlfn.XLOOKUP(D3215,'ACS data'!E:E,'ACS data'!N:N)</f>
        <v>4772</v>
      </c>
      <c r="F3215">
        <f>_xlfn.XLOOKUP(D3215,'2026 FMR'!I:I,'2026 FMR'!M:M)</f>
        <v>572</v>
      </c>
      <c r="G3215">
        <f>_xlfn.XLOOKUP(D3215,'2026 FMR'!I:I,'2026 FMR'!J:J)</f>
        <v>74854</v>
      </c>
      <c r="H3215">
        <f>_xlfn.XLOOKUP(D3215,'2026 FMR'!I:I,'2026 FMR'!R:R)</f>
        <v>1</v>
      </c>
    </row>
    <row r="3216" spans="1:8" x14ac:dyDescent="0.35">
      <c r="A3216" t="s">
        <v>3227</v>
      </c>
      <c r="B3216" t="str">
        <f>_xlfn.XLOOKUP(D3216,'2026 FMR'!I:I,'2026 FMR'!Q:Q)</f>
        <v>PR-503</v>
      </c>
      <c r="C3216" t="s">
        <v>3298</v>
      </c>
      <c r="D3216">
        <v>72139</v>
      </c>
      <c r="E3216">
        <f>_xlfn.XLOOKUP(D3216,'ACS data'!E:E,'ACS data'!N:N)</f>
        <v>3464</v>
      </c>
      <c r="F3216">
        <f>_xlfn.XLOOKUP(D3216,'2026 FMR'!I:I,'2026 FMR'!M:M)</f>
        <v>572</v>
      </c>
      <c r="G3216">
        <f>_xlfn.XLOOKUP(D3216,'2026 FMR'!I:I,'2026 FMR'!J:J)</f>
        <v>67497</v>
      </c>
      <c r="H3216">
        <f>_xlfn.XLOOKUP(D3216,'2026 FMR'!I:I,'2026 FMR'!R:R)</f>
        <v>1</v>
      </c>
    </row>
    <row r="3217" spans="1:8" x14ac:dyDescent="0.35">
      <c r="A3217" t="s">
        <v>3227</v>
      </c>
      <c r="B3217" t="str">
        <f>_xlfn.XLOOKUP(D3217,'2026 FMR'!I:I,'2026 FMR'!Q:Q)</f>
        <v>PR-502</v>
      </c>
      <c r="C3217" t="s">
        <v>3299</v>
      </c>
      <c r="D3217">
        <v>72141</v>
      </c>
      <c r="E3217">
        <f>_xlfn.XLOOKUP(D3217,'ACS data'!E:E,'ACS data'!N:N)</f>
        <v>2531</v>
      </c>
      <c r="F3217">
        <f>_xlfn.XLOOKUP(D3217,'2026 FMR'!I:I,'2026 FMR'!M:M)</f>
        <v>441</v>
      </c>
      <c r="G3217">
        <f>_xlfn.XLOOKUP(D3217,'2026 FMR'!I:I,'2026 FMR'!J:J)</f>
        <v>28155</v>
      </c>
      <c r="H3217">
        <f>_xlfn.XLOOKUP(D3217,'2026 FMR'!I:I,'2026 FMR'!R:R)</f>
        <v>1</v>
      </c>
    </row>
    <row r="3218" spans="1:8" x14ac:dyDescent="0.35">
      <c r="A3218" t="s">
        <v>3227</v>
      </c>
      <c r="B3218" t="str">
        <f>_xlfn.XLOOKUP(D3218,'2026 FMR'!I:I,'2026 FMR'!Q:Q)</f>
        <v>PR-502</v>
      </c>
      <c r="C3218" t="s">
        <v>3300</v>
      </c>
      <c r="D3218">
        <v>72143</v>
      </c>
      <c r="E3218">
        <f>_xlfn.XLOOKUP(D3218,'ACS data'!E:E,'ACS data'!N:N)</f>
        <v>2803</v>
      </c>
      <c r="F3218">
        <f>_xlfn.XLOOKUP(D3218,'2026 FMR'!I:I,'2026 FMR'!M:M)</f>
        <v>572</v>
      </c>
      <c r="G3218">
        <f>_xlfn.XLOOKUP(D3218,'2026 FMR'!I:I,'2026 FMR'!J:J)</f>
        <v>35279</v>
      </c>
      <c r="H3218">
        <f>_xlfn.XLOOKUP(D3218,'2026 FMR'!I:I,'2026 FMR'!R:R)</f>
        <v>1</v>
      </c>
    </row>
    <row r="3219" spans="1:8" x14ac:dyDescent="0.35">
      <c r="A3219" t="s">
        <v>3227</v>
      </c>
      <c r="B3219" t="str">
        <f>_xlfn.XLOOKUP(D3219,'2026 FMR'!I:I,'2026 FMR'!Q:Q)</f>
        <v>PR-502</v>
      </c>
      <c r="C3219" t="s">
        <v>3301</v>
      </c>
      <c r="D3219">
        <v>72145</v>
      </c>
      <c r="E3219">
        <f>_xlfn.XLOOKUP(D3219,'ACS data'!E:E,'ACS data'!N:N)</f>
        <v>3809</v>
      </c>
      <c r="F3219">
        <f>_xlfn.XLOOKUP(D3219,'2026 FMR'!I:I,'2026 FMR'!M:M)</f>
        <v>572</v>
      </c>
      <c r="G3219">
        <f>_xlfn.XLOOKUP(D3219,'2026 FMR'!I:I,'2026 FMR'!J:J)</f>
        <v>54182</v>
      </c>
      <c r="H3219">
        <f>_xlfn.XLOOKUP(D3219,'2026 FMR'!I:I,'2026 FMR'!R:R)</f>
        <v>1</v>
      </c>
    </row>
    <row r="3220" spans="1:8" x14ac:dyDescent="0.35">
      <c r="A3220" t="s">
        <v>3227</v>
      </c>
      <c r="B3220" t="str">
        <f>_xlfn.XLOOKUP(D3220,'2026 FMR'!I:I,'2026 FMR'!Q:Q)</f>
        <v>PR-503</v>
      </c>
      <c r="C3220" t="s">
        <v>3302</v>
      </c>
      <c r="D3220">
        <v>72147</v>
      </c>
      <c r="E3220">
        <f>_xlfn.XLOOKUP(D3220,'ACS data'!E:E,'ACS data'!N:N)</f>
        <v>1078</v>
      </c>
      <c r="F3220">
        <f>_xlfn.XLOOKUP(D3220,'2026 FMR'!I:I,'2026 FMR'!M:M)</f>
        <v>433</v>
      </c>
      <c r="G3220">
        <f>_xlfn.XLOOKUP(D3220,'2026 FMR'!I:I,'2026 FMR'!J:J)</f>
        <v>8199</v>
      </c>
      <c r="H3220">
        <f>_xlfn.XLOOKUP(D3220,'2026 FMR'!I:I,'2026 FMR'!R:R)</f>
        <v>1</v>
      </c>
    </row>
    <row r="3221" spans="1:8" x14ac:dyDescent="0.35">
      <c r="A3221" t="s">
        <v>3227</v>
      </c>
      <c r="B3221" t="str">
        <f>_xlfn.XLOOKUP(D3221,'2026 FMR'!I:I,'2026 FMR'!Q:Q)</f>
        <v>PR-503</v>
      </c>
      <c r="C3221" t="s">
        <v>3303</v>
      </c>
      <c r="D3221">
        <v>72149</v>
      </c>
      <c r="E3221">
        <f>_xlfn.XLOOKUP(D3221,'ACS data'!E:E,'ACS data'!N:N)</f>
        <v>1257</v>
      </c>
      <c r="F3221">
        <f>_xlfn.XLOOKUP(D3221,'2026 FMR'!I:I,'2026 FMR'!M:M)</f>
        <v>491</v>
      </c>
      <c r="G3221">
        <f>_xlfn.XLOOKUP(D3221,'2026 FMR'!I:I,'2026 FMR'!J:J)</f>
        <v>21984</v>
      </c>
      <c r="H3221">
        <f>_xlfn.XLOOKUP(D3221,'2026 FMR'!I:I,'2026 FMR'!R:R)</f>
        <v>1</v>
      </c>
    </row>
    <row r="3222" spans="1:8" x14ac:dyDescent="0.35">
      <c r="A3222" t="s">
        <v>3227</v>
      </c>
      <c r="B3222" t="str">
        <f>_xlfn.XLOOKUP(D3222,'2026 FMR'!I:I,'2026 FMR'!Q:Q)</f>
        <v>PR-503</v>
      </c>
      <c r="C3222" t="s">
        <v>3304</v>
      </c>
      <c r="D3222">
        <v>72151</v>
      </c>
      <c r="E3222">
        <f>_xlfn.XLOOKUP(D3222,'ACS data'!E:E,'ACS data'!N:N)</f>
        <v>2669</v>
      </c>
      <c r="F3222">
        <f>_xlfn.XLOOKUP(D3222,'2026 FMR'!I:I,'2026 FMR'!M:M)</f>
        <v>572</v>
      </c>
      <c r="G3222">
        <f>_xlfn.XLOOKUP(D3222,'2026 FMR'!I:I,'2026 FMR'!J:J)</f>
        <v>30313</v>
      </c>
      <c r="H3222">
        <f>_xlfn.XLOOKUP(D3222,'2026 FMR'!I:I,'2026 FMR'!R:R)</f>
        <v>1</v>
      </c>
    </row>
    <row r="3223" spans="1:8" x14ac:dyDescent="0.35">
      <c r="A3223" s="16" t="s">
        <v>3227</v>
      </c>
      <c r="B3223" t="str">
        <f>_xlfn.XLOOKUP(D3223,'2026 FMR'!I:I,'2026 FMR'!Q:Q)</f>
        <v>PR-503</v>
      </c>
      <c r="C3223" s="16" t="s">
        <v>3305</v>
      </c>
      <c r="D3223" s="16">
        <v>72153</v>
      </c>
      <c r="E3223">
        <f>_xlfn.XLOOKUP(D3223,'ACS data'!E:E,'ACS data'!N:N)</f>
        <v>2651</v>
      </c>
      <c r="F3223">
        <f>_xlfn.XLOOKUP(D3223,'2026 FMR'!I:I,'2026 FMR'!M:M)</f>
        <v>443</v>
      </c>
      <c r="G3223">
        <f>_xlfn.XLOOKUP(D3223,'2026 FMR'!I:I,'2026 FMR'!J:J)</f>
        <v>33988</v>
      </c>
      <c r="H3223">
        <f>_xlfn.XLOOKUP(D3223,'2026 FMR'!I:I,'2026 FMR'!R:R)</f>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224"/>
  <sheetViews>
    <sheetView topLeftCell="A3" zoomScaleNormal="100" workbookViewId="0">
      <selection activeCell="C9" sqref="C9"/>
    </sheetView>
  </sheetViews>
  <sheetFormatPr defaultColWidth="8.54296875" defaultRowHeight="14.5" x14ac:dyDescent="0.35"/>
  <cols>
    <col min="2" max="2" width="19.453125" customWidth="1"/>
    <col min="4" max="4" width="23.453125" customWidth="1"/>
    <col min="5" max="5" width="8.81640625" customWidth="1"/>
    <col min="6" max="6" width="15.1796875" customWidth="1"/>
    <col min="15" max="15" width="27.453125" bestFit="1" customWidth="1"/>
  </cols>
  <sheetData>
    <row r="1" spans="1:15" ht="14.25" customHeight="1" x14ac:dyDescent="0.35">
      <c r="A1" t="s">
        <v>3306</v>
      </c>
      <c r="B1" t="s">
        <v>3307</v>
      </c>
      <c r="F1" t="s">
        <v>3308</v>
      </c>
      <c r="G1" t="s">
        <v>3309</v>
      </c>
      <c r="H1" t="s">
        <v>3310</v>
      </c>
      <c r="I1" t="s">
        <v>3311</v>
      </c>
      <c r="J1" t="s">
        <v>3312</v>
      </c>
      <c r="K1" t="s">
        <v>3313</v>
      </c>
      <c r="L1" t="s">
        <v>3314</v>
      </c>
      <c r="M1" t="s">
        <v>3315</v>
      </c>
    </row>
    <row r="2" spans="1:15" ht="78.75" customHeight="1" x14ac:dyDescent="0.35">
      <c r="A2" t="s">
        <v>3316</v>
      </c>
      <c r="B2" t="s">
        <v>25</v>
      </c>
      <c r="C2" t="s">
        <v>16</v>
      </c>
      <c r="D2" t="s">
        <v>3316</v>
      </c>
      <c r="E2" t="s">
        <v>18</v>
      </c>
      <c r="F2" s="9" t="s">
        <v>3317</v>
      </c>
      <c r="G2" s="9" t="s">
        <v>3318</v>
      </c>
      <c r="H2" s="9" t="s">
        <v>3319</v>
      </c>
      <c r="I2" s="9" t="s">
        <v>3320</v>
      </c>
      <c r="J2" s="9" t="s">
        <v>3321</v>
      </c>
      <c r="K2" s="9" t="s">
        <v>3322</v>
      </c>
      <c r="L2" s="9" t="s">
        <v>3323</v>
      </c>
      <c r="M2" s="9" t="s">
        <v>3324</v>
      </c>
      <c r="N2" s="9" t="s">
        <v>28</v>
      </c>
      <c r="O2" s="9" t="s">
        <v>3325</v>
      </c>
    </row>
    <row r="3" spans="1:15" ht="14.25" customHeight="1" x14ac:dyDescent="0.35">
      <c r="A3" t="s">
        <v>3326</v>
      </c>
      <c r="B3" t="s">
        <v>3327</v>
      </c>
      <c r="C3" t="s">
        <v>32</v>
      </c>
      <c r="D3" t="s">
        <v>33</v>
      </c>
      <c r="E3">
        <v>1001</v>
      </c>
      <c r="F3">
        <v>58</v>
      </c>
      <c r="G3">
        <v>16</v>
      </c>
      <c r="H3">
        <v>93</v>
      </c>
      <c r="I3">
        <v>289</v>
      </c>
      <c r="J3">
        <v>105</v>
      </c>
      <c r="K3">
        <v>11</v>
      </c>
      <c r="L3">
        <v>138</v>
      </c>
      <c r="M3">
        <v>314</v>
      </c>
      <c r="N3">
        <f t="shared" ref="N3:N66" si="0">SUM(F3:M3)</f>
        <v>1024</v>
      </c>
      <c r="O3" t="e" cm="1">
        <f t="array" ref="O3">_xlfn._xlws.FILTER(D3:D3224,C3:C3224=#REF!)</f>
        <v>#REF!</v>
      </c>
    </row>
    <row r="4" spans="1:15" ht="14.25" customHeight="1" x14ac:dyDescent="0.35">
      <c r="A4" t="s">
        <v>3328</v>
      </c>
      <c r="B4" t="s">
        <v>3329</v>
      </c>
      <c r="C4" t="s">
        <v>32</v>
      </c>
      <c r="D4" t="s">
        <v>34</v>
      </c>
      <c r="E4">
        <v>1003</v>
      </c>
      <c r="F4">
        <v>816</v>
      </c>
      <c r="G4">
        <v>57</v>
      </c>
      <c r="H4">
        <v>345</v>
      </c>
      <c r="I4">
        <v>989</v>
      </c>
      <c r="J4">
        <v>564</v>
      </c>
      <c r="K4">
        <v>191</v>
      </c>
      <c r="L4">
        <v>574</v>
      </c>
      <c r="M4">
        <v>1418</v>
      </c>
      <c r="N4">
        <f t="shared" si="0"/>
        <v>4954</v>
      </c>
    </row>
    <row r="5" spans="1:15" ht="14.25" customHeight="1" x14ac:dyDescent="0.35">
      <c r="A5" t="s">
        <v>3330</v>
      </c>
      <c r="B5" t="s">
        <v>3331</v>
      </c>
      <c r="C5" t="s">
        <v>32</v>
      </c>
      <c r="D5" t="s">
        <v>35</v>
      </c>
      <c r="E5">
        <v>1005</v>
      </c>
      <c r="F5">
        <v>73</v>
      </c>
      <c r="G5">
        <v>94</v>
      </c>
      <c r="H5">
        <v>37</v>
      </c>
      <c r="I5">
        <v>223</v>
      </c>
      <c r="J5">
        <v>124</v>
      </c>
      <c r="K5">
        <v>50</v>
      </c>
      <c r="L5">
        <v>17</v>
      </c>
      <c r="M5">
        <v>213</v>
      </c>
      <c r="N5">
        <f t="shared" si="0"/>
        <v>831</v>
      </c>
    </row>
    <row r="6" spans="1:15" ht="14.25" customHeight="1" x14ac:dyDescent="0.35">
      <c r="A6" t="s">
        <v>3332</v>
      </c>
      <c r="B6" t="s">
        <v>3333</v>
      </c>
      <c r="C6" t="s">
        <v>32</v>
      </c>
      <c r="D6" t="s">
        <v>36</v>
      </c>
      <c r="E6">
        <v>1007</v>
      </c>
      <c r="F6">
        <v>137</v>
      </c>
      <c r="G6">
        <v>67</v>
      </c>
      <c r="H6">
        <v>45</v>
      </c>
      <c r="I6">
        <v>311</v>
      </c>
      <c r="J6">
        <v>118</v>
      </c>
      <c r="K6">
        <v>9</v>
      </c>
      <c r="L6">
        <v>59</v>
      </c>
      <c r="M6">
        <v>222</v>
      </c>
      <c r="N6">
        <f t="shared" si="0"/>
        <v>968</v>
      </c>
    </row>
    <row r="7" spans="1:15" ht="14.25" customHeight="1" x14ac:dyDescent="0.35">
      <c r="A7" t="s">
        <v>3334</v>
      </c>
      <c r="B7" t="s">
        <v>3335</v>
      </c>
      <c r="C7" t="s">
        <v>32</v>
      </c>
      <c r="D7" t="s">
        <v>37</v>
      </c>
      <c r="E7">
        <v>1009</v>
      </c>
      <c r="F7">
        <v>220</v>
      </c>
      <c r="G7">
        <v>60</v>
      </c>
      <c r="H7">
        <v>236</v>
      </c>
      <c r="I7">
        <v>330</v>
      </c>
      <c r="J7">
        <v>163</v>
      </c>
      <c r="K7">
        <v>38</v>
      </c>
      <c r="L7">
        <v>154</v>
      </c>
      <c r="M7">
        <v>213</v>
      </c>
      <c r="N7">
        <f t="shared" si="0"/>
        <v>1414</v>
      </c>
    </row>
    <row r="8" spans="1:15" ht="14.25" customHeight="1" x14ac:dyDescent="0.35">
      <c r="A8" t="s">
        <v>3336</v>
      </c>
      <c r="B8" t="s">
        <v>3337</v>
      </c>
      <c r="C8" t="s">
        <v>32</v>
      </c>
      <c r="D8" t="s">
        <v>38</v>
      </c>
      <c r="E8">
        <v>1011</v>
      </c>
      <c r="F8">
        <v>108</v>
      </c>
      <c r="G8">
        <v>4</v>
      </c>
      <c r="H8">
        <v>16</v>
      </c>
      <c r="I8">
        <v>91</v>
      </c>
      <c r="J8">
        <v>66</v>
      </c>
      <c r="K8">
        <v>0</v>
      </c>
      <c r="L8">
        <v>38</v>
      </c>
      <c r="M8">
        <v>46</v>
      </c>
      <c r="N8">
        <f t="shared" si="0"/>
        <v>369</v>
      </c>
    </row>
    <row r="9" spans="1:15" ht="14.25" customHeight="1" x14ac:dyDescent="0.35">
      <c r="A9" t="s">
        <v>3338</v>
      </c>
      <c r="B9" t="s">
        <v>3339</v>
      </c>
      <c r="C9" t="s">
        <v>32</v>
      </c>
      <c r="D9" t="s">
        <v>39</v>
      </c>
      <c r="E9">
        <v>1013</v>
      </c>
      <c r="F9">
        <v>98</v>
      </c>
      <c r="G9">
        <v>8</v>
      </c>
      <c r="H9">
        <v>39</v>
      </c>
      <c r="I9">
        <v>132</v>
      </c>
      <c r="J9">
        <v>184</v>
      </c>
      <c r="K9">
        <v>15</v>
      </c>
      <c r="L9">
        <v>41</v>
      </c>
      <c r="M9">
        <v>208</v>
      </c>
      <c r="N9">
        <f t="shared" si="0"/>
        <v>725</v>
      </c>
    </row>
    <row r="10" spans="1:15" ht="14.25" customHeight="1" x14ac:dyDescent="0.35">
      <c r="A10" t="s">
        <v>3340</v>
      </c>
      <c r="B10" t="s">
        <v>3341</v>
      </c>
      <c r="C10" t="s">
        <v>32</v>
      </c>
      <c r="D10" t="s">
        <v>40</v>
      </c>
      <c r="E10">
        <v>1015</v>
      </c>
      <c r="F10">
        <v>432</v>
      </c>
      <c r="G10">
        <v>94</v>
      </c>
      <c r="H10">
        <v>291</v>
      </c>
      <c r="I10">
        <v>952</v>
      </c>
      <c r="J10">
        <v>507</v>
      </c>
      <c r="K10">
        <v>242</v>
      </c>
      <c r="L10">
        <v>445</v>
      </c>
      <c r="M10">
        <v>1875</v>
      </c>
      <c r="N10">
        <f t="shared" si="0"/>
        <v>4838</v>
      </c>
    </row>
    <row r="11" spans="1:15" ht="14.25" customHeight="1" x14ac:dyDescent="0.35">
      <c r="A11" t="s">
        <v>3342</v>
      </c>
      <c r="B11" t="s">
        <v>3343</v>
      </c>
      <c r="C11" t="s">
        <v>32</v>
      </c>
      <c r="D11" t="s">
        <v>41</v>
      </c>
      <c r="E11">
        <v>1017</v>
      </c>
      <c r="F11">
        <v>138</v>
      </c>
      <c r="G11">
        <v>70</v>
      </c>
      <c r="H11">
        <v>22</v>
      </c>
      <c r="I11">
        <v>221</v>
      </c>
      <c r="J11">
        <v>250</v>
      </c>
      <c r="K11">
        <v>61</v>
      </c>
      <c r="L11">
        <v>12</v>
      </c>
      <c r="M11">
        <v>221</v>
      </c>
      <c r="N11">
        <f t="shared" si="0"/>
        <v>995</v>
      </c>
    </row>
    <row r="12" spans="1:15" ht="14.25" customHeight="1" x14ac:dyDescent="0.35">
      <c r="A12" t="s">
        <v>3344</v>
      </c>
      <c r="B12" t="s">
        <v>3345</v>
      </c>
      <c r="C12" t="s">
        <v>32</v>
      </c>
      <c r="D12" t="s">
        <v>42</v>
      </c>
      <c r="E12">
        <v>1019</v>
      </c>
      <c r="F12">
        <v>94</v>
      </c>
      <c r="G12">
        <v>15</v>
      </c>
      <c r="H12">
        <v>17</v>
      </c>
      <c r="I12">
        <v>66</v>
      </c>
      <c r="J12">
        <v>135</v>
      </c>
      <c r="K12">
        <v>13</v>
      </c>
      <c r="L12">
        <v>14</v>
      </c>
      <c r="M12">
        <v>185</v>
      </c>
      <c r="N12">
        <f t="shared" si="0"/>
        <v>539</v>
      </c>
    </row>
    <row r="13" spans="1:15" ht="14.25" customHeight="1" x14ac:dyDescent="0.35">
      <c r="A13" t="s">
        <v>3346</v>
      </c>
      <c r="B13" t="s">
        <v>3347</v>
      </c>
      <c r="C13" t="s">
        <v>32</v>
      </c>
      <c r="D13" t="s">
        <v>43</v>
      </c>
      <c r="E13">
        <v>1021</v>
      </c>
      <c r="F13">
        <v>227</v>
      </c>
      <c r="G13">
        <v>3</v>
      </c>
      <c r="H13">
        <v>166</v>
      </c>
      <c r="I13">
        <v>113</v>
      </c>
      <c r="J13">
        <v>122</v>
      </c>
      <c r="K13">
        <v>18</v>
      </c>
      <c r="L13">
        <v>10</v>
      </c>
      <c r="M13">
        <v>229</v>
      </c>
      <c r="N13">
        <f t="shared" si="0"/>
        <v>888</v>
      </c>
    </row>
    <row r="14" spans="1:15" ht="14.25" customHeight="1" x14ac:dyDescent="0.35">
      <c r="A14" t="s">
        <v>3348</v>
      </c>
      <c r="B14" t="s">
        <v>3349</v>
      </c>
      <c r="C14" t="s">
        <v>32</v>
      </c>
      <c r="D14" t="s">
        <v>44</v>
      </c>
      <c r="E14">
        <v>1023</v>
      </c>
      <c r="F14">
        <v>54</v>
      </c>
      <c r="G14">
        <v>0</v>
      </c>
      <c r="H14">
        <v>3</v>
      </c>
      <c r="I14">
        <v>87</v>
      </c>
      <c r="J14">
        <v>12</v>
      </c>
      <c r="K14">
        <v>12</v>
      </c>
      <c r="L14">
        <v>47</v>
      </c>
      <c r="M14">
        <v>219</v>
      </c>
      <c r="N14">
        <f t="shared" si="0"/>
        <v>434</v>
      </c>
    </row>
    <row r="15" spans="1:15" ht="14.25" customHeight="1" x14ac:dyDescent="0.35">
      <c r="A15" t="s">
        <v>3350</v>
      </c>
      <c r="B15" t="s">
        <v>3351</v>
      </c>
      <c r="C15" t="s">
        <v>32</v>
      </c>
      <c r="D15" t="s">
        <v>45</v>
      </c>
      <c r="E15">
        <v>1025</v>
      </c>
      <c r="F15">
        <v>181</v>
      </c>
      <c r="G15">
        <v>7</v>
      </c>
      <c r="H15">
        <v>57</v>
      </c>
      <c r="I15">
        <v>156</v>
      </c>
      <c r="J15">
        <v>142</v>
      </c>
      <c r="K15">
        <v>48</v>
      </c>
      <c r="L15">
        <v>43</v>
      </c>
      <c r="M15">
        <v>291</v>
      </c>
      <c r="N15">
        <f t="shared" si="0"/>
        <v>925</v>
      </c>
    </row>
    <row r="16" spans="1:15" ht="14.25" customHeight="1" x14ac:dyDescent="0.35">
      <c r="A16" t="s">
        <v>3352</v>
      </c>
      <c r="B16" t="s">
        <v>3353</v>
      </c>
      <c r="C16" t="s">
        <v>32</v>
      </c>
      <c r="D16" t="s">
        <v>46</v>
      </c>
      <c r="E16">
        <v>1027</v>
      </c>
      <c r="F16">
        <v>74</v>
      </c>
      <c r="G16">
        <v>5</v>
      </c>
      <c r="H16">
        <v>0</v>
      </c>
      <c r="I16">
        <v>167</v>
      </c>
      <c r="J16">
        <v>86</v>
      </c>
      <c r="K16">
        <v>14</v>
      </c>
      <c r="L16">
        <v>34</v>
      </c>
      <c r="M16">
        <v>96</v>
      </c>
      <c r="N16">
        <f t="shared" si="0"/>
        <v>476</v>
      </c>
    </row>
    <row r="17" spans="1:14" ht="14.25" customHeight="1" x14ac:dyDescent="0.35">
      <c r="A17" t="s">
        <v>3354</v>
      </c>
      <c r="B17" t="s">
        <v>3355</v>
      </c>
      <c r="C17" t="s">
        <v>32</v>
      </c>
      <c r="D17" t="s">
        <v>47</v>
      </c>
      <c r="E17">
        <v>1029</v>
      </c>
      <c r="F17">
        <v>53</v>
      </c>
      <c r="G17">
        <v>5</v>
      </c>
      <c r="H17">
        <v>9</v>
      </c>
      <c r="I17">
        <v>2</v>
      </c>
      <c r="J17">
        <v>7</v>
      </c>
      <c r="K17">
        <v>59</v>
      </c>
      <c r="L17">
        <v>10</v>
      </c>
      <c r="M17">
        <v>97</v>
      </c>
      <c r="N17">
        <f t="shared" si="0"/>
        <v>242</v>
      </c>
    </row>
    <row r="18" spans="1:14" ht="14.25" customHeight="1" x14ac:dyDescent="0.35">
      <c r="A18" t="s">
        <v>3356</v>
      </c>
      <c r="B18" t="s">
        <v>3357</v>
      </c>
      <c r="C18" t="s">
        <v>32</v>
      </c>
      <c r="D18" t="s">
        <v>48</v>
      </c>
      <c r="E18">
        <v>1031</v>
      </c>
      <c r="F18">
        <v>214</v>
      </c>
      <c r="G18">
        <v>48</v>
      </c>
      <c r="H18">
        <v>261</v>
      </c>
      <c r="I18">
        <v>423</v>
      </c>
      <c r="J18">
        <v>428</v>
      </c>
      <c r="K18">
        <v>111</v>
      </c>
      <c r="L18">
        <v>136</v>
      </c>
      <c r="M18">
        <v>566</v>
      </c>
      <c r="N18">
        <f t="shared" si="0"/>
        <v>2187</v>
      </c>
    </row>
    <row r="19" spans="1:14" ht="14.25" customHeight="1" x14ac:dyDescent="0.35">
      <c r="A19" t="s">
        <v>3358</v>
      </c>
      <c r="B19" t="s">
        <v>3359</v>
      </c>
      <c r="C19" t="s">
        <v>32</v>
      </c>
      <c r="D19" t="s">
        <v>49</v>
      </c>
      <c r="E19">
        <v>1033</v>
      </c>
      <c r="F19">
        <v>289</v>
      </c>
      <c r="G19">
        <v>64</v>
      </c>
      <c r="H19">
        <v>0</v>
      </c>
      <c r="I19">
        <v>522</v>
      </c>
      <c r="J19">
        <v>270</v>
      </c>
      <c r="K19">
        <v>41</v>
      </c>
      <c r="L19">
        <v>122</v>
      </c>
      <c r="M19">
        <v>461</v>
      </c>
      <c r="N19">
        <f t="shared" si="0"/>
        <v>1769</v>
      </c>
    </row>
    <row r="20" spans="1:14" ht="14.25" customHeight="1" x14ac:dyDescent="0.35">
      <c r="A20" t="s">
        <v>3360</v>
      </c>
      <c r="B20" t="s">
        <v>3361</v>
      </c>
      <c r="C20" t="s">
        <v>32</v>
      </c>
      <c r="D20" t="s">
        <v>50</v>
      </c>
      <c r="E20">
        <v>1035</v>
      </c>
      <c r="F20">
        <v>56</v>
      </c>
      <c r="G20">
        <v>36</v>
      </c>
      <c r="H20">
        <v>34</v>
      </c>
      <c r="I20">
        <v>139</v>
      </c>
      <c r="J20">
        <v>11</v>
      </c>
      <c r="K20">
        <v>0</v>
      </c>
      <c r="L20">
        <v>97</v>
      </c>
      <c r="M20">
        <v>320</v>
      </c>
      <c r="N20">
        <f t="shared" si="0"/>
        <v>693</v>
      </c>
    </row>
    <row r="21" spans="1:14" ht="14.25" customHeight="1" x14ac:dyDescent="0.35">
      <c r="A21" t="s">
        <v>3362</v>
      </c>
      <c r="B21" t="s">
        <v>3363</v>
      </c>
      <c r="C21" t="s">
        <v>32</v>
      </c>
      <c r="D21" t="s">
        <v>51</v>
      </c>
      <c r="E21">
        <v>1037</v>
      </c>
      <c r="F21">
        <v>33</v>
      </c>
      <c r="G21">
        <v>0</v>
      </c>
      <c r="H21">
        <v>0</v>
      </c>
      <c r="I21">
        <v>70</v>
      </c>
      <c r="J21">
        <v>30</v>
      </c>
      <c r="K21">
        <v>32</v>
      </c>
      <c r="L21">
        <v>17</v>
      </c>
      <c r="M21">
        <v>26</v>
      </c>
      <c r="N21">
        <f t="shared" si="0"/>
        <v>208</v>
      </c>
    </row>
    <row r="22" spans="1:14" ht="14.25" customHeight="1" x14ac:dyDescent="0.35">
      <c r="A22" t="s">
        <v>3364</v>
      </c>
      <c r="B22" t="s">
        <v>3365</v>
      </c>
      <c r="C22" t="s">
        <v>32</v>
      </c>
      <c r="D22" t="s">
        <v>52</v>
      </c>
      <c r="E22">
        <v>1039</v>
      </c>
      <c r="F22">
        <v>47</v>
      </c>
      <c r="G22">
        <v>77</v>
      </c>
      <c r="H22">
        <v>96</v>
      </c>
      <c r="I22">
        <v>244</v>
      </c>
      <c r="J22">
        <v>154</v>
      </c>
      <c r="K22">
        <v>31</v>
      </c>
      <c r="L22">
        <v>101</v>
      </c>
      <c r="M22">
        <v>239</v>
      </c>
      <c r="N22">
        <f t="shared" si="0"/>
        <v>989</v>
      </c>
    </row>
    <row r="23" spans="1:14" ht="14.25" customHeight="1" x14ac:dyDescent="0.35">
      <c r="A23" t="s">
        <v>3366</v>
      </c>
      <c r="B23" t="s">
        <v>3367</v>
      </c>
      <c r="C23" t="s">
        <v>32</v>
      </c>
      <c r="D23" t="s">
        <v>53</v>
      </c>
      <c r="E23">
        <v>1041</v>
      </c>
      <c r="F23">
        <v>93</v>
      </c>
      <c r="G23">
        <v>13</v>
      </c>
      <c r="H23">
        <v>68</v>
      </c>
      <c r="I23">
        <v>124</v>
      </c>
      <c r="J23">
        <v>19</v>
      </c>
      <c r="K23">
        <v>13</v>
      </c>
      <c r="L23">
        <v>18</v>
      </c>
      <c r="M23">
        <v>105</v>
      </c>
      <c r="N23">
        <f t="shared" si="0"/>
        <v>453</v>
      </c>
    </row>
    <row r="24" spans="1:14" ht="14.25" customHeight="1" x14ac:dyDescent="0.35">
      <c r="A24" t="s">
        <v>3368</v>
      </c>
      <c r="B24" t="s">
        <v>3369</v>
      </c>
      <c r="C24" t="s">
        <v>32</v>
      </c>
      <c r="D24" t="s">
        <v>54</v>
      </c>
      <c r="E24">
        <v>1043</v>
      </c>
      <c r="F24">
        <v>329</v>
      </c>
      <c r="G24">
        <v>74</v>
      </c>
      <c r="H24">
        <v>159</v>
      </c>
      <c r="I24">
        <v>395</v>
      </c>
      <c r="J24">
        <v>171</v>
      </c>
      <c r="K24">
        <v>5</v>
      </c>
      <c r="L24">
        <v>204</v>
      </c>
      <c r="M24">
        <v>531</v>
      </c>
      <c r="N24">
        <f t="shared" si="0"/>
        <v>1868</v>
      </c>
    </row>
    <row r="25" spans="1:14" ht="14.25" customHeight="1" x14ac:dyDescent="0.35">
      <c r="A25" t="s">
        <v>3370</v>
      </c>
      <c r="B25" t="s">
        <v>3371</v>
      </c>
      <c r="C25" t="s">
        <v>32</v>
      </c>
      <c r="D25" t="s">
        <v>55</v>
      </c>
      <c r="E25">
        <v>1045</v>
      </c>
      <c r="F25">
        <v>157</v>
      </c>
      <c r="G25">
        <v>59</v>
      </c>
      <c r="H25">
        <v>136</v>
      </c>
      <c r="I25">
        <v>283</v>
      </c>
      <c r="J25">
        <v>297</v>
      </c>
      <c r="K25">
        <v>49</v>
      </c>
      <c r="L25">
        <v>85</v>
      </c>
      <c r="M25">
        <v>355</v>
      </c>
      <c r="N25">
        <f t="shared" si="0"/>
        <v>1421</v>
      </c>
    </row>
    <row r="26" spans="1:14" ht="14.25" customHeight="1" x14ac:dyDescent="0.35">
      <c r="A26" t="s">
        <v>3372</v>
      </c>
      <c r="B26" t="s">
        <v>3373</v>
      </c>
      <c r="C26" t="s">
        <v>32</v>
      </c>
      <c r="D26" t="s">
        <v>56</v>
      </c>
      <c r="E26">
        <v>1047</v>
      </c>
      <c r="F26">
        <v>409</v>
      </c>
      <c r="G26">
        <v>115</v>
      </c>
      <c r="H26">
        <v>154</v>
      </c>
      <c r="I26">
        <v>338</v>
      </c>
      <c r="J26">
        <v>144</v>
      </c>
      <c r="K26">
        <v>62</v>
      </c>
      <c r="L26">
        <v>161</v>
      </c>
      <c r="M26">
        <v>889</v>
      </c>
      <c r="N26">
        <f t="shared" si="0"/>
        <v>2272</v>
      </c>
    </row>
    <row r="27" spans="1:14" ht="14.25" customHeight="1" x14ac:dyDescent="0.35">
      <c r="A27" t="s">
        <v>3374</v>
      </c>
      <c r="B27" t="s">
        <v>3375</v>
      </c>
      <c r="C27" t="s">
        <v>32</v>
      </c>
      <c r="D27" t="s">
        <v>57</v>
      </c>
      <c r="E27">
        <v>1049</v>
      </c>
      <c r="F27">
        <v>316</v>
      </c>
      <c r="G27">
        <v>228</v>
      </c>
      <c r="H27">
        <v>225</v>
      </c>
      <c r="I27">
        <v>528</v>
      </c>
      <c r="J27">
        <v>496</v>
      </c>
      <c r="K27">
        <v>305</v>
      </c>
      <c r="L27">
        <v>362</v>
      </c>
      <c r="M27">
        <v>416</v>
      </c>
      <c r="N27">
        <f t="shared" si="0"/>
        <v>2876</v>
      </c>
    </row>
    <row r="28" spans="1:14" ht="14.25" customHeight="1" x14ac:dyDescent="0.35">
      <c r="A28" t="s">
        <v>3376</v>
      </c>
      <c r="B28" t="s">
        <v>3377</v>
      </c>
      <c r="C28" t="s">
        <v>32</v>
      </c>
      <c r="D28" t="s">
        <v>58</v>
      </c>
      <c r="E28">
        <v>1051</v>
      </c>
      <c r="F28">
        <v>336</v>
      </c>
      <c r="G28">
        <v>45</v>
      </c>
      <c r="H28">
        <v>115</v>
      </c>
      <c r="I28">
        <v>355</v>
      </c>
      <c r="J28">
        <v>280</v>
      </c>
      <c r="K28">
        <v>152</v>
      </c>
      <c r="L28">
        <v>82</v>
      </c>
      <c r="M28">
        <v>618</v>
      </c>
      <c r="N28">
        <f t="shared" si="0"/>
        <v>1983</v>
      </c>
    </row>
    <row r="29" spans="1:14" ht="14.25" customHeight="1" x14ac:dyDescent="0.35">
      <c r="A29" t="s">
        <v>3378</v>
      </c>
      <c r="B29" t="s">
        <v>3379</v>
      </c>
      <c r="C29" t="s">
        <v>32</v>
      </c>
      <c r="D29" t="s">
        <v>59</v>
      </c>
      <c r="E29">
        <v>1053</v>
      </c>
      <c r="F29">
        <v>291</v>
      </c>
      <c r="G29">
        <v>19</v>
      </c>
      <c r="H29">
        <v>88</v>
      </c>
      <c r="I29">
        <v>230</v>
      </c>
      <c r="J29">
        <v>268</v>
      </c>
      <c r="K29">
        <v>87</v>
      </c>
      <c r="L29">
        <v>71</v>
      </c>
      <c r="M29">
        <v>354</v>
      </c>
      <c r="N29">
        <f t="shared" si="0"/>
        <v>1408</v>
      </c>
    </row>
    <row r="30" spans="1:14" ht="14.25" customHeight="1" x14ac:dyDescent="0.35">
      <c r="A30" t="s">
        <v>3380</v>
      </c>
      <c r="B30" t="s">
        <v>3381</v>
      </c>
      <c r="C30" t="s">
        <v>32</v>
      </c>
      <c r="D30" t="s">
        <v>60</v>
      </c>
      <c r="E30">
        <v>1055</v>
      </c>
      <c r="F30">
        <v>316</v>
      </c>
      <c r="G30">
        <v>69</v>
      </c>
      <c r="H30">
        <v>343</v>
      </c>
      <c r="I30">
        <v>507</v>
      </c>
      <c r="J30">
        <v>547</v>
      </c>
      <c r="K30">
        <v>151</v>
      </c>
      <c r="L30">
        <v>187</v>
      </c>
      <c r="M30">
        <v>1255</v>
      </c>
      <c r="N30">
        <f t="shared" si="0"/>
        <v>3375</v>
      </c>
    </row>
    <row r="31" spans="1:14" ht="14.25" customHeight="1" x14ac:dyDescent="0.35">
      <c r="A31" t="s">
        <v>3382</v>
      </c>
      <c r="B31" t="s">
        <v>3383</v>
      </c>
      <c r="C31" t="s">
        <v>32</v>
      </c>
      <c r="D31" t="s">
        <v>61</v>
      </c>
      <c r="E31">
        <v>1057</v>
      </c>
      <c r="F31">
        <v>98</v>
      </c>
      <c r="G31">
        <v>17</v>
      </c>
      <c r="H31">
        <v>20</v>
      </c>
      <c r="I31">
        <v>76</v>
      </c>
      <c r="J31">
        <v>31</v>
      </c>
      <c r="K31">
        <v>0</v>
      </c>
      <c r="L31">
        <v>83</v>
      </c>
      <c r="M31">
        <v>87</v>
      </c>
      <c r="N31">
        <f t="shared" si="0"/>
        <v>412</v>
      </c>
    </row>
    <row r="32" spans="1:14" ht="14.25" customHeight="1" x14ac:dyDescent="0.35">
      <c r="A32" t="s">
        <v>3384</v>
      </c>
      <c r="B32" t="s">
        <v>3385</v>
      </c>
      <c r="C32" t="s">
        <v>32</v>
      </c>
      <c r="D32" t="s">
        <v>62</v>
      </c>
      <c r="E32">
        <v>1059</v>
      </c>
      <c r="F32">
        <v>181</v>
      </c>
      <c r="G32">
        <v>29</v>
      </c>
      <c r="H32">
        <v>16</v>
      </c>
      <c r="I32">
        <v>283</v>
      </c>
      <c r="J32">
        <v>96</v>
      </c>
      <c r="K32">
        <v>85</v>
      </c>
      <c r="L32">
        <v>24</v>
      </c>
      <c r="M32">
        <v>270</v>
      </c>
      <c r="N32">
        <f t="shared" si="0"/>
        <v>984</v>
      </c>
    </row>
    <row r="33" spans="1:14" ht="14.25" customHeight="1" x14ac:dyDescent="0.35">
      <c r="A33" t="s">
        <v>3386</v>
      </c>
      <c r="B33" t="s">
        <v>3387</v>
      </c>
      <c r="C33" t="s">
        <v>32</v>
      </c>
      <c r="D33" t="s">
        <v>63</v>
      </c>
      <c r="E33">
        <v>1061</v>
      </c>
      <c r="F33">
        <v>129</v>
      </c>
      <c r="G33">
        <v>45</v>
      </c>
      <c r="H33">
        <v>71</v>
      </c>
      <c r="I33">
        <v>190</v>
      </c>
      <c r="J33">
        <v>106</v>
      </c>
      <c r="K33">
        <v>22</v>
      </c>
      <c r="L33">
        <v>58</v>
      </c>
      <c r="M33">
        <v>222</v>
      </c>
      <c r="N33">
        <f t="shared" si="0"/>
        <v>843</v>
      </c>
    </row>
    <row r="34" spans="1:14" ht="14.25" customHeight="1" x14ac:dyDescent="0.35">
      <c r="A34" t="s">
        <v>3388</v>
      </c>
      <c r="B34" t="s">
        <v>3389</v>
      </c>
      <c r="C34" t="s">
        <v>32</v>
      </c>
      <c r="D34" t="s">
        <v>64</v>
      </c>
      <c r="E34">
        <v>1063</v>
      </c>
      <c r="F34">
        <v>52</v>
      </c>
      <c r="G34">
        <v>1</v>
      </c>
      <c r="H34">
        <v>72</v>
      </c>
      <c r="I34">
        <v>33</v>
      </c>
      <c r="J34">
        <v>48</v>
      </c>
      <c r="K34">
        <v>96</v>
      </c>
      <c r="L34">
        <v>47</v>
      </c>
      <c r="M34">
        <v>166</v>
      </c>
      <c r="N34">
        <f t="shared" si="0"/>
        <v>515</v>
      </c>
    </row>
    <row r="35" spans="1:14" ht="14.25" customHeight="1" x14ac:dyDescent="0.35">
      <c r="A35" t="s">
        <v>3390</v>
      </c>
      <c r="B35" t="s">
        <v>3391</v>
      </c>
      <c r="C35" t="s">
        <v>32</v>
      </c>
      <c r="D35" t="s">
        <v>65</v>
      </c>
      <c r="E35">
        <v>1065</v>
      </c>
      <c r="F35">
        <v>0</v>
      </c>
      <c r="G35">
        <v>41</v>
      </c>
      <c r="H35">
        <v>70</v>
      </c>
      <c r="I35">
        <v>50</v>
      </c>
      <c r="J35">
        <v>71</v>
      </c>
      <c r="K35">
        <v>31</v>
      </c>
      <c r="L35">
        <v>0</v>
      </c>
      <c r="M35">
        <v>206</v>
      </c>
      <c r="N35">
        <f t="shared" si="0"/>
        <v>469</v>
      </c>
    </row>
    <row r="36" spans="1:14" ht="14.25" customHeight="1" x14ac:dyDescent="0.35">
      <c r="A36" t="s">
        <v>3392</v>
      </c>
      <c r="B36" t="s">
        <v>3393</v>
      </c>
      <c r="C36" t="s">
        <v>32</v>
      </c>
      <c r="D36" t="s">
        <v>66</v>
      </c>
      <c r="E36">
        <v>1067</v>
      </c>
      <c r="F36">
        <v>26</v>
      </c>
      <c r="G36">
        <v>113</v>
      </c>
      <c r="H36">
        <v>54</v>
      </c>
      <c r="I36">
        <v>86</v>
      </c>
      <c r="J36">
        <v>33</v>
      </c>
      <c r="K36">
        <v>0</v>
      </c>
      <c r="L36">
        <v>16</v>
      </c>
      <c r="M36">
        <v>199</v>
      </c>
      <c r="N36">
        <f t="shared" si="0"/>
        <v>527</v>
      </c>
    </row>
    <row r="37" spans="1:14" ht="14.25" customHeight="1" x14ac:dyDescent="0.35">
      <c r="A37" t="s">
        <v>3394</v>
      </c>
      <c r="B37" t="s">
        <v>3395</v>
      </c>
      <c r="C37" t="s">
        <v>32</v>
      </c>
      <c r="D37" t="s">
        <v>67</v>
      </c>
      <c r="E37">
        <v>1069</v>
      </c>
      <c r="F37">
        <v>506</v>
      </c>
      <c r="G37">
        <v>205</v>
      </c>
      <c r="H37">
        <v>220</v>
      </c>
      <c r="I37">
        <v>647</v>
      </c>
      <c r="J37">
        <v>370</v>
      </c>
      <c r="K37">
        <v>224</v>
      </c>
      <c r="L37">
        <v>268</v>
      </c>
      <c r="M37">
        <v>1021</v>
      </c>
      <c r="N37">
        <f t="shared" si="0"/>
        <v>3461</v>
      </c>
    </row>
    <row r="38" spans="1:14" ht="14.25" customHeight="1" x14ac:dyDescent="0.35">
      <c r="A38" t="s">
        <v>3396</v>
      </c>
      <c r="B38" t="s">
        <v>3397</v>
      </c>
      <c r="C38" t="s">
        <v>32</v>
      </c>
      <c r="D38" t="s">
        <v>68</v>
      </c>
      <c r="E38">
        <v>1071</v>
      </c>
      <c r="F38">
        <v>279</v>
      </c>
      <c r="G38">
        <v>60</v>
      </c>
      <c r="H38">
        <v>111</v>
      </c>
      <c r="I38">
        <v>160</v>
      </c>
      <c r="J38">
        <v>262</v>
      </c>
      <c r="K38">
        <v>31</v>
      </c>
      <c r="L38">
        <v>186</v>
      </c>
      <c r="M38">
        <v>387</v>
      </c>
      <c r="N38">
        <f t="shared" si="0"/>
        <v>1476</v>
      </c>
    </row>
    <row r="39" spans="1:14" ht="14.25" customHeight="1" x14ac:dyDescent="0.35">
      <c r="A39" t="s">
        <v>3398</v>
      </c>
      <c r="B39" t="s">
        <v>3399</v>
      </c>
      <c r="C39" t="s">
        <v>32</v>
      </c>
      <c r="D39" t="s">
        <v>69</v>
      </c>
      <c r="E39">
        <v>1073</v>
      </c>
      <c r="F39">
        <v>2666</v>
      </c>
      <c r="G39">
        <v>1130</v>
      </c>
      <c r="H39">
        <v>1807</v>
      </c>
      <c r="I39">
        <v>4966</v>
      </c>
      <c r="J39">
        <v>3161</v>
      </c>
      <c r="K39">
        <v>901</v>
      </c>
      <c r="L39">
        <v>2077</v>
      </c>
      <c r="M39">
        <v>7376</v>
      </c>
      <c r="N39">
        <f t="shared" si="0"/>
        <v>24084</v>
      </c>
    </row>
    <row r="40" spans="1:14" ht="14.25" customHeight="1" x14ac:dyDescent="0.35">
      <c r="A40" t="s">
        <v>3400</v>
      </c>
      <c r="B40" t="s">
        <v>3401</v>
      </c>
      <c r="C40" t="s">
        <v>32</v>
      </c>
      <c r="D40" t="s">
        <v>70</v>
      </c>
      <c r="E40">
        <v>1075</v>
      </c>
      <c r="F40">
        <v>18</v>
      </c>
      <c r="G40">
        <v>0</v>
      </c>
      <c r="H40">
        <v>0</v>
      </c>
      <c r="I40">
        <v>98</v>
      </c>
      <c r="J40">
        <v>46</v>
      </c>
      <c r="K40">
        <v>15</v>
      </c>
      <c r="L40">
        <v>7</v>
      </c>
      <c r="M40">
        <v>20</v>
      </c>
      <c r="N40">
        <f t="shared" si="0"/>
        <v>204</v>
      </c>
    </row>
    <row r="41" spans="1:14" ht="14.25" customHeight="1" x14ac:dyDescent="0.35">
      <c r="A41" t="s">
        <v>3402</v>
      </c>
      <c r="B41" t="s">
        <v>3403</v>
      </c>
      <c r="C41" t="s">
        <v>32</v>
      </c>
      <c r="D41" t="s">
        <v>71</v>
      </c>
      <c r="E41">
        <v>1077</v>
      </c>
      <c r="F41">
        <v>223</v>
      </c>
      <c r="G41">
        <v>96</v>
      </c>
      <c r="H41">
        <v>131</v>
      </c>
      <c r="I41">
        <v>767</v>
      </c>
      <c r="J41">
        <v>300</v>
      </c>
      <c r="K41">
        <v>248</v>
      </c>
      <c r="L41">
        <v>201</v>
      </c>
      <c r="M41">
        <v>1768</v>
      </c>
      <c r="N41">
        <f t="shared" si="0"/>
        <v>3734</v>
      </c>
    </row>
    <row r="42" spans="1:14" ht="14.25" customHeight="1" x14ac:dyDescent="0.35">
      <c r="A42" t="s">
        <v>3404</v>
      </c>
      <c r="B42" t="s">
        <v>3405</v>
      </c>
      <c r="C42" t="s">
        <v>32</v>
      </c>
      <c r="D42" t="s">
        <v>72</v>
      </c>
      <c r="E42">
        <v>1079</v>
      </c>
      <c r="F42">
        <v>94</v>
      </c>
      <c r="G42">
        <v>48</v>
      </c>
      <c r="H42">
        <v>21</v>
      </c>
      <c r="I42">
        <v>93</v>
      </c>
      <c r="J42">
        <v>78</v>
      </c>
      <c r="K42">
        <v>0</v>
      </c>
      <c r="L42">
        <v>23</v>
      </c>
      <c r="M42">
        <v>289</v>
      </c>
      <c r="N42">
        <f t="shared" si="0"/>
        <v>646</v>
      </c>
    </row>
    <row r="43" spans="1:14" ht="14.25" customHeight="1" x14ac:dyDescent="0.35">
      <c r="A43" t="s">
        <v>3406</v>
      </c>
      <c r="B43" t="s">
        <v>3407</v>
      </c>
      <c r="C43" t="s">
        <v>32</v>
      </c>
      <c r="D43" t="s">
        <v>73</v>
      </c>
      <c r="E43">
        <v>1081</v>
      </c>
      <c r="F43">
        <v>316</v>
      </c>
      <c r="G43">
        <v>212</v>
      </c>
      <c r="H43">
        <v>316</v>
      </c>
      <c r="I43">
        <v>7333</v>
      </c>
      <c r="J43">
        <v>685</v>
      </c>
      <c r="K43">
        <v>286</v>
      </c>
      <c r="L43">
        <v>329</v>
      </c>
      <c r="M43">
        <v>6241</v>
      </c>
      <c r="N43">
        <f t="shared" si="0"/>
        <v>15718</v>
      </c>
    </row>
    <row r="44" spans="1:14" ht="14.25" customHeight="1" x14ac:dyDescent="0.35">
      <c r="A44" t="s">
        <v>3408</v>
      </c>
      <c r="B44" t="s">
        <v>3409</v>
      </c>
      <c r="C44" t="s">
        <v>32</v>
      </c>
      <c r="D44" t="s">
        <v>74</v>
      </c>
      <c r="E44">
        <v>1083</v>
      </c>
      <c r="F44">
        <v>332</v>
      </c>
      <c r="G44">
        <v>80</v>
      </c>
      <c r="H44">
        <v>82</v>
      </c>
      <c r="I44">
        <v>516</v>
      </c>
      <c r="J44">
        <v>277</v>
      </c>
      <c r="K44">
        <v>69</v>
      </c>
      <c r="L44">
        <v>179</v>
      </c>
      <c r="M44">
        <v>604</v>
      </c>
      <c r="N44">
        <f t="shared" si="0"/>
        <v>2139</v>
      </c>
    </row>
    <row r="45" spans="1:14" ht="14.25" customHeight="1" x14ac:dyDescent="0.35">
      <c r="A45" t="s">
        <v>3410</v>
      </c>
      <c r="B45" t="s">
        <v>3411</v>
      </c>
      <c r="C45" t="s">
        <v>32</v>
      </c>
      <c r="D45" t="s">
        <v>75</v>
      </c>
      <c r="E45">
        <v>1085</v>
      </c>
      <c r="F45">
        <v>87</v>
      </c>
      <c r="G45">
        <v>37</v>
      </c>
      <c r="H45">
        <v>66</v>
      </c>
      <c r="I45">
        <v>124</v>
      </c>
      <c r="J45">
        <v>84</v>
      </c>
      <c r="K45">
        <v>29</v>
      </c>
      <c r="L45">
        <v>59</v>
      </c>
      <c r="M45">
        <v>233</v>
      </c>
      <c r="N45">
        <f t="shared" si="0"/>
        <v>719</v>
      </c>
    </row>
    <row r="46" spans="1:14" ht="14.25" customHeight="1" x14ac:dyDescent="0.35">
      <c r="A46" t="s">
        <v>3412</v>
      </c>
      <c r="B46" t="s">
        <v>3413</v>
      </c>
      <c r="C46" t="s">
        <v>32</v>
      </c>
      <c r="D46" t="s">
        <v>76</v>
      </c>
      <c r="E46">
        <v>1087</v>
      </c>
      <c r="F46">
        <v>55</v>
      </c>
      <c r="G46">
        <v>54</v>
      </c>
      <c r="H46">
        <v>90</v>
      </c>
      <c r="I46">
        <v>314</v>
      </c>
      <c r="J46">
        <v>125</v>
      </c>
      <c r="K46">
        <v>24</v>
      </c>
      <c r="L46">
        <v>36</v>
      </c>
      <c r="M46">
        <v>336</v>
      </c>
      <c r="N46">
        <f t="shared" si="0"/>
        <v>1034</v>
      </c>
    </row>
    <row r="47" spans="1:14" ht="14.25" customHeight="1" x14ac:dyDescent="0.35">
      <c r="A47" t="s">
        <v>3414</v>
      </c>
      <c r="B47" t="s">
        <v>3415</v>
      </c>
      <c r="C47" t="s">
        <v>32</v>
      </c>
      <c r="D47" t="s">
        <v>77</v>
      </c>
      <c r="E47">
        <v>1089</v>
      </c>
      <c r="F47">
        <v>802</v>
      </c>
      <c r="G47">
        <v>280</v>
      </c>
      <c r="H47">
        <v>602</v>
      </c>
      <c r="I47">
        <v>2476</v>
      </c>
      <c r="J47">
        <v>703</v>
      </c>
      <c r="K47">
        <v>293</v>
      </c>
      <c r="L47">
        <v>242</v>
      </c>
      <c r="M47">
        <v>4445</v>
      </c>
      <c r="N47">
        <f t="shared" si="0"/>
        <v>9843</v>
      </c>
    </row>
    <row r="48" spans="1:14" ht="14.25" customHeight="1" x14ac:dyDescent="0.35">
      <c r="A48" t="s">
        <v>3416</v>
      </c>
      <c r="B48" t="s">
        <v>3417</v>
      </c>
      <c r="C48" t="s">
        <v>32</v>
      </c>
      <c r="D48" t="s">
        <v>78</v>
      </c>
      <c r="E48">
        <v>1091</v>
      </c>
      <c r="F48">
        <v>0</v>
      </c>
      <c r="G48">
        <v>51</v>
      </c>
      <c r="H48">
        <v>0</v>
      </c>
      <c r="I48">
        <v>142</v>
      </c>
      <c r="J48">
        <v>28</v>
      </c>
      <c r="K48">
        <v>41</v>
      </c>
      <c r="L48">
        <v>0</v>
      </c>
      <c r="M48">
        <v>359</v>
      </c>
      <c r="N48">
        <f t="shared" si="0"/>
        <v>621</v>
      </c>
    </row>
    <row r="49" spans="1:14" ht="14.25" customHeight="1" x14ac:dyDescent="0.35">
      <c r="A49" t="s">
        <v>3418</v>
      </c>
      <c r="B49" t="s">
        <v>3419</v>
      </c>
      <c r="C49" t="s">
        <v>32</v>
      </c>
      <c r="D49" t="s">
        <v>79</v>
      </c>
      <c r="E49">
        <v>1093</v>
      </c>
      <c r="F49">
        <v>57</v>
      </c>
      <c r="G49">
        <v>66</v>
      </c>
      <c r="H49">
        <v>141</v>
      </c>
      <c r="I49">
        <v>159</v>
      </c>
      <c r="J49">
        <v>99</v>
      </c>
      <c r="K49">
        <v>61</v>
      </c>
      <c r="L49">
        <v>73</v>
      </c>
      <c r="M49">
        <v>186</v>
      </c>
      <c r="N49">
        <f t="shared" si="0"/>
        <v>842</v>
      </c>
    </row>
    <row r="50" spans="1:14" ht="14.25" customHeight="1" x14ac:dyDescent="0.35">
      <c r="A50" t="s">
        <v>3420</v>
      </c>
      <c r="B50" t="s">
        <v>3421</v>
      </c>
      <c r="C50" t="s">
        <v>32</v>
      </c>
      <c r="D50" t="s">
        <v>80</v>
      </c>
      <c r="E50">
        <v>1095</v>
      </c>
      <c r="F50">
        <v>485</v>
      </c>
      <c r="G50">
        <v>214</v>
      </c>
      <c r="H50">
        <v>238</v>
      </c>
      <c r="I50">
        <v>506</v>
      </c>
      <c r="J50">
        <v>356</v>
      </c>
      <c r="K50">
        <v>214</v>
      </c>
      <c r="L50">
        <v>371</v>
      </c>
      <c r="M50">
        <v>560</v>
      </c>
      <c r="N50">
        <f t="shared" si="0"/>
        <v>2944</v>
      </c>
    </row>
    <row r="51" spans="1:14" ht="14.25" customHeight="1" x14ac:dyDescent="0.35">
      <c r="A51" t="s">
        <v>3422</v>
      </c>
      <c r="B51" t="s">
        <v>3423</v>
      </c>
      <c r="C51" t="s">
        <v>32</v>
      </c>
      <c r="D51" t="s">
        <v>81</v>
      </c>
      <c r="E51">
        <v>1097</v>
      </c>
      <c r="F51">
        <v>1657</v>
      </c>
      <c r="G51">
        <v>586</v>
      </c>
      <c r="H51">
        <v>1027</v>
      </c>
      <c r="I51">
        <v>2581</v>
      </c>
      <c r="J51">
        <v>1495</v>
      </c>
      <c r="K51">
        <v>487</v>
      </c>
      <c r="L51">
        <v>1154</v>
      </c>
      <c r="M51">
        <v>3963</v>
      </c>
      <c r="N51">
        <f t="shared" si="0"/>
        <v>12950</v>
      </c>
    </row>
    <row r="52" spans="1:14" ht="14.25" customHeight="1" x14ac:dyDescent="0.35">
      <c r="A52" t="s">
        <v>3424</v>
      </c>
      <c r="B52" t="s">
        <v>3425</v>
      </c>
      <c r="C52" t="s">
        <v>32</v>
      </c>
      <c r="D52" t="s">
        <v>82</v>
      </c>
      <c r="E52">
        <v>1099</v>
      </c>
      <c r="F52">
        <v>44</v>
      </c>
      <c r="G52">
        <v>19</v>
      </c>
      <c r="H52">
        <v>101</v>
      </c>
      <c r="I52">
        <v>189</v>
      </c>
      <c r="J52">
        <v>180</v>
      </c>
      <c r="K52">
        <v>12</v>
      </c>
      <c r="L52">
        <v>86</v>
      </c>
      <c r="M52">
        <v>284</v>
      </c>
      <c r="N52">
        <f t="shared" si="0"/>
        <v>915</v>
      </c>
    </row>
    <row r="53" spans="1:14" ht="14.25" customHeight="1" x14ac:dyDescent="0.35">
      <c r="A53" t="s">
        <v>3426</v>
      </c>
      <c r="B53" t="s">
        <v>3427</v>
      </c>
      <c r="C53" t="s">
        <v>32</v>
      </c>
      <c r="D53" t="s">
        <v>83</v>
      </c>
      <c r="E53">
        <v>1101</v>
      </c>
      <c r="F53">
        <v>1038</v>
      </c>
      <c r="G53">
        <v>420</v>
      </c>
      <c r="H53">
        <v>645</v>
      </c>
      <c r="I53">
        <v>1406</v>
      </c>
      <c r="J53">
        <v>1175</v>
      </c>
      <c r="K53">
        <v>372</v>
      </c>
      <c r="L53">
        <v>626</v>
      </c>
      <c r="M53">
        <v>2858</v>
      </c>
      <c r="N53">
        <f t="shared" si="0"/>
        <v>8540</v>
      </c>
    </row>
    <row r="54" spans="1:14" ht="14.25" customHeight="1" x14ac:dyDescent="0.35">
      <c r="A54" t="s">
        <v>3428</v>
      </c>
      <c r="B54" t="s">
        <v>3429</v>
      </c>
      <c r="C54" t="s">
        <v>32</v>
      </c>
      <c r="D54" t="s">
        <v>84</v>
      </c>
      <c r="E54">
        <v>1103</v>
      </c>
      <c r="F54">
        <v>183</v>
      </c>
      <c r="G54">
        <v>76</v>
      </c>
      <c r="H54">
        <v>194</v>
      </c>
      <c r="I54">
        <v>516</v>
      </c>
      <c r="J54">
        <v>424</v>
      </c>
      <c r="K54">
        <v>194</v>
      </c>
      <c r="L54">
        <v>331</v>
      </c>
      <c r="M54">
        <v>984</v>
      </c>
      <c r="N54">
        <f t="shared" si="0"/>
        <v>2902</v>
      </c>
    </row>
    <row r="55" spans="1:14" ht="14.25" customHeight="1" x14ac:dyDescent="0.35">
      <c r="A55" t="s">
        <v>3430</v>
      </c>
      <c r="B55" t="s">
        <v>3431</v>
      </c>
      <c r="C55" t="s">
        <v>32</v>
      </c>
      <c r="D55" t="s">
        <v>85</v>
      </c>
      <c r="E55">
        <v>1105</v>
      </c>
      <c r="F55">
        <v>37</v>
      </c>
      <c r="G55">
        <v>24</v>
      </c>
      <c r="H55">
        <v>9</v>
      </c>
      <c r="I55">
        <v>101</v>
      </c>
      <c r="J55">
        <v>103</v>
      </c>
      <c r="K55">
        <v>8</v>
      </c>
      <c r="L55">
        <v>83</v>
      </c>
      <c r="M55">
        <v>122</v>
      </c>
      <c r="N55">
        <f t="shared" si="0"/>
        <v>487</v>
      </c>
    </row>
    <row r="56" spans="1:14" ht="14.25" customHeight="1" x14ac:dyDescent="0.35">
      <c r="A56" t="s">
        <v>3432</v>
      </c>
      <c r="B56" t="s">
        <v>3433</v>
      </c>
      <c r="C56" t="s">
        <v>32</v>
      </c>
      <c r="D56" t="s">
        <v>86</v>
      </c>
      <c r="E56">
        <v>1107</v>
      </c>
      <c r="F56">
        <v>115</v>
      </c>
      <c r="G56">
        <v>0</v>
      </c>
      <c r="H56">
        <v>6</v>
      </c>
      <c r="I56">
        <v>165</v>
      </c>
      <c r="J56">
        <v>116</v>
      </c>
      <c r="K56">
        <v>28</v>
      </c>
      <c r="L56">
        <v>58</v>
      </c>
      <c r="M56">
        <v>207</v>
      </c>
      <c r="N56">
        <f t="shared" si="0"/>
        <v>695</v>
      </c>
    </row>
    <row r="57" spans="1:14" ht="14.25" customHeight="1" x14ac:dyDescent="0.35">
      <c r="A57" t="s">
        <v>3434</v>
      </c>
      <c r="B57" t="s">
        <v>3435</v>
      </c>
      <c r="C57" t="s">
        <v>32</v>
      </c>
      <c r="D57" t="s">
        <v>87</v>
      </c>
      <c r="E57">
        <v>1109</v>
      </c>
      <c r="F57">
        <v>106</v>
      </c>
      <c r="G57">
        <v>21</v>
      </c>
      <c r="H57">
        <v>149</v>
      </c>
      <c r="I57">
        <v>1174</v>
      </c>
      <c r="J57">
        <v>163</v>
      </c>
      <c r="K57">
        <v>3</v>
      </c>
      <c r="L57">
        <v>71</v>
      </c>
      <c r="M57">
        <v>1073</v>
      </c>
      <c r="N57">
        <f t="shared" si="0"/>
        <v>2760</v>
      </c>
    </row>
    <row r="58" spans="1:14" ht="14.25" customHeight="1" x14ac:dyDescent="0.35">
      <c r="A58" t="s">
        <v>3436</v>
      </c>
      <c r="B58" t="s">
        <v>3437</v>
      </c>
      <c r="C58" t="s">
        <v>32</v>
      </c>
      <c r="D58" t="s">
        <v>88</v>
      </c>
      <c r="E58">
        <v>1111</v>
      </c>
      <c r="F58">
        <v>125</v>
      </c>
      <c r="G58">
        <v>0</v>
      </c>
      <c r="H58">
        <v>0</v>
      </c>
      <c r="I58">
        <v>206</v>
      </c>
      <c r="J58">
        <v>102</v>
      </c>
      <c r="K58">
        <v>36</v>
      </c>
      <c r="L58">
        <v>28</v>
      </c>
      <c r="M58">
        <v>201</v>
      </c>
      <c r="N58">
        <f t="shared" si="0"/>
        <v>698</v>
      </c>
    </row>
    <row r="59" spans="1:14" ht="14.25" customHeight="1" x14ac:dyDescent="0.35">
      <c r="A59" t="s">
        <v>3438</v>
      </c>
      <c r="B59" t="s">
        <v>3439</v>
      </c>
      <c r="C59" t="s">
        <v>32</v>
      </c>
      <c r="D59" t="s">
        <v>89</v>
      </c>
      <c r="E59">
        <v>1113</v>
      </c>
      <c r="F59">
        <v>267</v>
      </c>
      <c r="G59">
        <v>32</v>
      </c>
      <c r="H59">
        <v>59</v>
      </c>
      <c r="I59">
        <v>502</v>
      </c>
      <c r="J59">
        <v>340</v>
      </c>
      <c r="K59">
        <v>305</v>
      </c>
      <c r="L59">
        <v>78</v>
      </c>
      <c r="M59">
        <v>557</v>
      </c>
      <c r="N59">
        <f t="shared" si="0"/>
        <v>2140</v>
      </c>
    </row>
    <row r="60" spans="1:14" ht="14.25" customHeight="1" x14ac:dyDescent="0.35">
      <c r="A60" t="s">
        <v>3440</v>
      </c>
      <c r="B60" t="s">
        <v>3441</v>
      </c>
      <c r="C60" t="s">
        <v>32</v>
      </c>
      <c r="D60" t="s">
        <v>90</v>
      </c>
      <c r="E60">
        <v>1115</v>
      </c>
      <c r="F60">
        <v>323</v>
      </c>
      <c r="G60">
        <v>39</v>
      </c>
      <c r="H60">
        <v>128</v>
      </c>
      <c r="I60">
        <v>525</v>
      </c>
      <c r="J60">
        <v>205</v>
      </c>
      <c r="K60">
        <v>135</v>
      </c>
      <c r="L60">
        <v>94</v>
      </c>
      <c r="M60">
        <v>478</v>
      </c>
      <c r="N60">
        <f t="shared" si="0"/>
        <v>1927</v>
      </c>
    </row>
    <row r="61" spans="1:14" ht="14.25" customHeight="1" x14ac:dyDescent="0.35">
      <c r="A61" t="s">
        <v>3442</v>
      </c>
      <c r="B61" t="s">
        <v>3443</v>
      </c>
      <c r="C61" t="s">
        <v>32</v>
      </c>
      <c r="D61" t="s">
        <v>91</v>
      </c>
      <c r="E61">
        <v>1117</v>
      </c>
      <c r="F61">
        <v>188</v>
      </c>
      <c r="G61">
        <v>195</v>
      </c>
      <c r="H61">
        <v>267</v>
      </c>
      <c r="I61">
        <v>768</v>
      </c>
      <c r="J61">
        <v>387</v>
      </c>
      <c r="K61">
        <v>144</v>
      </c>
      <c r="L61">
        <v>176</v>
      </c>
      <c r="M61">
        <v>1006</v>
      </c>
      <c r="N61">
        <f t="shared" si="0"/>
        <v>3131</v>
      </c>
    </row>
    <row r="62" spans="1:14" ht="14.25" customHeight="1" x14ac:dyDescent="0.35">
      <c r="A62" t="s">
        <v>3444</v>
      </c>
      <c r="B62" t="s">
        <v>3445</v>
      </c>
      <c r="C62" t="s">
        <v>32</v>
      </c>
      <c r="D62" t="s">
        <v>92</v>
      </c>
      <c r="E62">
        <v>1119</v>
      </c>
      <c r="F62">
        <v>76</v>
      </c>
      <c r="G62">
        <v>44</v>
      </c>
      <c r="H62">
        <v>0</v>
      </c>
      <c r="I62">
        <v>115</v>
      </c>
      <c r="J62">
        <v>71</v>
      </c>
      <c r="K62">
        <v>20</v>
      </c>
      <c r="L62">
        <v>76</v>
      </c>
      <c r="M62">
        <v>210</v>
      </c>
      <c r="N62">
        <f t="shared" si="0"/>
        <v>612</v>
      </c>
    </row>
    <row r="63" spans="1:14" ht="14.25" customHeight="1" x14ac:dyDescent="0.35">
      <c r="A63" t="s">
        <v>3446</v>
      </c>
      <c r="B63" t="s">
        <v>3447</v>
      </c>
      <c r="C63" t="s">
        <v>32</v>
      </c>
      <c r="D63" t="s">
        <v>93</v>
      </c>
      <c r="E63">
        <v>1121</v>
      </c>
      <c r="F63">
        <v>378</v>
      </c>
      <c r="G63">
        <v>118</v>
      </c>
      <c r="H63">
        <v>129</v>
      </c>
      <c r="I63">
        <v>393</v>
      </c>
      <c r="J63">
        <v>376</v>
      </c>
      <c r="K63">
        <v>114</v>
      </c>
      <c r="L63">
        <v>153</v>
      </c>
      <c r="M63">
        <v>619</v>
      </c>
      <c r="N63">
        <f t="shared" si="0"/>
        <v>2280</v>
      </c>
    </row>
    <row r="64" spans="1:14" ht="14.25" customHeight="1" x14ac:dyDescent="0.35">
      <c r="A64" t="s">
        <v>3448</v>
      </c>
      <c r="B64" t="s">
        <v>3449</v>
      </c>
      <c r="C64" t="s">
        <v>32</v>
      </c>
      <c r="D64" t="s">
        <v>94</v>
      </c>
      <c r="E64">
        <v>1123</v>
      </c>
      <c r="F64">
        <v>146</v>
      </c>
      <c r="G64">
        <v>51</v>
      </c>
      <c r="H64">
        <v>29</v>
      </c>
      <c r="I64">
        <v>190</v>
      </c>
      <c r="J64">
        <v>67</v>
      </c>
      <c r="K64">
        <v>10</v>
      </c>
      <c r="L64">
        <v>42</v>
      </c>
      <c r="M64">
        <v>135</v>
      </c>
      <c r="N64">
        <f t="shared" si="0"/>
        <v>670</v>
      </c>
    </row>
    <row r="65" spans="1:14" ht="14.25" customHeight="1" x14ac:dyDescent="0.35">
      <c r="A65" t="s">
        <v>3450</v>
      </c>
      <c r="B65" t="s">
        <v>3451</v>
      </c>
      <c r="C65" t="s">
        <v>32</v>
      </c>
      <c r="D65" t="s">
        <v>95</v>
      </c>
      <c r="E65">
        <v>1125</v>
      </c>
      <c r="F65">
        <v>1169</v>
      </c>
      <c r="G65">
        <v>222</v>
      </c>
      <c r="H65">
        <v>325</v>
      </c>
      <c r="I65">
        <v>5363</v>
      </c>
      <c r="J65">
        <v>611</v>
      </c>
      <c r="K65">
        <v>175</v>
      </c>
      <c r="L65">
        <v>291</v>
      </c>
      <c r="M65">
        <v>5881</v>
      </c>
      <c r="N65">
        <f t="shared" si="0"/>
        <v>14037</v>
      </c>
    </row>
    <row r="66" spans="1:14" ht="14.25" customHeight="1" x14ac:dyDescent="0.35">
      <c r="A66" t="s">
        <v>3452</v>
      </c>
      <c r="B66" t="s">
        <v>3453</v>
      </c>
      <c r="C66" t="s">
        <v>32</v>
      </c>
      <c r="D66" t="s">
        <v>96</v>
      </c>
      <c r="E66">
        <v>1127</v>
      </c>
      <c r="F66">
        <v>362</v>
      </c>
      <c r="G66">
        <v>21</v>
      </c>
      <c r="H66">
        <v>196</v>
      </c>
      <c r="I66">
        <v>418</v>
      </c>
      <c r="J66">
        <v>305</v>
      </c>
      <c r="K66">
        <v>86</v>
      </c>
      <c r="L66">
        <v>148</v>
      </c>
      <c r="M66">
        <v>512</v>
      </c>
      <c r="N66">
        <f t="shared" si="0"/>
        <v>2048</v>
      </c>
    </row>
    <row r="67" spans="1:14" ht="14.25" customHeight="1" x14ac:dyDescent="0.35">
      <c r="A67" t="s">
        <v>3454</v>
      </c>
      <c r="B67" t="s">
        <v>3455</v>
      </c>
      <c r="C67" t="s">
        <v>32</v>
      </c>
      <c r="D67" t="s">
        <v>97</v>
      </c>
      <c r="E67">
        <v>1129</v>
      </c>
      <c r="F67">
        <v>112</v>
      </c>
      <c r="G67">
        <v>24</v>
      </c>
      <c r="H67">
        <v>57</v>
      </c>
      <c r="I67">
        <v>5</v>
      </c>
      <c r="J67">
        <v>34</v>
      </c>
      <c r="K67">
        <v>0</v>
      </c>
      <c r="L67">
        <v>28</v>
      </c>
      <c r="M67">
        <v>132</v>
      </c>
      <c r="N67">
        <f t="shared" ref="N67:N130" si="1">SUM(F67:M67)</f>
        <v>392</v>
      </c>
    </row>
    <row r="68" spans="1:14" ht="14.25" customHeight="1" x14ac:dyDescent="0.35">
      <c r="A68" t="s">
        <v>3456</v>
      </c>
      <c r="B68" t="s">
        <v>3457</v>
      </c>
      <c r="C68" t="s">
        <v>32</v>
      </c>
      <c r="D68" t="s">
        <v>98</v>
      </c>
      <c r="E68">
        <v>1131</v>
      </c>
      <c r="F68">
        <v>46</v>
      </c>
      <c r="G68">
        <v>34</v>
      </c>
      <c r="H68">
        <v>77</v>
      </c>
      <c r="I68">
        <v>66</v>
      </c>
      <c r="J68">
        <v>111</v>
      </c>
      <c r="K68">
        <v>11</v>
      </c>
      <c r="L68">
        <v>12</v>
      </c>
      <c r="M68">
        <v>137</v>
      </c>
      <c r="N68">
        <f t="shared" si="1"/>
        <v>494</v>
      </c>
    </row>
    <row r="69" spans="1:14" ht="14.25" customHeight="1" x14ac:dyDescent="0.35">
      <c r="A69" t="s">
        <v>3458</v>
      </c>
      <c r="B69" t="s">
        <v>3459</v>
      </c>
      <c r="C69" t="s">
        <v>32</v>
      </c>
      <c r="D69" t="s">
        <v>99</v>
      </c>
      <c r="E69">
        <v>1133</v>
      </c>
      <c r="F69">
        <v>168</v>
      </c>
      <c r="G69">
        <v>2</v>
      </c>
      <c r="H69">
        <v>105</v>
      </c>
      <c r="I69">
        <v>151</v>
      </c>
      <c r="J69">
        <v>158</v>
      </c>
      <c r="K69">
        <v>12</v>
      </c>
      <c r="L69">
        <v>72</v>
      </c>
      <c r="M69">
        <v>173</v>
      </c>
      <c r="N69">
        <f t="shared" si="1"/>
        <v>841</v>
      </c>
    </row>
    <row r="70" spans="1:14" ht="14.25" customHeight="1" x14ac:dyDescent="0.35">
      <c r="A70" t="s">
        <v>3460</v>
      </c>
      <c r="B70" t="s">
        <v>3461</v>
      </c>
      <c r="C70" t="s">
        <v>100</v>
      </c>
      <c r="D70" t="s">
        <v>101</v>
      </c>
      <c r="E70">
        <v>2013</v>
      </c>
      <c r="F70">
        <v>17</v>
      </c>
      <c r="G70">
        <v>5</v>
      </c>
      <c r="H70">
        <v>0</v>
      </c>
      <c r="I70">
        <v>33</v>
      </c>
      <c r="J70">
        <v>7</v>
      </c>
      <c r="K70">
        <v>0</v>
      </c>
      <c r="L70">
        <v>4</v>
      </c>
      <c r="M70">
        <v>15</v>
      </c>
      <c r="N70">
        <f t="shared" si="1"/>
        <v>81</v>
      </c>
    </row>
    <row r="71" spans="1:14" ht="14.25" customHeight="1" x14ac:dyDescent="0.35">
      <c r="A71" t="s">
        <v>3462</v>
      </c>
      <c r="B71" t="s">
        <v>3463</v>
      </c>
      <c r="C71" t="s">
        <v>100</v>
      </c>
      <c r="D71" t="s">
        <v>102</v>
      </c>
      <c r="E71">
        <v>2016</v>
      </c>
      <c r="F71">
        <v>0</v>
      </c>
      <c r="G71">
        <v>54</v>
      </c>
      <c r="H71">
        <v>4</v>
      </c>
      <c r="I71">
        <v>37</v>
      </c>
      <c r="J71">
        <v>6</v>
      </c>
      <c r="K71">
        <v>0</v>
      </c>
      <c r="L71">
        <v>0</v>
      </c>
      <c r="M71">
        <v>18</v>
      </c>
      <c r="N71">
        <f t="shared" si="1"/>
        <v>119</v>
      </c>
    </row>
    <row r="72" spans="1:14" ht="14.25" customHeight="1" x14ac:dyDescent="0.35">
      <c r="A72" t="s">
        <v>3464</v>
      </c>
      <c r="B72" t="s">
        <v>3465</v>
      </c>
      <c r="C72" t="s">
        <v>100</v>
      </c>
      <c r="D72" t="s">
        <v>103</v>
      </c>
      <c r="E72">
        <v>2020</v>
      </c>
      <c r="F72">
        <v>317</v>
      </c>
      <c r="G72">
        <v>188</v>
      </c>
      <c r="H72">
        <v>282</v>
      </c>
      <c r="I72">
        <v>1738</v>
      </c>
      <c r="J72">
        <v>644</v>
      </c>
      <c r="K72">
        <v>295</v>
      </c>
      <c r="L72">
        <v>273</v>
      </c>
      <c r="M72">
        <v>1973</v>
      </c>
      <c r="N72">
        <f t="shared" si="1"/>
        <v>5710</v>
      </c>
    </row>
    <row r="73" spans="1:14" ht="14.25" customHeight="1" x14ac:dyDescent="0.35">
      <c r="A73" t="s">
        <v>3466</v>
      </c>
      <c r="B73" t="s">
        <v>3467</v>
      </c>
      <c r="C73" t="s">
        <v>100</v>
      </c>
      <c r="D73" t="s">
        <v>104</v>
      </c>
      <c r="E73">
        <v>2050</v>
      </c>
      <c r="F73">
        <v>98</v>
      </c>
      <c r="G73">
        <v>30</v>
      </c>
      <c r="H73">
        <v>83</v>
      </c>
      <c r="I73">
        <v>154</v>
      </c>
      <c r="J73">
        <v>172</v>
      </c>
      <c r="K73">
        <v>53</v>
      </c>
      <c r="L73">
        <v>45</v>
      </c>
      <c r="M73">
        <v>186</v>
      </c>
      <c r="N73">
        <f t="shared" si="1"/>
        <v>821</v>
      </c>
    </row>
    <row r="74" spans="1:14" ht="14.25" customHeight="1" x14ac:dyDescent="0.35">
      <c r="A74" t="s">
        <v>3468</v>
      </c>
      <c r="B74" t="s">
        <v>3469</v>
      </c>
      <c r="C74" t="s">
        <v>100</v>
      </c>
      <c r="D74" t="s">
        <v>105</v>
      </c>
      <c r="E74">
        <v>2060</v>
      </c>
      <c r="F74">
        <v>2</v>
      </c>
      <c r="G74">
        <v>0</v>
      </c>
      <c r="H74">
        <v>0</v>
      </c>
      <c r="I74">
        <v>0</v>
      </c>
      <c r="J74">
        <v>3</v>
      </c>
      <c r="K74">
        <v>1</v>
      </c>
      <c r="L74">
        <v>4</v>
      </c>
      <c r="M74">
        <v>0</v>
      </c>
      <c r="N74">
        <f t="shared" si="1"/>
        <v>10</v>
      </c>
    </row>
    <row r="75" spans="1:14" ht="14.25" customHeight="1" x14ac:dyDescent="0.35">
      <c r="A75" t="s">
        <v>3470</v>
      </c>
      <c r="B75" t="s">
        <v>3471</v>
      </c>
      <c r="C75" t="s">
        <v>100</v>
      </c>
      <c r="D75" t="s">
        <v>106</v>
      </c>
      <c r="E75">
        <v>2063</v>
      </c>
      <c r="F75">
        <v>16</v>
      </c>
      <c r="G75">
        <v>0</v>
      </c>
      <c r="H75">
        <v>0</v>
      </c>
      <c r="I75">
        <v>21</v>
      </c>
      <c r="J75">
        <v>0</v>
      </c>
      <c r="K75">
        <v>0</v>
      </c>
      <c r="L75">
        <v>0</v>
      </c>
      <c r="M75">
        <v>2</v>
      </c>
      <c r="N75">
        <f t="shared" si="1"/>
        <v>39</v>
      </c>
    </row>
    <row r="76" spans="1:14" ht="14.25" customHeight="1" x14ac:dyDescent="0.35">
      <c r="A76" t="s">
        <v>3472</v>
      </c>
      <c r="B76" t="s">
        <v>3473</v>
      </c>
      <c r="C76" t="s">
        <v>100</v>
      </c>
      <c r="D76" t="s">
        <v>107</v>
      </c>
      <c r="E76">
        <v>2066</v>
      </c>
      <c r="F76">
        <v>9</v>
      </c>
      <c r="G76">
        <v>0</v>
      </c>
      <c r="H76">
        <v>3</v>
      </c>
      <c r="I76">
        <v>7</v>
      </c>
      <c r="J76">
        <v>4</v>
      </c>
      <c r="K76">
        <v>0</v>
      </c>
      <c r="L76">
        <v>2</v>
      </c>
      <c r="M76">
        <v>21</v>
      </c>
      <c r="N76">
        <f t="shared" si="1"/>
        <v>46</v>
      </c>
    </row>
    <row r="77" spans="1:14" ht="14.25" customHeight="1" x14ac:dyDescent="0.35">
      <c r="A77" t="s">
        <v>3474</v>
      </c>
      <c r="B77" t="s">
        <v>3475</v>
      </c>
      <c r="C77" t="s">
        <v>100</v>
      </c>
      <c r="D77" t="s">
        <v>108</v>
      </c>
      <c r="E77">
        <v>2068</v>
      </c>
      <c r="F77">
        <v>0</v>
      </c>
      <c r="G77">
        <v>0</v>
      </c>
      <c r="H77">
        <v>0</v>
      </c>
      <c r="I77">
        <v>0</v>
      </c>
      <c r="J77">
        <v>0</v>
      </c>
      <c r="K77">
        <v>0</v>
      </c>
      <c r="L77">
        <v>0</v>
      </c>
      <c r="M77">
        <v>8</v>
      </c>
      <c r="N77">
        <f t="shared" si="1"/>
        <v>8</v>
      </c>
    </row>
    <row r="78" spans="1:14" ht="14.25" customHeight="1" x14ac:dyDescent="0.35">
      <c r="A78" t="s">
        <v>3476</v>
      </c>
      <c r="B78" t="s">
        <v>3477</v>
      </c>
      <c r="C78" t="s">
        <v>100</v>
      </c>
      <c r="D78" t="s">
        <v>109</v>
      </c>
      <c r="E78">
        <v>2070</v>
      </c>
      <c r="F78">
        <v>26</v>
      </c>
      <c r="G78">
        <v>7</v>
      </c>
      <c r="H78">
        <v>5</v>
      </c>
      <c r="I78">
        <v>39</v>
      </c>
      <c r="J78">
        <v>21</v>
      </c>
      <c r="K78">
        <v>4</v>
      </c>
      <c r="L78">
        <v>16</v>
      </c>
      <c r="M78">
        <v>34</v>
      </c>
      <c r="N78">
        <f t="shared" si="1"/>
        <v>152</v>
      </c>
    </row>
    <row r="79" spans="1:14" ht="14.25" customHeight="1" x14ac:dyDescent="0.35">
      <c r="A79" t="s">
        <v>3478</v>
      </c>
      <c r="B79" t="s">
        <v>3479</v>
      </c>
      <c r="C79" t="s">
        <v>100</v>
      </c>
      <c r="D79" t="s">
        <v>110</v>
      </c>
      <c r="E79">
        <v>2090</v>
      </c>
      <c r="F79">
        <v>60</v>
      </c>
      <c r="G79">
        <v>17</v>
      </c>
      <c r="H79">
        <v>25</v>
      </c>
      <c r="I79">
        <v>362</v>
      </c>
      <c r="J79">
        <v>51</v>
      </c>
      <c r="K79">
        <v>17</v>
      </c>
      <c r="L79">
        <v>35</v>
      </c>
      <c r="M79">
        <v>402</v>
      </c>
      <c r="N79">
        <f t="shared" si="1"/>
        <v>969</v>
      </c>
    </row>
    <row r="80" spans="1:14" ht="14.25" customHeight="1" x14ac:dyDescent="0.35">
      <c r="A80" t="s">
        <v>3480</v>
      </c>
      <c r="B80" t="s">
        <v>3481</v>
      </c>
      <c r="C80" t="s">
        <v>100</v>
      </c>
      <c r="D80" t="s">
        <v>111</v>
      </c>
      <c r="E80">
        <v>2100</v>
      </c>
      <c r="F80">
        <v>2</v>
      </c>
      <c r="G80">
        <v>0</v>
      </c>
      <c r="H80">
        <v>0</v>
      </c>
      <c r="I80">
        <v>0</v>
      </c>
      <c r="J80">
        <v>0</v>
      </c>
      <c r="K80">
        <v>0</v>
      </c>
      <c r="L80">
        <v>0</v>
      </c>
      <c r="M80">
        <v>3</v>
      </c>
      <c r="N80">
        <f t="shared" si="1"/>
        <v>5</v>
      </c>
    </row>
    <row r="81" spans="1:14" ht="14.25" customHeight="1" x14ac:dyDescent="0.35">
      <c r="A81" t="s">
        <v>3482</v>
      </c>
      <c r="B81" t="s">
        <v>3483</v>
      </c>
      <c r="C81" t="s">
        <v>100</v>
      </c>
      <c r="D81" t="s">
        <v>112</v>
      </c>
      <c r="E81">
        <v>2105</v>
      </c>
      <c r="F81">
        <v>4</v>
      </c>
      <c r="G81">
        <v>2</v>
      </c>
      <c r="H81">
        <v>2</v>
      </c>
      <c r="I81">
        <v>12</v>
      </c>
      <c r="J81">
        <v>1</v>
      </c>
      <c r="K81">
        <v>0</v>
      </c>
      <c r="L81">
        <v>4</v>
      </c>
      <c r="M81">
        <v>13</v>
      </c>
      <c r="N81">
        <f t="shared" si="1"/>
        <v>38</v>
      </c>
    </row>
    <row r="82" spans="1:14" ht="14.25" customHeight="1" x14ac:dyDescent="0.35">
      <c r="A82" t="s">
        <v>3484</v>
      </c>
      <c r="B82" t="s">
        <v>3485</v>
      </c>
      <c r="C82" t="s">
        <v>100</v>
      </c>
      <c r="D82" t="s">
        <v>113</v>
      </c>
      <c r="E82">
        <v>2110</v>
      </c>
      <c r="F82">
        <v>99</v>
      </c>
      <c r="G82">
        <v>2</v>
      </c>
      <c r="H82">
        <v>3</v>
      </c>
      <c r="I82">
        <v>168</v>
      </c>
      <c r="J82">
        <v>43</v>
      </c>
      <c r="K82">
        <v>29</v>
      </c>
      <c r="L82">
        <v>36</v>
      </c>
      <c r="M82">
        <v>181</v>
      </c>
      <c r="N82">
        <f t="shared" si="1"/>
        <v>561</v>
      </c>
    </row>
    <row r="83" spans="1:14" ht="14.25" customHeight="1" x14ac:dyDescent="0.35">
      <c r="A83" t="s">
        <v>3486</v>
      </c>
      <c r="B83" t="s">
        <v>3487</v>
      </c>
      <c r="C83" t="s">
        <v>100</v>
      </c>
      <c r="D83" t="s">
        <v>114</v>
      </c>
      <c r="E83">
        <v>2122</v>
      </c>
      <c r="F83">
        <v>84</v>
      </c>
      <c r="G83">
        <v>66</v>
      </c>
      <c r="H83">
        <v>91</v>
      </c>
      <c r="I83">
        <v>307</v>
      </c>
      <c r="J83">
        <v>164</v>
      </c>
      <c r="K83">
        <v>67</v>
      </c>
      <c r="L83">
        <v>134</v>
      </c>
      <c r="M83">
        <v>221</v>
      </c>
      <c r="N83">
        <f t="shared" si="1"/>
        <v>1134</v>
      </c>
    </row>
    <row r="84" spans="1:14" ht="14.25" customHeight="1" x14ac:dyDescent="0.35">
      <c r="A84" t="s">
        <v>3488</v>
      </c>
      <c r="B84" t="s">
        <v>3489</v>
      </c>
      <c r="C84" t="s">
        <v>100</v>
      </c>
      <c r="D84" t="s">
        <v>115</v>
      </c>
      <c r="E84">
        <v>2130</v>
      </c>
      <c r="F84">
        <v>22</v>
      </c>
      <c r="G84">
        <v>18</v>
      </c>
      <c r="H84">
        <v>15</v>
      </c>
      <c r="I84">
        <v>83</v>
      </c>
      <c r="J84">
        <v>23</v>
      </c>
      <c r="K84">
        <v>0</v>
      </c>
      <c r="L84">
        <v>6</v>
      </c>
      <c r="M84">
        <v>122</v>
      </c>
      <c r="N84">
        <f t="shared" si="1"/>
        <v>289</v>
      </c>
    </row>
    <row r="85" spans="1:14" ht="14.25" customHeight="1" x14ac:dyDescent="0.35">
      <c r="A85" t="s">
        <v>3490</v>
      </c>
      <c r="B85" t="s">
        <v>3491</v>
      </c>
      <c r="C85" t="s">
        <v>100</v>
      </c>
      <c r="D85" t="s">
        <v>116</v>
      </c>
      <c r="E85">
        <v>2150</v>
      </c>
      <c r="F85">
        <v>24</v>
      </c>
      <c r="G85">
        <v>14</v>
      </c>
      <c r="H85">
        <v>31</v>
      </c>
      <c r="I85">
        <v>50</v>
      </c>
      <c r="J85">
        <v>0</v>
      </c>
      <c r="K85">
        <v>0</v>
      </c>
      <c r="L85">
        <v>0</v>
      </c>
      <c r="M85">
        <v>60</v>
      </c>
      <c r="N85">
        <f t="shared" si="1"/>
        <v>179</v>
      </c>
    </row>
    <row r="86" spans="1:14" ht="14.25" customHeight="1" x14ac:dyDescent="0.35">
      <c r="A86" t="s">
        <v>3492</v>
      </c>
      <c r="B86" t="s">
        <v>3493</v>
      </c>
      <c r="C86" t="s">
        <v>100</v>
      </c>
      <c r="D86" t="s">
        <v>117</v>
      </c>
      <c r="E86">
        <v>2158</v>
      </c>
      <c r="F86">
        <v>83</v>
      </c>
      <c r="G86">
        <v>34</v>
      </c>
      <c r="H86">
        <v>41</v>
      </c>
      <c r="I86">
        <v>123</v>
      </c>
      <c r="J86">
        <v>126</v>
      </c>
      <c r="K86">
        <v>18</v>
      </c>
      <c r="L86">
        <v>58</v>
      </c>
      <c r="M86">
        <v>165</v>
      </c>
      <c r="N86">
        <f t="shared" si="1"/>
        <v>648</v>
      </c>
    </row>
    <row r="87" spans="1:14" ht="14.25" customHeight="1" x14ac:dyDescent="0.35">
      <c r="A87" t="s">
        <v>3494</v>
      </c>
      <c r="B87" t="s">
        <v>3495</v>
      </c>
      <c r="C87" t="s">
        <v>100</v>
      </c>
      <c r="D87" t="s">
        <v>118</v>
      </c>
      <c r="E87">
        <v>2164</v>
      </c>
      <c r="F87">
        <v>6</v>
      </c>
      <c r="G87">
        <v>0</v>
      </c>
      <c r="H87">
        <v>2</v>
      </c>
      <c r="I87">
        <v>5</v>
      </c>
      <c r="J87">
        <v>7</v>
      </c>
      <c r="K87">
        <v>1</v>
      </c>
      <c r="L87">
        <v>8</v>
      </c>
      <c r="M87">
        <v>12</v>
      </c>
      <c r="N87">
        <f t="shared" si="1"/>
        <v>41</v>
      </c>
    </row>
    <row r="88" spans="1:14" ht="14.25" customHeight="1" x14ac:dyDescent="0.35">
      <c r="A88" t="s">
        <v>3496</v>
      </c>
      <c r="B88" t="s">
        <v>3497</v>
      </c>
      <c r="C88" t="s">
        <v>100</v>
      </c>
      <c r="D88" t="s">
        <v>119</v>
      </c>
      <c r="E88">
        <v>2170</v>
      </c>
      <c r="F88">
        <v>294</v>
      </c>
      <c r="G88">
        <v>34</v>
      </c>
      <c r="H88">
        <v>160</v>
      </c>
      <c r="I88">
        <v>471</v>
      </c>
      <c r="J88">
        <v>186</v>
      </c>
      <c r="K88">
        <v>119</v>
      </c>
      <c r="L88">
        <v>239</v>
      </c>
      <c r="M88">
        <v>654</v>
      </c>
      <c r="N88">
        <f t="shared" si="1"/>
        <v>2157</v>
      </c>
    </row>
    <row r="89" spans="1:14" ht="14.25" customHeight="1" x14ac:dyDescent="0.35">
      <c r="A89" t="s">
        <v>3498</v>
      </c>
      <c r="B89" t="s">
        <v>3499</v>
      </c>
      <c r="C89" t="s">
        <v>100</v>
      </c>
      <c r="D89" t="s">
        <v>120</v>
      </c>
      <c r="E89">
        <v>2180</v>
      </c>
      <c r="F89">
        <v>73</v>
      </c>
      <c r="G89">
        <v>16</v>
      </c>
      <c r="H89">
        <v>29</v>
      </c>
      <c r="I89">
        <v>93</v>
      </c>
      <c r="J89">
        <v>50</v>
      </c>
      <c r="K89">
        <v>25</v>
      </c>
      <c r="L89">
        <v>28</v>
      </c>
      <c r="M89">
        <v>104</v>
      </c>
      <c r="N89">
        <f t="shared" si="1"/>
        <v>418</v>
      </c>
    </row>
    <row r="90" spans="1:14" ht="14.25" customHeight="1" x14ac:dyDescent="0.35">
      <c r="A90" t="s">
        <v>3500</v>
      </c>
      <c r="B90" t="s">
        <v>3501</v>
      </c>
      <c r="C90" t="s">
        <v>100</v>
      </c>
      <c r="D90" t="s">
        <v>121</v>
      </c>
      <c r="E90">
        <v>2185</v>
      </c>
      <c r="F90">
        <v>6</v>
      </c>
      <c r="G90">
        <v>0</v>
      </c>
      <c r="H90">
        <v>4</v>
      </c>
      <c r="I90">
        <v>24</v>
      </c>
      <c r="J90">
        <v>43</v>
      </c>
      <c r="K90">
        <v>10</v>
      </c>
      <c r="L90">
        <v>6</v>
      </c>
      <c r="M90">
        <v>45</v>
      </c>
      <c r="N90">
        <f t="shared" si="1"/>
        <v>138</v>
      </c>
    </row>
    <row r="91" spans="1:14" ht="14.25" customHeight="1" x14ac:dyDescent="0.35">
      <c r="A91" t="s">
        <v>3502</v>
      </c>
      <c r="B91" t="s">
        <v>3503</v>
      </c>
      <c r="C91" t="s">
        <v>100</v>
      </c>
      <c r="D91" t="s">
        <v>122</v>
      </c>
      <c r="E91">
        <v>2188</v>
      </c>
      <c r="F91">
        <v>42</v>
      </c>
      <c r="G91">
        <v>17</v>
      </c>
      <c r="H91">
        <v>45</v>
      </c>
      <c r="I91">
        <v>60</v>
      </c>
      <c r="J91">
        <v>37</v>
      </c>
      <c r="K91">
        <v>10</v>
      </c>
      <c r="L91">
        <v>21</v>
      </c>
      <c r="M91">
        <v>99</v>
      </c>
      <c r="N91">
        <f t="shared" si="1"/>
        <v>331</v>
      </c>
    </row>
    <row r="92" spans="1:14" ht="14.25" customHeight="1" x14ac:dyDescent="0.35">
      <c r="A92" t="s">
        <v>3504</v>
      </c>
      <c r="B92" t="s">
        <v>3505</v>
      </c>
      <c r="C92" t="s">
        <v>100</v>
      </c>
      <c r="D92" t="s">
        <v>123</v>
      </c>
      <c r="E92">
        <v>2195</v>
      </c>
      <c r="F92">
        <v>2</v>
      </c>
      <c r="G92">
        <v>5</v>
      </c>
      <c r="H92">
        <v>5</v>
      </c>
      <c r="I92">
        <v>25</v>
      </c>
      <c r="J92">
        <v>0</v>
      </c>
      <c r="K92">
        <v>2</v>
      </c>
      <c r="L92">
        <v>0</v>
      </c>
      <c r="M92">
        <v>10</v>
      </c>
      <c r="N92">
        <f t="shared" si="1"/>
        <v>49</v>
      </c>
    </row>
    <row r="93" spans="1:14" ht="14.25" customHeight="1" x14ac:dyDescent="0.35">
      <c r="A93" t="s">
        <v>3506</v>
      </c>
      <c r="B93" t="s">
        <v>3507</v>
      </c>
      <c r="C93" t="s">
        <v>100</v>
      </c>
      <c r="D93" t="s">
        <v>124</v>
      </c>
      <c r="E93">
        <v>2198</v>
      </c>
      <c r="F93">
        <v>32</v>
      </c>
      <c r="G93">
        <v>4</v>
      </c>
      <c r="H93">
        <v>4</v>
      </c>
      <c r="I93">
        <v>36</v>
      </c>
      <c r="J93">
        <v>13</v>
      </c>
      <c r="K93">
        <v>2</v>
      </c>
      <c r="L93">
        <v>4</v>
      </c>
      <c r="M93">
        <v>24</v>
      </c>
      <c r="N93">
        <f t="shared" si="1"/>
        <v>119</v>
      </c>
    </row>
    <row r="94" spans="1:14" ht="14.25" customHeight="1" x14ac:dyDescent="0.35">
      <c r="A94" t="s">
        <v>3508</v>
      </c>
      <c r="B94" t="s">
        <v>3509</v>
      </c>
      <c r="C94" t="s">
        <v>100</v>
      </c>
      <c r="D94" t="s">
        <v>125</v>
      </c>
      <c r="E94">
        <v>2220</v>
      </c>
      <c r="F94">
        <v>17</v>
      </c>
      <c r="G94">
        <v>0</v>
      </c>
      <c r="H94">
        <v>7</v>
      </c>
      <c r="I94">
        <v>7</v>
      </c>
      <c r="J94">
        <v>39</v>
      </c>
      <c r="K94">
        <v>0</v>
      </c>
      <c r="L94">
        <v>1</v>
      </c>
      <c r="M94">
        <v>62</v>
      </c>
      <c r="N94">
        <f t="shared" si="1"/>
        <v>133</v>
      </c>
    </row>
    <row r="95" spans="1:14" ht="14.25" customHeight="1" x14ac:dyDescent="0.35">
      <c r="A95" t="s">
        <v>3510</v>
      </c>
      <c r="B95" t="s">
        <v>3511</v>
      </c>
      <c r="C95" t="s">
        <v>100</v>
      </c>
      <c r="D95" t="s">
        <v>126</v>
      </c>
      <c r="E95">
        <v>2230</v>
      </c>
      <c r="F95">
        <v>0</v>
      </c>
      <c r="G95">
        <v>0</v>
      </c>
      <c r="H95">
        <v>0</v>
      </c>
      <c r="I95">
        <v>5</v>
      </c>
      <c r="J95">
        <v>0</v>
      </c>
      <c r="K95">
        <v>0</v>
      </c>
      <c r="L95">
        <v>0</v>
      </c>
      <c r="M95">
        <v>17</v>
      </c>
      <c r="N95">
        <f t="shared" si="1"/>
        <v>22</v>
      </c>
    </row>
    <row r="96" spans="1:14" ht="14.25" customHeight="1" x14ac:dyDescent="0.35">
      <c r="A96" t="s">
        <v>3512</v>
      </c>
      <c r="B96" t="s">
        <v>3513</v>
      </c>
      <c r="C96" t="s">
        <v>100</v>
      </c>
      <c r="D96" t="s">
        <v>127</v>
      </c>
      <c r="E96">
        <v>2240</v>
      </c>
      <c r="F96">
        <v>37</v>
      </c>
      <c r="G96">
        <v>1</v>
      </c>
      <c r="H96">
        <v>18</v>
      </c>
      <c r="I96">
        <v>13</v>
      </c>
      <c r="J96">
        <v>15</v>
      </c>
      <c r="K96">
        <v>12</v>
      </c>
      <c r="L96">
        <v>0</v>
      </c>
      <c r="M96">
        <v>22</v>
      </c>
      <c r="N96">
        <f t="shared" si="1"/>
        <v>118</v>
      </c>
    </row>
    <row r="97" spans="1:14" ht="14.25" customHeight="1" x14ac:dyDescent="0.35">
      <c r="A97" t="s">
        <v>3514</v>
      </c>
      <c r="B97" t="s">
        <v>3515</v>
      </c>
      <c r="C97" t="s">
        <v>100</v>
      </c>
      <c r="D97" t="s">
        <v>128</v>
      </c>
      <c r="E97">
        <v>2275</v>
      </c>
      <c r="F97">
        <v>9</v>
      </c>
      <c r="G97">
        <v>4</v>
      </c>
      <c r="H97">
        <v>4</v>
      </c>
      <c r="I97">
        <v>0</v>
      </c>
      <c r="J97">
        <v>0</v>
      </c>
      <c r="K97">
        <v>0</v>
      </c>
      <c r="L97">
        <v>0</v>
      </c>
      <c r="M97">
        <v>14</v>
      </c>
      <c r="N97">
        <f t="shared" si="1"/>
        <v>31</v>
      </c>
    </row>
    <row r="98" spans="1:14" ht="14.25" customHeight="1" x14ac:dyDescent="0.35">
      <c r="A98" t="s">
        <v>3516</v>
      </c>
      <c r="B98" t="s">
        <v>3517</v>
      </c>
      <c r="C98" t="s">
        <v>100</v>
      </c>
      <c r="D98" t="s">
        <v>129</v>
      </c>
      <c r="E98">
        <v>2282</v>
      </c>
      <c r="F98">
        <v>0</v>
      </c>
      <c r="G98">
        <v>0</v>
      </c>
      <c r="H98">
        <v>9</v>
      </c>
      <c r="I98">
        <v>8</v>
      </c>
      <c r="J98">
        <v>2</v>
      </c>
      <c r="K98">
        <v>0</v>
      </c>
      <c r="L98">
        <v>0</v>
      </c>
      <c r="M98">
        <v>1</v>
      </c>
      <c r="N98">
        <f t="shared" si="1"/>
        <v>20</v>
      </c>
    </row>
    <row r="99" spans="1:14" ht="14.25" customHeight="1" x14ac:dyDescent="0.35">
      <c r="A99" t="s">
        <v>3518</v>
      </c>
      <c r="B99" t="s">
        <v>3519</v>
      </c>
      <c r="C99" t="s">
        <v>100</v>
      </c>
      <c r="D99" t="s">
        <v>130</v>
      </c>
      <c r="E99">
        <v>2290</v>
      </c>
      <c r="F99">
        <v>5</v>
      </c>
      <c r="G99">
        <v>4</v>
      </c>
      <c r="H99">
        <v>7</v>
      </c>
      <c r="I99">
        <v>4</v>
      </c>
      <c r="J99">
        <v>13</v>
      </c>
      <c r="K99">
        <v>8</v>
      </c>
      <c r="L99">
        <v>12</v>
      </c>
      <c r="M99">
        <v>43</v>
      </c>
      <c r="N99">
        <f t="shared" si="1"/>
        <v>96</v>
      </c>
    </row>
    <row r="100" spans="1:14" ht="14.25" customHeight="1" x14ac:dyDescent="0.35">
      <c r="A100" t="s">
        <v>3520</v>
      </c>
      <c r="B100" t="s">
        <v>3521</v>
      </c>
      <c r="C100" t="s">
        <v>131</v>
      </c>
      <c r="D100" t="s">
        <v>132</v>
      </c>
      <c r="E100">
        <v>4001</v>
      </c>
      <c r="F100">
        <v>551</v>
      </c>
      <c r="G100">
        <v>128</v>
      </c>
      <c r="H100">
        <v>258</v>
      </c>
      <c r="I100">
        <v>723</v>
      </c>
      <c r="J100">
        <v>618</v>
      </c>
      <c r="K100">
        <v>250</v>
      </c>
      <c r="L100">
        <v>280</v>
      </c>
      <c r="M100">
        <v>829</v>
      </c>
      <c r="N100">
        <f t="shared" si="1"/>
        <v>3637</v>
      </c>
    </row>
    <row r="101" spans="1:14" ht="14.25" customHeight="1" x14ac:dyDescent="0.35">
      <c r="A101" t="s">
        <v>3522</v>
      </c>
      <c r="B101" t="s">
        <v>3523</v>
      </c>
      <c r="C101" t="s">
        <v>131</v>
      </c>
      <c r="D101" t="s">
        <v>133</v>
      </c>
      <c r="E101">
        <v>4003</v>
      </c>
      <c r="F101">
        <v>516</v>
      </c>
      <c r="G101">
        <v>147</v>
      </c>
      <c r="H101">
        <v>250</v>
      </c>
      <c r="I101">
        <v>651</v>
      </c>
      <c r="J101">
        <v>707</v>
      </c>
      <c r="K101">
        <v>247</v>
      </c>
      <c r="L101">
        <v>249</v>
      </c>
      <c r="M101">
        <v>736</v>
      </c>
      <c r="N101">
        <f t="shared" si="1"/>
        <v>3503</v>
      </c>
    </row>
    <row r="102" spans="1:14" ht="14.25" customHeight="1" x14ac:dyDescent="0.35">
      <c r="A102" t="s">
        <v>3524</v>
      </c>
      <c r="B102" t="s">
        <v>3525</v>
      </c>
      <c r="C102" t="s">
        <v>131</v>
      </c>
      <c r="D102" t="s">
        <v>134</v>
      </c>
      <c r="E102">
        <v>4005</v>
      </c>
      <c r="F102">
        <v>410</v>
      </c>
      <c r="G102">
        <v>184</v>
      </c>
      <c r="H102">
        <v>343</v>
      </c>
      <c r="I102">
        <v>3187</v>
      </c>
      <c r="J102">
        <v>493</v>
      </c>
      <c r="K102">
        <v>148</v>
      </c>
      <c r="L102">
        <v>438</v>
      </c>
      <c r="M102">
        <v>3362</v>
      </c>
      <c r="N102">
        <f t="shared" si="1"/>
        <v>8565</v>
      </c>
    </row>
    <row r="103" spans="1:14" ht="14.25" customHeight="1" x14ac:dyDescent="0.35">
      <c r="A103" t="s">
        <v>3526</v>
      </c>
      <c r="B103" t="s">
        <v>3527</v>
      </c>
      <c r="C103" t="s">
        <v>131</v>
      </c>
      <c r="D103" t="s">
        <v>135</v>
      </c>
      <c r="E103">
        <v>4007</v>
      </c>
      <c r="F103">
        <v>73</v>
      </c>
      <c r="G103">
        <v>148</v>
      </c>
      <c r="H103">
        <v>221</v>
      </c>
      <c r="I103">
        <v>410</v>
      </c>
      <c r="J103">
        <v>137</v>
      </c>
      <c r="K103">
        <v>73</v>
      </c>
      <c r="L103">
        <v>154</v>
      </c>
      <c r="M103">
        <v>469</v>
      </c>
      <c r="N103">
        <f t="shared" si="1"/>
        <v>1685</v>
      </c>
    </row>
    <row r="104" spans="1:14" ht="14.25" customHeight="1" x14ac:dyDescent="0.35">
      <c r="A104" t="s">
        <v>3528</v>
      </c>
      <c r="B104" t="s">
        <v>3529</v>
      </c>
      <c r="C104" t="s">
        <v>131</v>
      </c>
      <c r="D104" t="s">
        <v>136</v>
      </c>
      <c r="E104">
        <v>4009</v>
      </c>
      <c r="F104">
        <v>103</v>
      </c>
      <c r="G104">
        <v>103</v>
      </c>
      <c r="H104">
        <v>39</v>
      </c>
      <c r="I104">
        <v>235</v>
      </c>
      <c r="J104">
        <v>202</v>
      </c>
      <c r="K104">
        <v>82</v>
      </c>
      <c r="L104">
        <v>146</v>
      </c>
      <c r="M104">
        <v>486</v>
      </c>
      <c r="N104">
        <f t="shared" si="1"/>
        <v>1396</v>
      </c>
    </row>
    <row r="105" spans="1:14" ht="14.25" customHeight="1" x14ac:dyDescent="0.35">
      <c r="A105" t="s">
        <v>3530</v>
      </c>
      <c r="B105" t="s">
        <v>3531</v>
      </c>
      <c r="C105" t="s">
        <v>131</v>
      </c>
      <c r="D105" t="s">
        <v>137</v>
      </c>
      <c r="E105">
        <v>4011</v>
      </c>
      <c r="F105">
        <v>18</v>
      </c>
      <c r="G105">
        <v>5</v>
      </c>
      <c r="H105">
        <v>5</v>
      </c>
      <c r="I105">
        <v>11</v>
      </c>
      <c r="J105">
        <v>14</v>
      </c>
      <c r="K105">
        <v>2</v>
      </c>
      <c r="L105">
        <v>11</v>
      </c>
      <c r="M105">
        <v>62</v>
      </c>
      <c r="N105">
        <f t="shared" si="1"/>
        <v>128</v>
      </c>
    </row>
    <row r="106" spans="1:14" ht="14.25" customHeight="1" x14ac:dyDescent="0.35">
      <c r="A106" t="s">
        <v>3532</v>
      </c>
      <c r="B106" t="s">
        <v>3533</v>
      </c>
      <c r="C106" t="s">
        <v>131</v>
      </c>
      <c r="D106" t="s">
        <v>138</v>
      </c>
      <c r="E106">
        <v>4012</v>
      </c>
      <c r="F106">
        <v>36</v>
      </c>
      <c r="G106">
        <v>94</v>
      </c>
      <c r="H106">
        <v>45</v>
      </c>
      <c r="I106">
        <v>37</v>
      </c>
      <c r="J106">
        <v>52</v>
      </c>
      <c r="K106">
        <v>21</v>
      </c>
      <c r="L106">
        <v>40</v>
      </c>
      <c r="M106">
        <v>182</v>
      </c>
      <c r="N106">
        <f t="shared" si="1"/>
        <v>507</v>
      </c>
    </row>
    <row r="107" spans="1:14" ht="14.25" customHeight="1" x14ac:dyDescent="0.35">
      <c r="A107" t="s">
        <v>3534</v>
      </c>
      <c r="B107" t="s">
        <v>3535</v>
      </c>
      <c r="C107" t="s">
        <v>131</v>
      </c>
      <c r="D107" t="s">
        <v>139</v>
      </c>
      <c r="E107">
        <v>4013</v>
      </c>
      <c r="F107">
        <v>13478</v>
      </c>
      <c r="G107">
        <v>4623</v>
      </c>
      <c r="H107">
        <v>8742</v>
      </c>
      <c r="I107">
        <v>28631</v>
      </c>
      <c r="J107">
        <v>13428</v>
      </c>
      <c r="K107">
        <v>4138</v>
      </c>
      <c r="L107">
        <v>8724</v>
      </c>
      <c r="M107">
        <v>32770</v>
      </c>
      <c r="N107">
        <f t="shared" si="1"/>
        <v>114534</v>
      </c>
    </row>
    <row r="108" spans="1:14" ht="14.25" customHeight="1" x14ac:dyDescent="0.35">
      <c r="A108" t="s">
        <v>3536</v>
      </c>
      <c r="B108" t="s">
        <v>3537</v>
      </c>
      <c r="C108" t="s">
        <v>131</v>
      </c>
      <c r="D108" t="s">
        <v>140</v>
      </c>
      <c r="E108">
        <v>4015</v>
      </c>
      <c r="F108">
        <v>680</v>
      </c>
      <c r="G108">
        <v>309</v>
      </c>
      <c r="H108">
        <v>592</v>
      </c>
      <c r="I108">
        <v>1201</v>
      </c>
      <c r="J108">
        <v>740</v>
      </c>
      <c r="K108">
        <v>106</v>
      </c>
      <c r="L108">
        <v>575</v>
      </c>
      <c r="M108">
        <v>1669</v>
      </c>
      <c r="N108">
        <f t="shared" si="1"/>
        <v>5872</v>
      </c>
    </row>
    <row r="109" spans="1:14" ht="14.25" customHeight="1" x14ac:dyDescent="0.35">
      <c r="A109" t="s">
        <v>3538</v>
      </c>
      <c r="B109" t="s">
        <v>3539</v>
      </c>
      <c r="C109" t="s">
        <v>131</v>
      </c>
      <c r="D109" t="s">
        <v>141</v>
      </c>
      <c r="E109">
        <v>4017</v>
      </c>
      <c r="F109">
        <v>565</v>
      </c>
      <c r="G109">
        <v>261</v>
      </c>
      <c r="H109">
        <v>447</v>
      </c>
      <c r="I109">
        <v>1100</v>
      </c>
      <c r="J109">
        <v>684</v>
      </c>
      <c r="K109">
        <v>359</v>
      </c>
      <c r="L109">
        <v>436</v>
      </c>
      <c r="M109">
        <v>1245</v>
      </c>
      <c r="N109">
        <f t="shared" si="1"/>
        <v>5097</v>
      </c>
    </row>
    <row r="110" spans="1:14" ht="14.25" customHeight="1" x14ac:dyDescent="0.35">
      <c r="A110" t="s">
        <v>3540</v>
      </c>
      <c r="B110" t="s">
        <v>3541</v>
      </c>
      <c r="C110" t="s">
        <v>131</v>
      </c>
      <c r="D110" t="s">
        <v>142</v>
      </c>
      <c r="E110">
        <v>4019</v>
      </c>
      <c r="F110">
        <v>2820</v>
      </c>
      <c r="G110">
        <v>758</v>
      </c>
      <c r="H110">
        <v>1621</v>
      </c>
      <c r="I110">
        <v>12166</v>
      </c>
      <c r="J110">
        <v>3115</v>
      </c>
      <c r="K110">
        <v>1370</v>
      </c>
      <c r="L110">
        <v>1811</v>
      </c>
      <c r="M110">
        <v>14303</v>
      </c>
      <c r="N110">
        <f t="shared" si="1"/>
        <v>37964</v>
      </c>
    </row>
    <row r="111" spans="1:14" ht="14.25" customHeight="1" x14ac:dyDescent="0.35">
      <c r="A111" t="s">
        <v>3542</v>
      </c>
      <c r="B111" t="s">
        <v>3543</v>
      </c>
      <c r="C111" t="s">
        <v>131</v>
      </c>
      <c r="D111" t="s">
        <v>143</v>
      </c>
      <c r="E111">
        <v>4021</v>
      </c>
      <c r="F111">
        <v>1155</v>
      </c>
      <c r="G111">
        <v>419</v>
      </c>
      <c r="H111">
        <v>684</v>
      </c>
      <c r="I111">
        <v>2351</v>
      </c>
      <c r="J111">
        <v>966</v>
      </c>
      <c r="K111">
        <v>333</v>
      </c>
      <c r="L111">
        <v>427</v>
      </c>
      <c r="M111">
        <v>2090</v>
      </c>
      <c r="N111">
        <f t="shared" si="1"/>
        <v>8425</v>
      </c>
    </row>
    <row r="112" spans="1:14" ht="14.25" customHeight="1" x14ac:dyDescent="0.35">
      <c r="A112" t="s">
        <v>3544</v>
      </c>
      <c r="B112" t="s">
        <v>3545</v>
      </c>
      <c r="C112" t="s">
        <v>131</v>
      </c>
      <c r="D112" t="s">
        <v>144</v>
      </c>
      <c r="E112">
        <v>4023</v>
      </c>
      <c r="F112">
        <v>506</v>
      </c>
      <c r="G112">
        <v>98</v>
      </c>
      <c r="H112">
        <v>195</v>
      </c>
      <c r="I112">
        <v>642</v>
      </c>
      <c r="J112">
        <v>229</v>
      </c>
      <c r="K112">
        <v>161</v>
      </c>
      <c r="L112">
        <v>175</v>
      </c>
      <c r="M112">
        <v>496</v>
      </c>
      <c r="N112">
        <f t="shared" si="1"/>
        <v>2502</v>
      </c>
    </row>
    <row r="113" spans="1:14" ht="14.25" customHeight="1" x14ac:dyDescent="0.35">
      <c r="A113" t="s">
        <v>3546</v>
      </c>
      <c r="B113" t="s">
        <v>3547</v>
      </c>
      <c r="C113" t="s">
        <v>131</v>
      </c>
      <c r="D113" t="s">
        <v>145</v>
      </c>
      <c r="E113">
        <v>4025</v>
      </c>
      <c r="F113">
        <v>714</v>
      </c>
      <c r="G113">
        <v>181</v>
      </c>
      <c r="H113">
        <v>334</v>
      </c>
      <c r="I113">
        <v>1459</v>
      </c>
      <c r="J113">
        <v>317</v>
      </c>
      <c r="K113">
        <v>122</v>
      </c>
      <c r="L113">
        <v>364</v>
      </c>
      <c r="M113">
        <v>1304</v>
      </c>
      <c r="N113">
        <f t="shared" si="1"/>
        <v>4795</v>
      </c>
    </row>
    <row r="114" spans="1:14" ht="14.25" customHeight="1" x14ac:dyDescent="0.35">
      <c r="A114" t="s">
        <v>3548</v>
      </c>
      <c r="B114" t="s">
        <v>3549</v>
      </c>
      <c r="C114" t="s">
        <v>131</v>
      </c>
      <c r="D114" t="s">
        <v>146</v>
      </c>
      <c r="E114">
        <v>4027</v>
      </c>
      <c r="F114">
        <v>960</v>
      </c>
      <c r="G114">
        <v>452</v>
      </c>
      <c r="H114">
        <v>512</v>
      </c>
      <c r="I114">
        <v>1327</v>
      </c>
      <c r="J114">
        <v>915</v>
      </c>
      <c r="K114">
        <v>181</v>
      </c>
      <c r="L114">
        <v>729</v>
      </c>
      <c r="M114">
        <v>1861</v>
      </c>
      <c r="N114">
        <f t="shared" si="1"/>
        <v>6937</v>
      </c>
    </row>
    <row r="115" spans="1:14" ht="14.25" customHeight="1" x14ac:dyDescent="0.35">
      <c r="A115" t="s">
        <v>3550</v>
      </c>
      <c r="B115" t="s">
        <v>3551</v>
      </c>
      <c r="C115" t="s">
        <v>147</v>
      </c>
      <c r="D115" t="s">
        <v>148</v>
      </c>
      <c r="E115">
        <v>5001</v>
      </c>
      <c r="F115">
        <v>40</v>
      </c>
      <c r="G115">
        <v>17</v>
      </c>
      <c r="H115">
        <v>0</v>
      </c>
      <c r="I115">
        <v>98</v>
      </c>
      <c r="J115">
        <v>78</v>
      </c>
      <c r="K115">
        <v>0</v>
      </c>
      <c r="L115">
        <v>22</v>
      </c>
      <c r="M115">
        <v>54</v>
      </c>
      <c r="N115">
        <f t="shared" si="1"/>
        <v>309</v>
      </c>
    </row>
    <row r="116" spans="1:14" ht="14.25" customHeight="1" x14ac:dyDescent="0.35">
      <c r="A116" t="s">
        <v>3552</v>
      </c>
      <c r="B116" t="s">
        <v>3553</v>
      </c>
      <c r="C116" t="s">
        <v>147</v>
      </c>
      <c r="D116" t="s">
        <v>149</v>
      </c>
      <c r="E116">
        <v>5003</v>
      </c>
      <c r="F116">
        <v>136</v>
      </c>
      <c r="G116">
        <v>56</v>
      </c>
      <c r="H116">
        <v>50</v>
      </c>
      <c r="I116">
        <v>153</v>
      </c>
      <c r="J116">
        <v>280</v>
      </c>
      <c r="K116">
        <v>6</v>
      </c>
      <c r="L116">
        <v>81</v>
      </c>
      <c r="M116">
        <v>217</v>
      </c>
      <c r="N116">
        <f t="shared" si="1"/>
        <v>979</v>
      </c>
    </row>
    <row r="117" spans="1:14" ht="14.25" customHeight="1" x14ac:dyDescent="0.35">
      <c r="A117" t="s">
        <v>3554</v>
      </c>
      <c r="B117" t="s">
        <v>3555</v>
      </c>
      <c r="C117" t="s">
        <v>147</v>
      </c>
      <c r="D117" t="s">
        <v>150</v>
      </c>
      <c r="E117">
        <v>5005</v>
      </c>
      <c r="F117">
        <v>171</v>
      </c>
      <c r="G117">
        <v>57</v>
      </c>
      <c r="H117">
        <v>18</v>
      </c>
      <c r="I117">
        <v>236</v>
      </c>
      <c r="J117">
        <v>106</v>
      </c>
      <c r="K117">
        <v>17</v>
      </c>
      <c r="L117">
        <v>236</v>
      </c>
      <c r="M117">
        <v>462</v>
      </c>
      <c r="N117">
        <f t="shared" si="1"/>
        <v>1303</v>
      </c>
    </row>
    <row r="118" spans="1:14" ht="14.25" customHeight="1" x14ac:dyDescent="0.35">
      <c r="A118" t="s">
        <v>3556</v>
      </c>
      <c r="B118" t="s">
        <v>3557</v>
      </c>
      <c r="C118" t="s">
        <v>147</v>
      </c>
      <c r="D118" t="s">
        <v>151</v>
      </c>
      <c r="E118">
        <v>5007</v>
      </c>
      <c r="F118">
        <v>404</v>
      </c>
      <c r="G118">
        <v>218</v>
      </c>
      <c r="H118">
        <v>418</v>
      </c>
      <c r="I118">
        <v>701</v>
      </c>
      <c r="J118">
        <v>506</v>
      </c>
      <c r="K118">
        <v>95</v>
      </c>
      <c r="L118">
        <v>348</v>
      </c>
      <c r="M118">
        <v>1283</v>
      </c>
      <c r="N118">
        <f t="shared" si="1"/>
        <v>3973</v>
      </c>
    </row>
    <row r="119" spans="1:14" ht="14.25" customHeight="1" x14ac:dyDescent="0.35">
      <c r="A119" t="s">
        <v>3558</v>
      </c>
      <c r="B119" t="s">
        <v>3559</v>
      </c>
      <c r="C119" t="s">
        <v>147</v>
      </c>
      <c r="D119" t="s">
        <v>152</v>
      </c>
      <c r="E119">
        <v>5009</v>
      </c>
      <c r="F119">
        <v>184</v>
      </c>
      <c r="G119">
        <v>43</v>
      </c>
      <c r="H119">
        <v>12</v>
      </c>
      <c r="I119">
        <v>280</v>
      </c>
      <c r="J119">
        <v>40</v>
      </c>
      <c r="K119">
        <v>53</v>
      </c>
      <c r="L119">
        <v>51</v>
      </c>
      <c r="M119">
        <v>286</v>
      </c>
      <c r="N119">
        <f t="shared" si="1"/>
        <v>949</v>
      </c>
    </row>
    <row r="120" spans="1:14" ht="14.25" customHeight="1" x14ac:dyDescent="0.35">
      <c r="A120" t="s">
        <v>3560</v>
      </c>
      <c r="B120" t="s">
        <v>3561</v>
      </c>
      <c r="C120" t="s">
        <v>147</v>
      </c>
      <c r="D120" t="s">
        <v>153</v>
      </c>
      <c r="E120">
        <v>5011</v>
      </c>
      <c r="F120">
        <v>23</v>
      </c>
      <c r="G120">
        <v>12</v>
      </c>
      <c r="H120">
        <v>28</v>
      </c>
      <c r="I120">
        <v>98</v>
      </c>
      <c r="J120">
        <v>132</v>
      </c>
      <c r="K120">
        <v>13</v>
      </c>
      <c r="L120">
        <v>34</v>
      </c>
      <c r="M120">
        <v>30</v>
      </c>
      <c r="N120">
        <f t="shared" si="1"/>
        <v>370</v>
      </c>
    </row>
    <row r="121" spans="1:14" ht="14.25" customHeight="1" x14ac:dyDescent="0.35">
      <c r="A121" t="s">
        <v>3562</v>
      </c>
      <c r="B121" t="s">
        <v>3341</v>
      </c>
      <c r="C121" t="s">
        <v>147</v>
      </c>
      <c r="D121" t="s">
        <v>154</v>
      </c>
      <c r="E121">
        <v>5013</v>
      </c>
      <c r="F121">
        <v>79</v>
      </c>
      <c r="G121">
        <v>0</v>
      </c>
      <c r="H121">
        <v>5</v>
      </c>
      <c r="I121">
        <v>0</v>
      </c>
      <c r="J121">
        <v>0</v>
      </c>
      <c r="K121">
        <v>8</v>
      </c>
      <c r="L121">
        <v>0</v>
      </c>
      <c r="M121">
        <v>3</v>
      </c>
      <c r="N121">
        <f t="shared" si="1"/>
        <v>95</v>
      </c>
    </row>
    <row r="122" spans="1:14" ht="14.25" customHeight="1" x14ac:dyDescent="0.35">
      <c r="A122" t="s">
        <v>3563</v>
      </c>
      <c r="B122" t="s">
        <v>3564</v>
      </c>
      <c r="C122" t="s">
        <v>147</v>
      </c>
      <c r="D122" t="s">
        <v>155</v>
      </c>
      <c r="E122">
        <v>5015</v>
      </c>
      <c r="F122">
        <v>40</v>
      </c>
      <c r="G122">
        <v>5</v>
      </c>
      <c r="H122">
        <v>83</v>
      </c>
      <c r="I122">
        <v>92</v>
      </c>
      <c r="J122">
        <v>121</v>
      </c>
      <c r="K122">
        <v>45</v>
      </c>
      <c r="L122">
        <v>8</v>
      </c>
      <c r="M122">
        <v>150</v>
      </c>
      <c r="N122">
        <f t="shared" si="1"/>
        <v>544</v>
      </c>
    </row>
    <row r="123" spans="1:14" ht="14.25" customHeight="1" x14ac:dyDescent="0.35">
      <c r="A123" t="s">
        <v>3565</v>
      </c>
      <c r="B123" t="s">
        <v>3566</v>
      </c>
      <c r="C123" t="s">
        <v>147</v>
      </c>
      <c r="D123" t="s">
        <v>156</v>
      </c>
      <c r="E123">
        <v>5017</v>
      </c>
      <c r="F123">
        <v>93</v>
      </c>
      <c r="G123">
        <v>0</v>
      </c>
      <c r="H123">
        <v>98</v>
      </c>
      <c r="I123">
        <v>125</v>
      </c>
      <c r="J123">
        <v>24</v>
      </c>
      <c r="K123">
        <v>0</v>
      </c>
      <c r="L123">
        <v>15</v>
      </c>
      <c r="M123">
        <v>121</v>
      </c>
      <c r="N123">
        <f t="shared" si="1"/>
        <v>476</v>
      </c>
    </row>
    <row r="124" spans="1:14" ht="14.25" customHeight="1" x14ac:dyDescent="0.35">
      <c r="A124" t="s">
        <v>3567</v>
      </c>
      <c r="B124" t="s">
        <v>3568</v>
      </c>
      <c r="C124" t="s">
        <v>147</v>
      </c>
      <c r="D124" t="s">
        <v>157</v>
      </c>
      <c r="E124">
        <v>5019</v>
      </c>
      <c r="F124">
        <v>70</v>
      </c>
      <c r="G124">
        <v>15</v>
      </c>
      <c r="H124">
        <v>24</v>
      </c>
      <c r="I124">
        <v>591</v>
      </c>
      <c r="J124">
        <v>95</v>
      </c>
      <c r="K124">
        <v>51</v>
      </c>
      <c r="L124">
        <v>0</v>
      </c>
      <c r="M124">
        <v>418</v>
      </c>
      <c r="N124">
        <f t="shared" si="1"/>
        <v>1264</v>
      </c>
    </row>
    <row r="125" spans="1:14" ht="14.25" customHeight="1" x14ac:dyDescent="0.35">
      <c r="A125" t="s">
        <v>3569</v>
      </c>
      <c r="B125" t="s">
        <v>3353</v>
      </c>
      <c r="C125" t="s">
        <v>147</v>
      </c>
      <c r="D125" t="s">
        <v>158</v>
      </c>
      <c r="E125">
        <v>5021</v>
      </c>
      <c r="F125">
        <v>66</v>
      </c>
      <c r="G125">
        <v>45</v>
      </c>
      <c r="H125">
        <v>80</v>
      </c>
      <c r="I125">
        <v>53</v>
      </c>
      <c r="J125">
        <v>120</v>
      </c>
      <c r="K125">
        <v>42</v>
      </c>
      <c r="L125">
        <v>46</v>
      </c>
      <c r="M125">
        <v>152</v>
      </c>
      <c r="N125">
        <f t="shared" si="1"/>
        <v>604</v>
      </c>
    </row>
    <row r="126" spans="1:14" ht="14.25" customHeight="1" x14ac:dyDescent="0.35">
      <c r="A126" t="s">
        <v>3570</v>
      </c>
      <c r="B126" t="s">
        <v>3355</v>
      </c>
      <c r="C126" t="s">
        <v>147</v>
      </c>
      <c r="D126" t="s">
        <v>159</v>
      </c>
      <c r="E126">
        <v>5023</v>
      </c>
      <c r="F126">
        <v>81</v>
      </c>
      <c r="G126">
        <v>29</v>
      </c>
      <c r="H126">
        <v>53</v>
      </c>
      <c r="I126">
        <v>93</v>
      </c>
      <c r="J126">
        <v>46</v>
      </c>
      <c r="K126">
        <v>31</v>
      </c>
      <c r="L126">
        <v>80</v>
      </c>
      <c r="M126">
        <v>151</v>
      </c>
      <c r="N126">
        <f t="shared" si="1"/>
        <v>564</v>
      </c>
    </row>
    <row r="127" spans="1:14" ht="14.25" customHeight="1" x14ac:dyDescent="0.35">
      <c r="A127" t="s">
        <v>3571</v>
      </c>
      <c r="B127" t="s">
        <v>3572</v>
      </c>
      <c r="C127" t="s">
        <v>147</v>
      </c>
      <c r="D127" t="s">
        <v>160</v>
      </c>
      <c r="E127">
        <v>5025</v>
      </c>
      <c r="F127">
        <v>23</v>
      </c>
      <c r="G127">
        <v>26</v>
      </c>
      <c r="H127">
        <v>0</v>
      </c>
      <c r="I127">
        <v>61</v>
      </c>
      <c r="J127">
        <v>100</v>
      </c>
      <c r="K127">
        <v>3</v>
      </c>
      <c r="L127">
        <v>56</v>
      </c>
      <c r="M127">
        <v>1</v>
      </c>
      <c r="N127">
        <f t="shared" si="1"/>
        <v>270</v>
      </c>
    </row>
    <row r="128" spans="1:14" ht="14.25" customHeight="1" x14ac:dyDescent="0.35">
      <c r="A128" t="s">
        <v>3573</v>
      </c>
      <c r="B128" t="s">
        <v>3574</v>
      </c>
      <c r="C128" t="s">
        <v>147</v>
      </c>
      <c r="D128" t="s">
        <v>161</v>
      </c>
      <c r="E128">
        <v>5027</v>
      </c>
      <c r="F128">
        <v>110</v>
      </c>
      <c r="G128">
        <v>23</v>
      </c>
      <c r="H128">
        <v>120</v>
      </c>
      <c r="I128">
        <v>211</v>
      </c>
      <c r="J128">
        <v>290</v>
      </c>
      <c r="K128">
        <v>20</v>
      </c>
      <c r="L128">
        <v>87</v>
      </c>
      <c r="M128">
        <v>197</v>
      </c>
      <c r="N128">
        <f t="shared" si="1"/>
        <v>1058</v>
      </c>
    </row>
    <row r="129" spans="1:14" ht="14.25" customHeight="1" x14ac:dyDescent="0.35">
      <c r="A129" t="s">
        <v>3575</v>
      </c>
      <c r="B129" t="s">
        <v>3576</v>
      </c>
      <c r="C129" t="s">
        <v>147</v>
      </c>
      <c r="D129" t="s">
        <v>162</v>
      </c>
      <c r="E129">
        <v>5029</v>
      </c>
      <c r="F129">
        <v>150</v>
      </c>
      <c r="G129">
        <v>16</v>
      </c>
      <c r="H129">
        <v>92</v>
      </c>
      <c r="I129">
        <v>80</v>
      </c>
      <c r="J129">
        <v>71</v>
      </c>
      <c r="K129">
        <v>34</v>
      </c>
      <c r="L129">
        <v>26</v>
      </c>
      <c r="M129">
        <v>276</v>
      </c>
      <c r="N129">
        <f t="shared" si="1"/>
        <v>745</v>
      </c>
    </row>
    <row r="130" spans="1:14" ht="14.25" customHeight="1" x14ac:dyDescent="0.35">
      <c r="A130" t="s">
        <v>3577</v>
      </c>
      <c r="B130" t="s">
        <v>3578</v>
      </c>
      <c r="C130" t="s">
        <v>147</v>
      </c>
      <c r="D130" t="s">
        <v>163</v>
      </c>
      <c r="E130">
        <v>5031</v>
      </c>
      <c r="F130">
        <v>694</v>
      </c>
      <c r="G130">
        <v>106</v>
      </c>
      <c r="H130">
        <v>284</v>
      </c>
      <c r="I130">
        <v>1125</v>
      </c>
      <c r="J130">
        <v>421</v>
      </c>
      <c r="K130">
        <v>125</v>
      </c>
      <c r="L130">
        <v>225</v>
      </c>
      <c r="M130">
        <v>1737</v>
      </c>
      <c r="N130">
        <f t="shared" si="1"/>
        <v>4717</v>
      </c>
    </row>
    <row r="131" spans="1:14" ht="14.25" customHeight="1" x14ac:dyDescent="0.35">
      <c r="A131" t="s">
        <v>3579</v>
      </c>
      <c r="B131" t="s">
        <v>3580</v>
      </c>
      <c r="C131" t="s">
        <v>147</v>
      </c>
      <c r="D131" t="s">
        <v>164</v>
      </c>
      <c r="E131">
        <v>5033</v>
      </c>
      <c r="F131">
        <v>368</v>
      </c>
      <c r="G131">
        <v>250</v>
      </c>
      <c r="H131">
        <v>126</v>
      </c>
      <c r="I131">
        <v>422</v>
      </c>
      <c r="J131">
        <v>358</v>
      </c>
      <c r="K131">
        <v>128</v>
      </c>
      <c r="L131">
        <v>307</v>
      </c>
      <c r="M131">
        <v>425</v>
      </c>
      <c r="N131">
        <f t="shared" ref="N131:N194" si="2">SUM(F131:M131)</f>
        <v>2384</v>
      </c>
    </row>
    <row r="132" spans="1:14" ht="14.25" customHeight="1" x14ac:dyDescent="0.35">
      <c r="A132" t="s">
        <v>3581</v>
      </c>
      <c r="B132" t="s">
        <v>3582</v>
      </c>
      <c r="C132" t="s">
        <v>147</v>
      </c>
      <c r="D132" t="s">
        <v>165</v>
      </c>
      <c r="E132">
        <v>5035</v>
      </c>
      <c r="F132">
        <v>293</v>
      </c>
      <c r="G132">
        <v>176</v>
      </c>
      <c r="H132">
        <v>114</v>
      </c>
      <c r="I132">
        <v>351</v>
      </c>
      <c r="J132">
        <v>374</v>
      </c>
      <c r="K132">
        <v>8</v>
      </c>
      <c r="L132">
        <v>86</v>
      </c>
      <c r="M132">
        <v>581</v>
      </c>
      <c r="N132">
        <f t="shared" si="2"/>
        <v>1983</v>
      </c>
    </row>
    <row r="133" spans="1:14" ht="14.25" customHeight="1" x14ac:dyDescent="0.35">
      <c r="A133" t="s">
        <v>3583</v>
      </c>
      <c r="B133" t="s">
        <v>3584</v>
      </c>
      <c r="C133" t="s">
        <v>147</v>
      </c>
      <c r="D133" t="s">
        <v>166</v>
      </c>
      <c r="E133">
        <v>5037</v>
      </c>
      <c r="F133">
        <v>89</v>
      </c>
      <c r="G133">
        <v>13</v>
      </c>
      <c r="H133">
        <v>29</v>
      </c>
      <c r="I133">
        <v>13</v>
      </c>
      <c r="J133">
        <v>31</v>
      </c>
      <c r="K133">
        <v>33</v>
      </c>
      <c r="L133">
        <v>106</v>
      </c>
      <c r="M133">
        <v>137</v>
      </c>
      <c r="N133">
        <f t="shared" si="2"/>
        <v>451</v>
      </c>
    </row>
    <row r="134" spans="1:14" ht="14.25" customHeight="1" x14ac:dyDescent="0.35">
      <c r="A134" t="s">
        <v>3585</v>
      </c>
      <c r="B134" t="s">
        <v>3373</v>
      </c>
      <c r="C134" t="s">
        <v>147</v>
      </c>
      <c r="D134" t="s">
        <v>167</v>
      </c>
      <c r="E134">
        <v>5039</v>
      </c>
      <c r="F134">
        <v>13</v>
      </c>
      <c r="G134">
        <v>5</v>
      </c>
      <c r="H134">
        <v>28</v>
      </c>
      <c r="I134">
        <v>8</v>
      </c>
      <c r="J134">
        <v>3</v>
      </c>
      <c r="K134">
        <v>8</v>
      </c>
      <c r="L134">
        <v>19</v>
      </c>
      <c r="M134">
        <v>11</v>
      </c>
      <c r="N134">
        <f t="shared" si="2"/>
        <v>95</v>
      </c>
    </row>
    <row r="135" spans="1:14" ht="14.25" customHeight="1" x14ac:dyDescent="0.35">
      <c r="A135" t="s">
        <v>3586</v>
      </c>
      <c r="B135" t="s">
        <v>3587</v>
      </c>
      <c r="C135" t="s">
        <v>147</v>
      </c>
      <c r="D135" t="s">
        <v>168</v>
      </c>
      <c r="E135">
        <v>5041</v>
      </c>
      <c r="F135">
        <v>32</v>
      </c>
      <c r="G135">
        <v>64</v>
      </c>
      <c r="H135">
        <v>4</v>
      </c>
      <c r="I135">
        <v>25</v>
      </c>
      <c r="J135">
        <v>19</v>
      </c>
      <c r="K135">
        <v>20</v>
      </c>
      <c r="L135">
        <v>54</v>
      </c>
      <c r="M135">
        <v>187</v>
      </c>
      <c r="N135">
        <f t="shared" si="2"/>
        <v>405</v>
      </c>
    </row>
    <row r="136" spans="1:14" ht="14.25" customHeight="1" x14ac:dyDescent="0.35">
      <c r="A136" t="s">
        <v>3588</v>
      </c>
      <c r="B136" t="s">
        <v>3589</v>
      </c>
      <c r="C136" t="s">
        <v>147</v>
      </c>
      <c r="D136" t="s">
        <v>169</v>
      </c>
      <c r="E136">
        <v>5043</v>
      </c>
      <c r="F136">
        <v>37</v>
      </c>
      <c r="G136">
        <v>45</v>
      </c>
      <c r="H136">
        <v>23</v>
      </c>
      <c r="I136">
        <v>284</v>
      </c>
      <c r="J136">
        <v>116</v>
      </c>
      <c r="K136">
        <v>0</v>
      </c>
      <c r="L136">
        <v>75</v>
      </c>
      <c r="M136">
        <v>483</v>
      </c>
      <c r="N136">
        <f t="shared" si="2"/>
        <v>1063</v>
      </c>
    </row>
    <row r="137" spans="1:14" ht="14.25" customHeight="1" x14ac:dyDescent="0.35">
      <c r="A137" t="s">
        <v>3590</v>
      </c>
      <c r="B137" t="s">
        <v>3591</v>
      </c>
      <c r="C137" t="s">
        <v>147</v>
      </c>
      <c r="D137" t="s">
        <v>170</v>
      </c>
      <c r="E137">
        <v>5045</v>
      </c>
      <c r="F137">
        <v>189</v>
      </c>
      <c r="G137">
        <v>126</v>
      </c>
      <c r="H137">
        <v>118</v>
      </c>
      <c r="I137">
        <v>1903</v>
      </c>
      <c r="J137">
        <v>347</v>
      </c>
      <c r="K137">
        <v>115</v>
      </c>
      <c r="L137">
        <v>83</v>
      </c>
      <c r="M137">
        <v>2778</v>
      </c>
      <c r="N137">
        <f t="shared" si="2"/>
        <v>5659</v>
      </c>
    </row>
    <row r="138" spans="1:14" ht="14.25" customHeight="1" x14ac:dyDescent="0.35">
      <c r="A138" t="s">
        <v>3592</v>
      </c>
      <c r="B138" t="s">
        <v>3385</v>
      </c>
      <c r="C138" t="s">
        <v>147</v>
      </c>
      <c r="D138" t="s">
        <v>171</v>
      </c>
      <c r="E138">
        <v>5047</v>
      </c>
      <c r="F138">
        <v>14</v>
      </c>
      <c r="G138">
        <v>0</v>
      </c>
      <c r="H138">
        <v>116</v>
      </c>
      <c r="I138">
        <v>73</v>
      </c>
      <c r="J138">
        <v>98</v>
      </c>
      <c r="K138">
        <v>29</v>
      </c>
      <c r="L138">
        <v>88</v>
      </c>
      <c r="M138">
        <v>123</v>
      </c>
      <c r="N138">
        <f t="shared" si="2"/>
        <v>541</v>
      </c>
    </row>
    <row r="139" spans="1:14" ht="14.25" customHeight="1" x14ac:dyDescent="0.35">
      <c r="A139" t="s">
        <v>3593</v>
      </c>
      <c r="B139" t="s">
        <v>3594</v>
      </c>
      <c r="C139" t="s">
        <v>147</v>
      </c>
      <c r="D139" t="s">
        <v>172</v>
      </c>
      <c r="E139">
        <v>5049</v>
      </c>
      <c r="F139">
        <v>23</v>
      </c>
      <c r="G139">
        <v>17</v>
      </c>
      <c r="H139">
        <v>23</v>
      </c>
      <c r="I139">
        <v>20</v>
      </c>
      <c r="J139">
        <v>39</v>
      </c>
      <c r="K139">
        <v>3</v>
      </c>
      <c r="L139">
        <v>33</v>
      </c>
      <c r="M139">
        <v>131</v>
      </c>
      <c r="N139">
        <f t="shared" si="2"/>
        <v>289</v>
      </c>
    </row>
    <row r="140" spans="1:14" ht="14.25" customHeight="1" x14ac:dyDescent="0.35">
      <c r="A140" t="s">
        <v>3595</v>
      </c>
      <c r="B140" t="s">
        <v>3596</v>
      </c>
      <c r="C140" t="s">
        <v>147</v>
      </c>
      <c r="D140" t="s">
        <v>173</v>
      </c>
      <c r="E140">
        <v>5051</v>
      </c>
      <c r="F140">
        <v>372</v>
      </c>
      <c r="G140">
        <v>121</v>
      </c>
      <c r="H140">
        <v>231</v>
      </c>
      <c r="I140">
        <v>729</v>
      </c>
      <c r="J140">
        <v>248</v>
      </c>
      <c r="K140">
        <v>76</v>
      </c>
      <c r="L140">
        <v>363</v>
      </c>
      <c r="M140">
        <v>1019</v>
      </c>
      <c r="N140">
        <f t="shared" si="2"/>
        <v>3159</v>
      </c>
    </row>
    <row r="141" spans="1:14" ht="14.25" customHeight="1" x14ac:dyDescent="0.35">
      <c r="A141" t="s">
        <v>3597</v>
      </c>
      <c r="B141" t="s">
        <v>3598</v>
      </c>
      <c r="C141" t="s">
        <v>147</v>
      </c>
      <c r="D141" t="s">
        <v>174</v>
      </c>
      <c r="E141">
        <v>5053</v>
      </c>
      <c r="F141">
        <v>29</v>
      </c>
      <c r="G141">
        <v>4</v>
      </c>
      <c r="H141">
        <v>17</v>
      </c>
      <c r="I141">
        <v>217</v>
      </c>
      <c r="J141">
        <v>39</v>
      </c>
      <c r="K141">
        <v>24</v>
      </c>
      <c r="L141">
        <v>13</v>
      </c>
      <c r="M141">
        <v>114</v>
      </c>
      <c r="N141">
        <f t="shared" si="2"/>
        <v>457</v>
      </c>
    </row>
    <row r="142" spans="1:14" ht="14.25" customHeight="1" x14ac:dyDescent="0.35">
      <c r="A142" t="s">
        <v>3599</v>
      </c>
      <c r="B142" t="s">
        <v>3389</v>
      </c>
      <c r="C142" t="s">
        <v>147</v>
      </c>
      <c r="D142" t="s">
        <v>175</v>
      </c>
      <c r="E142">
        <v>5055</v>
      </c>
      <c r="F142">
        <v>141</v>
      </c>
      <c r="G142">
        <v>55</v>
      </c>
      <c r="H142">
        <v>118</v>
      </c>
      <c r="I142">
        <v>255</v>
      </c>
      <c r="J142">
        <v>121</v>
      </c>
      <c r="K142">
        <v>59</v>
      </c>
      <c r="L142">
        <v>103</v>
      </c>
      <c r="M142">
        <v>287</v>
      </c>
      <c r="N142">
        <f t="shared" si="2"/>
        <v>1139</v>
      </c>
    </row>
    <row r="143" spans="1:14" ht="14.25" customHeight="1" x14ac:dyDescent="0.35">
      <c r="A143" t="s">
        <v>3600</v>
      </c>
      <c r="B143" t="s">
        <v>3601</v>
      </c>
      <c r="C143" t="s">
        <v>147</v>
      </c>
      <c r="D143" t="s">
        <v>176</v>
      </c>
      <c r="E143">
        <v>5057</v>
      </c>
      <c r="F143">
        <v>51</v>
      </c>
      <c r="G143">
        <v>5</v>
      </c>
      <c r="H143">
        <v>28</v>
      </c>
      <c r="I143">
        <v>95</v>
      </c>
      <c r="J143">
        <v>262</v>
      </c>
      <c r="K143">
        <v>26</v>
      </c>
      <c r="L143">
        <v>82</v>
      </c>
      <c r="M143">
        <v>239</v>
      </c>
      <c r="N143">
        <f t="shared" si="2"/>
        <v>788</v>
      </c>
    </row>
    <row r="144" spans="1:14" ht="14.25" customHeight="1" x14ac:dyDescent="0.35">
      <c r="A144" t="s">
        <v>3602</v>
      </c>
      <c r="B144" t="s">
        <v>3603</v>
      </c>
      <c r="C144" t="s">
        <v>147</v>
      </c>
      <c r="D144" t="s">
        <v>177</v>
      </c>
      <c r="E144">
        <v>5059</v>
      </c>
      <c r="F144">
        <v>135</v>
      </c>
      <c r="G144">
        <v>21</v>
      </c>
      <c r="H144">
        <v>104</v>
      </c>
      <c r="I144">
        <v>232</v>
      </c>
      <c r="J144">
        <v>90</v>
      </c>
      <c r="K144">
        <v>14</v>
      </c>
      <c r="L144">
        <v>111</v>
      </c>
      <c r="M144">
        <v>264</v>
      </c>
      <c r="N144">
        <f t="shared" si="2"/>
        <v>971</v>
      </c>
    </row>
    <row r="145" spans="1:14" ht="14.25" customHeight="1" x14ac:dyDescent="0.35">
      <c r="A145" t="s">
        <v>3604</v>
      </c>
      <c r="B145" t="s">
        <v>3605</v>
      </c>
      <c r="C145" t="s">
        <v>147</v>
      </c>
      <c r="D145" t="s">
        <v>178</v>
      </c>
      <c r="E145">
        <v>5061</v>
      </c>
      <c r="F145">
        <v>45</v>
      </c>
      <c r="G145">
        <v>5</v>
      </c>
      <c r="H145">
        <v>4</v>
      </c>
      <c r="I145">
        <v>101</v>
      </c>
      <c r="J145">
        <v>127</v>
      </c>
      <c r="K145">
        <v>62</v>
      </c>
      <c r="L145">
        <v>93</v>
      </c>
      <c r="M145">
        <v>148</v>
      </c>
      <c r="N145">
        <f t="shared" si="2"/>
        <v>585</v>
      </c>
    </row>
    <row r="146" spans="1:14" ht="14.25" customHeight="1" x14ac:dyDescent="0.35">
      <c r="A146" t="s">
        <v>3606</v>
      </c>
      <c r="B146" t="s">
        <v>3607</v>
      </c>
      <c r="C146" t="s">
        <v>147</v>
      </c>
      <c r="D146" t="s">
        <v>179</v>
      </c>
      <c r="E146">
        <v>5063</v>
      </c>
      <c r="F146">
        <v>220</v>
      </c>
      <c r="G146">
        <v>93</v>
      </c>
      <c r="H146">
        <v>246</v>
      </c>
      <c r="I146">
        <v>348</v>
      </c>
      <c r="J146">
        <v>304</v>
      </c>
      <c r="K146">
        <v>72</v>
      </c>
      <c r="L146">
        <v>67</v>
      </c>
      <c r="M146">
        <v>232</v>
      </c>
      <c r="N146">
        <f t="shared" si="2"/>
        <v>1582</v>
      </c>
    </row>
    <row r="147" spans="1:14" ht="14.25" customHeight="1" x14ac:dyDescent="0.35">
      <c r="A147" t="s">
        <v>3608</v>
      </c>
      <c r="B147" t="s">
        <v>3609</v>
      </c>
      <c r="C147" t="s">
        <v>147</v>
      </c>
      <c r="D147" t="s">
        <v>180</v>
      </c>
      <c r="E147">
        <v>5065</v>
      </c>
      <c r="F147">
        <v>44</v>
      </c>
      <c r="G147">
        <v>15</v>
      </c>
      <c r="H147">
        <v>8</v>
      </c>
      <c r="I147">
        <v>177</v>
      </c>
      <c r="J147">
        <v>93</v>
      </c>
      <c r="K147">
        <v>2</v>
      </c>
      <c r="L147">
        <v>65</v>
      </c>
      <c r="M147">
        <v>73</v>
      </c>
      <c r="N147">
        <f t="shared" si="2"/>
        <v>477</v>
      </c>
    </row>
    <row r="148" spans="1:14" ht="14.25" customHeight="1" x14ac:dyDescent="0.35">
      <c r="A148" t="s">
        <v>3610</v>
      </c>
      <c r="B148" t="s">
        <v>3397</v>
      </c>
      <c r="C148" t="s">
        <v>147</v>
      </c>
      <c r="D148" t="s">
        <v>181</v>
      </c>
      <c r="E148">
        <v>5067</v>
      </c>
      <c r="F148">
        <v>130</v>
      </c>
      <c r="G148">
        <v>46</v>
      </c>
      <c r="H148">
        <v>50</v>
      </c>
      <c r="I148">
        <v>97</v>
      </c>
      <c r="J148">
        <v>87</v>
      </c>
      <c r="K148">
        <v>38</v>
      </c>
      <c r="L148">
        <v>93</v>
      </c>
      <c r="M148">
        <v>249</v>
      </c>
      <c r="N148">
        <f t="shared" si="2"/>
        <v>790</v>
      </c>
    </row>
    <row r="149" spans="1:14" ht="14.25" customHeight="1" x14ac:dyDescent="0.35">
      <c r="A149" t="s">
        <v>3611</v>
      </c>
      <c r="B149" t="s">
        <v>3399</v>
      </c>
      <c r="C149" t="s">
        <v>147</v>
      </c>
      <c r="D149" t="s">
        <v>182</v>
      </c>
      <c r="E149">
        <v>5069</v>
      </c>
      <c r="F149">
        <v>257</v>
      </c>
      <c r="G149">
        <v>35</v>
      </c>
      <c r="H149">
        <v>247</v>
      </c>
      <c r="I149">
        <v>696</v>
      </c>
      <c r="J149">
        <v>369</v>
      </c>
      <c r="K149">
        <v>97</v>
      </c>
      <c r="L149">
        <v>204</v>
      </c>
      <c r="M149">
        <v>680</v>
      </c>
      <c r="N149">
        <f t="shared" si="2"/>
        <v>2585</v>
      </c>
    </row>
    <row r="150" spans="1:14" ht="14.25" customHeight="1" x14ac:dyDescent="0.35">
      <c r="A150" t="s">
        <v>3612</v>
      </c>
      <c r="B150" t="s">
        <v>3613</v>
      </c>
      <c r="C150" t="s">
        <v>147</v>
      </c>
      <c r="D150" t="s">
        <v>183</v>
      </c>
      <c r="E150">
        <v>5071</v>
      </c>
      <c r="F150">
        <v>40</v>
      </c>
      <c r="G150">
        <v>0</v>
      </c>
      <c r="H150">
        <v>41</v>
      </c>
      <c r="I150">
        <v>213</v>
      </c>
      <c r="J150">
        <v>152</v>
      </c>
      <c r="K150">
        <v>10</v>
      </c>
      <c r="L150">
        <v>40</v>
      </c>
      <c r="M150">
        <v>248</v>
      </c>
      <c r="N150">
        <f t="shared" si="2"/>
        <v>744</v>
      </c>
    </row>
    <row r="151" spans="1:14" ht="14.25" customHeight="1" x14ac:dyDescent="0.35">
      <c r="A151" t="s">
        <v>3614</v>
      </c>
      <c r="B151" t="s">
        <v>3615</v>
      </c>
      <c r="C151" t="s">
        <v>147</v>
      </c>
      <c r="D151" t="s">
        <v>184</v>
      </c>
      <c r="E151">
        <v>5073</v>
      </c>
      <c r="F151">
        <v>84</v>
      </c>
      <c r="G151">
        <v>10</v>
      </c>
      <c r="H151">
        <v>60</v>
      </c>
      <c r="I151">
        <v>82</v>
      </c>
      <c r="J151">
        <v>38</v>
      </c>
      <c r="K151">
        <v>0</v>
      </c>
      <c r="L151">
        <v>0</v>
      </c>
      <c r="M151">
        <v>78</v>
      </c>
      <c r="N151">
        <f t="shared" si="2"/>
        <v>352</v>
      </c>
    </row>
    <row r="152" spans="1:14" ht="14.25" customHeight="1" x14ac:dyDescent="0.35">
      <c r="A152" t="s">
        <v>3616</v>
      </c>
      <c r="B152" t="s">
        <v>3405</v>
      </c>
      <c r="C152" t="s">
        <v>147</v>
      </c>
      <c r="D152" t="s">
        <v>185</v>
      </c>
      <c r="E152">
        <v>5075</v>
      </c>
      <c r="F152">
        <v>70</v>
      </c>
      <c r="G152">
        <v>16</v>
      </c>
      <c r="H152">
        <v>40</v>
      </c>
      <c r="I152">
        <v>105</v>
      </c>
      <c r="J152">
        <v>26</v>
      </c>
      <c r="K152">
        <v>17</v>
      </c>
      <c r="L152">
        <v>71</v>
      </c>
      <c r="M152">
        <v>154</v>
      </c>
      <c r="N152">
        <f t="shared" si="2"/>
        <v>499</v>
      </c>
    </row>
    <row r="153" spans="1:14" ht="14.25" customHeight="1" x14ac:dyDescent="0.35">
      <c r="A153" t="s">
        <v>3617</v>
      </c>
      <c r="B153" t="s">
        <v>3407</v>
      </c>
      <c r="C153" t="s">
        <v>147</v>
      </c>
      <c r="D153" t="s">
        <v>186</v>
      </c>
      <c r="E153">
        <v>5077</v>
      </c>
      <c r="F153">
        <v>23</v>
      </c>
      <c r="G153">
        <v>15</v>
      </c>
      <c r="H153">
        <v>10</v>
      </c>
      <c r="I153">
        <v>197</v>
      </c>
      <c r="J153">
        <v>87</v>
      </c>
      <c r="K153">
        <v>18</v>
      </c>
      <c r="L153">
        <v>88</v>
      </c>
      <c r="M153">
        <v>180</v>
      </c>
      <c r="N153">
        <f t="shared" si="2"/>
        <v>618</v>
      </c>
    </row>
    <row r="154" spans="1:14" ht="14.25" customHeight="1" x14ac:dyDescent="0.35">
      <c r="A154" t="s">
        <v>3618</v>
      </c>
      <c r="B154" t="s">
        <v>3619</v>
      </c>
      <c r="C154" t="s">
        <v>147</v>
      </c>
      <c r="D154" t="s">
        <v>187</v>
      </c>
      <c r="E154">
        <v>5079</v>
      </c>
      <c r="F154">
        <v>47</v>
      </c>
      <c r="G154">
        <v>18</v>
      </c>
      <c r="H154">
        <v>14</v>
      </c>
      <c r="I154">
        <v>45</v>
      </c>
      <c r="J154">
        <v>26</v>
      </c>
      <c r="K154">
        <v>10</v>
      </c>
      <c r="L154">
        <v>21</v>
      </c>
      <c r="M154">
        <v>120</v>
      </c>
      <c r="N154">
        <f t="shared" si="2"/>
        <v>301</v>
      </c>
    </row>
    <row r="155" spans="1:14" ht="14.25" customHeight="1" x14ac:dyDescent="0.35">
      <c r="A155" t="s">
        <v>3620</v>
      </c>
      <c r="B155" t="s">
        <v>3621</v>
      </c>
      <c r="C155" t="s">
        <v>147</v>
      </c>
      <c r="D155" t="s">
        <v>188</v>
      </c>
      <c r="E155">
        <v>5081</v>
      </c>
      <c r="F155">
        <v>17</v>
      </c>
      <c r="G155">
        <v>0</v>
      </c>
      <c r="H155">
        <v>0</v>
      </c>
      <c r="I155">
        <v>34</v>
      </c>
      <c r="J155">
        <v>124</v>
      </c>
      <c r="K155">
        <v>0</v>
      </c>
      <c r="L155">
        <v>34</v>
      </c>
      <c r="M155">
        <v>32</v>
      </c>
      <c r="N155">
        <f t="shared" si="2"/>
        <v>241</v>
      </c>
    </row>
    <row r="156" spans="1:14" ht="14.25" customHeight="1" x14ac:dyDescent="0.35">
      <c r="A156" t="s">
        <v>3622</v>
      </c>
      <c r="B156" t="s">
        <v>3623</v>
      </c>
      <c r="C156" t="s">
        <v>147</v>
      </c>
      <c r="D156" t="s">
        <v>189</v>
      </c>
      <c r="E156">
        <v>5083</v>
      </c>
      <c r="F156">
        <v>61</v>
      </c>
      <c r="G156">
        <v>23</v>
      </c>
      <c r="H156">
        <v>27</v>
      </c>
      <c r="I156">
        <v>143</v>
      </c>
      <c r="J156">
        <v>88</v>
      </c>
      <c r="K156">
        <v>14</v>
      </c>
      <c r="L156">
        <v>68</v>
      </c>
      <c r="M156">
        <v>152</v>
      </c>
      <c r="N156">
        <f t="shared" si="2"/>
        <v>576</v>
      </c>
    </row>
    <row r="157" spans="1:14" ht="14.25" customHeight="1" x14ac:dyDescent="0.35">
      <c r="A157" t="s">
        <v>3624</v>
      </c>
      <c r="B157" t="s">
        <v>3625</v>
      </c>
      <c r="C157" t="s">
        <v>147</v>
      </c>
      <c r="D157" t="s">
        <v>190</v>
      </c>
      <c r="E157">
        <v>5085</v>
      </c>
      <c r="F157">
        <v>166</v>
      </c>
      <c r="G157">
        <v>92</v>
      </c>
      <c r="H157">
        <v>141</v>
      </c>
      <c r="I157">
        <v>278</v>
      </c>
      <c r="J157">
        <v>165</v>
      </c>
      <c r="K157">
        <v>77</v>
      </c>
      <c r="L157">
        <v>216</v>
      </c>
      <c r="M157">
        <v>244</v>
      </c>
      <c r="N157">
        <f t="shared" si="2"/>
        <v>1379</v>
      </c>
    </row>
    <row r="158" spans="1:14" ht="14.25" customHeight="1" x14ac:dyDescent="0.35">
      <c r="A158" t="s">
        <v>3626</v>
      </c>
      <c r="B158" t="s">
        <v>3415</v>
      </c>
      <c r="C158" t="s">
        <v>147</v>
      </c>
      <c r="D158" t="s">
        <v>191</v>
      </c>
      <c r="E158">
        <v>5087</v>
      </c>
      <c r="F158">
        <v>63</v>
      </c>
      <c r="G158">
        <v>37</v>
      </c>
      <c r="H158">
        <v>53</v>
      </c>
      <c r="I158">
        <v>170</v>
      </c>
      <c r="J158">
        <v>36</v>
      </c>
      <c r="K158">
        <v>26</v>
      </c>
      <c r="L158">
        <v>34</v>
      </c>
      <c r="M158">
        <v>143</v>
      </c>
      <c r="N158">
        <f t="shared" si="2"/>
        <v>562</v>
      </c>
    </row>
    <row r="159" spans="1:14" ht="14.25" customHeight="1" x14ac:dyDescent="0.35">
      <c r="A159" t="s">
        <v>3627</v>
      </c>
      <c r="B159" t="s">
        <v>3419</v>
      </c>
      <c r="C159" t="s">
        <v>147</v>
      </c>
      <c r="D159" t="s">
        <v>192</v>
      </c>
      <c r="E159">
        <v>5089</v>
      </c>
      <c r="F159">
        <v>63</v>
      </c>
      <c r="G159">
        <v>9</v>
      </c>
      <c r="H159">
        <v>110</v>
      </c>
      <c r="I159">
        <v>45</v>
      </c>
      <c r="J159">
        <v>40</v>
      </c>
      <c r="K159">
        <v>9</v>
      </c>
      <c r="L159">
        <v>55</v>
      </c>
      <c r="M159">
        <v>131</v>
      </c>
      <c r="N159">
        <f t="shared" si="2"/>
        <v>462</v>
      </c>
    </row>
    <row r="160" spans="1:14" ht="14.25" customHeight="1" x14ac:dyDescent="0.35">
      <c r="A160" t="s">
        <v>3628</v>
      </c>
      <c r="B160" t="s">
        <v>3629</v>
      </c>
      <c r="C160" t="s">
        <v>147</v>
      </c>
      <c r="D160" t="s">
        <v>193</v>
      </c>
      <c r="E160">
        <v>5091</v>
      </c>
      <c r="F160">
        <v>237</v>
      </c>
      <c r="G160">
        <v>75</v>
      </c>
      <c r="H160">
        <v>148</v>
      </c>
      <c r="I160">
        <v>648</v>
      </c>
      <c r="J160">
        <v>300</v>
      </c>
      <c r="K160">
        <v>74</v>
      </c>
      <c r="L160">
        <v>84</v>
      </c>
      <c r="M160">
        <v>492</v>
      </c>
      <c r="N160">
        <f t="shared" si="2"/>
        <v>2058</v>
      </c>
    </row>
    <row r="161" spans="1:14" ht="14.25" customHeight="1" x14ac:dyDescent="0.35">
      <c r="A161" t="s">
        <v>3630</v>
      </c>
      <c r="B161" t="s">
        <v>3631</v>
      </c>
      <c r="C161" t="s">
        <v>147</v>
      </c>
      <c r="D161" t="s">
        <v>194</v>
      </c>
      <c r="E161">
        <v>5093</v>
      </c>
      <c r="F161">
        <v>326</v>
      </c>
      <c r="G161">
        <v>95</v>
      </c>
      <c r="H161">
        <v>134</v>
      </c>
      <c r="I161">
        <v>409</v>
      </c>
      <c r="J161">
        <v>124</v>
      </c>
      <c r="K161">
        <v>18</v>
      </c>
      <c r="L161">
        <v>108</v>
      </c>
      <c r="M161">
        <v>494</v>
      </c>
      <c r="N161">
        <f t="shared" si="2"/>
        <v>1708</v>
      </c>
    </row>
    <row r="162" spans="1:14" ht="14.25" customHeight="1" x14ac:dyDescent="0.35">
      <c r="A162" t="s">
        <v>3632</v>
      </c>
      <c r="B162" t="s">
        <v>3425</v>
      </c>
      <c r="C162" t="s">
        <v>147</v>
      </c>
      <c r="D162" t="s">
        <v>195</v>
      </c>
      <c r="E162">
        <v>5095</v>
      </c>
      <c r="F162">
        <v>47</v>
      </c>
      <c r="G162">
        <v>10</v>
      </c>
      <c r="H162">
        <v>22</v>
      </c>
      <c r="I162">
        <v>57</v>
      </c>
      <c r="J162">
        <v>18</v>
      </c>
      <c r="K162">
        <v>0</v>
      </c>
      <c r="L162">
        <v>1</v>
      </c>
      <c r="M162">
        <v>63</v>
      </c>
      <c r="N162">
        <f t="shared" si="2"/>
        <v>218</v>
      </c>
    </row>
    <row r="163" spans="1:14" ht="14.25" customHeight="1" x14ac:dyDescent="0.35">
      <c r="A163" t="s">
        <v>3633</v>
      </c>
      <c r="B163" t="s">
        <v>3427</v>
      </c>
      <c r="C163" t="s">
        <v>147</v>
      </c>
      <c r="D163" t="s">
        <v>196</v>
      </c>
      <c r="E163">
        <v>5097</v>
      </c>
      <c r="F163">
        <v>74</v>
      </c>
      <c r="G163">
        <v>25</v>
      </c>
      <c r="H163">
        <v>33</v>
      </c>
      <c r="I163">
        <v>54</v>
      </c>
      <c r="J163">
        <v>44</v>
      </c>
      <c r="K163">
        <v>0</v>
      </c>
      <c r="L163">
        <v>8</v>
      </c>
      <c r="M163">
        <v>64</v>
      </c>
      <c r="N163">
        <f t="shared" si="2"/>
        <v>302</v>
      </c>
    </row>
    <row r="164" spans="1:14" ht="14.25" customHeight="1" x14ac:dyDescent="0.35">
      <c r="A164" t="s">
        <v>3634</v>
      </c>
      <c r="B164" t="s">
        <v>3635</v>
      </c>
      <c r="C164" t="s">
        <v>147</v>
      </c>
      <c r="D164" t="s">
        <v>197</v>
      </c>
      <c r="E164">
        <v>5099</v>
      </c>
      <c r="F164">
        <v>101</v>
      </c>
      <c r="G164">
        <v>0</v>
      </c>
      <c r="H164">
        <v>41</v>
      </c>
      <c r="I164">
        <v>63</v>
      </c>
      <c r="J164">
        <v>88</v>
      </c>
      <c r="K164">
        <v>43</v>
      </c>
      <c r="L164">
        <v>26</v>
      </c>
      <c r="M164">
        <v>131</v>
      </c>
      <c r="N164">
        <f t="shared" si="2"/>
        <v>493</v>
      </c>
    </row>
    <row r="165" spans="1:14" ht="14.25" customHeight="1" x14ac:dyDescent="0.35">
      <c r="A165" t="s">
        <v>3636</v>
      </c>
      <c r="B165" t="s">
        <v>3637</v>
      </c>
      <c r="C165" t="s">
        <v>147</v>
      </c>
      <c r="D165" t="s">
        <v>198</v>
      </c>
      <c r="E165">
        <v>5101</v>
      </c>
      <c r="F165">
        <v>0</v>
      </c>
      <c r="G165">
        <v>6</v>
      </c>
      <c r="H165">
        <v>19</v>
      </c>
      <c r="I165">
        <v>45</v>
      </c>
      <c r="J165">
        <v>17</v>
      </c>
      <c r="K165">
        <v>0</v>
      </c>
      <c r="L165">
        <v>29</v>
      </c>
      <c r="M165">
        <v>102</v>
      </c>
      <c r="N165">
        <f t="shared" si="2"/>
        <v>218</v>
      </c>
    </row>
    <row r="166" spans="1:14" ht="14.25" customHeight="1" x14ac:dyDescent="0.35">
      <c r="A166" t="s">
        <v>3638</v>
      </c>
      <c r="B166" t="s">
        <v>3639</v>
      </c>
      <c r="C166" t="s">
        <v>147</v>
      </c>
      <c r="D166" t="s">
        <v>199</v>
      </c>
      <c r="E166">
        <v>5103</v>
      </c>
      <c r="F166">
        <v>57</v>
      </c>
      <c r="G166">
        <v>109</v>
      </c>
      <c r="H166">
        <v>82</v>
      </c>
      <c r="I166">
        <v>84</v>
      </c>
      <c r="J166">
        <v>152</v>
      </c>
      <c r="K166">
        <v>9</v>
      </c>
      <c r="L166">
        <v>132</v>
      </c>
      <c r="M166">
        <v>122</v>
      </c>
      <c r="N166">
        <f t="shared" si="2"/>
        <v>747</v>
      </c>
    </row>
    <row r="167" spans="1:14" ht="14.25" customHeight="1" x14ac:dyDescent="0.35">
      <c r="A167" t="s">
        <v>3640</v>
      </c>
      <c r="B167" t="s">
        <v>3431</v>
      </c>
      <c r="C167" t="s">
        <v>147</v>
      </c>
      <c r="D167" t="s">
        <v>200</v>
      </c>
      <c r="E167">
        <v>5105</v>
      </c>
      <c r="F167">
        <v>15</v>
      </c>
      <c r="G167">
        <v>3</v>
      </c>
      <c r="H167">
        <v>39</v>
      </c>
      <c r="I167">
        <v>34</v>
      </c>
      <c r="J167">
        <v>32</v>
      </c>
      <c r="K167">
        <v>1</v>
      </c>
      <c r="L167">
        <v>1</v>
      </c>
      <c r="M167">
        <v>74</v>
      </c>
      <c r="N167">
        <f t="shared" si="2"/>
        <v>199</v>
      </c>
    </row>
    <row r="168" spans="1:14" ht="14.25" customHeight="1" x14ac:dyDescent="0.35">
      <c r="A168" t="s">
        <v>3641</v>
      </c>
      <c r="B168" t="s">
        <v>3642</v>
      </c>
      <c r="C168" t="s">
        <v>147</v>
      </c>
      <c r="D168" t="s">
        <v>201</v>
      </c>
      <c r="E168">
        <v>5107</v>
      </c>
      <c r="F168">
        <v>28</v>
      </c>
      <c r="G168">
        <v>27</v>
      </c>
      <c r="H168">
        <v>25</v>
      </c>
      <c r="I168">
        <v>218</v>
      </c>
      <c r="J168">
        <v>239</v>
      </c>
      <c r="K168">
        <v>27</v>
      </c>
      <c r="L168">
        <v>31</v>
      </c>
      <c r="M168">
        <v>166</v>
      </c>
      <c r="N168">
        <f t="shared" si="2"/>
        <v>761</v>
      </c>
    </row>
    <row r="169" spans="1:14" ht="14.25" customHeight="1" x14ac:dyDescent="0.35">
      <c r="A169" t="s">
        <v>3643</v>
      </c>
      <c r="B169" t="s">
        <v>3435</v>
      </c>
      <c r="C169" t="s">
        <v>147</v>
      </c>
      <c r="D169" t="s">
        <v>202</v>
      </c>
      <c r="E169">
        <v>5109</v>
      </c>
      <c r="F169">
        <v>14</v>
      </c>
      <c r="G169">
        <v>7</v>
      </c>
      <c r="H169">
        <v>19</v>
      </c>
      <c r="I169">
        <v>34</v>
      </c>
      <c r="J169">
        <v>142</v>
      </c>
      <c r="K169">
        <v>0</v>
      </c>
      <c r="L169">
        <v>25</v>
      </c>
      <c r="M169">
        <v>152</v>
      </c>
      <c r="N169">
        <f t="shared" si="2"/>
        <v>393</v>
      </c>
    </row>
    <row r="170" spans="1:14" ht="14.25" customHeight="1" x14ac:dyDescent="0.35">
      <c r="A170" t="s">
        <v>3644</v>
      </c>
      <c r="B170" t="s">
        <v>3645</v>
      </c>
      <c r="C170" t="s">
        <v>147</v>
      </c>
      <c r="D170" t="s">
        <v>203</v>
      </c>
      <c r="E170">
        <v>5111</v>
      </c>
      <c r="F170">
        <v>110</v>
      </c>
      <c r="G170">
        <v>46</v>
      </c>
      <c r="H170">
        <v>112</v>
      </c>
      <c r="I170">
        <v>91</v>
      </c>
      <c r="J170">
        <v>104</v>
      </c>
      <c r="K170">
        <v>47</v>
      </c>
      <c r="L170">
        <v>49</v>
      </c>
      <c r="M170">
        <v>257</v>
      </c>
      <c r="N170">
        <f t="shared" si="2"/>
        <v>816</v>
      </c>
    </row>
    <row r="171" spans="1:14" ht="14.25" customHeight="1" x14ac:dyDescent="0.35">
      <c r="A171" t="s">
        <v>3646</v>
      </c>
      <c r="B171" t="s">
        <v>3647</v>
      </c>
      <c r="C171" t="s">
        <v>147</v>
      </c>
      <c r="D171" t="s">
        <v>204</v>
      </c>
      <c r="E171">
        <v>5113</v>
      </c>
      <c r="F171">
        <v>67</v>
      </c>
      <c r="G171">
        <v>8</v>
      </c>
      <c r="H171">
        <v>132</v>
      </c>
      <c r="I171">
        <v>154</v>
      </c>
      <c r="J171">
        <v>151</v>
      </c>
      <c r="K171">
        <v>14</v>
      </c>
      <c r="L171">
        <v>57</v>
      </c>
      <c r="M171">
        <v>243</v>
      </c>
      <c r="N171">
        <f t="shared" si="2"/>
        <v>826</v>
      </c>
    </row>
    <row r="172" spans="1:14" ht="14.25" customHeight="1" x14ac:dyDescent="0.35">
      <c r="A172" t="s">
        <v>3648</v>
      </c>
      <c r="B172" t="s">
        <v>3649</v>
      </c>
      <c r="C172" t="s">
        <v>147</v>
      </c>
      <c r="D172" t="s">
        <v>205</v>
      </c>
      <c r="E172">
        <v>5115</v>
      </c>
      <c r="F172">
        <v>231</v>
      </c>
      <c r="G172">
        <v>70</v>
      </c>
      <c r="H172">
        <v>82</v>
      </c>
      <c r="I172">
        <v>578</v>
      </c>
      <c r="J172">
        <v>304</v>
      </c>
      <c r="K172">
        <v>52</v>
      </c>
      <c r="L172">
        <v>206</v>
      </c>
      <c r="M172">
        <v>993</v>
      </c>
      <c r="N172">
        <f t="shared" si="2"/>
        <v>2516</v>
      </c>
    </row>
    <row r="173" spans="1:14" ht="14.25" customHeight="1" x14ac:dyDescent="0.35">
      <c r="A173" t="s">
        <v>3650</v>
      </c>
      <c r="B173" t="s">
        <v>3651</v>
      </c>
      <c r="C173" t="s">
        <v>147</v>
      </c>
      <c r="D173" t="s">
        <v>206</v>
      </c>
      <c r="E173">
        <v>5117</v>
      </c>
      <c r="F173">
        <v>0</v>
      </c>
      <c r="G173">
        <v>0</v>
      </c>
      <c r="H173">
        <v>17</v>
      </c>
      <c r="I173">
        <v>27</v>
      </c>
      <c r="J173">
        <v>8</v>
      </c>
      <c r="K173">
        <v>0</v>
      </c>
      <c r="L173">
        <v>16</v>
      </c>
      <c r="M173">
        <v>38</v>
      </c>
      <c r="N173">
        <f t="shared" si="2"/>
        <v>106</v>
      </c>
    </row>
    <row r="174" spans="1:14" ht="14.25" customHeight="1" x14ac:dyDescent="0.35">
      <c r="A174" t="s">
        <v>3652</v>
      </c>
      <c r="B174" t="s">
        <v>3653</v>
      </c>
      <c r="C174" t="s">
        <v>147</v>
      </c>
      <c r="D174" t="s">
        <v>207</v>
      </c>
      <c r="E174">
        <v>5119</v>
      </c>
      <c r="F174">
        <v>1392</v>
      </c>
      <c r="G174">
        <v>513</v>
      </c>
      <c r="H174">
        <v>1127</v>
      </c>
      <c r="I174">
        <v>2721</v>
      </c>
      <c r="J174">
        <v>2545</v>
      </c>
      <c r="K174">
        <v>385</v>
      </c>
      <c r="L174">
        <v>658</v>
      </c>
      <c r="M174">
        <v>4345</v>
      </c>
      <c r="N174">
        <f t="shared" si="2"/>
        <v>13686</v>
      </c>
    </row>
    <row r="175" spans="1:14" ht="14.25" customHeight="1" x14ac:dyDescent="0.35">
      <c r="A175" t="s">
        <v>3654</v>
      </c>
      <c r="B175" t="s">
        <v>3437</v>
      </c>
      <c r="C175" t="s">
        <v>147</v>
      </c>
      <c r="D175" t="s">
        <v>208</v>
      </c>
      <c r="E175">
        <v>5121</v>
      </c>
      <c r="F175">
        <v>50</v>
      </c>
      <c r="G175">
        <v>6</v>
      </c>
      <c r="H175">
        <v>146</v>
      </c>
      <c r="I175">
        <v>167</v>
      </c>
      <c r="J175">
        <v>144</v>
      </c>
      <c r="K175">
        <v>19</v>
      </c>
      <c r="L175">
        <v>60</v>
      </c>
      <c r="M175">
        <v>185</v>
      </c>
      <c r="N175">
        <f t="shared" si="2"/>
        <v>777</v>
      </c>
    </row>
    <row r="176" spans="1:14" ht="14.25" customHeight="1" x14ac:dyDescent="0.35">
      <c r="A176" t="s">
        <v>3655</v>
      </c>
      <c r="B176" t="s">
        <v>3656</v>
      </c>
      <c r="C176" t="s">
        <v>147</v>
      </c>
      <c r="D176" t="s">
        <v>209</v>
      </c>
      <c r="E176">
        <v>5123</v>
      </c>
      <c r="F176">
        <v>101</v>
      </c>
      <c r="G176">
        <v>50</v>
      </c>
      <c r="H176">
        <v>48</v>
      </c>
      <c r="I176">
        <v>298</v>
      </c>
      <c r="J176">
        <v>97</v>
      </c>
      <c r="K176">
        <v>0</v>
      </c>
      <c r="L176">
        <v>64</v>
      </c>
      <c r="M176">
        <v>343</v>
      </c>
      <c r="N176">
        <f t="shared" si="2"/>
        <v>1001</v>
      </c>
    </row>
    <row r="177" spans="1:14" ht="14.25" customHeight="1" x14ac:dyDescent="0.35">
      <c r="A177" t="s">
        <v>3657</v>
      </c>
      <c r="B177" t="s">
        <v>3658</v>
      </c>
      <c r="C177" t="s">
        <v>147</v>
      </c>
      <c r="D177" t="s">
        <v>210</v>
      </c>
      <c r="E177">
        <v>5125</v>
      </c>
      <c r="F177">
        <v>237</v>
      </c>
      <c r="G177">
        <v>69</v>
      </c>
      <c r="H177">
        <v>120</v>
      </c>
      <c r="I177">
        <v>518</v>
      </c>
      <c r="J177">
        <v>226</v>
      </c>
      <c r="K177">
        <v>137</v>
      </c>
      <c r="L177">
        <v>264</v>
      </c>
      <c r="M177">
        <v>647</v>
      </c>
      <c r="N177">
        <f t="shared" si="2"/>
        <v>2218</v>
      </c>
    </row>
    <row r="178" spans="1:14" ht="14.25" customHeight="1" x14ac:dyDescent="0.35">
      <c r="A178" t="s">
        <v>3659</v>
      </c>
      <c r="B178" t="s">
        <v>3660</v>
      </c>
      <c r="C178" t="s">
        <v>147</v>
      </c>
      <c r="D178" t="s">
        <v>211</v>
      </c>
      <c r="E178">
        <v>5127</v>
      </c>
      <c r="F178">
        <v>106</v>
      </c>
      <c r="G178">
        <v>40</v>
      </c>
      <c r="H178">
        <v>20</v>
      </c>
      <c r="I178">
        <v>64</v>
      </c>
      <c r="J178">
        <v>139</v>
      </c>
      <c r="K178">
        <v>23</v>
      </c>
      <c r="L178">
        <v>15</v>
      </c>
      <c r="M178">
        <v>40</v>
      </c>
      <c r="N178">
        <f t="shared" si="2"/>
        <v>447</v>
      </c>
    </row>
    <row r="179" spans="1:14" ht="14.25" customHeight="1" x14ac:dyDescent="0.35">
      <c r="A179" t="s">
        <v>3661</v>
      </c>
      <c r="B179" t="s">
        <v>3662</v>
      </c>
      <c r="C179" t="s">
        <v>147</v>
      </c>
      <c r="D179" t="s">
        <v>212</v>
      </c>
      <c r="E179">
        <v>5129</v>
      </c>
      <c r="F179">
        <v>29</v>
      </c>
      <c r="G179">
        <v>20</v>
      </c>
      <c r="H179">
        <v>11</v>
      </c>
      <c r="I179">
        <v>35</v>
      </c>
      <c r="J179">
        <v>56</v>
      </c>
      <c r="K179">
        <v>40</v>
      </c>
      <c r="L179">
        <v>82</v>
      </c>
      <c r="M179">
        <v>51</v>
      </c>
      <c r="N179">
        <f t="shared" si="2"/>
        <v>324</v>
      </c>
    </row>
    <row r="180" spans="1:14" ht="14.25" customHeight="1" x14ac:dyDescent="0.35">
      <c r="A180" t="s">
        <v>3663</v>
      </c>
      <c r="B180" t="s">
        <v>3664</v>
      </c>
      <c r="C180" t="s">
        <v>147</v>
      </c>
      <c r="D180" t="s">
        <v>213</v>
      </c>
      <c r="E180">
        <v>5131</v>
      </c>
      <c r="F180">
        <v>619</v>
      </c>
      <c r="G180">
        <v>164</v>
      </c>
      <c r="H180">
        <v>363</v>
      </c>
      <c r="I180">
        <v>879</v>
      </c>
      <c r="J180">
        <v>292</v>
      </c>
      <c r="K180">
        <v>156</v>
      </c>
      <c r="L180">
        <v>502</v>
      </c>
      <c r="M180">
        <v>1474</v>
      </c>
      <c r="N180">
        <f t="shared" si="2"/>
        <v>4449</v>
      </c>
    </row>
    <row r="181" spans="1:14" ht="14.25" customHeight="1" x14ac:dyDescent="0.35">
      <c r="A181" t="s">
        <v>3665</v>
      </c>
      <c r="B181" t="s">
        <v>3666</v>
      </c>
      <c r="C181" t="s">
        <v>147</v>
      </c>
      <c r="D181" t="s">
        <v>214</v>
      </c>
      <c r="E181">
        <v>5133</v>
      </c>
      <c r="F181">
        <v>80</v>
      </c>
      <c r="G181">
        <v>60</v>
      </c>
      <c r="H181">
        <v>67</v>
      </c>
      <c r="I181">
        <v>82</v>
      </c>
      <c r="J181">
        <v>90</v>
      </c>
      <c r="K181">
        <v>43</v>
      </c>
      <c r="L181">
        <v>38</v>
      </c>
      <c r="M181">
        <v>141</v>
      </c>
      <c r="N181">
        <f t="shared" si="2"/>
        <v>601</v>
      </c>
    </row>
    <row r="182" spans="1:14" ht="14.25" customHeight="1" x14ac:dyDescent="0.35">
      <c r="A182" t="s">
        <v>3667</v>
      </c>
      <c r="B182" t="s">
        <v>3668</v>
      </c>
      <c r="C182" t="s">
        <v>147</v>
      </c>
      <c r="D182" t="s">
        <v>215</v>
      </c>
      <c r="E182">
        <v>5135</v>
      </c>
      <c r="F182">
        <v>83</v>
      </c>
      <c r="G182">
        <v>0</v>
      </c>
      <c r="H182">
        <v>33</v>
      </c>
      <c r="I182">
        <v>31</v>
      </c>
      <c r="J182">
        <v>28</v>
      </c>
      <c r="K182">
        <v>18</v>
      </c>
      <c r="L182">
        <v>79</v>
      </c>
      <c r="M182">
        <v>110</v>
      </c>
      <c r="N182">
        <f t="shared" si="2"/>
        <v>382</v>
      </c>
    </row>
    <row r="183" spans="1:14" ht="14.25" customHeight="1" x14ac:dyDescent="0.35">
      <c r="A183" t="s">
        <v>3669</v>
      </c>
      <c r="B183" t="s">
        <v>3670</v>
      </c>
      <c r="C183" t="s">
        <v>147</v>
      </c>
      <c r="D183" t="s">
        <v>216</v>
      </c>
      <c r="E183">
        <v>5137</v>
      </c>
      <c r="F183">
        <v>85</v>
      </c>
      <c r="G183">
        <v>71</v>
      </c>
      <c r="H183">
        <v>5</v>
      </c>
      <c r="I183">
        <v>101</v>
      </c>
      <c r="J183">
        <v>62</v>
      </c>
      <c r="K183">
        <v>14</v>
      </c>
      <c r="L183">
        <v>6</v>
      </c>
      <c r="M183">
        <v>110</v>
      </c>
      <c r="N183">
        <f t="shared" si="2"/>
        <v>454</v>
      </c>
    </row>
    <row r="184" spans="1:14" ht="14.25" customHeight="1" x14ac:dyDescent="0.35">
      <c r="A184" t="s">
        <v>3671</v>
      </c>
      <c r="B184" t="s">
        <v>3672</v>
      </c>
      <c r="C184" t="s">
        <v>147</v>
      </c>
      <c r="D184" t="s">
        <v>217</v>
      </c>
      <c r="E184">
        <v>5139</v>
      </c>
      <c r="F184">
        <v>161</v>
      </c>
      <c r="G184">
        <v>31</v>
      </c>
      <c r="H184">
        <v>17</v>
      </c>
      <c r="I184">
        <v>209</v>
      </c>
      <c r="J184">
        <v>114</v>
      </c>
      <c r="K184">
        <v>25</v>
      </c>
      <c r="L184">
        <v>86</v>
      </c>
      <c r="M184">
        <v>290</v>
      </c>
      <c r="N184">
        <f t="shared" si="2"/>
        <v>933</v>
      </c>
    </row>
    <row r="185" spans="1:14" ht="14.25" customHeight="1" x14ac:dyDescent="0.35">
      <c r="A185" t="s">
        <v>3673</v>
      </c>
      <c r="B185" t="s">
        <v>3674</v>
      </c>
      <c r="C185" t="s">
        <v>147</v>
      </c>
      <c r="D185" t="s">
        <v>218</v>
      </c>
      <c r="E185">
        <v>5141</v>
      </c>
      <c r="F185">
        <v>0</v>
      </c>
      <c r="G185">
        <v>0</v>
      </c>
      <c r="H185">
        <v>44</v>
      </c>
      <c r="I185">
        <v>88</v>
      </c>
      <c r="J185">
        <v>50</v>
      </c>
      <c r="K185">
        <v>0</v>
      </c>
      <c r="L185">
        <v>29</v>
      </c>
      <c r="M185">
        <v>192</v>
      </c>
      <c r="N185">
        <f t="shared" si="2"/>
        <v>403</v>
      </c>
    </row>
    <row r="186" spans="1:14" ht="14.25" customHeight="1" x14ac:dyDescent="0.35">
      <c r="A186" t="s">
        <v>3675</v>
      </c>
      <c r="B186" t="s">
        <v>3455</v>
      </c>
      <c r="C186" t="s">
        <v>147</v>
      </c>
      <c r="D186" t="s">
        <v>219</v>
      </c>
      <c r="E186">
        <v>5143</v>
      </c>
      <c r="F186">
        <v>782</v>
      </c>
      <c r="G186">
        <v>286</v>
      </c>
      <c r="H186">
        <v>535</v>
      </c>
      <c r="I186">
        <v>5135</v>
      </c>
      <c r="J186">
        <v>558</v>
      </c>
      <c r="K186">
        <v>112</v>
      </c>
      <c r="L186">
        <v>336</v>
      </c>
      <c r="M186">
        <v>5805</v>
      </c>
      <c r="N186">
        <f t="shared" si="2"/>
        <v>13549</v>
      </c>
    </row>
    <row r="187" spans="1:14" ht="14.25" customHeight="1" x14ac:dyDescent="0.35">
      <c r="A187" t="s">
        <v>3676</v>
      </c>
      <c r="B187" t="s">
        <v>3677</v>
      </c>
      <c r="C187" t="s">
        <v>147</v>
      </c>
      <c r="D187" t="s">
        <v>220</v>
      </c>
      <c r="E187">
        <v>5145</v>
      </c>
      <c r="F187">
        <v>304</v>
      </c>
      <c r="G187">
        <v>120</v>
      </c>
      <c r="H187">
        <v>190</v>
      </c>
      <c r="I187">
        <v>677</v>
      </c>
      <c r="J187">
        <v>308</v>
      </c>
      <c r="K187">
        <v>28</v>
      </c>
      <c r="L187">
        <v>216</v>
      </c>
      <c r="M187">
        <v>1178</v>
      </c>
      <c r="N187">
        <f t="shared" si="2"/>
        <v>3021</v>
      </c>
    </row>
    <row r="188" spans="1:14" ht="14.25" customHeight="1" x14ac:dyDescent="0.35">
      <c r="A188" t="s">
        <v>3678</v>
      </c>
      <c r="B188" t="s">
        <v>3679</v>
      </c>
      <c r="C188" t="s">
        <v>147</v>
      </c>
      <c r="D188" t="s">
        <v>221</v>
      </c>
      <c r="E188">
        <v>5147</v>
      </c>
      <c r="F188">
        <v>43</v>
      </c>
      <c r="G188">
        <v>9</v>
      </c>
      <c r="H188">
        <v>5</v>
      </c>
      <c r="I188">
        <v>39</v>
      </c>
      <c r="J188">
        <v>20</v>
      </c>
      <c r="K188">
        <v>2</v>
      </c>
      <c r="L188">
        <v>11</v>
      </c>
      <c r="M188">
        <v>87</v>
      </c>
      <c r="N188">
        <f t="shared" si="2"/>
        <v>216</v>
      </c>
    </row>
    <row r="189" spans="1:14" ht="14.25" customHeight="1" x14ac:dyDescent="0.35">
      <c r="A189" t="s">
        <v>3680</v>
      </c>
      <c r="B189" t="s">
        <v>3681</v>
      </c>
      <c r="C189" t="s">
        <v>147</v>
      </c>
      <c r="D189" t="s">
        <v>222</v>
      </c>
      <c r="E189">
        <v>5149</v>
      </c>
      <c r="F189">
        <v>46</v>
      </c>
      <c r="G189">
        <v>16</v>
      </c>
      <c r="H189">
        <v>16</v>
      </c>
      <c r="I189">
        <v>132</v>
      </c>
      <c r="J189">
        <v>63</v>
      </c>
      <c r="K189">
        <v>3</v>
      </c>
      <c r="L189">
        <v>53</v>
      </c>
      <c r="M189">
        <v>115</v>
      </c>
      <c r="N189">
        <f t="shared" si="2"/>
        <v>444</v>
      </c>
    </row>
    <row r="190" spans="1:14" ht="14.25" customHeight="1" x14ac:dyDescent="0.35">
      <c r="A190" t="s">
        <v>3682</v>
      </c>
      <c r="B190" t="s">
        <v>3683</v>
      </c>
      <c r="C190" t="s">
        <v>223</v>
      </c>
      <c r="D190" t="s">
        <v>224</v>
      </c>
      <c r="E190">
        <v>6001</v>
      </c>
      <c r="F190">
        <v>2816</v>
      </c>
      <c r="G190">
        <v>1005</v>
      </c>
      <c r="H190">
        <v>1877</v>
      </c>
      <c r="I190">
        <v>10395</v>
      </c>
      <c r="J190">
        <v>2786</v>
      </c>
      <c r="K190">
        <v>731</v>
      </c>
      <c r="L190">
        <v>1660</v>
      </c>
      <c r="M190">
        <v>12181</v>
      </c>
      <c r="N190">
        <f t="shared" si="2"/>
        <v>33451</v>
      </c>
    </row>
    <row r="191" spans="1:14" ht="14.25" customHeight="1" x14ac:dyDescent="0.35">
      <c r="A191" t="s">
        <v>3684</v>
      </c>
      <c r="B191" t="s">
        <v>3685</v>
      </c>
      <c r="C191" t="s">
        <v>223</v>
      </c>
      <c r="D191" t="s">
        <v>225</v>
      </c>
      <c r="E191">
        <v>6003</v>
      </c>
      <c r="F191">
        <v>3</v>
      </c>
      <c r="G191">
        <v>0</v>
      </c>
      <c r="H191">
        <v>0</v>
      </c>
      <c r="I191">
        <v>29</v>
      </c>
      <c r="J191">
        <v>6</v>
      </c>
      <c r="K191">
        <v>0</v>
      </c>
      <c r="L191">
        <v>0</v>
      </c>
      <c r="M191">
        <v>10</v>
      </c>
      <c r="N191">
        <f t="shared" si="2"/>
        <v>48</v>
      </c>
    </row>
    <row r="192" spans="1:14" ht="14.25" customHeight="1" x14ac:dyDescent="0.35">
      <c r="A192" t="s">
        <v>3686</v>
      </c>
      <c r="B192" t="s">
        <v>3687</v>
      </c>
      <c r="C192" t="s">
        <v>223</v>
      </c>
      <c r="D192" t="s">
        <v>226</v>
      </c>
      <c r="E192">
        <v>6005</v>
      </c>
      <c r="F192">
        <v>26</v>
      </c>
      <c r="G192">
        <v>3</v>
      </c>
      <c r="H192">
        <v>3</v>
      </c>
      <c r="I192">
        <v>136</v>
      </c>
      <c r="J192">
        <v>30</v>
      </c>
      <c r="K192">
        <v>0</v>
      </c>
      <c r="L192">
        <v>10</v>
      </c>
      <c r="M192">
        <v>110</v>
      </c>
      <c r="N192">
        <f t="shared" si="2"/>
        <v>318</v>
      </c>
    </row>
    <row r="193" spans="1:14" ht="14.25" customHeight="1" x14ac:dyDescent="0.35">
      <c r="A193" t="s">
        <v>3688</v>
      </c>
      <c r="B193" t="s">
        <v>3689</v>
      </c>
      <c r="C193" t="s">
        <v>223</v>
      </c>
      <c r="D193" t="s">
        <v>227</v>
      </c>
      <c r="E193">
        <v>6007</v>
      </c>
      <c r="F193">
        <v>802</v>
      </c>
      <c r="G193">
        <v>155</v>
      </c>
      <c r="H193">
        <v>401</v>
      </c>
      <c r="I193">
        <v>5514</v>
      </c>
      <c r="J193">
        <v>674</v>
      </c>
      <c r="K193">
        <v>199</v>
      </c>
      <c r="L193">
        <v>424</v>
      </c>
      <c r="M193">
        <v>5846</v>
      </c>
      <c r="N193">
        <f t="shared" si="2"/>
        <v>14015</v>
      </c>
    </row>
    <row r="194" spans="1:14" ht="14.25" customHeight="1" x14ac:dyDescent="0.35">
      <c r="A194" t="s">
        <v>3690</v>
      </c>
      <c r="B194" t="s">
        <v>3691</v>
      </c>
      <c r="C194" t="s">
        <v>223</v>
      </c>
      <c r="D194" t="s">
        <v>228</v>
      </c>
      <c r="E194">
        <v>6009</v>
      </c>
      <c r="F194">
        <v>55</v>
      </c>
      <c r="G194">
        <v>65</v>
      </c>
      <c r="H194">
        <v>118</v>
      </c>
      <c r="I194">
        <v>132</v>
      </c>
      <c r="J194">
        <v>181</v>
      </c>
      <c r="K194">
        <v>26</v>
      </c>
      <c r="L194">
        <v>52</v>
      </c>
      <c r="M194">
        <v>248</v>
      </c>
      <c r="N194">
        <f t="shared" si="2"/>
        <v>877</v>
      </c>
    </row>
    <row r="195" spans="1:14" ht="14.25" customHeight="1" x14ac:dyDescent="0.35">
      <c r="A195" t="s">
        <v>3692</v>
      </c>
      <c r="B195" t="s">
        <v>3693</v>
      </c>
      <c r="C195" t="s">
        <v>223</v>
      </c>
      <c r="D195" t="s">
        <v>229</v>
      </c>
      <c r="E195">
        <v>6011</v>
      </c>
      <c r="F195">
        <v>59</v>
      </c>
      <c r="G195">
        <v>52</v>
      </c>
      <c r="H195">
        <v>33</v>
      </c>
      <c r="I195">
        <v>108</v>
      </c>
      <c r="J195">
        <v>104</v>
      </c>
      <c r="K195">
        <v>65</v>
      </c>
      <c r="L195">
        <v>43</v>
      </c>
      <c r="M195">
        <v>104</v>
      </c>
      <c r="N195">
        <f t="shared" ref="N195:N258" si="3">SUM(F195:M195)</f>
        <v>568</v>
      </c>
    </row>
    <row r="196" spans="1:14" ht="14.25" customHeight="1" x14ac:dyDescent="0.35">
      <c r="A196" t="s">
        <v>3694</v>
      </c>
      <c r="B196" t="s">
        <v>3695</v>
      </c>
      <c r="C196" t="s">
        <v>223</v>
      </c>
      <c r="D196" t="s">
        <v>230</v>
      </c>
      <c r="E196">
        <v>6013</v>
      </c>
      <c r="F196">
        <v>2663</v>
      </c>
      <c r="G196">
        <v>840</v>
      </c>
      <c r="H196">
        <v>1426</v>
      </c>
      <c r="I196">
        <v>4743</v>
      </c>
      <c r="J196">
        <v>1694</v>
      </c>
      <c r="K196">
        <v>995</v>
      </c>
      <c r="L196">
        <v>1990</v>
      </c>
      <c r="M196">
        <v>5462</v>
      </c>
      <c r="N196">
        <f t="shared" si="3"/>
        <v>19813</v>
      </c>
    </row>
    <row r="197" spans="1:14" ht="14.25" customHeight="1" x14ac:dyDescent="0.35">
      <c r="A197" t="s">
        <v>3696</v>
      </c>
      <c r="B197" t="s">
        <v>3697</v>
      </c>
      <c r="C197" t="s">
        <v>223</v>
      </c>
      <c r="D197" t="s">
        <v>231</v>
      </c>
      <c r="E197">
        <v>6015</v>
      </c>
      <c r="F197">
        <v>62</v>
      </c>
      <c r="G197">
        <v>25</v>
      </c>
      <c r="H197">
        <v>14</v>
      </c>
      <c r="I197">
        <v>36</v>
      </c>
      <c r="J197">
        <v>132</v>
      </c>
      <c r="K197">
        <v>2</v>
      </c>
      <c r="L197">
        <v>27</v>
      </c>
      <c r="M197">
        <v>145</v>
      </c>
      <c r="N197">
        <f t="shared" si="3"/>
        <v>443</v>
      </c>
    </row>
    <row r="198" spans="1:14" ht="14.25" customHeight="1" x14ac:dyDescent="0.35">
      <c r="A198" t="s">
        <v>3698</v>
      </c>
      <c r="B198" t="s">
        <v>3699</v>
      </c>
      <c r="C198" t="s">
        <v>223</v>
      </c>
      <c r="D198" t="s">
        <v>232</v>
      </c>
      <c r="E198">
        <v>6017</v>
      </c>
      <c r="F198">
        <v>307</v>
      </c>
      <c r="G198">
        <v>27</v>
      </c>
      <c r="H198">
        <v>251</v>
      </c>
      <c r="I198">
        <v>490</v>
      </c>
      <c r="J198">
        <v>368</v>
      </c>
      <c r="K198">
        <v>210</v>
      </c>
      <c r="L198">
        <v>266</v>
      </c>
      <c r="M198">
        <v>983</v>
      </c>
      <c r="N198">
        <f t="shared" si="3"/>
        <v>2902</v>
      </c>
    </row>
    <row r="199" spans="1:14" ht="14.25" customHeight="1" x14ac:dyDescent="0.35">
      <c r="A199" t="s">
        <v>3700</v>
      </c>
      <c r="B199" t="s">
        <v>3701</v>
      </c>
      <c r="C199" t="s">
        <v>223</v>
      </c>
      <c r="D199" t="s">
        <v>233</v>
      </c>
      <c r="E199">
        <v>6019</v>
      </c>
      <c r="F199">
        <v>6031</v>
      </c>
      <c r="G199">
        <v>1874</v>
      </c>
      <c r="H199">
        <v>3797</v>
      </c>
      <c r="I199">
        <v>9249</v>
      </c>
      <c r="J199">
        <v>6205</v>
      </c>
      <c r="K199">
        <v>1513</v>
      </c>
      <c r="L199">
        <v>3639</v>
      </c>
      <c r="M199">
        <v>11189</v>
      </c>
      <c r="N199">
        <f t="shared" si="3"/>
        <v>43497</v>
      </c>
    </row>
    <row r="200" spans="1:14" ht="14.25" customHeight="1" x14ac:dyDescent="0.35">
      <c r="A200" t="s">
        <v>3702</v>
      </c>
      <c r="B200" t="s">
        <v>3703</v>
      </c>
      <c r="C200" t="s">
        <v>223</v>
      </c>
      <c r="D200" t="s">
        <v>234</v>
      </c>
      <c r="E200">
        <v>6021</v>
      </c>
      <c r="F200">
        <v>66</v>
      </c>
      <c r="G200">
        <v>14</v>
      </c>
      <c r="H200">
        <v>56</v>
      </c>
      <c r="I200">
        <v>132</v>
      </c>
      <c r="J200">
        <v>120</v>
      </c>
      <c r="K200">
        <v>3</v>
      </c>
      <c r="L200">
        <v>117</v>
      </c>
      <c r="M200">
        <v>195</v>
      </c>
      <c r="N200">
        <f t="shared" si="3"/>
        <v>703</v>
      </c>
    </row>
    <row r="201" spans="1:14" ht="14.25" customHeight="1" x14ac:dyDescent="0.35">
      <c r="A201" t="s">
        <v>3704</v>
      </c>
      <c r="B201" t="s">
        <v>3705</v>
      </c>
      <c r="C201" t="s">
        <v>223</v>
      </c>
      <c r="D201" t="s">
        <v>235</v>
      </c>
      <c r="E201">
        <v>6023</v>
      </c>
      <c r="F201">
        <v>520</v>
      </c>
      <c r="G201">
        <v>147</v>
      </c>
      <c r="H201">
        <v>219</v>
      </c>
      <c r="I201">
        <v>2139</v>
      </c>
      <c r="J201">
        <v>375</v>
      </c>
      <c r="K201">
        <v>145</v>
      </c>
      <c r="L201">
        <v>393</v>
      </c>
      <c r="M201">
        <v>2842</v>
      </c>
      <c r="N201">
        <f t="shared" si="3"/>
        <v>6780</v>
      </c>
    </row>
    <row r="202" spans="1:14" ht="14.25" customHeight="1" x14ac:dyDescent="0.35">
      <c r="A202" t="s">
        <v>3706</v>
      </c>
      <c r="B202" t="s">
        <v>3707</v>
      </c>
      <c r="C202" t="s">
        <v>223</v>
      </c>
      <c r="D202" t="s">
        <v>236</v>
      </c>
      <c r="E202">
        <v>6025</v>
      </c>
      <c r="F202">
        <v>1060</v>
      </c>
      <c r="G202">
        <v>553</v>
      </c>
      <c r="H202">
        <v>835</v>
      </c>
      <c r="I202">
        <v>1478</v>
      </c>
      <c r="J202">
        <v>970</v>
      </c>
      <c r="K202">
        <v>460</v>
      </c>
      <c r="L202">
        <v>517</v>
      </c>
      <c r="M202">
        <v>1996</v>
      </c>
      <c r="N202">
        <f t="shared" si="3"/>
        <v>7869</v>
      </c>
    </row>
    <row r="203" spans="1:14" ht="14.25" customHeight="1" x14ac:dyDescent="0.35">
      <c r="A203" t="s">
        <v>3708</v>
      </c>
      <c r="B203" t="s">
        <v>3709</v>
      </c>
      <c r="C203" t="s">
        <v>223</v>
      </c>
      <c r="D203" t="s">
        <v>237</v>
      </c>
      <c r="E203">
        <v>6027</v>
      </c>
      <c r="F203">
        <v>32</v>
      </c>
      <c r="G203">
        <v>5</v>
      </c>
      <c r="H203">
        <v>15</v>
      </c>
      <c r="I203">
        <v>40</v>
      </c>
      <c r="J203">
        <v>96</v>
      </c>
      <c r="K203">
        <v>13</v>
      </c>
      <c r="L203">
        <v>1</v>
      </c>
      <c r="M203">
        <v>24</v>
      </c>
      <c r="N203">
        <f t="shared" si="3"/>
        <v>226</v>
      </c>
    </row>
    <row r="204" spans="1:14" ht="14.25" customHeight="1" x14ac:dyDescent="0.35">
      <c r="A204" t="s">
        <v>3710</v>
      </c>
      <c r="B204" t="s">
        <v>3711</v>
      </c>
      <c r="C204" t="s">
        <v>223</v>
      </c>
      <c r="D204" t="s">
        <v>238</v>
      </c>
      <c r="E204">
        <v>6029</v>
      </c>
      <c r="F204">
        <v>6595</v>
      </c>
      <c r="G204">
        <v>2008</v>
      </c>
      <c r="H204">
        <v>3582</v>
      </c>
      <c r="I204">
        <v>7269</v>
      </c>
      <c r="J204">
        <v>5667</v>
      </c>
      <c r="K204">
        <v>1856</v>
      </c>
      <c r="L204">
        <v>3533</v>
      </c>
      <c r="M204">
        <v>9141</v>
      </c>
      <c r="N204">
        <f t="shared" si="3"/>
        <v>39651</v>
      </c>
    </row>
    <row r="205" spans="1:14" ht="14.25" customHeight="1" x14ac:dyDescent="0.35">
      <c r="A205" t="s">
        <v>3712</v>
      </c>
      <c r="B205" t="s">
        <v>3713</v>
      </c>
      <c r="C205" t="s">
        <v>223</v>
      </c>
      <c r="D205" t="s">
        <v>239</v>
      </c>
      <c r="E205">
        <v>6031</v>
      </c>
      <c r="F205">
        <v>963</v>
      </c>
      <c r="G205">
        <v>199</v>
      </c>
      <c r="H205">
        <v>631</v>
      </c>
      <c r="I205">
        <v>1189</v>
      </c>
      <c r="J205">
        <v>945</v>
      </c>
      <c r="K205">
        <v>212</v>
      </c>
      <c r="L205">
        <v>533</v>
      </c>
      <c r="M205">
        <v>1442</v>
      </c>
      <c r="N205">
        <f t="shared" si="3"/>
        <v>6114</v>
      </c>
    </row>
    <row r="206" spans="1:14" ht="14.25" customHeight="1" x14ac:dyDescent="0.35">
      <c r="A206" t="s">
        <v>3714</v>
      </c>
      <c r="B206" t="s">
        <v>3715</v>
      </c>
      <c r="C206" t="s">
        <v>223</v>
      </c>
      <c r="D206" t="s">
        <v>240</v>
      </c>
      <c r="E206">
        <v>6033</v>
      </c>
      <c r="F206">
        <v>137</v>
      </c>
      <c r="G206">
        <v>11</v>
      </c>
      <c r="H206">
        <v>74</v>
      </c>
      <c r="I206">
        <v>247</v>
      </c>
      <c r="J206">
        <v>434</v>
      </c>
      <c r="K206">
        <v>118</v>
      </c>
      <c r="L206">
        <v>88</v>
      </c>
      <c r="M206">
        <v>319</v>
      </c>
      <c r="N206">
        <f t="shared" si="3"/>
        <v>1428</v>
      </c>
    </row>
    <row r="207" spans="1:14" ht="14.25" customHeight="1" x14ac:dyDescent="0.35">
      <c r="A207" t="s">
        <v>3716</v>
      </c>
      <c r="B207" t="s">
        <v>3717</v>
      </c>
      <c r="C207" t="s">
        <v>223</v>
      </c>
      <c r="D207" t="s">
        <v>241</v>
      </c>
      <c r="E207">
        <v>6035</v>
      </c>
      <c r="F207">
        <v>63</v>
      </c>
      <c r="G207">
        <v>7</v>
      </c>
      <c r="H207">
        <v>47</v>
      </c>
      <c r="I207">
        <v>136</v>
      </c>
      <c r="J207">
        <v>144</v>
      </c>
      <c r="K207">
        <v>56</v>
      </c>
      <c r="L207">
        <v>34</v>
      </c>
      <c r="M207">
        <v>154</v>
      </c>
      <c r="N207">
        <f t="shared" si="3"/>
        <v>641</v>
      </c>
    </row>
    <row r="208" spans="1:14" ht="14.25" customHeight="1" x14ac:dyDescent="0.35">
      <c r="A208" t="s">
        <v>3718</v>
      </c>
      <c r="B208" t="s">
        <v>3719</v>
      </c>
      <c r="C208" t="s">
        <v>223</v>
      </c>
      <c r="D208" t="s">
        <v>242</v>
      </c>
      <c r="E208">
        <v>6037</v>
      </c>
      <c r="F208">
        <v>33865</v>
      </c>
      <c r="G208">
        <v>11852</v>
      </c>
      <c r="H208">
        <v>21345</v>
      </c>
      <c r="I208">
        <v>64467</v>
      </c>
      <c r="J208">
        <v>32083</v>
      </c>
      <c r="K208">
        <v>11821</v>
      </c>
      <c r="L208">
        <v>20093</v>
      </c>
      <c r="M208">
        <v>75748</v>
      </c>
      <c r="N208">
        <f t="shared" si="3"/>
        <v>271274</v>
      </c>
    </row>
    <row r="209" spans="1:14" ht="14.25" customHeight="1" x14ac:dyDescent="0.35">
      <c r="A209" t="s">
        <v>3720</v>
      </c>
      <c r="B209" t="s">
        <v>3721</v>
      </c>
      <c r="C209" t="s">
        <v>223</v>
      </c>
      <c r="D209" t="s">
        <v>243</v>
      </c>
      <c r="E209">
        <v>6039</v>
      </c>
      <c r="F209">
        <v>1308</v>
      </c>
      <c r="G209">
        <v>426</v>
      </c>
      <c r="H209">
        <v>624</v>
      </c>
      <c r="I209">
        <v>1313</v>
      </c>
      <c r="J209">
        <v>1055</v>
      </c>
      <c r="K209">
        <v>329</v>
      </c>
      <c r="L209">
        <v>794</v>
      </c>
      <c r="M209">
        <v>1741</v>
      </c>
      <c r="N209">
        <f t="shared" si="3"/>
        <v>7590</v>
      </c>
    </row>
    <row r="210" spans="1:14" ht="14.25" customHeight="1" x14ac:dyDescent="0.35">
      <c r="A210" t="s">
        <v>3722</v>
      </c>
      <c r="B210" t="s">
        <v>3723</v>
      </c>
      <c r="C210" t="s">
        <v>223</v>
      </c>
      <c r="D210" t="s">
        <v>244</v>
      </c>
      <c r="E210">
        <v>6041</v>
      </c>
      <c r="F210">
        <v>311</v>
      </c>
      <c r="G210">
        <v>344</v>
      </c>
      <c r="H210">
        <v>218</v>
      </c>
      <c r="I210">
        <v>753</v>
      </c>
      <c r="J210">
        <v>307</v>
      </c>
      <c r="K210">
        <v>50</v>
      </c>
      <c r="L210">
        <v>191</v>
      </c>
      <c r="M210">
        <v>1205</v>
      </c>
      <c r="N210">
        <f t="shared" si="3"/>
        <v>3379</v>
      </c>
    </row>
    <row r="211" spans="1:14" ht="14.25" customHeight="1" x14ac:dyDescent="0.35">
      <c r="A211" t="s">
        <v>3724</v>
      </c>
      <c r="B211" t="s">
        <v>3725</v>
      </c>
      <c r="C211" t="s">
        <v>223</v>
      </c>
      <c r="D211" t="s">
        <v>245</v>
      </c>
      <c r="E211">
        <v>6043</v>
      </c>
      <c r="F211">
        <v>24</v>
      </c>
      <c r="G211">
        <v>19</v>
      </c>
      <c r="H211">
        <v>28</v>
      </c>
      <c r="I211">
        <v>178</v>
      </c>
      <c r="J211">
        <v>31</v>
      </c>
      <c r="K211">
        <v>29</v>
      </c>
      <c r="L211">
        <v>61</v>
      </c>
      <c r="M211">
        <v>121</v>
      </c>
      <c r="N211">
        <f t="shared" si="3"/>
        <v>491</v>
      </c>
    </row>
    <row r="212" spans="1:14" ht="14.25" customHeight="1" x14ac:dyDescent="0.35">
      <c r="A212" t="s">
        <v>3726</v>
      </c>
      <c r="B212" t="s">
        <v>3727</v>
      </c>
      <c r="C212" t="s">
        <v>223</v>
      </c>
      <c r="D212" t="s">
        <v>246</v>
      </c>
      <c r="E212">
        <v>6045</v>
      </c>
      <c r="F212">
        <v>430</v>
      </c>
      <c r="G212">
        <v>32</v>
      </c>
      <c r="H212">
        <v>218</v>
      </c>
      <c r="I212">
        <v>613</v>
      </c>
      <c r="J212">
        <v>127</v>
      </c>
      <c r="K212">
        <v>39</v>
      </c>
      <c r="L212">
        <v>88</v>
      </c>
      <c r="M212">
        <v>560</v>
      </c>
      <c r="N212">
        <f t="shared" si="3"/>
        <v>2107</v>
      </c>
    </row>
    <row r="213" spans="1:14" ht="14.25" customHeight="1" x14ac:dyDescent="0.35">
      <c r="A213" t="s">
        <v>3728</v>
      </c>
      <c r="B213" t="s">
        <v>3729</v>
      </c>
      <c r="C213" t="s">
        <v>223</v>
      </c>
      <c r="D213" t="s">
        <v>247</v>
      </c>
      <c r="E213">
        <v>6047</v>
      </c>
      <c r="F213">
        <v>1689</v>
      </c>
      <c r="G213">
        <v>653</v>
      </c>
      <c r="H213">
        <v>939</v>
      </c>
      <c r="I213">
        <v>2574</v>
      </c>
      <c r="J213">
        <v>2052</v>
      </c>
      <c r="K213">
        <v>824</v>
      </c>
      <c r="L213">
        <v>1226</v>
      </c>
      <c r="M213">
        <v>2993</v>
      </c>
      <c r="N213">
        <f t="shared" si="3"/>
        <v>12950</v>
      </c>
    </row>
    <row r="214" spans="1:14" ht="14.25" customHeight="1" x14ac:dyDescent="0.35">
      <c r="A214" t="s">
        <v>3730</v>
      </c>
      <c r="B214" t="s">
        <v>3731</v>
      </c>
      <c r="C214" t="s">
        <v>223</v>
      </c>
      <c r="D214" t="s">
        <v>248</v>
      </c>
      <c r="E214">
        <v>6049</v>
      </c>
      <c r="F214">
        <v>67</v>
      </c>
      <c r="G214">
        <v>8</v>
      </c>
      <c r="H214">
        <v>5</v>
      </c>
      <c r="I214">
        <v>32</v>
      </c>
      <c r="J214">
        <v>31</v>
      </c>
      <c r="K214">
        <v>30</v>
      </c>
      <c r="L214">
        <v>30</v>
      </c>
      <c r="M214">
        <v>104</v>
      </c>
      <c r="N214">
        <f t="shared" si="3"/>
        <v>307</v>
      </c>
    </row>
    <row r="215" spans="1:14" ht="14.25" customHeight="1" x14ac:dyDescent="0.35">
      <c r="A215" t="s">
        <v>3732</v>
      </c>
      <c r="B215" t="s">
        <v>3733</v>
      </c>
      <c r="C215" t="s">
        <v>223</v>
      </c>
      <c r="D215" t="s">
        <v>249</v>
      </c>
      <c r="E215">
        <v>6051</v>
      </c>
      <c r="F215">
        <v>18</v>
      </c>
      <c r="G215">
        <v>0</v>
      </c>
      <c r="H215">
        <v>0</v>
      </c>
      <c r="I215">
        <v>67</v>
      </c>
      <c r="J215">
        <v>0</v>
      </c>
      <c r="K215">
        <v>0</v>
      </c>
      <c r="L215">
        <v>0</v>
      </c>
      <c r="M215">
        <v>167</v>
      </c>
      <c r="N215">
        <f t="shared" si="3"/>
        <v>252</v>
      </c>
    </row>
    <row r="216" spans="1:14" ht="14.25" customHeight="1" x14ac:dyDescent="0.35">
      <c r="A216" t="s">
        <v>3734</v>
      </c>
      <c r="B216" t="s">
        <v>3735</v>
      </c>
      <c r="C216" t="s">
        <v>223</v>
      </c>
      <c r="D216" t="s">
        <v>250</v>
      </c>
      <c r="E216">
        <v>6053</v>
      </c>
      <c r="F216">
        <v>1944</v>
      </c>
      <c r="G216">
        <v>539</v>
      </c>
      <c r="H216">
        <v>1187</v>
      </c>
      <c r="I216">
        <v>1922</v>
      </c>
      <c r="J216">
        <v>1604</v>
      </c>
      <c r="K216">
        <v>855</v>
      </c>
      <c r="L216">
        <v>972</v>
      </c>
      <c r="M216">
        <v>2719</v>
      </c>
      <c r="N216">
        <f t="shared" si="3"/>
        <v>11742</v>
      </c>
    </row>
    <row r="217" spans="1:14" ht="14.25" customHeight="1" x14ac:dyDescent="0.35">
      <c r="A217" t="s">
        <v>3736</v>
      </c>
      <c r="B217" t="s">
        <v>3737</v>
      </c>
      <c r="C217" t="s">
        <v>223</v>
      </c>
      <c r="D217" t="s">
        <v>251</v>
      </c>
      <c r="E217">
        <v>6055</v>
      </c>
      <c r="F217">
        <v>126</v>
      </c>
      <c r="G217">
        <v>73</v>
      </c>
      <c r="H217">
        <v>144</v>
      </c>
      <c r="I217">
        <v>468</v>
      </c>
      <c r="J217">
        <v>183</v>
      </c>
      <c r="K217">
        <v>91</v>
      </c>
      <c r="L217">
        <v>154</v>
      </c>
      <c r="M217">
        <v>699</v>
      </c>
      <c r="N217">
        <f t="shared" si="3"/>
        <v>1938</v>
      </c>
    </row>
    <row r="218" spans="1:14" ht="14.25" customHeight="1" x14ac:dyDescent="0.35">
      <c r="A218" t="s">
        <v>3738</v>
      </c>
      <c r="B218" t="s">
        <v>3635</v>
      </c>
      <c r="C218" t="s">
        <v>223</v>
      </c>
      <c r="D218" t="s">
        <v>252</v>
      </c>
      <c r="E218">
        <v>6057</v>
      </c>
      <c r="F218">
        <v>104</v>
      </c>
      <c r="G218">
        <v>28</v>
      </c>
      <c r="H218">
        <v>70</v>
      </c>
      <c r="I218">
        <v>174</v>
      </c>
      <c r="J218">
        <v>308</v>
      </c>
      <c r="K218">
        <v>35</v>
      </c>
      <c r="L218">
        <v>85</v>
      </c>
      <c r="M218">
        <v>337</v>
      </c>
      <c r="N218">
        <f t="shared" si="3"/>
        <v>1141</v>
      </c>
    </row>
    <row r="219" spans="1:14" ht="14.25" customHeight="1" x14ac:dyDescent="0.35">
      <c r="A219" t="s">
        <v>3739</v>
      </c>
      <c r="B219" t="s">
        <v>3740</v>
      </c>
      <c r="C219" t="s">
        <v>223</v>
      </c>
      <c r="D219" t="s">
        <v>253</v>
      </c>
      <c r="E219">
        <v>6059</v>
      </c>
      <c r="F219">
        <v>7385</v>
      </c>
      <c r="G219">
        <v>2527</v>
      </c>
      <c r="H219">
        <v>4539</v>
      </c>
      <c r="I219">
        <v>19149</v>
      </c>
      <c r="J219">
        <v>6980</v>
      </c>
      <c r="K219">
        <v>2370</v>
      </c>
      <c r="L219">
        <v>4502</v>
      </c>
      <c r="M219">
        <v>21908</v>
      </c>
      <c r="N219">
        <f t="shared" si="3"/>
        <v>69360</v>
      </c>
    </row>
    <row r="220" spans="1:14" ht="14.25" customHeight="1" x14ac:dyDescent="0.35">
      <c r="A220" t="s">
        <v>3741</v>
      </c>
      <c r="B220" t="s">
        <v>3742</v>
      </c>
      <c r="C220" t="s">
        <v>223</v>
      </c>
      <c r="D220" t="s">
        <v>254</v>
      </c>
      <c r="E220">
        <v>6061</v>
      </c>
      <c r="F220">
        <v>486</v>
      </c>
      <c r="G220">
        <v>247</v>
      </c>
      <c r="H220">
        <v>479</v>
      </c>
      <c r="I220">
        <v>1572</v>
      </c>
      <c r="J220">
        <v>734</v>
      </c>
      <c r="K220">
        <v>151</v>
      </c>
      <c r="L220">
        <v>441</v>
      </c>
      <c r="M220">
        <v>1217</v>
      </c>
      <c r="N220">
        <f t="shared" si="3"/>
        <v>5327</v>
      </c>
    </row>
    <row r="221" spans="1:14" ht="14.25" customHeight="1" x14ac:dyDescent="0.35">
      <c r="A221" t="s">
        <v>3743</v>
      </c>
      <c r="B221" t="s">
        <v>3744</v>
      </c>
      <c r="C221" t="s">
        <v>223</v>
      </c>
      <c r="D221" t="s">
        <v>255</v>
      </c>
      <c r="E221">
        <v>6063</v>
      </c>
      <c r="F221">
        <v>47</v>
      </c>
      <c r="G221">
        <v>0</v>
      </c>
      <c r="H221">
        <v>11</v>
      </c>
      <c r="I221">
        <v>65</v>
      </c>
      <c r="J221">
        <v>41</v>
      </c>
      <c r="K221">
        <v>0</v>
      </c>
      <c r="L221">
        <v>37</v>
      </c>
      <c r="M221">
        <v>78</v>
      </c>
      <c r="N221">
        <f t="shared" si="3"/>
        <v>279</v>
      </c>
    </row>
    <row r="222" spans="1:14" ht="14.25" customHeight="1" x14ac:dyDescent="0.35">
      <c r="A222" t="s">
        <v>3745</v>
      </c>
      <c r="B222" t="s">
        <v>3746</v>
      </c>
      <c r="C222" t="s">
        <v>223</v>
      </c>
      <c r="D222" t="s">
        <v>256</v>
      </c>
      <c r="E222">
        <v>6065</v>
      </c>
      <c r="F222">
        <v>6612</v>
      </c>
      <c r="G222">
        <v>2838</v>
      </c>
      <c r="H222">
        <v>5091</v>
      </c>
      <c r="I222">
        <v>12380</v>
      </c>
      <c r="J222">
        <v>7525</v>
      </c>
      <c r="K222">
        <v>2751</v>
      </c>
      <c r="L222">
        <v>5036</v>
      </c>
      <c r="M222">
        <v>14350</v>
      </c>
      <c r="N222">
        <f t="shared" si="3"/>
        <v>56583</v>
      </c>
    </row>
    <row r="223" spans="1:14" ht="14.25" customHeight="1" x14ac:dyDescent="0.35">
      <c r="A223" t="s">
        <v>3747</v>
      </c>
      <c r="B223" t="s">
        <v>3748</v>
      </c>
      <c r="C223" t="s">
        <v>223</v>
      </c>
      <c r="D223" t="s">
        <v>257</v>
      </c>
      <c r="E223">
        <v>6067</v>
      </c>
      <c r="F223">
        <v>5433</v>
      </c>
      <c r="G223">
        <v>2175</v>
      </c>
      <c r="H223">
        <v>3436</v>
      </c>
      <c r="I223">
        <v>9125</v>
      </c>
      <c r="J223">
        <v>4772</v>
      </c>
      <c r="K223">
        <v>1345</v>
      </c>
      <c r="L223">
        <v>2409</v>
      </c>
      <c r="M223">
        <v>11976</v>
      </c>
      <c r="N223">
        <f t="shared" si="3"/>
        <v>40671</v>
      </c>
    </row>
    <row r="224" spans="1:14" ht="14.25" customHeight="1" x14ac:dyDescent="0.35">
      <c r="A224" t="s">
        <v>3749</v>
      </c>
      <c r="B224" t="s">
        <v>3750</v>
      </c>
      <c r="C224" t="s">
        <v>223</v>
      </c>
      <c r="D224" t="s">
        <v>258</v>
      </c>
      <c r="E224">
        <v>6069</v>
      </c>
      <c r="F224">
        <v>202</v>
      </c>
      <c r="G224">
        <v>74</v>
      </c>
      <c r="H224">
        <v>217</v>
      </c>
      <c r="I224">
        <v>190</v>
      </c>
      <c r="J224">
        <v>236</v>
      </c>
      <c r="K224">
        <v>38</v>
      </c>
      <c r="L224">
        <v>61</v>
      </c>
      <c r="M224">
        <v>391</v>
      </c>
      <c r="N224">
        <f t="shared" si="3"/>
        <v>1409</v>
      </c>
    </row>
    <row r="225" spans="1:14" ht="14.25" customHeight="1" x14ac:dyDescent="0.35">
      <c r="A225" t="s">
        <v>3751</v>
      </c>
      <c r="B225" t="s">
        <v>3752</v>
      </c>
      <c r="C225" t="s">
        <v>223</v>
      </c>
      <c r="D225" t="s">
        <v>259</v>
      </c>
      <c r="E225">
        <v>6071</v>
      </c>
      <c r="F225">
        <v>8318</v>
      </c>
      <c r="G225">
        <v>2515</v>
      </c>
      <c r="H225">
        <v>5859</v>
      </c>
      <c r="I225">
        <v>13370</v>
      </c>
      <c r="J225">
        <v>8894</v>
      </c>
      <c r="K225">
        <v>3377</v>
      </c>
      <c r="L225">
        <v>5434</v>
      </c>
      <c r="M225">
        <v>14862</v>
      </c>
      <c r="N225">
        <f t="shared" si="3"/>
        <v>62629</v>
      </c>
    </row>
    <row r="226" spans="1:14" ht="14.25" customHeight="1" x14ac:dyDescent="0.35">
      <c r="A226" t="s">
        <v>3753</v>
      </c>
      <c r="B226" t="s">
        <v>3754</v>
      </c>
      <c r="C226" t="s">
        <v>223</v>
      </c>
      <c r="D226" t="s">
        <v>260</v>
      </c>
      <c r="E226">
        <v>6073</v>
      </c>
      <c r="F226">
        <v>7258</v>
      </c>
      <c r="G226">
        <v>2479</v>
      </c>
      <c r="H226">
        <v>4825</v>
      </c>
      <c r="I226">
        <v>22564</v>
      </c>
      <c r="J226">
        <v>6701</v>
      </c>
      <c r="K226">
        <v>2405</v>
      </c>
      <c r="L226">
        <v>5095</v>
      </c>
      <c r="M226">
        <v>24342</v>
      </c>
      <c r="N226">
        <f t="shared" si="3"/>
        <v>75669</v>
      </c>
    </row>
    <row r="227" spans="1:14" ht="14.25" customHeight="1" x14ac:dyDescent="0.35">
      <c r="A227" t="s">
        <v>3755</v>
      </c>
      <c r="B227" t="s">
        <v>3756</v>
      </c>
      <c r="C227" t="s">
        <v>223</v>
      </c>
      <c r="D227" t="s">
        <v>261</v>
      </c>
      <c r="E227">
        <v>6075</v>
      </c>
      <c r="F227">
        <v>812</v>
      </c>
      <c r="G227">
        <v>503</v>
      </c>
      <c r="H227">
        <v>766</v>
      </c>
      <c r="I227">
        <v>4521</v>
      </c>
      <c r="J227">
        <v>831</v>
      </c>
      <c r="K227">
        <v>544</v>
      </c>
      <c r="L227">
        <v>613</v>
      </c>
      <c r="M227">
        <v>5404</v>
      </c>
      <c r="N227">
        <f t="shared" si="3"/>
        <v>13994</v>
      </c>
    </row>
    <row r="228" spans="1:14" ht="14.25" customHeight="1" x14ac:dyDescent="0.35">
      <c r="A228" t="s">
        <v>3757</v>
      </c>
      <c r="B228" t="s">
        <v>3758</v>
      </c>
      <c r="C228" t="s">
        <v>223</v>
      </c>
      <c r="D228" t="s">
        <v>262</v>
      </c>
      <c r="E228">
        <v>6077</v>
      </c>
      <c r="F228">
        <v>3312</v>
      </c>
      <c r="G228">
        <v>1038</v>
      </c>
      <c r="H228">
        <v>1662</v>
      </c>
      <c r="I228">
        <v>4363</v>
      </c>
      <c r="J228">
        <v>2602</v>
      </c>
      <c r="K228">
        <v>691</v>
      </c>
      <c r="L228">
        <v>1902</v>
      </c>
      <c r="M228">
        <v>3858</v>
      </c>
      <c r="N228">
        <f t="shared" si="3"/>
        <v>19428</v>
      </c>
    </row>
    <row r="229" spans="1:14" ht="14.25" customHeight="1" x14ac:dyDescent="0.35">
      <c r="A229" t="s">
        <v>3759</v>
      </c>
      <c r="B229" t="s">
        <v>3760</v>
      </c>
      <c r="C229" t="s">
        <v>223</v>
      </c>
      <c r="D229" t="s">
        <v>263</v>
      </c>
      <c r="E229">
        <v>6079</v>
      </c>
      <c r="F229">
        <v>644</v>
      </c>
      <c r="G229">
        <v>91</v>
      </c>
      <c r="H229">
        <v>310</v>
      </c>
      <c r="I229">
        <v>6691</v>
      </c>
      <c r="J229">
        <v>425</v>
      </c>
      <c r="K229">
        <v>230</v>
      </c>
      <c r="L229">
        <v>334</v>
      </c>
      <c r="M229">
        <v>6543</v>
      </c>
      <c r="N229">
        <f t="shared" si="3"/>
        <v>15268</v>
      </c>
    </row>
    <row r="230" spans="1:14" ht="14.25" customHeight="1" x14ac:dyDescent="0.35">
      <c r="A230" t="s">
        <v>3761</v>
      </c>
      <c r="B230" t="s">
        <v>3762</v>
      </c>
      <c r="C230" t="s">
        <v>223</v>
      </c>
      <c r="D230" t="s">
        <v>264</v>
      </c>
      <c r="E230">
        <v>6081</v>
      </c>
      <c r="F230">
        <v>1024</v>
      </c>
      <c r="G230">
        <v>260</v>
      </c>
      <c r="H230">
        <v>872</v>
      </c>
      <c r="I230">
        <v>2294</v>
      </c>
      <c r="J230">
        <v>911</v>
      </c>
      <c r="K230">
        <v>280</v>
      </c>
      <c r="L230">
        <v>496</v>
      </c>
      <c r="M230">
        <v>3339</v>
      </c>
      <c r="N230">
        <f t="shared" si="3"/>
        <v>9476</v>
      </c>
    </row>
    <row r="231" spans="1:14" ht="14.25" customHeight="1" x14ac:dyDescent="0.35">
      <c r="A231" t="s">
        <v>3763</v>
      </c>
      <c r="B231" t="s">
        <v>3764</v>
      </c>
      <c r="C231" t="s">
        <v>223</v>
      </c>
      <c r="D231" t="s">
        <v>265</v>
      </c>
      <c r="E231">
        <v>6083</v>
      </c>
      <c r="F231">
        <v>1294</v>
      </c>
      <c r="G231">
        <v>372</v>
      </c>
      <c r="H231">
        <v>808</v>
      </c>
      <c r="I231">
        <v>7445</v>
      </c>
      <c r="J231">
        <v>1414</v>
      </c>
      <c r="K231">
        <v>637</v>
      </c>
      <c r="L231">
        <v>1165</v>
      </c>
      <c r="M231">
        <v>9449</v>
      </c>
      <c r="N231">
        <f t="shared" si="3"/>
        <v>22584</v>
      </c>
    </row>
    <row r="232" spans="1:14" ht="14.25" customHeight="1" x14ac:dyDescent="0.35">
      <c r="A232" t="s">
        <v>3765</v>
      </c>
      <c r="B232" t="s">
        <v>3766</v>
      </c>
      <c r="C232" t="s">
        <v>223</v>
      </c>
      <c r="D232" t="s">
        <v>266</v>
      </c>
      <c r="E232">
        <v>6085</v>
      </c>
      <c r="F232">
        <v>2570</v>
      </c>
      <c r="G232">
        <v>898</v>
      </c>
      <c r="H232">
        <v>2038</v>
      </c>
      <c r="I232">
        <v>9249</v>
      </c>
      <c r="J232">
        <v>2105</v>
      </c>
      <c r="K232">
        <v>886</v>
      </c>
      <c r="L232">
        <v>1968</v>
      </c>
      <c r="M232">
        <v>10327</v>
      </c>
      <c r="N232">
        <f t="shared" si="3"/>
        <v>30041</v>
      </c>
    </row>
    <row r="233" spans="1:14" ht="14.25" customHeight="1" x14ac:dyDescent="0.35">
      <c r="A233" t="s">
        <v>3767</v>
      </c>
      <c r="B233" t="s">
        <v>3545</v>
      </c>
      <c r="C233" t="s">
        <v>223</v>
      </c>
      <c r="D233" t="s">
        <v>267</v>
      </c>
      <c r="E233">
        <v>6087</v>
      </c>
      <c r="F233">
        <v>427</v>
      </c>
      <c r="G233">
        <v>258</v>
      </c>
      <c r="H233">
        <v>516</v>
      </c>
      <c r="I233">
        <v>3364</v>
      </c>
      <c r="J233">
        <v>399</v>
      </c>
      <c r="K233">
        <v>292</v>
      </c>
      <c r="L233">
        <v>288</v>
      </c>
      <c r="M233">
        <v>3790</v>
      </c>
      <c r="N233">
        <f t="shared" si="3"/>
        <v>9334</v>
      </c>
    </row>
    <row r="234" spans="1:14" ht="14.25" customHeight="1" x14ac:dyDescent="0.35">
      <c r="A234" t="s">
        <v>3768</v>
      </c>
      <c r="B234" t="s">
        <v>3769</v>
      </c>
      <c r="C234" t="s">
        <v>223</v>
      </c>
      <c r="D234" t="s">
        <v>268</v>
      </c>
      <c r="E234">
        <v>6089</v>
      </c>
      <c r="F234">
        <v>409</v>
      </c>
      <c r="G234">
        <v>62</v>
      </c>
      <c r="H234">
        <v>318</v>
      </c>
      <c r="I234">
        <v>642</v>
      </c>
      <c r="J234">
        <v>361</v>
      </c>
      <c r="K234">
        <v>298</v>
      </c>
      <c r="L234">
        <v>150</v>
      </c>
      <c r="M234">
        <v>1402</v>
      </c>
      <c r="N234">
        <f t="shared" si="3"/>
        <v>3642</v>
      </c>
    </row>
    <row r="235" spans="1:14" ht="14.25" customHeight="1" x14ac:dyDescent="0.35">
      <c r="A235" t="s">
        <v>3770</v>
      </c>
      <c r="B235" t="s">
        <v>3771</v>
      </c>
      <c r="C235" t="s">
        <v>223</v>
      </c>
      <c r="D235" t="s">
        <v>269</v>
      </c>
      <c r="E235">
        <v>6091</v>
      </c>
      <c r="F235">
        <v>44</v>
      </c>
      <c r="G235">
        <v>0</v>
      </c>
      <c r="H235">
        <v>0</v>
      </c>
      <c r="I235">
        <v>0</v>
      </c>
      <c r="J235">
        <v>0</v>
      </c>
      <c r="K235">
        <v>0</v>
      </c>
      <c r="L235">
        <v>0</v>
      </c>
      <c r="M235">
        <v>1</v>
      </c>
      <c r="N235">
        <f t="shared" si="3"/>
        <v>45</v>
      </c>
    </row>
    <row r="236" spans="1:14" ht="14.25" customHeight="1" x14ac:dyDescent="0.35">
      <c r="A236" t="s">
        <v>3772</v>
      </c>
      <c r="B236" t="s">
        <v>3773</v>
      </c>
      <c r="C236" t="s">
        <v>223</v>
      </c>
      <c r="D236" t="s">
        <v>270</v>
      </c>
      <c r="E236">
        <v>6093</v>
      </c>
      <c r="F236">
        <v>208</v>
      </c>
      <c r="G236">
        <v>32</v>
      </c>
      <c r="H236">
        <v>214</v>
      </c>
      <c r="I236">
        <v>370</v>
      </c>
      <c r="J236">
        <v>108</v>
      </c>
      <c r="K236">
        <v>86</v>
      </c>
      <c r="L236">
        <v>38</v>
      </c>
      <c r="M236">
        <v>294</v>
      </c>
      <c r="N236">
        <f t="shared" si="3"/>
        <v>1350</v>
      </c>
    </row>
    <row r="237" spans="1:14" ht="14.25" customHeight="1" x14ac:dyDescent="0.35">
      <c r="A237" t="s">
        <v>3774</v>
      </c>
      <c r="B237" t="s">
        <v>3775</v>
      </c>
      <c r="C237" t="s">
        <v>223</v>
      </c>
      <c r="D237" t="s">
        <v>271</v>
      </c>
      <c r="E237">
        <v>6095</v>
      </c>
      <c r="F237">
        <v>827</v>
      </c>
      <c r="G237">
        <v>312</v>
      </c>
      <c r="H237">
        <v>738</v>
      </c>
      <c r="I237">
        <v>2175</v>
      </c>
      <c r="J237">
        <v>861</v>
      </c>
      <c r="K237">
        <v>391</v>
      </c>
      <c r="L237">
        <v>673</v>
      </c>
      <c r="M237">
        <v>2407</v>
      </c>
      <c r="N237">
        <f t="shared" si="3"/>
        <v>8384</v>
      </c>
    </row>
    <row r="238" spans="1:14" ht="14.25" customHeight="1" x14ac:dyDescent="0.35">
      <c r="A238" t="s">
        <v>3776</v>
      </c>
      <c r="B238" t="s">
        <v>3777</v>
      </c>
      <c r="C238" t="s">
        <v>223</v>
      </c>
      <c r="D238" t="s">
        <v>272</v>
      </c>
      <c r="E238">
        <v>6097</v>
      </c>
      <c r="F238">
        <v>626</v>
      </c>
      <c r="G238">
        <v>455</v>
      </c>
      <c r="H238">
        <v>669</v>
      </c>
      <c r="I238">
        <v>1820</v>
      </c>
      <c r="J238">
        <v>678</v>
      </c>
      <c r="K238">
        <v>640</v>
      </c>
      <c r="L238">
        <v>448</v>
      </c>
      <c r="M238">
        <v>2279</v>
      </c>
      <c r="N238">
        <f t="shared" si="3"/>
        <v>7615</v>
      </c>
    </row>
    <row r="239" spans="1:14" ht="14.25" customHeight="1" x14ac:dyDescent="0.35">
      <c r="A239" t="s">
        <v>3778</v>
      </c>
      <c r="B239" t="s">
        <v>3779</v>
      </c>
      <c r="C239" t="s">
        <v>223</v>
      </c>
      <c r="D239" t="s">
        <v>273</v>
      </c>
      <c r="E239">
        <v>6099</v>
      </c>
      <c r="F239">
        <v>2391</v>
      </c>
      <c r="G239">
        <v>605</v>
      </c>
      <c r="H239">
        <v>1330</v>
      </c>
      <c r="I239">
        <v>2766</v>
      </c>
      <c r="J239">
        <v>2599</v>
      </c>
      <c r="K239">
        <v>612</v>
      </c>
      <c r="L239">
        <v>1257</v>
      </c>
      <c r="M239">
        <v>3789</v>
      </c>
      <c r="N239">
        <f t="shared" si="3"/>
        <v>15349</v>
      </c>
    </row>
    <row r="240" spans="1:14" ht="14.25" customHeight="1" x14ac:dyDescent="0.35">
      <c r="A240" t="s">
        <v>3780</v>
      </c>
      <c r="B240" t="s">
        <v>3781</v>
      </c>
      <c r="C240" t="s">
        <v>223</v>
      </c>
      <c r="D240" t="s">
        <v>274</v>
      </c>
      <c r="E240">
        <v>6101</v>
      </c>
      <c r="F240">
        <v>357</v>
      </c>
      <c r="G240">
        <v>136</v>
      </c>
      <c r="H240">
        <v>247</v>
      </c>
      <c r="I240">
        <v>527</v>
      </c>
      <c r="J240">
        <v>645</v>
      </c>
      <c r="K240">
        <v>52</v>
      </c>
      <c r="L240">
        <v>277</v>
      </c>
      <c r="M240">
        <v>878</v>
      </c>
      <c r="N240">
        <f t="shared" si="3"/>
        <v>3119</v>
      </c>
    </row>
    <row r="241" spans="1:14" ht="14.25" customHeight="1" x14ac:dyDescent="0.35">
      <c r="A241" t="s">
        <v>3782</v>
      </c>
      <c r="B241" t="s">
        <v>3783</v>
      </c>
      <c r="C241" t="s">
        <v>223</v>
      </c>
      <c r="D241" t="s">
        <v>275</v>
      </c>
      <c r="E241">
        <v>6103</v>
      </c>
      <c r="F241">
        <v>130</v>
      </c>
      <c r="G241">
        <v>186</v>
      </c>
      <c r="H241">
        <v>206</v>
      </c>
      <c r="I241">
        <v>362</v>
      </c>
      <c r="J241">
        <v>189</v>
      </c>
      <c r="K241">
        <v>148</v>
      </c>
      <c r="L241">
        <v>145</v>
      </c>
      <c r="M241">
        <v>573</v>
      </c>
      <c r="N241">
        <f t="shared" si="3"/>
        <v>1939</v>
      </c>
    </row>
    <row r="242" spans="1:14" ht="14.25" customHeight="1" x14ac:dyDescent="0.35">
      <c r="A242" t="s">
        <v>3784</v>
      </c>
      <c r="B242" t="s">
        <v>3785</v>
      </c>
      <c r="C242" t="s">
        <v>223</v>
      </c>
      <c r="D242" t="s">
        <v>276</v>
      </c>
      <c r="E242">
        <v>6105</v>
      </c>
      <c r="F242">
        <v>23</v>
      </c>
      <c r="G242">
        <v>0</v>
      </c>
      <c r="H242">
        <v>69</v>
      </c>
      <c r="I242">
        <v>105</v>
      </c>
      <c r="J242">
        <v>113</v>
      </c>
      <c r="K242">
        <v>34</v>
      </c>
      <c r="L242">
        <v>0</v>
      </c>
      <c r="M242">
        <v>119</v>
      </c>
      <c r="N242">
        <f t="shared" si="3"/>
        <v>463</v>
      </c>
    </row>
    <row r="243" spans="1:14" ht="14.25" customHeight="1" x14ac:dyDescent="0.35">
      <c r="A243" t="s">
        <v>3786</v>
      </c>
      <c r="B243" t="s">
        <v>3787</v>
      </c>
      <c r="C243" t="s">
        <v>223</v>
      </c>
      <c r="D243" t="s">
        <v>277</v>
      </c>
      <c r="E243">
        <v>6107</v>
      </c>
      <c r="F243">
        <v>3065</v>
      </c>
      <c r="G243">
        <v>870</v>
      </c>
      <c r="H243">
        <v>1866</v>
      </c>
      <c r="I243">
        <v>4028</v>
      </c>
      <c r="J243">
        <v>2927</v>
      </c>
      <c r="K243">
        <v>1076</v>
      </c>
      <c r="L243">
        <v>2056</v>
      </c>
      <c r="M243">
        <v>5065</v>
      </c>
      <c r="N243">
        <f t="shared" si="3"/>
        <v>20953</v>
      </c>
    </row>
    <row r="244" spans="1:14" ht="14.25" customHeight="1" x14ac:dyDescent="0.35">
      <c r="A244" t="s">
        <v>3788</v>
      </c>
      <c r="B244" t="s">
        <v>3789</v>
      </c>
      <c r="C244" t="s">
        <v>223</v>
      </c>
      <c r="D244" t="s">
        <v>278</v>
      </c>
      <c r="E244">
        <v>6109</v>
      </c>
      <c r="F244">
        <v>129</v>
      </c>
      <c r="G244">
        <v>0</v>
      </c>
      <c r="H244">
        <v>78</v>
      </c>
      <c r="I244">
        <v>380</v>
      </c>
      <c r="J244">
        <v>54</v>
      </c>
      <c r="K244">
        <v>83</v>
      </c>
      <c r="L244">
        <v>21</v>
      </c>
      <c r="M244">
        <v>184</v>
      </c>
      <c r="N244">
        <f t="shared" si="3"/>
        <v>929</v>
      </c>
    </row>
    <row r="245" spans="1:14" ht="14.25" customHeight="1" x14ac:dyDescent="0.35">
      <c r="A245" t="s">
        <v>3790</v>
      </c>
      <c r="B245" t="s">
        <v>3791</v>
      </c>
      <c r="C245" t="s">
        <v>223</v>
      </c>
      <c r="D245" t="s">
        <v>279</v>
      </c>
      <c r="E245">
        <v>6111</v>
      </c>
      <c r="F245">
        <v>1986</v>
      </c>
      <c r="G245">
        <v>691</v>
      </c>
      <c r="H245">
        <v>1257</v>
      </c>
      <c r="I245">
        <v>3658</v>
      </c>
      <c r="J245">
        <v>2075</v>
      </c>
      <c r="K245">
        <v>637</v>
      </c>
      <c r="L245">
        <v>1281</v>
      </c>
      <c r="M245">
        <v>4293</v>
      </c>
      <c r="N245">
        <f t="shared" si="3"/>
        <v>15878</v>
      </c>
    </row>
    <row r="246" spans="1:14" ht="14.25" customHeight="1" x14ac:dyDescent="0.35">
      <c r="A246" t="s">
        <v>3792</v>
      </c>
      <c r="B246" t="s">
        <v>3793</v>
      </c>
      <c r="C246" t="s">
        <v>223</v>
      </c>
      <c r="D246" t="s">
        <v>280</v>
      </c>
      <c r="E246">
        <v>6113</v>
      </c>
      <c r="F246">
        <v>484</v>
      </c>
      <c r="G246">
        <v>440</v>
      </c>
      <c r="H246">
        <v>355</v>
      </c>
      <c r="I246">
        <v>6148</v>
      </c>
      <c r="J246">
        <v>525</v>
      </c>
      <c r="K246">
        <v>61</v>
      </c>
      <c r="L246">
        <v>340</v>
      </c>
      <c r="M246">
        <v>9868</v>
      </c>
      <c r="N246">
        <f t="shared" si="3"/>
        <v>18221</v>
      </c>
    </row>
    <row r="247" spans="1:14" ht="14.25" customHeight="1" x14ac:dyDescent="0.35">
      <c r="A247" t="s">
        <v>3794</v>
      </c>
      <c r="B247" t="s">
        <v>3795</v>
      </c>
      <c r="C247" t="s">
        <v>223</v>
      </c>
      <c r="D247" t="s">
        <v>281</v>
      </c>
      <c r="E247">
        <v>6115</v>
      </c>
      <c r="F247">
        <v>270</v>
      </c>
      <c r="G247">
        <v>192</v>
      </c>
      <c r="H247">
        <v>181</v>
      </c>
      <c r="I247">
        <v>719</v>
      </c>
      <c r="J247">
        <v>262</v>
      </c>
      <c r="K247">
        <v>77</v>
      </c>
      <c r="L247">
        <v>269</v>
      </c>
      <c r="M247">
        <v>504</v>
      </c>
      <c r="N247">
        <f t="shared" si="3"/>
        <v>2474</v>
      </c>
    </row>
    <row r="248" spans="1:14" ht="14.25" customHeight="1" x14ac:dyDescent="0.35">
      <c r="A248" t="s">
        <v>3796</v>
      </c>
      <c r="B248" t="s">
        <v>3797</v>
      </c>
      <c r="C248" t="s">
        <v>282</v>
      </c>
      <c r="D248" t="s">
        <v>283</v>
      </c>
      <c r="E248">
        <v>8001</v>
      </c>
      <c r="F248">
        <v>1322</v>
      </c>
      <c r="G248">
        <v>555</v>
      </c>
      <c r="H248">
        <v>1011</v>
      </c>
      <c r="I248">
        <v>2014</v>
      </c>
      <c r="J248">
        <v>1835</v>
      </c>
      <c r="K248">
        <v>424</v>
      </c>
      <c r="L248">
        <v>1115</v>
      </c>
      <c r="M248">
        <v>2514</v>
      </c>
      <c r="N248">
        <f t="shared" si="3"/>
        <v>10790</v>
      </c>
    </row>
    <row r="249" spans="1:14" ht="14.25" customHeight="1" x14ac:dyDescent="0.35">
      <c r="A249" t="s">
        <v>3798</v>
      </c>
      <c r="B249" t="s">
        <v>3799</v>
      </c>
      <c r="C249" t="s">
        <v>282</v>
      </c>
      <c r="D249" t="s">
        <v>284</v>
      </c>
      <c r="E249">
        <v>8003</v>
      </c>
      <c r="F249">
        <v>73</v>
      </c>
      <c r="G249">
        <v>68</v>
      </c>
      <c r="H249">
        <v>34</v>
      </c>
      <c r="I249">
        <v>250</v>
      </c>
      <c r="J249">
        <v>78</v>
      </c>
      <c r="K249">
        <v>0</v>
      </c>
      <c r="L249">
        <v>43</v>
      </c>
      <c r="M249">
        <v>256</v>
      </c>
      <c r="N249">
        <f t="shared" si="3"/>
        <v>802</v>
      </c>
    </row>
    <row r="250" spans="1:14" ht="14.25" customHeight="1" x14ac:dyDescent="0.35">
      <c r="A250" t="s">
        <v>3800</v>
      </c>
      <c r="B250" t="s">
        <v>3801</v>
      </c>
      <c r="C250" t="s">
        <v>282</v>
      </c>
      <c r="D250" t="s">
        <v>285</v>
      </c>
      <c r="E250">
        <v>8005</v>
      </c>
      <c r="F250">
        <v>1396</v>
      </c>
      <c r="G250">
        <v>494</v>
      </c>
      <c r="H250">
        <v>806</v>
      </c>
      <c r="I250">
        <v>2358</v>
      </c>
      <c r="J250">
        <v>1477</v>
      </c>
      <c r="K250">
        <v>430</v>
      </c>
      <c r="L250">
        <v>955</v>
      </c>
      <c r="M250">
        <v>2988</v>
      </c>
      <c r="N250">
        <f t="shared" si="3"/>
        <v>10904</v>
      </c>
    </row>
    <row r="251" spans="1:14" ht="14.25" customHeight="1" x14ac:dyDescent="0.35">
      <c r="A251" t="s">
        <v>3802</v>
      </c>
      <c r="B251" t="s">
        <v>3803</v>
      </c>
      <c r="C251" t="s">
        <v>282</v>
      </c>
      <c r="D251" t="s">
        <v>286</v>
      </c>
      <c r="E251">
        <v>8007</v>
      </c>
      <c r="F251">
        <v>25</v>
      </c>
      <c r="G251">
        <v>0</v>
      </c>
      <c r="H251">
        <v>48</v>
      </c>
      <c r="I251">
        <v>11</v>
      </c>
      <c r="J251">
        <v>26</v>
      </c>
      <c r="K251">
        <v>0</v>
      </c>
      <c r="L251">
        <v>40</v>
      </c>
      <c r="M251">
        <v>91</v>
      </c>
      <c r="N251">
        <f t="shared" si="3"/>
        <v>241</v>
      </c>
    </row>
    <row r="252" spans="1:14" ht="14.25" customHeight="1" x14ac:dyDescent="0.35">
      <c r="A252" t="s">
        <v>3804</v>
      </c>
      <c r="B252" t="s">
        <v>3805</v>
      </c>
      <c r="C252" t="s">
        <v>282</v>
      </c>
      <c r="D252" t="s">
        <v>287</v>
      </c>
      <c r="E252">
        <v>8009</v>
      </c>
      <c r="F252">
        <v>15</v>
      </c>
      <c r="G252">
        <v>2</v>
      </c>
      <c r="H252">
        <v>19</v>
      </c>
      <c r="I252">
        <v>7</v>
      </c>
      <c r="J252">
        <v>22</v>
      </c>
      <c r="K252">
        <v>4</v>
      </c>
      <c r="L252">
        <v>4</v>
      </c>
      <c r="M252">
        <v>44</v>
      </c>
      <c r="N252">
        <f t="shared" si="3"/>
        <v>117</v>
      </c>
    </row>
    <row r="253" spans="1:14" ht="14.25" customHeight="1" x14ac:dyDescent="0.35">
      <c r="A253" t="s">
        <v>3806</v>
      </c>
      <c r="B253" t="s">
        <v>3807</v>
      </c>
      <c r="C253" t="s">
        <v>282</v>
      </c>
      <c r="D253" t="s">
        <v>288</v>
      </c>
      <c r="E253">
        <v>8011</v>
      </c>
      <c r="F253">
        <v>27</v>
      </c>
      <c r="G253">
        <v>4</v>
      </c>
      <c r="H253">
        <v>2</v>
      </c>
      <c r="I253">
        <v>15</v>
      </c>
      <c r="J253">
        <v>36</v>
      </c>
      <c r="K253">
        <v>25</v>
      </c>
      <c r="L253">
        <v>0</v>
      </c>
      <c r="M253">
        <v>60</v>
      </c>
      <c r="N253">
        <f t="shared" si="3"/>
        <v>169</v>
      </c>
    </row>
    <row r="254" spans="1:14" ht="14.25" customHeight="1" x14ac:dyDescent="0.35">
      <c r="A254" t="s">
        <v>3808</v>
      </c>
      <c r="B254" t="s">
        <v>3809</v>
      </c>
      <c r="C254" t="s">
        <v>282</v>
      </c>
      <c r="D254" t="s">
        <v>289</v>
      </c>
      <c r="E254">
        <v>8013</v>
      </c>
      <c r="F254">
        <v>501</v>
      </c>
      <c r="G254">
        <v>267</v>
      </c>
      <c r="H254">
        <v>249</v>
      </c>
      <c r="I254">
        <v>9217</v>
      </c>
      <c r="J254">
        <v>273</v>
      </c>
      <c r="K254">
        <v>197</v>
      </c>
      <c r="L254">
        <v>257</v>
      </c>
      <c r="M254">
        <v>7918</v>
      </c>
      <c r="N254">
        <f t="shared" si="3"/>
        <v>18879</v>
      </c>
    </row>
    <row r="255" spans="1:14" ht="14.25" customHeight="1" x14ac:dyDescent="0.35">
      <c r="A255" t="s">
        <v>3810</v>
      </c>
      <c r="B255" t="s">
        <v>3811</v>
      </c>
      <c r="C255" t="s">
        <v>282</v>
      </c>
      <c r="D255" t="s">
        <v>290</v>
      </c>
      <c r="E255">
        <v>8014</v>
      </c>
      <c r="F255">
        <v>157</v>
      </c>
      <c r="G255">
        <v>8</v>
      </c>
      <c r="H255">
        <v>21</v>
      </c>
      <c r="I255">
        <v>279</v>
      </c>
      <c r="J255">
        <v>9</v>
      </c>
      <c r="K255">
        <v>6</v>
      </c>
      <c r="L255">
        <v>38</v>
      </c>
      <c r="M255">
        <v>349</v>
      </c>
      <c r="N255">
        <f t="shared" si="3"/>
        <v>867</v>
      </c>
    </row>
    <row r="256" spans="1:14" ht="14.25" customHeight="1" x14ac:dyDescent="0.35">
      <c r="A256" t="s">
        <v>3812</v>
      </c>
      <c r="B256" t="s">
        <v>3813</v>
      </c>
      <c r="C256" t="s">
        <v>282</v>
      </c>
      <c r="D256" t="s">
        <v>291</v>
      </c>
      <c r="E256">
        <v>8015</v>
      </c>
      <c r="F256">
        <v>19</v>
      </c>
      <c r="G256">
        <v>20</v>
      </c>
      <c r="H256">
        <v>0</v>
      </c>
      <c r="I256">
        <v>110</v>
      </c>
      <c r="J256">
        <v>0</v>
      </c>
      <c r="K256">
        <v>0</v>
      </c>
      <c r="L256">
        <v>0</v>
      </c>
      <c r="M256">
        <v>0</v>
      </c>
      <c r="N256">
        <f t="shared" si="3"/>
        <v>149</v>
      </c>
    </row>
    <row r="257" spans="1:14" ht="14.25" customHeight="1" x14ac:dyDescent="0.35">
      <c r="A257" t="s">
        <v>3814</v>
      </c>
      <c r="B257" t="s">
        <v>3815</v>
      </c>
      <c r="C257" t="s">
        <v>282</v>
      </c>
      <c r="D257" t="s">
        <v>292</v>
      </c>
      <c r="E257">
        <v>8017</v>
      </c>
      <c r="F257">
        <v>7</v>
      </c>
      <c r="G257">
        <v>0</v>
      </c>
      <c r="H257">
        <v>0</v>
      </c>
      <c r="I257">
        <v>0</v>
      </c>
      <c r="J257">
        <v>14</v>
      </c>
      <c r="K257">
        <v>0</v>
      </c>
      <c r="L257">
        <v>9</v>
      </c>
      <c r="M257">
        <v>0</v>
      </c>
      <c r="N257">
        <f t="shared" si="3"/>
        <v>30</v>
      </c>
    </row>
    <row r="258" spans="1:14" ht="14.25" customHeight="1" x14ac:dyDescent="0.35">
      <c r="A258" t="s">
        <v>3816</v>
      </c>
      <c r="B258" t="s">
        <v>3817</v>
      </c>
      <c r="C258" t="s">
        <v>282</v>
      </c>
      <c r="D258" t="s">
        <v>293</v>
      </c>
      <c r="E258">
        <v>8019</v>
      </c>
      <c r="F258">
        <v>0</v>
      </c>
      <c r="G258">
        <v>0</v>
      </c>
      <c r="H258">
        <v>0</v>
      </c>
      <c r="I258">
        <v>30</v>
      </c>
      <c r="J258">
        <v>0</v>
      </c>
      <c r="K258">
        <v>0</v>
      </c>
      <c r="L258">
        <v>0</v>
      </c>
      <c r="M258">
        <v>63</v>
      </c>
      <c r="N258">
        <f t="shared" si="3"/>
        <v>93</v>
      </c>
    </row>
    <row r="259" spans="1:14" ht="14.25" customHeight="1" x14ac:dyDescent="0.35">
      <c r="A259" t="s">
        <v>3818</v>
      </c>
      <c r="B259" t="s">
        <v>3819</v>
      </c>
      <c r="C259" t="s">
        <v>282</v>
      </c>
      <c r="D259" t="s">
        <v>294</v>
      </c>
      <c r="E259">
        <v>8021</v>
      </c>
      <c r="F259">
        <v>13</v>
      </c>
      <c r="G259">
        <v>5</v>
      </c>
      <c r="H259">
        <v>10</v>
      </c>
      <c r="I259">
        <v>46</v>
      </c>
      <c r="J259">
        <v>17</v>
      </c>
      <c r="K259">
        <v>0</v>
      </c>
      <c r="L259">
        <v>3</v>
      </c>
      <c r="M259">
        <v>33</v>
      </c>
      <c r="N259">
        <f t="shared" ref="N259:N322" si="4">SUM(F259:M259)</f>
        <v>127</v>
      </c>
    </row>
    <row r="260" spans="1:14" ht="14.25" customHeight="1" x14ac:dyDescent="0.35">
      <c r="A260" t="s">
        <v>3820</v>
      </c>
      <c r="B260" t="s">
        <v>3821</v>
      </c>
      <c r="C260" t="s">
        <v>282</v>
      </c>
      <c r="D260" t="s">
        <v>295</v>
      </c>
      <c r="E260">
        <v>8023</v>
      </c>
      <c r="F260">
        <v>42</v>
      </c>
      <c r="G260">
        <v>0</v>
      </c>
      <c r="H260">
        <v>0</v>
      </c>
      <c r="I260">
        <v>16</v>
      </c>
      <c r="J260">
        <v>0</v>
      </c>
      <c r="K260">
        <v>17</v>
      </c>
      <c r="L260">
        <v>3</v>
      </c>
      <c r="M260">
        <v>26</v>
      </c>
      <c r="N260">
        <f t="shared" si="4"/>
        <v>104</v>
      </c>
    </row>
    <row r="261" spans="1:14" ht="14.25" customHeight="1" x14ac:dyDescent="0.35">
      <c r="A261" t="s">
        <v>3822</v>
      </c>
      <c r="B261" t="s">
        <v>3823</v>
      </c>
      <c r="C261" t="s">
        <v>282</v>
      </c>
      <c r="D261" t="s">
        <v>296</v>
      </c>
      <c r="E261">
        <v>8025</v>
      </c>
      <c r="F261">
        <v>12</v>
      </c>
      <c r="G261">
        <v>0</v>
      </c>
      <c r="H261">
        <v>14</v>
      </c>
      <c r="I261">
        <v>47</v>
      </c>
      <c r="J261">
        <v>15</v>
      </c>
      <c r="K261">
        <v>4</v>
      </c>
      <c r="L261">
        <v>2</v>
      </c>
      <c r="M261">
        <v>7</v>
      </c>
      <c r="N261">
        <f t="shared" si="4"/>
        <v>101</v>
      </c>
    </row>
    <row r="262" spans="1:14" ht="14.25" customHeight="1" x14ac:dyDescent="0.35">
      <c r="A262" t="s">
        <v>3824</v>
      </c>
      <c r="B262" t="s">
        <v>3825</v>
      </c>
      <c r="C262" t="s">
        <v>282</v>
      </c>
      <c r="D262" t="s">
        <v>297</v>
      </c>
      <c r="E262">
        <v>8027</v>
      </c>
      <c r="F262">
        <v>0</v>
      </c>
      <c r="G262">
        <v>4</v>
      </c>
      <c r="H262">
        <v>9</v>
      </c>
      <c r="I262">
        <v>87</v>
      </c>
      <c r="J262">
        <v>0</v>
      </c>
      <c r="K262">
        <v>0</v>
      </c>
      <c r="L262">
        <v>4</v>
      </c>
      <c r="M262">
        <v>4</v>
      </c>
      <c r="N262">
        <f t="shared" si="4"/>
        <v>108</v>
      </c>
    </row>
    <row r="263" spans="1:14" ht="14.25" customHeight="1" x14ac:dyDescent="0.35">
      <c r="A263" t="s">
        <v>3826</v>
      </c>
      <c r="B263" t="s">
        <v>3827</v>
      </c>
      <c r="C263" t="s">
        <v>282</v>
      </c>
      <c r="D263" t="s">
        <v>298</v>
      </c>
      <c r="E263">
        <v>8029</v>
      </c>
      <c r="F263">
        <v>39</v>
      </c>
      <c r="G263">
        <v>19</v>
      </c>
      <c r="H263">
        <v>133</v>
      </c>
      <c r="I263">
        <v>234</v>
      </c>
      <c r="J263">
        <v>112</v>
      </c>
      <c r="K263">
        <v>57</v>
      </c>
      <c r="L263">
        <v>125</v>
      </c>
      <c r="M263">
        <v>215</v>
      </c>
      <c r="N263">
        <f t="shared" si="4"/>
        <v>934</v>
      </c>
    </row>
    <row r="264" spans="1:14" ht="14.25" customHeight="1" x14ac:dyDescent="0.35">
      <c r="A264" t="s">
        <v>3828</v>
      </c>
      <c r="B264" t="s">
        <v>3829</v>
      </c>
      <c r="C264" t="s">
        <v>282</v>
      </c>
      <c r="D264" t="s">
        <v>299</v>
      </c>
      <c r="E264">
        <v>8031</v>
      </c>
      <c r="F264">
        <v>2048</v>
      </c>
      <c r="G264">
        <v>438</v>
      </c>
      <c r="H264">
        <v>1152</v>
      </c>
      <c r="I264">
        <v>4981</v>
      </c>
      <c r="J264">
        <v>1551</v>
      </c>
      <c r="K264">
        <v>410</v>
      </c>
      <c r="L264">
        <v>824</v>
      </c>
      <c r="M264">
        <v>5630</v>
      </c>
      <c r="N264">
        <f t="shared" si="4"/>
        <v>17034</v>
      </c>
    </row>
    <row r="265" spans="1:14" ht="14.25" customHeight="1" x14ac:dyDescent="0.35">
      <c r="A265" t="s">
        <v>3830</v>
      </c>
      <c r="B265" t="s">
        <v>3831</v>
      </c>
      <c r="C265" t="s">
        <v>282</v>
      </c>
      <c r="D265" t="s">
        <v>300</v>
      </c>
      <c r="E265">
        <v>8033</v>
      </c>
      <c r="F265">
        <v>0</v>
      </c>
      <c r="G265">
        <v>0</v>
      </c>
      <c r="H265">
        <v>7</v>
      </c>
      <c r="I265">
        <v>14</v>
      </c>
      <c r="J265">
        <v>9</v>
      </c>
      <c r="K265">
        <v>0</v>
      </c>
      <c r="L265">
        <v>17</v>
      </c>
      <c r="M265">
        <v>20</v>
      </c>
      <c r="N265">
        <f t="shared" si="4"/>
        <v>67</v>
      </c>
    </row>
    <row r="266" spans="1:14" ht="14.25" customHeight="1" x14ac:dyDescent="0.35">
      <c r="A266" t="s">
        <v>3832</v>
      </c>
      <c r="B266" t="s">
        <v>3833</v>
      </c>
      <c r="C266" t="s">
        <v>282</v>
      </c>
      <c r="D266" t="s">
        <v>301</v>
      </c>
      <c r="E266">
        <v>8035</v>
      </c>
      <c r="F266">
        <v>161</v>
      </c>
      <c r="G266">
        <v>47</v>
      </c>
      <c r="H266">
        <v>185</v>
      </c>
      <c r="I266">
        <v>675</v>
      </c>
      <c r="J266">
        <v>243</v>
      </c>
      <c r="K266">
        <v>102</v>
      </c>
      <c r="L266">
        <v>274</v>
      </c>
      <c r="M266">
        <v>1136</v>
      </c>
      <c r="N266">
        <f t="shared" si="4"/>
        <v>2823</v>
      </c>
    </row>
    <row r="267" spans="1:14" ht="14.25" customHeight="1" x14ac:dyDescent="0.35">
      <c r="A267" t="s">
        <v>3834</v>
      </c>
      <c r="B267" t="s">
        <v>3835</v>
      </c>
      <c r="C267" t="s">
        <v>282</v>
      </c>
      <c r="D267" t="s">
        <v>302</v>
      </c>
      <c r="E267">
        <v>8037</v>
      </c>
      <c r="F267">
        <v>0</v>
      </c>
      <c r="G267">
        <v>0</v>
      </c>
      <c r="H267">
        <v>79</v>
      </c>
      <c r="I267">
        <v>256</v>
      </c>
      <c r="J267">
        <v>131</v>
      </c>
      <c r="K267">
        <v>26</v>
      </c>
      <c r="L267">
        <v>28</v>
      </c>
      <c r="M267">
        <v>328</v>
      </c>
      <c r="N267">
        <f t="shared" si="4"/>
        <v>848</v>
      </c>
    </row>
    <row r="268" spans="1:14" ht="14.25" customHeight="1" x14ac:dyDescent="0.35">
      <c r="A268" t="s">
        <v>3836</v>
      </c>
      <c r="B268" t="s">
        <v>3837</v>
      </c>
      <c r="C268" t="s">
        <v>282</v>
      </c>
      <c r="D268" t="s">
        <v>303</v>
      </c>
      <c r="E268">
        <v>8039</v>
      </c>
      <c r="F268">
        <v>4</v>
      </c>
      <c r="G268">
        <v>19</v>
      </c>
      <c r="H268">
        <v>55</v>
      </c>
      <c r="I268">
        <v>44</v>
      </c>
      <c r="J268">
        <v>5</v>
      </c>
      <c r="K268">
        <v>29</v>
      </c>
      <c r="L268">
        <v>31</v>
      </c>
      <c r="M268">
        <v>112</v>
      </c>
      <c r="N268">
        <f t="shared" si="4"/>
        <v>299</v>
      </c>
    </row>
    <row r="269" spans="1:14" ht="14.25" customHeight="1" x14ac:dyDescent="0.35">
      <c r="A269" t="s">
        <v>3838</v>
      </c>
      <c r="B269" t="s">
        <v>3839</v>
      </c>
      <c r="C269" t="s">
        <v>282</v>
      </c>
      <c r="D269" t="s">
        <v>304</v>
      </c>
      <c r="E269">
        <v>8041</v>
      </c>
      <c r="F269">
        <v>1176</v>
      </c>
      <c r="G269">
        <v>744</v>
      </c>
      <c r="H269">
        <v>925</v>
      </c>
      <c r="I269">
        <v>3420</v>
      </c>
      <c r="J269">
        <v>1504</v>
      </c>
      <c r="K269">
        <v>529</v>
      </c>
      <c r="L269">
        <v>1067</v>
      </c>
      <c r="M269">
        <v>4769</v>
      </c>
      <c r="N269">
        <f t="shared" si="4"/>
        <v>14134</v>
      </c>
    </row>
    <row r="270" spans="1:14" ht="14.25" customHeight="1" x14ac:dyDescent="0.35">
      <c r="A270" t="s">
        <v>3840</v>
      </c>
      <c r="B270" t="s">
        <v>3841</v>
      </c>
      <c r="C270" t="s">
        <v>282</v>
      </c>
      <c r="D270" t="s">
        <v>305</v>
      </c>
      <c r="E270">
        <v>8043</v>
      </c>
      <c r="F270">
        <v>124</v>
      </c>
      <c r="G270">
        <v>0</v>
      </c>
      <c r="H270">
        <v>55</v>
      </c>
      <c r="I270">
        <v>269</v>
      </c>
      <c r="J270">
        <v>135</v>
      </c>
      <c r="K270">
        <v>0</v>
      </c>
      <c r="L270">
        <v>126</v>
      </c>
      <c r="M270">
        <v>282</v>
      </c>
      <c r="N270">
        <f t="shared" si="4"/>
        <v>991</v>
      </c>
    </row>
    <row r="271" spans="1:14" ht="14.25" customHeight="1" x14ac:dyDescent="0.35">
      <c r="A271" t="s">
        <v>3842</v>
      </c>
      <c r="B271" t="s">
        <v>3843</v>
      </c>
      <c r="C271" t="s">
        <v>282</v>
      </c>
      <c r="D271" t="s">
        <v>306</v>
      </c>
      <c r="E271">
        <v>8045</v>
      </c>
      <c r="F271">
        <v>7</v>
      </c>
      <c r="G271">
        <v>41</v>
      </c>
      <c r="H271">
        <v>49</v>
      </c>
      <c r="I271">
        <v>301</v>
      </c>
      <c r="J271">
        <v>41</v>
      </c>
      <c r="K271">
        <v>68</v>
      </c>
      <c r="L271">
        <v>100</v>
      </c>
      <c r="M271">
        <v>316</v>
      </c>
      <c r="N271">
        <f t="shared" si="4"/>
        <v>923</v>
      </c>
    </row>
    <row r="272" spans="1:14" ht="14.25" customHeight="1" x14ac:dyDescent="0.35">
      <c r="A272" t="s">
        <v>3844</v>
      </c>
      <c r="B272" t="s">
        <v>3845</v>
      </c>
      <c r="C272" t="s">
        <v>282</v>
      </c>
      <c r="D272" t="s">
        <v>307</v>
      </c>
      <c r="E272">
        <v>8047</v>
      </c>
      <c r="F272">
        <v>0</v>
      </c>
      <c r="G272">
        <v>0</v>
      </c>
      <c r="H272">
        <v>0</v>
      </c>
      <c r="I272">
        <v>0</v>
      </c>
      <c r="J272">
        <v>0</v>
      </c>
      <c r="K272">
        <v>0</v>
      </c>
      <c r="L272">
        <v>0</v>
      </c>
      <c r="M272">
        <v>15</v>
      </c>
      <c r="N272">
        <f t="shared" si="4"/>
        <v>15</v>
      </c>
    </row>
    <row r="273" spans="1:14" ht="14.25" customHeight="1" x14ac:dyDescent="0.35">
      <c r="A273" t="s">
        <v>3846</v>
      </c>
      <c r="B273" t="s">
        <v>3847</v>
      </c>
      <c r="C273" t="s">
        <v>282</v>
      </c>
      <c r="D273" t="s">
        <v>308</v>
      </c>
      <c r="E273">
        <v>8049</v>
      </c>
      <c r="F273">
        <v>0</v>
      </c>
      <c r="G273">
        <v>0</v>
      </c>
      <c r="H273">
        <v>0</v>
      </c>
      <c r="I273">
        <v>207</v>
      </c>
      <c r="J273">
        <v>12</v>
      </c>
      <c r="K273">
        <v>0</v>
      </c>
      <c r="L273">
        <v>12</v>
      </c>
      <c r="M273">
        <v>177</v>
      </c>
      <c r="N273">
        <f t="shared" si="4"/>
        <v>408</v>
      </c>
    </row>
    <row r="274" spans="1:14" ht="14.25" customHeight="1" x14ac:dyDescent="0.35">
      <c r="A274" t="s">
        <v>3848</v>
      </c>
      <c r="B274" t="s">
        <v>3849</v>
      </c>
      <c r="C274" t="s">
        <v>282</v>
      </c>
      <c r="D274" t="s">
        <v>309</v>
      </c>
      <c r="E274">
        <v>8051</v>
      </c>
      <c r="F274">
        <v>0</v>
      </c>
      <c r="G274">
        <v>50</v>
      </c>
      <c r="H274">
        <v>81</v>
      </c>
      <c r="I274">
        <v>564</v>
      </c>
      <c r="J274">
        <v>15</v>
      </c>
      <c r="K274">
        <v>0</v>
      </c>
      <c r="L274">
        <v>0</v>
      </c>
      <c r="M274">
        <v>391</v>
      </c>
      <c r="N274">
        <f t="shared" si="4"/>
        <v>1101</v>
      </c>
    </row>
    <row r="275" spans="1:14" ht="14.25" customHeight="1" x14ac:dyDescent="0.35">
      <c r="A275" t="s">
        <v>3850</v>
      </c>
      <c r="B275" t="s">
        <v>3851</v>
      </c>
      <c r="C275" t="s">
        <v>282</v>
      </c>
      <c r="D275" t="s">
        <v>310</v>
      </c>
      <c r="E275">
        <v>8053</v>
      </c>
      <c r="F275">
        <v>0</v>
      </c>
      <c r="G275">
        <v>0</v>
      </c>
      <c r="H275">
        <v>0</v>
      </c>
      <c r="I275">
        <v>2</v>
      </c>
      <c r="J275">
        <v>0</v>
      </c>
      <c r="K275">
        <v>0</v>
      </c>
      <c r="L275">
        <v>0</v>
      </c>
      <c r="M275">
        <v>0</v>
      </c>
      <c r="N275">
        <f t="shared" si="4"/>
        <v>2</v>
      </c>
    </row>
    <row r="276" spans="1:14" ht="14.25" customHeight="1" x14ac:dyDescent="0.35">
      <c r="A276" t="s">
        <v>3852</v>
      </c>
      <c r="B276" t="s">
        <v>3853</v>
      </c>
      <c r="C276" t="s">
        <v>282</v>
      </c>
      <c r="D276" t="s">
        <v>311</v>
      </c>
      <c r="E276">
        <v>8055</v>
      </c>
      <c r="F276">
        <v>8</v>
      </c>
      <c r="G276">
        <v>50</v>
      </c>
      <c r="H276">
        <v>69</v>
      </c>
      <c r="I276">
        <v>0</v>
      </c>
      <c r="J276">
        <v>0</v>
      </c>
      <c r="K276">
        <v>0</v>
      </c>
      <c r="L276">
        <v>77</v>
      </c>
      <c r="M276">
        <v>87</v>
      </c>
      <c r="N276">
        <f t="shared" si="4"/>
        <v>291</v>
      </c>
    </row>
    <row r="277" spans="1:14" ht="14.25" customHeight="1" x14ac:dyDescent="0.35">
      <c r="A277" t="s">
        <v>3854</v>
      </c>
      <c r="B277" t="s">
        <v>3397</v>
      </c>
      <c r="C277" t="s">
        <v>282</v>
      </c>
      <c r="D277" t="s">
        <v>312</v>
      </c>
      <c r="E277">
        <v>8057</v>
      </c>
      <c r="F277">
        <v>28</v>
      </c>
      <c r="G277">
        <v>0</v>
      </c>
      <c r="H277">
        <v>11</v>
      </c>
      <c r="I277">
        <v>0</v>
      </c>
      <c r="J277">
        <v>10</v>
      </c>
      <c r="K277">
        <v>0</v>
      </c>
      <c r="L277">
        <v>21</v>
      </c>
      <c r="M277">
        <v>4</v>
      </c>
      <c r="N277">
        <f t="shared" si="4"/>
        <v>74</v>
      </c>
    </row>
    <row r="278" spans="1:14" ht="14.25" customHeight="1" x14ac:dyDescent="0.35">
      <c r="A278" t="s">
        <v>3855</v>
      </c>
      <c r="B278" t="s">
        <v>3399</v>
      </c>
      <c r="C278" t="s">
        <v>282</v>
      </c>
      <c r="D278" t="s">
        <v>313</v>
      </c>
      <c r="E278">
        <v>8059</v>
      </c>
      <c r="F278">
        <v>738</v>
      </c>
      <c r="G278">
        <v>123</v>
      </c>
      <c r="H278">
        <v>365</v>
      </c>
      <c r="I278">
        <v>3573</v>
      </c>
      <c r="J278">
        <v>542</v>
      </c>
      <c r="K278">
        <v>170</v>
      </c>
      <c r="L278">
        <v>431</v>
      </c>
      <c r="M278">
        <v>2936</v>
      </c>
      <c r="N278">
        <f t="shared" si="4"/>
        <v>8878</v>
      </c>
    </row>
    <row r="279" spans="1:14" ht="14.25" customHeight="1" x14ac:dyDescent="0.35">
      <c r="A279" t="s">
        <v>3856</v>
      </c>
      <c r="B279" t="s">
        <v>3857</v>
      </c>
      <c r="C279" t="s">
        <v>282</v>
      </c>
      <c r="D279" t="s">
        <v>314</v>
      </c>
      <c r="E279">
        <v>8061</v>
      </c>
      <c r="F279">
        <v>0</v>
      </c>
      <c r="G279">
        <v>0</v>
      </c>
      <c r="H279">
        <v>3</v>
      </c>
      <c r="I279">
        <v>8</v>
      </c>
      <c r="J279">
        <v>0</v>
      </c>
      <c r="K279">
        <v>0</v>
      </c>
      <c r="L279">
        <v>0</v>
      </c>
      <c r="M279">
        <v>36</v>
      </c>
      <c r="N279">
        <f t="shared" si="4"/>
        <v>47</v>
      </c>
    </row>
    <row r="280" spans="1:14" ht="14.25" customHeight="1" x14ac:dyDescent="0.35">
      <c r="A280" t="s">
        <v>3858</v>
      </c>
      <c r="B280" t="s">
        <v>3859</v>
      </c>
      <c r="C280" t="s">
        <v>282</v>
      </c>
      <c r="D280" t="s">
        <v>315</v>
      </c>
      <c r="E280">
        <v>8063</v>
      </c>
      <c r="F280">
        <v>6</v>
      </c>
      <c r="G280">
        <v>15</v>
      </c>
      <c r="H280">
        <v>6</v>
      </c>
      <c r="I280">
        <v>19</v>
      </c>
      <c r="J280">
        <v>10</v>
      </c>
      <c r="K280">
        <v>0</v>
      </c>
      <c r="L280">
        <v>5</v>
      </c>
      <c r="M280">
        <v>14</v>
      </c>
      <c r="N280">
        <f t="shared" si="4"/>
        <v>75</v>
      </c>
    </row>
    <row r="281" spans="1:14" ht="14.25" customHeight="1" x14ac:dyDescent="0.35">
      <c r="A281" t="s">
        <v>3860</v>
      </c>
      <c r="B281" t="s">
        <v>3715</v>
      </c>
      <c r="C281" t="s">
        <v>282</v>
      </c>
      <c r="D281" t="s">
        <v>316</v>
      </c>
      <c r="E281">
        <v>8065</v>
      </c>
      <c r="F281">
        <v>2</v>
      </c>
      <c r="G281">
        <v>0</v>
      </c>
      <c r="H281">
        <v>0</v>
      </c>
      <c r="I281">
        <v>49</v>
      </c>
      <c r="J281">
        <v>0</v>
      </c>
      <c r="K281">
        <v>0</v>
      </c>
      <c r="L281">
        <v>0</v>
      </c>
      <c r="M281">
        <v>18</v>
      </c>
      <c r="N281">
        <f t="shared" si="4"/>
        <v>69</v>
      </c>
    </row>
    <row r="282" spans="1:14" ht="14.25" customHeight="1" x14ac:dyDescent="0.35">
      <c r="A282" t="s">
        <v>3861</v>
      </c>
      <c r="B282" t="s">
        <v>3862</v>
      </c>
      <c r="C282" t="s">
        <v>282</v>
      </c>
      <c r="D282" t="s">
        <v>317</v>
      </c>
      <c r="E282">
        <v>8067</v>
      </c>
      <c r="F282">
        <v>76</v>
      </c>
      <c r="G282">
        <v>59</v>
      </c>
      <c r="H282">
        <v>146</v>
      </c>
      <c r="I282">
        <v>705</v>
      </c>
      <c r="J282">
        <v>67</v>
      </c>
      <c r="K282">
        <v>144</v>
      </c>
      <c r="L282">
        <v>70</v>
      </c>
      <c r="M282">
        <v>512</v>
      </c>
      <c r="N282">
        <f t="shared" si="4"/>
        <v>1779</v>
      </c>
    </row>
    <row r="283" spans="1:14" ht="14.25" customHeight="1" x14ac:dyDescent="0.35">
      <c r="A283" t="s">
        <v>3863</v>
      </c>
      <c r="B283" t="s">
        <v>3864</v>
      </c>
      <c r="C283" t="s">
        <v>282</v>
      </c>
      <c r="D283" t="s">
        <v>318</v>
      </c>
      <c r="E283">
        <v>8069</v>
      </c>
      <c r="F283">
        <v>475</v>
      </c>
      <c r="G283">
        <v>271</v>
      </c>
      <c r="H283">
        <v>342</v>
      </c>
      <c r="I283">
        <v>7329</v>
      </c>
      <c r="J283">
        <v>645</v>
      </c>
      <c r="K283">
        <v>132</v>
      </c>
      <c r="L283">
        <v>427</v>
      </c>
      <c r="M283">
        <v>9410</v>
      </c>
      <c r="N283">
        <f t="shared" si="4"/>
        <v>19031</v>
      </c>
    </row>
    <row r="284" spans="1:14" ht="14.25" customHeight="1" x14ac:dyDescent="0.35">
      <c r="A284" t="s">
        <v>3865</v>
      </c>
      <c r="B284" t="s">
        <v>3866</v>
      </c>
      <c r="C284" t="s">
        <v>282</v>
      </c>
      <c r="D284" t="s">
        <v>319</v>
      </c>
      <c r="E284">
        <v>8071</v>
      </c>
      <c r="F284">
        <v>78</v>
      </c>
      <c r="G284">
        <v>26</v>
      </c>
      <c r="H284">
        <v>0</v>
      </c>
      <c r="I284">
        <v>24</v>
      </c>
      <c r="J284">
        <v>40</v>
      </c>
      <c r="K284">
        <v>0</v>
      </c>
      <c r="L284">
        <v>28</v>
      </c>
      <c r="M284">
        <v>69</v>
      </c>
      <c r="N284">
        <f t="shared" si="4"/>
        <v>265</v>
      </c>
    </row>
    <row r="285" spans="1:14" ht="14.25" customHeight="1" x14ac:dyDescent="0.35">
      <c r="A285" t="s">
        <v>3867</v>
      </c>
      <c r="B285" t="s">
        <v>3619</v>
      </c>
      <c r="C285" t="s">
        <v>282</v>
      </c>
      <c r="D285" t="s">
        <v>320</v>
      </c>
      <c r="E285">
        <v>8073</v>
      </c>
      <c r="F285">
        <v>1</v>
      </c>
      <c r="G285">
        <v>0</v>
      </c>
      <c r="H285">
        <v>4</v>
      </c>
      <c r="I285">
        <v>34</v>
      </c>
      <c r="J285">
        <v>3</v>
      </c>
      <c r="K285">
        <v>0</v>
      </c>
      <c r="L285">
        <v>0</v>
      </c>
      <c r="M285">
        <v>4</v>
      </c>
      <c r="N285">
        <f t="shared" si="4"/>
        <v>46</v>
      </c>
    </row>
    <row r="286" spans="1:14" ht="14.25" customHeight="1" x14ac:dyDescent="0.35">
      <c r="A286" t="s">
        <v>3868</v>
      </c>
      <c r="B286" t="s">
        <v>3623</v>
      </c>
      <c r="C286" t="s">
        <v>282</v>
      </c>
      <c r="D286" t="s">
        <v>321</v>
      </c>
      <c r="E286">
        <v>8075</v>
      </c>
      <c r="F286">
        <v>18</v>
      </c>
      <c r="G286">
        <v>0</v>
      </c>
      <c r="H286">
        <v>44</v>
      </c>
      <c r="I286">
        <v>93</v>
      </c>
      <c r="J286">
        <v>42</v>
      </c>
      <c r="K286">
        <v>3</v>
      </c>
      <c r="L286">
        <v>8</v>
      </c>
      <c r="M286">
        <v>88</v>
      </c>
      <c r="N286">
        <f t="shared" si="4"/>
        <v>296</v>
      </c>
    </row>
    <row r="287" spans="1:14" ht="14.25" customHeight="1" x14ac:dyDescent="0.35">
      <c r="A287" t="s">
        <v>3869</v>
      </c>
      <c r="B287" t="s">
        <v>3870</v>
      </c>
      <c r="C287" t="s">
        <v>282</v>
      </c>
      <c r="D287" t="s">
        <v>322</v>
      </c>
      <c r="E287">
        <v>8077</v>
      </c>
      <c r="F287">
        <v>434</v>
      </c>
      <c r="G287">
        <v>55</v>
      </c>
      <c r="H287">
        <v>300</v>
      </c>
      <c r="I287">
        <v>1071</v>
      </c>
      <c r="J287">
        <v>251</v>
      </c>
      <c r="K287">
        <v>138</v>
      </c>
      <c r="L287">
        <v>159</v>
      </c>
      <c r="M287">
        <v>1223</v>
      </c>
      <c r="N287">
        <f t="shared" si="4"/>
        <v>3631</v>
      </c>
    </row>
    <row r="288" spans="1:14" ht="14.25" customHeight="1" x14ac:dyDescent="0.35">
      <c r="A288" t="s">
        <v>3871</v>
      </c>
      <c r="B288" t="s">
        <v>3872</v>
      </c>
      <c r="C288" t="s">
        <v>282</v>
      </c>
      <c r="D288" t="s">
        <v>323</v>
      </c>
      <c r="E288">
        <v>8079</v>
      </c>
      <c r="F288">
        <v>0</v>
      </c>
      <c r="G288">
        <v>0</v>
      </c>
      <c r="H288">
        <v>0</v>
      </c>
      <c r="I288">
        <v>4</v>
      </c>
      <c r="J288">
        <v>0</v>
      </c>
      <c r="K288">
        <v>0</v>
      </c>
      <c r="L288">
        <v>0</v>
      </c>
      <c r="M288">
        <v>1</v>
      </c>
      <c r="N288">
        <f t="shared" si="4"/>
        <v>5</v>
      </c>
    </row>
    <row r="289" spans="1:14" ht="14.25" customHeight="1" x14ac:dyDescent="0.35">
      <c r="A289" t="s">
        <v>3873</v>
      </c>
      <c r="B289" t="s">
        <v>3874</v>
      </c>
      <c r="C289" t="s">
        <v>282</v>
      </c>
      <c r="D289" t="s">
        <v>324</v>
      </c>
      <c r="E289">
        <v>8081</v>
      </c>
      <c r="F289">
        <v>14</v>
      </c>
      <c r="G289">
        <v>0</v>
      </c>
      <c r="H289">
        <v>0</v>
      </c>
      <c r="I289">
        <v>70</v>
      </c>
      <c r="J289">
        <v>15</v>
      </c>
      <c r="K289">
        <v>0</v>
      </c>
      <c r="L289">
        <v>14</v>
      </c>
      <c r="M289">
        <v>164</v>
      </c>
      <c r="N289">
        <f t="shared" si="4"/>
        <v>277</v>
      </c>
    </row>
    <row r="290" spans="1:14" ht="14.25" customHeight="1" x14ac:dyDescent="0.35">
      <c r="A290" t="s">
        <v>3875</v>
      </c>
      <c r="B290" t="s">
        <v>3876</v>
      </c>
      <c r="C290" t="s">
        <v>282</v>
      </c>
      <c r="D290" t="s">
        <v>325</v>
      </c>
      <c r="E290">
        <v>8083</v>
      </c>
      <c r="F290">
        <v>55</v>
      </c>
      <c r="G290">
        <v>0</v>
      </c>
      <c r="H290">
        <v>57</v>
      </c>
      <c r="I290">
        <v>102</v>
      </c>
      <c r="J290">
        <v>60</v>
      </c>
      <c r="K290">
        <v>42</v>
      </c>
      <c r="L290">
        <v>0</v>
      </c>
      <c r="M290">
        <v>229</v>
      </c>
      <c r="N290">
        <f t="shared" si="4"/>
        <v>545</v>
      </c>
    </row>
    <row r="291" spans="1:14" ht="14.25" customHeight="1" x14ac:dyDescent="0.35">
      <c r="A291" t="s">
        <v>3877</v>
      </c>
      <c r="B291" t="s">
        <v>3878</v>
      </c>
      <c r="C291" t="s">
        <v>282</v>
      </c>
      <c r="D291" t="s">
        <v>326</v>
      </c>
      <c r="E291">
        <v>8085</v>
      </c>
      <c r="F291">
        <v>186</v>
      </c>
      <c r="G291">
        <v>16</v>
      </c>
      <c r="H291">
        <v>120</v>
      </c>
      <c r="I291">
        <v>229</v>
      </c>
      <c r="J291">
        <v>112</v>
      </c>
      <c r="K291">
        <v>20</v>
      </c>
      <c r="L291">
        <v>43</v>
      </c>
      <c r="M291">
        <v>241</v>
      </c>
      <c r="N291">
        <f t="shared" si="4"/>
        <v>967</v>
      </c>
    </row>
    <row r="292" spans="1:14" ht="14.25" customHeight="1" x14ac:dyDescent="0.35">
      <c r="A292" t="s">
        <v>3879</v>
      </c>
      <c r="B292" t="s">
        <v>3429</v>
      </c>
      <c r="C292" t="s">
        <v>282</v>
      </c>
      <c r="D292" t="s">
        <v>327</v>
      </c>
      <c r="E292">
        <v>8087</v>
      </c>
      <c r="F292">
        <v>79</v>
      </c>
      <c r="G292">
        <v>15</v>
      </c>
      <c r="H292">
        <v>110</v>
      </c>
      <c r="I292">
        <v>122</v>
      </c>
      <c r="J292">
        <v>42</v>
      </c>
      <c r="K292">
        <v>6</v>
      </c>
      <c r="L292">
        <v>26</v>
      </c>
      <c r="M292">
        <v>216</v>
      </c>
      <c r="N292">
        <f t="shared" si="4"/>
        <v>616</v>
      </c>
    </row>
    <row r="293" spans="1:14" ht="14.25" customHeight="1" x14ac:dyDescent="0.35">
      <c r="A293" t="s">
        <v>3880</v>
      </c>
      <c r="B293" t="s">
        <v>3881</v>
      </c>
      <c r="C293" t="s">
        <v>282</v>
      </c>
      <c r="D293" t="s">
        <v>328</v>
      </c>
      <c r="E293">
        <v>8089</v>
      </c>
      <c r="F293">
        <v>213</v>
      </c>
      <c r="G293">
        <v>77</v>
      </c>
      <c r="H293">
        <v>22</v>
      </c>
      <c r="I293">
        <v>123</v>
      </c>
      <c r="J293">
        <v>284</v>
      </c>
      <c r="K293">
        <v>6</v>
      </c>
      <c r="L293">
        <v>30</v>
      </c>
      <c r="M293">
        <v>162</v>
      </c>
      <c r="N293">
        <f t="shared" si="4"/>
        <v>917</v>
      </c>
    </row>
    <row r="294" spans="1:14" ht="14.25" customHeight="1" x14ac:dyDescent="0.35">
      <c r="A294" t="s">
        <v>3882</v>
      </c>
      <c r="B294" t="s">
        <v>3883</v>
      </c>
      <c r="C294" t="s">
        <v>282</v>
      </c>
      <c r="D294" t="s">
        <v>329</v>
      </c>
      <c r="E294">
        <v>8091</v>
      </c>
      <c r="F294">
        <v>0</v>
      </c>
      <c r="G294">
        <v>3</v>
      </c>
      <c r="H294">
        <v>0</v>
      </c>
      <c r="I294">
        <v>0</v>
      </c>
      <c r="J294">
        <v>0</v>
      </c>
      <c r="K294">
        <v>0</v>
      </c>
      <c r="L294">
        <v>0</v>
      </c>
      <c r="M294">
        <v>0</v>
      </c>
      <c r="N294">
        <f t="shared" si="4"/>
        <v>3</v>
      </c>
    </row>
    <row r="295" spans="1:14" ht="14.25" customHeight="1" x14ac:dyDescent="0.35">
      <c r="A295" t="s">
        <v>3884</v>
      </c>
      <c r="B295" t="s">
        <v>3885</v>
      </c>
      <c r="C295" t="s">
        <v>282</v>
      </c>
      <c r="D295" t="s">
        <v>330</v>
      </c>
      <c r="E295">
        <v>8093</v>
      </c>
      <c r="F295">
        <v>24</v>
      </c>
      <c r="G295">
        <v>40</v>
      </c>
      <c r="H295">
        <v>0</v>
      </c>
      <c r="I295">
        <v>117</v>
      </c>
      <c r="J295">
        <v>21</v>
      </c>
      <c r="K295">
        <v>34</v>
      </c>
      <c r="L295">
        <v>0</v>
      </c>
      <c r="M295">
        <v>4</v>
      </c>
      <c r="N295">
        <f t="shared" si="4"/>
        <v>240</v>
      </c>
    </row>
    <row r="296" spans="1:14" ht="14.25" customHeight="1" x14ac:dyDescent="0.35">
      <c r="A296" t="s">
        <v>3886</v>
      </c>
      <c r="B296" t="s">
        <v>3642</v>
      </c>
      <c r="C296" t="s">
        <v>282</v>
      </c>
      <c r="D296" t="s">
        <v>331</v>
      </c>
      <c r="E296">
        <v>8095</v>
      </c>
      <c r="F296">
        <v>5</v>
      </c>
      <c r="G296">
        <v>0</v>
      </c>
      <c r="H296">
        <v>13</v>
      </c>
      <c r="I296">
        <v>6</v>
      </c>
      <c r="J296">
        <v>11</v>
      </c>
      <c r="K296">
        <v>5</v>
      </c>
      <c r="L296">
        <v>6</v>
      </c>
      <c r="M296">
        <v>28</v>
      </c>
      <c r="N296">
        <f t="shared" si="4"/>
        <v>74</v>
      </c>
    </row>
    <row r="297" spans="1:14" ht="14.25" customHeight="1" x14ac:dyDescent="0.35">
      <c r="A297" t="s">
        <v>3887</v>
      </c>
      <c r="B297" t="s">
        <v>3888</v>
      </c>
      <c r="C297" t="s">
        <v>282</v>
      </c>
      <c r="D297" t="s">
        <v>332</v>
      </c>
      <c r="E297">
        <v>8097</v>
      </c>
      <c r="F297">
        <v>37</v>
      </c>
      <c r="G297">
        <v>30</v>
      </c>
      <c r="H297">
        <v>0</v>
      </c>
      <c r="I297">
        <v>101</v>
      </c>
      <c r="J297">
        <v>0</v>
      </c>
      <c r="K297">
        <v>18</v>
      </c>
      <c r="L297">
        <v>19</v>
      </c>
      <c r="M297">
        <v>316</v>
      </c>
      <c r="N297">
        <f t="shared" si="4"/>
        <v>521</v>
      </c>
    </row>
    <row r="298" spans="1:14" ht="14.25" customHeight="1" x14ac:dyDescent="0.35">
      <c r="A298" t="s">
        <v>3889</v>
      </c>
      <c r="B298" t="s">
        <v>3890</v>
      </c>
      <c r="C298" t="s">
        <v>282</v>
      </c>
      <c r="D298" t="s">
        <v>333</v>
      </c>
      <c r="E298">
        <v>8099</v>
      </c>
      <c r="F298">
        <v>24</v>
      </c>
      <c r="G298">
        <v>27</v>
      </c>
      <c r="H298">
        <v>0</v>
      </c>
      <c r="I298">
        <v>68</v>
      </c>
      <c r="J298">
        <v>40</v>
      </c>
      <c r="K298">
        <v>0</v>
      </c>
      <c r="L298">
        <v>45</v>
      </c>
      <c r="M298">
        <v>98</v>
      </c>
      <c r="N298">
        <f t="shared" si="4"/>
        <v>302</v>
      </c>
    </row>
    <row r="299" spans="1:14" ht="14.25" customHeight="1" x14ac:dyDescent="0.35">
      <c r="A299" t="s">
        <v>3891</v>
      </c>
      <c r="B299" t="s">
        <v>3892</v>
      </c>
      <c r="C299" t="s">
        <v>282</v>
      </c>
      <c r="D299" t="s">
        <v>334</v>
      </c>
      <c r="E299">
        <v>8101</v>
      </c>
      <c r="F299">
        <v>690</v>
      </c>
      <c r="G299">
        <v>203</v>
      </c>
      <c r="H299">
        <v>222</v>
      </c>
      <c r="I299">
        <v>1029</v>
      </c>
      <c r="J299">
        <v>468</v>
      </c>
      <c r="K299">
        <v>258</v>
      </c>
      <c r="L299">
        <v>396</v>
      </c>
      <c r="M299">
        <v>1165</v>
      </c>
      <c r="N299">
        <f t="shared" si="4"/>
        <v>4431</v>
      </c>
    </row>
    <row r="300" spans="1:14" ht="14.25" customHeight="1" x14ac:dyDescent="0.35">
      <c r="A300" t="s">
        <v>3893</v>
      </c>
      <c r="B300" t="s">
        <v>3894</v>
      </c>
      <c r="C300" t="s">
        <v>282</v>
      </c>
      <c r="D300" t="s">
        <v>335</v>
      </c>
      <c r="E300">
        <v>8103</v>
      </c>
      <c r="F300">
        <v>0</v>
      </c>
      <c r="G300">
        <v>0</v>
      </c>
      <c r="H300">
        <v>0</v>
      </c>
      <c r="I300">
        <v>41</v>
      </c>
      <c r="J300">
        <v>11</v>
      </c>
      <c r="K300">
        <v>0</v>
      </c>
      <c r="L300">
        <v>0</v>
      </c>
      <c r="M300">
        <v>15</v>
      </c>
      <c r="N300">
        <f t="shared" si="4"/>
        <v>67</v>
      </c>
    </row>
    <row r="301" spans="1:14" ht="14.25" customHeight="1" x14ac:dyDescent="0.35">
      <c r="A301" t="s">
        <v>3895</v>
      </c>
      <c r="B301" t="s">
        <v>3896</v>
      </c>
      <c r="C301" t="s">
        <v>282</v>
      </c>
      <c r="D301" t="s">
        <v>336</v>
      </c>
      <c r="E301">
        <v>8105</v>
      </c>
      <c r="F301">
        <v>45</v>
      </c>
      <c r="G301">
        <v>0</v>
      </c>
      <c r="H301">
        <v>9</v>
      </c>
      <c r="I301">
        <v>93</v>
      </c>
      <c r="J301">
        <v>99</v>
      </c>
      <c r="K301">
        <v>39</v>
      </c>
      <c r="L301">
        <v>5</v>
      </c>
      <c r="M301">
        <v>184</v>
      </c>
      <c r="N301">
        <f t="shared" si="4"/>
        <v>474</v>
      </c>
    </row>
    <row r="302" spans="1:14" ht="14.25" customHeight="1" x14ac:dyDescent="0.35">
      <c r="A302" t="s">
        <v>3897</v>
      </c>
      <c r="B302" t="s">
        <v>3898</v>
      </c>
      <c r="C302" t="s">
        <v>282</v>
      </c>
      <c r="D302" t="s">
        <v>337</v>
      </c>
      <c r="E302">
        <v>8107</v>
      </c>
      <c r="F302">
        <v>5</v>
      </c>
      <c r="G302">
        <v>24</v>
      </c>
      <c r="H302">
        <v>31</v>
      </c>
      <c r="I302">
        <v>196</v>
      </c>
      <c r="J302">
        <v>0</v>
      </c>
      <c r="K302">
        <v>2</v>
      </c>
      <c r="L302">
        <v>0</v>
      </c>
      <c r="M302">
        <v>64</v>
      </c>
      <c r="N302">
        <f t="shared" si="4"/>
        <v>322</v>
      </c>
    </row>
    <row r="303" spans="1:14" ht="14.25" customHeight="1" x14ac:dyDescent="0.35">
      <c r="A303" t="s">
        <v>3899</v>
      </c>
      <c r="B303" t="s">
        <v>3900</v>
      </c>
      <c r="C303" t="s">
        <v>282</v>
      </c>
      <c r="D303" t="s">
        <v>338</v>
      </c>
      <c r="E303">
        <v>8109</v>
      </c>
      <c r="F303">
        <v>0</v>
      </c>
      <c r="G303">
        <v>0</v>
      </c>
      <c r="H303">
        <v>30</v>
      </c>
      <c r="I303">
        <v>10</v>
      </c>
      <c r="J303">
        <v>10</v>
      </c>
      <c r="K303">
        <v>7</v>
      </c>
      <c r="L303">
        <v>0</v>
      </c>
      <c r="M303">
        <v>86</v>
      </c>
      <c r="N303">
        <f t="shared" si="4"/>
        <v>143</v>
      </c>
    </row>
    <row r="304" spans="1:14" ht="14.25" customHeight="1" x14ac:dyDescent="0.35">
      <c r="A304" t="s">
        <v>3901</v>
      </c>
      <c r="B304" t="s">
        <v>3902</v>
      </c>
      <c r="C304" t="s">
        <v>282</v>
      </c>
      <c r="D304" t="s">
        <v>339</v>
      </c>
      <c r="E304">
        <v>8111</v>
      </c>
      <c r="F304">
        <v>0</v>
      </c>
      <c r="G304">
        <v>13</v>
      </c>
      <c r="H304">
        <v>5</v>
      </c>
      <c r="I304">
        <v>6</v>
      </c>
      <c r="J304">
        <v>19</v>
      </c>
      <c r="K304">
        <v>0</v>
      </c>
      <c r="L304">
        <v>0</v>
      </c>
      <c r="M304">
        <v>0</v>
      </c>
      <c r="N304">
        <f t="shared" si="4"/>
        <v>43</v>
      </c>
    </row>
    <row r="305" spans="1:14" ht="14.25" customHeight="1" x14ac:dyDescent="0.35">
      <c r="A305" t="s">
        <v>3903</v>
      </c>
      <c r="B305" t="s">
        <v>3904</v>
      </c>
      <c r="C305" t="s">
        <v>282</v>
      </c>
      <c r="D305" t="s">
        <v>340</v>
      </c>
      <c r="E305">
        <v>8113</v>
      </c>
      <c r="F305">
        <v>0</v>
      </c>
      <c r="G305">
        <v>1</v>
      </c>
      <c r="H305">
        <v>51</v>
      </c>
      <c r="I305">
        <v>36</v>
      </c>
      <c r="J305">
        <v>13</v>
      </c>
      <c r="K305">
        <v>0</v>
      </c>
      <c r="L305">
        <v>0</v>
      </c>
      <c r="M305">
        <v>26</v>
      </c>
      <c r="N305">
        <f t="shared" si="4"/>
        <v>127</v>
      </c>
    </row>
    <row r="306" spans="1:14" ht="14.25" customHeight="1" x14ac:dyDescent="0.35">
      <c r="A306" t="s">
        <v>3905</v>
      </c>
      <c r="B306" t="s">
        <v>3906</v>
      </c>
      <c r="C306" t="s">
        <v>282</v>
      </c>
      <c r="D306" t="s">
        <v>341</v>
      </c>
      <c r="E306">
        <v>8115</v>
      </c>
      <c r="F306">
        <v>7</v>
      </c>
      <c r="G306">
        <v>0</v>
      </c>
      <c r="H306">
        <v>6</v>
      </c>
      <c r="I306">
        <v>28</v>
      </c>
      <c r="J306">
        <v>14</v>
      </c>
      <c r="K306">
        <v>10</v>
      </c>
      <c r="L306">
        <v>15</v>
      </c>
      <c r="M306">
        <v>14</v>
      </c>
      <c r="N306">
        <f t="shared" si="4"/>
        <v>94</v>
      </c>
    </row>
    <row r="307" spans="1:14" ht="14.25" customHeight="1" x14ac:dyDescent="0.35">
      <c r="A307" t="s">
        <v>3907</v>
      </c>
      <c r="B307" t="s">
        <v>3908</v>
      </c>
      <c r="C307" t="s">
        <v>282</v>
      </c>
      <c r="D307" t="s">
        <v>342</v>
      </c>
      <c r="E307">
        <v>8117</v>
      </c>
      <c r="F307">
        <v>19</v>
      </c>
      <c r="G307">
        <v>0</v>
      </c>
      <c r="H307">
        <v>19</v>
      </c>
      <c r="I307">
        <v>157</v>
      </c>
      <c r="J307">
        <v>0</v>
      </c>
      <c r="K307">
        <v>5</v>
      </c>
      <c r="L307">
        <v>45</v>
      </c>
      <c r="M307">
        <v>319</v>
      </c>
      <c r="N307">
        <f t="shared" si="4"/>
        <v>564</v>
      </c>
    </row>
    <row r="308" spans="1:14" ht="14.25" customHeight="1" x14ac:dyDescent="0.35">
      <c r="A308" t="s">
        <v>3909</v>
      </c>
      <c r="B308" t="s">
        <v>3910</v>
      </c>
      <c r="C308" t="s">
        <v>282</v>
      </c>
      <c r="D308" t="s">
        <v>343</v>
      </c>
      <c r="E308">
        <v>8119</v>
      </c>
      <c r="F308">
        <v>0</v>
      </c>
      <c r="G308">
        <v>0</v>
      </c>
      <c r="H308">
        <v>0</v>
      </c>
      <c r="I308">
        <v>190</v>
      </c>
      <c r="J308">
        <v>0</v>
      </c>
      <c r="K308">
        <v>0</v>
      </c>
      <c r="L308">
        <v>51</v>
      </c>
      <c r="M308">
        <v>199</v>
      </c>
      <c r="N308">
        <f t="shared" si="4"/>
        <v>440</v>
      </c>
    </row>
    <row r="309" spans="1:14" ht="14.25" customHeight="1" x14ac:dyDescent="0.35">
      <c r="A309" t="s">
        <v>3911</v>
      </c>
      <c r="B309" t="s">
        <v>3455</v>
      </c>
      <c r="C309" t="s">
        <v>282</v>
      </c>
      <c r="D309" t="s">
        <v>344</v>
      </c>
      <c r="E309">
        <v>8121</v>
      </c>
      <c r="F309">
        <v>2</v>
      </c>
      <c r="G309">
        <v>0</v>
      </c>
      <c r="H309">
        <v>0</v>
      </c>
      <c r="I309">
        <v>15</v>
      </c>
      <c r="J309">
        <v>21</v>
      </c>
      <c r="K309">
        <v>0</v>
      </c>
      <c r="L309">
        <v>4</v>
      </c>
      <c r="M309">
        <v>36</v>
      </c>
      <c r="N309">
        <f t="shared" si="4"/>
        <v>78</v>
      </c>
    </row>
    <row r="310" spans="1:14" ht="14.25" customHeight="1" x14ac:dyDescent="0.35">
      <c r="A310" t="s">
        <v>3912</v>
      </c>
      <c r="B310" t="s">
        <v>3913</v>
      </c>
      <c r="C310" t="s">
        <v>282</v>
      </c>
      <c r="D310" t="s">
        <v>345</v>
      </c>
      <c r="E310">
        <v>8123</v>
      </c>
      <c r="F310">
        <v>994</v>
      </c>
      <c r="G310">
        <v>309</v>
      </c>
      <c r="H310">
        <v>476</v>
      </c>
      <c r="I310">
        <v>2030</v>
      </c>
      <c r="J310">
        <v>949</v>
      </c>
      <c r="K310">
        <v>214</v>
      </c>
      <c r="L310">
        <v>729</v>
      </c>
      <c r="M310">
        <v>2368</v>
      </c>
      <c r="N310">
        <f t="shared" si="4"/>
        <v>8069</v>
      </c>
    </row>
    <row r="311" spans="1:14" ht="14.25" customHeight="1" x14ac:dyDescent="0.35">
      <c r="A311" t="s">
        <v>3914</v>
      </c>
      <c r="B311" t="s">
        <v>3549</v>
      </c>
      <c r="C311" t="s">
        <v>282</v>
      </c>
      <c r="D311" t="s">
        <v>346</v>
      </c>
      <c r="E311">
        <v>8125</v>
      </c>
      <c r="F311">
        <v>43</v>
      </c>
      <c r="G311">
        <v>82</v>
      </c>
      <c r="H311">
        <v>8</v>
      </c>
      <c r="I311">
        <v>82</v>
      </c>
      <c r="J311">
        <v>8</v>
      </c>
      <c r="K311">
        <v>31</v>
      </c>
      <c r="L311">
        <v>11</v>
      </c>
      <c r="M311">
        <v>33</v>
      </c>
      <c r="N311">
        <f t="shared" si="4"/>
        <v>298</v>
      </c>
    </row>
    <row r="312" spans="1:14" ht="14.25" customHeight="1" x14ac:dyDescent="0.35">
      <c r="A312" t="s">
        <v>3915</v>
      </c>
      <c r="B312" t="s">
        <v>3916</v>
      </c>
      <c r="C312" t="s">
        <v>347</v>
      </c>
      <c r="D312" t="s">
        <v>348</v>
      </c>
      <c r="E312">
        <v>9110</v>
      </c>
      <c r="F312">
        <v>2236</v>
      </c>
      <c r="G312">
        <v>632</v>
      </c>
      <c r="H312">
        <v>1427</v>
      </c>
      <c r="I312">
        <v>5792</v>
      </c>
      <c r="J312">
        <v>1949</v>
      </c>
      <c r="K312">
        <v>897</v>
      </c>
      <c r="L312">
        <v>1023</v>
      </c>
      <c r="M312">
        <v>5692</v>
      </c>
      <c r="N312">
        <f t="shared" si="4"/>
        <v>19648</v>
      </c>
    </row>
    <row r="313" spans="1:14" ht="14.25" customHeight="1" x14ac:dyDescent="0.35">
      <c r="A313" t="s">
        <v>3917</v>
      </c>
      <c r="B313" t="s">
        <v>3918</v>
      </c>
      <c r="C313" t="s">
        <v>347</v>
      </c>
      <c r="D313" t="s">
        <v>349</v>
      </c>
      <c r="E313">
        <v>9120</v>
      </c>
      <c r="F313">
        <v>1105</v>
      </c>
      <c r="G313">
        <v>172</v>
      </c>
      <c r="H313">
        <v>886</v>
      </c>
      <c r="I313">
        <v>1697</v>
      </c>
      <c r="J313">
        <v>992</v>
      </c>
      <c r="K313">
        <v>403</v>
      </c>
      <c r="L313">
        <v>685</v>
      </c>
      <c r="M313">
        <v>3446</v>
      </c>
      <c r="N313">
        <f t="shared" si="4"/>
        <v>9386</v>
      </c>
    </row>
    <row r="314" spans="1:14" ht="14.25" customHeight="1" x14ac:dyDescent="0.35">
      <c r="A314" t="s">
        <v>3919</v>
      </c>
      <c r="B314" t="s">
        <v>3920</v>
      </c>
      <c r="C314" t="s">
        <v>347</v>
      </c>
      <c r="D314" t="s">
        <v>350</v>
      </c>
      <c r="E314">
        <v>9130</v>
      </c>
      <c r="F314">
        <v>188</v>
      </c>
      <c r="G314">
        <v>74</v>
      </c>
      <c r="H314">
        <v>184</v>
      </c>
      <c r="I314">
        <v>297</v>
      </c>
      <c r="J314">
        <v>73</v>
      </c>
      <c r="K314">
        <v>9</v>
      </c>
      <c r="L314">
        <v>201</v>
      </c>
      <c r="M314">
        <v>696</v>
      </c>
      <c r="N314">
        <f t="shared" si="4"/>
        <v>1722</v>
      </c>
    </row>
    <row r="315" spans="1:14" ht="14.25" customHeight="1" x14ac:dyDescent="0.35">
      <c r="A315" t="s">
        <v>3921</v>
      </c>
      <c r="B315" t="s">
        <v>3922</v>
      </c>
      <c r="C315" t="s">
        <v>347</v>
      </c>
      <c r="D315" t="s">
        <v>351</v>
      </c>
      <c r="E315">
        <v>9140</v>
      </c>
      <c r="F315">
        <v>931</v>
      </c>
      <c r="G315">
        <v>459</v>
      </c>
      <c r="H315">
        <v>939</v>
      </c>
      <c r="I315">
        <v>1993</v>
      </c>
      <c r="J315">
        <v>979</v>
      </c>
      <c r="K315">
        <v>230</v>
      </c>
      <c r="L315">
        <v>855</v>
      </c>
      <c r="M315">
        <v>2246</v>
      </c>
      <c r="N315">
        <f t="shared" si="4"/>
        <v>8632</v>
      </c>
    </row>
    <row r="316" spans="1:14" ht="14.25" customHeight="1" x14ac:dyDescent="0.35">
      <c r="A316" t="s">
        <v>3923</v>
      </c>
      <c r="B316" t="s">
        <v>3924</v>
      </c>
      <c r="C316" t="s">
        <v>347</v>
      </c>
      <c r="D316" t="s">
        <v>352</v>
      </c>
      <c r="E316">
        <v>9150</v>
      </c>
      <c r="F316">
        <v>256</v>
      </c>
      <c r="G316">
        <v>51</v>
      </c>
      <c r="H316">
        <v>169</v>
      </c>
      <c r="I316">
        <v>398</v>
      </c>
      <c r="J316">
        <v>116</v>
      </c>
      <c r="K316">
        <v>108</v>
      </c>
      <c r="L316">
        <v>65</v>
      </c>
      <c r="M316">
        <v>398</v>
      </c>
      <c r="N316">
        <f t="shared" si="4"/>
        <v>1561</v>
      </c>
    </row>
    <row r="317" spans="1:14" ht="14.25" customHeight="1" x14ac:dyDescent="0.35">
      <c r="A317" t="s">
        <v>3925</v>
      </c>
      <c r="B317" t="s">
        <v>3926</v>
      </c>
      <c r="C317" t="s">
        <v>347</v>
      </c>
      <c r="D317" t="s">
        <v>353</v>
      </c>
      <c r="E317">
        <v>9160</v>
      </c>
      <c r="F317">
        <v>206</v>
      </c>
      <c r="G317">
        <v>10</v>
      </c>
      <c r="H317">
        <v>69</v>
      </c>
      <c r="I317">
        <v>486</v>
      </c>
      <c r="J317">
        <v>180</v>
      </c>
      <c r="K317">
        <v>71</v>
      </c>
      <c r="L317">
        <v>143</v>
      </c>
      <c r="M317">
        <v>593</v>
      </c>
      <c r="N317">
        <f t="shared" si="4"/>
        <v>1758</v>
      </c>
    </row>
    <row r="318" spans="1:14" ht="14.25" customHeight="1" x14ac:dyDescent="0.35">
      <c r="A318" t="s">
        <v>3927</v>
      </c>
      <c r="B318" t="s">
        <v>3928</v>
      </c>
      <c r="C318" t="s">
        <v>347</v>
      </c>
      <c r="D318" t="s">
        <v>354</v>
      </c>
      <c r="E318">
        <v>9170</v>
      </c>
      <c r="F318">
        <v>1433</v>
      </c>
      <c r="G318">
        <v>520</v>
      </c>
      <c r="H318">
        <v>745</v>
      </c>
      <c r="I318">
        <v>4006</v>
      </c>
      <c r="J318">
        <v>1557</v>
      </c>
      <c r="K318">
        <v>363</v>
      </c>
      <c r="L318">
        <v>1087</v>
      </c>
      <c r="M318">
        <v>4245</v>
      </c>
      <c r="N318">
        <f t="shared" si="4"/>
        <v>13956</v>
      </c>
    </row>
    <row r="319" spans="1:14" ht="14.25" customHeight="1" x14ac:dyDescent="0.35">
      <c r="A319" t="s">
        <v>3929</v>
      </c>
      <c r="B319" t="s">
        <v>3930</v>
      </c>
      <c r="C319" t="s">
        <v>347</v>
      </c>
      <c r="D319" t="s">
        <v>355</v>
      </c>
      <c r="E319">
        <v>9180</v>
      </c>
      <c r="F319">
        <v>1098</v>
      </c>
      <c r="G319">
        <v>483</v>
      </c>
      <c r="H319">
        <v>397</v>
      </c>
      <c r="I319">
        <v>1668</v>
      </c>
      <c r="J319">
        <v>845</v>
      </c>
      <c r="K319">
        <v>173</v>
      </c>
      <c r="L319">
        <v>669</v>
      </c>
      <c r="M319">
        <v>1764</v>
      </c>
      <c r="N319">
        <f t="shared" si="4"/>
        <v>7097</v>
      </c>
    </row>
    <row r="320" spans="1:14" ht="14.25" customHeight="1" x14ac:dyDescent="0.35">
      <c r="A320" t="s">
        <v>3931</v>
      </c>
      <c r="B320" t="s">
        <v>3932</v>
      </c>
      <c r="C320" t="s">
        <v>347</v>
      </c>
      <c r="D320" t="s">
        <v>356</v>
      </c>
      <c r="E320">
        <v>9190</v>
      </c>
      <c r="F320">
        <v>1598</v>
      </c>
      <c r="G320">
        <v>354</v>
      </c>
      <c r="H320">
        <v>727</v>
      </c>
      <c r="I320">
        <v>2187</v>
      </c>
      <c r="J320">
        <v>1112</v>
      </c>
      <c r="K320">
        <v>819</v>
      </c>
      <c r="L320">
        <v>941</v>
      </c>
      <c r="M320">
        <v>2501</v>
      </c>
      <c r="N320">
        <f t="shared" si="4"/>
        <v>10239</v>
      </c>
    </row>
    <row r="321" spans="1:14" ht="14.25" customHeight="1" x14ac:dyDescent="0.35">
      <c r="A321" t="s">
        <v>3933</v>
      </c>
      <c r="B321" t="s">
        <v>3934</v>
      </c>
      <c r="C321" t="s">
        <v>357</v>
      </c>
      <c r="D321" t="s">
        <v>358</v>
      </c>
      <c r="E321">
        <v>10001</v>
      </c>
      <c r="F321">
        <v>564</v>
      </c>
      <c r="G321">
        <v>164</v>
      </c>
      <c r="H321">
        <v>230</v>
      </c>
      <c r="I321">
        <v>614</v>
      </c>
      <c r="J321">
        <v>334</v>
      </c>
      <c r="K321">
        <v>256</v>
      </c>
      <c r="L321">
        <v>548</v>
      </c>
      <c r="M321">
        <v>999</v>
      </c>
      <c r="N321">
        <f t="shared" si="4"/>
        <v>3709</v>
      </c>
    </row>
    <row r="322" spans="1:14" ht="14.25" customHeight="1" x14ac:dyDescent="0.35">
      <c r="A322" t="s">
        <v>3935</v>
      </c>
      <c r="B322" t="s">
        <v>3936</v>
      </c>
      <c r="C322" t="s">
        <v>357</v>
      </c>
      <c r="D322" t="s">
        <v>359</v>
      </c>
      <c r="E322">
        <v>10003</v>
      </c>
      <c r="F322">
        <v>1652</v>
      </c>
      <c r="G322">
        <v>663</v>
      </c>
      <c r="H322">
        <v>638</v>
      </c>
      <c r="I322">
        <v>4144</v>
      </c>
      <c r="J322">
        <v>1261</v>
      </c>
      <c r="K322">
        <v>226</v>
      </c>
      <c r="L322">
        <v>827</v>
      </c>
      <c r="M322">
        <v>4266</v>
      </c>
      <c r="N322">
        <f t="shared" si="4"/>
        <v>13677</v>
      </c>
    </row>
    <row r="323" spans="1:14" ht="14.25" customHeight="1" x14ac:dyDescent="0.35">
      <c r="A323" t="s">
        <v>3937</v>
      </c>
      <c r="B323" t="s">
        <v>3938</v>
      </c>
      <c r="C323" t="s">
        <v>357</v>
      </c>
      <c r="D323" t="s">
        <v>360</v>
      </c>
      <c r="E323">
        <v>10005</v>
      </c>
      <c r="F323">
        <v>1040</v>
      </c>
      <c r="G323">
        <v>157</v>
      </c>
      <c r="H323">
        <v>187</v>
      </c>
      <c r="I323">
        <v>806</v>
      </c>
      <c r="J323">
        <v>590</v>
      </c>
      <c r="K323">
        <v>374</v>
      </c>
      <c r="L323">
        <v>290</v>
      </c>
      <c r="M323">
        <v>973</v>
      </c>
      <c r="N323">
        <f t="shared" ref="N323:N386" si="5">SUM(F323:M323)</f>
        <v>4417</v>
      </c>
    </row>
    <row r="324" spans="1:14" ht="14.25" customHeight="1" x14ac:dyDescent="0.35">
      <c r="A324" t="s">
        <v>3939</v>
      </c>
      <c r="B324" t="s">
        <v>3940</v>
      </c>
      <c r="C324" t="s">
        <v>361</v>
      </c>
      <c r="D324" t="s">
        <v>362</v>
      </c>
      <c r="E324">
        <v>11001</v>
      </c>
      <c r="F324">
        <v>2582</v>
      </c>
      <c r="G324">
        <v>645</v>
      </c>
      <c r="H324">
        <v>1179</v>
      </c>
      <c r="I324">
        <v>5853</v>
      </c>
      <c r="J324">
        <v>1661</v>
      </c>
      <c r="K324">
        <v>818</v>
      </c>
      <c r="L324">
        <v>813</v>
      </c>
      <c r="M324">
        <v>7040</v>
      </c>
      <c r="N324">
        <f t="shared" si="5"/>
        <v>20591</v>
      </c>
    </row>
    <row r="325" spans="1:14" ht="14.25" customHeight="1" x14ac:dyDescent="0.35">
      <c r="A325" t="s">
        <v>3941</v>
      </c>
      <c r="B325" t="s">
        <v>3942</v>
      </c>
      <c r="C325" t="s">
        <v>363</v>
      </c>
      <c r="D325" t="s">
        <v>364</v>
      </c>
      <c r="E325">
        <v>12001</v>
      </c>
      <c r="F325">
        <v>911</v>
      </c>
      <c r="G325">
        <v>449</v>
      </c>
      <c r="H325">
        <v>209</v>
      </c>
      <c r="I325">
        <v>11421</v>
      </c>
      <c r="J325">
        <v>979</v>
      </c>
      <c r="K325">
        <v>168</v>
      </c>
      <c r="L325">
        <v>100</v>
      </c>
      <c r="M325">
        <v>12314</v>
      </c>
      <c r="N325">
        <f t="shared" si="5"/>
        <v>26551</v>
      </c>
    </row>
    <row r="326" spans="1:14" ht="14.25" customHeight="1" x14ac:dyDescent="0.35">
      <c r="A326" t="s">
        <v>3943</v>
      </c>
      <c r="B326" t="s">
        <v>3944</v>
      </c>
      <c r="C326" t="s">
        <v>363</v>
      </c>
      <c r="D326" t="s">
        <v>365</v>
      </c>
      <c r="E326">
        <v>12003</v>
      </c>
      <c r="F326">
        <v>123</v>
      </c>
      <c r="G326">
        <v>24</v>
      </c>
      <c r="H326">
        <v>63</v>
      </c>
      <c r="I326">
        <v>132</v>
      </c>
      <c r="J326">
        <v>16</v>
      </c>
      <c r="K326">
        <v>63</v>
      </c>
      <c r="L326">
        <v>57</v>
      </c>
      <c r="M326">
        <v>267</v>
      </c>
      <c r="N326">
        <f t="shared" si="5"/>
        <v>745</v>
      </c>
    </row>
    <row r="327" spans="1:14" ht="14.25" customHeight="1" x14ac:dyDescent="0.35">
      <c r="A327" t="s">
        <v>3945</v>
      </c>
      <c r="B327" t="s">
        <v>3946</v>
      </c>
      <c r="C327" t="s">
        <v>363</v>
      </c>
      <c r="D327" t="s">
        <v>366</v>
      </c>
      <c r="E327">
        <v>12005</v>
      </c>
      <c r="F327">
        <v>598</v>
      </c>
      <c r="G327">
        <v>322</v>
      </c>
      <c r="H327">
        <v>420</v>
      </c>
      <c r="I327">
        <v>827</v>
      </c>
      <c r="J327">
        <v>501</v>
      </c>
      <c r="K327">
        <v>49</v>
      </c>
      <c r="L327">
        <v>270</v>
      </c>
      <c r="M327">
        <v>1106</v>
      </c>
      <c r="N327">
        <f t="shared" si="5"/>
        <v>4093</v>
      </c>
    </row>
    <row r="328" spans="1:14" ht="14.25" customHeight="1" x14ac:dyDescent="0.35">
      <c r="A328" t="s">
        <v>3947</v>
      </c>
      <c r="B328" t="s">
        <v>3948</v>
      </c>
      <c r="C328" t="s">
        <v>363</v>
      </c>
      <c r="D328" t="s">
        <v>367</v>
      </c>
      <c r="E328">
        <v>12007</v>
      </c>
      <c r="F328">
        <v>16</v>
      </c>
      <c r="G328">
        <v>0</v>
      </c>
      <c r="H328">
        <v>16</v>
      </c>
      <c r="I328">
        <v>80</v>
      </c>
      <c r="J328">
        <v>197</v>
      </c>
      <c r="K328">
        <v>23</v>
      </c>
      <c r="L328">
        <v>50</v>
      </c>
      <c r="M328">
        <v>188</v>
      </c>
      <c r="N328">
        <f t="shared" si="5"/>
        <v>570</v>
      </c>
    </row>
    <row r="329" spans="1:14" ht="14.25" customHeight="1" x14ac:dyDescent="0.35">
      <c r="A329" t="s">
        <v>3949</v>
      </c>
      <c r="B329" t="s">
        <v>3950</v>
      </c>
      <c r="C329" t="s">
        <v>363</v>
      </c>
      <c r="D329" t="s">
        <v>368</v>
      </c>
      <c r="E329">
        <v>12009</v>
      </c>
      <c r="F329">
        <v>1161</v>
      </c>
      <c r="G329">
        <v>448</v>
      </c>
      <c r="H329">
        <v>891</v>
      </c>
      <c r="I329">
        <v>2759</v>
      </c>
      <c r="J329">
        <v>856</v>
      </c>
      <c r="K329">
        <v>628</v>
      </c>
      <c r="L329">
        <v>592</v>
      </c>
      <c r="M329">
        <v>2695</v>
      </c>
      <c r="N329">
        <f t="shared" si="5"/>
        <v>10030</v>
      </c>
    </row>
    <row r="330" spans="1:14" ht="14.25" customHeight="1" x14ac:dyDescent="0.35">
      <c r="A330" t="s">
        <v>3951</v>
      </c>
      <c r="B330" t="s">
        <v>3952</v>
      </c>
      <c r="C330" t="s">
        <v>363</v>
      </c>
      <c r="D330" t="s">
        <v>369</v>
      </c>
      <c r="E330">
        <v>12011</v>
      </c>
      <c r="F330">
        <v>5253</v>
      </c>
      <c r="G330">
        <v>1505</v>
      </c>
      <c r="H330">
        <v>4395</v>
      </c>
      <c r="I330">
        <v>7804</v>
      </c>
      <c r="J330">
        <v>5057</v>
      </c>
      <c r="K330">
        <v>2300</v>
      </c>
      <c r="L330">
        <v>3651</v>
      </c>
      <c r="M330">
        <v>10436</v>
      </c>
      <c r="N330">
        <f t="shared" si="5"/>
        <v>40401</v>
      </c>
    </row>
    <row r="331" spans="1:14" ht="14.25" customHeight="1" x14ac:dyDescent="0.35">
      <c r="A331" t="s">
        <v>3953</v>
      </c>
      <c r="B331" t="s">
        <v>3341</v>
      </c>
      <c r="C331" t="s">
        <v>363</v>
      </c>
      <c r="D331" t="s">
        <v>370</v>
      </c>
      <c r="E331">
        <v>12013</v>
      </c>
      <c r="F331">
        <v>61</v>
      </c>
      <c r="G331">
        <v>0</v>
      </c>
      <c r="H331">
        <v>23</v>
      </c>
      <c r="I331">
        <v>158</v>
      </c>
      <c r="J331">
        <v>15</v>
      </c>
      <c r="K331">
        <v>44</v>
      </c>
      <c r="L331">
        <v>4</v>
      </c>
      <c r="M331">
        <v>133</v>
      </c>
      <c r="N331">
        <f t="shared" si="5"/>
        <v>438</v>
      </c>
    </row>
    <row r="332" spans="1:14" ht="14.25" customHeight="1" x14ac:dyDescent="0.35">
      <c r="A332" t="s">
        <v>3954</v>
      </c>
      <c r="B332" t="s">
        <v>3955</v>
      </c>
      <c r="C332" t="s">
        <v>363</v>
      </c>
      <c r="D332" t="s">
        <v>371</v>
      </c>
      <c r="E332">
        <v>12015</v>
      </c>
      <c r="F332">
        <v>158</v>
      </c>
      <c r="G332">
        <v>78</v>
      </c>
      <c r="H332">
        <v>140</v>
      </c>
      <c r="I332">
        <v>574</v>
      </c>
      <c r="J332">
        <v>192</v>
      </c>
      <c r="K332">
        <v>130</v>
      </c>
      <c r="L332">
        <v>168</v>
      </c>
      <c r="M332">
        <v>595</v>
      </c>
      <c r="N332">
        <f t="shared" si="5"/>
        <v>2035</v>
      </c>
    </row>
    <row r="333" spans="1:14" ht="14.25" customHeight="1" x14ac:dyDescent="0.35">
      <c r="A333" t="s">
        <v>3956</v>
      </c>
      <c r="B333" t="s">
        <v>3957</v>
      </c>
      <c r="C333" t="s">
        <v>363</v>
      </c>
      <c r="D333" t="s">
        <v>372</v>
      </c>
      <c r="E333">
        <v>12017</v>
      </c>
      <c r="F333">
        <v>524</v>
      </c>
      <c r="G333">
        <v>189</v>
      </c>
      <c r="H333">
        <v>554</v>
      </c>
      <c r="I333">
        <v>778</v>
      </c>
      <c r="J333">
        <v>676</v>
      </c>
      <c r="K333">
        <v>163</v>
      </c>
      <c r="L333">
        <v>166</v>
      </c>
      <c r="M333">
        <v>541</v>
      </c>
      <c r="N333">
        <f t="shared" si="5"/>
        <v>3591</v>
      </c>
    </row>
    <row r="334" spans="1:14" ht="14.25" customHeight="1" x14ac:dyDescent="0.35">
      <c r="A334" t="s">
        <v>3958</v>
      </c>
      <c r="B334" t="s">
        <v>3353</v>
      </c>
      <c r="C334" t="s">
        <v>363</v>
      </c>
      <c r="D334" t="s">
        <v>373</v>
      </c>
      <c r="E334">
        <v>12019</v>
      </c>
      <c r="F334">
        <v>802</v>
      </c>
      <c r="G334">
        <v>337</v>
      </c>
      <c r="H334">
        <v>173</v>
      </c>
      <c r="I334">
        <v>899</v>
      </c>
      <c r="J334">
        <v>581</v>
      </c>
      <c r="K334">
        <v>83</v>
      </c>
      <c r="L334">
        <v>416</v>
      </c>
      <c r="M334">
        <v>927</v>
      </c>
      <c r="N334">
        <f t="shared" si="5"/>
        <v>4218</v>
      </c>
    </row>
    <row r="335" spans="1:14" ht="14.25" customHeight="1" x14ac:dyDescent="0.35">
      <c r="A335" t="s">
        <v>3959</v>
      </c>
      <c r="B335" t="s">
        <v>3960</v>
      </c>
      <c r="C335" t="s">
        <v>363</v>
      </c>
      <c r="D335" t="s">
        <v>374</v>
      </c>
      <c r="E335">
        <v>12021</v>
      </c>
      <c r="F335">
        <v>1227</v>
      </c>
      <c r="G335">
        <v>309</v>
      </c>
      <c r="H335">
        <v>813</v>
      </c>
      <c r="I335">
        <v>1955</v>
      </c>
      <c r="J335">
        <v>830</v>
      </c>
      <c r="K335">
        <v>242</v>
      </c>
      <c r="L335">
        <v>609</v>
      </c>
      <c r="M335">
        <v>1415</v>
      </c>
      <c r="N335">
        <f t="shared" si="5"/>
        <v>7400</v>
      </c>
    </row>
    <row r="336" spans="1:14" ht="14.25" customHeight="1" x14ac:dyDescent="0.35">
      <c r="A336" t="s">
        <v>3961</v>
      </c>
      <c r="B336" t="s">
        <v>3574</v>
      </c>
      <c r="C336" t="s">
        <v>363</v>
      </c>
      <c r="D336" t="s">
        <v>375</v>
      </c>
      <c r="E336">
        <v>12023</v>
      </c>
      <c r="F336">
        <v>280</v>
      </c>
      <c r="G336">
        <v>74</v>
      </c>
      <c r="H336">
        <v>236</v>
      </c>
      <c r="I336">
        <v>540</v>
      </c>
      <c r="J336">
        <v>182</v>
      </c>
      <c r="K336">
        <v>119</v>
      </c>
      <c r="L336">
        <v>98</v>
      </c>
      <c r="M336">
        <v>575</v>
      </c>
      <c r="N336">
        <f t="shared" si="5"/>
        <v>2104</v>
      </c>
    </row>
    <row r="337" spans="1:14" ht="14.25" customHeight="1" x14ac:dyDescent="0.35">
      <c r="A337" t="s">
        <v>3962</v>
      </c>
      <c r="B337" t="s">
        <v>3963</v>
      </c>
      <c r="C337" t="s">
        <v>363</v>
      </c>
      <c r="D337" t="s">
        <v>376</v>
      </c>
      <c r="E337">
        <v>12027</v>
      </c>
      <c r="F337">
        <v>125</v>
      </c>
      <c r="G337">
        <v>29</v>
      </c>
      <c r="H337">
        <v>120</v>
      </c>
      <c r="I337">
        <v>357</v>
      </c>
      <c r="J337">
        <v>324</v>
      </c>
      <c r="K337">
        <v>108</v>
      </c>
      <c r="L337">
        <v>85</v>
      </c>
      <c r="M337">
        <v>307</v>
      </c>
      <c r="N337">
        <f t="shared" si="5"/>
        <v>1455</v>
      </c>
    </row>
    <row r="338" spans="1:14" ht="14.25" customHeight="1" x14ac:dyDescent="0.35">
      <c r="A338" t="s">
        <v>3964</v>
      </c>
      <c r="B338" t="s">
        <v>3965</v>
      </c>
      <c r="C338" t="s">
        <v>363</v>
      </c>
      <c r="D338" t="s">
        <v>377</v>
      </c>
      <c r="E338">
        <v>12029</v>
      </c>
      <c r="F338">
        <v>101</v>
      </c>
      <c r="G338">
        <v>15</v>
      </c>
      <c r="H338">
        <v>14</v>
      </c>
      <c r="I338">
        <v>64</v>
      </c>
      <c r="J338">
        <v>33</v>
      </c>
      <c r="K338">
        <v>106</v>
      </c>
      <c r="L338">
        <v>16</v>
      </c>
      <c r="M338">
        <v>48</v>
      </c>
      <c r="N338">
        <f t="shared" si="5"/>
        <v>397</v>
      </c>
    </row>
    <row r="339" spans="1:14" ht="14.25" customHeight="1" x14ac:dyDescent="0.35">
      <c r="A339" t="s">
        <v>3966</v>
      </c>
      <c r="B339" t="s">
        <v>3967</v>
      </c>
      <c r="C339" t="s">
        <v>363</v>
      </c>
      <c r="D339" t="s">
        <v>378</v>
      </c>
      <c r="E339">
        <v>12031</v>
      </c>
      <c r="F339">
        <v>4583</v>
      </c>
      <c r="G339">
        <v>1388</v>
      </c>
      <c r="H339">
        <v>1646</v>
      </c>
      <c r="I339">
        <v>5702</v>
      </c>
      <c r="J339">
        <v>3514</v>
      </c>
      <c r="K339">
        <v>918</v>
      </c>
      <c r="L339">
        <v>2006</v>
      </c>
      <c r="M339">
        <v>8269</v>
      </c>
      <c r="N339">
        <f t="shared" si="5"/>
        <v>28026</v>
      </c>
    </row>
    <row r="340" spans="1:14" ht="14.25" customHeight="1" x14ac:dyDescent="0.35">
      <c r="A340" t="s">
        <v>3968</v>
      </c>
      <c r="B340" t="s">
        <v>3379</v>
      </c>
      <c r="C340" t="s">
        <v>363</v>
      </c>
      <c r="D340" t="s">
        <v>379</v>
      </c>
      <c r="E340">
        <v>12033</v>
      </c>
      <c r="F340">
        <v>1075</v>
      </c>
      <c r="G340">
        <v>535</v>
      </c>
      <c r="H340">
        <v>843</v>
      </c>
      <c r="I340">
        <v>1653</v>
      </c>
      <c r="J340">
        <v>1268</v>
      </c>
      <c r="K340">
        <v>455</v>
      </c>
      <c r="L340">
        <v>981</v>
      </c>
      <c r="M340">
        <v>1819</v>
      </c>
      <c r="N340">
        <f t="shared" si="5"/>
        <v>8629</v>
      </c>
    </row>
    <row r="341" spans="1:14" ht="14.25" customHeight="1" x14ac:dyDescent="0.35">
      <c r="A341" t="s">
        <v>3969</v>
      </c>
      <c r="B341" t="s">
        <v>3970</v>
      </c>
      <c r="C341" t="s">
        <v>363</v>
      </c>
      <c r="D341" t="s">
        <v>380</v>
      </c>
      <c r="E341">
        <v>12035</v>
      </c>
      <c r="F341">
        <v>155</v>
      </c>
      <c r="G341">
        <v>263</v>
      </c>
      <c r="H341">
        <v>87</v>
      </c>
      <c r="I341">
        <v>565</v>
      </c>
      <c r="J341">
        <v>133</v>
      </c>
      <c r="K341">
        <v>83</v>
      </c>
      <c r="L341">
        <v>301</v>
      </c>
      <c r="M341">
        <v>609</v>
      </c>
      <c r="N341">
        <f t="shared" si="5"/>
        <v>2196</v>
      </c>
    </row>
    <row r="342" spans="1:14" ht="14.25" customHeight="1" x14ac:dyDescent="0.35">
      <c r="A342" t="s">
        <v>3971</v>
      </c>
      <c r="B342" t="s">
        <v>3385</v>
      </c>
      <c r="C342" t="s">
        <v>363</v>
      </c>
      <c r="D342" t="s">
        <v>381</v>
      </c>
      <c r="E342">
        <v>12037</v>
      </c>
      <c r="F342">
        <v>138</v>
      </c>
      <c r="G342">
        <v>100</v>
      </c>
      <c r="H342">
        <v>48</v>
      </c>
      <c r="I342">
        <v>38</v>
      </c>
      <c r="J342">
        <v>6</v>
      </c>
      <c r="K342">
        <v>28</v>
      </c>
      <c r="L342">
        <v>19</v>
      </c>
      <c r="M342">
        <v>9</v>
      </c>
      <c r="N342">
        <f t="shared" si="5"/>
        <v>386</v>
      </c>
    </row>
    <row r="343" spans="1:14" ht="14.25" customHeight="1" x14ac:dyDescent="0.35">
      <c r="A343" t="s">
        <v>3972</v>
      </c>
      <c r="B343" t="s">
        <v>3973</v>
      </c>
      <c r="C343" t="s">
        <v>363</v>
      </c>
      <c r="D343" t="s">
        <v>382</v>
      </c>
      <c r="E343">
        <v>12039</v>
      </c>
      <c r="F343">
        <v>319</v>
      </c>
      <c r="G343">
        <v>54</v>
      </c>
      <c r="H343">
        <v>132</v>
      </c>
      <c r="I343">
        <v>521</v>
      </c>
      <c r="J343">
        <v>326</v>
      </c>
      <c r="K343">
        <v>141</v>
      </c>
      <c r="L343">
        <v>122</v>
      </c>
      <c r="M343">
        <v>530</v>
      </c>
      <c r="N343">
        <f t="shared" si="5"/>
        <v>2145</v>
      </c>
    </row>
    <row r="344" spans="1:14" ht="14.25" customHeight="1" x14ac:dyDescent="0.35">
      <c r="A344" t="s">
        <v>3974</v>
      </c>
      <c r="B344" t="s">
        <v>3975</v>
      </c>
      <c r="C344" t="s">
        <v>363</v>
      </c>
      <c r="D344" t="s">
        <v>383</v>
      </c>
      <c r="E344">
        <v>12041</v>
      </c>
      <c r="F344">
        <v>29</v>
      </c>
      <c r="G344">
        <v>4</v>
      </c>
      <c r="H344">
        <v>20</v>
      </c>
      <c r="I344">
        <v>11</v>
      </c>
      <c r="J344">
        <v>14</v>
      </c>
      <c r="K344">
        <v>3</v>
      </c>
      <c r="L344">
        <v>3</v>
      </c>
      <c r="M344">
        <v>57</v>
      </c>
      <c r="N344">
        <f t="shared" si="5"/>
        <v>141</v>
      </c>
    </row>
    <row r="345" spans="1:14" ht="14.25" customHeight="1" x14ac:dyDescent="0.35">
      <c r="A345" t="s">
        <v>3976</v>
      </c>
      <c r="B345" t="s">
        <v>3977</v>
      </c>
      <c r="C345" t="s">
        <v>363</v>
      </c>
      <c r="D345" t="s">
        <v>384</v>
      </c>
      <c r="E345">
        <v>12043</v>
      </c>
      <c r="F345">
        <v>12</v>
      </c>
      <c r="G345">
        <v>23</v>
      </c>
      <c r="H345">
        <v>20</v>
      </c>
      <c r="I345">
        <v>25</v>
      </c>
      <c r="J345">
        <v>20</v>
      </c>
      <c r="K345">
        <v>5</v>
      </c>
      <c r="L345">
        <v>23</v>
      </c>
      <c r="M345">
        <v>234</v>
      </c>
      <c r="N345">
        <f t="shared" si="5"/>
        <v>362</v>
      </c>
    </row>
    <row r="346" spans="1:14" ht="14.25" customHeight="1" x14ac:dyDescent="0.35">
      <c r="A346" t="s">
        <v>3978</v>
      </c>
      <c r="B346" t="s">
        <v>3979</v>
      </c>
      <c r="C346" t="s">
        <v>363</v>
      </c>
      <c r="D346" t="s">
        <v>385</v>
      </c>
      <c r="E346">
        <v>12045</v>
      </c>
      <c r="F346">
        <v>13</v>
      </c>
      <c r="G346">
        <v>0</v>
      </c>
      <c r="H346">
        <v>71</v>
      </c>
      <c r="I346">
        <v>75</v>
      </c>
      <c r="J346">
        <v>0</v>
      </c>
      <c r="K346">
        <v>0</v>
      </c>
      <c r="L346">
        <v>0</v>
      </c>
      <c r="M346">
        <v>197</v>
      </c>
      <c r="N346">
        <f t="shared" si="5"/>
        <v>356</v>
      </c>
    </row>
    <row r="347" spans="1:14" ht="14.25" customHeight="1" x14ac:dyDescent="0.35">
      <c r="A347" t="s">
        <v>3980</v>
      </c>
      <c r="B347" t="s">
        <v>3981</v>
      </c>
      <c r="C347" t="s">
        <v>363</v>
      </c>
      <c r="D347" t="s">
        <v>386</v>
      </c>
      <c r="E347">
        <v>12047</v>
      </c>
      <c r="F347">
        <v>91</v>
      </c>
      <c r="G347">
        <v>5</v>
      </c>
      <c r="H347">
        <v>22</v>
      </c>
      <c r="I347">
        <v>78</v>
      </c>
      <c r="J347">
        <v>122</v>
      </c>
      <c r="K347">
        <v>59</v>
      </c>
      <c r="L347">
        <v>40</v>
      </c>
      <c r="M347">
        <v>68</v>
      </c>
      <c r="N347">
        <f t="shared" si="5"/>
        <v>485</v>
      </c>
    </row>
    <row r="348" spans="1:14" ht="14.25" customHeight="1" x14ac:dyDescent="0.35">
      <c r="A348" t="s">
        <v>3982</v>
      </c>
      <c r="B348" t="s">
        <v>3983</v>
      </c>
      <c r="C348" t="s">
        <v>363</v>
      </c>
      <c r="D348" t="s">
        <v>387</v>
      </c>
      <c r="E348">
        <v>12049</v>
      </c>
      <c r="F348">
        <v>144</v>
      </c>
      <c r="G348">
        <v>93</v>
      </c>
      <c r="H348">
        <v>98</v>
      </c>
      <c r="I348">
        <v>167</v>
      </c>
      <c r="J348">
        <v>261</v>
      </c>
      <c r="K348">
        <v>37</v>
      </c>
      <c r="L348">
        <v>195</v>
      </c>
      <c r="M348">
        <v>476</v>
      </c>
      <c r="N348">
        <f t="shared" si="5"/>
        <v>1471</v>
      </c>
    </row>
    <row r="349" spans="1:14" ht="14.25" customHeight="1" x14ac:dyDescent="0.35">
      <c r="A349" t="s">
        <v>3984</v>
      </c>
      <c r="B349" t="s">
        <v>3985</v>
      </c>
      <c r="C349" t="s">
        <v>363</v>
      </c>
      <c r="D349" t="s">
        <v>388</v>
      </c>
      <c r="E349">
        <v>12051</v>
      </c>
      <c r="F349">
        <v>87</v>
      </c>
      <c r="G349">
        <v>125</v>
      </c>
      <c r="H349">
        <v>192</v>
      </c>
      <c r="I349">
        <v>629</v>
      </c>
      <c r="J349">
        <v>207</v>
      </c>
      <c r="K349">
        <v>51</v>
      </c>
      <c r="L349">
        <v>122</v>
      </c>
      <c r="M349">
        <v>269</v>
      </c>
      <c r="N349">
        <f t="shared" si="5"/>
        <v>1682</v>
      </c>
    </row>
    <row r="350" spans="1:14" ht="14.25" customHeight="1" x14ac:dyDescent="0.35">
      <c r="A350" t="s">
        <v>3986</v>
      </c>
      <c r="B350" t="s">
        <v>3987</v>
      </c>
      <c r="C350" t="s">
        <v>363</v>
      </c>
      <c r="D350" t="s">
        <v>389</v>
      </c>
      <c r="E350">
        <v>12053</v>
      </c>
      <c r="F350">
        <v>865</v>
      </c>
      <c r="G350">
        <v>243</v>
      </c>
      <c r="H350">
        <v>146</v>
      </c>
      <c r="I350">
        <v>730</v>
      </c>
      <c r="J350">
        <v>558</v>
      </c>
      <c r="K350">
        <v>261</v>
      </c>
      <c r="L350">
        <v>142</v>
      </c>
      <c r="M350">
        <v>972</v>
      </c>
      <c r="N350">
        <f t="shared" si="5"/>
        <v>3917</v>
      </c>
    </row>
    <row r="351" spans="1:14" ht="14.25" customHeight="1" x14ac:dyDescent="0.35">
      <c r="A351" t="s">
        <v>3988</v>
      </c>
      <c r="B351" t="s">
        <v>3989</v>
      </c>
      <c r="C351" t="s">
        <v>363</v>
      </c>
      <c r="D351" t="s">
        <v>390</v>
      </c>
      <c r="E351">
        <v>12055</v>
      </c>
      <c r="F351">
        <v>132</v>
      </c>
      <c r="G351">
        <v>26</v>
      </c>
      <c r="H351">
        <v>479</v>
      </c>
      <c r="I351">
        <v>473</v>
      </c>
      <c r="J351">
        <v>514</v>
      </c>
      <c r="K351">
        <v>115</v>
      </c>
      <c r="L351">
        <v>161</v>
      </c>
      <c r="M351">
        <v>488</v>
      </c>
      <c r="N351">
        <f t="shared" si="5"/>
        <v>2388</v>
      </c>
    </row>
    <row r="352" spans="1:14" ht="14.25" customHeight="1" x14ac:dyDescent="0.35">
      <c r="A352" t="s">
        <v>3990</v>
      </c>
      <c r="B352" t="s">
        <v>3991</v>
      </c>
      <c r="C352" t="s">
        <v>363</v>
      </c>
      <c r="D352" t="s">
        <v>391</v>
      </c>
      <c r="E352">
        <v>12057</v>
      </c>
      <c r="F352">
        <v>5143</v>
      </c>
      <c r="G352">
        <v>1816</v>
      </c>
      <c r="H352">
        <v>2730</v>
      </c>
      <c r="I352">
        <v>10684</v>
      </c>
      <c r="J352">
        <v>4253</v>
      </c>
      <c r="K352">
        <v>1285</v>
      </c>
      <c r="L352">
        <v>2879</v>
      </c>
      <c r="M352">
        <v>13252</v>
      </c>
      <c r="N352">
        <f t="shared" si="5"/>
        <v>42042</v>
      </c>
    </row>
    <row r="353" spans="1:14" ht="14.25" customHeight="1" x14ac:dyDescent="0.35">
      <c r="A353" t="s">
        <v>3992</v>
      </c>
      <c r="B353" t="s">
        <v>3993</v>
      </c>
      <c r="C353" t="s">
        <v>363</v>
      </c>
      <c r="D353" t="s">
        <v>392</v>
      </c>
      <c r="E353">
        <v>12059</v>
      </c>
      <c r="F353">
        <v>26</v>
      </c>
      <c r="G353">
        <v>27</v>
      </c>
      <c r="H353">
        <v>33</v>
      </c>
      <c r="I353">
        <v>118</v>
      </c>
      <c r="J353">
        <v>70</v>
      </c>
      <c r="K353">
        <v>30</v>
      </c>
      <c r="L353">
        <v>35</v>
      </c>
      <c r="M353">
        <v>94</v>
      </c>
      <c r="N353">
        <f t="shared" si="5"/>
        <v>433</v>
      </c>
    </row>
    <row r="354" spans="1:14" ht="14.25" customHeight="1" x14ac:dyDescent="0.35">
      <c r="A354" t="s">
        <v>3994</v>
      </c>
      <c r="B354" t="s">
        <v>3995</v>
      </c>
      <c r="C354" t="s">
        <v>363</v>
      </c>
      <c r="D354" t="s">
        <v>393</v>
      </c>
      <c r="E354">
        <v>12061</v>
      </c>
      <c r="F354">
        <v>348</v>
      </c>
      <c r="G354">
        <v>128</v>
      </c>
      <c r="H354">
        <v>341</v>
      </c>
      <c r="I354">
        <v>812</v>
      </c>
      <c r="J354">
        <v>178</v>
      </c>
      <c r="K354">
        <v>267</v>
      </c>
      <c r="L354">
        <v>174</v>
      </c>
      <c r="M354">
        <v>823</v>
      </c>
      <c r="N354">
        <f t="shared" si="5"/>
        <v>3071</v>
      </c>
    </row>
    <row r="355" spans="1:14" ht="14.25" customHeight="1" x14ac:dyDescent="0.35">
      <c r="A355" t="s">
        <v>3996</v>
      </c>
      <c r="B355" t="s">
        <v>3397</v>
      </c>
      <c r="C355" t="s">
        <v>363</v>
      </c>
      <c r="D355" t="s">
        <v>394</v>
      </c>
      <c r="E355">
        <v>12063</v>
      </c>
      <c r="F355">
        <v>154</v>
      </c>
      <c r="G355">
        <v>67</v>
      </c>
      <c r="H355">
        <v>143</v>
      </c>
      <c r="I355">
        <v>142</v>
      </c>
      <c r="J355">
        <v>88</v>
      </c>
      <c r="K355">
        <v>130</v>
      </c>
      <c r="L355">
        <v>130</v>
      </c>
      <c r="M355">
        <v>162</v>
      </c>
      <c r="N355">
        <f t="shared" si="5"/>
        <v>1016</v>
      </c>
    </row>
    <row r="356" spans="1:14" ht="14.25" customHeight="1" x14ac:dyDescent="0.35">
      <c r="A356" t="s">
        <v>3997</v>
      </c>
      <c r="B356" t="s">
        <v>3399</v>
      </c>
      <c r="C356" t="s">
        <v>363</v>
      </c>
      <c r="D356" t="s">
        <v>395</v>
      </c>
      <c r="E356">
        <v>12065</v>
      </c>
      <c r="F356">
        <v>46</v>
      </c>
      <c r="G356">
        <v>0</v>
      </c>
      <c r="H356">
        <v>65</v>
      </c>
      <c r="I356">
        <v>172</v>
      </c>
      <c r="J356">
        <v>29</v>
      </c>
      <c r="K356">
        <v>98</v>
      </c>
      <c r="L356">
        <v>0</v>
      </c>
      <c r="M356">
        <v>204</v>
      </c>
      <c r="N356">
        <f t="shared" si="5"/>
        <v>614</v>
      </c>
    </row>
    <row r="357" spans="1:14" ht="14.25" customHeight="1" x14ac:dyDescent="0.35">
      <c r="A357" t="s">
        <v>3998</v>
      </c>
      <c r="B357" t="s">
        <v>3615</v>
      </c>
      <c r="C357" t="s">
        <v>363</v>
      </c>
      <c r="D357" t="s">
        <v>396</v>
      </c>
      <c r="E357">
        <v>12067</v>
      </c>
      <c r="F357">
        <v>0</v>
      </c>
      <c r="G357">
        <v>0</v>
      </c>
      <c r="H357">
        <v>13</v>
      </c>
      <c r="I357">
        <v>34</v>
      </c>
      <c r="J357">
        <v>0</v>
      </c>
      <c r="K357">
        <v>3</v>
      </c>
      <c r="L357">
        <v>14</v>
      </c>
      <c r="M357">
        <v>11</v>
      </c>
      <c r="N357">
        <f t="shared" si="5"/>
        <v>75</v>
      </c>
    </row>
    <row r="358" spans="1:14" ht="14.25" customHeight="1" x14ac:dyDescent="0.35">
      <c r="A358" t="s">
        <v>3999</v>
      </c>
      <c r="B358" t="s">
        <v>3715</v>
      </c>
      <c r="C358" t="s">
        <v>363</v>
      </c>
      <c r="D358" t="s">
        <v>397</v>
      </c>
      <c r="E358">
        <v>12069</v>
      </c>
      <c r="F358">
        <v>620</v>
      </c>
      <c r="G358">
        <v>303</v>
      </c>
      <c r="H358">
        <v>382</v>
      </c>
      <c r="I358">
        <v>1267</v>
      </c>
      <c r="J358">
        <v>806</v>
      </c>
      <c r="K358">
        <v>96</v>
      </c>
      <c r="L358">
        <v>446</v>
      </c>
      <c r="M358">
        <v>1644</v>
      </c>
      <c r="N358">
        <f t="shared" si="5"/>
        <v>5564</v>
      </c>
    </row>
    <row r="359" spans="1:14" ht="14.25" customHeight="1" x14ac:dyDescent="0.35">
      <c r="A359" t="s">
        <v>4000</v>
      </c>
      <c r="B359" t="s">
        <v>3407</v>
      </c>
      <c r="C359" t="s">
        <v>363</v>
      </c>
      <c r="D359" t="s">
        <v>398</v>
      </c>
      <c r="E359">
        <v>12071</v>
      </c>
      <c r="F359">
        <v>2425</v>
      </c>
      <c r="G359">
        <v>507</v>
      </c>
      <c r="H359">
        <v>1140</v>
      </c>
      <c r="I359">
        <v>4005</v>
      </c>
      <c r="J359">
        <v>1465</v>
      </c>
      <c r="K359">
        <v>484</v>
      </c>
      <c r="L359">
        <v>1037</v>
      </c>
      <c r="M359">
        <v>4121</v>
      </c>
      <c r="N359">
        <f t="shared" si="5"/>
        <v>15184</v>
      </c>
    </row>
    <row r="360" spans="1:14" ht="14.25" customHeight="1" x14ac:dyDescent="0.35">
      <c r="A360" t="s">
        <v>4001</v>
      </c>
      <c r="B360" t="s">
        <v>4002</v>
      </c>
      <c r="C360" t="s">
        <v>363</v>
      </c>
      <c r="D360" t="s">
        <v>399</v>
      </c>
      <c r="E360">
        <v>12073</v>
      </c>
      <c r="F360">
        <v>490</v>
      </c>
      <c r="G360">
        <v>137</v>
      </c>
      <c r="H360">
        <v>613</v>
      </c>
      <c r="I360">
        <v>9929</v>
      </c>
      <c r="J360">
        <v>694</v>
      </c>
      <c r="K360">
        <v>343</v>
      </c>
      <c r="L360">
        <v>421</v>
      </c>
      <c r="M360">
        <v>12462</v>
      </c>
      <c r="N360">
        <f t="shared" si="5"/>
        <v>25089</v>
      </c>
    </row>
    <row r="361" spans="1:14" ht="14.25" customHeight="1" x14ac:dyDescent="0.35">
      <c r="A361" t="s">
        <v>4003</v>
      </c>
      <c r="B361" t="s">
        <v>4004</v>
      </c>
      <c r="C361" t="s">
        <v>363</v>
      </c>
      <c r="D361" t="s">
        <v>400</v>
      </c>
      <c r="E361">
        <v>12075</v>
      </c>
      <c r="F361">
        <v>213</v>
      </c>
      <c r="G361">
        <v>25</v>
      </c>
      <c r="H361">
        <v>129</v>
      </c>
      <c r="I361">
        <v>425</v>
      </c>
      <c r="J361">
        <v>226</v>
      </c>
      <c r="K361">
        <v>66</v>
      </c>
      <c r="L361">
        <v>106</v>
      </c>
      <c r="M361">
        <v>266</v>
      </c>
      <c r="N361">
        <f t="shared" si="5"/>
        <v>1456</v>
      </c>
    </row>
    <row r="362" spans="1:14" ht="14.25" customHeight="1" x14ac:dyDescent="0.35">
      <c r="A362" t="s">
        <v>4005</v>
      </c>
      <c r="B362" t="s">
        <v>4006</v>
      </c>
      <c r="C362" t="s">
        <v>363</v>
      </c>
      <c r="D362" t="s">
        <v>401</v>
      </c>
      <c r="E362">
        <v>12077</v>
      </c>
      <c r="F362">
        <v>14</v>
      </c>
      <c r="G362">
        <v>0</v>
      </c>
      <c r="H362">
        <v>6</v>
      </c>
      <c r="I362">
        <v>54</v>
      </c>
      <c r="J362">
        <v>72</v>
      </c>
      <c r="K362">
        <v>7</v>
      </c>
      <c r="L362">
        <v>23</v>
      </c>
      <c r="M362">
        <v>33</v>
      </c>
      <c r="N362">
        <f t="shared" si="5"/>
        <v>209</v>
      </c>
    </row>
    <row r="363" spans="1:14" ht="14.25" customHeight="1" x14ac:dyDescent="0.35">
      <c r="A363" t="s">
        <v>4007</v>
      </c>
      <c r="B363" t="s">
        <v>3415</v>
      </c>
      <c r="C363" t="s">
        <v>363</v>
      </c>
      <c r="D363" t="s">
        <v>402</v>
      </c>
      <c r="E363">
        <v>12079</v>
      </c>
      <c r="F363">
        <v>76</v>
      </c>
      <c r="G363">
        <v>40</v>
      </c>
      <c r="H363">
        <v>46</v>
      </c>
      <c r="I363">
        <v>157</v>
      </c>
      <c r="J363">
        <v>65</v>
      </c>
      <c r="K363">
        <v>0</v>
      </c>
      <c r="L363">
        <v>0</v>
      </c>
      <c r="M363">
        <v>174</v>
      </c>
      <c r="N363">
        <f t="shared" si="5"/>
        <v>558</v>
      </c>
    </row>
    <row r="364" spans="1:14" ht="14.25" customHeight="1" x14ac:dyDescent="0.35">
      <c r="A364" t="s">
        <v>4008</v>
      </c>
      <c r="B364" t="s">
        <v>4009</v>
      </c>
      <c r="C364" t="s">
        <v>363</v>
      </c>
      <c r="D364" t="s">
        <v>403</v>
      </c>
      <c r="E364">
        <v>12081</v>
      </c>
      <c r="F364">
        <v>1479</v>
      </c>
      <c r="G364">
        <v>342</v>
      </c>
      <c r="H364">
        <v>614</v>
      </c>
      <c r="I364">
        <v>1418</v>
      </c>
      <c r="J364">
        <v>552</v>
      </c>
      <c r="K364">
        <v>328</v>
      </c>
      <c r="L364">
        <v>527</v>
      </c>
      <c r="M364">
        <v>2005</v>
      </c>
      <c r="N364">
        <f t="shared" si="5"/>
        <v>7265</v>
      </c>
    </row>
    <row r="365" spans="1:14" ht="14.25" customHeight="1" x14ac:dyDescent="0.35">
      <c r="A365" t="s">
        <v>4010</v>
      </c>
      <c r="B365" t="s">
        <v>3419</v>
      </c>
      <c r="C365" t="s">
        <v>363</v>
      </c>
      <c r="D365" t="s">
        <v>404</v>
      </c>
      <c r="E365">
        <v>12083</v>
      </c>
      <c r="F365">
        <v>1383</v>
      </c>
      <c r="G365">
        <v>423</v>
      </c>
      <c r="H365">
        <v>878</v>
      </c>
      <c r="I365">
        <v>1616</v>
      </c>
      <c r="J365">
        <v>1464</v>
      </c>
      <c r="K365">
        <v>434</v>
      </c>
      <c r="L365">
        <v>960</v>
      </c>
      <c r="M365">
        <v>2256</v>
      </c>
      <c r="N365">
        <f t="shared" si="5"/>
        <v>9414</v>
      </c>
    </row>
    <row r="366" spans="1:14" ht="14.25" customHeight="1" x14ac:dyDescent="0.35">
      <c r="A366" t="s">
        <v>4011</v>
      </c>
      <c r="B366" t="s">
        <v>4012</v>
      </c>
      <c r="C366" t="s">
        <v>363</v>
      </c>
      <c r="D366" t="s">
        <v>405</v>
      </c>
      <c r="E366">
        <v>12085</v>
      </c>
      <c r="F366">
        <v>330</v>
      </c>
      <c r="G366">
        <v>193</v>
      </c>
      <c r="H366">
        <v>561</v>
      </c>
      <c r="I366">
        <v>402</v>
      </c>
      <c r="J366">
        <v>373</v>
      </c>
      <c r="K366">
        <v>325</v>
      </c>
      <c r="L366">
        <v>101</v>
      </c>
      <c r="M366">
        <v>560</v>
      </c>
      <c r="N366">
        <f t="shared" si="5"/>
        <v>2845</v>
      </c>
    </row>
    <row r="367" spans="1:14" ht="14.25" customHeight="1" x14ac:dyDescent="0.35">
      <c r="A367" t="s">
        <v>4013</v>
      </c>
      <c r="B367" t="s">
        <v>4014</v>
      </c>
      <c r="C367" t="s">
        <v>363</v>
      </c>
      <c r="D367" t="s">
        <v>406</v>
      </c>
      <c r="E367">
        <v>12086</v>
      </c>
      <c r="F367">
        <v>8273</v>
      </c>
      <c r="G367">
        <v>2913</v>
      </c>
      <c r="H367">
        <v>6045</v>
      </c>
      <c r="I367">
        <v>14430</v>
      </c>
      <c r="J367">
        <v>7071</v>
      </c>
      <c r="K367">
        <v>2255</v>
      </c>
      <c r="L367">
        <v>6046</v>
      </c>
      <c r="M367">
        <v>16197</v>
      </c>
      <c r="N367">
        <f t="shared" si="5"/>
        <v>63230</v>
      </c>
    </row>
    <row r="368" spans="1:14" ht="14.25" customHeight="1" x14ac:dyDescent="0.35">
      <c r="A368" t="s">
        <v>4015</v>
      </c>
      <c r="B368" t="s">
        <v>3425</v>
      </c>
      <c r="C368" t="s">
        <v>363</v>
      </c>
      <c r="D368" t="s">
        <v>407</v>
      </c>
      <c r="E368">
        <v>12087</v>
      </c>
      <c r="F368">
        <v>175</v>
      </c>
      <c r="G368">
        <v>43</v>
      </c>
      <c r="H368">
        <v>123</v>
      </c>
      <c r="I368">
        <v>349</v>
      </c>
      <c r="J368">
        <v>118</v>
      </c>
      <c r="K368">
        <v>0</v>
      </c>
      <c r="L368">
        <v>148</v>
      </c>
      <c r="M368">
        <v>503</v>
      </c>
      <c r="N368">
        <f t="shared" si="5"/>
        <v>1459</v>
      </c>
    </row>
    <row r="369" spans="1:14" ht="14.25" customHeight="1" x14ac:dyDescent="0.35">
      <c r="A369" t="s">
        <v>4016</v>
      </c>
      <c r="B369" t="s">
        <v>4017</v>
      </c>
      <c r="C369" t="s">
        <v>363</v>
      </c>
      <c r="D369" t="s">
        <v>408</v>
      </c>
      <c r="E369">
        <v>12089</v>
      </c>
      <c r="F369">
        <v>163</v>
      </c>
      <c r="G369">
        <v>45</v>
      </c>
      <c r="H369">
        <v>222</v>
      </c>
      <c r="I369">
        <v>306</v>
      </c>
      <c r="J369">
        <v>269</v>
      </c>
      <c r="K369">
        <v>122</v>
      </c>
      <c r="L369">
        <v>101</v>
      </c>
      <c r="M369">
        <v>240</v>
      </c>
      <c r="N369">
        <f t="shared" si="5"/>
        <v>1468</v>
      </c>
    </row>
    <row r="370" spans="1:14" ht="14.25" customHeight="1" x14ac:dyDescent="0.35">
      <c r="A370" t="s">
        <v>4018</v>
      </c>
      <c r="B370" t="s">
        <v>4019</v>
      </c>
      <c r="C370" t="s">
        <v>363</v>
      </c>
      <c r="D370" t="s">
        <v>409</v>
      </c>
      <c r="E370">
        <v>12091</v>
      </c>
      <c r="F370">
        <v>445</v>
      </c>
      <c r="G370">
        <v>181</v>
      </c>
      <c r="H370">
        <v>338</v>
      </c>
      <c r="I370">
        <v>1162</v>
      </c>
      <c r="J370">
        <v>282</v>
      </c>
      <c r="K370">
        <v>322</v>
      </c>
      <c r="L370">
        <v>269</v>
      </c>
      <c r="M370">
        <v>851</v>
      </c>
      <c r="N370">
        <f t="shared" si="5"/>
        <v>3850</v>
      </c>
    </row>
    <row r="371" spans="1:14" ht="14.25" customHeight="1" x14ac:dyDescent="0.35">
      <c r="A371" t="s">
        <v>4020</v>
      </c>
      <c r="B371" t="s">
        <v>4021</v>
      </c>
      <c r="C371" t="s">
        <v>363</v>
      </c>
      <c r="D371" t="s">
        <v>410</v>
      </c>
      <c r="E371">
        <v>12093</v>
      </c>
      <c r="F371">
        <v>262</v>
      </c>
      <c r="G371">
        <v>82</v>
      </c>
      <c r="H371">
        <v>114</v>
      </c>
      <c r="I371">
        <v>94</v>
      </c>
      <c r="J371">
        <v>43</v>
      </c>
      <c r="K371">
        <v>0</v>
      </c>
      <c r="L371">
        <v>187</v>
      </c>
      <c r="M371">
        <v>392</v>
      </c>
      <c r="N371">
        <f t="shared" si="5"/>
        <v>1174</v>
      </c>
    </row>
    <row r="372" spans="1:14" ht="14.25" customHeight="1" x14ac:dyDescent="0.35">
      <c r="A372" t="s">
        <v>4022</v>
      </c>
      <c r="B372" t="s">
        <v>3740</v>
      </c>
      <c r="C372" t="s">
        <v>363</v>
      </c>
      <c r="D372" t="s">
        <v>411</v>
      </c>
      <c r="E372">
        <v>12095</v>
      </c>
      <c r="F372">
        <v>4116</v>
      </c>
      <c r="G372">
        <v>1418</v>
      </c>
      <c r="H372">
        <v>2403</v>
      </c>
      <c r="I372">
        <v>12030</v>
      </c>
      <c r="J372">
        <v>3856</v>
      </c>
      <c r="K372">
        <v>1000</v>
      </c>
      <c r="L372">
        <v>2616</v>
      </c>
      <c r="M372">
        <v>12856</v>
      </c>
      <c r="N372">
        <f t="shared" si="5"/>
        <v>40295</v>
      </c>
    </row>
    <row r="373" spans="1:14" ht="14.25" customHeight="1" x14ac:dyDescent="0.35">
      <c r="A373" t="s">
        <v>4023</v>
      </c>
      <c r="B373" t="s">
        <v>4024</v>
      </c>
      <c r="C373" t="s">
        <v>363</v>
      </c>
      <c r="D373" t="s">
        <v>412</v>
      </c>
      <c r="E373">
        <v>12097</v>
      </c>
      <c r="F373">
        <v>1867</v>
      </c>
      <c r="G373">
        <v>376</v>
      </c>
      <c r="H373">
        <v>1085</v>
      </c>
      <c r="I373">
        <v>2131</v>
      </c>
      <c r="J373">
        <v>1667</v>
      </c>
      <c r="K373">
        <v>325</v>
      </c>
      <c r="L373">
        <v>825</v>
      </c>
      <c r="M373">
        <v>1887</v>
      </c>
      <c r="N373">
        <f t="shared" si="5"/>
        <v>10163</v>
      </c>
    </row>
    <row r="374" spans="1:14" ht="14.25" customHeight="1" x14ac:dyDescent="0.35">
      <c r="A374" t="s">
        <v>4025</v>
      </c>
      <c r="B374" t="s">
        <v>4026</v>
      </c>
      <c r="C374" t="s">
        <v>363</v>
      </c>
      <c r="D374" t="s">
        <v>413</v>
      </c>
      <c r="E374">
        <v>12099</v>
      </c>
      <c r="F374">
        <v>3409</v>
      </c>
      <c r="G374">
        <v>1357</v>
      </c>
      <c r="H374">
        <v>2081</v>
      </c>
      <c r="I374">
        <v>6476</v>
      </c>
      <c r="J374">
        <v>2940</v>
      </c>
      <c r="K374">
        <v>1554</v>
      </c>
      <c r="L374">
        <v>2107</v>
      </c>
      <c r="M374">
        <v>8607</v>
      </c>
      <c r="N374">
        <f t="shared" si="5"/>
        <v>28531</v>
      </c>
    </row>
    <row r="375" spans="1:14" ht="14.25" customHeight="1" x14ac:dyDescent="0.35">
      <c r="A375" t="s">
        <v>4027</v>
      </c>
      <c r="B375" t="s">
        <v>4028</v>
      </c>
      <c r="C375" t="s">
        <v>363</v>
      </c>
      <c r="D375" t="s">
        <v>414</v>
      </c>
      <c r="E375">
        <v>12101</v>
      </c>
      <c r="F375">
        <v>1329</v>
      </c>
      <c r="G375">
        <v>549</v>
      </c>
      <c r="H375">
        <v>826</v>
      </c>
      <c r="I375">
        <v>1894</v>
      </c>
      <c r="J375">
        <v>1700</v>
      </c>
      <c r="K375">
        <v>487</v>
      </c>
      <c r="L375">
        <v>776</v>
      </c>
      <c r="M375">
        <v>2007</v>
      </c>
      <c r="N375">
        <f t="shared" si="5"/>
        <v>9568</v>
      </c>
    </row>
    <row r="376" spans="1:14" ht="14.25" customHeight="1" x14ac:dyDescent="0.35">
      <c r="A376" t="s">
        <v>4029</v>
      </c>
      <c r="B376" t="s">
        <v>4030</v>
      </c>
      <c r="C376" t="s">
        <v>363</v>
      </c>
      <c r="D376" t="s">
        <v>415</v>
      </c>
      <c r="E376">
        <v>12103</v>
      </c>
      <c r="F376">
        <v>1718</v>
      </c>
      <c r="G376">
        <v>541</v>
      </c>
      <c r="H376">
        <v>1314</v>
      </c>
      <c r="I376">
        <v>3084</v>
      </c>
      <c r="J376">
        <v>1627</v>
      </c>
      <c r="K376">
        <v>450</v>
      </c>
      <c r="L376">
        <v>1484</v>
      </c>
      <c r="M376">
        <v>4229</v>
      </c>
      <c r="N376">
        <f t="shared" si="5"/>
        <v>14447</v>
      </c>
    </row>
    <row r="377" spans="1:14" ht="14.25" customHeight="1" x14ac:dyDescent="0.35">
      <c r="A377" t="s">
        <v>4031</v>
      </c>
      <c r="B377" t="s">
        <v>3647</v>
      </c>
      <c r="C377" t="s">
        <v>363</v>
      </c>
      <c r="D377" t="s">
        <v>416</v>
      </c>
      <c r="E377">
        <v>12105</v>
      </c>
      <c r="F377">
        <v>2848</v>
      </c>
      <c r="G377">
        <v>650</v>
      </c>
      <c r="H377">
        <v>1913</v>
      </c>
      <c r="I377">
        <v>4386</v>
      </c>
      <c r="J377">
        <v>2676</v>
      </c>
      <c r="K377">
        <v>1244</v>
      </c>
      <c r="L377">
        <v>1479</v>
      </c>
      <c r="M377">
        <v>4458</v>
      </c>
      <c r="N377">
        <f t="shared" si="5"/>
        <v>19654</v>
      </c>
    </row>
    <row r="378" spans="1:14" ht="14.25" customHeight="1" x14ac:dyDescent="0.35">
      <c r="A378" t="s">
        <v>4032</v>
      </c>
      <c r="B378" t="s">
        <v>4033</v>
      </c>
      <c r="C378" t="s">
        <v>363</v>
      </c>
      <c r="D378" t="s">
        <v>417</v>
      </c>
      <c r="E378">
        <v>12107</v>
      </c>
      <c r="F378">
        <v>325</v>
      </c>
      <c r="G378">
        <v>105</v>
      </c>
      <c r="H378">
        <v>251</v>
      </c>
      <c r="I378">
        <v>646</v>
      </c>
      <c r="J378">
        <v>617</v>
      </c>
      <c r="K378">
        <v>193</v>
      </c>
      <c r="L378">
        <v>418</v>
      </c>
      <c r="M378">
        <v>809</v>
      </c>
      <c r="N378">
        <f t="shared" si="5"/>
        <v>3364</v>
      </c>
    </row>
    <row r="379" spans="1:14" ht="14.25" customHeight="1" x14ac:dyDescent="0.35">
      <c r="A379" t="s">
        <v>4034</v>
      </c>
      <c r="B379" t="s">
        <v>4035</v>
      </c>
      <c r="C379" t="s">
        <v>363</v>
      </c>
      <c r="D379" t="s">
        <v>418</v>
      </c>
      <c r="E379">
        <v>12109</v>
      </c>
      <c r="F379">
        <v>388</v>
      </c>
      <c r="G379">
        <v>239</v>
      </c>
      <c r="H379">
        <v>656</v>
      </c>
      <c r="I379">
        <v>681</v>
      </c>
      <c r="J379">
        <v>114</v>
      </c>
      <c r="K379">
        <v>193</v>
      </c>
      <c r="L379">
        <v>173</v>
      </c>
      <c r="M379">
        <v>1038</v>
      </c>
      <c r="N379">
        <f t="shared" si="5"/>
        <v>3482</v>
      </c>
    </row>
    <row r="380" spans="1:14" ht="14.25" customHeight="1" x14ac:dyDescent="0.35">
      <c r="A380" t="s">
        <v>4036</v>
      </c>
      <c r="B380" t="s">
        <v>4037</v>
      </c>
      <c r="C380" t="s">
        <v>363</v>
      </c>
      <c r="D380" t="s">
        <v>419</v>
      </c>
      <c r="E380">
        <v>12111</v>
      </c>
      <c r="F380">
        <v>983</v>
      </c>
      <c r="G380">
        <v>693</v>
      </c>
      <c r="H380">
        <v>275</v>
      </c>
      <c r="I380">
        <v>1105</v>
      </c>
      <c r="J380">
        <v>1153</v>
      </c>
      <c r="K380">
        <v>222</v>
      </c>
      <c r="L380">
        <v>780</v>
      </c>
      <c r="M380">
        <v>1437</v>
      </c>
      <c r="N380">
        <f t="shared" si="5"/>
        <v>6648</v>
      </c>
    </row>
    <row r="381" spans="1:14" ht="14.25" customHeight="1" x14ac:dyDescent="0.35">
      <c r="A381" t="s">
        <v>4038</v>
      </c>
      <c r="B381" t="s">
        <v>4039</v>
      </c>
      <c r="C381" t="s">
        <v>363</v>
      </c>
      <c r="D381" t="s">
        <v>420</v>
      </c>
      <c r="E381">
        <v>12113</v>
      </c>
      <c r="F381">
        <v>309</v>
      </c>
      <c r="G381">
        <v>96</v>
      </c>
      <c r="H381">
        <v>170</v>
      </c>
      <c r="I381">
        <v>683</v>
      </c>
      <c r="J381">
        <v>153</v>
      </c>
      <c r="K381">
        <v>215</v>
      </c>
      <c r="L381">
        <v>230</v>
      </c>
      <c r="M381">
        <v>1056</v>
      </c>
      <c r="N381">
        <f t="shared" si="5"/>
        <v>2912</v>
      </c>
    </row>
    <row r="382" spans="1:14" ht="14.25" customHeight="1" x14ac:dyDescent="0.35">
      <c r="A382" t="s">
        <v>4040</v>
      </c>
      <c r="B382" t="s">
        <v>4041</v>
      </c>
      <c r="C382" t="s">
        <v>363</v>
      </c>
      <c r="D382" t="s">
        <v>421</v>
      </c>
      <c r="E382">
        <v>12115</v>
      </c>
      <c r="F382">
        <v>726</v>
      </c>
      <c r="G382">
        <v>263</v>
      </c>
      <c r="H382">
        <v>491</v>
      </c>
      <c r="I382">
        <v>1194</v>
      </c>
      <c r="J382">
        <v>549</v>
      </c>
      <c r="K382">
        <v>178</v>
      </c>
      <c r="L382">
        <v>455</v>
      </c>
      <c r="M382">
        <v>1425</v>
      </c>
      <c r="N382">
        <f t="shared" si="5"/>
        <v>5281</v>
      </c>
    </row>
    <row r="383" spans="1:14" ht="14.25" customHeight="1" x14ac:dyDescent="0.35">
      <c r="A383" t="s">
        <v>4042</v>
      </c>
      <c r="B383" t="s">
        <v>4043</v>
      </c>
      <c r="C383" t="s">
        <v>363</v>
      </c>
      <c r="D383" t="s">
        <v>422</v>
      </c>
      <c r="E383">
        <v>12117</v>
      </c>
      <c r="F383">
        <v>1154</v>
      </c>
      <c r="G383">
        <v>408</v>
      </c>
      <c r="H383">
        <v>560</v>
      </c>
      <c r="I383">
        <v>3956</v>
      </c>
      <c r="J383">
        <v>443</v>
      </c>
      <c r="K383">
        <v>196</v>
      </c>
      <c r="L383">
        <v>624</v>
      </c>
      <c r="M383">
        <v>3828</v>
      </c>
      <c r="N383">
        <f t="shared" si="5"/>
        <v>11169</v>
      </c>
    </row>
    <row r="384" spans="1:14" ht="14.25" customHeight="1" x14ac:dyDescent="0.35">
      <c r="A384" t="s">
        <v>4044</v>
      </c>
      <c r="B384" t="s">
        <v>3445</v>
      </c>
      <c r="C384" t="s">
        <v>363</v>
      </c>
      <c r="D384" t="s">
        <v>423</v>
      </c>
      <c r="E384">
        <v>12119</v>
      </c>
      <c r="F384">
        <v>40</v>
      </c>
      <c r="G384">
        <v>43</v>
      </c>
      <c r="H384">
        <v>87</v>
      </c>
      <c r="I384">
        <v>302</v>
      </c>
      <c r="J384">
        <v>143</v>
      </c>
      <c r="K384">
        <v>0</v>
      </c>
      <c r="L384">
        <v>143</v>
      </c>
      <c r="M384">
        <v>418</v>
      </c>
      <c r="N384">
        <f t="shared" si="5"/>
        <v>1176</v>
      </c>
    </row>
    <row r="385" spans="1:14" ht="14.25" customHeight="1" x14ac:dyDescent="0.35">
      <c r="A385" t="s">
        <v>4045</v>
      </c>
      <c r="B385" t="s">
        <v>4046</v>
      </c>
      <c r="C385" t="s">
        <v>363</v>
      </c>
      <c r="D385" t="s">
        <v>424</v>
      </c>
      <c r="E385">
        <v>12121</v>
      </c>
      <c r="F385">
        <v>246</v>
      </c>
      <c r="G385">
        <v>123</v>
      </c>
      <c r="H385">
        <v>73</v>
      </c>
      <c r="I385">
        <v>106</v>
      </c>
      <c r="J385">
        <v>194</v>
      </c>
      <c r="K385">
        <v>35</v>
      </c>
      <c r="L385">
        <v>95</v>
      </c>
      <c r="M385">
        <v>421</v>
      </c>
      <c r="N385">
        <f t="shared" si="5"/>
        <v>1293</v>
      </c>
    </row>
    <row r="386" spans="1:14" ht="14.25" customHeight="1" x14ac:dyDescent="0.35">
      <c r="A386" t="s">
        <v>4047</v>
      </c>
      <c r="B386" t="s">
        <v>4048</v>
      </c>
      <c r="C386" t="s">
        <v>363</v>
      </c>
      <c r="D386" t="s">
        <v>425</v>
      </c>
      <c r="E386">
        <v>12123</v>
      </c>
      <c r="F386">
        <v>0</v>
      </c>
      <c r="G386">
        <v>0</v>
      </c>
      <c r="H386">
        <v>13</v>
      </c>
      <c r="I386">
        <v>117</v>
      </c>
      <c r="J386">
        <v>23</v>
      </c>
      <c r="K386">
        <v>20</v>
      </c>
      <c r="L386">
        <v>11</v>
      </c>
      <c r="M386">
        <v>130</v>
      </c>
      <c r="N386">
        <f t="shared" si="5"/>
        <v>314</v>
      </c>
    </row>
    <row r="387" spans="1:14" ht="14.25" customHeight="1" x14ac:dyDescent="0.35">
      <c r="A387" t="s">
        <v>4049</v>
      </c>
      <c r="B387" t="s">
        <v>3672</v>
      </c>
      <c r="C387" t="s">
        <v>363</v>
      </c>
      <c r="D387" t="s">
        <v>426</v>
      </c>
      <c r="E387">
        <v>12125</v>
      </c>
      <c r="F387">
        <v>39</v>
      </c>
      <c r="G387">
        <v>37</v>
      </c>
      <c r="H387">
        <v>0</v>
      </c>
      <c r="I387">
        <v>46</v>
      </c>
      <c r="J387">
        <v>54</v>
      </c>
      <c r="K387">
        <v>13</v>
      </c>
      <c r="L387">
        <v>56</v>
      </c>
      <c r="M387">
        <v>82</v>
      </c>
      <c r="N387">
        <f t="shared" ref="N387:N450" si="6">SUM(F387:M387)</f>
        <v>327</v>
      </c>
    </row>
    <row r="388" spans="1:14" ht="14.25" customHeight="1" x14ac:dyDescent="0.35">
      <c r="A388" t="s">
        <v>4050</v>
      </c>
      <c r="B388" t="s">
        <v>4051</v>
      </c>
      <c r="C388" t="s">
        <v>363</v>
      </c>
      <c r="D388" t="s">
        <v>427</v>
      </c>
      <c r="E388">
        <v>12127</v>
      </c>
      <c r="F388">
        <v>1264</v>
      </c>
      <c r="G388">
        <v>413</v>
      </c>
      <c r="H388">
        <v>870</v>
      </c>
      <c r="I388">
        <v>3455</v>
      </c>
      <c r="J388">
        <v>1150</v>
      </c>
      <c r="K388">
        <v>284</v>
      </c>
      <c r="L388">
        <v>1000</v>
      </c>
      <c r="M388">
        <v>2936</v>
      </c>
      <c r="N388">
        <f t="shared" si="6"/>
        <v>11372</v>
      </c>
    </row>
    <row r="389" spans="1:14" ht="14.25" customHeight="1" x14ac:dyDescent="0.35">
      <c r="A389" t="s">
        <v>4052</v>
      </c>
      <c r="B389" t="s">
        <v>4053</v>
      </c>
      <c r="C389" t="s">
        <v>363</v>
      </c>
      <c r="D389" t="s">
        <v>428</v>
      </c>
      <c r="E389">
        <v>12129</v>
      </c>
      <c r="F389">
        <v>83</v>
      </c>
      <c r="G389">
        <v>14</v>
      </c>
      <c r="H389">
        <v>46</v>
      </c>
      <c r="I389">
        <v>53</v>
      </c>
      <c r="J389">
        <v>17</v>
      </c>
      <c r="K389">
        <v>0</v>
      </c>
      <c r="L389">
        <v>0</v>
      </c>
      <c r="M389">
        <v>78</v>
      </c>
      <c r="N389">
        <f t="shared" si="6"/>
        <v>291</v>
      </c>
    </row>
    <row r="390" spans="1:14" ht="14.25" customHeight="1" x14ac:dyDescent="0.35">
      <c r="A390" t="s">
        <v>4054</v>
      </c>
      <c r="B390" t="s">
        <v>4055</v>
      </c>
      <c r="C390" t="s">
        <v>363</v>
      </c>
      <c r="D390" t="s">
        <v>429</v>
      </c>
      <c r="E390">
        <v>12131</v>
      </c>
      <c r="F390">
        <v>135</v>
      </c>
      <c r="G390">
        <v>130</v>
      </c>
      <c r="H390">
        <v>136</v>
      </c>
      <c r="I390">
        <v>223</v>
      </c>
      <c r="J390">
        <v>139</v>
      </c>
      <c r="K390">
        <v>102</v>
      </c>
      <c r="L390">
        <v>55</v>
      </c>
      <c r="M390">
        <v>323</v>
      </c>
      <c r="N390">
        <f t="shared" si="6"/>
        <v>1243</v>
      </c>
    </row>
    <row r="391" spans="1:14" ht="14.25" customHeight="1" x14ac:dyDescent="0.35">
      <c r="A391" t="s">
        <v>4056</v>
      </c>
      <c r="B391" t="s">
        <v>3455</v>
      </c>
      <c r="C391" t="s">
        <v>363</v>
      </c>
      <c r="D391" t="s">
        <v>430</v>
      </c>
      <c r="E391">
        <v>12133</v>
      </c>
      <c r="F391">
        <v>114</v>
      </c>
      <c r="G391">
        <v>11</v>
      </c>
      <c r="H391">
        <v>90</v>
      </c>
      <c r="I391">
        <v>54</v>
      </c>
      <c r="J391">
        <v>84</v>
      </c>
      <c r="K391">
        <v>73</v>
      </c>
      <c r="L391">
        <v>49</v>
      </c>
      <c r="M391">
        <v>219</v>
      </c>
      <c r="N391">
        <f t="shared" si="6"/>
        <v>694</v>
      </c>
    </row>
    <row r="392" spans="1:14" ht="14.25" customHeight="1" x14ac:dyDescent="0.35">
      <c r="A392" t="s">
        <v>4057</v>
      </c>
      <c r="B392" t="s">
        <v>4058</v>
      </c>
      <c r="C392" t="s">
        <v>431</v>
      </c>
      <c r="D392" t="s">
        <v>432</v>
      </c>
      <c r="E392">
        <v>13001</v>
      </c>
      <c r="F392">
        <v>182</v>
      </c>
      <c r="G392">
        <v>40</v>
      </c>
      <c r="H392">
        <v>18</v>
      </c>
      <c r="I392">
        <v>125</v>
      </c>
      <c r="J392">
        <v>74</v>
      </c>
      <c r="K392">
        <v>0</v>
      </c>
      <c r="L392">
        <v>145</v>
      </c>
      <c r="M392">
        <v>160</v>
      </c>
      <c r="N392">
        <f t="shared" si="6"/>
        <v>744</v>
      </c>
    </row>
    <row r="393" spans="1:14" ht="14.25" customHeight="1" x14ac:dyDescent="0.35">
      <c r="A393" t="s">
        <v>4059</v>
      </c>
      <c r="B393" t="s">
        <v>4060</v>
      </c>
      <c r="C393" t="s">
        <v>431</v>
      </c>
      <c r="D393" t="s">
        <v>433</v>
      </c>
      <c r="E393">
        <v>13003</v>
      </c>
      <c r="F393">
        <v>59</v>
      </c>
      <c r="G393">
        <v>11</v>
      </c>
      <c r="H393">
        <v>7</v>
      </c>
      <c r="I393">
        <v>52</v>
      </c>
      <c r="J393">
        <v>53</v>
      </c>
      <c r="K393">
        <v>11</v>
      </c>
      <c r="L393">
        <v>32</v>
      </c>
      <c r="M393">
        <v>47</v>
      </c>
      <c r="N393">
        <f t="shared" si="6"/>
        <v>272</v>
      </c>
    </row>
    <row r="394" spans="1:14" ht="14.25" customHeight="1" x14ac:dyDescent="0.35">
      <c r="A394" t="s">
        <v>4061</v>
      </c>
      <c r="B394" t="s">
        <v>4062</v>
      </c>
      <c r="C394" t="s">
        <v>431</v>
      </c>
      <c r="D394" t="s">
        <v>434</v>
      </c>
      <c r="E394">
        <v>13005</v>
      </c>
      <c r="F394">
        <v>76</v>
      </c>
      <c r="G394">
        <v>16</v>
      </c>
      <c r="H394">
        <v>82</v>
      </c>
      <c r="I394">
        <v>17</v>
      </c>
      <c r="J394">
        <v>23</v>
      </c>
      <c r="K394">
        <v>0</v>
      </c>
      <c r="L394">
        <v>0</v>
      </c>
      <c r="M394">
        <v>48</v>
      </c>
      <c r="N394">
        <f t="shared" si="6"/>
        <v>262</v>
      </c>
    </row>
    <row r="395" spans="1:14" ht="14.25" customHeight="1" x14ac:dyDescent="0.35">
      <c r="A395" t="s">
        <v>4063</v>
      </c>
      <c r="B395" t="s">
        <v>3944</v>
      </c>
      <c r="C395" t="s">
        <v>431</v>
      </c>
      <c r="D395" t="s">
        <v>435</v>
      </c>
      <c r="E395">
        <v>13007</v>
      </c>
      <c r="F395">
        <v>8</v>
      </c>
      <c r="G395">
        <v>0</v>
      </c>
      <c r="H395">
        <v>22</v>
      </c>
      <c r="I395">
        <v>73</v>
      </c>
      <c r="J395">
        <v>24</v>
      </c>
      <c r="K395">
        <v>0</v>
      </c>
      <c r="L395">
        <v>0</v>
      </c>
      <c r="M395">
        <v>59</v>
      </c>
      <c r="N395">
        <f t="shared" si="6"/>
        <v>186</v>
      </c>
    </row>
    <row r="396" spans="1:14" ht="14.25" customHeight="1" x14ac:dyDescent="0.35">
      <c r="A396" t="s">
        <v>4064</v>
      </c>
      <c r="B396" t="s">
        <v>3329</v>
      </c>
      <c r="C396" t="s">
        <v>431</v>
      </c>
      <c r="D396" t="s">
        <v>436</v>
      </c>
      <c r="E396">
        <v>13009</v>
      </c>
      <c r="F396">
        <v>81</v>
      </c>
      <c r="G396">
        <v>53</v>
      </c>
      <c r="H396">
        <v>38</v>
      </c>
      <c r="I396">
        <v>1603</v>
      </c>
      <c r="J396">
        <v>79</v>
      </c>
      <c r="K396">
        <v>33</v>
      </c>
      <c r="L396">
        <v>137</v>
      </c>
      <c r="M396">
        <v>1218</v>
      </c>
      <c r="N396">
        <f t="shared" si="6"/>
        <v>3242</v>
      </c>
    </row>
    <row r="397" spans="1:14" ht="14.25" customHeight="1" x14ac:dyDescent="0.35">
      <c r="A397" t="s">
        <v>4065</v>
      </c>
      <c r="B397" t="s">
        <v>4066</v>
      </c>
      <c r="C397" t="s">
        <v>431</v>
      </c>
      <c r="D397" t="s">
        <v>437</v>
      </c>
      <c r="E397">
        <v>13011</v>
      </c>
      <c r="F397">
        <v>81</v>
      </c>
      <c r="G397">
        <v>33</v>
      </c>
      <c r="H397">
        <v>42</v>
      </c>
      <c r="I397">
        <v>117</v>
      </c>
      <c r="J397">
        <v>61</v>
      </c>
      <c r="K397">
        <v>0</v>
      </c>
      <c r="L397">
        <v>8</v>
      </c>
      <c r="M397">
        <v>85</v>
      </c>
      <c r="N397">
        <f t="shared" si="6"/>
        <v>427</v>
      </c>
    </row>
    <row r="398" spans="1:14" ht="14.25" customHeight="1" x14ac:dyDescent="0.35">
      <c r="A398" t="s">
        <v>4067</v>
      </c>
      <c r="B398" t="s">
        <v>4068</v>
      </c>
      <c r="C398" t="s">
        <v>431</v>
      </c>
      <c r="D398" t="s">
        <v>438</v>
      </c>
      <c r="E398">
        <v>13013</v>
      </c>
      <c r="F398">
        <v>257</v>
      </c>
      <c r="G398">
        <v>179</v>
      </c>
      <c r="H398">
        <v>233</v>
      </c>
      <c r="I398">
        <v>541</v>
      </c>
      <c r="J398">
        <v>569</v>
      </c>
      <c r="K398">
        <v>0</v>
      </c>
      <c r="L398">
        <v>72</v>
      </c>
      <c r="M398">
        <v>457</v>
      </c>
      <c r="N398">
        <f t="shared" si="6"/>
        <v>2308</v>
      </c>
    </row>
    <row r="399" spans="1:14" ht="14.25" customHeight="1" x14ac:dyDescent="0.35">
      <c r="A399" t="s">
        <v>4069</v>
      </c>
      <c r="B399" t="s">
        <v>4070</v>
      </c>
      <c r="C399" t="s">
        <v>431</v>
      </c>
      <c r="D399" t="s">
        <v>439</v>
      </c>
      <c r="E399">
        <v>13015</v>
      </c>
      <c r="F399">
        <v>361</v>
      </c>
      <c r="G399">
        <v>111</v>
      </c>
      <c r="H399">
        <v>55</v>
      </c>
      <c r="I399">
        <v>479</v>
      </c>
      <c r="J399">
        <v>310</v>
      </c>
      <c r="K399">
        <v>0</v>
      </c>
      <c r="L399">
        <v>128</v>
      </c>
      <c r="M399">
        <v>663</v>
      </c>
      <c r="N399">
        <f t="shared" si="6"/>
        <v>2107</v>
      </c>
    </row>
    <row r="400" spans="1:14" ht="14.25" customHeight="1" x14ac:dyDescent="0.35">
      <c r="A400" t="s">
        <v>4071</v>
      </c>
      <c r="B400" t="s">
        <v>4072</v>
      </c>
      <c r="C400" t="s">
        <v>431</v>
      </c>
      <c r="D400" t="s">
        <v>440</v>
      </c>
      <c r="E400">
        <v>13017</v>
      </c>
      <c r="F400">
        <v>116</v>
      </c>
      <c r="G400">
        <v>66</v>
      </c>
      <c r="H400">
        <v>90</v>
      </c>
      <c r="I400">
        <v>58</v>
      </c>
      <c r="J400">
        <v>155</v>
      </c>
      <c r="K400">
        <v>24</v>
      </c>
      <c r="L400">
        <v>146</v>
      </c>
      <c r="M400">
        <v>281</v>
      </c>
      <c r="N400">
        <f t="shared" si="6"/>
        <v>936</v>
      </c>
    </row>
    <row r="401" spans="1:14" ht="14.25" customHeight="1" x14ac:dyDescent="0.35">
      <c r="A401" t="s">
        <v>4073</v>
      </c>
      <c r="B401" t="s">
        <v>4074</v>
      </c>
      <c r="C401" t="s">
        <v>431</v>
      </c>
      <c r="D401" t="s">
        <v>441</v>
      </c>
      <c r="E401">
        <v>13019</v>
      </c>
      <c r="F401">
        <v>96</v>
      </c>
      <c r="G401">
        <v>29</v>
      </c>
      <c r="H401">
        <v>80</v>
      </c>
      <c r="I401">
        <v>177</v>
      </c>
      <c r="J401">
        <v>117</v>
      </c>
      <c r="K401">
        <v>18</v>
      </c>
      <c r="L401">
        <v>113</v>
      </c>
      <c r="M401">
        <v>157</v>
      </c>
      <c r="N401">
        <f t="shared" si="6"/>
        <v>787</v>
      </c>
    </row>
    <row r="402" spans="1:14" ht="14.25" customHeight="1" x14ac:dyDescent="0.35">
      <c r="A402" t="s">
        <v>4075</v>
      </c>
      <c r="B402" t="s">
        <v>3333</v>
      </c>
      <c r="C402" t="s">
        <v>431</v>
      </c>
      <c r="D402" t="s">
        <v>442</v>
      </c>
      <c r="E402">
        <v>13021</v>
      </c>
      <c r="F402">
        <v>1109</v>
      </c>
      <c r="G402">
        <v>234</v>
      </c>
      <c r="H402">
        <v>603</v>
      </c>
      <c r="I402">
        <v>1387</v>
      </c>
      <c r="J402">
        <v>1386</v>
      </c>
      <c r="K402">
        <v>360</v>
      </c>
      <c r="L402">
        <v>498</v>
      </c>
      <c r="M402">
        <v>1989</v>
      </c>
      <c r="N402">
        <f t="shared" si="6"/>
        <v>7566</v>
      </c>
    </row>
    <row r="403" spans="1:14" ht="14.25" customHeight="1" x14ac:dyDescent="0.35">
      <c r="A403" t="s">
        <v>4076</v>
      </c>
      <c r="B403" t="s">
        <v>4077</v>
      </c>
      <c r="C403" t="s">
        <v>431</v>
      </c>
      <c r="D403" t="s">
        <v>443</v>
      </c>
      <c r="E403">
        <v>13023</v>
      </c>
      <c r="F403">
        <v>48</v>
      </c>
      <c r="G403">
        <v>37</v>
      </c>
      <c r="H403">
        <v>0</v>
      </c>
      <c r="I403">
        <v>76</v>
      </c>
      <c r="J403">
        <v>95</v>
      </c>
      <c r="K403">
        <v>17</v>
      </c>
      <c r="L403">
        <v>0</v>
      </c>
      <c r="M403">
        <v>164</v>
      </c>
      <c r="N403">
        <f t="shared" si="6"/>
        <v>437</v>
      </c>
    </row>
    <row r="404" spans="1:14" ht="14.25" customHeight="1" x14ac:dyDescent="0.35">
      <c r="A404" t="s">
        <v>4078</v>
      </c>
      <c r="B404" t="s">
        <v>4079</v>
      </c>
      <c r="C404" t="s">
        <v>431</v>
      </c>
      <c r="D404" t="s">
        <v>444</v>
      </c>
      <c r="E404">
        <v>13025</v>
      </c>
      <c r="F404">
        <v>152</v>
      </c>
      <c r="G404">
        <v>0</v>
      </c>
      <c r="H404">
        <v>2</v>
      </c>
      <c r="I404">
        <v>44</v>
      </c>
      <c r="J404">
        <v>104</v>
      </c>
      <c r="K404">
        <v>24</v>
      </c>
      <c r="L404">
        <v>24</v>
      </c>
      <c r="M404">
        <v>43</v>
      </c>
      <c r="N404">
        <f t="shared" si="6"/>
        <v>393</v>
      </c>
    </row>
    <row r="405" spans="1:14" ht="14.25" customHeight="1" x14ac:dyDescent="0.35">
      <c r="A405" t="s">
        <v>4080</v>
      </c>
      <c r="B405" t="s">
        <v>4081</v>
      </c>
      <c r="C405" t="s">
        <v>431</v>
      </c>
      <c r="D405" t="s">
        <v>445</v>
      </c>
      <c r="E405">
        <v>13027</v>
      </c>
      <c r="F405">
        <v>61</v>
      </c>
      <c r="G405">
        <v>16</v>
      </c>
      <c r="H405">
        <v>9</v>
      </c>
      <c r="I405">
        <v>246</v>
      </c>
      <c r="J405">
        <v>252</v>
      </c>
      <c r="K405">
        <v>104</v>
      </c>
      <c r="L405">
        <v>85</v>
      </c>
      <c r="M405">
        <v>22</v>
      </c>
      <c r="N405">
        <f t="shared" si="6"/>
        <v>795</v>
      </c>
    </row>
    <row r="406" spans="1:14" ht="14.25" customHeight="1" x14ac:dyDescent="0.35">
      <c r="A406" t="s">
        <v>4082</v>
      </c>
      <c r="B406" t="s">
        <v>4083</v>
      </c>
      <c r="C406" t="s">
        <v>431</v>
      </c>
      <c r="D406" t="s">
        <v>446</v>
      </c>
      <c r="E406">
        <v>13029</v>
      </c>
      <c r="F406">
        <v>42</v>
      </c>
      <c r="G406">
        <v>0</v>
      </c>
      <c r="H406">
        <v>88</v>
      </c>
      <c r="I406">
        <v>39</v>
      </c>
      <c r="J406">
        <v>134</v>
      </c>
      <c r="K406">
        <v>0</v>
      </c>
      <c r="L406">
        <v>77</v>
      </c>
      <c r="M406">
        <v>172</v>
      </c>
      <c r="N406">
        <f t="shared" si="6"/>
        <v>552</v>
      </c>
    </row>
    <row r="407" spans="1:14" ht="14.25" customHeight="1" x14ac:dyDescent="0.35">
      <c r="A407" t="s">
        <v>4084</v>
      </c>
      <c r="B407" t="s">
        <v>4085</v>
      </c>
      <c r="C407" t="s">
        <v>431</v>
      </c>
      <c r="D407" t="s">
        <v>447</v>
      </c>
      <c r="E407">
        <v>13031</v>
      </c>
      <c r="F407">
        <v>206</v>
      </c>
      <c r="G407">
        <v>143</v>
      </c>
      <c r="H407">
        <v>278</v>
      </c>
      <c r="I407">
        <v>4095</v>
      </c>
      <c r="J407">
        <v>344</v>
      </c>
      <c r="K407">
        <v>63</v>
      </c>
      <c r="L407">
        <v>250</v>
      </c>
      <c r="M407">
        <v>3469</v>
      </c>
      <c r="N407">
        <f t="shared" si="6"/>
        <v>8848</v>
      </c>
    </row>
    <row r="408" spans="1:14" ht="14.25" customHeight="1" x14ac:dyDescent="0.35">
      <c r="A408" t="s">
        <v>4086</v>
      </c>
      <c r="B408" t="s">
        <v>4087</v>
      </c>
      <c r="C408" t="s">
        <v>431</v>
      </c>
      <c r="D408" t="s">
        <v>448</v>
      </c>
      <c r="E408">
        <v>13033</v>
      </c>
      <c r="F408">
        <v>184</v>
      </c>
      <c r="G408">
        <v>64</v>
      </c>
      <c r="H408">
        <v>96</v>
      </c>
      <c r="I408">
        <v>150</v>
      </c>
      <c r="J408">
        <v>26</v>
      </c>
      <c r="K408">
        <v>27</v>
      </c>
      <c r="L408">
        <v>131</v>
      </c>
      <c r="M408">
        <v>146</v>
      </c>
      <c r="N408">
        <f t="shared" si="6"/>
        <v>824</v>
      </c>
    </row>
    <row r="409" spans="1:14" ht="14.25" customHeight="1" x14ac:dyDescent="0.35">
      <c r="A409" t="s">
        <v>4088</v>
      </c>
      <c r="B409" t="s">
        <v>4089</v>
      </c>
      <c r="C409" t="s">
        <v>431</v>
      </c>
      <c r="D409" t="s">
        <v>449</v>
      </c>
      <c r="E409">
        <v>13035</v>
      </c>
      <c r="F409">
        <v>145</v>
      </c>
      <c r="G409">
        <v>0</v>
      </c>
      <c r="H409">
        <v>156</v>
      </c>
      <c r="I409">
        <v>336</v>
      </c>
      <c r="J409">
        <v>110</v>
      </c>
      <c r="K409">
        <v>73</v>
      </c>
      <c r="L409">
        <v>4</v>
      </c>
      <c r="M409">
        <v>262</v>
      </c>
      <c r="N409">
        <f t="shared" si="6"/>
        <v>1086</v>
      </c>
    </row>
    <row r="410" spans="1:14" ht="14.25" customHeight="1" x14ac:dyDescent="0.35">
      <c r="A410" t="s">
        <v>4090</v>
      </c>
      <c r="B410" t="s">
        <v>3341</v>
      </c>
      <c r="C410" t="s">
        <v>431</v>
      </c>
      <c r="D410" t="s">
        <v>450</v>
      </c>
      <c r="E410">
        <v>13037</v>
      </c>
      <c r="F410">
        <v>11</v>
      </c>
      <c r="G410">
        <v>14</v>
      </c>
      <c r="H410">
        <v>24</v>
      </c>
      <c r="I410">
        <v>18</v>
      </c>
      <c r="J410">
        <v>0</v>
      </c>
      <c r="K410">
        <v>2</v>
      </c>
      <c r="L410">
        <v>30</v>
      </c>
      <c r="M410">
        <v>103</v>
      </c>
      <c r="N410">
        <f t="shared" si="6"/>
        <v>202</v>
      </c>
    </row>
    <row r="411" spans="1:14" ht="14.25" customHeight="1" x14ac:dyDescent="0.35">
      <c r="A411" t="s">
        <v>4091</v>
      </c>
      <c r="B411" t="s">
        <v>4092</v>
      </c>
      <c r="C411" t="s">
        <v>431</v>
      </c>
      <c r="D411" t="s">
        <v>451</v>
      </c>
      <c r="E411">
        <v>13039</v>
      </c>
      <c r="F411">
        <v>94</v>
      </c>
      <c r="G411">
        <v>81</v>
      </c>
      <c r="H411">
        <v>346</v>
      </c>
      <c r="I411">
        <v>150</v>
      </c>
      <c r="J411">
        <v>56</v>
      </c>
      <c r="K411">
        <v>78</v>
      </c>
      <c r="L411">
        <v>133</v>
      </c>
      <c r="M411">
        <v>635</v>
      </c>
      <c r="N411">
        <f t="shared" si="6"/>
        <v>1573</v>
      </c>
    </row>
    <row r="412" spans="1:14" ht="14.25" customHeight="1" x14ac:dyDescent="0.35">
      <c r="A412" t="s">
        <v>4093</v>
      </c>
      <c r="B412" t="s">
        <v>4094</v>
      </c>
      <c r="C412" t="s">
        <v>431</v>
      </c>
      <c r="D412" t="s">
        <v>452</v>
      </c>
      <c r="E412">
        <v>13043</v>
      </c>
      <c r="F412">
        <v>168</v>
      </c>
      <c r="G412">
        <v>6</v>
      </c>
      <c r="H412">
        <v>48</v>
      </c>
      <c r="I412">
        <v>122</v>
      </c>
      <c r="J412">
        <v>57</v>
      </c>
      <c r="K412">
        <v>0</v>
      </c>
      <c r="L412">
        <v>103</v>
      </c>
      <c r="M412">
        <v>21</v>
      </c>
      <c r="N412">
        <f t="shared" si="6"/>
        <v>525</v>
      </c>
    </row>
    <row r="413" spans="1:14" ht="14.25" customHeight="1" x14ac:dyDescent="0.35">
      <c r="A413" t="s">
        <v>4095</v>
      </c>
      <c r="B413" t="s">
        <v>3564</v>
      </c>
      <c r="C413" t="s">
        <v>431</v>
      </c>
      <c r="D413" t="s">
        <v>453</v>
      </c>
      <c r="E413">
        <v>13045</v>
      </c>
      <c r="F413">
        <v>383</v>
      </c>
      <c r="G413">
        <v>95</v>
      </c>
      <c r="H413">
        <v>347</v>
      </c>
      <c r="I413">
        <v>949</v>
      </c>
      <c r="J413">
        <v>462</v>
      </c>
      <c r="K413">
        <v>366</v>
      </c>
      <c r="L413">
        <v>171</v>
      </c>
      <c r="M413">
        <v>1937</v>
      </c>
      <c r="N413">
        <f t="shared" si="6"/>
        <v>4710</v>
      </c>
    </row>
    <row r="414" spans="1:14" ht="14.25" customHeight="1" x14ac:dyDescent="0.35">
      <c r="A414" t="s">
        <v>4096</v>
      </c>
      <c r="B414" t="s">
        <v>4097</v>
      </c>
      <c r="C414" t="s">
        <v>431</v>
      </c>
      <c r="D414" t="s">
        <v>454</v>
      </c>
      <c r="E414">
        <v>13047</v>
      </c>
      <c r="F414">
        <v>253</v>
      </c>
      <c r="G414">
        <v>46</v>
      </c>
      <c r="H414">
        <v>47</v>
      </c>
      <c r="I414">
        <v>132</v>
      </c>
      <c r="J414">
        <v>134</v>
      </c>
      <c r="K414">
        <v>11</v>
      </c>
      <c r="L414">
        <v>25</v>
      </c>
      <c r="M414">
        <v>357</v>
      </c>
      <c r="N414">
        <f t="shared" si="6"/>
        <v>1005</v>
      </c>
    </row>
    <row r="415" spans="1:14" ht="14.25" customHeight="1" x14ac:dyDescent="0.35">
      <c r="A415" t="s">
        <v>4098</v>
      </c>
      <c r="B415" t="s">
        <v>4099</v>
      </c>
      <c r="C415" t="s">
        <v>431</v>
      </c>
      <c r="D415" t="s">
        <v>455</v>
      </c>
      <c r="E415">
        <v>13049</v>
      </c>
      <c r="F415">
        <v>63</v>
      </c>
      <c r="G415">
        <v>0</v>
      </c>
      <c r="H415">
        <v>84</v>
      </c>
      <c r="I415">
        <v>181</v>
      </c>
      <c r="J415">
        <v>88</v>
      </c>
      <c r="K415">
        <v>22</v>
      </c>
      <c r="L415">
        <v>0</v>
      </c>
      <c r="M415">
        <v>68</v>
      </c>
      <c r="N415">
        <f t="shared" si="6"/>
        <v>506</v>
      </c>
    </row>
    <row r="416" spans="1:14" ht="14.25" customHeight="1" x14ac:dyDescent="0.35">
      <c r="A416" t="s">
        <v>4100</v>
      </c>
      <c r="B416" t="s">
        <v>4101</v>
      </c>
      <c r="C416" t="s">
        <v>431</v>
      </c>
      <c r="D416" t="s">
        <v>456</v>
      </c>
      <c r="E416">
        <v>13051</v>
      </c>
      <c r="F416">
        <v>1049</v>
      </c>
      <c r="G416">
        <v>505</v>
      </c>
      <c r="H416">
        <v>469</v>
      </c>
      <c r="I416">
        <v>3255</v>
      </c>
      <c r="J416">
        <v>1344</v>
      </c>
      <c r="K416">
        <v>686</v>
      </c>
      <c r="L416">
        <v>519</v>
      </c>
      <c r="M416">
        <v>3508</v>
      </c>
      <c r="N416">
        <f t="shared" si="6"/>
        <v>11335</v>
      </c>
    </row>
    <row r="417" spans="1:14" ht="14.25" customHeight="1" x14ac:dyDescent="0.35">
      <c r="A417" t="s">
        <v>4102</v>
      </c>
      <c r="B417" t="s">
        <v>4103</v>
      </c>
      <c r="C417" t="s">
        <v>431</v>
      </c>
      <c r="D417" t="s">
        <v>457</v>
      </c>
      <c r="E417">
        <v>13053</v>
      </c>
      <c r="F417">
        <v>72</v>
      </c>
      <c r="G417">
        <v>0</v>
      </c>
      <c r="H417">
        <v>0</v>
      </c>
      <c r="I417">
        <v>4</v>
      </c>
      <c r="J417">
        <v>0</v>
      </c>
      <c r="K417">
        <v>0</v>
      </c>
      <c r="L417">
        <v>0</v>
      </c>
      <c r="M417">
        <v>10</v>
      </c>
      <c r="N417">
        <f t="shared" si="6"/>
        <v>86</v>
      </c>
    </row>
    <row r="418" spans="1:14" ht="14.25" customHeight="1" x14ac:dyDescent="0.35">
      <c r="A418" t="s">
        <v>4104</v>
      </c>
      <c r="B418" t="s">
        <v>4105</v>
      </c>
      <c r="C418" t="s">
        <v>431</v>
      </c>
      <c r="D418" t="s">
        <v>458</v>
      </c>
      <c r="E418">
        <v>13055</v>
      </c>
      <c r="F418">
        <v>138</v>
      </c>
      <c r="G418">
        <v>88</v>
      </c>
      <c r="H418">
        <v>57</v>
      </c>
      <c r="I418">
        <v>287</v>
      </c>
      <c r="J418">
        <v>99</v>
      </c>
      <c r="K418">
        <v>10</v>
      </c>
      <c r="L418">
        <v>84</v>
      </c>
      <c r="M418">
        <v>304</v>
      </c>
      <c r="N418">
        <f t="shared" si="6"/>
        <v>1067</v>
      </c>
    </row>
    <row r="419" spans="1:14" ht="14.25" customHeight="1" x14ac:dyDescent="0.35">
      <c r="A419" t="s">
        <v>4106</v>
      </c>
      <c r="B419" t="s">
        <v>3345</v>
      </c>
      <c r="C419" t="s">
        <v>431</v>
      </c>
      <c r="D419" t="s">
        <v>459</v>
      </c>
      <c r="E419">
        <v>13057</v>
      </c>
      <c r="F419">
        <v>334</v>
      </c>
      <c r="G419">
        <v>69</v>
      </c>
      <c r="H419">
        <v>285</v>
      </c>
      <c r="I419">
        <v>771</v>
      </c>
      <c r="J419">
        <v>526</v>
      </c>
      <c r="K419">
        <v>408</v>
      </c>
      <c r="L419">
        <v>319</v>
      </c>
      <c r="M419">
        <v>1591</v>
      </c>
      <c r="N419">
        <f t="shared" si="6"/>
        <v>4303</v>
      </c>
    </row>
    <row r="420" spans="1:14" ht="14.25" customHeight="1" x14ac:dyDescent="0.35">
      <c r="A420" t="s">
        <v>4107</v>
      </c>
      <c r="B420" t="s">
        <v>3351</v>
      </c>
      <c r="C420" t="s">
        <v>431</v>
      </c>
      <c r="D420" t="s">
        <v>460</v>
      </c>
      <c r="E420">
        <v>13059</v>
      </c>
      <c r="F420">
        <v>352</v>
      </c>
      <c r="G420">
        <v>85</v>
      </c>
      <c r="H420">
        <v>269</v>
      </c>
      <c r="I420">
        <v>7446</v>
      </c>
      <c r="J420">
        <v>326</v>
      </c>
      <c r="K420">
        <v>20</v>
      </c>
      <c r="L420">
        <v>30</v>
      </c>
      <c r="M420">
        <v>8104</v>
      </c>
      <c r="N420">
        <f t="shared" si="6"/>
        <v>16632</v>
      </c>
    </row>
    <row r="421" spans="1:14" ht="14.25" customHeight="1" x14ac:dyDescent="0.35">
      <c r="A421" t="s">
        <v>4108</v>
      </c>
      <c r="B421" t="s">
        <v>3353</v>
      </c>
      <c r="C421" t="s">
        <v>431</v>
      </c>
      <c r="D421" t="s">
        <v>461</v>
      </c>
      <c r="E421">
        <v>13061</v>
      </c>
      <c r="F421">
        <v>15</v>
      </c>
      <c r="G421">
        <v>28</v>
      </c>
      <c r="H421">
        <v>4</v>
      </c>
      <c r="I421">
        <v>58</v>
      </c>
      <c r="J421">
        <v>10</v>
      </c>
      <c r="K421">
        <v>0</v>
      </c>
      <c r="L421">
        <v>6</v>
      </c>
      <c r="M421">
        <v>107</v>
      </c>
      <c r="N421">
        <f t="shared" si="6"/>
        <v>228</v>
      </c>
    </row>
    <row r="422" spans="1:14" ht="14.25" customHeight="1" x14ac:dyDescent="0.35">
      <c r="A422" t="s">
        <v>4109</v>
      </c>
      <c r="B422" t="s">
        <v>4110</v>
      </c>
      <c r="C422" t="s">
        <v>431</v>
      </c>
      <c r="D422" t="s">
        <v>462</v>
      </c>
      <c r="E422">
        <v>13063</v>
      </c>
      <c r="F422">
        <v>2053</v>
      </c>
      <c r="G422">
        <v>487</v>
      </c>
      <c r="H422">
        <v>897</v>
      </c>
      <c r="I422">
        <v>1934</v>
      </c>
      <c r="J422">
        <v>1813</v>
      </c>
      <c r="K422">
        <v>277</v>
      </c>
      <c r="L422">
        <v>978</v>
      </c>
      <c r="M422">
        <v>2435</v>
      </c>
      <c r="N422">
        <f t="shared" si="6"/>
        <v>10874</v>
      </c>
    </row>
    <row r="423" spans="1:14" ht="14.25" customHeight="1" x14ac:dyDescent="0.35">
      <c r="A423" t="s">
        <v>4111</v>
      </c>
      <c r="B423" t="s">
        <v>4112</v>
      </c>
      <c r="C423" t="s">
        <v>431</v>
      </c>
      <c r="D423" t="s">
        <v>463</v>
      </c>
      <c r="E423">
        <v>13065</v>
      </c>
      <c r="F423">
        <v>47</v>
      </c>
      <c r="G423">
        <v>67</v>
      </c>
      <c r="H423">
        <v>12</v>
      </c>
      <c r="I423">
        <v>59</v>
      </c>
      <c r="J423">
        <v>0</v>
      </c>
      <c r="K423">
        <v>0</v>
      </c>
      <c r="L423">
        <v>18</v>
      </c>
      <c r="M423">
        <v>31</v>
      </c>
      <c r="N423">
        <f t="shared" si="6"/>
        <v>234</v>
      </c>
    </row>
    <row r="424" spans="1:14" ht="14.25" customHeight="1" x14ac:dyDescent="0.35">
      <c r="A424" t="s">
        <v>4113</v>
      </c>
      <c r="B424" t="s">
        <v>4114</v>
      </c>
      <c r="C424" t="s">
        <v>431</v>
      </c>
      <c r="D424" t="s">
        <v>464</v>
      </c>
      <c r="E424">
        <v>13067</v>
      </c>
      <c r="F424">
        <v>1999</v>
      </c>
      <c r="G424">
        <v>539</v>
      </c>
      <c r="H424">
        <v>1076</v>
      </c>
      <c r="I424">
        <v>4903</v>
      </c>
      <c r="J424">
        <v>1237</v>
      </c>
      <c r="K424">
        <v>551</v>
      </c>
      <c r="L424">
        <v>1335</v>
      </c>
      <c r="M424">
        <v>6468</v>
      </c>
      <c r="N424">
        <f t="shared" si="6"/>
        <v>18108</v>
      </c>
    </row>
    <row r="425" spans="1:14" ht="14.25" customHeight="1" x14ac:dyDescent="0.35">
      <c r="A425" t="s">
        <v>4115</v>
      </c>
      <c r="B425" t="s">
        <v>3357</v>
      </c>
      <c r="C425" t="s">
        <v>431</v>
      </c>
      <c r="D425" t="s">
        <v>465</v>
      </c>
      <c r="E425">
        <v>13069</v>
      </c>
      <c r="F425">
        <v>181</v>
      </c>
      <c r="G425">
        <v>56</v>
      </c>
      <c r="H425">
        <v>90</v>
      </c>
      <c r="I425">
        <v>235</v>
      </c>
      <c r="J425">
        <v>105</v>
      </c>
      <c r="K425">
        <v>62</v>
      </c>
      <c r="L425">
        <v>59</v>
      </c>
      <c r="M425">
        <v>676</v>
      </c>
      <c r="N425">
        <f t="shared" si="6"/>
        <v>1464</v>
      </c>
    </row>
    <row r="426" spans="1:14" ht="14.25" customHeight="1" x14ac:dyDescent="0.35">
      <c r="A426" t="s">
        <v>4116</v>
      </c>
      <c r="B426" t="s">
        <v>4117</v>
      </c>
      <c r="C426" t="s">
        <v>431</v>
      </c>
      <c r="D426" t="s">
        <v>466</v>
      </c>
      <c r="E426">
        <v>13071</v>
      </c>
      <c r="F426">
        <v>367</v>
      </c>
      <c r="G426">
        <v>92</v>
      </c>
      <c r="H426">
        <v>420</v>
      </c>
      <c r="I426">
        <v>347</v>
      </c>
      <c r="J426">
        <v>332</v>
      </c>
      <c r="K426">
        <v>40</v>
      </c>
      <c r="L426">
        <v>150</v>
      </c>
      <c r="M426">
        <v>320</v>
      </c>
      <c r="N426">
        <f t="shared" si="6"/>
        <v>2068</v>
      </c>
    </row>
    <row r="427" spans="1:14" ht="14.25" customHeight="1" x14ac:dyDescent="0.35">
      <c r="A427" t="s">
        <v>4118</v>
      </c>
      <c r="B427" t="s">
        <v>3574</v>
      </c>
      <c r="C427" t="s">
        <v>431</v>
      </c>
      <c r="D427" t="s">
        <v>467</v>
      </c>
      <c r="E427">
        <v>13073</v>
      </c>
      <c r="F427">
        <v>243</v>
      </c>
      <c r="G427">
        <v>137</v>
      </c>
      <c r="H427">
        <v>82</v>
      </c>
      <c r="I427">
        <v>394</v>
      </c>
      <c r="J427">
        <v>217</v>
      </c>
      <c r="K427">
        <v>11</v>
      </c>
      <c r="L427">
        <v>248</v>
      </c>
      <c r="M427">
        <v>466</v>
      </c>
      <c r="N427">
        <f t="shared" si="6"/>
        <v>1798</v>
      </c>
    </row>
    <row r="428" spans="1:14" ht="14.25" customHeight="1" x14ac:dyDescent="0.35">
      <c r="A428" t="s">
        <v>4119</v>
      </c>
      <c r="B428" t="s">
        <v>4120</v>
      </c>
      <c r="C428" t="s">
        <v>431</v>
      </c>
      <c r="D428" t="s">
        <v>468</v>
      </c>
      <c r="E428">
        <v>13075</v>
      </c>
      <c r="F428">
        <v>107</v>
      </c>
      <c r="G428">
        <v>0</v>
      </c>
      <c r="H428">
        <v>29</v>
      </c>
      <c r="I428">
        <v>100</v>
      </c>
      <c r="J428">
        <v>160</v>
      </c>
      <c r="K428">
        <v>56</v>
      </c>
      <c r="L428">
        <v>22</v>
      </c>
      <c r="M428">
        <v>222</v>
      </c>
      <c r="N428">
        <f t="shared" si="6"/>
        <v>696</v>
      </c>
    </row>
    <row r="429" spans="1:14" ht="14.25" customHeight="1" x14ac:dyDescent="0.35">
      <c r="A429" t="s">
        <v>4121</v>
      </c>
      <c r="B429" t="s">
        <v>4122</v>
      </c>
      <c r="C429" t="s">
        <v>431</v>
      </c>
      <c r="D429" t="s">
        <v>469</v>
      </c>
      <c r="E429">
        <v>13077</v>
      </c>
      <c r="F429">
        <v>298</v>
      </c>
      <c r="G429">
        <v>141</v>
      </c>
      <c r="H429">
        <v>249</v>
      </c>
      <c r="I429">
        <v>410</v>
      </c>
      <c r="J429">
        <v>269</v>
      </c>
      <c r="K429">
        <v>267</v>
      </c>
      <c r="L429">
        <v>252</v>
      </c>
      <c r="M429">
        <v>805</v>
      </c>
      <c r="N429">
        <f t="shared" si="6"/>
        <v>2691</v>
      </c>
    </row>
    <row r="430" spans="1:14" ht="14.25" customHeight="1" x14ac:dyDescent="0.35">
      <c r="A430" t="s">
        <v>4123</v>
      </c>
      <c r="B430" t="s">
        <v>3580</v>
      </c>
      <c r="C430" t="s">
        <v>431</v>
      </c>
      <c r="D430" t="s">
        <v>470</v>
      </c>
      <c r="E430">
        <v>13079</v>
      </c>
      <c r="F430">
        <v>3</v>
      </c>
      <c r="G430">
        <v>35</v>
      </c>
      <c r="H430">
        <v>2</v>
      </c>
      <c r="I430">
        <v>24</v>
      </c>
      <c r="J430">
        <v>9</v>
      </c>
      <c r="K430">
        <v>24</v>
      </c>
      <c r="L430">
        <v>57</v>
      </c>
      <c r="M430">
        <v>49</v>
      </c>
      <c r="N430">
        <f t="shared" si="6"/>
        <v>203</v>
      </c>
    </row>
    <row r="431" spans="1:14" ht="14.25" customHeight="1" x14ac:dyDescent="0.35">
      <c r="A431" t="s">
        <v>4124</v>
      </c>
      <c r="B431" t="s">
        <v>4125</v>
      </c>
      <c r="C431" t="s">
        <v>431</v>
      </c>
      <c r="D431" t="s">
        <v>471</v>
      </c>
      <c r="E431">
        <v>13081</v>
      </c>
      <c r="F431">
        <v>132</v>
      </c>
      <c r="G431">
        <v>100</v>
      </c>
      <c r="H431">
        <v>223</v>
      </c>
      <c r="I431">
        <v>324</v>
      </c>
      <c r="J431">
        <v>99</v>
      </c>
      <c r="K431">
        <v>114</v>
      </c>
      <c r="L431">
        <v>6</v>
      </c>
      <c r="M431">
        <v>180</v>
      </c>
      <c r="N431">
        <f t="shared" si="6"/>
        <v>1178</v>
      </c>
    </row>
    <row r="432" spans="1:14" ht="14.25" customHeight="1" x14ac:dyDescent="0.35">
      <c r="A432" t="s">
        <v>4126</v>
      </c>
      <c r="B432" t="s">
        <v>4127</v>
      </c>
      <c r="C432" t="s">
        <v>431</v>
      </c>
      <c r="D432" t="s">
        <v>472</v>
      </c>
      <c r="E432">
        <v>13083</v>
      </c>
      <c r="F432">
        <v>0</v>
      </c>
      <c r="G432">
        <v>54</v>
      </c>
      <c r="H432">
        <v>64</v>
      </c>
      <c r="I432">
        <v>26</v>
      </c>
      <c r="J432">
        <v>20</v>
      </c>
      <c r="K432">
        <v>13</v>
      </c>
      <c r="L432">
        <v>27</v>
      </c>
      <c r="M432">
        <v>28</v>
      </c>
      <c r="N432">
        <f t="shared" si="6"/>
        <v>232</v>
      </c>
    </row>
    <row r="433" spans="1:14" ht="14.25" customHeight="1" x14ac:dyDescent="0.35">
      <c r="A433" t="s">
        <v>4128</v>
      </c>
      <c r="B433" t="s">
        <v>4129</v>
      </c>
      <c r="C433" t="s">
        <v>431</v>
      </c>
      <c r="D433" t="s">
        <v>473</v>
      </c>
      <c r="E433">
        <v>13085</v>
      </c>
      <c r="F433">
        <v>39</v>
      </c>
      <c r="G433">
        <v>93</v>
      </c>
      <c r="H433">
        <v>26</v>
      </c>
      <c r="I433">
        <v>74</v>
      </c>
      <c r="J433">
        <v>117</v>
      </c>
      <c r="K433">
        <v>0</v>
      </c>
      <c r="L433">
        <v>0</v>
      </c>
      <c r="M433">
        <v>49</v>
      </c>
      <c r="N433">
        <f t="shared" si="6"/>
        <v>398</v>
      </c>
    </row>
    <row r="434" spans="1:14" ht="14.25" customHeight="1" x14ac:dyDescent="0.35">
      <c r="A434" t="s">
        <v>4130</v>
      </c>
      <c r="B434" t="s">
        <v>4131</v>
      </c>
      <c r="C434" t="s">
        <v>431</v>
      </c>
      <c r="D434" t="s">
        <v>474</v>
      </c>
      <c r="E434">
        <v>13087</v>
      </c>
      <c r="F434">
        <v>291</v>
      </c>
      <c r="G434">
        <v>35</v>
      </c>
      <c r="H434">
        <v>18</v>
      </c>
      <c r="I434">
        <v>121</v>
      </c>
      <c r="J434">
        <v>234</v>
      </c>
      <c r="K434">
        <v>36</v>
      </c>
      <c r="L434">
        <v>90</v>
      </c>
      <c r="M434">
        <v>459</v>
      </c>
      <c r="N434">
        <f t="shared" si="6"/>
        <v>1284</v>
      </c>
    </row>
    <row r="435" spans="1:14" ht="14.25" customHeight="1" x14ac:dyDescent="0.35">
      <c r="A435" t="s">
        <v>4132</v>
      </c>
      <c r="B435" t="s">
        <v>3375</v>
      </c>
      <c r="C435" t="s">
        <v>431</v>
      </c>
      <c r="D435" t="s">
        <v>475</v>
      </c>
      <c r="E435">
        <v>13089</v>
      </c>
      <c r="F435">
        <v>3136</v>
      </c>
      <c r="G435">
        <v>767</v>
      </c>
      <c r="H435">
        <v>1413</v>
      </c>
      <c r="I435">
        <v>4729</v>
      </c>
      <c r="J435">
        <v>2158</v>
      </c>
      <c r="K435">
        <v>588</v>
      </c>
      <c r="L435">
        <v>1601</v>
      </c>
      <c r="M435">
        <v>7177</v>
      </c>
      <c r="N435">
        <f t="shared" si="6"/>
        <v>21569</v>
      </c>
    </row>
    <row r="436" spans="1:14" ht="14.25" customHeight="1" x14ac:dyDescent="0.35">
      <c r="A436" t="s">
        <v>4133</v>
      </c>
      <c r="B436" t="s">
        <v>4134</v>
      </c>
      <c r="C436" t="s">
        <v>431</v>
      </c>
      <c r="D436" t="s">
        <v>476</v>
      </c>
      <c r="E436">
        <v>13091</v>
      </c>
      <c r="F436">
        <v>84</v>
      </c>
      <c r="G436">
        <v>3</v>
      </c>
      <c r="H436">
        <v>33</v>
      </c>
      <c r="I436">
        <v>221</v>
      </c>
      <c r="J436">
        <v>104</v>
      </c>
      <c r="K436">
        <v>9</v>
      </c>
      <c r="L436">
        <v>10</v>
      </c>
      <c r="M436">
        <v>156</v>
      </c>
      <c r="N436">
        <f t="shared" si="6"/>
        <v>620</v>
      </c>
    </row>
    <row r="437" spans="1:14" ht="14.25" customHeight="1" x14ac:dyDescent="0.35">
      <c r="A437" t="s">
        <v>4135</v>
      </c>
      <c r="B437" t="s">
        <v>4136</v>
      </c>
      <c r="C437" t="s">
        <v>431</v>
      </c>
      <c r="D437" t="s">
        <v>477</v>
      </c>
      <c r="E437">
        <v>13093</v>
      </c>
      <c r="F437">
        <v>141</v>
      </c>
      <c r="G437">
        <v>4</v>
      </c>
      <c r="H437">
        <v>34</v>
      </c>
      <c r="I437">
        <v>57</v>
      </c>
      <c r="J437">
        <v>96</v>
      </c>
      <c r="K437">
        <v>13</v>
      </c>
      <c r="L437">
        <v>43</v>
      </c>
      <c r="M437">
        <v>5</v>
      </c>
      <c r="N437">
        <f t="shared" si="6"/>
        <v>393</v>
      </c>
    </row>
    <row r="438" spans="1:14" ht="14.25" customHeight="1" x14ac:dyDescent="0.35">
      <c r="A438" t="s">
        <v>4137</v>
      </c>
      <c r="B438" t="s">
        <v>4138</v>
      </c>
      <c r="C438" t="s">
        <v>431</v>
      </c>
      <c r="D438" t="s">
        <v>478</v>
      </c>
      <c r="E438">
        <v>13095</v>
      </c>
      <c r="F438">
        <v>483</v>
      </c>
      <c r="G438">
        <v>86</v>
      </c>
      <c r="H438">
        <v>362</v>
      </c>
      <c r="I438">
        <v>1034</v>
      </c>
      <c r="J438">
        <v>568</v>
      </c>
      <c r="K438">
        <v>177</v>
      </c>
      <c r="L438">
        <v>425</v>
      </c>
      <c r="M438">
        <v>1306</v>
      </c>
      <c r="N438">
        <f t="shared" si="6"/>
        <v>4441</v>
      </c>
    </row>
    <row r="439" spans="1:14" ht="14.25" customHeight="1" x14ac:dyDescent="0.35">
      <c r="A439" t="s">
        <v>4139</v>
      </c>
      <c r="B439" t="s">
        <v>3833</v>
      </c>
      <c r="C439" t="s">
        <v>431</v>
      </c>
      <c r="D439" t="s">
        <v>479</v>
      </c>
      <c r="E439">
        <v>13097</v>
      </c>
      <c r="F439">
        <v>620</v>
      </c>
      <c r="G439">
        <v>131</v>
      </c>
      <c r="H439">
        <v>669</v>
      </c>
      <c r="I439">
        <v>1000</v>
      </c>
      <c r="J439">
        <v>235</v>
      </c>
      <c r="K439">
        <v>180</v>
      </c>
      <c r="L439">
        <v>331</v>
      </c>
      <c r="M439">
        <v>952</v>
      </c>
      <c r="N439">
        <f t="shared" si="6"/>
        <v>4118</v>
      </c>
    </row>
    <row r="440" spans="1:14" ht="14.25" customHeight="1" x14ac:dyDescent="0.35">
      <c r="A440" t="s">
        <v>4140</v>
      </c>
      <c r="B440" t="s">
        <v>4141</v>
      </c>
      <c r="C440" t="s">
        <v>431</v>
      </c>
      <c r="D440" t="s">
        <v>480</v>
      </c>
      <c r="E440">
        <v>13099</v>
      </c>
      <c r="F440">
        <v>129</v>
      </c>
      <c r="G440">
        <v>41</v>
      </c>
      <c r="H440">
        <v>27</v>
      </c>
      <c r="I440">
        <v>122</v>
      </c>
      <c r="J440">
        <v>35</v>
      </c>
      <c r="K440">
        <v>12</v>
      </c>
      <c r="L440">
        <v>34</v>
      </c>
      <c r="M440">
        <v>117</v>
      </c>
      <c r="N440">
        <f t="shared" si="6"/>
        <v>517</v>
      </c>
    </row>
    <row r="441" spans="1:14" ht="14.25" customHeight="1" x14ac:dyDescent="0.35">
      <c r="A441" t="s">
        <v>4142</v>
      </c>
      <c r="B441" t="s">
        <v>4143</v>
      </c>
      <c r="C441" t="s">
        <v>431</v>
      </c>
      <c r="D441" t="s">
        <v>481</v>
      </c>
      <c r="E441">
        <v>13101</v>
      </c>
      <c r="F441">
        <v>0</v>
      </c>
      <c r="G441">
        <v>0</v>
      </c>
      <c r="H441">
        <v>0</v>
      </c>
      <c r="I441">
        <v>23</v>
      </c>
      <c r="J441">
        <v>0</v>
      </c>
      <c r="K441">
        <v>0</v>
      </c>
      <c r="L441">
        <v>11</v>
      </c>
      <c r="M441">
        <v>28</v>
      </c>
      <c r="N441">
        <f t="shared" si="6"/>
        <v>62</v>
      </c>
    </row>
    <row r="442" spans="1:14" ht="14.25" customHeight="1" x14ac:dyDescent="0.35">
      <c r="A442" t="s">
        <v>4144</v>
      </c>
      <c r="B442" t="s">
        <v>4145</v>
      </c>
      <c r="C442" t="s">
        <v>431</v>
      </c>
      <c r="D442" t="s">
        <v>482</v>
      </c>
      <c r="E442">
        <v>13103</v>
      </c>
      <c r="F442">
        <v>99</v>
      </c>
      <c r="G442">
        <v>177</v>
      </c>
      <c r="H442">
        <v>189</v>
      </c>
      <c r="I442">
        <v>266</v>
      </c>
      <c r="J442">
        <v>95</v>
      </c>
      <c r="K442">
        <v>13</v>
      </c>
      <c r="L442">
        <v>80</v>
      </c>
      <c r="M442">
        <v>137</v>
      </c>
      <c r="N442">
        <f t="shared" si="6"/>
        <v>1056</v>
      </c>
    </row>
    <row r="443" spans="1:14" ht="14.25" customHeight="1" x14ac:dyDescent="0.35">
      <c r="A443" t="s">
        <v>4146</v>
      </c>
      <c r="B443" t="s">
        <v>3837</v>
      </c>
      <c r="C443" t="s">
        <v>431</v>
      </c>
      <c r="D443" t="s">
        <v>483</v>
      </c>
      <c r="E443">
        <v>13105</v>
      </c>
      <c r="F443">
        <v>79</v>
      </c>
      <c r="G443">
        <v>18</v>
      </c>
      <c r="H443">
        <v>19</v>
      </c>
      <c r="I443">
        <v>75</v>
      </c>
      <c r="J443">
        <v>70</v>
      </c>
      <c r="K443">
        <v>41</v>
      </c>
      <c r="L443">
        <v>52</v>
      </c>
      <c r="M443">
        <v>154</v>
      </c>
      <c r="N443">
        <f t="shared" si="6"/>
        <v>508</v>
      </c>
    </row>
    <row r="444" spans="1:14" ht="14.25" customHeight="1" x14ac:dyDescent="0.35">
      <c r="A444" t="s">
        <v>4147</v>
      </c>
      <c r="B444" t="s">
        <v>4148</v>
      </c>
      <c r="C444" t="s">
        <v>431</v>
      </c>
      <c r="D444" t="s">
        <v>484</v>
      </c>
      <c r="E444">
        <v>13107</v>
      </c>
      <c r="F444">
        <v>268</v>
      </c>
      <c r="G444">
        <v>39</v>
      </c>
      <c r="H444">
        <v>127</v>
      </c>
      <c r="I444">
        <v>41</v>
      </c>
      <c r="J444">
        <v>112</v>
      </c>
      <c r="K444">
        <v>43</v>
      </c>
      <c r="L444">
        <v>58</v>
      </c>
      <c r="M444">
        <v>283</v>
      </c>
      <c r="N444">
        <f t="shared" si="6"/>
        <v>971</v>
      </c>
    </row>
    <row r="445" spans="1:14" ht="14.25" customHeight="1" x14ac:dyDescent="0.35">
      <c r="A445" t="s">
        <v>4149</v>
      </c>
      <c r="B445" t="s">
        <v>4150</v>
      </c>
      <c r="C445" t="s">
        <v>431</v>
      </c>
      <c r="D445" t="s">
        <v>485</v>
      </c>
      <c r="E445">
        <v>13109</v>
      </c>
      <c r="F445">
        <v>23</v>
      </c>
      <c r="G445">
        <v>0</v>
      </c>
      <c r="H445">
        <v>55</v>
      </c>
      <c r="I445">
        <v>0</v>
      </c>
      <c r="J445">
        <v>10</v>
      </c>
      <c r="K445">
        <v>34</v>
      </c>
      <c r="L445">
        <v>0</v>
      </c>
      <c r="M445">
        <v>215</v>
      </c>
      <c r="N445">
        <f t="shared" si="6"/>
        <v>337</v>
      </c>
    </row>
    <row r="446" spans="1:14" ht="14.25" customHeight="1" x14ac:dyDescent="0.35">
      <c r="A446" t="s">
        <v>4151</v>
      </c>
      <c r="B446" t="s">
        <v>4152</v>
      </c>
      <c r="C446" t="s">
        <v>431</v>
      </c>
      <c r="D446" t="s">
        <v>486</v>
      </c>
      <c r="E446">
        <v>13111</v>
      </c>
      <c r="F446">
        <v>85</v>
      </c>
      <c r="G446">
        <v>35</v>
      </c>
      <c r="H446">
        <v>21</v>
      </c>
      <c r="I446">
        <v>67</v>
      </c>
      <c r="J446">
        <v>145</v>
      </c>
      <c r="K446">
        <v>9</v>
      </c>
      <c r="L446">
        <v>185</v>
      </c>
      <c r="M446">
        <v>78</v>
      </c>
      <c r="N446">
        <f t="shared" si="6"/>
        <v>625</v>
      </c>
    </row>
    <row r="447" spans="1:14" ht="14.25" customHeight="1" x14ac:dyDescent="0.35">
      <c r="A447" t="s">
        <v>4153</v>
      </c>
      <c r="B447" t="s">
        <v>3383</v>
      </c>
      <c r="C447" t="s">
        <v>431</v>
      </c>
      <c r="D447" t="s">
        <v>487</v>
      </c>
      <c r="E447">
        <v>13113</v>
      </c>
      <c r="F447">
        <v>228</v>
      </c>
      <c r="G447">
        <v>0</v>
      </c>
      <c r="H447">
        <v>201</v>
      </c>
      <c r="I447">
        <v>423</v>
      </c>
      <c r="J447">
        <v>86</v>
      </c>
      <c r="K447">
        <v>165</v>
      </c>
      <c r="L447">
        <v>21</v>
      </c>
      <c r="M447">
        <v>671</v>
      </c>
      <c r="N447">
        <f t="shared" si="6"/>
        <v>1795</v>
      </c>
    </row>
    <row r="448" spans="1:14" ht="14.25" customHeight="1" x14ac:dyDescent="0.35">
      <c r="A448" t="s">
        <v>4154</v>
      </c>
      <c r="B448" t="s">
        <v>4155</v>
      </c>
      <c r="C448" t="s">
        <v>431</v>
      </c>
      <c r="D448" t="s">
        <v>488</v>
      </c>
      <c r="E448">
        <v>13115</v>
      </c>
      <c r="F448">
        <v>332</v>
      </c>
      <c r="G448">
        <v>277</v>
      </c>
      <c r="H448">
        <v>278</v>
      </c>
      <c r="I448">
        <v>719</v>
      </c>
      <c r="J448">
        <v>449</v>
      </c>
      <c r="K448">
        <v>215</v>
      </c>
      <c r="L448">
        <v>174</v>
      </c>
      <c r="M448">
        <v>730</v>
      </c>
      <c r="N448">
        <f t="shared" si="6"/>
        <v>3174</v>
      </c>
    </row>
    <row r="449" spans="1:14" ht="14.25" customHeight="1" x14ac:dyDescent="0.35">
      <c r="A449" t="s">
        <v>4156</v>
      </c>
      <c r="B449" t="s">
        <v>4157</v>
      </c>
      <c r="C449" t="s">
        <v>431</v>
      </c>
      <c r="D449" t="s">
        <v>489</v>
      </c>
      <c r="E449">
        <v>13117</v>
      </c>
      <c r="F449">
        <v>367</v>
      </c>
      <c r="G449">
        <v>72</v>
      </c>
      <c r="H449">
        <v>175</v>
      </c>
      <c r="I449">
        <v>563</v>
      </c>
      <c r="J449">
        <v>333</v>
      </c>
      <c r="K449">
        <v>69</v>
      </c>
      <c r="L449">
        <v>240</v>
      </c>
      <c r="M449">
        <v>521</v>
      </c>
      <c r="N449">
        <f t="shared" si="6"/>
        <v>2340</v>
      </c>
    </row>
    <row r="450" spans="1:14" ht="14.25" customHeight="1" x14ac:dyDescent="0.35">
      <c r="A450" t="s">
        <v>4158</v>
      </c>
      <c r="B450" t="s">
        <v>3385</v>
      </c>
      <c r="C450" t="s">
        <v>431</v>
      </c>
      <c r="D450" t="s">
        <v>490</v>
      </c>
      <c r="E450">
        <v>13119</v>
      </c>
      <c r="F450">
        <v>101</v>
      </c>
      <c r="G450">
        <v>23</v>
      </c>
      <c r="H450">
        <v>170</v>
      </c>
      <c r="I450">
        <v>189</v>
      </c>
      <c r="J450">
        <v>143</v>
      </c>
      <c r="K450">
        <v>0</v>
      </c>
      <c r="L450">
        <v>146</v>
      </c>
      <c r="M450">
        <v>133</v>
      </c>
      <c r="N450">
        <f t="shared" si="6"/>
        <v>905</v>
      </c>
    </row>
    <row r="451" spans="1:14" ht="14.25" customHeight="1" x14ac:dyDescent="0.35">
      <c r="A451" t="s">
        <v>4159</v>
      </c>
      <c r="B451" t="s">
        <v>3594</v>
      </c>
      <c r="C451" t="s">
        <v>431</v>
      </c>
      <c r="D451" t="s">
        <v>491</v>
      </c>
      <c r="E451">
        <v>13121</v>
      </c>
      <c r="F451">
        <v>3697</v>
      </c>
      <c r="G451">
        <v>1165</v>
      </c>
      <c r="H451">
        <v>1474</v>
      </c>
      <c r="I451">
        <v>8058</v>
      </c>
      <c r="J451">
        <v>3415</v>
      </c>
      <c r="K451">
        <v>940</v>
      </c>
      <c r="L451">
        <v>2345</v>
      </c>
      <c r="M451">
        <v>9794</v>
      </c>
      <c r="N451">
        <f t="shared" ref="N451:N514" si="7">SUM(F451:M451)</f>
        <v>30888</v>
      </c>
    </row>
    <row r="452" spans="1:14" ht="14.25" customHeight="1" x14ac:dyDescent="0.35">
      <c r="A452" t="s">
        <v>4160</v>
      </c>
      <c r="B452" t="s">
        <v>4161</v>
      </c>
      <c r="C452" t="s">
        <v>431</v>
      </c>
      <c r="D452" t="s">
        <v>492</v>
      </c>
      <c r="E452">
        <v>13123</v>
      </c>
      <c r="F452">
        <v>101</v>
      </c>
      <c r="G452">
        <v>131</v>
      </c>
      <c r="H452">
        <v>32</v>
      </c>
      <c r="I452">
        <v>117</v>
      </c>
      <c r="J452">
        <v>169</v>
      </c>
      <c r="K452">
        <v>17</v>
      </c>
      <c r="L452">
        <v>32</v>
      </c>
      <c r="M452">
        <v>178</v>
      </c>
      <c r="N452">
        <f t="shared" si="7"/>
        <v>777</v>
      </c>
    </row>
    <row r="453" spans="1:14" ht="14.25" customHeight="1" x14ac:dyDescent="0.35">
      <c r="A453" t="s">
        <v>4162</v>
      </c>
      <c r="B453" t="s">
        <v>4163</v>
      </c>
      <c r="C453" t="s">
        <v>431</v>
      </c>
      <c r="D453" t="s">
        <v>493</v>
      </c>
      <c r="E453">
        <v>13125</v>
      </c>
      <c r="F453">
        <v>14</v>
      </c>
      <c r="G453">
        <v>6</v>
      </c>
      <c r="H453">
        <v>0</v>
      </c>
      <c r="I453">
        <v>11</v>
      </c>
      <c r="J453">
        <v>14</v>
      </c>
      <c r="K453">
        <v>0</v>
      </c>
      <c r="L453">
        <v>0</v>
      </c>
      <c r="M453">
        <v>39</v>
      </c>
      <c r="N453">
        <f t="shared" si="7"/>
        <v>84</v>
      </c>
    </row>
    <row r="454" spans="1:14" ht="14.25" customHeight="1" x14ac:dyDescent="0.35">
      <c r="A454" t="s">
        <v>4164</v>
      </c>
      <c r="B454" t="s">
        <v>4165</v>
      </c>
      <c r="C454" t="s">
        <v>431</v>
      </c>
      <c r="D454" t="s">
        <v>494</v>
      </c>
      <c r="E454">
        <v>13127</v>
      </c>
      <c r="F454">
        <v>649</v>
      </c>
      <c r="G454">
        <v>36</v>
      </c>
      <c r="H454">
        <v>231</v>
      </c>
      <c r="I454">
        <v>455</v>
      </c>
      <c r="J454">
        <v>182</v>
      </c>
      <c r="K454">
        <v>203</v>
      </c>
      <c r="L454">
        <v>217</v>
      </c>
      <c r="M454">
        <v>556</v>
      </c>
      <c r="N454">
        <f t="shared" si="7"/>
        <v>2529</v>
      </c>
    </row>
    <row r="455" spans="1:14" ht="14.25" customHeight="1" x14ac:dyDescent="0.35">
      <c r="A455" t="s">
        <v>4166</v>
      </c>
      <c r="B455" t="s">
        <v>4167</v>
      </c>
      <c r="C455" t="s">
        <v>431</v>
      </c>
      <c r="D455" t="s">
        <v>495</v>
      </c>
      <c r="E455">
        <v>13129</v>
      </c>
      <c r="F455">
        <v>310</v>
      </c>
      <c r="G455">
        <v>75</v>
      </c>
      <c r="H455">
        <v>108</v>
      </c>
      <c r="I455">
        <v>342</v>
      </c>
      <c r="J455">
        <v>111</v>
      </c>
      <c r="K455">
        <v>207</v>
      </c>
      <c r="L455">
        <v>206</v>
      </c>
      <c r="M455">
        <v>157</v>
      </c>
      <c r="N455">
        <f t="shared" si="7"/>
        <v>1516</v>
      </c>
    </row>
    <row r="456" spans="1:14" ht="14.25" customHeight="1" x14ac:dyDescent="0.35">
      <c r="A456" t="s">
        <v>4168</v>
      </c>
      <c r="B456" t="s">
        <v>4169</v>
      </c>
      <c r="C456" t="s">
        <v>431</v>
      </c>
      <c r="D456" t="s">
        <v>496</v>
      </c>
      <c r="E456">
        <v>13131</v>
      </c>
      <c r="F456">
        <v>228</v>
      </c>
      <c r="G456">
        <v>67</v>
      </c>
      <c r="H456">
        <v>166</v>
      </c>
      <c r="I456">
        <v>67</v>
      </c>
      <c r="J456">
        <v>284</v>
      </c>
      <c r="K456">
        <v>63</v>
      </c>
      <c r="L456">
        <v>39</v>
      </c>
      <c r="M456">
        <v>214</v>
      </c>
      <c r="N456">
        <f t="shared" si="7"/>
        <v>1128</v>
      </c>
    </row>
    <row r="457" spans="1:14" ht="14.25" customHeight="1" x14ac:dyDescent="0.35">
      <c r="A457" t="s">
        <v>4170</v>
      </c>
      <c r="B457" t="s">
        <v>3389</v>
      </c>
      <c r="C457" t="s">
        <v>431</v>
      </c>
      <c r="D457" t="s">
        <v>497</v>
      </c>
      <c r="E457">
        <v>13133</v>
      </c>
      <c r="F457">
        <v>32</v>
      </c>
      <c r="G457">
        <v>19</v>
      </c>
      <c r="H457">
        <v>177</v>
      </c>
      <c r="I457">
        <v>35</v>
      </c>
      <c r="J457">
        <v>50</v>
      </c>
      <c r="K457">
        <v>0</v>
      </c>
      <c r="L457">
        <v>7</v>
      </c>
      <c r="M457">
        <v>25</v>
      </c>
      <c r="N457">
        <f t="shared" si="7"/>
        <v>345</v>
      </c>
    </row>
    <row r="458" spans="1:14" ht="14.25" customHeight="1" x14ac:dyDescent="0.35">
      <c r="A458" t="s">
        <v>4171</v>
      </c>
      <c r="B458" t="s">
        <v>4172</v>
      </c>
      <c r="C458" t="s">
        <v>431</v>
      </c>
      <c r="D458" t="s">
        <v>498</v>
      </c>
      <c r="E458">
        <v>13135</v>
      </c>
      <c r="F458">
        <v>2727</v>
      </c>
      <c r="G458">
        <v>1369</v>
      </c>
      <c r="H458">
        <v>2102</v>
      </c>
      <c r="I458">
        <v>5078</v>
      </c>
      <c r="J458">
        <v>3661</v>
      </c>
      <c r="K458">
        <v>1208</v>
      </c>
      <c r="L458">
        <v>1265</v>
      </c>
      <c r="M458">
        <v>6749</v>
      </c>
      <c r="N458">
        <f t="shared" si="7"/>
        <v>24159</v>
      </c>
    </row>
    <row r="459" spans="1:14" ht="14.25" customHeight="1" x14ac:dyDescent="0.35">
      <c r="A459" t="s">
        <v>4173</v>
      </c>
      <c r="B459" t="s">
        <v>4174</v>
      </c>
      <c r="C459" t="s">
        <v>431</v>
      </c>
      <c r="D459" t="s">
        <v>499</v>
      </c>
      <c r="E459">
        <v>13137</v>
      </c>
      <c r="F459">
        <v>68</v>
      </c>
      <c r="G459">
        <v>122</v>
      </c>
      <c r="H459">
        <v>99</v>
      </c>
      <c r="I459">
        <v>208</v>
      </c>
      <c r="J459">
        <v>151</v>
      </c>
      <c r="K459">
        <v>46</v>
      </c>
      <c r="L459">
        <v>149</v>
      </c>
      <c r="M459">
        <v>428</v>
      </c>
      <c r="N459">
        <f t="shared" si="7"/>
        <v>1271</v>
      </c>
    </row>
    <row r="460" spans="1:14" ht="14.25" customHeight="1" x14ac:dyDescent="0.35">
      <c r="A460" t="s">
        <v>4175</v>
      </c>
      <c r="B460" t="s">
        <v>4176</v>
      </c>
      <c r="C460" t="s">
        <v>431</v>
      </c>
      <c r="D460" t="s">
        <v>500</v>
      </c>
      <c r="E460">
        <v>13139</v>
      </c>
      <c r="F460">
        <v>777</v>
      </c>
      <c r="G460">
        <v>227</v>
      </c>
      <c r="H460">
        <v>357</v>
      </c>
      <c r="I460">
        <v>1241</v>
      </c>
      <c r="J460">
        <v>794</v>
      </c>
      <c r="K460">
        <v>292</v>
      </c>
      <c r="L460">
        <v>587</v>
      </c>
      <c r="M460">
        <v>1641</v>
      </c>
      <c r="N460">
        <f t="shared" si="7"/>
        <v>5916</v>
      </c>
    </row>
    <row r="461" spans="1:14" ht="14.25" customHeight="1" x14ac:dyDescent="0.35">
      <c r="A461" t="s">
        <v>4177</v>
      </c>
      <c r="B461" t="s">
        <v>4178</v>
      </c>
      <c r="C461" t="s">
        <v>431</v>
      </c>
      <c r="D461" t="s">
        <v>501</v>
      </c>
      <c r="E461">
        <v>13141</v>
      </c>
      <c r="F461">
        <v>0</v>
      </c>
      <c r="G461">
        <v>0</v>
      </c>
      <c r="H461">
        <v>0</v>
      </c>
      <c r="I461">
        <v>31</v>
      </c>
      <c r="J461">
        <v>92</v>
      </c>
      <c r="K461">
        <v>47</v>
      </c>
      <c r="L461">
        <v>37</v>
      </c>
      <c r="M461">
        <v>139</v>
      </c>
      <c r="N461">
        <f t="shared" si="7"/>
        <v>346</v>
      </c>
    </row>
    <row r="462" spans="1:14" ht="14.25" customHeight="1" x14ac:dyDescent="0.35">
      <c r="A462" t="s">
        <v>4179</v>
      </c>
      <c r="B462" t="s">
        <v>4180</v>
      </c>
      <c r="C462" t="s">
        <v>431</v>
      </c>
      <c r="D462" t="s">
        <v>502</v>
      </c>
      <c r="E462">
        <v>13143</v>
      </c>
      <c r="F462">
        <v>121</v>
      </c>
      <c r="G462">
        <v>112</v>
      </c>
      <c r="H462">
        <v>106</v>
      </c>
      <c r="I462">
        <v>105</v>
      </c>
      <c r="J462">
        <v>90</v>
      </c>
      <c r="K462">
        <v>2</v>
      </c>
      <c r="L462">
        <v>17</v>
      </c>
      <c r="M462">
        <v>174</v>
      </c>
      <c r="N462">
        <f t="shared" si="7"/>
        <v>727</v>
      </c>
    </row>
    <row r="463" spans="1:14" ht="14.25" customHeight="1" x14ac:dyDescent="0.35">
      <c r="A463" t="s">
        <v>4181</v>
      </c>
      <c r="B463" t="s">
        <v>4182</v>
      </c>
      <c r="C463" t="s">
        <v>431</v>
      </c>
      <c r="D463" t="s">
        <v>503</v>
      </c>
      <c r="E463">
        <v>13145</v>
      </c>
      <c r="F463">
        <v>42</v>
      </c>
      <c r="G463">
        <v>22</v>
      </c>
      <c r="H463">
        <v>5</v>
      </c>
      <c r="I463">
        <v>185</v>
      </c>
      <c r="J463">
        <v>43</v>
      </c>
      <c r="K463">
        <v>12</v>
      </c>
      <c r="L463">
        <v>85</v>
      </c>
      <c r="M463">
        <v>56</v>
      </c>
      <c r="N463">
        <f t="shared" si="7"/>
        <v>450</v>
      </c>
    </row>
    <row r="464" spans="1:14" ht="14.25" customHeight="1" x14ac:dyDescent="0.35">
      <c r="A464" t="s">
        <v>4183</v>
      </c>
      <c r="B464" t="s">
        <v>4184</v>
      </c>
      <c r="C464" t="s">
        <v>431</v>
      </c>
      <c r="D464" t="s">
        <v>504</v>
      </c>
      <c r="E464">
        <v>13147</v>
      </c>
      <c r="F464">
        <v>25</v>
      </c>
      <c r="G464">
        <v>6</v>
      </c>
      <c r="H464">
        <v>0</v>
      </c>
      <c r="I464">
        <v>59</v>
      </c>
      <c r="J464">
        <v>26</v>
      </c>
      <c r="K464">
        <v>23</v>
      </c>
      <c r="L464">
        <v>37</v>
      </c>
      <c r="M464">
        <v>99</v>
      </c>
      <c r="N464">
        <f t="shared" si="7"/>
        <v>275</v>
      </c>
    </row>
    <row r="465" spans="1:14" ht="14.25" customHeight="1" x14ac:dyDescent="0.35">
      <c r="A465" t="s">
        <v>4185</v>
      </c>
      <c r="B465" t="s">
        <v>4186</v>
      </c>
      <c r="C465" t="s">
        <v>431</v>
      </c>
      <c r="D465" t="s">
        <v>505</v>
      </c>
      <c r="E465">
        <v>13149</v>
      </c>
      <c r="F465">
        <v>101</v>
      </c>
      <c r="G465">
        <v>28</v>
      </c>
      <c r="H465">
        <v>29</v>
      </c>
      <c r="I465">
        <v>76</v>
      </c>
      <c r="J465">
        <v>78</v>
      </c>
      <c r="K465">
        <v>2</v>
      </c>
      <c r="L465">
        <v>41</v>
      </c>
      <c r="M465">
        <v>67</v>
      </c>
      <c r="N465">
        <f t="shared" si="7"/>
        <v>422</v>
      </c>
    </row>
    <row r="466" spans="1:14" ht="14.25" customHeight="1" x14ac:dyDescent="0.35">
      <c r="A466" t="s">
        <v>4187</v>
      </c>
      <c r="B466" t="s">
        <v>3393</v>
      </c>
      <c r="C466" t="s">
        <v>431</v>
      </c>
      <c r="D466" t="s">
        <v>506</v>
      </c>
      <c r="E466">
        <v>13151</v>
      </c>
      <c r="F466">
        <v>805</v>
      </c>
      <c r="G466">
        <v>184</v>
      </c>
      <c r="H466">
        <v>654</v>
      </c>
      <c r="I466">
        <v>1008</v>
      </c>
      <c r="J466">
        <v>415</v>
      </c>
      <c r="K466">
        <v>271</v>
      </c>
      <c r="L466">
        <v>378</v>
      </c>
      <c r="M466">
        <v>1244</v>
      </c>
      <c r="N466">
        <f t="shared" si="7"/>
        <v>4959</v>
      </c>
    </row>
    <row r="467" spans="1:14" ht="14.25" customHeight="1" x14ac:dyDescent="0.35">
      <c r="A467" t="s">
        <v>4188</v>
      </c>
      <c r="B467" t="s">
        <v>3395</v>
      </c>
      <c r="C467" t="s">
        <v>431</v>
      </c>
      <c r="D467" t="s">
        <v>507</v>
      </c>
      <c r="E467">
        <v>13153</v>
      </c>
      <c r="F467">
        <v>704</v>
      </c>
      <c r="G467">
        <v>118</v>
      </c>
      <c r="H467">
        <v>490</v>
      </c>
      <c r="I467">
        <v>938</v>
      </c>
      <c r="J467">
        <v>369</v>
      </c>
      <c r="K467">
        <v>172</v>
      </c>
      <c r="L467">
        <v>179</v>
      </c>
      <c r="M467">
        <v>760</v>
      </c>
      <c r="N467">
        <f t="shared" si="7"/>
        <v>3730</v>
      </c>
    </row>
    <row r="468" spans="1:14" ht="14.25" customHeight="1" x14ac:dyDescent="0.35">
      <c r="A468" t="s">
        <v>4189</v>
      </c>
      <c r="B468" t="s">
        <v>4190</v>
      </c>
      <c r="C468" t="s">
        <v>431</v>
      </c>
      <c r="D468" t="s">
        <v>508</v>
      </c>
      <c r="E468">
        <v>13155</v>
      </c>
      <c r="F468">
        <v>121</v>
      </c>
      <c r="G468">
        <v>0</v>
      </c>
      <c r="H468">
        <v>95</v>
      </c>
      <c r="I468">
        <v>48</v>
      </c>
      <c r="J468">
        <v>37</v>
      </c>
      <c r="K468">
        <v>0</v>
      </c>
      <c r="L468">
        <v>21</v>
      </c>
      <c r="M468">
        <v>128</v>
      </c>
      <c r="N468">
        <f t="shared" si="7"/>
        <v>450</v>
      </c>
    </row>
    <row r="469" spans="1:14" ht="14.25" customHeight="1" x14ac:dyDescent="0.35">
      <c r="A469" t="s">
        <v>4191</v>
      </c>
      <c r="B469" t="s">
        <v>3397</v>
      </c>
      <c r="C469" t="s">
        <v>431</v>
      </c>
      <c r="D469" t="s">
        <v>509</v>
      </c>
      <c r="E469">
        <v>13157</v>
      </c>
      <c r="F469">
        <v>80</v>
      </c>
      <c r="G469">
        <v>50</v>
      </c>
      <c r="H469">
        <v>158</v>
      </c>
      <c r="I469">
        <v>231</v>
      </c>
      <c r="J469">
        <v>99</v>
      </c>
      <c r="K469">
        <v>105</v>
      </c>
      <c r="L469">
        <v>71</v>
      </c>
      <c r="M469">
        <v>594</v>
      </c>
      <c r="N469">
        <f t="shared" si="7"/>
        <v>1388</v>
      </c>
    </row>
    <row r="470" spans="1:14" ht="14.25" customHeight="1" x14ac:dyDescent="0.35">
      <c r="A470" t="s">
        <v>4192</v>
      </c>
      <c r="B470" t="s">
        <v>4193</v>
      </c>
      <c r="C470" t="s">
        <v>431</v>
      </c>
      <c r="D470" t="s">
        <v>510</v>
      </c>
      <c r="E470">
        <v>13159</v>
      </c>
      <c r="F470">
        <v>10</v>
      </c>
      <c r="G470">
        <v>53</v>
      </c>
      <c r="H470">
        <v>20</v>
      </c>
      <c r="I470">
        <v>101</v>
      </c>
      <c r="J470">
        <v>90</v>
      </c>
      <c r="K470">
        <v>4</v>
      </c>
      <c r="L470">
        <v>14</v>
      </c>
      <c r="M470">
        <v>78</v>
      </c>
      <c r="N470">
        <f t="shared" si="7"/>
        <v>370</v>
      </c>
    </row>
    <row r="471" spans="1:14" ht="14.25" customHeight="1" x14ac:dyDescent="0.35">
      <c r="A471" t="s">
        <v>4194</v>
      </c>
      <c r="B471" t="s">
        <v>4195</v>
      </c>
      <c r="C471" t="s">
        <v>431</v>
      </c>
      <c r="D471" t="s">
        <v>511</v>
      </c>
      <c r="E471">
        <v>13161</v>
      </c>
      <c r="F471">
        <v>244</v>
      </c>
      <c r="G471">
        <v>36</v>
      </c>
      <c r="H471">
        <v>168</v>
      </c>
      <c r="I471">
        <v>92</v>
      </c>
      <c r="J471">
        <v>28</v>
      </c>
      <c r="K471">
        <v>3</v>
      </c>
      <c r="L471">
        <v>10</v>
      </c>
      <c r="M471">
        <v>82</v>
      </c>
      <c r="N471">
        <f t="shared" si="7"/>
        <v>663</v>
      </c>
    </row>
    <row r="472" spans="1:14" ht="14.25" customHeight="1" x14ac:dyDescent="0.35">
      <c r="A472" t="s">
        <v>4196</v>
      </c>
      <c r="B472" t="s">
        <v>3399</v>
      </c>
      <c r="C472" t="s">
        <v>431</v>
      </c>
      <c r="D472" t="s">
        <v>512</v>
      </c>
      <c r="E472">
        <v>13163</v>
      </c>
      <c r="F472">
        <v>75</v>
      </c>
      <c r="G472">
        <v>27</v>
      </c>
      <c r="H472">
        <v>17</v>
      </c>
      <c r="I472">
        <v>117</v>
      </c>
      <c r="J472">
        <v>22</v>
      </c>
      <c r="K472">
        <v>63</v>
      </c>
      <c r="L472">
        <v>82</v>
      </c>
      <c r="M472">
        <v>204</v>
      </c>
      <c r="N472">
        <f t="shared" si="7"/>
        <v>607</v>
      </c>
    </row>
    <row r="473" spans="1:14" ht="14.25" customHeight="1" x14ac:dyDescent="0.35">
      <c r="A473" t="s">
        <v>4197</v>
      </c>
      <c r="B473" t="s">
        <v>4198</v>
      </c>
      <c r="C473" t="s">
        <v>431</v>
      </c>
      <c r="D473" t="s">
        <v>513</v>
      </c>
      <c r="E473">
        <v>13165</v>
      </c>
      <c r="F473">
        <v>0</v>
      </c>
      <c r="G473">
        <v>0</v>
      </c>
      <c r="H473">
        <v>13</v>
      </c>
      <c r="I473">
        <v>32</v>
      </c>
      <c r="J473">
        <v>0</v>
      </c>
      <c r="K473">
        <v>0</v>
      </c>
      <c r="L473">
        <v>48</v>
      </c>
      <c r="M473">
        <v>84</v>
      </c>
      <c r="N473">
        <f t="shared" si="7"/>
        <v>177</v>
      </c>
    </row>
    <row r="474" spans="1:14" ht="14.25" customHeight="1" x14ac:dyDescent="0.35">
      <c r="A474" t="s">
        <v>4199</v>
      </c>
      <c r="B474" t="s">
        <v>3613</v>
      </c>
      <c r="C474" t="s">
        <v>431</v>
      </c>
      <c r="D474" t="s">
        <v>514</v>
      </c>
      <c r="E474">
        <v>13167</v>
      </c>
      <c r="F474">
        <v>111</v>
      </c>
      <c r="G474">
        <v>24</v>
      </c>
      <c r="H474">
        <v>17</v>
      </c>
      <c r="I474">
        <v>60</v>
      </c>
      <c r="J474">
        <v>26</v>
      </c>
      <c r="K474">
        <v>8</v>
      </c>
      <c r="L474">
        <v>0</v>
      </c>
      <c r="M474">
        <v>96</v>
      </c>
      <c r="N474">
        <f t="shared" si="7"/>
        <v>342</v>
      </c>
    </row>
    <row r="475" spans="1:14" ht="14.25" customHeight="1" x14ac:dyDescent="0.35">
      <c r="A475" t="s">
        <v>4200</v>
      </c>
      <c r="B475" t="s">
        <v>4201</v>
      </c>
      <c r="C475" t="s">
        <v>431</v>
      </c>
      <c r="D475" t="s">
        <v>515</v>
      </c>
      <c r="E475">
        <v>13169</v>
      </c>
      <c r="F475">
        <v>195</v>
      </c>
      <c r="G475">
        <v>0</v>
      </c>
      <c r="H475">
        <v>58</v>
      </c>
      <c r="I475">
        <v>160</v>
      </c>
      <c r="J475">
        <v>67</v>
      </c>
      <c r="K475">
        <v>131</v>
      </c>
      <c r="L475">
        <v>55</v>
      </c>
      <c r="M475">
        <v>34</v>
      </c>
      <c r="N475">
        <f t="shared" si="7"/>
        <v>700</v>
      </c>
    </row>
    <row r="476" spans="1:14" ht="14.25" customHeight="1" x14ac:dyDescent="0.35">
      <c r="A476" t="s">
        <v>4202</v>
      </c>
      <c r="B476" t="s">
        <v>3401</v>
      </c>
      <c r="C476" t="s">
        <v>431</v>
      </c>
      <c r="D476" t="s">
        <v>516</v>
      </c>
      <c r="E476">
        <v>13171</v>
      </c>
      <c r="F476">
        <v>67</v>
      </c>
      <c r="G476">
        <v>33</v>
      </c>
      <c r="H476">
        <v>0</v>
      </c>
      <c r="I476">
        <v>159</v>
      </c>
      <c r="J476">
        <v>23</v>
      </c>
      <c r="K476">
        <v>34</v>
      </c>
      <c r="L476">
        <v>0</v>
      </c>
      <c r="M476">
        <v>52</v>
      </c>
      <c r="N476">
        <f t="shared" si="7"/>
        <v>368</v>
      </c>
    </row>
    <row r="477" spans="1:14" ht="14.25" customHeight="1" x14ac:dyDescent="0.35">
      <c r="A477" t="s">
        <v>4203</v>
      </c>
      <c r="B477" t="s">
        <v>4204</v>
      </c>
      <c r="C477" t="s">
        <v>431</v>
      </c>
      <c r="D477" t="s">
        <v>517</v>
      </c>
      <c r="E477">
        <v>13173</v>
      </c>
      <c r="F477">
        <v>82</v>
      </c>
      <c r="G477">
        <v>10</v>
      </c>
      <c r="H477">
        <v>38</v>
      </c>
      <c r="I477">
        <v>347</v>
      </c>
      <c r="J477">
        <v>149</v>
      </c>
      <c r="K477">
        <v>0</v>
      </c>
      <c r="L477">
        <v>217</v>
      </c>
      <c r="M477">
        <v>114</v>
      </c>
      <c r="N477">
        <f t="shared" si="7"/>
        <v>957</v>
      </c>
    </row>
    <row r="478" spans="1:14" ht="14.25" customHeight="1" x14ac:dyDescent="0.35">
      <c r="A478" t="s">
        <v>4205</v>
      </c>
      <c r="B478" t="s">
        <v>4206</v>
      </c>
      <c r="C478" t="s">
        <v>431</v>
      </c>
      <c r="D478" t="s">
        <v>518</v>
      </c>
      <c r="E478">
        <v>13175</v>
      </c>
      <c r="F478">
        <v>367</v>
      </c>
      <c r="G478">
        <v>125</v>
      </c>
      <c r="H478">
        <v>348</v>
      </c>
      <c r="I478">
        <v>378</v>
      </c>
      <c r="J478">
        <v>414</v>
      </c>
      <c r="K478">
        <v>53</v>
      </c>
      <c r="L478">
        <v>213</v>
      </c>
      <c r="M478">
        <v>600</v>
      </c>
      <c r="N478">
        <f t="shared" si="7"/>
        <v>2498</v>
      </c>
    </row>
    <row r="479" spans="1:14" ht="14.25" customHeight="1" x14ac:dyDescent="0.35">
      <c r="A479" t="s">
        <v>4207</v>
      </c>
      <c r="B479" t="s">
        <v>3407</v>
      </c>
      <c r="C479" t="s">
        <v>431</v>
      </c>
      <c r="D479" t="s">
        <v>519</v>
      </c>
      <c r="E479">
        <v>13177</v>
      </c>
      <c r="F479">
        <v>182</v>
      </c>
      <c r="G479">
        <v>25</v>
      </c>
      <c r="H479">
        <v>154</v>
      </c>
      <c r="I479">
        <v>283</v>
      </c>
      <c r="J479">
        <v>0</v>
      </c>
      <c r="K479">
        <v>68</v>
      </c>
      <c r="L479">
        <v>1</v>
      </c>
      <c r="M479">
        <v>269</v>
      </c>
      <c r="N479">
        <f t="shared" si="7"/>
        <v>982</v>
      </c>
    </row>
    <row r="480" spans="1:14" ht="14.25" customHeight="1" x14ac:dyDescent="0.35">
      <c r="A480" t="s">
        <v>4208</v>
      </c>
      <c r="B480" t="s">
        <v>4006</v>
      </c>
      <c r="C480" t="s">
        <v>431</v>
      </c>
      <c r="D480" t="s">
        <v>520</v>
      </c>
      <c r="E480">
        <v>13179</v>
      </c>
      <c r="F480">
        <v>182</v>
      </c>
      <c r="G480">
        <v>46</v>
      </c>
      <c r="H480">
        <v>131</v>
      </c>
      <c r="I480">
        <v>434</v>
      </c>
      <c r="J480">
        <v>157</v>
      </c>
      <c r="K480">
        <v>37</v>
      </c>
      <c r="L480">
        <v>174</v>
      </c>
      <c r="M480">
        <v>588</v>
      </c>
      <c r="N480">
        <f t="shared" si="7"/>
        <v>1749</v>
      </c>
    </row>
    <row r="481" spans="1:14" ht="14.25" customHeight="1" x14ac:dyDescent="0.35">
      <c r="A481" t="s">
        <v>4209</v>
      </c>
      <c r="B481" t="s">
        <v>3619</v>
      </c>
      <c r="C481" t="s">
        <v>431</v>
      </c>
      <c r="D481" t="s">
        <v>521</v>
      </c>
      <c r="E481">
        <v>13181</v>
      </c>
      <c r="F481">
        <v>211</v>
      </c>
      <c r="G481">
        <v>6</v>
      </c>
      <c r="H481">
        <v>63</v>
      </c>
      <c r="I481">
        <v>0</v>
      </c>
      <c r="J481">
        <v>0</v>
      </c>
      <c r="K481">
        <v>0</v>
      </c>
      <c r="L481">
        <v>9</v>
      </c>
      <c r="M481">
        <v>43</v>
      </c>
      <c r="N481">
        <f t="shared" si="7"/>
        <v>332</v>
      </c>
    </row>
    <row r="482" spans="1:14" ht="14.25" customHeight="1" x14ac:dyDescent="0.35">
      <c r="A482" t="s">
        <v>4210</v>
      </c>
      <c r="B482" t="s">
        <v>4211</v>
      </c>
      <c r="C482" t="s">
        <v>431</v>
      </c>
      <c r="D482" t="s">
        <v>522</v>
      </c>
      <c r="E482">
        <v>13183</v>
      </c>
      <c r="F482">
        <v>17</v>
      </c>
      <c r="G482">
        <v>0</v>
      </c>
      <c r="H482">
        <v>22</v>
      </c>
      <c r="I482">
        <v>22</v>
      </c>
      <c r="J482">
        <v>35</v>
      </c>
      <c r="K482">
        <v>22</v>
      </c>
      <c r="L482">
        <v>91</v>
      </c>
      <c r="M482">
        <v>68</v>
      </c>
      <c r="N482">
        <f t="shared" si="7"/>
        <v>277</v>
      </c>
    </row>
    <row r="483" spans="1:14" ht="14.25" customHeight="1" x14ac:dyDescent="0.35">
      <c r="A483" t="s">
        <v>4212</v>
      </c>
      <c r="B483" t="s">
        <v>3411</v>
      </c>
      <c r="C483" t="s">
        <v>431</v>
      </c>
      <c r="D483" t="s">
        <v>523</v>
      </c>
      <c r="E483">
        <v>13185</v>
      </c>
      <c r="F483">
        <v>821</v>
      </c>
      <c r="G483">
        <v>157</v>
      </c>
      <c r="H483">
        <v>231</v>
      </c>
      <c r="I483">
        <v>2031</v>
      </c>
      <c r="J483">
        <v>773</v>
      </c>
      <c r="K483">
        <v>148</v>
      </c>
      <c r="L483">
        <v>281</v>
      </c>
      <c r="M483">
        <v>2568</v>
      </c>
      <c r="N483">
        <f t="shared" si="7"/>
        <v>7010</v>
      </c>
    </row>
    <row r="484" spans="1:14" ht="14.25" customHeight="1" x14ac:dyDescent="0.35">
      <c r="A484" t="s">
        <v>4213</v>
      </c>
      <c r="B484" t="s">
        <v>4214</v>
      </c>
      <c r="C484" t="s">
        <v>431</v>
      </c>
      <c r="D484" t="s">
        <v>524</v>
      </c>
      <c r="E484">
        <v>13187</v>
      </c>
      <c r="F484">
        <v>155</v>
      </c>
      <c r="G484">
        <v>7</v>
      </c>
      <c r="H484">
        <v>74</v>
      </c>
      <c r="I484">
        <v>928</v>
      </c>
      <c r="J484">
        <v>64</v>
      </c>
      <c r="K484">
        <v>15</v>
      </c>
      <c r="L484">
        <v>50</v>
      </c>
      <c r="M484">
        <v>843</v>
      </c>
      <c r="N484">
        <f t="shared" si="7"/>
        <v>2136</v>
      </c>
    </row>
    <row r="485" spans="1:14" ht="14.25" customHeight="1" x14ac:dyDescent="0.35">
      <c r="A485" t="s">
        <v>4215</v>
      </c>
      <c r="B485" t="s">
        <v>4216</v>
      </c>
      <c r="C485" t="s">
        <v>431</v>
      </c>
      <c r="D485" t="s">
        <v>525</v>
      </c>
      <c r="E485">
        <v>13189</v>
      </c>
      <c r="F485">
        <v>106</v>
      </c>
      <c r="G485">
        <v>107</v>
      </c>
      <c r="H485">
        <v>291</v>
      </c>
      <c r="I485">
        <v>32</v>
      </c>
      <c r="J485">
        <v>243</v>
      </c>
      <c r="K485">
        <v>0</v>
      </c>
      <c r="L485">
        <v>43</v>
      </c>
      <c r="M485">
        <v>83</v>
      </c>
      <c r="N485">
        <f t="shared" si="7"/>
        <v>905</v>
      </c>
    </row>
    <row r="486" spans="1:14" ht="14.25" customHeight="1" x14ac:dyDescent="0.35">
      <c r="A486" t="s">
        <v>4217</v>
      </c>
      <c r="B486" t="s">
        <v>4218</v>
      </c>
      <c r="C486" t="s">
        <v>431</v>
      </c>
      <c r="D486" t="s">
        <v>526</v>
      </c>
      <c r="E486">
        <v>13191</v>
      </c>
      <c r="F486">
        <v>84</v>
      </c>
      <c r="G486">
        <v>0</v>
      </c>
      <c r="H486">
        <v>67</v>
      </c>
      <c r="I486">
        <v>109</v>
      </c>
      <c r="J486">
        <v>24</v>
      </c>
      <c r="K486">
        <v>33</v>
      </c>
      <c r="L486">
        <v>29</v>
      </c>
      <c r="M486">
        <v>136</v>
      </c>
      <c r="N486">
        <f t="shared" si="7"/>
        <v>482</v>
      </c>
    </row>
    <row r="487" spans="1:14" ht="14.25" customHeight="1" x14ac:dyDescent="0.35">
      <c r="A487" t="s">
        <v>4219</v>
      </c>
      <c r="B487" t="s">
        <v>3413</v>
      </c>
      <c r="C487" t="s">
        <v>431</v>
      </c>
      <c r="D487" t="s">
        <v>527</v>
      </c>
      <c r="E487">
        <v>13193</v>
      </c>
      <c r="F487">
        <v>63</v>
      </c>
      <c r="G487">
        <v>0</v>
      </c>
      <c r="H487">
        <v>49</v>
      </c>
      <c r="I487">
        <v>70</v>
      </c>
      <c r="J487">
        <v>117</v>
      </c>
      <c r="K487">
        <v>39</v>
      </c>
      <c r="L487">
        <v>32</v>
      </c>
      <c r="M487">
        <v>206</v>
      </c>
      <c r="N487">
        <f t="shared" si="7"/>
        <v>576</v>
      </c>
    </row>
    <row r="488" spans="1:14" ht="14.25" customHeight="1" x14ac:dyDescent="0.35">
      <c r="A488" t="s">
        <v>4220</v>
      </c>
      <c r="B488" t="s">
        <v>3415</v>
      </c>
      <c r="C488" t="s">
        <v>431</v>
      </c>
      <c r="D488" t="s">
        <v>528</v>
      </c>
      <c r="E488">
        <v>13195</v>
      </c>
      <c r="F488">
        <v>50</v>
      </c>
      <c r="G488">
        <v>82</v>
      </c>
      <c r="H488">
        <v>77</v>
      </c>
      <c r="I488">
        <v>46</v>
      </c>
      <c r="J488">
        <v>159</v>
      </c>
      <c r="K488">
        <v>64</v>
      </c>
      <c r="L488">
        <v>104</v>
      </c>
      <c r="M488">
        <v>209</v>
      </c>
      <c r="N488">
        <f t="shared" si="7"/>
        <v>791</v>
      </c>
    </row>
    <row r="489" spans="1:14" ht="14.25" customHeight="1" x14ac:dyDescent="0.35">
      <c r="A489" t="s">
        <v>4221</v>
      </c>
      <c r="B489" t="s">
        <v>3419</v>
      </c>
      <c r="C489" t="s">
        <v>431</v>
      </c>
      <c r="D489" t="s">
        <v>529</v>
      </c>
      <c r="E489">
        <v>13197</v>
      </c>
      <c r="F489">
        <v>10</v>
      </c>
      <c r="G489">
        <v>15</v>
      </c>
      <c r="H489">
        <v>10</v>
      </c>
      <c r="I489">
        <v>13</v>
      </c>
      <c r="J489">
        <v>19</v>
      </c>
      <c r="K489">
        <v>0</v>
      </c>
      <c r="L489">
        <v>35</v>
      </c>
      <c r="M489">
        <v>167</v>
      </c>
      <c r="N489">
        <f t="shared" si="7"/>
        <v>269</v>
      </c>
    </row>
    <row r="490" spans="1:14" ht="14.25" customHeight="1" x14ac:dyDescent="0.35">
      <c r="A490" t="s">
        <v>4222</v>
      </c>
      <c r="B490" t="s">
        <v>4223</v>
      </c>
      <c r="C490" t="s">
        <v>431</v>
      </c>
      <c r="D490" t="s">
        <v>530</v>
      </c>
      <c r="E490">
        <v>13199</v>
      </c>
      <c r="F490">
        <v>142</v>
      </c>
      <c r="G490">
        <v>42</v>
      </c>
      <c r="H490">
        <v>65</v>
      </c>
      <c r="I490">
        <v>131</v>
      </c>
      <c r="J490">
        <v>75</v>
      </c>
      <c r="K490">
        <v>9</v>
      </c>
      <c r="L490">
        <v>60</v>
      </c>
      <c r="M490">
        <v>199</v>
      </c>
      <c r="N490">
        <f t="shared" si="7"/>
        <v>723</v>
      </c>
    </row>
    <row r="491" spans="1:14" ht="14.25" customHeight="1" x14ac:dyDescent="0.35">
      <c r="A491" t="s">
        <v>4224</v>
      </c>
      <c r="B491" t="s">
        <v>3629</v>
      </c>
      <c r="C491" t="s">
        <v>431</v>
      </c>
      <c r="D491" t="s">
        <v>531</v>
      </c>
      <c r="E491">
        <v>13201</v>
      </c>
      <c r="F491">
        <v>56</v>
      </c>
      <c r="G491">
        <v>0</v>
      </c>
      <c r="H491">
        <v>14</v>
      </c>
      <c r="I491">
        <v>67</v>
      </c>
      <c r="J491">
        <v>125</v>
      </c>
      <c r="K491">
        <v>37</v>
      </c>
      <c r="L491">
        <v>8</v>
      </c>
      <c r="M491">
        <v>84</v>
      </c>
      <c r="N491">
        <f t="shared" si="7"/>
        <v>391</v>
      </c>
    </row>
    <row r="492" spans="1:14" ht="14.25" customHeight="1" x14ac:dyDescent="0.35">
      <c r="A492" t="s">
        <v>4225</v>
      </c>
      <c r="B492" t="s">
        <v>4226</v>
      </c>
      <c r="C492" t="s">
        <v>431</v>
      </c>
      <c r="D492" t="s">
        <v>532</v>
      </c>
      <c r="E492">
        <v>13205</v>
      </c>
      <c r="F492">
        <v>61</v>
      </c>
      <c r="G492">
        <v>37</v>
      </c>
      <c r="H492">
        <v>104</v>
      </c>
      <c r="I492">
        <v>264</v>
      </c>
      <c r="J492">
        <v>149</v>
      </c>
      <c r="K492">
        <v>41</v>
      </c>
      <c r="L492">
        <v>88</v>
      </c>
      <c r="M492">
        <v>272</v>
      </c>
      <c r="N492">
        <f t="shared" si="7"/>
        <v>1016</v>
      </c>
    </row>
    <row r="493" spans="1:14" ht="14.25" customHeight="1" x14ac:dyDescent="0.35">
      <c r="A493" t="s">
        <v>4227</v>
      </c>
      <c r="B493" t="s">
        <v>3425</v>
      </c>
      <c r="C493" t="s">
        <v>431</v>
      </c>
      <c r="D493" t="s">
        <v>533</v>
      </c>
      <c r="E493">
        <v>13207</v>
      </c>
      <c r="F493">
        <v>8</v>
      </c>
      <c r="G493">
        <v>12</v>
      </c>
      <c r="H493">
        <v>85</v>
      </c>
      <c r="I493">
        <v>106</v>
      </c>
      <c r="J493">
        <v>55</v>
      </c>
      <c r="K493">
        <v>36</v>
      </c>
      <c r="L493">
        <v>36</v>
      </c>
      <c r="M493">
        <v>81</v>
      </c>
      <c r="N493">
        <f t="shared" si="7"/>
        <v>419</v>
      </c>
    </row>
    <row r="494" spans="1:14" ht="14.25" customHeight="1" x14ac:dyDescent="0.35">
      <c r="A494" t="s">
        <v>4228</v>
      </c>
      <c r="B494" t="s">
        <v>3427</v>
      </c>
      <c r="C494" t="s">
        <v>431</v>
      </c>
      <c r="D494" t="s">
        <v>534</v>
      </c>
      <c r="E494">
        <v>13209</v>
      </c>
      <c r="F494">
        <v>84</v>
      </c>
      <c r="G494">
        <v>2</v>
      </c>
      <c r="H494">
        <v>17</v>
      </c>
      <c r="I494">
        <v>53</v>
      </c>
      <c r="J494">
        <v>9</v>
      </c>
      <c r="K494">
        <v>7</v>
      </c>
      <c r="L494">
        <v>14</v>
      </c>
      <c r="M494">
        <v>110</v>
      </c>
      <c r="N494">
        <f t="shared" si="7"/>
        <v>296</v>
      </c>
    </row>
    <row r="495" spans="1:14" ht="14.25" customHeight="1" x14ac:dyDescent="0.35">
      <c r="A495" t="s">
        <v>4229</v>
      </c>
      <c r="B495" t="s">
        <v>3429</v>
      </c>
      <c r="C495" t="s">
        <v>431</v>
      </c>
      <c r="D495" t="s">
        <v>535</v>
      </c>
      <c r="E495">
        <v>13211</v>
      </c>
      <c r="F495">
        <v>33</v>
      </c>
      <c r="G495">
        <v>45</v>
      </c>
      <c r="H495">
        <v>23</v>
      </c>
      <c r="I495">
        <v>23</v>
      </c>
      <c r="J495">
        <v>26</v>
      </c>
      <c r="K495">
        <v>0</v>
      </c>
      <c r="L495">
        <v>10</v>
      </c>
      <c r="M495">
        <v>105</v>
      </c>
      <c r="N495">
        <f t="shared" si="7"/>
        <v>265</v>
      </c>
    </row>
    <row r="496" spans="1:14" ht="14.25" customHeight="1" x14ac:dyDescent="0.35">
      <c r="A496" t="s">
        <v>4230</v>
      </c>
      <c r="B496" t="s">
        <v>4231</v>
      </c>
      <c r="C496" t="s">
        <v>431</v>
      </c>
      <c r="D496" t="s">
        <v>536</v>
      </c>
      <c r="E496">
        <v>13213</v>
      </c>
      <c r="F496">
        <v>179</v>
      </c>
      <c r="G496">
        <v>68</v>
      </c>
      <c r="H496">
        <v>55</v>
      </c>
      <c r="I496">
        <v>85</v>
      </c>
      <c r="J496">
        <v>158</v>
      </c>
      <c r="K496">
        <v>114</v>
      </c>
      <c r="L496">
        <v>78</v>
      </c>
      <c r="M496">
        <v>321</v>
      </c>
      <c r="N496">
        <f t="shared" si="7"/>
        <v>1058</v>
      </c>
    </row>
    <row r="497" spans="1:14" ht="14.25" customHeight="1" x14ac:dyDescent="0.35">
      <c r="A497" t="s">
        <v>4232</v>
      </c>
      <c r="B497" t="s">
        <v>4233</v>
      </c>
      <c r="C497" t="s">
        <v>431</v>
      </c>
      <c r="D497" t="s">
        <v>537</v>
      </c>
      <c r="E497">
        <v>13215</v>
      </c>
      <c r="F497">
        <v>1129</v>
      </c>
      <c r="G497">
        <v>324</v>
      </c>
      <c r="H497">
        <v>600</v>
      </c>
      <c r="I497">
        <v>1940</v>
      </c>
      <c r="J497">
        <v>878</v>
      </c>
      <c r="K497">
        <v>148</v>
      </c>
      <c r="L497">
        <v>619</v>
      </c>
      <c r="M497">
        <v>1871</v>
      </c>
      <c r="N497">
        <f t="shared" si="7"/>
        <v>7509</v>
      </c>
    </row>
    <row r="498" spans="1:14" ht="14.25" customHeight="1" x14ac:dyDescent="0.35">
      <c r="A498" t="s">
        <v>4234</v>
      </c>
      <c r="B498" t="s">
        <v>3637</v>
      </c>
      <c r="C498" t="s">
        <v>431</v>
      </c>
      <c r="D498" t="s">
        <v>538</v>
      </c>
      <c r="E498">
        <v>13217</v>
      </c>
      <c r="F498">
        <v>282</v>
      </c>
      <c r="G498">
        <v>242</v>
      </c>
      <c r="H498">
        <v>304</v>
      </c>
      <c r="I498">
        <v>888</v>
      </c>
      <c r="J498">
        <v>710</v>
      </c>
      <c r="K498">
        <v>149</v>
      </c>
      <c r="L498">
        <v>293</v>
      </c>
      <c r="M498">
        <v>860</v>
      </c>
      <c r="N498">
        <f t="shared" si="7"/>
        <v>3728</v>
      </c>
    </row>
    <row r="499" spans="1:14" ht="14.25" customHeight="1" x14ac:dyDescent="0.35">
      <c r="A499" t="s">
        <v>4235</v>
      </c>
      <c r="B499" t="s">
        <v>4236</v>
      </c>
      <c r="C499" t="s">
        <v>431</v>
      </c>
      <c r="D499" t="s">
        <v>539</v>
      </c>
      <c r="E499">
        <v>13219</v>
      </c>
      <c r="F499">
        <v>103</v>
      </c>
      <c r="G499">
        <v>6</v>
      </c>
      <c r="H499">
        <v>49</v>
      </c>
      <c r="I499">
        <v>351</v>
      </c>
      <c r="J499">
        <v>47</v>
      </c>
      <c r="K499">
        <v>15</v>
      </c>
      <c r="L499">
        <v>59</v>
      </c>
      <c r="M499">
        <v>384</v>
      </c>
      <c r="N499">
        <f t="shared" si="7"/>
        <v>1014</v>
      </c>
    </row>
    <row r="500" spans="1:14" ht="14.25" customHeight="1" x14ac:dyDescent="0.35">
      <c r="A500" t="s">
        <v>4237</v>
      </c>
      <c r="B500" t="s">
        <v>4238</v>
      </c>
      <c r="C500" t="s">
        <v>431</v>
      </c>
      <c r="D500" t="s">
        <v>540</v>
      </c>
      <c r="E500">
        <v>13221</v>
      </c>
      <c r="F500">
        <v>127</v>
      </c>
      <c r="G500">
        <v>102</v>
      </c>
      <c r="H500">
        <v>3</v>
      </c>
      <c r="I500">
        <v>54</v>
      </c>
      <c r="J500">
        <v>70</v>
      </c>
      <c r="K500">
        <v>2</v>
      </c>
      <c r="L500">
        <v>9</v>
      </c>
      <c r="M500">
        <v>26</v>
      </c>
      <c r="N500">
        <f t="shared" si="7"/>
        <v>393</v>
      </c>
    </row>
    <row r="501" spans="1:14" ht="14.25" customHeight="1" x14ac:dyDescent="0.35">
      <c r="A501" t="s">
        <v>4239</v>
      </c>
      <c r="B501" t="s">
        <v>4240</v>
      </c>
      <c r="C501" t="s">
        <v>431</v>
      </c>
      <c r="D501" t="s">
        <v>541</v>
      </c>
      <c r="E501">
        <v>13223</v>
      </c>
      <c r="F501">
        <v>256</v>
      </c>
      <c r="G501">
        <v>48</v>
      </c>
      <c r="H501">
        <v>105</v>
      </c>
      <c r="I501">
        <v>232</v>
      </c>
      <c r="J501">
        <v>267</v>
      </c>
      <c r="K501">
        <v>92</v>
      </c>
      <c r="L501">
        <v>337</v>
      </c>
      <c r="M501">
        <v>495</v>
      </c>
      <c r="N501">
        <f t="shared" si="7"/>
        <v>1832</v>
      </c>
    </row>
    <row r="502" spans="1:14" ht="14.25" customHeight="1" x14ac:dyDescent="0.35">
      <c r="A502" t="s">
        <v>4241</v>
      </c>
      <c r="B502" t="s">
        <v>4242</v>
      </c>
      <c r="C502" t="s">
        <v>431</v>
      </c>
      <c r="D502" t="s">
        <v>542</v>
      </c>
      <c r="E502">
        <v>13225</v>
      </c>
      <c r="F502">
        <v>69</v>
      </c>
      <c r="G502">
        <v>93</v>
      </c>
      <c r="H502">
        <v>78</v>
      </c>
      <c r="I502">
        <v>401</v>
      </c>
      <c r="J502">
        <v>106</v>
      </c>
      <c r="K502">
        <v>84</v>
      </c>
      <c r="L502">
        <v>22</v>
      </c>
      <c r="M502">
        <v>468</v>
      </c>
      <c r="N502">
        <f t="shared" si="7"/>
        <v>1321</v>
      </c>
    </row>
    <row r="503" spans="1:14" ht="14.25" customHeight="1" x14ac:dyDescent="0.35">
      <c r="A503" t="s">
        <v>4243</v>
      </c>
      <c r="B503" t="s">
        <v>3433</v>
      </c>
      <c r="C503" t="s">
        <v>431</v>
      </c>
      <c r="D503" t="s">
        <v>543</v>
      </c>
      <c r="E503">
        <v>13227</v>
      </c>
      <c r="F503">
        <v>13</v>
      </c>
      <c r="G503">
        <v>0</v>
      </c>
      <c r="H503">
        <v>57</v>
      </c>
      <c r="I503">
        <v>246</v>
      </c>
      <c r="J503">
        <v>25</v>
      </c>
      <c r="K503">
        <v>74</v>
      </c>
      <c r="L503">
        <v>121</v>
      </c>
      <c r="M503">
        <v>205</v>
      </c>
      <c r="N503">
        <f t="shared" si="7"/>
        <v>741</v>
      </c>
    </row>
    <row r="504" spans="1:14" ht="14.25" customHeight="1" x14ac:dyDescent="0.35">
      <c r="A504" t="s">
        <v>4244</v>
      </c>
      <c r="B504" t="s">
        <v>4245</v>
      </c>
      <c r="C504" t="s">
        <v>431</v>
      </c>
      <c r="D504" t="s">
        <v>544</v>
      </c>
      <c r="E504">
        <v>13229</v>
      </c>
      <c r="F504">
        <v>99</v>
      </c>
      <c r="G504">
        <v>3</v>
      </c>
      <c r="H504">
        <v>71</v>
      </c>
      <c r="I504">
        <v>52</v>
      </c>
      <c r="J504">
        <v>170</v>
      </c>
      <c r="K504">
        <v>0</v>
      </c>
      <c r="L504">
        <v>35</v>
      </c>
      <c r="M504">
        <v>110</v>
      </c>
      <c r="N504">
        <f t="shared" si="7"/>
        <v>540</v>
      </c>
    </row>
    <row r="505" spans="1:14" ht="14.25" customHeight="1" x14ac:dyDescent="0.35">
      <c r="A505" t="s">
        <v>4246</v>
      </c>
      <c r="B505" t="s">
        <v>3435</v>
      </c>
      <c r="C505" t="s">
        <v>431</v>
      </c>
      <c r="D505" t="s">
        <v>545</v>
      </c>
      <c r="E505">
        <v>13231</v>
      </c>
      <c r="F505">
        <v>45</v>
      </c>
      <c r="G505">
        <v>0</v>
      </c>
      <c r="H505">
        <v>22</v>
      </c>
      <c r="I505">
        <v>119</v>
      </c>
      <c r="J505">
        <v>57</v>
      </c>
      <c r="K505">
        <v>3</v>
      </c>
      <c r="L505">
        <v>0</v>
      </c>
      <c r="M505">
        <v>108</v>
      </c>
      <c r="N505">
        <f t="shared" si="7"/>
        <v>354</v>
      </c>
    </row>
    <row r="506" spans="1:14" ht="14.25" customHeight="1" x14ac:dyDescent="0.35">
      <c r="A506" t="s">
        <v>4247</v>
      </c>
      <c r="B506" t="s">
        <v>3647</v>
      </c>
      <c r="C506" t="s">
        <v>431</v>
      </c>
      <c r="D506" t="s">
        <v>546</v>
      </c>
      <c r="E506">
        <v>13233</v>
      </c>
      <c r="F506">
        <v>111</v>
      </c>
      <c r="G506">
        <v>302</v>
      </c>
      <c r="H506">
        <v>182</v>
      </c>
      <c r="I506">
        <v>506</v>
      </c>
      <c r="J506">
        <v>272</v>
      </c>
      <c r="K506">
        <v>60</v>
      </c>
      <c r="L506">
        <v>97</v>
      </c>
      <c r="M506">
        <v>224</v>
      </c>
      <c r="N506">
        <f t="shared" si="7"/>
        <v>1754</v>
      </c>
    </row>
    <row r="507" spans="1:14" ht="14.25" customHeight="1" x14ac:dyDescent="0.35">
      <c r="A507" t="s">
        <v>4248</v>
      </c>
      <c r="B507" t="s">
        <v>3653</v>
      </c>
      <c r="C507" t="s">
        <v>431</v>
      </c>
      <c r="D507" t="s">
        <v>547</v>
      </c>
      <c r="E507">
        <v>13235</v>
      </c>
      <c r="F507">
        <v>23</v>
      </c>
      <c r="G507">
        <v>28</v>
      </c>
      <c r="H507">
        <v>48</v>
      </c>
      <c r="I507">
        <v>9</v>
      </c>
      <c r="J507">
        <v>16</v>
      </c>
      <c r="K507">
        <v>0</v>
      </c>
      <c r="L507">
        <v>21</v>
      </c>
      <c r="M507">
        <v>84</v>
      </c>
      <c r="N507">
        <f t="shared" si="7"/>
        <v>229</v>
      </c>
    </row>
    <row r="508" spans="1:14" ht="14.25" customHeight="1" x14ac:dyDescent="0.35">
      <c r="A508" t="s">
        <v>4249</v>
      </c>
      <c r="B508" t="s">
        <v>4033</v>
      </c>
      <c r="C508" t="s">
        <v>431</v>
      </c>
      <c r="D508" t="s">
        <v>548</v>
      </c>
      <c r="E508">
        <v>13237</v>
      </c>
      <c r="F508">
        <v>293</v>
      </c>
      <c r="G508">
        <v>47</v>
      </c>
      <c r="H508">
        <v>0</v>
      </c>
      <c r="I508">
        <v>163</v>
      </c>
      <c r="J508">
        <v>75</v>
      </c>
      <c r="K508">
        <v>0</v>
      </c>
      <c r="L508">
        <v>19</v>
      </c>
      <c r="M508">
        <v>382</v>
      </c>
      <c r="N508">
        <f t="shared" si="7"/>
        <v>979</v>
      </c>
    </row>
    <row r="509" spans="1:14" ht="14.25" customHeight="1" x14ac:dyDescent="0.35">
      <c r="A509" t="s">
        <v>4250</v>
      </c>
      <c r="B509" t="s">
        <v>4251</v>
      </c>
      <c r="C509" t="s">
        <v>431</v>
      </c>
      <c r="D509" t="s">
        <v>549</v>
      </c>
      <c r="E509">
        <v>13239</v>
      </c>
      <c r="F509">
        <v>0</v>
      </c>
      <c r="G509">
        <v>5</v>
      </c>
      <c r="H509">
        <v>0</v>
      </c>
      <c r="I509">
        <v>0</v>
      </c>
      <c r="J509">
        <v>0</v>
      </c>
      <c r="K509">
        <v>0</v>
      </c>
      <c r="L509">
        <v>0</v>
      </c>
      <c r="M509">
        <v>0</v>
      </c>
      <c r="N509">
        <f t="shared" si="7"/>
        <v>5</v>
      </c>
    </row>
    <row r="510" spans="1:14" ht="14.25" customHeight="1" x14ac:dyDescent="0.35">
      <c r="A510" t="s">
        <v>4252</v>
      </c>
      <c r="B510" t="s">
        <v>4253</v>
      </c>
      <c r="C510" t="s">
        <v>431</v>
      </c>
      <c r="D510" t="s">
        <v>550</v>
      </c>
      <c r="E510">
        <v>13241</v>
      </c>
      <c r="F510">
        <v>37</v>
      </c>
      <c r="G510">
        <v>0</v>
      </c>
      <c r="H510">
        <v>4</v>
      </c>
      <c r="I510">
        <v>171</v>
      </c>
      <c r="J510">
        <v>20</v>
      </c>
      <c r="K510">
        <v>13</v>
      </c>
      <c r="L510">
        <v>39</v>
      </c>
      <c r="M510">
        <v>69</v>
      </c>
      <c r="N510">
        <f t="shared" si="7"/>
        <v>353</v>
      </c>
    </row>
    <row r="511" spans="1:14" ht="14.25" customHeight="1" x14ac:dyDescent="0.35">
      <c r="A511" t="s">
        <v>4254</v>
      </c>
      <c r="B511" t="s">
        <v>3437</v>
      </c>
      <c r="C511" t="s">
        <v>431</v>
      </c>
      <c r="D511" t="s">
        <v>551</v>
      </c>
      <c r="E511">
        <v>13243</v>
      </c>
      <c r="F511">
        <v>27</v>
      </c>
      <c r="G511">
        <v>0</v>
      </c>
      <c r="H511">
        <v>9</v>
      </c>
      <c r="I511">
        <v>7</v>
      </c>
      <c r="J511">
        <v>2</v>
      </c>
      <c r="K511">
        <v>0</v>
      </c>
      <c r="L511">
        <v>25</v>
      </c>
      <c r="M511">
        <v>49</v>
      </c>
      <c r="N511">
        <f t="shared" si="7"/>
        <v>119</v>
      </c>
    </row>
    <row r="512" spans="1:14" ht="14.25" customHeight="1" x14ac:dyDescent="0.35">
      <c r="A512" t="s">
        <v>4255</v>
      </c>
      <c r="B512" t="s">
        <v>4256</v>
      </c>
      <c r="C512" t="s">
        <v>431</v>
      </c>
      <c r="D512" t="s">
        <v>552</v>
      </c>
      <c r="E512">
        <v>13245</v>
      </c>
      <c r="F512">
        <v>1083</v>
      </c>
      <c r="G512">
        <v>269</v>
      </c>
      <c r="H512">
        <v>547</v>
      </c>
      <c r="I512">
        <v>1967</v>
      </c>
      <c r="J512">
        <v>1221</v>
      </c>
      <c r="K512">
        <v>436</v>
      </c>
      <c r="L512">
        <v>515</v>
      </c>
      <c r="M512">
        <v>2771</v>
      </c>
      <c r="N512">
        <f t="shared" si="7"/>
        <v>8809</v>
      </c>
    </row>
    <row r="513" spans="1:14" ht="14.25" customHeight="1" x14ac:dyDescent="0.35">
      <c r="A513" t="s">
        <v>4257</v>
      </c>
      <c r="B513" t="s">
        <v>4258</v>
      </c>
      <c r="C513" t="s">
        <v>431</v>
      </c>
      <c r="D513" t="s">
        <v>553</v>
      </c>
      <c r="E513">
        <v>13247</v>
      </c>
      <c r="F513">
        <v>179</v>
      </c>
      <c r="G513">
        <v>48</v>
      </c>
      <c r="H513">
        <v>148</v>
      </c>
      <c r="I513">
        <v>486</v>
      </c>
      <c r="J513">
        <v>388</v>
      </c>
      <c r="K513">
        <v>177</v>
      </c>
      <c r="L513">
        <v>68</v>
      </c>
      <c r="M513">
        <v>885</v>
      </c>
      <c r="N513">
        <f t="shared" si="7"/>
        <v>2379</v>
      </c>
    </row>
    <row r="514" spans="1:14" ht="14.25" customHeight="1" x14ac:dyDescent="0.35">
      <c r="A514" t="s">
        <v>4259</v>
      </c>
      <c r="B514" t="s">
        <v>4260</v>
      </c>
      <c r="C514" t="s">
        <v>431</v>
      </c>
      <c r="D514" t="s">
        <v>554</v>
      </c>
      <c r="E514">
        <v>13249</v>
      </c>
      <c r="F514">
        <v>0</v>
      </c>
      <c r="G514">
        <v>0</v>
      </c>
      <c r="H514">
        <v>15</v>
      </c>
      <c r="I514">
        <v>0</v>
      </c>
      <c r="J514">
        <v>32</v>
      </c>
      <c r="K514">
        <v>17</v>
      </c>
      <c r="L514">
        <v>0</v>
      </c>
      <c r="M514">
        <v>38</v>
      </c>
      <c r="N514">
        <f t="shared" si="7"/>
        <v>102</v>
      </c>
    </row>
    <row r="515" spans="1:14" ht="14.25" customHeight="1" x14ac:dyDescent="0.35">
      <c r="A515" t="s">
        <v>4261</v>
      </c>
      <c r="B515" t="s">
        <v>4262</v>
      </c>
      <c r="C515" t="s">
        <v>431</v>
      </c>
      <c r="D515" t="s">
        <v>555</v>
      </c>
      <c r="E515">
        <v>13251</v>
      </c>
      <c r="F515">
        <v>33</v>
      </c>
      <c r="G515">
        <v>3</v>
      </c>
      <c r="H515">
        <v>8</v>
      </c>
      <c r="I515">
        <v>32</v>
      </c>
      <c r="J515">
        <v>54</v>
      </c>
      <c r="K515">
        <v>59</v>
      </c>
      <c r="L515">
        <v>22</v>
      </c>
      <c r="M515">
        <v>155</v>
      </c>
      <c r="N515">
        <f t="shared" ref="N515:N578" si="8">SUM(F515:M515)</f>
        <v>366</v>
      </c>
    </row>
    <row r="516" spans="1:14" ht="14.25" customHeight="1" x14ac:dyDescent="0.35">
      <c r="A516" t="s">
        <v>4263</v>
      </c>
      <c r="B516" t="s">
        <v>4043</v>
      </c>
      <c r="C516" t="s">
        <v>431</v>
      </c>
      <c r="D516" t="s">
        <v>556</v>
      </c>
      <c r="E516">
        <v>13253</v>
      </c>
      <c r="F516">
        <v>32</v>
      </c>
      <c r="G516">
        <v>7</v>
      </c>
      <c r="H516">
        <v>34</v>
      </c>
      <c r="I516">
        <v>55</v>
      </c>
      <c r="J516">
        <v>4</v>
      </c>
      <c r="K516">
        <v>29</v>
      </c>
      <c r="L516">
        <v>21</v>
      </c>
      <c r="M516">
        <v>173</v>
      </c>
      <c r="N516">
        <f t="shared" si="8"/>
        <v>355</v>
      </c>
    </row>
    <row r="517" spans="1:14" ht="14.25" customHeight="1" x14ac:dyDescent="0.35">
      <c r="A517" t="s">
        <v>4264</v>
      </c>
      <c r="B517" t="s">
        <v>4265</v>
      </c>
      <c r="C517" t="s">
        <v>431</v>
      </c>
      <c r="D517" t="s">
        <v>557</v>
      </c>
      <c r="E517">
        <v>13255</v>
      </c>
      <c r="F517">
        <v>374</v>
      </c>
      <c r="G517">
        <v>80</v>
      </c>
      <c r="H517">
        <v>247</v>
      </c>
      <c r="I517">
        <v>316</v>
      </c>
      <c r="J517">
        <v>470</v>
      </c>
      <c r="K517">
        <v>106</v>
      </c>
      <c r="L517">
        <v>222</v>
      </c>
      <c r="M517">
        <v>370</v>
      </c>
      <c r="N517">
        <f t="shared" si="8"/>
        <v>2185</v>
      </c>
    </row>
    <row r="518" spans="1:14" ht="14.25" customHeight="1" x14ac:dyDescent="0.35">
      <c r="A518" t="s">
        <v>4266</v>
      </c>
      <c r="B518" t="s">
        <v>4267</v>
      </c>
      <c r="C518" t="s">
        <v>431</v>
      </c>
      <c r="D518" t="s">
        <v>558</v>
      </c>
      <c r="E518">
        <v>13257</v>
      </c>
      <c r="F518">
        <v>5</v>
      </c>
      <c r="G518">
        <v>11</v>
      </c>
      <c r="H518">
        <v>17</v>
      </c>
      <c r="I518">
        <v>140</v>
      </c>
      <c r="J518">
        <v>30</v>
      </c>
      <c r="K518">
        <v>28</v>
      </c>
      <c r="L518">
        <v>0</v>
      </c>
      <c r="M518">
        <v>151</v>
      </c>
      <c r="N518">
        <f t="shared" si="8"/>
        <v>382</v>
      </c>
    </row>
    <row r="519" spans="1:14" ht="14.25" customHeight="1" x14ac:dyDescent="0.35">
      <c r="A519" t="s">
        <v>4268</v>
      </c>
      <c r="B519" t="s">
        <v>4269</v>
      </c>
      <c r="C519" t="s">
        <v>431</v>
      </c>
      <c r="D519" t="s">
        <v>559</v>
      </c>
      <c r="E519">
        <v>13259</v>
      </c>
      <c r="F519">
        <v>45</v>
      </c>
      <c r="G519">
        <v>4</v>
      </c>
      <c r="H519">
        <v>1</v>
      </c>
      <c r="I519">
        <v>0</v>
      </c>
      <c r="J519">
        <v>28</v>
      </c>
      <c r="K519">
        <v>0</v>
      </c>
      <c r="L519">
        <v>17</v>
      </c>
      <c r="M519">
        <v>15</v>
      </c>
      <c r="N519">
        <f t="shared" si="8"/>
        <v>110</v>
      </c>
    </row>
    <row r="520" spans="1:14" ht="14.25" customHeight="1" x14ac:dyDescent="0.35">
      <c r="A520" t="s">
        <v>4270</v>
      </c>
      <c r="B520" t="s">
        <v>3445</v>
      </c>
      <c r="C520" t="s">
        <v>431</v>
      </c>
      <c r="D520" t="s">
        <v>560</v>
      </c>
      <c r="E520">
        <v>13261</v>
      </c>
      <c r="F520">
        <v>49</v>
      </c>
      <c r="G520">
        <v>96</v>
      </c>
      <c r="H520">
        <v>39</v>
      </c>
      <c r="I520">
        <v>152</v>
      </c>
      <c r="J520">
        <v>116</v>
      </c>
      <c r="K520">
        <v>3</v>
      </c>
      <c r="L520">
        <v>14</v>
      </c>
      <c r="M520">
        <v>583</v>
      </c>
      <c r="N520">
        <f t="shared" si="8"/>
        <v>1052</v>
      </c>
    </row>
    <row r="521" spans="1:14" ht="14.25" customHeight="1" x14ac:dyDescent="0.35">
      <c r="A521" t="s">
        <v>4271</v>
      </c>
      <c r="B521" t="s">
        <v>4272</v>
      </c>
      <c r="C521" t="s">
        <v>431</v>
      </c>
      <c r="D521" t="s">
        <v>561</v>
      </c>
      <c r="E521">
        <v>13263</v>
      </c>
      <c r="F521">
        <v>0</v>
      </c>
      <c r="G521">
        <v>6</v>
      </c>
      <c r="H521">
        <v>1</v>
      </c>
      <c r="I521">
        <v>64</v>
      </c>
      <c r="J521">
        <v>53</v>
      </c>
      <c r="K521">
        <v>12</v>
      </c>
      <c r="L521">
        <v>30</v>
      </c>
      <c r="M521">
        <v>99</v>
      </c>
      <c r="N521">
        <f t="shared" si="8"/>
        <v>265</v>
      </c>
    </row>
    <row r="522" spans="1:14" ht="14.25" customHeight="1" x14ac:dyDescent="0.35">
      <c r="A522" t="s">
        <v>4273</v>
      </c>
      <c r="B522" t="s">
        <v>4274</v>
      </c>
      <c r="C522" t="s">
        <v>431</v>
      </c>
      <c r="D522" t="s">
        <v>562</v>
      </c>
      <c r="E522">
        <v>13265</v>
      </c>
      <c r="F522">
        <v>7</v>
      </c>
      <c r="G522">
        <v>11</v>
      </c>
      <c r="H522">
        <v>7</v>
      </c>
      <c r="I522">
        <v>0</v>
      </c>
      <c r="J522">
        <v>7</v>
      </c>
      <c r="K522">
        <v>0</v>
      </c>
      <c r="L522">
        <v>18</v>
      </c>
      <c r="M522">
        <v>11</v>
      </c>
      <c r="N522">
        <f t="shared" si="8"/>
        <v>61</v>
      </c>
    </row>
    <row r="523" spans="1:14" ht="14.25" customHeight="1" x14ac:dyDescent="0.35">
      <c r="A523" t="s">
        <v>4275</v>
      </c>
      <c r="B523" t="s">
        <v>4276</v>
      </c>
      <c r="C523" t="s">
        <v>431</v>
      </c>
      <c r="D523" t="s">
        <v>563</v>
      </c>
      <c r="E523">
        <v>13267</v>
      </c>
      <c r="F523">
        <v>137</v>
      </c>
      <c r="G523">
        <v>89</v>
      </c>
      <c r="H523">
        <v>73</v>
      </c>
      <c r="I523">
        <v>180</v>
      </c>
      <c r="J523">
        <v>128</v>
      </c>
      <c r="K523">
        <v>0</v>
      </c>
      <c r="L523">
        <v>39</v>
      </c>
      <c r="M523">
        <v>239</v>
      </c>
      <c r="N523">
        <f t="shared" si="8"/>
        <v>885</v>
      </c>
    </row>
    <row r="524" spans="1:14" ht="14.25" customHeight="1" x14ac:dyDescent="0.35">
      <c r="A524" t="s">
        <v>4277</v>
      </c>
      <c r="B524" t="s">
        <v>4048</v>
      </c>
      <c r="C524" t="s">
        <v>431</v>
      </c>
      <c r="D524" t="s">
        <v>564</v>
      </c>
      <c r="E524">
        <v>13269</v>
      </c>
      <c r="F524">
        <v>35</v>
      </c>
      <c r="G524">
        <v>27</v>
      </c>
      <c r="H524">
        <v>22</v>
      </c>
      <c r="I524">
        <v>135</v>
      </c>
      <c r="J524">
        <v>31</v>
      </c>
      <c r="K524">
        <v>12</v>
      </c>
      <c r="L524">
        <v>19</v>
      </c>
      <c r="M524">
        <v>81</v>
      </c>
      <c r="N524">
        <f t="shared" si="8"/>
        <v>362</v>
      </c>
    </row>
    <row r="525" spans="1:14" ht="14.25" customHeight="1" x14ac:dyDescent="0.35">
      <c r="A525" t="s">
        <v>4278</v>
      </c>
      <c r="B525" t="s">
        <v>4279</v>
      </c>
      <c r="C525" t="s">
        <v>431</v>
      </c>
      <c r="D525" t="s">
        <v>565</v>
      </c>
      <c r="E525">
        <v>13271</v>
      </c>
      <c r="F525">
        <v>44</v>
      </c>
      <c r="G525">
        <v>0</v>
      </c>
      <c r="H525">
        <v>47</v>
      </c>
      <c r="I525">
        <v>26</v>
      </c>
      <c r="J525">
        <v>61</v>
      </c>
      <c r="K525">
        <v>0</v>
      </c>
      <c r="L525">
        <v>52</v>
      </c>
      <c r="M525">
        <v>52</v>
      </c>
      <c r="N525">
        <f t="shared" si="8"/>
        <v>282</v>
      </c>
    </row>
    <row r="526" spans="1:14" ht="14.25" customHeight="1" x14ac:dyDescent="0.35">
      <c r="A526" t="s">
        <v>4280</v>
      </c>
      <c r="B526" t="s">
        <v>4281</v>
      </c>
      <c r="C526" t="s">
        <v>431</v>
      </c>
      <c r="D526" t="s">
        <v>566</v>
      </c>
      <c r="E526">
        <v>13273</v>
      </c>
      <c r="F526">
        <v>77</v>
      </c>
      <c r="G526">
        <v>131</v>
      </c>
      <c r="H526">
        <v>4</v>
      </c>
      <c r="I526">
        <v>280</v>
      </c>
      <c r="J526">
        <v>87</v>
      </c>
      <c r="K526">
        <v>17</v>
      </c>
      <c r="L526">
        <v>2</v>
      </c>
      <c r="M526">
        <v>144</v>
      </c>
      <c r="N526">
        <f t="shared" si="8"/>
        <v>742</v>
      </c>
    </row>
    <row r="527" spans="1:14" ht="14.25" customHeight="1" x14ac:dyDescent="0.35">
      <c r="A527" t="s">
        <v>4282</v>
      </c>
      <c r="B527" t="s">
        <v>4283</v>
      </c>
      <c r="C527" t="s">
        <v>431</v>
      </c>
      <c r="D527" t="s">
        <v>567</v>
      </c>
      <c r="E527">
        <v>13275</v>
      </c>
      <c r="F527">
        <v>240</v>
      </c>
      <c r="G527">
        <v>48</v>
      </c>
      <c r="H527">
        <v>130</v>
      </c>
      <c r="I527">
        <v>386</v>
      </c>
      <c r="J527">
        <v>197</v>
      </c>
      <c r="K527">
        <v>112</v>
      </c>
      <c r="L527">
        <v>124</v>
      </c>
      <c r="M527">
        <v>303</v>
      </c>
      <c r="N527">
        <f t="shared" si="8"/>
        <v>1540</v>
      </c>
    </row>
    <row r="528" spans="1:14" ht="14.25" customHeight="1" x14ac:dyDescent="0.35">
      <c r="A528" t="s">
        <v>4284</v>
      </c>
      <c r="B528" t="s">
        <v>4285</v>
      </c>
      <c r="C528" t="s">
        <v>431</v>
      </c>
      <c r="D528" t="s">
        <v>568</v>
      </c>
      <c r="E528">
        <v>13277</v>
      </c>
      <c r="F528">
        <v>331</v>
      </c>
      <c r="G528">
        <v>71</v>
      </c>
      <c r="H528">
        <v>21</v>
      </c>
      <c r="I528">
        <v>101</v>
      </c>
      <c r="J528">
        <v>278</v>
      </c>
      <c r="K528">
        <v>13</v>
      </c>
      <c r="L528">
        <v>101</v>
      </c>
      <c r="M528">
        <v>427</v>
      </c>
      <c r="N528">
        <f t="shared" si="8"/>
        <v>1343</v>
      </c>
    </row>
    <row r="529" spans="1:14" ht="14.25" customHeight="1" x14ac:dyDescent="0.35">
      <c r="A529" t="s">
        <v>4286</v>
      </c>
      <c r="B529" t="s">
        <v>4287</v>
      </c>
      <c r="C529" t="s">
        <v>431</v>
      </c>
      <c r="D529" t="s">
        <v>569</v>
      </c>
      <c r="E529">
        <v>13279</v>
      </c>
      <c r="F529">
        <v>210</v>
      </c>
      <c r="G529">
        <v>119</v>
      </c>
      <c r="H529">
        <v>115</v>
      </c>
      <c r="I529">
        <v>275</v>
      </c>
      <c r="J529">
        <v>243</v>
      </c>
      <c r="K529">
        <v>88</v>
      </c>
      <c r="L529">
        <v>35</v>
      </c>
      <c r="M529">
        <v>284</v>
      </c>
      <c r="N529">
        <f t="shared" si="8"/>
        <v>1369</v>
      </c>
    </row>
    <row r="530" spans="1:14" ht="14.25" customHeight="1" x14ac:dyDescent="0.35">
      <c r="A530" t="s">
        <v>4288</v>
      </c>
      <c r="B530" t="s">
        <v>4289</v>
      </c>
      <c r="C530" t="s">
        <v>431</v>
      </c>
      <c r="D530" t="s">
        <v>570</v>
      </c>
      <c r="E530">
        <v>13281</v>
      </c>
      <c r="F530">
        <v>0</v>
      </c>
      <c r="G530">
        <v>28</v>
      </c>
      <c r="H530">
        <v>7</v>
      </c>
      <c r="I530">
        <v>101</v>
      </c>
      <c r="J530">
        <v>2</v>
      </c>
      <c r="K530">
        <v>0</v>
      </c>
      <c r="L530">
        <v>2</v>
      </c>
      <c r="M530">
        <v>99</v>
      </c>
      <c r="N530">
        <f t="shared" si="8"/>
        <v>239</v>
      </c>
    </row>
    <row r="531" spans="1:14" ht="14.25" customHeight="1" x14ac:dyDescent="0.35">
      <c r="A531" t="s">
        <v>4290</v>
      </c>
      <c r="B531" t="s">
        <v>4291</v>
      </c>
      <c r="C531" t="s">
        <v>431</v>
      </c>
      <c r="D531" t="s">
        <v>571</v>
      </c>
      <c r="E531">
        <v>13283</v>
      </c>
      <c r="F531">
        <v>95</v>
      </c>
      <c r="G531">
        <v>0</v>
      </c>
      <c r="H531">
        <v>70</v>
      </c>
      <c r="I531">
        <v>67</v>
      </c>
      <c r="J531">
        <v>27</v>
      </c>
      <c r="K531">
        <v>6</v>
      </c>
      <c r="L531">
        <v>28</v>
      </c>
      <c r="M531">
        <v>72</v>
      </c>
      <c r="N531">
        <f t="shared" si="8"/>
        <v>365</v>
      </c>
    </row>
    <row r="532" spans="1:14" ht="14.25" customHeight="1" x14ac:dyDescent="0.35">
      <c r="A532" t="s">
        <v>4292</v>
      </c>
      <c r="B532" t="s">
        <v>4293</v>
      </c>
      <c r="C532" t="s">
        <v>431</v>
      </c>
      <c r="D532" t="s">
        <v>572</v>
      </c>
      <c r="E532">
        <v>13285</v>
      </c>
      <c r="F532">
        <v>375</v>
      </c>
      <c r="G532">
        <v>134</v>
      </c>
      <c r="H532">
        <v>116</v>
      </c>
      <c r="I532">
        <v>628</v>
      </c>
      <c r="J532">
        <v>229</v>
      </c>
      <c r="K532">
        <v>124</v>
      </c>
      <c r="L532">
        <v>187</v>
      </c>
      <c r="M532">
        <v>822</v>
      </c>
      <c r="N532">
        <f t="shared" si="8"/>
        <v>2615</v>
      </c>
    </row>
    <row r="533" spans="1:14" ht="14.25" customHeight="1" x14ac:dyDescent="0.35">
      <c r="A533" t="s">
        <v>4294</v>
      </c>
      <c r="B533" t="s">
        <v>4295</v>
      </c>
      <c r="C533" t="s">
        <v>431</v>
      </c>
      <c r="D533" t="s">
        <v>573</v>
      </c>
      <c r="E533">
        <v>13287</v>
      </c>
      <c r="F533">
        <v>106</v>
      </c>
      <c r="G533">
        <v>3</v>
      </c>
      <c r="H533">
        <v>11</v>
      </c>
      <c r="I533">
        <v>39</v>
      </c>
      <c r="J533">
        <v>46</v>
      </c>
      <c r="K533">
        <v>32</v>
      </c>
      <c r="L533">
        <v>0</v>
      </c>
      <c r="M533">
        <v>81</v>
      </c>
      <c r="N533">
        <f t="shared" si="8"/>
        <v>318</v>
      </c>
    </row>
    <row r="534" spans="1:14" ht="14.25" customHeight="1" x14ac:dyDescent="0.35">
      <c r="A534" t="s">
        <v>4296</v>
      </c>
      <c r="B534" t="s">
        <v>4297</v>
      </c>
      <c r="C534" t="s">
        <v>431</v>
      </c>
      <c r="D534" t="s">
        <v>574</v>
      </c>
      <c r="E534">
        <v>13289</v>
      </c>
      <c r="F534">
        <v>31</v>
      </c>
      <c r="G534">
        <v>14</v>
      </c>
      <c r="H534">
        <v>70</v>
      </c>
      <c r="I534">
        <v>2</v>
      </c>
      <c r="J534">
        <v>5</v>
      </c>
      <c r="K534">
        <v>0</v>
      </c>
      <c r="L534">
        <v>14</v>
      </c>
      <c r="M534">
        <v>12</v>
      </c>
      <c r="N534">
        <f t="shared" si="8"/>
        <v>148</v>
      </c>
    </row>
    <row r="535" spans="1:14" ht="14.25" customHeight="1" x14ac:dyDescent="0.35">
      <c r="A535" t="s">
        <v>4298</v>
      </c>
      <c r="B535" t="s">
        <v>3672</v>
      </c>
      <c r="C535" t="s">
        <v>431</v>
      </c>
      <c r="D535" t="s">
        <v>575</v>
      </c>
      <c r="E535">
        <v>13291</v>
      </c>
      <c r="F535">
        <v>44</v>
      </c>
      <c r="G535">
        <v>6</v>
      </c>
      <c r="H535">
        <v>35</v>
      </c>
      <c r="I535">
        <v>40</v>
      </c>
      <c r="J535">
        <v>29</v>
      </c>
      <c r="K535">
        <v>0</v>
      </c>
      <c r="L535">
        <v>60</v>
      </c>
      <c r="M535">
        <v>225</v>
      </c>
      <c r="N535">
        <f t="shared" si="8"/>
        <v>439</v>
      </c>
    </row>
    <row r="536" spans="1:14" ht="14.25" customHeight="1" x14ac:dyDescent="0.35">
      <c r="A536" t="s">
        <v>4299</v>
      </c>
      <c r="B536" t="s">
        <v>4300</v>
      </c>
      <c r="C536" t="s">
        <v>431</v>
      </c>
      <c r="D536" t="s">
        <v>576</v>
      </c>
      <c r="E536">
        <v>13293</v>
      </c>
      <c r="F536">
        <v>158</v>
      </c>
      <c r="G536">
        <v>5</v>
      </c>
      <c r="H536">
        <v>138</v>
      </c>
      <c r="I536">
        <v>78</v>
      </c>
      <c r="J536">
        <v>235</v>
      </c>
      <c r="K536">
        <v>186</v>
      </c>
      <c r="L536">
        <v>57</v>
      </c>
      <c r="M536">
        <v>253</v>
      </c>
      <c r="N536">
        <f t="shared" si="8"/>
        <v>1110</v>
      </c>
    </row>
    <row r="537" spans="1:14" ht="14.25" customHeight="1" x14ac:dyDescent="0.35">
      <c r="A537" t="s">
        <v>4301</v>
      </c>
      <c r="B537" t="s">
        <v>3453</v>
      </c>
      <c r="C537" t="s">
        <v>431</v>
      </c>
      <c r="D537" t="s">
        <v>577</v>
      </c>
      <c r="E537">
        <v>13295</v>
      </c>
      <c r="F537">
        <v>474</v>
      </c>
      <c r="G537">
        <v>106</v>
      </c>
      <c r="H537">
        <v>95</v>
      </c>
      <c r="I537">
        <v>322</v>
      </c>
      <c r="J537">
        <v>146</v>
      </c>
      <c r="K537">
        <v>51</v>
      </c>
      <c r="L537">
        <v>146</v>
      </c>
      <c r="M537">
        <v>283</v>
      </c>
      <c r="N537">
        <f t="shared" si="8"/>
        <v>1623</v>
      </c>
    </row>
    <row r="538" spans="1:14" ht="14.25" customHeight="1" x14ac:dyDescent="0.35">
      <c r="A538" t="s">
        <v>4302</v>
      </c>
      <c r="B538" t="s">
        <v>4055</v>
      </c>
      <c r="C538" t="s">
        <v>431</v>
      </c>
      <c r="D538" t="s">
        <v>578</v>
      </c>
      <c r="E538">
        <v>13297</v>
      </c>
      <c r="F538">
        <v>541</v>
      </c>
      <c r="G538">
        <v>0</v>
      </c>
      <c r="H538">
        <v>135</v>
      </c>
      <c r="I538">
        <v>618</v>
      </c>
      <c r="J538">
        <v>469</v>
      </c>
      <c r="K538">
        <v>15</v>
      </c>
      <c r="L538">
        <v>242</v>
      </c>
      <c r="M538">
        <v>602</v>
      </c>
      <c r="N538">
        <f t="shared" si="8"/>
        <v>2622</v>
      </c>
    </row>
    <row r="539" spans="1:14" ht="14.25" customHeight="1" x14ac:dyDescent="0.35">
      <c r="A539" t="s">
        <v>4303</v>
      </c>
      <c r="B539" t="s">
        <v>4304</v>
      </c>
      <c r="C539" t="s">
        <v>431</v>
      </c>
      <c r="D539" t="s">
        <v>579</v>
      </c>
      <c r="E539">
        <v>13299</v>
      </c>
      <c r="F539">
        <v>238</v>
      </c>
      <c r="G539">
        <v>126</v>
      </c>
      <c r="H539">
        <v>7</v>
      </c>
      <c r="I539">
        <v>137</v>
      </c>
      <c r="J539">
        <v>261</v>
      </c>
      <c r="K539">
        <v>61</v>
      </c>
      <c r="L539">
        <v>140</v>
      </c>
      <c r="M539">
        <v>352</v>
      </c>
      <c r="N539">
        <f t="shared" si="8"/>
        <v>1322</v>
      </c>
    </row>
    <row r="540" spans="1:14" ht="14.25" customHeight="1" x14ac:dyDescent="0.35">
      <c r="A540" t="s">
        <v>4305</v>
      </c>
      <c r="B540" t="s">
        <v>4306</v>
      </c>
      <c r="C540" t="s">
        <v>431</v>
      </c>
      <c r="D540" t="s">
        <v>580</v>
      </c>
      <c r="E540">
        <v>13301</v>
      </c>
      <c r="F540">
        <v>0</v>
      </c>
      <c r="G540">
        <v>0</v>
      </c>
      <c r="H540">
        <v>4</v>
      </c>
      <c r="I540">
        <v>29</v>
      </c>
      <c r="J540">
        <v>25</v>
      </c>
      <c r="K540">
        <v>1</v>
      </c>
      <c r="L540">
        <v>1</v>
      </c>
      <c r="M540">
        <v>20</v>
      </c>
      <c r="N540">
        <f t="shared" si="8"/>
        <v>80</v>
      </c>
    </row>
    <row r="541" spans="1:14" ht="14.25" customHeight="1" x14ac:dyDescent="0.35">
      <c r="A541" t="s">
        <v>4307</v>
      </c>
      <c r="B541" t="s">
        <v>3455</v>
      </c>
      <c r="C541" t="s">
        <v>431</v>
      </c>
      <c r="D541" t="s">
        <v>581</v>
      </c>
      <c r="E541">
        <v>13303</v>
      </c>
      <c r="F541">
        <v>104</v>
      </c>
      <c r="G541">
        <v>27</v>
      </c>
      <c r="H541">
        <v>26</v>
      </c>
      <c r="I541">
        <v>94</v>
      </c>
      <c r="J541">
        <v>87</v>
      </c>
      <c r="K541">
        <v>19</v>
      </c>
      <c r="L541">
        <v>75</v>
      </c>
      <c r="M541">
        <v>131</v>
      </c>
      <c r="N541">
        <f t="shared" si="8"/>
        <v>563</v>
      </c>
    </row>
    <row r="542" spans="1:14" ht="14.25" customHeight="1" x14ac:dyDescent="0.35">
      <c r="A542" t="s">
        <v>4308</v>
      </c>
      <c r="B542" t="s">
        <v>4309</v>
      </c>
      <c r="C542" t="s">
        <v>431</v>
      </c>
      <c r="D542" t="s">
        <v>582</v>
      </c>
      <c r="E542">
        <v>13305</v>
      </c>
      <c r="F542">
        <v>225</v>
      </c>
      <c r="G542">
        <v>85</v>
      </c>
      <c r="H542">
        <v>92</v>
      </c>
      <c r="I542">
        <v>344</v>
      </c>
      <c r="J542">
        <v>225</v>
      </c>
      <c r="K542">
        <v>72</v>
      </c>
      <c r="L542">
        <v>262</v>
      </c>
      <c r="M542">
        <v>228</v>
      </c>
      <c r="N542">
        <f t="shared" si="8"/>
        <v>1533</v>
      </c>
    </row>
    <row r="543" spans="1:14" ht="14.25" customHeight="1" x14ac:dyDescent="0.35">
      <c r="A543" t="s">
        <v>4310</v>
      </c>
      <c r="B543" t="s">
        <v>4311</v>
      </c>
      <c r="C543" t="s">
        <v>431</v>
      </c>
      <c r="D543" t="s">
        <v>583</v>
      </c>
      <c r="E543">
        <v>13307</v>
      </c>
      <c r="F543">
        <v>0</v>
      </c>
      <c r="G543">
        <v>0</v>
      </c>
      <c r="H543">
        <v>11</v>
      </c>
      <c r="I543">
        <v>64</v>
      </c>
      <c r="J543">
        <v>50</v>
      </c>
      <c r="K543">
        <v>0</v>
      </c>
      <c r="L543">
        <v>0</v>
      </c>
      <c r="M543">
        <v>53</v>
      </c>
      <c r="N543">
        <f t="shared" si="8"/>
        <v>178</v>
      </c>
    </row>
    <row r="544" spans="1:14" ht="14.25" customHeight="1" x14ac:dyDescent="0.35">
      <c r="A544" t="s">
        <v>4312</v>
      </c>
      <c r="B544" t="s">
        <v>4313</v>
      </c>
      <c r="C544" t="s">
        <v>431</v>
      </c>
      <c r="D544" t="s">
        <v>584</v>
      </c>
      <c r="E544">
        <v>13309</v>
      </c>
      <c r="F544">
        <v>61</v>
      </c>
      <c r="G544">
        <v>9</v>
      </c>
      <c r="H544">
        <v>34</v>
      </c>
      <c r="I544">
        <v>221</v>
      </c>
      <c r="J544">
        <v>10</v>
      </c>
      <c r="K544">
        <v>47</v>
      </c>
      <c r="L544">
        <v>63</v>
      </c>
      <c r="M544">
        <v>109</v>
      </c>
      <c r="N544">
        <f t="shared" si="8"/>
        <v>554</v>
      </c>
    </row>
    <row r="545" spans="1:14" ht="14.25" customHeight="1" x14ac:dyDescent="0.35">
      <c r="A545" t="s">
        <v>4314</v>
      </c>
      <c r="B545" t="s">
        <v>3677</v>
      </c>
      <c r="C545" t="s">
        <v>431</v>
      </c>
      <c r="D545" t="s">
        <v>585</v>
      </c>
      <c r="E545">
        <v>13311</v>
      </c>
      <c r="F545">
        <v>119</v>
      </c>
      <c r="G545">
        <v>60</v>
      </c>
      <c r="H545">
        <v>119</v>
      </c>
      <c r="I545">
        <v>77</v>
      </c>
      <c r="J545">
        <v>47</v>
      </c>
      <c r="K545">
        <v>0</v>
      </c>
      <c r="L545">
        <v>102</v>
      </c>
      <c r="M545">
        <v>282</v>
      </c>
      <c r="N545">
        <f t="shared" si="8"/>
        <v>806</v>
      </c>
    </row>
    <row r="546" spans="1:14" ht="14.25" customHeight="1" x14ac:dyDescent="0.35">
      <c r="A546" t="s">
        <v>4315</v>
      </c>
      <c r="B546" t="s">
        <v>4316</v>
      </c>
      <c r="C546" t="s">
        <v>431</v>
      </c>
      <c r="D546" t="s">
        <v>586</v>
      </c>
      <c r="E546">
        <v>13313</v>
      </c>
      <c r="F546">
        <v>508</v>
      </c>
      <c r="G546">
        <v>228</v>
      </c>
      <c r="H546">
        <v>199</v>
      </c>
      <c r="I546">
        <v>273</v>
      </c>
      <c r="J546">
        <v>490</v>
      </c>
      <c r="K546">
        <v>319</v>
      </c>
      <c r="L546">
        <v>467</v>
      </c>
      <c r="M546">
        <v>601</v>
      </c>
      <c r="N546">
        <f t="shared" si="8"/>
        <v>3085</v>
      </c>
    </row>
    <row r="547" spans="1:14" ht="14.25" customHeight="1" x14ac:dyDescent="0.35">
      <c r="A547" t="s">
        <v>4317</v>
      </c>
      <c r="B547" t="s">
        <v>3457</v>
      </c>
      <c r="C547" t="s">
        <v>431</v>
      </c>
      <c r="D547" t="s">
        <v>587</v>
      </c>
      <c r="E547">
        <v>13315</v>
      </c>
      <c r="F547">
        <v>54</v>
      </c>
      <c r="G547">
        <v>20</v>
      </c>
      <c r="H547">
        <v>0</v>
      </c>
      <c r="I547">
        <v>76</v>
      </c>
      <c r="J547">
        <v>78</v>
      </c>
      <c r="K547">
        <v>0</v>
      </c>
      <c r="L547">
        <v>32</v>
      </c>
      <c r="M547">
        <v>78</v>
      </c>
      <c r="N547">
        <f t="shared" si="8"/>
        <v>338</v>
      </c>
    </row>
    <row r="548" spans="1:14" ht="14.25" customHeight="1" x14ac:dyDescent="0.35">
      <c r="A548" t="s">
        <v>4318</v>
      </c>
      <c r="B548" t="s">
        <v>4319</v>
      </c>
      <c r="C548" t="s">
        <v>431</v>
      </c>
      <c r="D548" t="s">
        <v>588</v>
      </c>
      <c r="E548">
        <v>13317</v>
      </c>
      <c r="F548">
        <v>47</v>
      </c>
      <c r="G548">
        <v>32</v>
      </c>
      <c r="H548">
        <v>16</v>
      </c>
      <c r="I548">
        <v>93</v>
      </c>
      <c r="J548">
        <v>39</v>
      </c>
      <c r="K548">
        <v>0</v>
      </c>
      <c r="L548">
        <v>26</v>
      </c>
      <c r="M548">
        <v>65</v>
      </c>
      <c r="N548">
        <f t="shared" si="8"/>
        <v>318</v>
      </c>
    </row>
    <row r="549" spans="1:14" ht="14.25" customHeight="1" x14ac:dyDescent="0.35">
      <c r="A549" t="s">
        <v>4320</v>
      </c>
      <c r="B549" t="s">
        <v>4321</v>
      </c>
      <c r="C549" t="s">
        <v>431</v>
      </c>
      <c r="D549" t="s">
        <v>589</v>
      </c>
      <c r="E549">
        <v>13319</v>
      </c>
      <c r="F549">
        <v>56</v>
      </c>
      <c r="G549">
        <v>0</v>
      </c>
      <c r="H549">
        <v>16</v>
      </c>
      <c r="I549">
        <v>32</v>
      </c>
      <c r="J549">
        <v>58</v>
      </c>
      <c r="K549">
        <v>3</v>
      </c>
      <c r="L549">
        <v>58</v>
      </c>
      <c r="M549">
        <v>54</v>
      </c>
      <c r="N549">
        <f t="shared" si="8"/>
        <v>277</v>
      </c>
    </row>
    <row r="550" spans="1:14" ht="14.25" customHeight="1" x14ac:dyDescent="0.35">
      <c r="A550" t="s">
        <v>4322</v>
      </c>
      <c r="B550" t="s">
        <v>4323</v>
      </c>
      <c r="C550" t="s">
        <v>431</v>
      </c>
      <c r="D550" t="s">
        <v>590</v>
      </c>
      <c r="E550">
        <v>13321</v>
      </c>
      <c r="F550">
        <v>144</v>
      </c>
      <c r="G550">
        <v>20</v>
      </c>
      <c r="H550">
        <v>125</v>
      </c>
      <c r="I550">
        <v>212</v>
      </c>
      <c r="J550">
        <v>60</v>
      </c>
      <c r="K550">
        <v>119</v>
      </c>
      <c r="L550">
        <v>73</v>
      </c>
      <c r="M550">
        <v>210</v>
      </c>
      <c r="N550">
        <f t="shared" si="8"/>
        <v>963</v>
      </c>
    </row>
    <row r="551" spans="1:14" ht="14.25" customHeight="1" x14ac:dyDescent="0.35">
      <c r="A551" t="s">
        <v>4324</v>
      </c>
      <c r="B551" t="s">
        <v>4325</v>
      </c>
      <c r="C551" t="s">
        <v>591</v>
      </c>
      <c r="D551" t="s">
        <v>592</v>
      </c>
      <c r="E551">
        <v>15001</v>
      </c>
      <c r="F551">
        <v>525</v>
      </c>
      <c r="G551">
        <v>237</v>
      </c>
      <c r="H551">
        <v>483</v>
      </c>
      <c r="I551">
        <v>1594</v>
      </c>
      <c r="J551">
        <v>927</v>
      </c>
      <c r="K551">
        <v>288</v>
      </c>
      <c r="L551">
        <v>558</v>
      </c>
      <c r="M551">
        <v>1243</v>
      </c>
      <c r="N551">
        <f t="shared" si="8"/>
        <v>5855</v>
      </c>
    </row>
    <row r="552" spans="1:14" ht="14.25" customHeight="1" x14ac:dyDescent="0.35">
      <c r="A552" t="s">
        <v>4326</v>
      </c>
      <c r="B552" t="s">
        <v>4327</v>
      </c>
      <c r="C552" t="s">
        <v>591</v>
      </c>
      <c r="D552" t="s">
        <v>593</v>
      </c>
      <c r="E552">
        <v>15003</v>
      </c>
      <c r="F552">
        <v>1850</v>
      </c>
      <c r="G552">
        <v>591</v>
      </c>
      <c r="H552">
        <v>1275</v>
      </c>
      <c r="I552">
        <v>4256</v>
      </c>
      <c r="J552">
        <v>1695</v>
      </c>
      <c r="K552">
        <v>676</v>
      </c>
      <c r="L552">
        <v>1286</v>
      </c>
      <c r="M552">
        <v>5185</v>
      </c>
      <c r="N552">
        <f t="shared" si="8"/>
        <v>16814</v>
      </c>
    </row>
    <row r="553" spans="1:14" ht="14.25" customHeight="1" x14ac:dyDescent="0.35">
      <c r="A553" t="s">
        <v>4328</v>
      </c>
      <c r="B553" t="s">
        <v>4329</v>
      </c>
      <c r="C553" t="s">
        <v>591</v>
      </c>
      <c r="D553" t="s">
        <v>594</v>
      </c>
      <c r="E553">
        <v>15005</v>
      </c>
      <c r="F553">
        <v>0</v>
      </c>
      <c r="G553">
        <v>0</v>
      </c>
      <c r="H553">
        <v>0</v>
      </c>
      <c r="I553">
        <v>0</v>
      </c>
      <c r="J553">
        <v>0</v>
      </c>
      <c r="K553">
        <v>0</v>
      </c>
      <c r="L553">
        <v>0</v>
      </c>
      <c r="M553">
        <v>0</v>
      </c>
      <c r="N553">
        <f t="shared" si="8"/>
        <v>0</v>
      </c>
    </row>
    <row r="554" spans="1:14" ht="14.25" customHeight="1" x14ac:dyDescent="0.35">
      <c r="A554" t="s">
        <v>4330</v>
      </c>
      <c r="B554" t="s">
        <v>4331</v>
      </c>
      <c r="C554" t="s">
        <v>591</v>
      </c>
      <c r="D554" t="s">
        <v>595</v>
      </c>
      <c r="E554">
        <v>15007</v>
      </c>
      <c r="F554">
        <v>130</v>
      </c>
      <c r="G554">
        <v>83</v>
      </c>
      <c r="H554">
        <v>132</v>
      </c>
      <c r="I554">
        <v>245</v>
      </c>
      <c r="J554">
        <v>394</v>
      </c>
      <c r="K554">
        <v>24</v>
      </c>
      <c r="L554">
        <v>69</v>
      </c>
      <c r="M554">
        <v>222</v>
      </c>
      <c r="N554">
        <f t="shared" si="8"/>
        <v>1299</v>
      </c>
    </row>
    <row r="555" spans="1:14" ht="14.25" customHeight="1" x14ac:dyDescent="0.35">
      <c r="A555" t="s">
        <v>4332</v>
      </c>
      <c r="B555" t="s">
        <v>4333</v>
      </c>
      <c r="C555" t="s">
        <v>591</v>
      </c>
      <c r="D555" t="s">
        <v>596</v>
      </c>
      <c r="E555">
        <v>15009</v>
      </c>
      <c r="F555">
        <v>522</v>
      </c>
      <c r="G555">
        <v>238</v>
      </c>
      <c r="H555">
        <v>227</v>
      </c>
      <c r="I555">
        <v>652</v>
      </c>
      <c r="J555">
        <v>219</v>
      </c>
      <c r="K555">
        <v>144</v>
      </c>
      <c r="L555">
        <v>231</v>
      </c>
      <c r="M555">
        <v>536</v>
      </c>
      <c r="N555">
        <f t="shared" si="8"/>
        <v>2769</v>
      </c>
    </row>
    <row r="556" spans="1:14" ht="14.25" customHeight="1" x14ac:dyDescent="0.35">
      <c r="A556" t="s">
        <v>4334</v>
      </c>
      <c r="B556" t="s">
        <v>4335</v>
      </c>
      <c r="C556" t="s">
        <v>597</v>
      </c>
      <c r="D556" t="s">
        <v>598</v>
      </c>
      <c r="E556">
        <v>16001</v>
      </c>
      <c r="F556">
        <v>814</v>
      </c>
      <c r="G556">
        <v>321</v>
      </c>
      <c r="H556">
        <v>790</v>
      </c>
      <c r="I556">
        <v>3560</v>
      </c>
      <c r="J556">
        <v>986</v>
      </c>
      <c r="K556">
        <v>217</v>
      </c>
      <c r="L556">
        <v>443</v>
      </c>
      <c r="M556">
        <v>4120</v>
      </c>
      <c r="N556">
        <f t="shared" si="8"/>
        <v>11251</v>
      </c>
    </row>
    <row r="557" spans="1:14" ht="14.25" customHeight="1" x14ac:dyDescent="0.35">
      <c r="A557" t="s">
        <v>4336</v>
      </c>
      <c r="B557" t="s">
        <v>3797</v>
      </c>
      <c r="C557" t="s">
        <v>597</v>
      </c>
      <c r="D557" t="s">
        <v>599</v>
      </c>
      <c r="E557">
        <v>16003</v>
      </c>
      <c r="F557">
        <v>0</v>
      </c>
      <c r="G557">
        <v>0</v>
      </c>
      <c r="H557">
        <v>0</v>
      </c>
      <c r="I557">
        <v>28</v>
      </c>
      <c r="J557">
        <v>4</v>
      </c>
      <c r="K557">
        <v>10</v>
      </c>
      <c r="L557">
        <v>3</v>
      </c>
      <c r="M557">
        <v>5</v>
      </c>
      <c r="N557">
        <f t="shared" si="8"/>
        <v>50</v>
      </c>
    </row>
    <row r="558" spans="1:14" ht="14.25" customHeight="1" x14ac:dyDescent="0.35">
      <c r="A558" t="s">
        <v>4337</v>
      </c>
      <c r="B558" t="s">
        <v>4338</v>
      </c>
      <c r="C558" t="s">
        <v>597</v>
      </c>
      <c r="D558" t="s">
        <v>600</v>
      </c>
      <c r="E558">
        <v>16005</v>
      </c>
      <c r="F558">
        <v>227</v>
      </c>
      <c r="G558">
        <v>137</v>
      </c>
      <c r="H558">
        <v>231</v>
      </c>
      <c r="I558">
        <v>746</v>
      </c>
      <c r="J558">
        <v>370</v>
      </c>
      <c r="K558">
        <v>44</v>
      </c>
      <c r="L558">
        <v>120</v>
      </c>
      <c r="M558">
        <v>1054</v>
      </c>
      <c r="N558">
        <f t="shared" si="8"/>
        <v>2929</v>
      </c>
    </row>
    <row r="559" spans="1:14" ht="14.25" customHeight="1" x14ac:dyDescent="0.35">
      <c r="A559" t="s">
        <v>4339</v>
      </c>
      <c r="B559" t="s">
        <v>4340</v>
      </c>
      <c r="C559" t="s">
        <v>597</v>
      </c>
      <c r="D559" t="s">
        <v>601</v>
      </c>
      <c r="E559">
        <v>16007</v>
      </c>
      <c r="F559">
        <v>14</v>
      </c>
      <c r="G559">
        <v>0</v>
      </c>
      <c r="H559">
        <v>2</v>
      </c>
      <c r="I559">
        <v>16</v>
      </c>
      <c r="J559">
        <v>4</v>
      </c>
      <c r="K559">
        <v>13</v>
      </c>
      <c r="L559">
        <v>45</v>
      </c>
      <c r="M559">
        <v>67</v>
      </c>
      <c r="N559">
        <f t="shared" si="8"/>
        <v>161</v>
      </c>
    </row>
    <row r="560" spans="1:14" ht="14.25" customHeight="1" x14ac:dyDescent="0.35">
      <c r="A560" t="s">
        <v>4341</v>
      </c>
      <c r="B560" t="s">
        <v>4342</v>
      </c>
      <c r="C560" t="s">
        <v>597</v>
      </c>
      <c r="D560" t="s">
        <v>602</v>
      </c>
      <c r="E560">
        <v>16009</v>
      </c>
      <c r="F560">
        <v>16</v>
      </c>
      <c r="G560">
        <v>0</v>
      </c>
      <c r="H560">
        <v>8</v>
      </c>
      <c r="I560">
        <v>51</v>
      </c>
      <c r="J560">
        <v>80</v>
      </c>
      <c r="K560">
        <v>3</v>
      </c>
      <c r="L560">
        <v>29</v>
      </c>
      <c r="M560">
        <v>84</v>
      </c>
      <c r="N560">
        <f t="shared" si="8"/>
        <v>271</v>
      </c>
    </row>
    <row r="561" spans="1:14" ht="14.25" customHeight="1" x14ac:dyDescent="0.35">
      <c r="A561" t="s">
        <v>4343</v>
      </c>
      <c r="B561" t="s">
        <v>4344</v>
      </c>
      <c r="C561" t="s">
        <v>597</v>
      </c>
      <c r="D561" t="s">
        <v>603</v>
      </c>
      <c r="E561">
        <v>16011</v>
      </c>
      <c r="F561">
        <v>133</v>
      </c>
      <c r="G561">
        <v>114</v>
      </c>
      <c r="H561">
        <v>121</v>
      </c>
      <c r="I561">
        <v>230</v>
      </c>
      <c r="J561">
        <v>160</v>
      </c>
      <c r="K561">
        <v>11</v>
      </c>
      <c r="L561">
        <v>143</v>
      </c>
      <c r="M561">
        <v>261</v>
      </c>
      <c r="N561">
        <f t="shared" si="8"/>
        <v>1173</v>
      </c>
    </row>
    <row r="562" spans="1:14" ht="14.25" customHeight="1" x14ac:dyDescent="0.35">
      <c r="A562" t="s">
        <v>4345</v>
      </c>
      <c r="B562" t="s">
        <v>4346</v>
      </c>
      <c r="C562" t="s">
        <v>597</v>
      </c>
      <c r="D562" t="s">
        <v>604</v>
      </c>
      <c r="E562">
        <v>16013</v>
      </c>
      <c r="F562">
        <v>130</v>
      </c>
      <c r="G562">
        <v>0</v>
      </c>
      <c r="H562">
        <v>37</v>
      </c>
      <c r="I562">
        <v>106</v>
      </c>
      <c r="J562">
        <v>0</v>
      </c>
      <c r="K562">
        <v>0</v>
      </c>
      <c r="L562">
        <v>29</v>
      </c>
      <c r="M562">
        <v>88</v>
      </c>
      <c r="N562">
        <f t="shared" si="8"/>
        <v>390</v>
      </c>
    </row>
    <row r="563" spans="1:14" ht="14.25" customHeight="1" x14ac:dyDescent="0.35">
      <c r="A563" t="s">
        <v>4347</v>
      </c>
      <c r="B563" t="s">
        <v>4348</v>
      </c>
      <c r="C563" t="s">
        <v>597</v>
      </c>
      <c r="D563" t="s">
        <v>605</v>
      </c>
      <c r="E563">
        <v>16015</v>
      </c>
      <c r="F563">
        <v>26</v>
      </c>
      <c r="G563">
        <v>20</v>
      </c>
      <c r="H563">
        <v>4</v>
      </c>
      <c r="I563">
        <v>4</v>
      </c>
      <c r="J563">
        <v>0</v>
      </c>
      <c r="K563">
        <v>0</v>
      </c>
      <c r="L563">
        <v>7</v>
      </c>
      <c r="M563">
        <v>15</v>
      </c>
      <c r="N563">
        <f t="shared" si="8"/>
        <v>76</v>
      </c>
    </row>
    <row r="564" spans="1:14" ht="14.25" customHeight="1" x14ac:dyDescent="0.35">
      <c r="A564" t="s">
        <v>4349</v>
      </c>
      <c r="B564" t="s">
        <v>4350</v>
      </c>
      <c r="C564" t="s">
        <v>597</v>
      </c>
      <c r="D564" t="s">
        <v>606</v>
      </c>
      <c r="E564">
        <v>16017</v>
      </c>
      <c r="F564">
        <v>26</v>
      </c>
      <c r="G564">
        <v>32</v>
      </c>
      <c r="H564">
        <v>105</v>
      </c>
      <c r="I564">
        <v>188</v>
      </c>
      <c r="J564">
        <v>18</v>
      </c>
      <c r="K564">
        <v>40</v>
      </c>
      <c r="L564">
        <v>168</v>
      </c>
      <c r="M564">
        <v>127</v>
      </c>
      <c r="N564">
        <f t="shared" si="8"/>
        <v>704</v>
      </c>
    </row>
    <row r="565" spans="1:14" ht="14.25" customHeight="1" x14ac:dyDescent="0.35">
      <c r="A565" t="s">
        <v>4351</v>
      </c>
      <c r="B565" t="s">
        <v>4352</v>
      </c>
      <c r="C565" t="s">
        <v>597</v>
      </c>
      <c r="D565" t="s">
        <v>607</v>
      </c>
      <c r="E565">
        <v>16019</v>
      </c>
      <c r="F565">
        <v>351</v>
      </c>
      <c r="G565">
        <v>108</v>
      </c>
      <c r="H565">
        <v>129</v>
      </c>
      <c r="I565">
        <v>553</v>
      </c>
      <c r="J565">
        <v>394</v>
      </c>
      <c r="K565">
        <v>50</v>
      </c>
      <c r="L565">
        <v>191</v>
      </c>
      <c r="M565">
        <v>916</v>
      </c>
      <c r="N565">
        <f t="shared" si="8"/>
        <v>2692</v>
      </c>
    </row>
    <row r="566" spans="1:14" ht="14.25" customHeight="1" x14ac:dyDescent="0.35">
      <c r="A566" t="s">
        <v>4353</v>
      </c>
      <c r="B566" t="s">
        <v>4354</v>
      </c>
      <c r="C566" t="s">
        <v>597</v>
      </c>
      <c r="D566" t="s">
        <v>608</v>
      </c>
      <c r="E566">
        <v>16021</v>
      </c>
      <c r="F566">
        <v>110</v>
      </c>
      <c r="G566">
        <v>52</v>
      </c>
      <c r="H566">
        <v>28</v>
      </c>
      <c r="I566">
        <v>58</v>
      </c>
      <c r="J566">
        <v>21</v>
      </c>
      <c r="K566">
        <v>17</v>
      </c>
      <c r="L566">
        <v>62</v>
      </c>
      <c r="M566">
        <v>54</v>
      </c>
      <c r="N566">
        <f t="shared" si="8"/>
        <v>402</v>
      </c>
    </row>
    <row r="567" spans="1:14" ht="14.25" customHeight="1" x14ac:dyDescent="0.35">
      <c r="A567" t="s">
        <v>4355</v>
      </c>
      <c r="B567" t="s">
        <v>3689</v>
      </c>
      <c r="C567" t="s">
        <v>597</v>
      </c>
      <c r="D567" t="s">
        <v>609</v>
      </c>
      <c r="E567">
        <v>16023</v>
      </c>
      <c r="F567">
        <v>15</v>
      </c>
      <c r="G567">
        <v>0</v>
      </c>
      <c r="H567">
        <v>18</v>
      </c>
      <c r="I567">
        <v>1</v>
      </c>
      <c r="J567">
        <v>11</v>
      </c>
      <c r="K567">
        <v>3</v>
      </c>
      <c r="L567">
        <v>3</v>
      </c>
      <c r="M567">
        <v>49</v>
      </c>
      <c r="N567">
        <f t="shared" si="8"/>
        <v>100</v>
      </c>
    </row>
    <row r="568" spans="1:14" ht="14.25" customHeight="1" x14ac:dyDescent="0.35">
      <c r="A568" t="s">
        <v>4356</v>
      </c>
      <c r="B568" t="s">
        <v>4357</v>
      </c>
      <c r="C568" t="s">
        <v>597</v>
      </c>
      <c r="D568" t="s">
        <v>610</v>
      </c>
      <c r="E568">
        <v>16025</v>
      </c>
      <c r="F568">
        <v>5</v>
      </c>
      <c r="G568">
        <v>0</v>
      </c>
      <c r="H568">
        <v>0</v>
      </c>
      <c r="I568">
        <v>0</v>
      </c>
      <c r="J568">
        <v>6</v>
      </c>
      <c r="K568">
        <v>0</v>
      </c>
      <c r="L568">
        <v>0</v>
      </c>
      <c r="M568">
        <v>0</v>
      </c>
      <c r="N568">
        <f t="shared" si="8"/>
        <v>11</v>
      </c>
    </row>
    <row r="569" spans="1:14" ht="14.25" customHeight="1" x14ac:dyDescent="0.35">
      <c r="A569" t="s">
        <v>4358</v>
      </c>
      <c r="B569" t="s">
        <v>4359</v>
      </c>
      <c r="C569" t="s">
        <v>597</v>
      </c>
      <c r="D569" t="s">
        <v>611</v>
      </c>
      <c r="E569">
        <v>16027</v>
      </c>
      <c r="F569">
        <v>690</v>
      </c>
      <c r="G569">
        <v>242</v>
      </c>
      <c r="H569">
        <v>372</v>
      </c>
      <c r="I569">
        <v>955</v>
      </c>
      <c r="J569">
        <v>538</v>
      </c>
      <c r="K569">
        <v>285</v>
      </c>
      <c r="L569">
        <v>447</v>
      </c>
      <c r="M569">
        <v>1592</v>
      </c>
      <c r="N569">
        <f t="shared" si="8"/>
        <v>5121</v>
      </c>
    </row>
    <row r="570" spans="1:14" ht="14.25" customHeight="1" x14ac:dyDescent="0.35">
      <c r="A570" t="s">
        <v>4360</v>
      </c>
      <c r="B570" t="s">
        <v>4361</v>
      </c>
      <c r="C570" t="s">
        <v>597</v>
      </c>
      <c r="D570" t="s">
        <v>612</v>
      </c>
      <c r="E570">
        <v>16029</v>
      </c>
      <c r="F570">
        <v>7</v>
      </c>
      <c r="G570">
        <v>10</v>
      </c>
      <c r="H570">
        <v>6</v>
      </c>
      <c r="I570">
        <v>50</v>
      </c>
      <c r="J570">
        <v>22</v>
      </c>
      <c r="K570">
        <v>16</v>
      </c>
      <c r="L570">
        <v>0</v>
      </c>
      <c r="M570">
        <v>11</v>
      </c>
      <c r="N570">
        <f t="shared" si="8"/>
        <v>122</v>
      </c>
    </row>
    <row r="571" spans="1:14" ht="14.25" customHeight="1" x14ac:dyDescent="0.35">
      <c r="A571" t="s">
        <v>4362</v>
      </c>
      <c r="B571" t="s">
        <v>4363</v>
      </c>
      <c r="C571" t="s">
        <v>597</v>
      </c>
      <c r="D571" t="s">
        <v>613</v>
      </c>
      <c r="E571">
        <v>16031</v>
      </c>
      <c r="F571">
        <v>126</v>
      </c>
      <c r="G571">
        <v>27</v>
      </c>
      <c r="H571">
        <v>51</v>
      </c>
      <c r="I571">
        <v>44</v>
      </c>
      <c r="J571">
        <v>40</v>
      </c>
      <c r="K571">
        <v>40</v>
      </c>
      <c r="L571">
        <v>28</v>
      </c>
      <c r="M571">
        <v>113</v>
      </c>
      <c r="N571">
        <f t="shared" si="8"/>
        <v>469</v>
      </c>
    </row>
    <row r="572" spans="1:14" ht="14.25" customHeight="1" x14ac:dyDescent="0.35">
      <c r="A572" t="s">
        <v>4364</v>
      </c>
      <c r="B572" t="s">
        <v>3568</v>
      </c>
      <c r="C572" t="s">
        <v>597</v>
      </c>
      <c r="D572" t="s">
        <v>614</v>
      </c>
      <c r="E572">
        <v>16033</v>
      </c>
      <c r="F572">
        <v>7</v>
      </c>
      <c r="G572">
        <v>0</v>
      </c>
      <c r="H572">
        <v>0</v>
      </c>
      <c r="I572">
        <v>11</v>
      </c>
      <c r="J572">
        <v>0</v>
      </c>
      <c r="K572">
        <v>0</v>
      </c>
      <c r="L572">
        <v>0</v>
      </c>
      <c r="M572">
        <v>5</v>
      </c>
      <c r="N572">
        <f t="shared" si="8"/>
        <v>23</v>
      </c>
    </row>
    <row r="573" spans="1:14" ht="14.25" customHeight="1" x14ac:dyDescent="0.35">
      <c r="A573" t="s">
        <v>4365</v>
      </c>
      <c r="B573" t="s">
        <v>4366</v>
      </c>
      <c r="C573" t="s">
        <v>597</v>
      </c>
      <c r="D573" t="s">
        <v>615</v>
      </c>
      <c r="E573">
        <v>16035</v>
      </c>
      <c r="F573">
        <v>16</v>
      </c>
      <c r="G573">
        <v>5</v>
      </c>
      <c r="H573">
        <v>6</v>
      </c>
      <c r="I573">
        <v>22</v>
      </c>
      <c r="J573">
        <v>4</v>
      </c>
      <c r="K573">
        <v>0</v>
      </c>
      <c r="L573">
        <v>0</v>
      </c>
      <c r="M573">
        <v>45</v>
      </c>
      <c r="N573">
        <f t="shared" si="8"/>
        <v>98</v>
      </c>
    </row>
    <row r="574" spans="1:14" ht="14.25" customHeight="1" x14ac:dyDescent="0.35">
      <c r="A574" t="s">
        <v>4367</v>
      </c>
      <c r="B574" t="s">
        <v>3825</v>
      </c>
      <c r="C574" t="s">
        <v>597</v>
      </c>
      <c r="D574" t="s">
        <v>616</v>
      </c>
      <c r="E574">
        <v>16037</v>
      </c>
      <c r="F574">
        <v>0</v>
      </c>
      <c r="G574">
        <v>0</v>
      </c>
      <c r="H574">
        <v>0</v>
      </c>
      <c r="I574">
        <v>27</v>
      </c>
      <c r="J574">
        <v>0</v>
      </c>
      <c r="K574">
        <v>0</v>
      </c>
      <c r="L574">
        <v>0</v>
      </c>
      <c r="M574">
        <v>17</v>
      </c>
      <c r="N574">
        <f t="shared" si="8"/>
        <v>44</v>
      </c>
    </row>
    <row r="575" spans="1:14" ht="14.25" customHeight="1" x14ac:dyDescent="0.35">
      <c r="A575" t="s">
        <v>4368</v>
      </c>
      <c r="B575" t="s">
        <v>3377</v>
      </c>
      <c r="C575" t="s">
        <v>597</v>
      </c>
      <c r="D575" t="s">
        <v>617</v>
      </c>
      <c r="E575">
        <v>16039</v>
      </c>
      <c r="F575">
        <v>80</v>
      </c>
      <c r="G575">
        <v>30</v>
      </c>
      <c r="H575">
        <v>8</v>
      </c>
      <c r="I575">
        <v>321</v>
      </c>
      <c r="J575">
        <v>52</v>
      </c>
      <c r="K575">
        <v>20</v>
      </c>
      <c r="L575">
        <v>19</v>
      </c>
      <c r="M575">
        <v>216</v>
      </c>
      <c r="N575">
        <f t="shared" si="8"/>
        <v>746</v>
      </c>
    </row>
    <row r="576" spans="1:14" ht="14.25" customHeight="1" x14ac:dyDescent="0.35">
      <c r="A576" t="s">
        <v>4369</v>
      </c>
      <c r="B576" t="s">
        <v>3385</v>
      </c>
      <c r="C576" t="s">
        <v>597</v>
      </c>
      <c r="D576" t="s">
        <v>618</v>
      </c>
      <c r="E576">
        <v>16041</v>
      </c>
      <c r="F576">
        <v>24</v>
      </c>
      <c r="G576">
        <v>6</v>
      </c>
      <c r="H576">
        <v>12</v>
      </c>
      <c r="I576">
        <v>33</v>
      </c>
      <c r="J576">
        <v>4</v>
      </c>
      <c r="K576">
        <v>0</v>
      </c>
      <c r="L576">
        <v>4</v>
      </c>
      <c r="M576">
        <v>137</v>
      </c>
      <c r="N576">
        <f t="shared" si="8"/>
        <v>220</v>
      </c>
    </row>
    <row r="577" spans="1:14" ht="14.25" customHeight="1" x14ac:dyDescent="0.35">
      <c r="A577" t="s">
        <v>4370</v>
      </c>
      <c r="B577" t="s">
        <v>3841</v>
      </c>
      <c r="C577" t="s">
        <v>597</v>
      </c>
      <c r="D577" t="s">
        <v>619</v>
      </c>
      <c r="E577">
        <v>16043</v>
      </c>
      <c r="F577">
        <v>6</v>
      </c>
      <c r="G577">
        <v>12</v>
      </c>
      <c r="H577">
        <v>33</v>
      </c>
      <c r="I577">
        <v>29</v>
      </c>
      <c r="J577">
        <v>22</v>
      </c>
      <c r="K577">
        <v>11</v>
      </c>
      <c r="L577">
        <v>27</v>
      </c>
      <c r="M577">
        <v>82</v>
      </c>
      <c r="N577">
        <f t="shared" si="8"/>
        <v>222</v>
      </c>
    </row>
    <row r="578" spans="1:14" ht="14.25" customHeight="1" x14ac:dyDescent="0.35">
      <c r="A578" t="s">
        <v>4371</v>
      </c>
      <c r="B578" t="s">
        <v>4372</v>
      </c>
      <c r="C578" t="s">
        <v>597</v>
      </c>
      <c r="D578" t="s">
        <v>620</v>
      </c>
      <c r="E578">
        <v>16045</v>
      </c>
      <c r="F578">
        <v>0</v>
      </c>
      <c r="G578">
        <v>44</v>
      </c>
      <c r="H578">
        <v>12</v>
      </c>
      <c r="I578">
        <v>52</v>
      </c>
      <c r="J578">
        <v>40</v>
      </c>
      <c r="K578">
        <v>0</v>
      </c>
      <c r="L578">
        <v>45</v>
      </c>
      <c r="M578">
        <v>103</v>
      </c>
      <c r="N578">
        <f t="shared" si="8"/>
        <v>296</v>
      </c>
    </row>
    <row r="579" spans="1:14" ht="14.25" customHeight="1" x14ac:dyDescent="0.35">
      <c r="A579" t="s">
        <v>4373</v>
      </c>
      <c r="B579" t="s">
        <v>4374</v>
      </c>
      <c r="C579" t="s">
        <v>597</v>
      </c>
      <c r="D579" t="s">
        <v>621</v>
      </c>
      <c r="E579">
        <v>16047</v>
      </c>
      <c r="F579">
        <v>18</v>
      </c>
      <c r="G579">
        <v>32</v>
      </c>
      <c r="H579">
        <v>41</v>
      </c>
      <c r="I579">
        <v>53</v>
      </c>
      <c r="J579">
        <v>202</v>
      </c>
      <c r="K579">
        <v>70</v>
      </c>
      <c r="L579">
        <v>17</v>
      </c>
      <c r="M579">
        <v>216</v>
      </c>
      <c r="N579">
        <f t="shared" ref="N579:N642" si="9">SUM(F579:M579)</f>
        <v>649</v>
      </c>
    </row>
    <row r="580" spans="1:14" ht="14.25" customHeight="1" x14ac:dyDescent="0.35">
      <c r="A580" t="s">
        <v>4375</v>
      </c>
      <c r="B580" t="s">
        <v>4376</v>
      </c>
      <c r="C580" t="s">
        <v>597</v>
      </c>
      <c r="D580" t="s">
        <v>622</v>
      </c>
      <c r="E580">
        <v>16049</v>
      </c>
      <c r="F580">
        <v>38</v>
      </c>
      <c r="G580">
        <v>0</v>
      </c>
      <c r="H580">
        <v>7</v>
      </c>
      <c r="I580">
        <v>70</v>
      </c>
      <c r="J580">
        <v>5</v>
      </c>
      <c r="K580">
        <v>3</v>
      </c>
      <c r="L580">
        <v>4</v>
      </c>
      <c r="M580">
        <v>146</v>
      </c>
      <c r="N580">
        <f t="shared" si="9"/>
        <v>273</v>
      </c>
    </row>
    <row r="581" spans="1:14" ht="14.25" customHeight="1" x14ac:dyDescent="0.35">
      <c r="A581" t="s">
        <v>4377</v>
      </c>
      <c r="B581" t="s">
        <v>3399</v>
      </c>
      <c r="C581" t="s">
        <v>597</v>
      </c>
      <c r="D581" t="s">
        <v>623</v>
      </c>
      <c r="E581">
        <v>16051</v>
      </c>
      <c r="F581">
        <v>60</v>
      </c>
      <c r="G581">
        <v>24</v>
      </c>
      <c r="H581">
        <v>26</v>
      </c>
      <c r="I581">
        <v>265</v>
      </c>
      <c r="J581">
        <v>36</v>
      </c>
      <c r="K581">
        <v>19</v>
      </c>
      <c r="L581">
        <v>34</v>
      </c>
      <c r="M581">
        <v>101</v>
      </c>
      <c r="N581">
        <f t="shared" si="9"/>
        <v>565</v>
      </c>
    </row>
    <row r="582" spans="1:14" ht="14.25" customHeight="1" x14ac:dyDescent="0.35">
      <c r="A582" t="s">
        <v>4378</v>
      </c>
      <c r="B582" t="s">
        <v>4379</v>
      </c>
      <c r="C582" t="s">
        <v>597</v>
      </c>
      <c r="D582" t="s">
        <v>624</v>
      </c>
      <c r="E582">
        <v>16053</v>
      </c>
      <c r="F582">
        <v>25</v>
      </c>
      <c r="G582">
        <v>28</v>
      </c>
      <c r="H582">
        <v>88</v>
      </c>
      <c r="I582">
        <v>144</v>
      </c>
      <c r="J582">
        <v>86</v>
      </c>
      <c r="K582">
        <v>145</v>
      </c>
      <c r="L582">
        <v>2</v>
      </c>
      <c r="M582">
        <v>123</v>
      </c>
      <c r="N582">
        <f t="shared" si="9"/>
        <v>641</v>
      </c>
    </row>
    <row r="583" spans="1:14" ht="14.25" customHeight="1" x14ac:dyDescent="0.35">
      <c r="A583" t="s">
        <v>4380</v>
      </c>
      <c r="B583" t="s">
        <v>4381</v>
      </c>
      <c r="C583" t="s">
        <v>597</v>
      </c>
      <c r="D583" t="s">
        <v>625</v>
      </c>
      <c r="E583">
        <v>16055</v>
      </c>
      <c r="F583">
        <v>334</v>
      </c>
      <c r="G583">
        <v>120</v>
      </c>
      <c r="H583">
        <v>71</v>
      </c>
      <c r="I583">
        <v>664</v>
      </c>
      <c r="J583">
        <v>401</v>
      </c>
      <c r="K583">
        <v>123</v>
      </c>
      <c r="L583">
        <v>331</v>
      </c>
      <c r="M583">
        <v>1075</v>
      </c>
      <c r="N583">
        <f t="shared" si="9"/>
        <v>3119</v>
      </c>
    </row>
    <row r="584" spans="1:14" ht="14.25" customHeight="1" x14ac:dyDescent="0.35">
      <c r="A584" t="s">
        <v>4382</v>
      </c>
      <c r="B584" t="s">
        <v>4383</v>
      </c>
      <c r="C584" t="s">
        <v>597</v>
      </c>
      <c r="D584" t="s">
        <v>626</v>
      </c>
      <c r="E584">
        <v>16057</v>
      </c>
      <c r="F584">
        <v>99</v>
      </c>
      <c r="G584">
        <v>18</v>
      </c>
      <c r="H584">
        <v>54</v>
      </c>
      <c r="I584">
        <v>1321</v>
      </c>
      <c r="J584">
        <v>1</v>
      </c>
      <c r="K584">
        <v>18</v>
      </c>
      <c r="L584">
        <v>4</v>
      </c>
      <c r="M584">
        <v>1196</v>
      </c>
      <c r="N584">
        <f t="shared" si="9"/>
        <v>2711</v>
      </c>
    </row>
    <row r="585" spans="1:14" ht="14.25" customHeight="1" x14ac:dyDescent="0.35">
      <c r="A585" t="s">
        <v>4384</v>
      </c>
      <c r="B585" t="s">
        <v>4385</v>
      </c>
      <c r="C585" t="s">
        <v>597</v>
      </c>
      <c r="D585" t="s">
        <v>627</v>
      </c>
      <c r="E585">
        <v>16059</v>
      </c>
      <c r="F585">
        <v>5</v>
      </c>
      <c r="G585">
        <v>0</v>
      </c>
      <c r="H585">
        <v>8</v>
      </c>
      <c r="I585">
        <v>12</v>
      </c>
      <c r="J585">
        <v>13</v>
      </c>
      <c r="K585">
        <v>0</v>
      </c>
      <c r="L585">
        <v>0</v>
      </c>
      <c r="M585">
        <v>16</v>
      </c>
      <c r="N585">
        <f t="shared" si="9"/>
        <v>54</v>
      </c>
    </row>
    <row r="586" spans="1:14" ht="14.25" customHeight="1" x14ac:dyDescent="0.35">
      <c r="A586" t="s">
        <v>4386</v>
      </c>
      <c r="B586" t="s">
        <v>4387</v>
      </c>
      <c r="C586" t="s">
        <v>597</v>
      </c>
      <c r="D586" t="s">
        <v>628</v>
      </c>
      <c r="E586">
        <v>16061</v>
      </c>
      <c r="F586">
        <v>11</v>
      </c>
      <c r="G586">
        <v>13</v>
      </c>
      <c r="H586">
        <v>7</v>
      </c>
      <c r="I586">
        <v>13</v>
      </c>
      <c r="J586">
        <v>22</v>
      </c>
      <c r="K586">
        <v>0</v>
      </c>
      <c r="L586">
        <v>5</v>
      </c>
      <c r="M586">
        <v>25</v>
      </c>
      <c r="N586">
        <f t="shared" si="9"/>
        <v>96</v>
      </c>
    </row>
    <row r="587" spans="1:14" ht="14.25" customHeight="1" x14ac:dyDescent="0.35">
      <c r="A587" t="s">
        <v>4388</v>
      </c>
      <c r="B587" t="s">
        <v>3619</v>
      </c>
      <c r="C587" t="s">
        <v>597</v>
      </c>
      <c r="D587" t="s">
        <v>629</v>
      </c>
      <c r="E587">
        <v>16063</v>
      </c>
      <c r="F587">
        <v>9</v>
      </c>
      <c r="G587">
        <v>0</v>
      </c>
      <c r="H587">
        <v>9</v>
      </c>
      <c r="I587">
        <v>8</v>
      </c>
      <c r="J587">
        <v>12</v>
      </c>
      <c r="K587">
        <v>0</v>
      </c>
      <c r="L587">
        <v>0</v>
      </c>
      <c r="M587">
        <v>14</v>
      </c>
      <c r="N587">
        <f t="shared" si="9"/>
        <v>52</v>
      </c>
    </row>
    <row r="588" spans="1:14" ht="14.25" customHeight="1" x14ac:dyDescent="0.35">
      <c r="A588" t="s">
        <v>4389</v>
      </c>
      <c r="B588" t="s">
        <v>3415</v>
      </c>
      <c r="C588" t="s">
        <v>597</v>
      </c>
      <c r="D588" t="s">
        <v>630</v>
      </c>
      <c r="E588">
        <v>16065</v>
      </c>
      <c r="F588">
        <v>78</v>
      </c>
      <c r="G588">
        <v>6</v>
      </c>
      <c r="H588">
        <v>26</v>
      </c>
      <c r="I588">
        <v>1359</v>
      </c>
      <c r="J588">
        <v>55</v>
      </c>
      <c r="K588">
        <v>0</v>
      </c>
      <c r="L588">
        <v>30</v>
      </c>
      <c r="M588">
        <v>6599</v>
      </c>
      <c r="N588">
        <f t="shared" si="9"/>
        <v>8153</v>
      </c>
    </row>
    <row r="589" spans="1:14" ht="14.25" customHeight="1" x14ac:dyDescent="0.35">
      <c r="A589" t="s">
        <v>4390</v>
      </c>
      <c r="B589" t="s">
        <v>4391</v>
      </c>
      <c r="C589" t="s">
        <v>597</v>
      </c>
      <c r="D589" t="s">
        <v>631</v>
      </c>
      <c r="E589">
        <v>16067</v>
      </c>
      <c r="F589">
        <v>174</v>
      </c>
      <c r="G589">
        <v>19</v>
      </c>
      <c r="H589">
        <v>119</v>
      </c>
      <c r="I589">
        <v>121</v>
      </c>
      <c r="J589">
        <v>103</v>
      </c>
      <c r="K589">
        <v>0</v>
      </c>
      <c r="L589">
        <v>9</v>
      </c>
      <c r="M589">
        <v>201</v>
      </c>
      <c r="N589">
        <f t="shared" si="9"/>
        <v>746</v>
      </c>
    </row>
    <row r="590" spans="1:14" ht="14.25" customHeight="1" x14ac:dyDescent="0.35">
      <c r="A590" t="s">
        <v>4392</v>
      </c>
      <c r="B590" t="s">
        <v>4393</v>
      </c>
      <c r="C590" t="s">
        <v>597</v>
      </c>
      <c r="D590" t="s">
        <v>632</v>
      </c>
      <c r="E590">
        <v>16069</v>
      </c>
      <c r="F590">
        <v>202</v>
      </c>
      <c r="G590">
        <v>105</v>
      </c>
      <c r="H590">
        <v>29</v>
      </c>
      <c r="I590">
        <v>377</v>
      </c>
      <c r="J590">
        <v>132</v>
      </c>
      <c r="K590">
        <v>16</v>
      </c>
      <c r="L590">
        <v>121</v>
      </c>
      <c r="M590">
        <v>345</v>
      </c>
      <c r="N590">
        <f t="shared" si="9"/>
        <v>1327</v>
      </c>
    </row>
    <row r="591" spans="1:14" ht="14.25" customHeight="1" x14ac:dyDescent="0.35">
      <c r="A591" t="s">
        <v>4394</v>
      </c>
      <c r="B591" t="s">
        <v>4395</v>
      </c>
      <c r="C591" t="s">
        <v>597</v>
      </c>
      <c r="D591" t="s">
        <v>633</v>
      </c>
      <c r="E591">
        <v>16071</v>
      </c>
      <c r="F591">
        <v>21</v>
      </c>
      <c r="G591">
        <v>6</v>
      </c>
      <c r="H591">
        <v>0</v>
      </c>
      <c r="I591">
        <v>64</v>
      </c>
      <c r="J591">
        <v>6</v>
      </c>
      <c r="K591">
        <v>5</v>
      </c>
      <c r="L591">
        <v>0</v>
      </c>
      <c r="M591">
        <v>41</v>
      </c>
      <c r="N591">
        <f t="shared" si="9"/>
        <v>143</v>
      </c>
    </row>
    <row r="592" spans="1:14" ht="14.25" customHeight="1" x14ac:dyDescent="0.35">
      <c r="A592" t="s">
        <v>4396</v>
      </c>
      <c r="B592" t="s">
        <v>4397</v>
      </c>
      <c r="C592" t="s">
        <v>597</v>
      </c>
      <c r="D592" t="s">
        <v>634</v>
      </c>
      <c r="E592">
        <v>16073</v>
      </c>
      <c r="F592">
        <v>47</v>
      </c>
      <c r="G592">
        <v>3</v>
      </c>
      <c r="H592">
        <v>11</v>
      </c>
      <c r="I592">
        <v>78</v>
      </c>
      <c r="J592">
        <v>29</v>
      </c>
      <c r="K592">
        <v>9</v>
      </c>
      <c r="L592">
        <v>20</v>
      </c>
      <c r="M592">
        <v>108</v>
      </c>
      <c r="N592">
        <f t="shared" si="9"/>
        <v>305</v>
      </c>
    </row>
    <row r="593" spans="1:14" ht="14.25" customHeight="1" x14ac:dyDescent="0.35">
      <c r="A593" t="s">
        <v>4398</v>
      </c>
      <c r="B593" t="s">
        <v>4399</v>
      </c>
      <c r="C593" t="s">
        <v>597</v>
      </c>
      <c r="D593" t="s">
        <v>635</v>
      </c>
      <c r="E593">
        <v>16075</v>
      </c>
      <c r="F593">
        <v>25</v>
      </c>
      <c r="G593">
        <v>20</v>
      </c>
      <c r="H593">
        <v>7</v>
      </c>
      <c r="I593">
        <v>19</v>
      </c>
      <c r="J593">
        <v>114</v>
      </c>
      <c r="K593">
        <v>46</v>
      </c>
      <c r="L593">
        <v>0</v>
      </c>
      <c r="M593">
        <v>235</v>
      </c>
      <c r="N593">
        <f t="shared" si="9"/>
        <v>466</v>
      </c>
    </row>
    <row r="594" spans="1:14" ht="14.25" customHeight="1" x14ac:dyDescent="0.35">
      <c r="A594" t="s">
        <v>4400</v>
      </c>
      <c r="B594" t="s">
        <v>4401</v>
      </c>
      <c r="C594" t="s">
        <v>597</v>
      </c>
      <c r="D594" t="s">
        <v>636</v>
      </c>
      <c r="E594">
        <v>16077</v>
      </c>
      <c r="F594">
        <v>0</v>
      </c>
      <c r="G594">
        <v>0</v>
      </c>
      <c r="H594">
        <v>0</v>
      </c>
      <c r="I594">
        <v>8</v>
      </c>
      <c r="J594">
        <v>66</v>
      </c>
      <c r="K594">
        <v>0</v>
      </c>
      <c r="L594">
        <v>11</v>
      </c>
      <c r="M594">
        <v>11</v>
      </c>
      <c r="N594">
        <f t="shared" si="9"/>
        <v>96</v>
      </c>
    </row>
    <row r="595" spans="1:14" ht="14.25" customHeight="1" x14ac:dyDescent="0.35">
      <c r="A595" t="s">
        <v>4402</v>
      </c>
      <c r="B595" t="s">
        <v>4403</v>
      </c>
      <c r="C595" t="s">
        <v>597</v>
      </c>
      <c r="D595" t="s">
        <v>637</v>
      </c>
      <c r="E595">
        <v>16079</v>
      </c>
      <c r="F595">
        <v>39</v>
      </c>
      <c r="G595">
        <v>0</v>
      </c>
      <c r="H595">
        <v>0</v>
      </c>
      <c r="I595">
        <v>34</v>
      </c>
      <c r="J595">
        <v>40</v>
      </c>
      <c r="K595">
        <v>0</v>
      </c>
      <c r="L595">
        <v>24</v>
      </c>
      <c r="M595">
        <v>120</v>
      </c>
      <c r="N595">
        <f t="shared" si="9"/>
        <v>257</v>
      </c>
    </row>
    <row r="596" spans="1:14" ht="14.25" customHeight="1" x14ac:dyDescent="0.35">
      <c r="A596" t="s">
        <v>4404</v>
      </c>
      <c r="B596" t="s">
        <v>4405</v>
      </c>
      <c r="C596" t="s">
        <v>597</v>
      </c>
      <c r="D596" t="s">
        <v>638</v>
      </c>
      <c r="E596">
        <v>16081</v>
      </c>
      <c r="F596">
        <v>0</v>
      </c>
      <c r="G596">
        <v>0</v>
      </c>
      <c r="H596">
        <v>13</v>
      </c>
      <c r="I596">
        <v>27</v>
      </c>
      <c r="J596">
        <v>44</v>
      </c>
      <c r="K596">
        <v>0</v>
      </c>
      <c r="L596">
        <v>44</v>
      </c>
      <c r="M596">
        <v>81</v>
      </c>
      <c r="N596">
        <f t="shared" si="9"/>
        <v>209</v>
      </c>
    </row>
    <row r="597" spans="1:14" ht="14.25" customHeight="1" x14ac:dyDescent="0.35">
      <c r="A597" t="s">
        <v>4406</v>
      </c>
      <c r="B597" t="s">
        <v>4407</v>
      </c>
      <c r="C597" t="s">
        <v>597</v>
      </c>
      <c r="D597" t="s">
        <v>639</v>
      </c>
      <c r="E597">
        <v>16083</v>
      </c>
      <c r="F597">
        <v>247</v>
      </c>
      <c r="G597">
        <v>79</v>
      </c>
      <c r="H597">
        <v>253</v>
      </c>
      <c r="I597">
        <v>257</v>
      </c>
      <c r="J597">
        <v>237</v>
      </c>
      <c r="K597">
        <v>168</v>
      </c>
      <c r="L597">
        <v>168</v>
      </c>
      <c r="M597">
        <v>586</v>
      </c>
      <c r="N597">
        <f t="shared" si="9"/>
        <v>1995</v>
      </c>
    </row>
    <row r="598" spans="1:14" ht="14.25" customHeight="1" x14ac:dyDescent="0.35">
      <c r="A598" t="s">
        <v>4408</v>
      </c>
      <c r="B598" t="s">
        <v>4409</v>
      </c>
      <c r="C598" t="s">
        <v>597</v>
      </c>
      <c r="D598" t="s">
        <v>640</v>
      </c>
      <c r="E598">
        <v>16085</v>
      </c>
      <c r="F598">
        <v>36</v>
      </c>
      <c r="G598">
        <v>0</v>
      </c>
      <c r="H598">
        <v>0</v>
      </c>
      <c r="I598">
        <v>9</v>
      </c>
      <c r="J598">
        <v>84</v>
      </c>
      <c r="K598">
        <v>27</v>
      </c>
      <c r="L598">
        <v>82</v>
      </c>
      <c r="M598">
        <v>17</v>
      </c>
      <c r="N598">
        <f t="shared" si="9"/>
        <v>255</v>
      </c>
    </row>
    <row r="599" spans="1:14" ht="14.25" customHeight="1" x14ac:dyDescent="0.35">
      <c r="A599" t="s">
        <v>4410</v>
      </c>
      <c r="B599" t="s">
        <v>3455</v>
      </c>
      <c r="C599" t="s">
        <v>597</v>
      </c>
      <c r="D599" t="s">
        <v>641</v>
      </c>
      <c r="E599">
        <v>16087</v>
      </c>
      <c r="F599">
        <v>50</v>
      </c>
      <c r="G599">
        <v>0</v>
      </c>
      <c r="H599">
        <v>4</v>
      </c>
      <c r="I599">
        <v>28</v>
      </c>
      <c r="J599">
        <v>4</v>
      </c>
      <c r="K599">
        <v>0</v>
      </c>
      <c r="L599">
        <v>13</v>
      </c>
      <c r="M599">
        <v>173</v>
      </c>
      <c r="N599">
        <f t="shared" si="9"/>
        <v>272</v>
      </c>
    </row>
    <row r="600" spans="1:14" ht="14.25" customHeight="1" x14ac:dyDescent="0.35">
      <c r="A600" t="s">
        <v>4411</v>
      </c>
      <c r="B600" t="s">
        <v>3797</v>
      </c>
      <c r="C600" t="s">
        <v>642</v>
      </c>
      <c r="D600" t="s">
        <v>643</v>
      </c>
      <c r="E600">
        <v>17001</v>
      </c>
      <c r="F600">
        <v>214</v>
      </c>
      <c r="G600">
        <v>24</v>
      </c>
      <c r="H600">
        <v>72</v>
      </c>
      <c r="I600">
        <v>309</v>
      </c>
      <c r="J600">
        <v>150</v>
      </c>
      <c r="K600">
        <v>16</v>
      </c>
      <c r="L600">
        <v>210</v>
      </c>
      <c r="M600">
        <v>389</v>
      </c>
      <c r="N600">
        <f t="shared" si="9"/>
        <v>1384</v>
      </c>
    </row>
    <row r="601" spans="1:14" ht="14.25" customHeight="1" x14ac:dyDescent="0.35">
      <c r="A601" t="s">
        <v>4412</v>
      </c>
      <c r="B601" t="s">
        <v>4413</v>
      </c>
      <c r="C601" t="s">
        <v>642</v>
      </c>
      <c r="D601" t="s">
        <v>644</v>
      </c>
      <c r="E601">
        <v>17003</v>
      </c>
      <c r="F601">
        <v>12</v>
      </c>
      <c r="G601">
        <v>5</v>
      </c>
      <c r="H601">
        <v>0</v>
      </c>
      <c r="I601">
        <v>10</v>
      </c>
      <c r="J601">
        <v>65</v>
      </c>
      <c r="K601">
        <v>0</v>
      </c>
      <c r="L601">
        <v>35</v>
      </c>
      <c r="M601">
        <v>95</v>
      </c>
      <c r="N601">
        <f t="shared" si="9"/>
        <v>222</v>
      </c>
    </row>
    <row r="602" spans="1:14" ht="14.25" customHeight="1" x14ac:dyDescent="0.35">
      <c r="A602" t="s">
        <v>4414</v>
      </c>
      <c r="B602" t="s">
        <v>4415</v>
      </c>
      <c r="C602" t="s">
        <v>642</v>
      </c>
      <c r="D602" t="s">
        <v>645</v>
      </c>
      <c r="E602">
        <v>17005</v>
      </c>
      <c r="F602">
        <v>226</v>
      </c>
      <c r="G602">
        <v>25</v>
      </c>
      <c r="H602">
        <v>38</v>
      </c>
      <c r="I602">
        <v>135</v>
      </c>
      <c r="J602">
        <v>20</v>
      </c>
      <c r="K602">
        <v>40</v>
      </c>
      <c r="L602">
        <v>15</v>
      </c>
      <c r="M602">
        <v>134</v>
      </c>
      <c r="N602">
        <f t="shared" si="9"/>
        <v>633</v>
      </c>
    </row>
    <row r="603" spans="1:14" ht="14.25" customHeight="1" x14ac:dyDescent="0.35">
      <c r="A603" t="s">
        <v>4416</v>
      </c>
      <c r="B603" t="s">
        <v>3559</v>
      </c>
      <c r="C603" t="s">
        <v>642</v>
      </c>
      <c r="D603" t="s">
        <v>646</v>
      </c>
      <c r="E603">
        <v>17007</v>
      </c>
      <c r="F603">
        <v>187</v>
      </c>
      <c r="G603">
        <v>81</v>
      </c>
      <c r="H603">
        <v>167</v>
      </c>
      <c r="I603">
        <v>127</v>
      </c>
      <c r="J603">
        <v>217</v>
      </c>
      <c r="K603">
        <v>73</v>
      </c>
      <c r="L603">
        <v>287</v>
      </c>
      <c r="M603">
        <v>208</v>
      </c>
      <c r="N603">
        <f t="shared" si="9"/>
        <v>1347</v>
      </c>
    </row>
    <row r="604" spans="1:14" ht="14.25" customHeight="1" x14ac:dyDescent="0.35">
      <c r="A604" t="s">
        <v>4417</v>
      </c>
      <c r="B604" t="s">
        <v>4418</v>
      </c>
      <c r="C604" t="s">
        <v>642</v>
      </c>
      <c r="D604" t="s">
        <v>647</v>
      </c>
      <c r="E604">
        <v>17009</v>
      </c>
      <c r="F604">
        <v>5</v>
      </c>
      <c r="G604">
        <v>0</v>
      </c>
      <c r="H604">
        <v>10</v>
      </c>
      <c r="I604">
        <v>14</v>
      </c>
      <c r="J604">
        <v>3</v>
      </c>
      <c r="K604">
        <v>4</v>
      </c>
      <c r="L604">
        <v>35</v>
      </c>
      <c r="M604">
        <v>17</v>
      </c>
      <c r="N604">
        <f t="shared" si="9"/>
        <v>88</v>
      </c>
    </row>
    <row r="605" spans="1:14" ht="14.25" customHeight="1" x14ac:dyDescent="0.35">
      <c r="A605" t="s">
        <v>4419</v>
      </c>
      <c r="B605" t="s">
        <v>4420</v>
      </c>
      <c r="C605" t="s">
        <v>642</v>
      </c>
      <c r="D605" t="s">
        <v>648</v>
      </c>
      <c r="E605">
        <v>17011</v>
      </c>
      <c r="F605">
        <v>107</v>
      </c>
      <c r="G605">
        <v>30</v>
      </c>
      <c r="H605">
        <v>63</v>
      </c>
      <c r="I605">
        <v>198</v>
      </c>
      <c r="J605">
        <v>53</v>
      </c>
      <c r="K605">
        <v>50</v>
      </c>
      <c r="L605">
        <v>59</v>
      </c>
      <c r="M605">
        <v>296</v>
      </c>
      <c r="N605">
        <f t="shared" si="9"/>
        <v>856</v>
      </c>
    </row>
    <row r="606" spans="1:14" ht="14.25" customHeight="1" x14ac:dyDescent="0.35">
      <c r="A606" t="s">
        <v>4421</v>
      </c>
      <c r="B606" t="s">
        <v>3341</v>
      </c>
      <c r="C606" t="s">
        <v>642</v>
      </c>
      <c r="D606" t="s">
        <v>649</v>
      </c>
      <c r="E606">
        <v>17013</v>
      </c>
      <c r="F606">
        <v>0</v>
      </c>
      <c r="G606">
        <v>0</v>
      </c>
      <c r="H606">
        <v>6</v>
      </c>
      <c r="I606">
        <v>2</v>
      </c>
      <c r="J606">
        <v>0</v>
      </c>
      <c r="K606">
        <v>0</v>
      </c>
      <c r="L606">
        <v>5</v>
      </c>
      <c r="M606">
        <v>1</v>
      </c>
      <c r="N606">
        <f t="shared" si="9"/>
        <v>14</v>
      </c>
    </row>
    <row r="607" spans="1:14" ht="14.25" customHeight="1" x14ac:dyDescent="0.35">
      <c r="A607" t="s">
        <v>4422</v>
      </c>
      <c r="B607" t="s">
        <v>3564</v>
      </c>
      <c r="C607" t="s">
        <v>642</v>
      </c>
      <c r="D607" t="s">
        <v>650</v>
      </c>
      <c r="E607">
        <v>17015</v>
      </c>
      <c r="F607">
        <v>44</v>
      </c>
      <c r="G607">
        <v>11</v>
      </c>
      <c r="H607">
        <v>100</v>
      </c>
      <c r="I607">
        <v>165</v>
      </c>
      <c r="J607">
        <v>60</v>
      </c>
      <c r="K607">
        <v>4</v>
      </c>
      <c r="L607">
        <v>34</v>
      </c>
      <c r="M607">
        <v>30</v>
      </c>
      <c r="N607">
        <f t="shared" si="9"/>
        <v>448</v>
      </c>
    </row>
    <row r="608" spans="1:14" ht="14.25" customHeight="1" x14ac:dyDescent="0.35">
      <c r="A608" t="s">
        <v>4423</v>
      </c>
      <c r="B608" t="s">
        <v>4424</v>
      </c>
      <c r="C608" t="s">
        <v>642</v>
      </c>
      <c r="D608" t="s">
        <v>651</v>
      </c>
      <c r="E608">
        <v>17017</v>
      </c>
      <c r="F608">
        <v>3</v>
      </c>
      <c r="G608">
        <v>12</v>
      </c>
      <c r="H608">
        <v>18</v>
      </c>
      <c r="I608">
        <v>60</v>
      </c>
      <c r="J608">
        <v>25</v>
      </c>
      <c r="K608">
        <v>0</v>
      </c>
      <c r="L608">
        <v>11</v>
      </c>
      <c r="M608">
        <v>98</v>
      </c>
      <c r="N608">
        <f t="shared" si="9"/>
        <v>227</v>
      </c>
    </row>
    <row r="609" spans="1:14" ht="14.25" customHeight="1" x14ac:dyDescent="0.35">
      <c r="A609" t="s">
        <v>4425</v>
      </c>
      <c r="B609" t="s">
        <v>4426</v>
      </c>
      <c r="C609" t="s">
        <v>642</v>
      </c>
      <c r="D609" t="s">
        <v>652</v>
      </c>
      <c r="E609">
        <v>17019</v>
      </c>
      <c r="F609">
        <v>632</v>
      </c>
      <c r="G609">
        <v>202</v>
      </c>
      <c r="H609">
        <v>173</v>
      </c>
      <c r="I609">
        <v>8777</v>
      </c>
      <c r="J609">
        <v>428</v>
      </c>
      <c r="K609">
        <v>462</v>
      </c>
      <c r="L609">
        <v>313</v>
      </c>
      <c r="M609">
        <v>8350</v>
      </c>
      <c r="N609">
        <f t="shared" si="9"/>
        <v>19337</v>
      </c>
    </row>
    <row r="610" spans="1:14" ht="14.25" customHeight="1" x14ac:dyDescent="0.35">
      <c r="A610" t="s">
        <v>4427</v>
      </c>
      <c r="B610" t="s">
        <v>4428</v>
      </c>
      <c r="C610" t="s">
        <v>642</v>
      </c>
      <c r="D610" t="s">
        <v>653</v>
      </c>
      <c r="E610">
        <v>17021</v>
      </c>
      <c r="F610">
        <v>127</v>
      </c>
      <c r="G610">
        <v>10</v>
      </c>
      <c r="H610">
        <v>41</v>
      </c>
      <c r="I610">
        <v>124</v>
      </c>
      <c r="J610">
        <v>12</v>
      </c>
      <c r="K610">
        <v>11</v>
      </c>
      <c r="L610">
        <v>64</v>
      </c>
      <c r="M610">
        <v>150</v>
      </c>
      <c r="N610">
        <f t="shared" si="9"/>
        <v>539</v>
      </c>
    </row>
    <row r="611" spans="1:14" ht="14.25" customHeight="1" x14ac:dyDescent="0.35">
      <c r="A611" t="s">
        <v>4429</v>
      </c>
      <c r="B611" t="s">
        <v>3568</v>
      </c>
      <c r="C611" t="s">
        <v>642</v>
      </c>
      <c r="D611" t="s">
        <v>654</v>
      </c>
      <c r="E611">
        <v>17023</v>
      </c>
      <c r="F611">
        <v>53</v>
      </c>
      <c r="G611">
        <v>0</v>
      </c>
      <c r="H611">
        <v>9</v>
      </c>
      <c r="I611">
        <v>97</v>
      </c>
      <c r="J611">
        <v>4</v>
      </c>
      <c r="K611">
        <v>14</v>
      </c>
      <c r="L611">
        <v>2</v>
      </c>
      <c r="M611">
        <v>79</v>
      </c>
      <c r="N611">
        <f t="shared" si="9"/>
        <v>258</v>
      </c>
    </row>
    <row r="612" spans="1:14" ht="14.25" customHeight="1" x14ac:dyDescent="0.35">
      <c r="A612" t="s">
        <v>4430</v>
      </c>
      <c r="B612" t="s">
        <v>3353</v>
      </c>
      <c r="C612" t="s">
        <v>642</v>
      </c>
      <c r="D612" t="s">
        <v>655</v>
      </c>
      <c r="E612">
        <v>17025</v>
      </c>
      <c r="F612">
        <v>23</v>
      </c>
      <c r="G612">
        <v>35</v>
      </c>
      <c r="H612">
        <v>93</v>
      </c>
      <c r="I612">
        <v>87</v>
      </c>
      <c r="J612">
        <v>72</v>
      </c>
      <c r="K612">
        <v>37</v>
      </c>
      <c r="L612">
        <v>29</v>
      </c>
      <c r="M612">
        <v>48</v>
      </c>
      <c r="N612">
        <f t="shared" si="9"/>
        <v>424</v>
      </c>
    </row>
    <row r="613" spans="1:14" ht="14.25" customHeight="1" x14ac:dyDescent="0.35">
      <c r="A613" t="s">
        <v>4431</v>
      </c>
      <c r="B613" t="s">
        <v>4432</v>
      </c>
      <c r="C613" t="s">
        <v>642</v>
      </c>
      <c r="D613" t="s">
        <v>656</v>
      </c>
      <c r="E613">
        <v>17027</v>
      </c>
      <c r="F613">
        <v>74</v>
      </c>
      <c r="G613">
        <v>46</v>
      </c>
      <c r="H613">
        <v>30</v>
      </c>
      <c r="I613">
        <v>136</v>
      </c>
      <c r="J613">
        <v>29</v>
      </c>
      <c r="K613">
        <v>15</v>
      </c>
      <c r="L613">
        <v>27</v>
      </c>
      <c r="M613">
        <v>135</v>
      </c>
      <c r="N613">
        <f t="shared" si="9"/>
        <v>492</v>
      </c>
    </row>
    <row r="614" spans="1:14" ht="14.25" customHeight="1" x14ac:dyDescent="0.35">
      <c r="A614" t="s">
        <v>4433</v>
      </c>
      <c r="B614" t="s">
        <v>4434</v>
      </c>
      <c r="C614" t="s">
        <v>642</v>
      </c>
      <c r="D614" t="s">
        <v>657</v>
      </c>
      <c r="E614">
        <v>17029</v>
      </c>
      <c r="F614">
        <v>271</v>
      </c>
      <c r="G614">
        <v>88</v>
      </c>
      <c r="H614">
        <v>83</v>
      </c>
      <c r="I614">
        <v>1049</v>
      </c>
      <c r="J614">
        <v>43</v>
      </c>
      <c r="K614">
        <v>0</v>
      </c>
      <c r="L614">
        <v>101</v>
      </c>
      <c r="M614">
        <v>986</v>
      </c>
      <c r="N614">
        <f t="shared" si="9"/>
        <v>2621</v>
      </c>
    </row>
    <row r="615" spans="1:14" ht="14.25" customHeight="1" x14ac:dyDescent="0.35">
      <c r="A615" t="s">
        <v>4435</v>
      </c>
      <c r="B615" t="s">
        <v>4120</v>
      </c>
      <c r="C615" t="s">
        <v>642</v>
      </c>
      <c r="D615" t="s">
        <v>658</v>
      </c>
      <c r="E615">
        <v>17031</v>
      </c>
      <c r="F615">
        <v>16379</v>
      </c>
      <c r="G615">
        <v>6389</v>
      </c>
      <c r="H615">
        <v>10689</v>
      </c>
      <c r="I615">
        <v>31720</v>
      </c>
      <c r="J615">
        <v>16644</v>
      </c>
      <c r="K615">
        <v>6996</v>
      </c>
      <c r="L615">
        <v>10602</v>
      </c>
      <c r="M615">
        <v>42594</v>
      </c>
      <c r="N615">
        <f t="shared" si="9"/>
        <v>142013</v>
      </c>
    </row>
    <row r="616" spans="1:14" ht="14.25" customHeight="1" x14ac:dyDescent="0.35">
      <c r="A616" t="s">
        <v>4436</v>
      </c>
      <c r="B616" t="s">
        <v>3580</v>
      </c>
      <c r="C616" t="s">
        <v>642</v>
      </c>
      <c r="D616" t="s">
        <v>659</v>
      </c>
      <c r="E616">
        <v>17033</v>
      </c>
      <c r="F616">
        <v>23</v>
      </c>
      <c r="G616">
        <v>21</v>
      </c>
      <c r="H616">
        <v>42</v>
      </c>
      <c r="I616">
        <v>100</v>
      </c>
      <c r="J616">
        <v>21</v>
      </c>
      <c r="K616">
        <v>0</v>
      </c>
      <c r="L616">
        <v>23</v>
      </c>
      <c r="M616">
        <v>141</v>
      </c>
      <c r="N616">
        <f t="shared" si="9"/>
        <v>371</v>
      </c>
    </row>
    <row r="617" spans="1:14" ht="14.25" customHeight="1" x14ac:dyDescent="0.35">
      <c r="A617" t="s">
        <v>4437</v>
      </c>
      <c r="B617" t="s">
        <v>4438</v>
      </c>
      <c r="C617" t="s">
        <v>642</v>
      </c>
      <c r="D617" t="s">
        <v>660</v>
      </c>
      <c r="E617">
        <v>17035</v>
      </c>
      <c r="F617">
        <v>12</v>
      </c>
      <c r="G617">
        <v>20</v>
      </c>
      <c r="H617">
        <v>16</v>
      </c>
      <c r="I617">
        <v>34</v>
      </c>
      <c r="J617">
        <v>7</v>
      </c>
      <c r="K617">
        <v>10</v>
      </c>
      <c r="L617">
        <v>22</v>
      </c>
      <c r="M617">
        <v>39</v>
      </c>
      <c r="N617">
        <f t="shared" si="9"/>
        <v>160</v>
      </c>
    </row>
    <row r="618" spans="1:14" ht="14.25" customHeight="1" x14ac:dyDescent="0.35">
      <c r="A618" t="s">
        <v>4439</v>
      </c>
      <c r="B618" t="s">
        <v>3375</v>
      </c>
      <c r="C618" t="s">
        <v>642</v>
      </c>
      <c r="D618" t="s">
        <v>661</v>
      </c>
      <c r="E618">
        <v>17037</v>
      </c>
      <c r="F618">
        <v>320</v>
      </c>
      <c r="G618">
        <v>147</v>
      </c>
      <c r="H618">
        <v>181</v>
      </c>
      <c r="I618">
        <v>2194</v>
      </c>
      <c r="J618">
        <v>189</v>
      </c>
      <c r="K618">
        <v>91</v>
      </c>
      <c r="L618">
        <v>80</v>
      </c>
      <c r="M618">
        <v>2394</v>
      </c>
      <c r="N618">
        <f t="shared" si="9"/>
        <v>5596</v>
      </c>
    </row>
    <row r="619" spans="1:14" ht="14.25" customHeight="1" x14ac:dyDescent="0.35">
      <c r="A619" t="s">
        <v>4440</v>
      </c>
      <c r="B619" t="s">
        <v>4441</v>
      </c>
      <c r="C619" t="s">
        <v>642</v>
      </c>
      <c r="D619" t="s">
        <v>662</v>
      </c>
      <c r="E619">
        <v>17039</v>
      </c>
      <c r="F619">
        <v>1</v>
      </c>
      <c r="G619">
        <v>0</v>
      </c>
      <c r="H619">
        <v>0</v>
      </c>
      <c r="I619">
        <v>79</v>
      </c>
      <c r="J619">
        <v>42</v>
      </c>
      <c r="K619">
        <v>0</v>
      </c>
      <c r="L619">
        <v>1</v>
      </c>
      <c r="M619">
        <v>69</v>
      </c>
      <c r="N619">
        <f t="shared" si="9"/>
        <v>192</v>
      </c>
    </row>
    <row r="620" spans="1:14" ht="14.25" customHeight="1" x14ac:dyDescent="0.35">
      <c r="A620" t="s">
        <v>4442</v>
      </c>
      <c r="B620" t="s">
        <v>3833</v>
      </c>
      <c r="C620" t="s">
        <v>642</v>
      </c>
      <c r="D620" t="s">
        <v>663</v>
      </c>
      <c r="E620">
        <v>17041</v>
      </c>
      <c r="F620">
        <v>67</v>
      </c>
      <c r="G620">
        <v>20</v>
      </c>
      <c r="H620">
        <v>8</v>
      </c>
      <c r="I620">
        <v>93</v>
      </c>
      <c r="J620">
        <v>17</v>
      </c>
      <c r="K620">
        <v>0</v>
      </c>
      <c r="L620">
        <v>8</v>
      </c>
      <c r="M620">
        <v>158</v>
      </c>
      <c r="N620">
        <f t="shared" si="9"/>
        <v>371</v>
      </c>
    </row>
    <row r="621" spans="1:14" ht="14.25" customHeight="1" x14ac:dyDescent="0.35">
      <c r="A621" t="s">
        <v>4443</v>
      </c>
      <c r="B621" t="s">
        <v>4444</v>
      </c>
      <c r="C621" t="s">
        <v>642</v>
      </c>
      <c r="D621" t="s">
        <v>664</v>
      </c>
      <c r="E621">
        <v>17043</v>
      </c>
      <c r="F621">
        <v>1103</v>
      </c>
      <c r="G621">
        <v>591</v>
      </c>
      <c r="H621">
        <v>898</v>
      </c>
      <c r="I621">
        <v>3177</v>
      </c>
      <c r="J621">
        <v>1635</v>
      </c>
      <c r="K621">
        <v>588</v>
      </c>
      <c r="L621">
        <v>907</v>
      </c>
      <c r="M621">
        <v>3778</v>
      </c>
      <c r="N621">
        <f t="shared" si="9"/>
        <v>12677</v>
      </c>
    </row>
    <row r="622" spans="1:14" ht="14.25" customHeight="1" x14ac:dyDescent="0.35">
      <c r="A622" t="s">
        <v>4445</v>
      </c>
      <c r="B622" t="s">
        <v>4446</v>
      </c>
      <c r="C622" t="s">
        <v>642</v>
      </c>
      <c r="D622" t="s">
        <v>665</v>
      </c>
      <c r="E622">
        <v>17045</v>
      </c>
      <c r="F622">
        <v>38</v>
      </c>
      <c r="G622">
        <v>18</v>
      </c>
      <c r="H622">
        <v>58</v>
      </c>
      <c r="I622">
        <v>48</v>
      </c>
      <c r="J622">
        <v>29</v>
      </c>
      <c r="K622">
        <v>27</v>
      </c>
      <c r="L622">
        <v>79</v>
      </c>
      <c r="M622">
        <v>103</v>
      </c>
      <c r="N622">
        <f t="shared" si="9"/>
        <v>400</v>
      </c>
    </row>
    <row r="623" spans="1:14" ht="14.25" customHeight="1" x14ac:dyDescent="0.35">
      <c r="A623" t="s">
        <v>4447</v>
      </c>
      <c r="B623" t="s">
        <v>4448</v>
      </c>
      <c r="C623" t="s">
        <v>642</v>
      </c>
      <c r="D623" t="s">
        <v>666</v>
      </c>
      <c r="E623">
        <v>17047</v>
      </c>
      <c r="F623">
        <v>0</v>
      </c>
      <c r="G623">
        <v>21</v>
      </c>
      <c r="H623">
        <v>15</v>
      </c>
      <c r="I623">
        <v>49</v>
      </c>
      <c r="J623">
        <v>4</v>
      </c>
      <c r="K623">
        <v>4</v>
      </c>
      <c r="L623">
        <v>0</v>
      </c>
      <c r="M623">
        <v>65</v>
      </c>
      <c r="N623">
        <f t="shared" si="9"/>
        <v>158</v>
      </c>
    </row>
    <row r="624" spans="1:14" ht="14.25" customHeight="1" x14ac:dyDescent="0.35">
      <c r="A624" t="s">
        <v>4449</v>
      </c>
      <c r="B624" t="s">
        <v>4145</v>
      </c>
      <c r="C624" t="s">
        <v>642</v>
      </c>
      <c r="D624" t="s">
        <v>667</v>
      </c>
      <c r="E624">
        <v>17049</v>
      </c>
      <c r="F624">
        <v>142</v>
      </c>
      <c r="G624">
        <v>63</v>
      </c>
      <c r="H624">
        <v>64</v>
      </c>
      <c r="I624">
        <v>111</v>
      </c>
      <c r="J624">
        <v>30</v>
      </c>
      <c r="K624">
        <v>15</v>
      </c>
      <c r="L624">
        <v>31</v>
      </c>
      <c r="M624">
        <v>255</v>
      </c>
      <c r="N624">
        <f t="shared" si="9"/>
        <v>711</v>
      </c>
    </row>
    <row r="625" spans="1:14" ht="14.25" customHeight="1" x14ac:dyDescent="0.35">
      <c r="A625" t="s">
        <v>4450</v>
      </c>
      <c r="B625" t="s">
        <v>3383</v>
      </c>
      <c r="C625" t="s">
        <v>642</v>
      </c>
      <c r="D625" t="s">
        <v>668</v>
      </c>
      <c r="E625">
        <v>17051</v>
      </c>
      <c r="F625">
        <v>118</v>
      </c>
      <c r="G625">
        <v>22</v>
      </c>
      <c r="H625">
        <v>19</v>
      </c>
      <c r="I625">
        <v>112</v>
      </c>
      <c r="J625">
        <v>68</v>
      </c>
      <c r="K625">
        <v>43</v>
      </c>
      <c r="L625">
        <v>58</v>
      </c>
      <c r="M625">
        <v>312</v>
      </c>
      <c r="N625">
        <f t="shared" si="9"/>
        <v>752</v>
      </c>
    </row>
    <row r="626" spans="1:14" ht="14.25" customHeight="1" x14ac:dyDescent="0.35">
      <c r="A626" t="s">
        <v>4451</v>
      </c>
      <c r="B626" t="s">
        <v>4452</v>
      </c>
      <c r="C626" t="s">
        <v>642</v>
      </c>
      <c r="D626" t="s">
        <v>669</v>
      </c>
      <c r="E626">
        <v>17053</v>
      </c>
      <c r="F626">
        <v>28</v>
      </c>
      <c r="G626">
        <v>13</v>
      </c>
      <c r="H626">
        <v>35</v>
      </c>
      <c r="I626">
        <v>22</v>
      </c>
      <c r="J626">
        <v>10</v>
      </c>
      <c r="K626">
        <v>39</v>
      </c>
      <c r="L626">
        <v>4</v>
      </c>
      <c r="M626">
        <v>162</v>
      </c>
      <c r="N626">
        <f t="shared" si="9"/>
        <v>313</v>
      </c>
    </row>
    <row r="627" spans="1:14" ht="14.25" customHeight="1" x14ac:dyDescent="0.35">
      <c r="A627" t="s">
        <v>4453</v>
      </c>
      <c r="B627" t="s">
        <v>3385</v>
      </c>
      <c r="C627" t="s">
        <v>642</v>
      </c>
      <c r="D627" t="s">
        <v>670</v>
      </c>
      <c r="E627">
        <v>17055</v>
      </c>
      <c r="F627">
        <v>126</v>
      </c>
      <c r="G627">
        <v>40</v>
      </c>
      <c r="H627">
        <v>68</v>
      </c>
      <c r="I627">
        <v>248</v>
      </c>
      <c r="J627">
        <v>179</v>
      </c>
      <c r="K627">
        <v>63</v>
      </c>
      <c r="L627">
        <v>207</v>
      </c>
      <c r="M627">
        <v>182</v>
      </c>
      <c r="N627">
        <f t="shared" si="9"/>
        <v>1113</v>
      </c>
    </row>
    <row r="628" spans="1:14" ht="14.25" customHeight="1" x14ac:dyDescent="0.35">
      <c r="A628" t="s">
        <v>4454</v>
      </c>
      <c r="B628" t="s">
        <v>3594</v>
      </c>
      <c r="C628" t="s">
        <v>642</v>
      </c>
      <c r="D628" t="s">
        <v>671</v>
      </c>
      <c r="E628">
        <v>17057</v>
      </c>
      <c r="F628">
        <v>92</v>
      </c>
      <c r="G628">
        <v>9</v>
      </c>
      <c r="H628">
        <v>156</v>
      </c>
      <c r="I628">
        <v>95</v>
      </c>
      <c r="J628">
        <v>203</v>
      </c>
      <c r="K628">
        <v>15</v>
      </c>
      <c r="L628">
        <v>22</v>
      </c>
      <c r="M628">
        <v>207</v>
      </c>
      <c r="N628">
        <f t="shared" si="9"/>
        <v>799</v>
      </c>
    </row>
    <row r="629" spans="1:14" ht="14.25" customHeight="1" x14ac:dyDescent="0.35">
      <c r="A629" t="s">
        <v>4455</v>
      </c>
      <c r="B629" t="s">
        <v>4456</v>
      </c>
      <c r="C629" t="s">
        <v>642</v>
      </c>
      <c r="D629" t="s">
        <v>672</v>
      </c>
      <c r="E629">
        <v>17059</v>
      </c>
      <c r="F629">
        <v>17</v>
      </c>
      <c r="G629">
        <v>15</v>
      </c>
      <c r="H629">
        <v>0</v>
      </c>
      <c r="I629">
        <v>18</v>
      </c>
      <c r="J629">
        <v>15</v>
      </c>
      <c r="K629">
        <v>0</v>
      </c>
      <c r="L629">
        <v>6</v>
      </c>
      <c r="M629">
        <v>59</v>
      </c>
      <c r="N629">
        <f t="shared" si="9"/>
        <v>130</v>
      </c>
    </row>
    <row r="630" spans="1:14" ht="14.25" customHeight="1" x14ac:dyDescent="0.35">
      <c r="A630" t="s">
        <v>4457</v>
      </c>
      <c r="B630" t="s">
        <v>3389</v>
      </c>
      <c r="C630" t="s">
        <v>642</v>
      </c>
      <c r="D630" t="s">
        <v>673</v>
      </c>
      <c r="E630">
        <v>17061</v>
      </c>
      <c r="F630">
        <v>29</v>
      </c>
      <c r="G630">
        <v>2</v>
      </c>
      <c r="H630">
        <v>35</v>
      </c>
      <c r="I630">
        <v>56</v>
      </c>
      <c r="J630">
        <v>75</v>
      </c>
      <c r="K630">
        <v>0</v>
      </c>
      <c r="L630">
        <v>21</v>
      </c>
      <c r="M630">
        <v>52</v>
      </c>
      <c r="N630">
        <f t="shared" si="9"/>
        <v>270</v>
      </c>
    </row>
    <row r="631" spans="1:14" ht="14.25" customHeight="1" x14ac:dyDescent="0.35">
      <c r="A631" t="s">
        <v>4458</v>
      </c>
      <c r="B631" t="s">
        <v>4459</v>
      </c>
      <c r="C631" t="s">
        <v>642</v>
      </c>
      <c r="D631" t="s">
        <v>674</v>
      </c>
      <c r="E631">
        <v>17063</v>
      </c>
      <c r="F631">
        <v>55</v>
      </c>
      <c r="G631">
        <v>82</v>
      </c>
      <c r="H631">
        <v>90</v>
      </c>
      <c r="I631">
        <v>77</v>
      </c>
      <c r="J631">
        <v>115</v>
      </c>
      <c r="K631">
        <v>24</v>
      </c>
      <c r="L631">
        <v>69</v>
      </c>
      <c r="M631">
        <v>212</v>
      </c>
      <c r="N631">
        <f t="shared" si="9"/>
        <v>724</v>
      </c>
    </row>
    <row r="632" spans="1:14" ht="14.25" customHeight="1" x14ac:dyDescent="0.35">
      <c r="A632" t="s">
        <v>4460</v>
      </c>
      <c r="B632" t="s">
        <v>3981</v>
      </c>
      <c r="C632" t="s">
        <v>642</v>
      </c>
      <c r="D632" t="s">
        <v>675</v>
      </c>
      <c r="E632">
        <v>17065</v>
      </c>
      <c r="F632">
        <v>14</v>
      </c>
      <c r="G632">
        <v>0</v>
      </c>
      <c r="H632">
        <v>0</v>
      </c>
      <c r="I632">
        <v>1</v>
      </c>
      <c r="J632">
        <v>33</v>
      </c>
      <c r="K632">
        <v>64</v>
      </c>
      <c r="L632">
        <v>1</v>
      </c>
      <c r="M632">
        <v>95</v>
      </c>
      <c r="N632">
        <f t="shared" si="9"/>
        <v>208</v>
      </c>
    </row>
    <row r="633" spans="1:14" ht="14.25" customHeight="1" x14ac:dyDescent="0.35">
      <c r="A633" t="s">
        <v>4461</v>
      </c>
      <c r="B633" t="s">
        <v>4178</v>
      </c>
      <c r="C633" t="s">
        <v>642</v>
      </c>
      <c r="D633" t="s">
        <v>676</v>
      </c>
      <c r="E633">
        <v>17067</v>
      </c>
      <c r="F633">
        <v>56</v>
      </c>
      <c r="G633">
        <v>28</v>
      </c>
      <c r="H633">
        <v>17</v>
      </c>
      <c r="I633">
        <v>42</v>
      </c>
      <c r="J633">
        <v>18</v>
      </c>
      <c r="K633">
        <v>25</v>
      </c>
      <c r="L633">
        <v>22</v>
      </c>
      <c r="M633">
        <v>100</v>
      </c>
      <c r="N633">
        <f t="shared" si="9"/>
        <v>308</v>
      </c>
    </row>
    <row r="634" spans="1:14" ht="14.25" customHeight="1" x14ac:dyDescent="0.35">
      <c r="A634" t="s">
        <v>4462</v>
      </c>
      <c r="B634" t="s">
        <v>4463</v>
      </c>
      <c r="C634" t="s">
        <v>642</v>
      </c>
      <c r="D634" t="s">
        <v>677</v>
      </c>
      <c r="E634">
        <v>17069</v>
      </c>
      <c r="F634">
        <v>4</v>
      </c>
      <c r="G634">
        <v>0</v>
      </c>
      <c r="H634">
        <v>6</v>
      </c>
      <c r="I634">
        <v>6</v>
      </c>
      <c r="J634">
        <v>0</v>
      </c>
      <c r="K634">
        <v>6</v>
      </c>
      <c r="L634">
        <v>2</v>
      </c>
      <c r="M634">
        <v>14</v>
      </c>
      <c r="N634">
        <f t="shared" si="9"/>
        <v>38</v>
      </c>
    </row>
    <row r="635" spans="1:14" ht="14.25" customHeight="1" x14ac:dyDescent="0.35">
      <c r="A635" t="s">
        <v>4464</v>
      </c>
      <c r="B635" t="s">
        <v>4465</v>
      </c>
      <c r="C635" t="s">
        <v>642</v>
      </c>
      <c r="D635" t="s">
        <v>678</v>
      </c>
      <c r="E635">
        <v>17071</v>
      </c>
      <c r="F635">
        <v>9</v>
      </c>
      <c r="G635">
        <v>0</v>
      </c>
      <c r="H635">
        <v>14</v>
      </c>
      <c r="I635">
        <v>31</v>
      </c>
      <c r="J635">
        <v>18</v>
      </c>
      <c r="K635">
        <v>0</v>
      </c>
      <c r="L635">
        <v>6</v>
      </c>
      <c r="M635">
        <v>51</v>
      </c>
      <c r="N635">
        <f t="shared" si="9"/>
        <v>129</v>
      </c>
    </row>
    <row r="636" spans="1:14" ht="14.25" customHeight="1" x14ac:dyDescent="0.35">
      <c r="A636" t="s">
        <v>4466</v>
      </c>
      <c r="B636" t="s">
        <v>3393</v>
      </c>
      <c r="C636" t="s">
        <v>642</v>
      </c>
      <c r="D636" t="s">
        <v>679</v>
      </c>
      <c r="E636">
        <v>17073</v>
      </c>
      <c r="F636">
        <v>65</v>
      </c>
      <c r="G636">
        <v>52</v>
      </c>
      <c r="H636">
        <v>0</v>
      </c>
      <c r="I636">
        <v>112</v>
      </c>
      <c r="J636">
        <v>14</v>
      </c>
      <c r="K636">
        <v>49</v>
      </c>
      <c r="L636">
        <v>23</v>
      </c>
      <c r="M636">
        <v>143</v>
      </c>
      <c r="N636">
        <f t="shared" si="9"/>
        <v>458</v>
      </c>
    </row>
    <row r="637" spans="1:14" ht="14.25" customHeight="1" x14ac:dyDescent="0.35">
      <c r="A637" t="s">
        <v>4467</v>
      </c>
      <c r="B637" t="s">
        <v>4468</v>
      </c>
      <c r="C637" t="s">
        <v>642</v>
      </c>
      <c r="D637" t="s">
        <v>680</v>
      </c>
      <c r="E637">
        <v>17075</v>
      </c>
      <c r="F637">
        <v>63</v>
      </c>
      <c r="G637">
        <v>2</v>
      </c>
      <c r="H637">
        <v>88</v>
      </c>
      <c r="I637">
        <v>159</v>
      </c>
      <c r="J637">
        <v>43</v>
      </c>
      <c r="K637">
        <v>21</v>
      </c>
      <c r="L637">
        <v>48</v>
      </c>
      <c r="M637">
        <v>186</v>
      </c>
      <c r="N637">
        <f t="shared" si="9"/>
        <v>610</v>
      </c>
    </row>
    <row r="638" spans="1:14" ht="14.25" customHeight="1" x14ac:dyDescent="0.35">
      <c r="A638" t="s">
        <v>4469</v>
      </c>
      <c r="B638" t="s">
        <v>3397</v>
      </c>
      <c r="C638" t="s">
        <v>642</v>
      </c>
      <c r="D638" t="s">
        <v>681</v>
      </c>
      <c r="E638">
        <v>17077</v>
      </c>
      <c r="F638">
        <v>100</v>
      </c>
      <c r="G638">
        <v>30</v>
      </c>
      <c r="H638">
        <v>98</v>
      </c>
      <c r="I638">
        <v>1895</v>
      </c>
      <c r="J638">
        <v>151</v>
      </c>
      <c r="K638">
        <v>22</v>
      </c>
      <c r="L638">
        <v>138</v>
      </c>
      <c r="M638">
        <v>1512</v>
      </c>
      <c r="N638">
        <f t="shared" si="9"/>
        <v>3946</v>
      </c>
    </row>
    <row r="639" spans="1:14" ht="14.25" customHeight="1" x14ac:dyDescent="0.35">
      <c r="A639" t="s">
        <v>4470</v>
      </c>
      <c r="B639" t="s">
        <v>4193</v>
      </c>
      <c r="C639" t="s">
        <v>642</v>
      </c>
      <c r="D639" t="s">
        <v>682</v>
      </c>
      <c r="E639">
        <v>17079</v>
      </c>
      <c r="F639">
        <v>6</v>
      </c>
      <c r="G639">
        <v>0</v>
      </c>
      <c r="H639">
        <v>1</v>
      </c>
      <c r="I639">
        <v>1</v>
      </c>
      <c r="J639">
        <v>0</v>
      </c>
      <c r="K639">
        <v>0</v>
      </c>
      <c r="L639">
        <v>1</v>
      </c>
      <c r="M639">
        <v>72</v>
      </c>
      <c r="N639">
        <f t="shared" si="9"/>
        <v>81</v>
      </c>
    </row>
    <row r="640" spans="1:14" ht="14.25" customHeight="1" x14ac:dyDescent="0.35">
      <c r="A640" t="s">
        <v>4471</v>
      </c>
      <c r="B640" t="s">
        <v>3399</v>
      </c>
      <c r="C640" t="s">
        <v>642</v>
      </c>
      <c r="D640" t="s">
        <v>683</v>
      </c>
      <c r="E640">
        <v>17081</v>
      </c>
      <c r="F640">
        <v>56</v>
      </c>
      <c r="G640">
        <v>41</v>
      </c>
      <c r="H640">
        <v>111</v>
      </c>
      <c r="I640">
        <v>130</v>
      </c>
      <c r="J640">
        <v>101</v>
      </c>
      <c r="K640">
        <v>28</v>
      </c>
      <c r="L640">
        <v>110</v>
      </c>
      <c r="M640">
        <v>335</v>
      </c>
      <c r="N640">
        <f t="shared" si="9"/>
        <v>912</v>
      </c>
    </row>
    <row r="641" spans="1:14" ht="14.25" customHeight="1" x14ac:dyDescent="0.35">
      <c r="A641" t="s">
        <v>4472</v>
      </c>
      <c r="B641" t="s">
        <v>4473</v>
      </c>
      <c r="C641" t="s">
        <v>642</v>
      </c>
      <c r="D641" t="s">
        <v>684</v>
      </c>
      <c r="E641">
        <v>17083</v>
      </c>
      <c r="F641">
        <v>2</v>
      </c>
      <c r="G641">
        <v>0</v>
      </c>
      <c r="H641">
        <v>54</v>
      </c>
      <c r="I641">
        <v>55</v>
      </c>
      <c r="J641">
        <v>31</v>
      </c>
      <c r="K641">
        <v>40</v>
      </c>
      <c r="L641">
        <v>46</v>
      </c>
      <c r="M641">
        <v>14</v>
      </c>
      <c r="N641">
        <f t="shared" si="9"/>
        <v>242</v>
      </c>
    </row>
    <row r="642" spans="1:14" ht="14.25" customHeight="1" x14ac:dyDescent="0.35">
      <c r="A642" t="s">
        <v>4474</v>
      </c>
      <c r="B642" t="s">
        <v>4475</v>
      </c>
      <c r="C642" t="s">
        <v>642</v>
      </c>
      <c r="D642" t="s">
        <v>685</v>
      </c>
      <c r="E642">
        <v>17085</v>
      </c>
      <c r="F642">
        <v>19</v>
      </c>
      <c r="G642">
        <v>12</v>
      </c>
      <c r="H642">
        <v>23</v>
      </c>
      <c r="I642">
        <v>86</v>
      </c>
      <c r="J642">
        <v>38</v>
      </c>
      <c r="K642">
        <v>16</v>
      </c>
      <c r="L642">
        <v>60</v>
      </c>
      <c r="M642">
        <v>81</v>
      </c>
      <c r="N642">
        <f t="shared" si="9"/>
        <v>335</v>
      </c>
    </row>
    <row r="643" spans="1:14" ht="14.25" customHeight="1" x14ac:dyDescent="0.35">
      <c r="A643" t="s">
        <v>4476</v>
      </c>
      <c r="B643" t="s">
        <v>3613</v>
      </c>
      <c r="C643" t="s">
        <v>642</v>
      </c>
      <c r="D643" t="s">
        <v>686</v>
      </c>
      <c r="E643">
        <v>17087</v>
      </c>
      <c r="F643">
        <v>71</v>
      </c>
      <c r="G643">
        <v>48</v>
      </c>
      <c r="H643">
        <v>10</v>
      </c>
      <c r="I643">
        <v>180</v>
      </c>
      <c r="J643">
        <v>69</v>
      </c>
      <c r="K643">
        <v>0</v>
      </c>
      <c r="L643">
        <v>15</v>
      </c>
      <c r="M643">
        <v>85</v>
      </c>
      <c r="N643">
        <f t="shared" ref="N643:N706" si="10">SUM(F643:M643)</f>
        <v>478</v>
      </c>
    </row>
    <row r="644" spans="1:14" ht="14.25" customHeight="1" x14ac:dyDescent="0.35">
      <c r="A644" t="s">
        <v>4477</v>
      </c>
      <c r="B644" t="s">
        <v>4478</v>
      </c>
      <c r="C644" t="s">
        <v>642</v>
      </c>
      <c r="D644" t="s">
        <v>687</v>
      </c>
      <c r="E644">
        <v>17089</v>
      </c>
      <c r="F644">
        <v>1548</v>
      </c>
      <c r="G644">
        <v>454</v>
      </c>
      <c r="H644">
        <v>772</v>
      </c>
      <c r="I644">
        <v>1780</v>
      </c>
      <c r="J644">
        <v>1119</v>
      </c>
      <c r="K644">
        <v>355</v>
      </c>
      <c r="L644">
        <v>1078</v>
      </c>
      <c r="M644">
        <v>1983</v>
      </c>
      <c r="N644">
        <f t="shared" si="10"/>
        <v>9089</v>
      </c>
    </row>
    <row r="645" spans="1:14" ht="14.25" customHeight="1" x14ac:dyDescent="0.35">
      <c r="A645" t="s">
        <v>4479</v>
      </c>
      <c r="B645" t="s">
        <v>4480</v>
      </c>
      <c r="C645" t="s">
        <v>642</v>
      </c>
      <c r="D645" t="s">
        <v>688</v>
      </c>
      <c r="E645">
        <v>17091</v>
      </c>
      <c r="F645">
        <v>228</v>
      </c>
      <c r="G645">
        <v>17</v>
      </c>
      <c r="H645">
        <v>148</v>
      </c>
      <c r="I645">
        <v>363</v>
      </c>
      <c r="J645">
        <v>470</v>
      </c>
      <c r="K645">
        <v>76</v>
      </c>
      <c r="L645">
        <v>101</v>
      </c>
      <c r="M645">
        <v>676</v>
      </c>
      <c r="N645">
        <f t="shared" si="10"/>
        <v>2079</v>
      </c>
    </row>
    <row r="646" spans="1:14" ht="14.25" customHeight="1" x14ac:dyDescent="0.35">
      <c r="A646" t="s">
        <v>4481</v>
      </c>
      <c r="B646" t="s">
        <v>4482</v>
      </c>
      <c r="C646" t="s">
        <v>642</v>
      </c>
      <c r="D646" t="s">
        <v>689</v>
      </c>
      <c r="E646">
        <v>17093</v>
      </c>
      <c r="F646">
        <v>89</v>
      </c>
      <c r="G646">
        <v>389</v>
      </c>
      <c r="H646">
        <v>113</v>
      </c>
      <c r="I646">
        <v>115</v>
      </c>
      <c r="J646">
        <v>85</v>
      </c>
      <c r="K646">
        <v>33</v>
      </c>
      <c r="L646">
        <v>262</v>
      </c>
      <c r="M646">
        <v>399</v>
      </c>
      <c r="N646">
        <f t="shared" si="10"/>
        <v>1485</v>
      </c>
    </row>
    <row r="647" spans="1:14" ht="14.25" customHeight="1" x14ac:dyDescent="0.35">
      <c r="A647" t="s">
        <v>4483</v>
      </c>
      <c r="B647" t="s">
        <v>4484</v>
      </c>
      <c r="C647" t="s">
        <v>642</v>
      </c>
      <c r="D647" t="s">
        <v>690</v>
      </c>
      <c r="E647">
        <v>17095</v>
      </c>
      <c r="F647">
        <v>153</v>
      </c>
      <c r="G647">
        <v>10</v>
      </c>
      <c r="H647">
        <v>99</v>
      </c>
      <c r="I647">
        <v>576</v>
      </c>
      <c r="J647">
        <v>149</v>
      </c>
      <c r="K647">
        <v>44</v>
      </c>
      <c r="L647">
        <v>69</v>
      </c>
      <c r="M647">
        <v>387</v>
      </c>
      <c r="N647">
        <f t="shared" si="10"/>
        <v>1487</v>
      </c>
    </row>
    <row r="648" spans="1:14" ht="14.25" customHeight="1" x14ac:dyDescent="0.35">
      <c r="A648" t="s">
        <v>4485</v>
      </c>
      <c r="B648" t="s">
        <v>3715</v>
      </c>
      <c r="C648" t="s">
        <v>642</v>
      </c>
      <c r="D648" t="s">
        <v>691</v>
      </c>
      <c r="E648">
        <v>17097</v>
      </c>
      <c r="F648">
        <v>2109</v>
      </c>
      <c r="G648">
        <v>476</v>
      </c>
      <c r="H648">
        <v>1050</v>
      </c>
      <c r="I648">
        <v>2397</v>
      </c>
      <c r="J648">
        <v>1587</v>
      </c>
      <c r="K648">
        <v>671</v>
      </c>
      <c r="L648">
        <v>1114</v>
      </c>
      <c r="M648">
        <v>2599</v>
      </c>
      <c r="N648">
        <f t="shared" si="10"/>
        <v>12003</v>
      </c>
    </row>
    <row r="649" spans="1:14" ht="14.25" customHeight="1" x14ac:dyDescent="0.35">
      <c r="A649" t="s">
        <v>4486</v>
      </c>
      <c r="B649" t="s">
        <v>4487</v>
      </c>
      <c r="C649" t="s">
        <v>642</v>
      </c>
      <c r="D649" t="s">
        <v>692</v>
      </c>
      <c r="E649">
        <v>17099</v>
      </c>
      <c r="F649">
        <v>430</v>
      </c>
      <c r="G649">
        <v>134</v>
      </c>
      <c r="H649">
        <v>279</v>
      </c>
      <c r="I649">
        <v>512</v>
      </c>
      <c r="J649">
        <v>324</v>
      </c>
      <c r="K649">
        <v>138</v>
      </c>
      <c r="L649">
        <v>230</v>
      </c>
      <c r="M649">
        <v>720</v>
      </c>
      <c r="N649">
        <f t="shared" si="10"/>
        <v>2767</v>
      </c>
    </row>
    <row r="650" spans="1:14" ht="14.25" customHeight="1" x14ac:dyDescent="0.35">
      <c r="A650" t="s">
        <v>4488</v>
      </c>
      <c r="B650" t="s">
        <v>3405</v>
      </c>
      <c r="C650" t="s">
        <v>642</v>
      </c>
      <c r="D650" t="s">
        <v>693</v>
      </c>
      <c r="E650">
        <v>17101</v>
      </c>
      <c r="F650">
        <v>66</v>
      </c>
      <c r="G650">
        <v>7</v>
      </c>
      <c r="H650">
        <v>18</v>
      </c>
      <c r="I650">
        <v>64</v>
      </c>
      <c r="J650">
        <v>33</v>
      </c>
      <c r="K650">
        <v>0</v>
      </c>
      <c r="L650">
        <v>19</v>
      </c>
      <c r="M650">
        <v>132</v>
      </c>
      <c r="N650">
        <f t="shared" si="10"/>
        <v>339</v>
      </c>
    </row>
    <row r="651" spans="1:14" ht="14.25" customHeight="1" x14ac:dyDescent="0.35">
      <c r="A651" t="s">
        <v>4489</v>
      </c>
      <c r="B651" t="s">
        <v>3407</v>
      </c>
      <c r="C651" t="s">
        <v>642</v>
      </c>
      <c r="D651" t="s">
        <v>694</v>
      </c>
      <c r="E651">
        <v>17103</v>
      </c>
      <c r="F651">
        <v>60</v>
      </c>
      <c r="G651">
        <v>6</v>
      </c>
      <c r="H651">
        <v>30</v>
      </c>
      <c r="I651">
        <v>86</v>
      </c>
      <c r="J651">
        <v>47</v>
      </c>
      <c r="K651">
        <v>33</v>
      </c>
      <c r="L651">
        <v>68</v>
      </c>
      <c r="M651">
        <v>119</v>
      </c>
      <c r="N651">
        <f t="shared" si="10"/>
        <v>449</v>
      </c>
    </row>
    <row r="652" spans="1:14" ht="14.25" customHeight="1" x14ac:dyDescent="0.35">
      <c r="A652" t="s">
        <v>4490</v>
      </c>
      <c r="B652" t="s">
        <v>4491</v>
      </c>
      <c r="C652" t="s">
        <v>642</v>
      </c>
      <c r="D652" t="s">
        <v>695</v>
      </c>
      <c r="E652">
        <v>17105</v>
      </c>
      <c r="F652">
        <v>117</v>
      </c>
      <c r="G652">
        <v>9</v>
      </c>
      <c r="H652">
        <v>54</v>
      </c>
      <c r="I652">
        <v>70</v>
      </c>
      <c r="J652">
        <v>95</v>
      </c>
      <c r="K652">
        <v>31</v>
      </c>
      <c r="L652">
        <v>84</v>
      </c>
      <c r="M652">
        <v>229</v>
      </c>
      <c r="N652">
        <f t="shared" si="10"/>
        <v>689</v>
      </c>
    </row>
    <row r="653" spans="1:14" ht="14.25" customHeight="1" x14ac:dyDescent="0.35">
      <c r="A653" t="s">
        <v>4492</v>
      </c>
      <c r="B653" t="s">
        <v>3623</v>
      </c>
      <c r="C653" t="s">
        <v>642</v>
      </c>
      <c r="D653" t="s">
        <v>696</v>
      </c>
      <c r="E653">
        <v>17107</v>
      </c>
      <c r="F653">
        <v>31</v>
      </c>
      <c r="G653">
        <v>39</v>
      </c>
      <c r="H653">
        <v>3</v>
      </c>
      <c r="I653">
        <v>329</v>
      </c>
      <c r="J653">
        <v>36</v>
      </c>
      <c r="K653">
        <v>29</v>
      </c>
      <c r="L653">
        <v>77</v>
      </c>
      <c r="M653">
        <v>257</v>
      </c>
      <c r="N653">
        <f t="shared" si="10"/>
        <v>801</v>
      </c>
    </row>
    <row r="654" spans="1:14" ht="14.25" customHeight="1" x14ac:dyDescent="0.35">
      <c r="A654" t="s">
        <v>4493</v>
      </c>
      <c r="B654" t="s">
        <v>4494</v>
      </c>
      <c r="C654" t="s">
        <v>642</v>
      </c>
      <c r="D654" t="s">
        <v>697</v>
      </c>
      <c r="E654">
        <v>17109</v>
      </c>
      <c r="F654">
        <v>120</v>
      </c>
      <c r="G654">
        <v>30</v>
      </c>
      <c r="H654">
        <v>8</v>
      </c>
      <c r="I654">
        <v>578</v>
      </c>
      <c r="J654">
        <v>84</v>
      </c>
      <c r="K654">
        <v>28</v>
      </c>
      <c r="L654">
        <v>77</v>
      </c>
      <c r="M654">
        <v>996</v>
      </c>
      <c r="N654">
        <f t="shared" si="10"/>
        <v>1921</v>
      </c>
    </row>
    <row r="655" spans="1:14" ht="14.25" customHeight="1" x14ac:dyDescent="0.35">
      <c r="A655" t="s">
        <v>4495</v>
      </c>
      <c r="B655" t="s">
        <v>4496</v>
      </c>
      <c r="C655" t="s">
        <v>642</v>
      </c>
      <c r="D655" t="s">
        <v>698</v>
      </c>
      <c r="E655">
        <v>17111</v>
      </c>
      <c r="F655">
        <v>756</v>
      </c>
      <c r="G655">
        <v>106</v>
      </c>
      <c r="H655">
        <v>287</v>
      </c>
      <c r="I655">
        <v>845</v>
      </c>
      <c r="J655">
        <v>369</v>
      </c>
      <c r="K655">
        <v>69</v>
      </c>
      <c r="L655">
        <v>474</v>
      </c>
      <c r="M655">
        <v>726</v>
      </c>
      <c r="N655">
        <f t="shared" si="10"/>
        <v>3632</v>
      </c>
    </row>
    <row r="656" spans="1:14" ht="14.25" customHeight="1" x14ac:dyDescent="0.35">
      <c r="A656" t="s">
        <v>4497</v>
      </c>
      <c r="B656" t="s">
        <v>4498</v>
      </c>
      <c r="C656" t="s">
        <v>642</v>
      </c>
      <c r="D656" t="s">
        <v>699</v>
      </c>
      <c r="E656">
        <v>17113</v>
      </c>
      <c r="F656">
        <v>266</v>
      </c>
      <c r="G656">
        <v>123</v>
      </c>
      <c r="H656">
        <v>278</v>
      </c>
      <c r="I656">
        <v>3597</v>
      </c>
      <c r="J656">
        <v>277</v>
      </c>
      <c r="K656">
        <v>45</v>
      </c>
      <c r="L656">
        <v>162</v>
      </c>
      <c r="M656">
        <v>4944</v>
      </c>
      <c r="N656">
        <f t="shared" si="10"/>
        <v>9692</v>
      </c>
    </row>
    <row r="657" spans="1:14" ht="14.25" customHeight="1" x14ac:dyDescent="0.35">
      <c r="A657" t="s">
        <v>4499</v>
      </c>
      <c r="B657" t="s">
        <v>3413</v>
      </c>
      <c r="C657" t="s">
        <v>642</v>
      </c>
      <c r="D657" t="s">
        <v>700</v>
      </c>
      <c r="E657">
        <v>17115</v>
      </c>
      <c r="F657">
        <v>279</v>
      </c>
      <c r="G657">
        <v>30</v>
      </c>
      <c r="H657">
        <v>231</v>
      </c>
      <c r="I657">
        <v>523</v>
      </c>
      <c r="J657">
        <v>369</v>
      </c>
      <c r="K657">
        <v>196</v>
      </c>
      <c r="L657">
        <v>260</v>
      </c>
      <c r="M657">
        <v>1147</v>
      </c>
      <c r="N657">
        <f t="shared" si="10"/>
        <v>3035</v>
      </c>
    </row>
    <row r="658" spans="1:14" ht="14.25" customHeight="1" x14ac:dyDescent="0.35">
      <c r="A658" t="s">
        <v>4500</v>
      </c>
      <c r="B658" t="s">
        <v>4501</v>
      </c>
      <c r="C658" t="s">
        <v>642</v>
      </c>
      <c r="D658" t="s">
        <v>701</v>
      </c>
      <c r="E658">
        <v>17117</v>
      </c>
      <c r="F658">
        <v>60</v>
      </c>
      <c r="G658">
        <v>5</v>
      </c>
      <c r="H658">
        <v>55</v>
      </c>
      <c r="I658">
        <v>269</v>
      </c>
      <c r="J658">
        <v>129</v>
      </c>
      <c r="K658">
        <v>0</v>
      </c>
      <c r="L658">
        <v>98</v>
      </c>
      <c r="M658">
        <v>349</v>
      </c>
      <c r="N658">
        <f t="shared" si="10"/>
        <v>965</v>
      </c>
    </row>
    <row r="659" spans="1:14" ht="14.25" customHeight="1" x14ac:dyDescent="0.35">
      <c r="A659" t="s">
        <v>4502</v>
      </c>
      <c r="B659" t="s">
        <v>3415</v>
      </c>
      <c r="C659" t="s">
        <v>642</v>
      </c>
      <c r="D659" t="s">
        <v>702</v>
      </c>
      <c r="E659">
        <v>17119</v>
      </c>
      <c r="F659">
        <v>704</v>
      </c>
      <c r="G659">
        <v>207</v>
      </c>
      <c r="H659">
        <v>440</v>
      </c>
      <c r="I659">
        <v>2010</v>
      </c>
      <c r="J659">
        <v>632</v>
      </c>
      <c r="K659">
        <v>201</v>
      </c>
      <c r="L659">
        <v>224</v>
      </c>
      <c r="M659">
        <v>2564</v>
      </c>
      <c r="N659">
        <f t="shared" si="10"/>
        <v>6982</v>
      </c>
    </row>
    <row r="660" spans="1:14" ht="14.25" customHeight="1" x14ac:dyDescent="0.35">
      <c r="A660" t="s">
        <v>4503</v>
      </c>
      <c r="B660" t="s">
        <v>3419</v>
      </c>
      <c r="C660" t="s">
        <v>642</v>
      </c>
      <c r="D660" t="s">
        <v>703</v>
      </c>
      <c r="E660">
        <v>17121</v>
      </c>
      <c r="F660">
        <v>105</v>
      </c>
      <c r="G660">
        <v>13</v>
      </c>
      <c r="H660">
        <v>85</v>
      </c>
      <c r="I660">
        <v>192</v>
      </c>
      <c r="J660">
        <v>167</v>
      </c>
      <c r="K660">
        <v>33</v>
      </c>
      <c r="L660">
        <v>111</v>
      </c>
      <c r="M660">
        <v>308</v>
      </c>
      <c r="N660">
        <f t="shared" si="10"/>
        <v>1014</v>
      </c>
    </row>
    <row r="661" spans="1:14" ht="14.25" customHeight="1" x14ac:dyDescent="0.35">
      <c r="A661" t="s">
        <v>4504</v>
      </c>
      <c r="B661" t="s">
        <v>3421</v>
      </c>
      <c r="C661" t="s">
        <v>642</v>
      </c>
      <c r="D661" t="s">
        <v>704</v>
      </c>
      <c r="E661">
        <v>17123</v>
      </c>
      <c r="F661">
        <v>40</v>
      </c>
      <c r="G661">
        <v>11</v>
      </c>
      <c r="H661">
        <v>21</v>
      </c>
      <c r="I661">
        <v>71</v>
      </c>
      <c r="J661">
        <v>40</v>
      </c>
      <c r="K661">
        <v>7</v>
      </c>
      <c r="L661">
        <v>12</v>
      </c>
      <c r="M661">
        <v>79</v>
      </c>
      <c r="N661">
        <f t="shared" si="10"/>
        <v>281</v>
      </c>
    </row>
    <row r="662" spans="1:14" ht="14.25" customHeight="1" x14ac:dyDescent="0.35">
      <c r="A662" t="s">
        <v>4505</v>
      </c>
      <c r="B662" t="s">
        <v>4506</v>
      </c>
      <c r="C662" t="s">
        <v>642</v>
      </c>
      <c r="D662" t="s">
        <v>705</v>
      </c>
      <c r="E662">
        <v>17125</v>
      </c>
      <c r="F662">
        <v>96</v>
      </c>
      <c r="G662">
        <v>15</v>
      </c>
      <c r="H662">
        <v>15</v>
      </c>
      <c r="I662">
        <v>49</v>
      </c>
      <c r="J662">
        <v>50</v>
      </c>
      <c r="K662">
        <v>1</v>
      </c>
      <c r="L662">
        <v>21</v>
      </c>
      <c r="M662">
        <v>116</v>
      </c>
      <c r="N662">
        <f t="shared" si="10"/>
        <v>363</v>
      </c>
    </row>
    <row r="663" spans="1:14" ht="14.25" customHeight="1" x14ac:dyDescent="0.35">
      <c r="A663" t="s">
        <v>4507</v>
      </c>
      <c r="B663" t="s">
        <v>4508</v>
      </c>
      <c r="C663" t="s">
        <v>642</v>
      </c>
      <c r="D663" t="s">
        <v>706</v>
      </c>
      <c r="E663">
        <v>17127</v>
      </c>
      <c r="F663">
        <v>19</v>
      </c>
      <c r="G663">
        <v>0</v>
      </c>
      <c r="H663">
        <v>17</v>
      </c>
      <c r="I663">
        <v>56</v>
      </c>
      <c r="J663">
        <v>62</v>
      </c>
      <c r="K663">
        <v>45</v>
      </c>
      <c r="L663">
        <v>29</v>
      </c>
      <c r="M663">
        <v>153</v>
      </c>
      <c r="N663">
        <f t="shared" si="10"/>
        <v>381</v>
      </c>
    </row>
    <row r="664" spans="1:14" ht="14.25" customHeight="1" x14ac:dyDescent="0.35">
      <c r="A664" t="s">
        <v>4509</v>
      </c>
      <c r="B664" t="s">
        <v>4510</v>
      </c>
      <c r="C664" t="s">
        <v>642</v>
      </c>
      <c r="D664" t="s">
        <v>707</v>
      </c>
      <c r="E664">
        <v>17129</v>
      </c>
      <c r="F664">
        <v>11</v>
      </c>
      <c r="G664">
        <v>9</v>
      </c>
      <c r="H664">
        <v>30</v>
      </c>
      <c r="I664">
        <v>44</v>
      </c>
      <c r="J664">
        <v>12</v>
      </c>
      <c r="K664">
        <v>15</v>
      </c>
      <c r="L664">
        <v>4</v>
      </c>
      <c r="M664">
        <v>52</v>
      </c>
      <c r="N664">
        <f t="shared" si="10"/>
        <v>177</v>
      </c>
    </row>
    <row r="665" spans="1:14" ht="14.25" customHeight="1" x14ac:dyDescent="0.35">
      <c r="A665" t="s">
        <v>4511</v>
      </c>
      <c r="B665" t="s">
        <v>4512</v>
      </c>
      <c r="C665" t="s">
        <v>642</v>
      </c>
      <c r="D665" t="s">
        <v>708</v>
      </c>
      <c r="E665">
        <v>17131</v>
      </c>
      <c r="F665">
        <v>35</v>
      </c>
      <c r="G665">
        <v>21</v>
      </c>
      <c r="H665">
        <v>4</v>
      </c>
      <c r="I665">
        <v>35</v>
      </c>
      <c r="J665">
        <v>31</v>
      </c>
      <c r="K665">
        <v>15</v>
      </c>
      <c r="L665">
        <v>45</v>
      </c>
      <c r="M665">
        <v>104</v>
      </c>
      <c r="N665">
        <f t="shared" si="10"/>
        <v>290</v>
      </c>
    </row>
    <row r="666" spans="1:14" ht="14.25" customHeight="1" x14ac:dyDescent="0.35">
      <c r="A666" t="s">
        <v>4513</v>
      </c>
      <c r="B666" t="s">
        <v>3425</v>
      </c>
      <c r="C666" t="s">
        <v>642</v>
      </c>
      <c r="D666" t="s">
        <v>709</v>
      </c>
      <c r="E666">
        <v>17133</v>
      </c>
      <c r="F666">
        <v>0</v>
      </c>
      <c r="G666">
        <v>0</v>
      </c>
      <c r="H666">
        <v>2</v>
      </c>
      <c r="I666">
        <v>40</v>
      </c>
      <c r="J666">
        <v>19</v>
      </c>
      <c r="K666">
        <v>24</v>
      </c>
      <c r="L666">
        <v>37</v>
      </c>
      <c r="M666">
        <v>70</v>
      </c>
      <c r="N666">
        <f t="shared" si="10"/>
        <v>192</v>
      </c>
    </row>
    <row r="667" spans="1:14" ht="14.25" customHeight="1" x14ac:dyDescent="0.35">
      <c r="A667" t="s">
        <v>4514</v>
      </c>
      <c r="B667" t="s">
        <v>3427</v>
      </c>
      <c r="C667" t="s">
        <v>642</v>
      </c>
      <c r="D667" t="s">
        <v>710</v>
      </c>
      <c r="E667">
        <v>17135</v>
      </c>
      <c r="F667">
        <v>96</v>
      </c>
      <c r="G667">
        <v>16</v>
      </c>
      <c r="H667">
        <v>21</v>
      </c>
      <c r="I667">
        <v>154</v>
      </c>
      <c r="J667">
        <v>22</v>
      </c>
      <c r="K667">
        <v>58</v>
      </c>
      <c r="L667">
        <v>40</v>
      </c>
      <c r="M667">
        <v>191</v>
      </c>
      <c r="N667">
        <f t="shared" si="10"/>
        <v>598</v>
      </c>
    </row>
    <row r="668" spans="1:14" ht="14.25" customHeight="1" x14ac:dyDescent="0.35">
      <c r="A668" t="s">
        <v>4515</v>
      </c>
      <c r="B668" t="s">
        <v>3429</v>
      </c>
      <c r="C668" t="s">
        <v>642</v>
      </c>
      <c r="D668" t="s">
        <v>711</v>
      </c>
      <c r="E668">
        <v>17137</v>
      </c>
      <c r="F668">
        <v>5</v>
      </c>
      <c r="G668">
        <v>33</v>
      </c>
      <c r="H668">
        <v>37</v>
      </c>
      <c r="I668">
        <v>211</v>
      </c>
      <c r="J668">
        <v>87</v>
      </c>
      <c r="K668">
        <v>4</v>
      </c>
      <c r="L668">
        <v>68</v>
      </c>
      <c r="M668">
        <v>295</v>
      </c>
      <c r="N668">
        <f t="shared" si="10"/>
        <v>740</v>
      </c>
    </row>
    <row r="669" spans="1:14" ht="14.25" customHeight="1" x14ac:dyDescent="0.35">
      <c r="A669" t="s">
        <v>4516</v>
      </c>
      <c r="B669" t="s">
        <v>4517</v>
      </c>
      <c r="C669" t="s">
        <v>642</v>
      </c>
      <c r="D669" t="s">
        <v>712</v>
      </c>
      <c r="E669">
        <v>17139</v>
      </c>
      <c r="F669">
        <v>43</v>
      </c>
      <c r="G669">
        <v>0</v>
      </c>
      <c r="H669">
        <v>21</v>
      </c>
      <c r="I669">
        <v>43</v>
      </c>
      <c r="J669">
        <v>10</v>
      </c>
      <c r="K669">
        <v>17</v>
      </c>
      <c r="L669">
        <v>3</v>
      </c>
      <c r="M669">
        <v>74</v>
      </c>
      <c r="N669">
        <f t="shared" si="10"/>
        <v>211</v>
      </c>
    </row>
    <row r="670" spans="1:14" ht="14.25" customHeight="1" x14ac:dyDescent="0.35">
      <c r="A670" t="s">
        <v>4518</v>
      </c>
      <c r="B670" t="s">
        <v>4519</v>
      </c>
      <c r="C670" t="s">
        <v>642</v>
      </c>
      <c r="D670" t="s">
        <v>713</v>
      </c>
      <c r="E670">
        <v>17141</v>
      </c>
      <c r="F670">
        <v>86</v>
      </c>
      <c r="G670">
        <v>32</v>
      </c>
      <c r="H670">
        <v>57</v>
      </c>
      <c r="I670">
        <v>128</v>
      </c>
      <c r="J670">
        <v>128</v>
      </c>
      <c r="K670">
        <v>0</v>
      </c>
      <c r="L670">
        <v>75</v>
      </c>
      <c r="M670">
        <v>207</v>
      </c>
      <c r="N670">
        <f t="shared" si="10"/>
        <v>713</v>
      </c>
    </row>
    <row r="671" spans="1:14" ht="14.25" customHeight="1" x14ac:dyDescent="0.35">
      <c r="A671" t="s">
        <v>4520</v>
      </c>
      <c r="B671" t="s">
        <v>4521</v>
      </c>
      <c r="C671" t="s">
        <v>642</v>
      </c>
      <c r="D671" t="s">
        <v>714</v>
      </c>
      <c r="E671">
        <v>17143</v>
      </c>
      <c r="F671">
        <v>885</v>
      </c>
      <c r="G671">
        <v>137</v>
      </c>
      <c r="H671">
        <v>354</v>
      </c>
      <c r="I671">
        <v>1477</v>
      </c>
      <c r="J671">
        <v>798</v>
      </c>
      <c r="K671">
        <v>360</v>
      </c>
      <c r="L671">
        <v>324</v>
      </c>
      <c r="M671">
        <v>2092</v>
      </c>
      <c r="N671">
        <f t="shared" si="10"/>
        <v>6427</v>
      </c>
    </row>
    <row r="672" spans="1:14" ht="14.25" customHeight="1" x14ac:dyDescent="0.35">
      <c r="A672" t="s">
        <v>4522</v>
      </c>
      <c r="B672" t="s">
        <v>3431</v>
      </c>
      <c r="C672" t="s">
        <v>642</v>
      </c>
      <c r="D672" t="s">
        <v>715</v>
      </c>
      <c r="E672">
        <v>17145</v>
      </c>
      <c r="F672">
        <v>54</v>
      </c>
      <c r="G672">
        <v>9</v>
      </c>
      <c r="H672">
        <v>81</v>
      </c>
      <c r="I672">
        <v>158</v>
      </c>
      <c r="J672">
        <v>28</v>
      </c>
      <c r="K672">
        <v>37</v>
      </c>
      <c r="L672">
        <v>105</v>
      </c>
      <c r="M672">
        <v>173</v>
      </c>
      <c r="N672">
        <f t="shared" si="10"/>
        <v>645</v>
      </c>
    </row>
    <row r="673" spans="1:14" ht="14.25" customHeight="1" x14ac:dyDescent="0.35">
      <c r="A673" t="s">
        <v>4523</v>
      </c>
      <c r="B673" t="s">
        <v>4524</v>
      </c>
      <c r="C673" t="s">
        <v>642</v>
      </c>
      <c r="D673" t="s">
        <v>716</v>
      </c>
      <c r="E673">
        <v>17147</v>
      </c>
      <c r="F673">
        <v>6</v>
      </c>
      <c r="G673">
        <v>3</v>
      </c>
      <c r="H673">
        <v>13</v>
      </c>
      <c r="I673">
        <v>54</v>
      </c>
      <c r="J673">
        <v>0</v>
      </c>
      <c r="K673">
        <v>0</v>
      </c>
      <c r="L673">
        <v>42</v>
      </c>
      <c r="M673">
        <v>53</v>
      </c>
      <c r="N673">
        <f t="shared" si="10"/>
        <v>171</v>
      </c>
    </row>
    <row r="674" spans="1:14" ht="14.25" customHeight="1" x14ac:dyDescent="0.35">
      <c r="A674" t="s">
        <v>4525</v>
      </c>
      <c r="B674" t="s">
        <v>3435</v>
      </c>
      <c r="C674" t="s">
        <v>642</v>
      </c>
      <c r="D674" t="s">
        <v>717</v>
      </c>
      <c r="E674">
        <v>17149</v>
      </c>
      <c r="F674">
        <v>11</v>
      </c>
      <c r="G674">
        <v>7</v>
      </c>
      <c r="H674">
        <v>41</v>
      </c>
      <c r="I674">
        <v>32</v>
      </c>
      <c r="J674">
        <v>44</v>
      </c>
      <c r="K674">
        <v>0</v>
      </c>
      <c r="L674">
        <v>18</v>
      </c>
      <c r="M674">
        <v>101</v>
      </c>
      <c r="N674">
        <f t="shared" si="10"/>
        <v>254</v>
      </c>
    </row>
    <row r="675" spans="1:14" ht="14.25" customHeight="1" x14ac:dyDescent="0.35">
      <c r="A675" t="s">
        <v>4526</v>
      </c>
      <c r="B675" t="s">
        <v>3649</v>
      </c>
      <c r="C675" t="s">
        <v>642</v>
      </c>
      <c r="D675" t="s">
        <v>718</v>
      </c>
      <c r="E675">
        <v>17151</v>
      </c>
      <c r="F675">
        <v>9</v>
      </c>
      <c r="G675">
        <v>2</v>
      </c>
      <c r="H675">
        <v>18</v>
      </c>
      <c r="I675">
        <v>9</v>
      </c>
      <c r="J675">
        <v>22</v>
      </c>
      <c r="K675">
        <v>0</v>
      </c>
      <c r="L675">
        <v>0</v>
      </c>
      <c r="M675">
        <v>14</v>
      </c>
      <c r="N675">
        <f t="shared" si="10"/>
        <v>74</v>
      </c>
    </row>
    <row r="676" spans="1:14" ht="14.25" customHeight="1" x14ac:dyDescent="0.35">
      <c r="A676" t="s">
        <v>4527</v>
      </c>
      <c r="B676" t="s">
        <v>3653</v>
      </c>
      <c r="C676" t="s">
        <v>642</v>
      </c>
      <c r="D676" t="s">
        <v>719</v>
      </c>
      <c r="E676">
        <v>17153</v>
      </c>
      <c r="F676">
        <v>4</v>
      </c>
      <c r="G676">
        <v>5</v>
      </c>
      <c r="H676">
        <v>11</v>
      </c>
      <c r="I676">
        <v>106</v>
      </c>
      <c r="J676">
        <v>15</v>
      </c>
      <c r="K676">
        <v>11</v>
      </c>
      <c r="L676">
        <v>55</v>
      </c>
      <c r="M676">
        <v>75</v>
      </c>
      <c r="N676">
        <f t="shared" si="10"/>
        <v>282</v>
      </c>
    </row>
    <row r="677" spans="1:14" ht="14.25" customHeight="1" x14ac:dyDescent="0.35">
      <c r="A677" t="s">
        <v>4528</v>
      </c>
      <c r="B677" t="s">
        <v>4033</v>
      </c>
      <c r="C677" t="s">
        <v>642</v>
      </c>
      <c r="D677" t="s">
        <v>720</v>
      </c>
      <c r="E677">
        <v>17155</v>
      </c>
      <c r="F677">
        <v>1</v>
      </c>
      <c r="G677">
        <v>0</v>
      </c>
      <c r="H677">
        <v>5</v>
      </c>
      <c r="I677">
        <v>39</v>
      </c>
      <c r="J677">
        <v>18</v>
      </c>
      <c r="K677">
        <v>0</v>
      </c>
      <c r="L677">
        <v>3</v>
      </c>
      <c r="M677">
        <v>35</v>
      </c>
      <c r="N677">
        <f t="shared" si="10"/>
        <v>101</v>
      </c>
    </row>
    <row r="678" spans="1:14" ht="14.25" customHeight="1" x14ac:dyDescent="0.35">
      <c r="A678" t="s">
        <v>4529</v>
      </c>
      <c r="B678" t="s">
        <v>3437</v>
      </c>
      <c r="C678" t="s">
        <v>642</v>
      </c>
      <c r="D678" t="s">
        <v>721</v>
      </c>
      <c r="E678">
        <v>17157</v>
      </c>
      <c r="F678">
        <v>42</v>
      </c>
      <c r="G678">
        <v>32</v>
      </c>
      <c r="H678">
        <v>140</v>
      </c>
      <c r="I678">
        <v>170</v>
      </c>
      <c r="J678">
        <v>75</v>
      </c>
      <c r="K678">
        <v>12</v>
      </c>
      <c r="L678">
        <v>66</v>
      </c>
      <c r="M678">
        <v>124</v>
      </c>
      <c r="N678">
        <f t="shared" si="10"/>
        <v>661</v>
      </c>
    </row>
    <row r="679" spans="1:14" ht="14.25" customHeight="1" x14ac:dyDescent="0.35">
      <c r="A679" t="s">
        <v>4530</v>
      </c>
      <c r="B679" t="s">
        <v>4531</v>
      </c>
      <c r="C679" t="s">
        <v>642</v>
      </c>
      <c r="D679" t="s">
        <v>722</v>
      </c>
      <c r="E679">
        <v>17159</v>
      </c>
      <c r="F679">
        <v>4</v>
      </c>
      <c r="G679">
        <v>0</v>
      </c>
      <c r="H679">
        <v>19</v>
      </c>
      <c r="I679">
        <v>130</v>
      </c>
      <c r="J679">
        <v>8</v>
      </c>
      <c r="K679">
        <v>42</v>
      </c>
      <c r="L679">
        <v>9</v>
      </c>
      <c r="M679">
        <v>122</v>
      </c>
      <c r="N679">
        <f t="shared" si="10"/>
        <v>334</v>
      </c>
    </row>
    <row r="680" spans="1:14" ht="14.25" customHeight="1" x14ac:dyDescent="0.35">
      <c r="A680" t="s">
        <v>4532</v>
      </c>
      <c r="B680" t="s">
        <v>4533</v>
      </c>
      <c r="C680" t="s">
        <v>642</v>
      </c>
      <c r="D680" t="s">
        <v>723</v>
      </c>
      <c r="E680">
        <v>17161</v>
      </c>
      <c r="F680">
        <v>540</v>
      </c>
      <c r="G680">
        <v>143</v>
      </c>
      <c r="H680">
        <v>355</v>
      </c>
      <c r="I680">
        <v>843</v>
      </c>
      <c r="J680">
        <v>656</v>
      </c>
      <c r="K680">
        <v>71</v>
      </c>
      <c r="L680">
        <v>334</v>
      </c>
      <c r="M680">
        <v>1390</v>
      </c>
      <c r="N680">
        <f t="shared" si="10"/>
        <v>4332</v>
      </c>
    </row>
    <row r="681" spans="1:14" ht="14.25" customHeight="1" x14ac:dyDescent="0.35">
      <c r="A681" t="s">
        <v>4534</v>
      </c>
      <c r="B681" t="s">
        <v>3441</v>
      </c>
      <c r="C681" t="s">
        <v>642</v>
      </c>
      <c r="D681" t="s">
        <v>724</v>
      </c>
      <c r="E681">
        <v>17163</v>
      </c>
      <c r="F681">
        <v>829</v>
      </c>
      <c r="G681">
        <v>381</v>
      </c>
      <c r="H681">
        <v>451</v>
      </c>
      <c r="I681">
        <v>1754</v>
      </c>
      <c r="J681">
        <v>1018</v>
      </c>
      <c r="K681">
        <v>420</v>
      </c>
      <c r="L681">
        <v>587</v>
      </c>
      <c r="M681">
        <v>2384</v>
      </c>
      <c r="N681">
        <f t="shared" si="10"/>
        <v>7824</v>
      </c>
    </row>
    <row r="682" spans="1:14" ht="14.25" customHeight="1" x14ac:dyDescent="0.35">
      <c r="A682" t="s">
        <v>4535</v>
      </c>
      <c r="B682" t="s">
        <v>3658</v>
      </c>
      <c r="C682" t="s">
        <v>642</v>
      </c>
      <c r="D682" t="s">
        <v>725</v>
      </c>
      <c r="E682">
        <v>17165</v>
      </c>
      <c r="F682">
        <v>94</v>
      </c>
      <c r="G682">
        <v>20</v>
      </c>
      <c r="H682">
        <v>20</v>
      </c>
      <c r="I682">
        <v>110</v>
      </c>
      <c r="J682">
        <v>14</v>
      </c>
      <c r="K682">
        <v>34</v>
      </c>
      <c r="L682">
        <v>95</v>
      </c>
      <c r="M682">
        <v>261</v>
      </c>
      <c r="N682">
        <f t="shared" si="10"/>
        <v>648</v>
      </c>
    </row>
    <row r="683" spans="1:14" ht="14.25" customHeight="1" x14ac:dyDescent="0.35">
      <c r="A683" t="s">
        <v>4536</v>
      </c>
      <c r="B683" t="s">
        <v>4537</v>
      </c>
      <c r="C683" t="s">
        <v>642</v>
      </c>
      <c r="D683" t="s">
        <v>726</v>
      </c>
      <c r="E683">
        <v>17167</v>
      </c>
      <c r="F683">
        <v>548</v>
      </c>
      <c r="G683">
        <v>237</v>
      </c>
      <c r="H683">
        <v>457</v>
      </c>
      <c r="I683">
        <v>1074</v>
      </c>
      <c r="J683">
        <v>459</v>
      </c>
      <c r="K683">
        <v>205</v>
      </c>
      <c r="L683">
        <v>498</v>
      </c>
      <c r="M683">
        <v>1599</v>
      </c>
      <c r="N683">
        <f t="shared" si="10"/>
        <v>5077</v>
      </c>
    </row>
    <row r="684" spans="1:14" ht="14.25" customHeight="1" x14ac:dyDescent="0.35">
      <c r="A684" t="s">
        <v>4538</v>
      </c>
      <c r="B684" t="s">
        <v>4539</v>
      </c>
      <c r="C684" t="s">
        <v>642</v>
      </c>
      <c r="D684" t="s">
        <v>727</v>
      </c>
      <c r="E684">
        <v>17169</v>
      </c>
      <c r="F684">
        <v>8</v>
      </c>
      <c r="G684">
        <v>15</v>
      </c>
      <c r="H684">
        <v>0</v>
      </c>
      <c r="I684">
        <v>21</v>
      </c>
      <c r="J684">
        <v>9</v>
      </c>
      <c r="K684">
        <v>0</v>
      </c>
      <c r="L684">
        <v>0</v>
      </c>
      <c r="M684">
        <v>34</v>
      </c>
      <c r="N684">
        <f t="shared" si="10"/>
        <v>87</v>
      </c>
    </row>
    <row r="685" spans="1:14" ht="14.25" customHeight="1" x14ac:dyDescent="0.35">
      <c r="A685" t="s">
        <v>4540</v>
      </c>
      <c r="B685" t="s">
        <v>3660</v>
      </c>
      <c r="C685" t="s">
        <v>642</v>
      </c>
      <c r="D685" t="s">
        <v>728</v>
      </c>
      <c r="E685">
        <v>17171</v>
      </c>
      <c r="F685">
        <v>17</v>
      </c>
      <c r="G685">
        <v>3</v>
      </c>
      <c r="H685">
        <v>10</v>
      </c>
      <c r="I685">
        <v>6</v>
      </c>
      <c r="J685">
        <v>6</v>
      </c>
      <c r="K685">
        <v>5</v>
      </c>
      <c r="L685">
        <v>5</v>
      </c>
      <c r="M685">
        <v>33</v>
      </c>
      <c r="N685">
        <f t="shared" si="10"/>
        <v>85</v>
      </c>
    </row>
    <row r="686" spans="1:14" ht="14.25" customHeight="1" x14ac:dyDescent="0.35">
      <c r="A686" t="s">
        <v>4541</v>
      </c>
      <c r="B686" t="s">
        <v>3443</v>
      </c>
      <c r="C686" t="s">
        <v>642</v>
      </c>
      <c r="D686" t="s">
        <v>729</v>
      </c>
      <c r="E686">
        <v>17173</v>
      </c>
      <c r="F686">
        <v>20</v>
      </c>
      <c r="G686">
        <v>18</v>
      </c>
      <c r="H686">
        <v>93</v>
      </c>
      <c r="I686">
        <v>34</v>
      </c>
      <c r="J686">
        <v>37</v>
      </c>
      <c r="K686">
        <v>18</v>
      </c>
      <c r="L686">
        <v>22</v>
      </c>
      <c r="M686">
        <v>105</v>
      </c>
      <c r="N686">
        <f t="shared" si="10"/>
        <v>347</v>
      </c>
    </row>
    <row r="687" spans="1:14" ht="14.25" customHeight="1" x14ac:dyDescent="0.35">
      <c r="A687" t="s">
        <v>4542</v>
      </c>
      <c r="B687" t="s">
        <v>4543</v>
      </c>
      <c r="C687" t="s">
        <v>642</v>
      </c>
      <c r="D687" t="s">
        <v>730</v>
      </c>
      <c r="E687">
        <v>17175</v>
      </c>
      <c r="F687">
        <v>9</v>
      </c>
      <c r="G687">
        <v>4</v>
      </c>
      <c r="H687">
        <v>8</v>
      </c>
      <c r="I687">
        <v>24</v>
      </c>
      <c r="J687">
        <v>17</v>
      </c>
      <c r="K687">
        <v>10</v>
      </c>
      <c r="L687">
        <v>25</v>
      </c>
      <c r="M687">
        <v>68</v>
      </c>
      <c r="N687">
        <f t="shared" si="10"/>
        <v>165</v>
      </c>
    </row>
    <row r="688" spans="1:14" ht="14.25" customHeight="1" x14ac:dyDescent="0.35">
      <c r="A688" t="s">
        <v>4544</v>
      </c>
      <c r="B688" t="s">
        <v>4545</v>
      </c>
      <c r="C688" t="s">
        <v>642</v>
      </c>
      <c r="D688" t="s">
        <v>731</v>
      </c>
      <c r="E688">
        <v>17177</v>
      </c>
      <c r="F688">
        <v>140</v>
      </c>
      <c r="G688">
        <v>11</v>
      </c>
      <c r="H688">
        <v>108</v>
      </c>
      <c r="I688">
        <v>212</v>
      </c>
      <c r="J688">
        <v>98</v>
      </c>
      <c r="K688">
        <v>37</v>
      </c>
      <c r="L688">
        <v>56</v>
      </c>
      <c r="M688">
        <v>441</v>
      </c>
      <c r="N688">
        <f t="shared" si="10"/>
        <v>1103</v>
      </c>
    </row>
    <row r="689" spans="1:14" ht="14.25" customHeight="1" x14ac:dyDescent="0.35">
      <c r="A689" t="s">
        <v>4546</v>
      </c>
      <c r="B689" t="s">
        <v>4547</v>
      </c>
      <c r="C689" t="s">
        <v>642</v>
      </c>
      <c r="D689" t="s">
        <v>732</v>
      </c>
      <c r="E689">
        <v>17179</v>
      </c>
      <c r="F689">
        <v>175</v>
      </c>
      <c r="G689">
        <v>99</v>
      </c>
      <c r="H689">
        <v>220</v>
      </c>
      <c r="I689">
        <v>501</v>
      </c>
      <c r="J689">
        <v>220</v>
      </c>
      <c r="K689">
        <v>79</v>
      </c>
      <c r="L689">
        <v>129</v>
      </c>
      <c r="M689">
        <v>467</v>
      </c>
      <c r="N689">
        <f t="shared" si="10"/>
        <v>1890</v>
      </c>
    </row>
    <row r="690" spans="1:14" ht="14.25" customHeight="1" x14ac:dyDescent="0.35">
      <c r="A690" t="s">
        <v>4548</v>
      </c>
      <c r="B690" t="s">
        <v>3672</v>
      </c>
      <c r="C690" t="s">
        <v>642</v>
      </c>
      <c r="D690" t="s">
        <v>733</v>
      </c>
      <c r="E690">
        <v>17181</v>
      </c>
      <c r="F690">
        <v>104</v>
      </c>
      <c r="G690">
        <v>33</v>
      </c>
      <c r="H690">
        <v>47</v>
      </c>
      <c r="I690">
        <v>135</v>
      </c>
      <c r="J690">
        <v>18</v>
      </c>
      <c r="K690">
        <v>54</v>
      </c>
      <c r="L690">
        <v>51</v>
      </c>
      <c r="M690">
        <v>174</v>
      </c>
      <c r="N690">
        <f t="shared" si="10"/>
        <v>616</v>
      </c>
    </row>
    <row r="691" spans="1:14" ht="14.25" customHeight="1" x14ac:dyDescent="0.35">
      <c r="A691" t="s">
        <v>4549</v>
      </c>
      <c r="B691" t="s">
        <v>4550</v>
      </c>
      <c r="C691" t="s">
        <v>642</v>
      </c>
      <c r="D691" t="s">
        <v>734</v>
      </c>
      <c r="E691">
        <v>17183</v>
      </c>
      <c r="F691">
        <v>264</v>
      </c>
      <c r="G691">
        <v>157</v>
      </c>
      <c r="H691">
        <v>164</v>
      </c>
      <c r="I691">
        <v>688</v>
      </c>
      <c r="J691">
        <v>322</v>
      </c>
      <c r="K691">
        <v>165</v>
      </c>
      <c r="L691">
        <v>109</v>
      </c>
      <c r="M691">
        <v>769</v>
      </c>
      <c r="N691">
        <f t="shared" si="10"/>
        <v>2638</v>
      </c>
    </row>
    <row r="692" spans="1:14" ht="14.25" customHeight="1" x14ac:dyDescent="0.35">
      <c r="A692" t="s">
        <v>4551</v>
      </c>
      <c r="B692" t="s">
        <v>4552</v>
      </c>
      <c r="C692" t="s">
        <v>642</v>
      </c>
      <c r="D692" t="s">
        <v>735</v>
      </c>
      <c r="E692">
        <v>17185</v>
      </c>
      <c r="F692">
        <v>10</v>
      </c>
      <c r="G692">
        <v>12</v>
      </c>
      <c r="H692">
        <v>16</v>
      </c>
      <c r="I692">
        <v>149</v>
      </c>
      <c r="J692">
        <v>80</v>
      </c>
      <c r="K692">
        <v>21</v>
      </c>
      <c r="L692">
        <v>29</v>
      </c>
      <c r="M692">
        <v>137</v>
      </c>
      <c r="N692">
        <f t="shared" si="10"/>
        <v>454</v>
      </c>
    </row>
    <row r="693" spans="1:14" ht="14.25" customHeight="1" x14ac:dyDescent="0.35">
      <c r="A693" t="s">
        <v>4553</v>
      </c>
      <c r="B693" t="s">
        <v>4306</v>
      </c>
      <c r="C693" t="s">
        <v>642</v>
      </c>
      <c r="D693" t="s">
        <v>736</v>
      </c>
      <c r="E693">
        <v>17187</v>
      </c>
      <c r="F693">
        <v>37</v>
      </c>
      <c r="G693">
        <v>33</v>
      </c>
      <c r="H693">
        <v>56</v>
      </c>
      <c r="I693">
        <v>76</v>
      </c>
      <c r="J693">
        <v>86</v>
      </c>
      <c r="K693">
        <v>7</v>
      </c>
      <c r="L693">
        <v>40</v>
      </c>
      <c r="M693">
        <v>56</v>
      </c>
      <c r="N693">
        <f t="shared" si="10"/>
        <v>391</v>
      </c>
    </row>
    <row r="694" spans="1:14" ht="14.25" customHeight="1" x14ac:dyDescent="0.35">
      <c r="A694" t="s">
        <v>4554</v>
      </c>
      <c r="B694" t="s">
        <v>3455</v>
      </c>
      <c r="C694" t="s">
        <v>642</v>
      </c>
      <c r="D694" t="s">
        <v>737</v>
      </c>
      <c r="E694">
        <v>17189</v>
      </c>
      <c r="F694">
        <v>1</v>
      </c>
      <c r="G694">
        <v>15</v>
      </c>
      <c r="H694">
        <v>3</v>
      </c>
      <c r="I694">
        <v>35</v>
      </c>
      <c r="J694">
        <v>20</v>
      </c>
      <c r="K694">
        <v>8</v>
      </c>
      <c r="L694">
        <v>13</v>
      </c>
      <c r="M694">
        <v>42</v>
      </c>
      <c r="N694">
        <f t="shared" si="10"/>
        <v>137</v>
      </c>
    </row>
    <row r="695" spans="1:14" ht="14.25" customHeight="1" x14ac:dyDescent="0.35">
      <c r="A695" t="s">
        <v>4555</v>
      </c>
      <c r="B695" t="s">
        <v>4309</v>
      </c>
      <c r="C695" t="s">
        <v>642</v>
      </c>
      <c r="D695" t="s">
        <v>738</v>
      </c>
      <c r="E695">
        <v>17191</v>
      </c>
      <c r="F695">
        <v>17</v>
      </c>
      <c r="G695">
        <v>15</v>
      </c>
      <c r="H695">
        <v>50</v>
      </c>
      <c r="I695">
        <v>125</v>
      </c>
      <c r="J695">
        <v>57</v>
      </c>
      <c r="K695">
        <v>15</v>
      </c>
      <c r="L695">
        <v>34</v>
      </c>
      <c r="M695">
        <v>83</v>
      </c>
      <c r="N695">
        <f t="shared" si="10"/>
        <v>396</v>
      </c>
    </row>
    <row r="696" spans="1:14" ht="14.25" customHeight="1" x14ac:dyDescent="0.35">
      <c r="A696" t="s">
        <v>4556</v>
      </c>
      <c r="B696" t="s">
        <v>3677</v>
      </c>
      <c r="C696" t="s">
        <v>642</v>
      </c>
      <c r="D696" t="s">
        <v>739</v>
      </c>
      <c r="E696">
        <v>17193</v>
      </c>
      <c r="F696">
        <v>43</v>
      </c>
      <c r="G696">
        <v>20</v>
      </c>
      <c r="H696">
        <v>44</v>
      </c>
      <c r="I696">
        <v>98</v>
      </c>
      <c r="J696">
        <v>11</v>
      </c>
      <c r="K696">
        <v>30</v>
      </c>
      <c r="L696">
        <v>11</v>
      </c>
      <c r="M696">
        <v>157</v>
      </c>
      <c r="N696">
        <f t="shared" si="10"/>
        <v>414</v>
      </c>
    </row>
    <row r="697" spans="1:14" ht="14.25" customHeight="1" x14ac:dyDescent="0.35">
      <c r="A697" t="s">
        <v>4557</v>
      </c>
      <c r="B697" t="s">
        <v>4558</v>
      </c>
      <c r="C697" t="s">
        <v>642</v>
      </c>
      <c r="D697" t="s">
        <v>740</v>
      </c>
      <c r="E697">
        <v>17195</v>
      </c>
      <c r="F697">
        <v>101</v>
      </c>
      <c r="G697">
        <v>11</v>
      </c>
      <c r="H697">
        <v>58</v>
      </c>
      <c r="I697">
        <v>272</v>
      </c>
      <c r="J697">
        <v>199</v>
      </c>
      <c r="K697">
        <v>71</v>
      </c>
      <c r="L697">
        <v>119</v>
      </c>
      <c r="M697">
        <v>527</v>
      </c>
      <c r="N697">
        <f t="shared" si="10"/>
        <v>1358</v>
      </c>
    </row>
    <row r="698" spans="1:14" ht="14.25" customHeight="1" x14ac:dyDescent="0.35">
      <c r="A698" t="s">
        <v>4559</v>
      </c>
      <c r="B698" t="s">
        <v>4560</v>
      </c>
      <c r="C698" t="s">
        <v>642</v>
      </c>
      <c r="D698" t="s">
        <v>741</v>
      </c>
      <c r="E698">
        <v>17197</v>
      </c>
      <c r="F698">
        <v>1165</v>
      </c>
      <c r="G698">
        <v>527</v>
      </c>
      <c r="H698">
        <v>642</v>
      </c>
      <c r="I698">
        <v>2126</v>
      </c>
      <c r="J698">
        <v>1426</v>
      </c>
      <c r="K698">
        <v>459</v>
      </c>
      <c r="L698">
        <v>1068</v>
      </c>
      <c r="M698">
        <v>2690</v>
      </c>
      <c r="N698">
        <f t="shared" si="10"/>
        <v>10103</v>
      </c>
    </row>
    <row r="699" spans="1:14" ht="14.25" customHeight="1" x14ac:dyDescent="0.35">
      <c r="A699" t="s">
        <v>4561</v>
      </c>
      <c r="B699" t="s">
        <v>4562</v>
      </c>
      <c r="C699" t="s">
        <v>642</v>
      </c>
      <c r="D699" t="s">
        <v>742</v>
      </c>
      <c r="E699">
        <v>17199</v>
      </c>
      <c r="F699">
        <v>160</v>
      </c>
      <c r="G699">
        <v>20</v>
      </c>
      <c r="H699">
        <v>93</v>
      </c>
      <c r="I699">
        <v>397</v>
      </c>
      <c r="J699">
        <v>87</v>
      </c>
      <c r="K699">
        <v>62</v>
      </c>
      <c r="L699">
        <v>168</v>
      </c>
      <c r="M699">
        <v>591</v>
      </c>
      <c r="N699">
        <f t="shared" si="10"/>
        <v>1578</v>
      </c>
    </row>
    <row r="700" spans="1:14" ht="14.25" customHeight="1" x14ac:dyDescent="0.35">
      <c r="A700" t="s">
        <v>4563</v>
      </c>
      <c r="B700" t="s">
        <v>4564</v>
      </c>
      <c r="C700" t="s">
        <v>642</v>
      </c>
      <c r="D700" t="s">
        <v>743</v>
      </c>
      <c r="E700">
        <v>17201</v>
      </c>
      <c r="F700">
        <v>1014</v>
      </c>
      <c r="G700">
        <v>252</v>
      </c>
      <c r="H700">
        <v>1167</v>
      </c>
      <c r="I700">
        <v>1944</v>
      </c>
      <c r="J700">
        <v>1057</v>
      </c>
      <c r="K700">
        <v>644</v>
      </c>
      <c r="L700">
        <v>558</v>
      </c>
      <c r="M700">
        <v>2397</v>
      </c>
      <c r="N700">
        <f t="shared" si="10"/>
        <v>9033</v>
      </c>
    </row>
    <row r="701" spans="1:14" ht="14.25" customHeight="1" x14ac:dyDescent="0.35">
      <c r="A701" t="s">
        <v>4565</v>
      </c>
      <c r="B701" t="s">
        <v>4566</v>
      </c>
      <c r="C701" t="s">
        <v>642</v>
      </c>
      <c r="D701" t="s">
        <v>744</v>
      </c>
      <c r="E701">
        <v>17203</v>
      </c>
      <c r="F701">
        <v>94</v>
      </c>
      <c r="G701">
        <v>0</v>
      </c>
      <c r="H701">
        <v>92</v>
      </c>
      <c r="I701">
        <v>107</v>
      </c>
      <c r="J701">
        <v>56</v>
      </c>
      <c r="K701">
        <v>17</v>
      </c>
      <c r="L701">
        <v>40</v>
      </c>
      <c r="M701">
        <v>308</v>
      </c>
      <c r="N701">
        <f t="shared" si="10"/>
        <v>714</v>
      </c>
    </row>
    <row r="702" spans="1:14" ht="14.25" customHeight="1" x14ac:dyDescent="0.35">
      <c r="A702" t="s">
        <v>4567</v>
      </c>
      <c r="B702" t="s">
        <v>3797</v>
      </c>
      <c r="C702" t="s">
        <v>745</v>
      </c>
      <c r="D702" t="s">
        <v>746</v>
      </c>
      <c r="E702">
        <v>18001</v>
      </c>
      <c r="F702">
        <v>78</v>
      </c>
      <c r="G702">
        <v>2</v>
      </c>
      <c r="H702">
        <v>51</v>
      </c>
      <c r="I702">
        <v>96</v>
      </c>
      <c r="J702">
        <v>73</v>
      </c>
      <c r="K702">
        <v>11</v>
      </c>
      <c r="L702">
        <v>42</v>
      </c>
      <c r="M702">
        <v>233</v>
      </c>
      <c r="N702">
        <f t="shared" si="10"/>
        <v>586</v>
      </c>
    </row>
    <row r="703" spans="1:14" ht="14.25" customHeight="1" x14ac:dyDescent="0.35">
      <c r="A703" t="s">
        <v>4568</v>
      </c>
      <c r="B703" t="s">
        <v>4569</v>
      </c>
      <c r="C703" t="s">
        <v>745</v>
      </c>
      <c r="D703" t="s">
        <v>747</v>
      </c>
      <c r="E703">
        <v>18003</v>
      </c>
      <c r="F703">
        <v>1279</v>
      </c>
      <c r="G703">
        <v>398</v>
      </c>
      <c r="H703">
        <v>775</v>
      </c>
      <c r="I703">
        <v>2235</v>
      </c>
      <c r="J703">
        <v>1091</v>
      </c>
      <c r="K703">
        <v>259</v>
      </c>
      <c r="L703">
        <v>763</v>
      </c>
      <c r="M703">
        <v>3445</v>
      </c>
      <c r="N703">
        <f t="shared" si="10"/>
        <v>10245</v>
      </c>
    </row>
    <row r="704" spans="1:14" ht="14.25" customHeight="1" x14ac:dyDescent="0.35">
      <c r="A704" t="s">
        <v>4570</v>
      </c>
      <c r="B704" t="s">
        <v>4571</v>
      </c>
      <c r="C704" t="s">
        <v>745</v>
      </c>
      <c r="D704" t="s">
        <v>748</v>
      </c>
      <c r="E704">
        <v>18005</v>
      </c>
      <c r="F704">
        <v>421</v>
      </c>
      <c r="G704">
        <v>49</v>
      </c>
      <c r="H704">
        <v>378</v>
      </c>
      <c r="I704">
        <v>533</v>
      </c>
      <c r="J704">
        <v>203</v>
      </c>
      <c r="K704">
        <v>149</v>
      </c>
      <c r="L704">
        <v>172</v>
      </c>
      <c r="M704">
        <v>603</v>
      </c>
      <c r="N704">
        <f t="shared" si="10"/>
        <v>2508</v>
      </c>
    </row>
    <row r="705" spans="1:14" ht="14.25" customHeight="1" x14ac:dyDescent="0.35">
      <c r="A705" t="s">
        <v>4572</v>
      </c>
      <c r="B705" t="s">
        <v>3557</v>
      </c>
      <c r="C705" t="s">
        <v>745</v>
      </c>
      <c r="D705" t="s">
        <v>749</v>
      </c>
      <c r="E705">
        <v>18007</v>
      </c>
      <c r="F705">
        <v>11</v>
      </c>
      <c r="G705">
        <v>0</v>
      </c>
      <c r="H705">
        <v>20</v>
      </c>
      <c r="I705">
        <v>52</v>
      </c>
      <c r="J705">
        <v>24</v>
      </c>
      <c r="K705">
        <v>17</v>
      </c>
      <c r="L705">
        <v>19</v>
      </c>
      <c r="M705">
        <v>18</v>
      </c>
      <c r="N705">
        <f t="shared" si="10"/>
        <v>161</v>
      </c>
    </row>
    <row r="706" spans="1:14" ht="14.25" customHeight="1" x14ac:dyDescent="0.35">
      <c r="A706" t="s">
        <v>4573</v>
      </c>
      <c r="B706" t="s">
        <v>4574</v>
      </c>
      <c r="C706" t="s">
        <v>745</v>
      </c>
      <c r="D706" t="s">
        <v>750</v>
      </c>
      <c r="E706">
        <v>18009</v>
      </c>
      <c r="F706">
        <v>77</v>
      </c>
      <c r="G706">
        <v>0</v>
      </c>
      <c r="H706">
        <v>53</v>
      </c>
      <c r="I706">
        <v>80</v>
      </c>
      <c r="J706">
        <v>0</v>
      </c>
      <c r="K706">
        <v>0</v>
      </c>
      <c r="L706">
        <v>40</v>
      </c>
      <c r="M706">
        <v>115</v>
      </c>
      <c r="N706">
        <f t="shared" si="10"/>
        <v>365</v>
      </c>
    </row>
    <row r="707" spans="1:14" ht="14.25" customHeight="1" x14ac:dyDescent="0.35">
      <c r="A707" t="s">
        <v>4575</v>
      </c>
      <c r="B707" t="s">
        <v>3559</v>
      </c>
      <c r="C707" t="s">
        <v>745</v>
      </c>
      <c r="D707" t="s">
        <v>751</v>
      </c>
      <c r="E707">
        <v>18011</v>
      </c>
      <c r="F707">
        <v>80</v>
      </c>
      <c r="G707">
        <v>56</v>
      </c>
      <c r="H707">
        <v>34</v>
      </c>
      <c r="I707">
        <v>294</v>
      </c>
      <c r="J707">
        <v>16</v>
      </c>
      <c r="K707">
        <v>60</v>
      </c>
      <c r="L707">
        <v>124</v>
      </c>
      <c r="M707">
        <v>198</v>
      </c>
      <c r="N707">
        <f t="shared" ref="N707:N770" si="11">SUM(F707:M707)</f>
        <v>862</v>
      </c>
    </row>
    <row r="708" spans="1:14" ht="14.25" customHeight="1" x14ac:dyDescent="0.35">
      <c r="A708" t="s">
        <v>4576</v>
      </c>
      <c r="B708" t="s">
        <v>4418</v>
      </c>
      <c r="C708" t="s">
        <v>745</v>
      </c>
      <c r="D708" t="s">
        <v>752</v>
      </c>
      <c r="E708">
        <v>18013</v>
      </c>
      <c r="F708">
        <v>40</v>
      </c>
      <c r="G708">
        <v>11</v>
      </c>
      <c r="H708">
        <v>12</v>
      </c>
      <c r="I708">
        <v>6</v>
      </c>
      <c r="J708">
        <v>3</v>
      </c>
      <c r="K708">
        <v>6</v>
      </c>
      <c r="L708">
        <v>0</v>
      </c>
      <c r="M708">
        <v>74</v>
      </c>
      <c r="N708">
        <f t="shared" si="11"/>
        <v>152</v>
      </c>
    </row>
    <row r="709" spans="1:14" ht="14.25" customHeight="1" x14ac:dyDescent="0.35">
      <c r="A709" t="s">
        <v>4577</v>
      </c>
      <c r="B709" t="s">
        <v>3564</v>
      </c>
      <c r="C709" t="s">
        <v>745</v>
      </c>
      <c r="D709" t="s">
        <v>753</v>
      </c>
      <c r="E709">
        <v>18015</v>
      </c>
      <c r="F709">
        <v>16</v>
      </c>
      <c r="G709">
        <v>24</v>
      </c>
      <c r="H709">
        <v>63</v>
      </c>
      <c r="I709">
        <v>48</v>
      </c>
      <c r="J709">
        <v>19</v>
      </c>
      <c r="K709">
        <v>12</v>
      </c>
      <c r="L709">
        <v>34</v>
      </c>
      <c r="M709">
        <v>42</v>
      </c>
      <c r="N709">
        <f t="shared" si="11"/>
        <v>258</v>
      </c>
    </row>
    <row r="710" spans="1:14" ht="14.25" customHeight="1" x14ac:dyDescent="0.35">
      <c r="A710" t="s">
        <v>4578</v>
      </c>
      <c r="B710" t="s">
        <v>4424</v>
      </c>
      <c r="C710" t="s">
        <v>745</v>
      </c>
      <c r="D710" t="s">
        <v>754</v>
      </c>
      <c r="E710">
        <v>18017</v>
      </c>
      <c r="F710">
        <v>95</v>
      </c>
      <c r="G710">
        <v>0</v>
      </c>
      <c r="H710">
        <v>38</v>
      </c>
      <c r="I710">
        <v>215</v>
      </c>
      <c r="J710">
        <v>70</v>
      </c>
      <c r="K710">
        <v>28</v>
      </c>
      <c r="L710">
        <v>62</v>
      </c>
      <c r="M710">
        <v>354</v>
      </c>
      <c r="N710">
        <f t="shared" si="11"/>
        <v>862</v>
      </c>
    </row>
    <row r="711" spans="1:14" ht="14.25" customHeight="1" x14ac:dyDescent="0.35">
      <c r="A711" t="s">
        <v>4579</v>
      </c>
      <c r="B711" t="s">
        <v>3568</v>
      </c>
      <c r="C711" t="s">
        <v>745</v>
      </c>
      <c r="D711" t="s">
        <v>755</v>
      </c>
      <c r="E711">
        <v>18019</v>
      </c>
      <c r="F711">
        <v>210</v>
      </c>
      <c r="G711">
        <v>98</v>
      </c>
      <c r="H711">
        <v>81</v>
      </c>
      <c r="I711">
        <v>523</v>
      </c>
      <c r="J711">
        <v>193</v>
      </c>
      <c r="K711">
        <v>39</v>
      </c>
      <c r="L711">
        <v>221</v>
      </c>
      <c r="M711">
        <v>620</v>
      </c>
      <c r="N711">
        <f t="shared" si="11"/>
        <v>1985</v>
      </c>
    </row>
    <row r="712" spans="1:14" ht="14.25" customHeight="1" x14ac:dyDescent="0.35">
      <c r="A712" t="s">
        <v>4580</v>
      </c>
      <c r="B712" t="s">
        <v>3353</v>
      </c>
      <c r="C712" t="s">
        <v>745</v>
      </c>
      <c r="D712" t="s">
        <v>756</v>
      </c>
      <c r="E712">
        <v>18021</v>
      </c>
      <c r="F712">
        <v>55</v>
      </c>
      <c r="G712">
        <v>22</v>
      </c>
      <c r="H712">
        <v>32</v>
      </c>
      <c r="I712">
        <v>208</v>
      </c>
      <c r="J712">
        <v>13</v>
      </c>
      <c r="K712">
        <v>0</v>
      </c>
      <c r="L712">
        <v>99</v>
      </c>
      <c r="M712">
        <v>141</v>
      </c>
      <c r="N712">
        <f t="shared" si="11"/>
        <v>570</v>
      </c>
    </row>
    <row r="713" spans="1:14" ht="14.25" customHeight="1" x14ac:dyDescent="0.35">
      <c r="A713" t="s">
        <v>4581</v>
      </c>
      <c r="B713" t="s">
        <v>4432</v>
      </c>
      <c r="C713" t="s">
        <v>745</v>
      </c>
      <c r="D713" t="s">
        <v>757</v>
      </c>
      <c r="E713">
        <v>18023</v>
      </c>
      <c r="F713">
        <v>41</v>
      </c>
      <c r="G713">
        <v>2</v>
      </c>
      <c r="H713">
        <v>70</v>
      </c>
      <c r="I713">
        <v>110</v>
      </c>
      <c r="J713">
        <v>36</v>
      </c>
      <c r="K713">
        <v>96</v>
      </c>
      <c r="L713">
        <v>146</v>
      </c>
      <c r="M713">
        <v>155</v>
      </c>
      <c r="N713">
        <f t="shared" si="11"/>
        <v>656</v>
      </c>
    </row>
    <row r="714" spans="1:14" ht="14.25" customHeight="1" x14ac:dyDescent="0.35">
      <c r="A714" t="s">
        <v>4582</v>
      </c>
      <c r="B714" t="s">
        <v>3580</v>
      </c>
      <c r="C714" t="s">
        <v>745</v>
      </c>
      <c r="D714" t="s">
        <v>758</v>
      </c>
      <c r="E714">
        <v>18025</v>
      </c>
      <c r="F714">
        <v>29</v>
      </c>
      <c r="G714">
        <v>8</v>
      </c>
      <c r="H714">
        <v>4</v>
      </c>
      <c r="I714">
        <v>132</v>
      </c>
      <c r="J714">
        <v>141</v>
      </c>
      <c r="K714">
        <v>12</v>
      </c>
      <c r="L714">
        <v>26</v>
      </c>
      <c r="M714">
        <v>28</v>
      </c>
      <c r="N714">
        <f t="shared" si="11"/>
        <v>380</v>
      </c>
    </row>
    <row r="715" spans="1:14" ht="14.25" customHeight="1" x14ac:dyDescent="0.35">
      <c r="A715" t="s">
        <v>4583</v>
      </c>
      <c r="B715" t="s">
        <v>4584</v>
      </c>
      <c r="C715" t="s">
        <v>745</v>
      </c>
      <c r="D715" t="s">
        <v>759</v>
      </c>
      <c r="E715">
        <v>18027</v>
      </c>
      <c r="F715">
        <v>102</v>
      </c>
      <c r="G715">
        <v>57</v>
      </c>
      <c r="H715">
        <v>127</v>
      </c>
      <c r="I715">
        <v>123</v>
      </c>
      <c r="J715">
        <v>106</v>
      </c>
      <c r="K715">
        <v>42</v>
      </c>
      <c r="L715">
        <v>19</v>
      </c>
      <c r="M715">
        <v>64</v>
      </c>
      <c r="N715">
        <f t="shared" si="11"/>
        <v>640</v>
      </c>
    </row>
    <row r="716" spans="1:14" ht="14.25" customHeight="1" x14ac:dyDescent="0.35">
      <c r="A716" t="s">
        <v>4585</v>
      </c>
      <c r="B716" t="s">
        <v>4586</v>
      </c>
      <c r="C716" t="s">
        <v>745</v>
      </c>
      <c r="D716" t="s">
        <v>760</v>
      </c>
      <c r="E716">
        <v>18029</v>
      </c>
      <c r="F716">
        <v>107</v>
      </c>
      <c r="G716">
        <v>25</v>
      </c>
      <c r="H716">
        <v>158</v>
      </c>
      <c r="I716">
        <v>239</v>
      </c>
      <c r="J716">
        <v>90</v>
      </c>
      <c r="K716">
        <v>11</v>
      </c>
      <c r="L716">
        <v>79</v>
      </c>
      <c r="M716">
        <v>250</v>
      </c>
      <c r="N716">
        <f t="shared" si="11"/>
        <v>959</v>
      </c>
    </row>
    <row r="717" spans="1:14" ht="14.25" customHeight="1" x14ac:dyDescent="0.35">
      <c r="A717" t="s">
        <v>4587</v>
      </c>
      <c r="B717" t="s">
        <v>4131</v>
      </c>
      <c r="C717" t="s">
        <v>745</v>
      </c>
      <c r="D717" t="s">
        <v>761</v>
      </c>
      <c r="E717">
        <v>18031</v>
      </c>
      <c r="F717">
        <v>30</v>
      </c>
      <c r="G717">
        <v>4</v>
      </c>
      <c r="H717">
        <v>10</v>
      </c>
      <c r="I717">
        <v>39</v>
      </c>
      <c r="J717">
        <v>89</v>
      </c>
      <c r="K717">
        <v>17</v>
      </c>
      <c r="L717">
        <v>81</v>
      </c>
      <c r="M717">
        <v>153</v>
      </c>
      <c r="N717">
        <f t="shared" si="11"/>
        <v>423</v>
      </c>
    </row>
    <row r="718" spans="1:14" ht="14.25" customHeight="1" x14ac:dyDescent="0.35">
      <c r="A718" t="s">
        <v>4588</v>
      </c>
      <c r="B718" t="s">
        <v>3375</v>
      </c>
      <c r="C718" t="s">
        <v>745</v>
      </c>
      <c r="D718" t="s">
        <v>762</v>
      </c>
      <c r="E718">
        <v>18033</v>
      </c>
      <c r="F718">
        <v>80</v>
      </c>
      <c r="G718">
        <v>3</v>
      </c>
      <c r="H718">
        <v>23</v>
      </c>
      <c r="I718">
        <v>180</v>
      </c>
      <c r="J718">
        <v>78</v>
      </c>
      <c r="K718">
        <v>31</v>
      </c>
      <c r="L718">
        <v>143</v>
      </c>
      <c r="M718">
        <v>251</v>
      </c>
      <c r="N718">
        <f t="shared" si="11"/>
        <v>789</v>
      </c>
    </row>
    <row r="719" spans="1:14" ht="14.25" customHeight="1" x14ac:dyDescent="0.35">
      <c r="A719" t="s">
        <v>4589</v>
      </c>
      <c r="B719" t="s">
        <v>4590</v>
      </c>
      <c r="C719" t="s">
        <v>745</v>
      </c>
      <c r="D719" t="s">
        <v>763</v>
      </c>
      <c r="E719">
        <v>18035</v>
      </c>
      <c r="F719">
        <v>286</v>
      </c>
      <c r="G719">
        <v>154</v>
      </c>
      <c r="H719">
        <v>309</v>
      </c>
      <c r="I719">
        <v>3473</v>
      </c>
      <c r="J719">
        <v>322</v>
      </c>
      <c r="K719">
        <v>97</v>
      </c>
      <c r="L719">
        <v>274</v>
      </c>
      <c r="M719">
        <v>3985</v>
      </c>
      <c r="N719">
        <f t="shared" si="11"/>
        <v>8900</v>
      </c>
    </row>
    <row r="720" spans="1:14" ht="14.25" customHeight="1" x14ac:dyDescent="0.35">
      <c r="A720" t="s">
        <v>4591</v>
      </c>
      <c r="B720" t="s">
        <v>4592</v>
      </c>
      <c r="C720" t="s">
        <v>745</v>
      </c>
      <c r="D720" t="s">
        <v>764</v>
      </c>
      <c r="E720">
        <v>18037</v>
      </c>
      <c r="F720">
        <v>76</v>
      </c>
      <c r="G720">
        <v>0</v>
      </c>
      <c r="H720">
        <v>61</v>
      </c>
      <c r="I720">
        <v>189</v>
      </c>
      <c r="J720">
        <v>135</v>
      </c>
      <c r="K720">
        <v>34</v>
      </c>
      <c r="L720">
        <v>36</v>
      </c>
      <c r="M720">
        <v>350</v>
      </c>
      <c r="N720">
        <f t="shared" si="11"/>
        <v>881</v>
      </c>
    </row>
    <row r="721" spans="1:14" ht="14.25" customHeight="1" x14ac:dyDescent="0.35">
      <c r="A721" t="s">
        <v>4593</v>
      </c>
      <c r="B721" t="s">
        <v>4594</v>
      </c>
      <c r="C721" t="s">
        <v>745</v>
      </c>
      <c r="D721" t="s">
        <v>765</v>
      </c>
      <c r="E721">
        <v>18039</v>
      </c>
      <c r="F721">
        <v>966</v>
      </c>
      <c r="G721">
        <v>307</v>
      </c>
      <c r="H721">
        <v>435</v>
      </c>
      <c r="I721">
        <v>1178</v>
      </c>
      <c r="J721">
        <v>576</v>
      </c>
      <c r="K721">
        <v>420</v>
      </c>
      <c r="L721">
        <v>458</v>
      </c>
      <c r="M721">
        <v>1106</v>
      </c>
      <c r="N721">
        <f t="shared" si="11"/>
        <v>5446</v>
      </c>
    </row>
    <row r="722" spans="1:14" ht="14.25" customHeight="1" x14ac:dyDescent="0.35">
      <c r="A722" t="s">
        <v>4595</v>
      </c>
      <c r="B722" t="s">
        <v>3383</v>
      </c>
      <c r="C722" t="s">
        <v>745</v>
      </c>
      <c r="D722" t="s">
        <v>766</v>
      </c>
      <c r="E722">
        <v>18041</v>
      </c>
      <c r="F722">
        <v>4</v>
      </c>
      <c r="G722">
        <v>12</v>
      </c>
      <c r="H722">
        <v>100</v>
      </c>
      <c r="I722">
        <v>123</v>
      </c>
      <c r="J722">
        <v>66</v>
      </c>
      <c r="K722">
        <v>3</v>
      </c>
      <c r="L722">
        <v>30</v>
      </c>
      <c r="M722">
        <v>323</v>
      </c>
      <c r="N722">
        <f t="shared" si="11"/>
        <v>661</v>
      </c>
    </row>
    <row r="723" spans="1:14" ht="14.25" customHeight="1" x14ac:dyDescent="0.35">
      <c r="A723" t="s">
        <v>4596</v>
      </c>
      <c r="B723" t="s">
        <v>4155</v>
      </c>
      <c r="C723" t="s">
        <v>745</v>
      </c>
      <c r="D723" t="s">
        <v>767</v>
      </c>
      <c r="E723">
        <v>18043</v>
      </c>
      <c r="F723">
        <v>271</v>
      </c>
      <c r="G723">
        <v>95</v>
      </c>
      <c r="H723">
        <v>298</v>
      </c>
      <c r="I723">
        <v>417</v>
      </c>
      <c r="J723">
        <v>124</v>
      </c>
      <c r="K723">
        <v>63</v>
      </c>
      <c r="L723">
        <v>108</v>
      </c>
      <c r="M723">
        <v>565</v>
      </c>
      <c r="N723">
        <f t="shared" si="11"/>
        <v>1941</v>
      </c>
    </row>
    <row r="724" spans="1:14" ht="14.25" customHeight="1" x14ac:dyDescent="0.35">
      <c r="A724" t="s">
        <v>4597</v>
      </c>
      <c r="B724" t="s">
        <v>4598</v>
      </c>
      <c r="C724" t="s">
        <v>745</v>
      </c>
      <c r="D724" t="s">
        <v>768</v>
      </c>
      <c r="E724">
        <v>18045</v>
      </c>
      <c r="F724">
        <v>15</v>
      </c>
      <c r="G724">
        <v>34</v>
      </c>
      <c r="H724">
        <v>25</v>
      </c>
      <c r="I724">
        <v>65</v>
      </c>
      <c r="J724">
        <v>56</v>
      </c>
      <c r="K724">
        <v>13</v>
      </c>
      <c r="L724">
        <v>14</v>
      </c>
      <c r="M724">
        <v>122</v>
      </c>
      <c r="N724">
        <f t="shared" si="11"/>
        <v>344</v>
      </c>
    </row>
    <row r="725" spans="1:14" ht="14.25" customHeight="1" x14ac:dyDescent="0.35">
      <c r="A725" t="s">
        <v>4599</v>
      </c>
      <c r="B725" t="s">
        <v>3385</v>
      </c>
      <c r="C725" t="s">
        <v>745</v>
      </c>
      <c r="D725" t="s">
        <v>769</v>
      </c>
      <c r="E725">
        <v>18047</v>
      </c>
      <c r="F725">
        <v>23</v>
      </c>
      <c r="G725">
        <v>18</v>
      </c>
      <c r="H725">
        <v>11</v>
      </c>
      <c r="I725">
        <v>61</v>
      </c>
      <c r="J725">
        <v>16</v>
      </c>
      <c r="K725">
        <v>0</v>
      </c>
      <c r="L725">
        <v>125</v>
      </c>
      <c r="M725">
        <v>80</v>
      </c>
      <c r="N725">
        <f t="shared" si="11"/>
        <v>334</v>
      </c>
    </row>
    <row r="726" spans="1:14" ht="14.25" customHeight="1" x14ac:dyDescent="0.35">
      <c r="A726" t="s">
        <v>4600</v>
      </c>
      <c r="B726" t="s">
        <v>3594</v>
      </c>
      <c r="C726" t="s">
        <v>745</v>
      </c>
      <c r="D726" t="s">
        <v>770</v>
      </c>
      <c r="E726">
        <v>18049</v>
      </c>
      <c r="F726">
        <v>15</v>
      </c>
      <c r="G726">
        <v>5</v>
      </c>
      <c r="H726">
        <v>54</v>
      </c>
      <c r="I726">
        <v>70</v>
      </c>
      <c r="J726">
        <v>27</v>
      </c>
      <c r="K726">
        <v>1</v>
      </c>
      <c r="L726">
        <v>66</v>
      </c>
      <c r="M726">
        <v>86</v>
      </c>
      <c r="N726">
        <f t="shared" si="11"/>
        <v>324</v>
      </c>
    </row>
    <row r="727" spans="1:14" ht="14.25" customHeight="1" x14ac:dyDescent="0.35">
      <c r="A727" t="s">
        <v>4601</v>
      </c>
      <c r="B727" t="s">
        <v>4602</v>
      </c>
      <c r="C727" t="s">
        <v>745</v>
      </c>
      <c r="D727" t="s">
        <v>771</v>
      </c>
      <c r="E727">
        <v>18051</v>
      </c>
      <c r="F727">
        <v>163</v>
      </c>
      <c r="G727">
        <v>16</v>
      </c>
      <c r="H727">
        <v>31</v>
      </c>
      <c r="I727">
        <v>196</v>
      </c>
      <c r="J727">
        <v>36</v>
      </c>
      <c r="K727">
        <v>52</v>
      </c>
      <c r="L727">
        <v>58</v>
      </c>
      <c r="M727">
        <v>351</v>
      </c>
      <c r="N727">
        <f t="shared" si="11"/>
        <v>903</v>
      </c>
    </row>
    <row r="728" spans="1:14" ht="14.25" customHeight="1" x14ac:dyDescent="0.35">
      <c r="A728" t="s">
        <v>4603</v>
      </c>
      <c r="B728" t="s">
        <v>3598</v>
      </c>
      <c r="C728" t="s">
        <v>745</v>
      </c>
      <c r="D728" t="s">
        <v>772</v>
      </c>
      <c r="E728">
        <v>18053</v>
      </c>
      <c r="F728">
        <v>285</v>
      </c>
      <c r="G728">
        <v>108</v>
      </c>
      <c r="H728">
        <v>85</v>
      </c>
      <c r="I728">
        <v>442</v>
      </c>
      <c r="J728">
        <v>343</v>
      </c>
      <c r="K728">
        <v>93</v>
      </c>
      <c r="L728">
        <v>100</v>
      </c>
      <c r="M728">
        <v>729</v>
      </c>
      <c r="N728">
        <f t="shared" si="11"/>
        <v>2185</v>
      </c>
    </row>
    <row r="729" spans="1:14" ht="14.25" customHeight="1" x14ac:dyDescent="0.35">
      <c r="A729" t="s">
        <v>4604</v>
      </c>
      <c r="B729" t="s">
        <v>3389</v>
      </c>
      <c r="C729" t="s">
        <v>745</v>
      </c>
      <c r="D729" t="s">
        <v>773</v>
      </c>
      <c r="E729">
        <v>18055</v>
      </c>
      <c r="F729">
        <v>101</v>
      </c>
      <c r="G729">
        <v>54</v>
      </c>
      <c r="H729">
        <v>44</v>
      </c>
      <c r="I729">
        <v>150</v>
      </c>
      <c r="J729">
        <v>188</v>
      </c>
      <c r="K729">
        <v>4</v>
      </c>
      <c r="L729">
        <v>7</v>
      </c>
      <c r="M729">
        <v>132</v>
      </c>
      <c r="N729">
        <f t="shared" si="11"/>
        <v>680</v>
      </c>
    </row>
    <row r="730" spans="1:14" ht="14.25" customHeight="1" x14ac:dyDescent="0.35">
      <c r="A730" t="s">
        <v>4605</v>
      </c>
      <c r="B730" t="s">
        <v>3981</v>
      </c>
      <c r="C730" t="s">
        <v>745</v>
      </c>
      <c r="D730" t="s">
        <v>774</v>
      </c>
      <c r="E730">
        <v>18057</v>
      </c>
      <c r="F730">
        <v>231</v>
      </c>
      <c r="G730">
        <v>97</v>
      </c>
      <c r="H730">
        <v>86</v>
      </c>
      <c r="I730">
        <v>636</v>
      </c>
      <c r="J730">
        <v>531</v>
      </c>
      <c r="K730">
        <v>115</v>
      </c>
      <c r="L730">
        <v>224</v>
      </c>
      <c r="M730">
        <v>1455</v>
      </c>
      <c r="N730">
        <f t="shared" si="11"/>
        <v>3375</v>
      </c>
    </row>
    <row r="731" spans="1:14" ht="14.25" customHeight="1" x14ac:dyDescent="0.35">
      <c r="A731" t="s">
        <v>4606</v>
      </c>
      <c r="B731" t="s">
        <v>4178</v>
      </c>
      <c r="C731" t="s">
        <v>745</v>
      </c>
      <c r="D731" t="s">
        <v>775</v>
      </c>
      <c r="E731">
        <v>18059</v>
      </c>
      <c r="F731">
        <v>59</v>
      </c>
      <c r="G731">
        <v>6</v>
      </c>
      <c r="H731">
        <v>52</v>
      </c>
      <c r="I731">
        <v>230</v>
      </c>
      <c r="J731">
        <v>64</v>
      </c>
      <c r="K731">
        <v>46</v>
      </c>
      <c r="L731">
        <v>109</v>
      </c>
      <c r="M731">
        <v>176</v>
      </c>
      <c r="N731">
        <f t="shared" si="11"/>
        <v>742</v>
      </c>
    </row>
    <row r="732" spans="1:14" ht="14.25" customHeight="1" x14ac:dyDescent="0.35">
      <c r="A732" t="s">
        <v>4607</v>
      </c>
      <c r="B732" t="s">
        <v>4608</v>
      </c>
      <c r="C732" t="s">
        <v>745</v>
      </c>
      <c r="D732" t="s">
        <v>776</v>
      </c>
      <c r="E732">
        <v>18061</v>
      </c>
      <c r="F732">
        <v>53</v>
      </c>
      <c r="G732">
        <v>54</v>
      </c>
      <c r="H732">
        <v>41</v>
      </c>
      <c r="I732">
        <v>85</v>
      </c>
      <c r="J732">
        <v>18</v>
      </c>
      <c r="K732">
        <v>31</v>
      </c>
      <c r="L732">
        <v>26</v>
      </c>
      <c r="M732">
        <v>161</v>
      </c>
      <c r="N732">
        <f t="shared" si="11"/>
        <v>469</v>
      </c>
    </row>
    <row r="733" spans="1:14" ht="14.25" customHeight="1" x14ac:dyDescent="0.35">
      <c r="A733" t="s">
        <v>4609</v>
      </c>
      <c r="B733" t="s">
        <v>4610</v>
      </c>
      <c r="C733" t="s">
        <v>745</v>
      </c>
      <c r="D733" t="s">
        <v>777</v>
      </c>
      <c r="E733">
        <v>18063</v>
      </c>
      <c r="F733">
        <v>227</v>
      </c>
      <c r="G733">
        <v>176</v>
      </c>
      <c r="H733">
        <v>147</v>
      </c>
      <c r="I733">
        <v>406</v>
      </c>
      <c r="J733">
        <v>174</v>
      </c>
      <c r="K733">
        <v>44</v>
      </c>
      <c r="L733">
        <v>16</v>
      </c>
      <c r="M733">
        <v>417</v>
      </c>
      <c r="N733">
        <f t="shared" si="11"/>
        <v>1607</v>
      </c>
    </row>
    <row r="734" spans="1:14" ht="14.25" customHeight="1" x14ac:dyDescent="0.35">
      <c r="A734" t="s">
        <v>4611</v>
      </c>
      <c r="B734" t="s">
        <v>3393</v>
      </c>
      <c r="C734" t="s">
        <v>745</v>
      </c>
      <c r="D734" t="s">
        <v>778</v>
      </c>
      <c r="E734">
        <v>18065</v>
      </c>
      <c r="F734">
        <v>183</v>
      </c>
      <c r="G734">
        <v>25</v>
      </c>
      <c r="H734">
        <v>84</v>
      </c>
      <c r="I734">
        <v>268</v>
      </c>
      <c r="J734">
        <v>123</v>
      </c>
      <c r="K734">
        <v>54</v>
      </c>
      <c r="L734">
        <v>57</v>
      </c>
      <c r="M734">
        <v>269</v>
      </c>
      <c r="N734">
        <f t="shared" si="11"/>
        <v>1063</v>
      </c>
    </row>
    <row r="735" spans="1:14" ht="14.25" customHeight="1" x14ac:dyDescent="0.35">
      <c r="A735" t="s">
        <v>4612</v>
      </c>
      <c r="B735" t="s">
        <v>3605</v>
      </c>
      <c r="C735" t="s">
        <v>745</v>
      </c>
      <c r="D735" t="s">
        <v>779</v>
      </c>
      <c r="E735">
        <v>18067</v>
      </c>
      <c r="F735">
        <v>202</v>
      </c>
      <c r="G735">
        <v>47</v>
      </c>
      <c r="H735">
        <v>188</v>
      </c>
      <c r="I735">
        <v>498</v>
      </c>
      <c r="J735">
        <v>211</v>
      </c>
      <c r="K735">
        <v>24</v>
      </c>
      <c r="L735">
        <v>162</v>
      </c>
      <c r="M735">
        <v>600</v>
      </c>
      <c r="N735">
        <f t="shared" si="11"/>
        <v>1932</v>
      </c>
    </row>
    <row r="736" spans="1:14" ht="14.25" customHeight="1" x14ac:dyDescent="0.35">
      <c r="A736" t="s">
        <v>4613</v>
      </c>
      <c r="B736" t="s">
        <v>4614</v>
      </c>
      <c r="C736" t="s">
        <v>745</v>
      </c>
      <c r="D736" t="s">
        <v>780</v>
      </c>
      <c r="E736">
        <v>18069</v>
      </c>
      <c r="F736">
        <v>49</v>
      </c>
      <c r="G736">
        <v>13</v>
      </c>
      <c r="H736">
        <v>54</v>
      </c>
      <c r="I736">
        <v>206</v>
      </c>
      <c r="J736">
        <v>80</v>
      </c>
      <c r="K736">
        <v>3</v>
      </c>
      <c r="L736">
        <v>46</v>
      </c>
      <c r="M736">
        <v>299</v>
      </c>
      <c r="N736">
        <f t="shared" si="11"/>
        <v>750</v>
      </c>
    </row>
    <row r="737" spans="1:14" ht="14.25" customHeight="1" x14ac:dyDescent="0.35">
      <c r="A737" t="s">
        <v>4615</v>
      </c>
      <c r="B737" t="s">
        <v>3397</v>
      </c>
      <c r="C737" t="s">
        <v>745</v>
      </c>
      <c r="D737" t="s">
        <v>781</v>
      </c>
      <c r="E737">
        <v>18071</v>
      </c>
      <c r="F737">
        <v>92</v>
      </c>
      <c r="G737">
        <v>134</v>
      </c>
      <c r="H737">
        <v>106</v>
      </c>
      <c r="I737">
        <v>199</v>
      </c>
      <c r="J737">
        <v>66</v>
      </c>
      <c r="K737">
        <v>22</v>
      </c>
      <c r="L737">
        <v>185</v>
      </c>
      <c r="M737">
        <v>279</v>
      </c>
      <c r="N737">
        <f t="shared" si="11"/>
        <v>1083</v>
      </c>
    </row>
    <row r="738" spans="1:14" ht="14.25" customHeight="1" x14ac:dyDescent="0.35">
      <c r="A738" t="s">
        <v>4616</v>
      </c>
      <c r="B738" t="s">
        <v>4193</v>
      </c>
      <c r="C738" t="s">
        <v>745</v>
      </c>
      <c r="D738" t="s">
        <v>782</v>
      </c>
      <c r="E738">
        <v>18073</v>
      </c>
      <c r="F738">
        <v>45</v>
      </c>
      <c r="G738">
        <v>36</v>
      </c>
      <c r="H738">
        <v>13</v>
      </c>
      <c r="I738">
        <v>189</v>
      </c>
      <c r="J738">
        <v>22</v>
      </c>
      <c r="K738">
        <v>76</v>
      </c>
      <c r="L738">
        <v>7</v>
      </c>
      <c r="M738">
        <v>159</v>
      </c>
      <c r="N738">
        <f t="shared" si="11"/>
        <v>547</v>
      </c>
    </row>
    <row r="739" spans="1:14" ht="14.25" customHeight="1" x14ac:dyDescent="0.35">
      <c r="A739" t="s">
        <v>4617</v>
      </c>
      <c r="B739" t="s">
        <v>4618</v>
      </c>
      <c r="C739" t="s">
        <v>745</v>
      </c>
      <c r="D739" t="s">
        <v>783</v>
      </c>
      <c r="E739">
        <v>18075</v>
      </c>
      <c r="F739">
        <v>41</v>
      </c>
      <c r="G739">
        <v>20</v>
      </c>
      <c r="H739">
        <v>43</v>
      </c>
      <c r="I739">
        <v>102</v>
      </c>
      <c r="J739">
        <v>23</v>
      </c>
      <c r="K739">
        <v>30</v>
      </c>
      <c r="L739">
        <v>46</v>
      </c>
      <c r="M739">
        <v>123</v>
      </c>
      <c r="N739">
        <f t="shared" si="11"/>
        <v>428</v>
      </c>
    </row>
    <row r="740" spans="1:14" ht="14.25" customHeight="1" x14ac:dyDescent="0.35">
      <c r="A740" t="s">
        <v>4619</v>
      </c>
      <c r="B740" t="s">
        <v>3399</v>
      </c>
      <c r="C740" t="s">
        <v>745</v>
      </c>
      <c r="D740" t="s">
        <v>784</v>
      </c>
      <c r="E740">
        <v>18077</v>
      </c>
      <c r="F740">
        <v>79</v>
      </c>
      <c r="G740">
        <v>33</v>
      </c>
      <c r="H740">
        <v>54</v>
      </c>
      <c r="I740">
        <v>136</v>
      </c>
      <c r="J740">
        <v>147</v>
      </c>
      <c r="K740">
        <v>2</v>
      </c>
      <c r="L740">
        <v>35</v>
      </c>
      <c r="M740">
        <v>84</v>
      </c>
      <c r="N740">
        <f t="shared" si="11"/>
        <v>570</v>
      </c>
    </row>
    <row r="741" spans="1:14" ht="14.25" customHeight="1" x14ac:dyDescent="0.35">
      <c r="A741" t="s">
        <v>4620</v>
      </c>
      <c r="B741" t="s">
        <v>4621</v>
      </c>
      <c r="C741" t="s">
        <v>745</v>
      </c>
      <c r="D741" t="s">
        <v>785</v>
      </c>
      <c r="E741">
        <v>18079</v>
      </c>
      <c r="F741">
        <v>83</v>
      </c>
      <c r="G741">
        <v>0</v>
      </c>
      <c r="H741">
        <v>40</v>
      </c>
      <c r="I741">
        <v>119</v>
      </c>
      <c r="J741">
        <v>65</v>
      </c>
      <c r="K741">
        <v>27</v>
      </c>
      <c r="L741">
        <v>57</v>
      </c>
      <c r="M741">
        <v>206</v>
      </c>
      <c r="N741">
        <f t="shared" si="11"/>
        <v>597</v>
      </c>
    </row>
    <row r="742" spans="1:14" ht="14.25" customHeight="1" x14ac:dyDescent="0.35">
      <c r="A742" t="s">
        <v>4622</v>
      </c>
      <c r="B742" t="s">
        <v>3613</v>
      </c>
      <c r="C742" t="s">
        <v>745</v>
      </c>
      <c r="D742" t="s">
        <v>786</v>
      </c>
      <c r="E742">
        <v>18081</v>
      </c>
      <c r="F742">
        <v>106</v>
      </c>
      <c r="G742">
        <v>201</v>
      </c>
      <c r="H742">
        <v>254</v>
      </c>
      <c r="I742">
        <v>462</v>
      </c>
      <c r="J742">
        <v>209</v>
      </c>
      <c r="K742">
        <v>67</v>
      </c>
      <c r="L742">
        <v>209</v>
      </c>
      <c r="M742">
        <v>943</v>
      </c>
      <c r="N742">
        <f t="shared" si="11"/>
        <v>2451</v>
      </c>
    </row>
    <row r="743" spans="1:14" ht="14.25" customHeight="1" x14ac:dyDescent="0.35">
      <c r="A743" t="s">
        <v>4623</v>
      </c>
      <c r="B743" t="s">
        <v>4484</v>
      </c>
      <c r="C743" t="s">
        <v>745</v>
      </c>
      <c r="D743" t="s">
        <v>787</v>
      </c>
      <c r="E743">
        <v>18083</v>
      </c>
      <c r="F743">
        <v>123</v>
      </c>
      <c r="G743">
        <v>15</v>
      </c>
      <c r="H743">
        <v>12</v>
      </c>
      <c r="I743">
        <v>261</v>
      </c>
      <c r="J743">
        <v>95</v>
      </c>
      <c r="K743">
        <v>62</v>
      </c>
      <c r="L743">
        <v>74</v>
      </c>
      <c r="M743">
        <v>320</v>
      </c>
      <c r="N743">
        <f t="shared" si="11"/>
        <v>962</v>
      </c>
    </row>
    <row r="744" spans="1:14" ht="14.25" customHeight="1" x14ac:dyDescent="0.35">
      <c r="A744" t="s">
        <v>4624</v>
      </c>
      <c r="B744" t="s">
        <v>4625</v>
      </c>
      <c r="C744" t="s">
        <v>745</v>
      </c>
      <c r="D744" t="s">
        <v>788</v>
      </c>
      <c r="E744">
        <v>18085</v>
      </c>
      <c r="F744">
        <v>205</v>
      </c>
      <c r="G744">
        <v>94</v>
      </c>
      <c r="H744">
        <v>163</v>
      </c>
      <c r="I744">
        <v>136</v>
      </c>
      <c r="J744">
        <v>180</v>
      </c>
      <c r="K744">
        <v>25</v>
      </c>
      <c r="L744">
        <v>67</v>
      </c>
      <c r="M744">
        <v>653</v>
      </c>
      <c r="N744">
        <f t="shared" si="11"/>
        <v>1523</v>
      </c>
    </row>
    <row r="745" spans="1:14" ht="14.25" customHeight="1" x14ac:dyDescent="0.35">
      <c r="A745" t="s">
        <v>4626</v>
      </c>
      <c r="B745" t="s">
        <v>4627</v>
      </c>
      <c r="C745" t="s">
        <v>745</v>
      </c>
      <c r="D745" t="s">
        <v>789</v>
      </c>
      <c r="E745">
        <v>18087</v>
      </c>
      <c r="F745">
        <v>38</v>
      </c>
      <c r="G745">
        <v>10</v>
      </c>
      <c r="H745">
        <v>16</v>
      </c>
      <c r="I745">
        <v>136</v>
      </c>
      <c r="J745">
        <v>69</v>
      </c>
      <c r="K745">
        <v>11</v>
      </c>
      <c r="L745">
        <v>11</v>
      </c>
      <c r="M745">
        <v>134</v>
      </c>
      <c r="N745">
        <f t="shared" si="11"/>
        <v>425</v>
      </c>
    </row>
    <row r="746" spans="1:14" ht="14.25" customHeight="1" x14ac:dyDescent="0.35">
      <c r="A746" t="s">
        <v>4628</v>
      </c>
      <c r="B746" t="s">
        <v>3715</v>
      </c>
      <c r="C746" t="s">
        <v>745</v>
      </c>
      <c r="D746" t="s">
        <v>790</v>
      </c>
      <c r="E746">
        <v>18089</v>
      </c>
      <c r="F746">
        <v>1685</v>
      </c>
      <c r="G746">
        <v>811</v>
      </c>
      <c r="H746">
        <v>1383</v>
      </c>
      <c r="I746">
        <v>2896</v>
      </c>
      <c r="J746">
        <v>2239</v>
      </c>
      <c r="K746">
        <v>738</v>
      </c>
      <c r="L746">
        <v>1098</v>
      </c>
      <c r="M746">
        <v>3827</v>
      </c>
      <c r="N746">
        <f t="shared" si="11"/>
        <v>14677</v>
      </c>
    </row>
    <row r="747" spans="1:14" ht="14.25" customHeight="1" x14ac:dyDescent="0.35">
      <c r="A747" t="s">
        <v>4629</v>
      </c>
      <c r="B747" t="s">
        <v>4630</v>
      </c>
      <c r="C747" t="s">
        <v>745</v>
      </c>
      <c r="D747" t="s">
        <v>791</v>
      </c>
      <c r="E747">
        <v>18091</v>
      </c>
      <c r="F747">
        <v>419</v>
      </c>
      <c r="G747">
        <v>199</v>
      </c>
      <c r="H747">
        <v>373</v>
      </c>
      <c r="I747">
        <v>681</v>
      </c>
      <c r="J747">
        <v>330</v>
      </c>
      <c r="K747">
        <v>215</v>
      </c>
      <c r="L747">
        <v>167</v>
      </c>
      <c r="M747">
        <v>924</v>
      </c>
      <c r="N747">
        <f t="shared" si="11"/>
        <v>3308</v>
      </c>
    </row>
    <row r="748" spans="1:14" ht="14.25" customHeight="1" x14ac:dyDescent="0.35">
      <c r="A748" t="s">
        <v>4631</v>
      </c>
      <c r="B748" t="s">
        <v>3405</v>
      </c>
      <c r="C748" t="s">
        <v>745</v>
      </c>
      <c r="D748" t="s">
        <v>792</v>
      </c>
      <c r="E748">
        <v>18093</v>
      </c>
      <c r="F748">
        <v>154</v>
      </c>
      <c r="G748">
        <v>30</v>
      </c>
      <c r="H748">
        <v>43</v>
      </c>
      <c r="I748">
        <v>203</v>
      </c>
      <c r="J748">
        <v>72</v>
      </c>
      <c r="K748">
        <v>53</v>
      </c>
      <c r="L748">
        <v>82</v>
      </c>
      <c r="M748">
        <v>284</v>
      </c>
      <c r="N748">
        <f t="shared" si="11"/>
        <v>921</v>
      </c>
    </row>
    <row r="749" spans="1:14" ht="14.25" customHeight="1" x14ac:dyDescent="0.35">
      <c r="A749" t="s">
        <v>4632</v>
      </c>
      <c r="B749" t="s">
        <v>3415</v>
      </c>
      <c r="C749" t="s">
        <v>745</v>
      </c>
      <c r="D749" t="s">
        <v>793</v>
      </c>
      <c r="E749">
        <v>18095</v>
      </c>
      <c r="F749">
        <v>445</v>
      </c>
      <c r="G749">
        <v>248</v>
      </c>
      <c r="H749">
        <v>299</v>
      </c>
      <c r="I749">
        <v>726</v>
      </c>
      <c r="J749">
        <v>312</v>
      </c>
      <c r="K749">
        <v>167</v>
      </c>
      <c r="L749">
        <v>261</v>
      </c>
      <c r="M749">
        <v>1151</v>
      </c>
      <c r="N749">
        <f t="shared" si="11"/>
        <v>3609</v>
      </c>
    </row>
    <row r="750" spans="1:14" ht="14.25" customHeight="1" x14ac:dyDescent="0.35">
      <c r="A750" t="s">
        <v>4633</v>
      </c>
      <c r="B750" t="s">
        <v>3419</v>
      </c>
      <c r="C750" t="s">
        <v>745</v>
      </c>
      <c r="D750" t="s">
        <v>794</v>
      </c>
      <c r="E750">
        <v>18097</v>
      </c>
      <c r="F750">
        <v>3532</v>
      </c>
      <c r="G750">
        <v>1268</v>
      </c>
      <c r="H750">
        <v>2217</v>
      </c>
      <c r="I750">
        <v>7741</v>
      </c>
      <c r="J750">
        <v>4480</v>
      </c>
      <c r="K750">
        <v>1074</v>
      </c>
      <c r="L750">
        <v>2197</v>
      </c>
      <c r="M750">
        <v>10310</v>
      </c>
      <c r="N750">
        <f t="shared" si="11"/>
        <v>32819</v>
      </c>
    </row>
    <row r="751" spans="1:14" ht="14.25" customHeight="1" x14ac:dyDescent="0.35">
      <c r="A751" t="s">
        <v>4634</v>
      </c>
      <c r="B751" t="s">
        <v>3421</v>
      </c>
      <c r="C751" t="s">
        <v>745</v>
      </c>
      <c r="D751" t="s">
        <v>795</v>
      </c>
      <c r="E751">
        <v>18099</v>
      </c>
      <c r="F751">
        <v>161</v>
      </c>
      <c r="G751">
        <v>81</v>
      </c>
      <c r="H751">
        <v>56</v>
      </c>
      <c r="I751">
        <v>106</v>
      </c>
      <c r="J751">
        <v>124</v>
      </c>
      <c r="K751">
        <v>17</v>
      </c>
      <c r="L751">
        <v>235</v>
      </c>
      <c r="M751">
        <v>304</v>
      </c>
      <c r="N751">
        <f t="shared" si="11"/>
        <v>1084</v>
      </c>
    </row>
    <row r="752" spans="1:14" ht="14.25" customHeight="1" x14ac:dyDescent="0.35">
      <c r="A752" t="s">
        <v>4635</v>
      </c>
      <c r="B752" t="s">
        <v>4012</v>
      </c>
      <c r="C752" t="s">
        <v>745</v>
      </c>
      <c r="D752" t="s">
        <v>796</v>
      </c>
      <c r="E752">
        <v>18101</v>
      </c>
      <c r="F752">
        <v>1</v>
      </c>
      <c r="G752">
        <v>22</v>
      </c>
      <c r="H752">
        <v>43</v>
      </c>
      <c r="I752">
        <v>75</v>
      </c>
      <c r="J752">
        <v>93</v>
      </c>
      <c r="K752">
        <v>0</v>
      </c>
      <c r="L752">
        <v>30</v>
      </c>
      <c r="M752">
        <v>96</v>
      </c>
      <c r="N752">
        <f t="shared" si="11"/>
        <v>360</v>
      </c>
    </row>
    <row r="753" spans="1:14" ht="14.25" customHeight="1" x14ac:dyDescent="0.35">
      <c r="A753" t="s">
        <v>4636</v>
      </c>
      <c r="B753" t="s">
        <v>4637</v>
      </c>
      <c r="C753" t="s">
        <v>745</v>
      </c>
      <c r="D753" t="s">
        <v>797</v>
      </c>
      <c r="E753">
        <v>18103</v>
      </c>
      <c r="F753">
        <v>173</v>
      </c>
      <c r="G753">
        <v>135</v>
      </c>
      <c r="H753">
        <v>71</v>
      </c>
      <c r="I753">
        <v>267</v>
      </c>
      <c r="J753">
        <v>92</v>
      </c>
      <c r="K753">
        <v>43</v>
      </c>
      <c r="L753">
        <v>99</v>
      </c>
      <c r="M753">
        <v>389</v>
      </c>
      <c r="N753">
        <f t="shared" si="11"/>
        <v>1269</v>
      </c>
    </row>
    <row r="754" spans="1:14" ht="14.25" customHeight="1" x14ac:dyDescent="0.35">
      <c r="A754" t="s">
        <v>4638</v>
      </c>
      <c r="B754" t="s">
        <v>3425</v>
      </c>
      <c r="C754" t="s">
        <v>745</v>
      </c>
      <c r="D754" t="s">
        <v>798</v>
      </c>
      <c r="E754">
        <v>18105</v>
      </c>
      <c r="F754">
        <v>261</v>
      </c>
      <c r="G754">
        <v>70</v>
      </c>
      <c r="H754">
        <v>226</v>
      </c>
      <c r="I754">
        <v>6576</v>
      </c>
      <c r="J754">
        <v>222</v>
      </c>
      <c r="K754">
        <v>119</v>
      </c>
      <c r="L754">
        <v>58</v>
      </c>
      <c r="M754">
        <v>6213</v>
      </c>
      <c r="N754">
        <f t="shared" si="11"/>
        <v>13745</v>
      </c>
    </row>
    <row r="755" spans="1:14" ht="14.25" customHeight="1" x14ac:dyDescent="0.35">
      <c r="A755" t="s">
        <v>4639</v>
      </c>
      <c r="B755" t="s">
        <v>3427</v>
      </c>
      <c r="C755" t="s">
        <v>745</v>
      </c>
      <c r="D755" t="s">
        <v>799</v>
      </c>
      <c r="E755">
        <v>18107</v>
      </c>
      <c r="F755">
        <v>169</v>
      </c>
      <c r="G755">
        <v>12</v>
      </c>
      <c r="H755">
        <v>110</v>
      </c>
      <c r="I755">
        <v>189</v>
      </c>
      <c r="J755">
        <v>109</v>
      </c>
      <c r="K755">
        <v>70</v>
      </c>
      <c r="L755">
        <v>102</v>
      </c>
      <c r="M755">
        <v>351</v>
      </c>
      <c r="N755">
        <f t="shared" si="11"/>
        <v>1112</v>
      </c>
    </row>
    <row r="756" spans="1:14" ht="14.25" customHeight="1" x14ac:dyDescent="0.35">
      <c r="A756" t="s">
        <v>4640</v>
      </c>
      <c r="B756" t="s">
        <v>3429</v>
      </c>
      <c r="C756" t="s">
        <v>745</v>
      </c>
      <c r="D756" t="s">
        <v>800</v>
      </c>
      <c r="E756">
        <v>18109</v>
      </c>
      <c r="F756">
        <v>146</v>
      </c>
      <c r="G756">
        <v>77</v>
      </c>
      <c r="H756">
        <v>290</v>
      </c>
      <c r="I756">
        <v>251</v>
      </c>
      <c r="J756">
        <v>222</v>
      </c>
      <c r="K756">
        <v>16</v>
      </c>
      <c r="L756">
        <v>223</v>
      </c>
      <c r="M756">
        <v>357</v>
      </c>
      <c r="N756">
        <f t="shared" si="11"/>
        <v>1582</v>
      </c>
    </row>
    <row r="757" spans="1:14" ht="14.25" customHeight="1" x14ac:dyDescent="0.35">
      <c r="A757" t="s">
        <v>4641</v>
      </c>
      <c r="B757" t="s">
        <v>3637</v>
      </c>
      <c r="C757" t="s">
        <v>745</v>
      </c>
      <c r="D757" t="s">
        <v>801</v>
      </c>
      <c r="E757">
        <v>18111</v>
      </c>
      <c r="F757">
        <v>77</v>
      </c>
      <c r="G757">
        <v>3</v>
      </c>
      <c r="H757">
        <v>34</v>
      </c>
      <c r="I757">
        <v>28</v>
      </c>
      <c r="J757">
        <v>58</v>
      </c>
      <c r="K757">
        <v>4</v>
      </c>
      <c r="L757">
        <v>3</v>
      </c>
      <c r="M757">
        <v>41</v>
      </c>
      <c r="N757">
        <f t="shared" si="11"/>
        <v>248</v>
      </c>
    </row>
    <row r="758" spans="1:14" ht="14.25" customHeight="1" x14ac:dyDescent="0.35">
      <c r="A758" t="s">
        <v>4642</v>
      </c>
      <c r="B758" t="s">
        <v>4643</v>
      </c>
      <c r="C758" t="s">
        <v>745</v>
      </c>
      <c r="D758" t="s">
        <v>802</v>
      </c>
      <c r="E758">
        <v>18113</v>
      </c>
      <c r="F758">
        <v>69</v>
      </c>
      <c r="G758">
        <v>58</v>
      </c>
      <c r="H758">
        <v>32</v>
      </c>
      <c r="I758">
        <v>209</v>
      </c>
      <c r="J758">
        <v>52</v>
      </c>
      <c r="K758">
        <v>22</v>
      </c>
      <c r="L758">
        <v>46</v>
      </c>
      <c r="M758">
        <v>194</v>
      </c>
      <c r="N758">
        <f t="shared" si="11"/>
        <v>682</v>
      </c>
    </row>
    <row r="759" spans="1:14" ht="14.25" customHeight="1" x14ac:dyDescent="0.35">
      <c r="A759" t="s">
        <v>4644</v>
      </c>
      <c r="B759" t="s">
        <v>4645</v>
      </c>
      <c r="C759" t="s">
        <v>745</v>
      </c>
      <c r="D759" t="s">
        <v>803</v>
      </c>
      <c r="E759">
        <v>18115</v>
      </c>
      <c r="F759">
        <v>33</v>
      </c>
      <c r="G759">
        <v>0</v>
      </c>
      <c r="H759">
        <v>5</v>
      </c>
      <c r="I759">
        <v>11</v>
      </c>
      <c r="J759">
        <v>5</v>
      </c>
      <c r="K759">
        <v>0</v>
      </c>
      <c r="L759">
        <v>0</v>
      </c>
      <c r="M759">
        <v>10</v>
      </c>
      <c r="N759">
        <f t="shared" si="11"/>
        <v>64</v>
      </c>
    </row>
    <row r="760" spans="1:14" ht="14.25" customHeight="1" x14ac:dyDescent="0.35">
      <c r="A760" t="s">
        <v>4646</v>
      </c>
      <c r="B760" t="s">
        <v>3740</v>
      </c>
      <c r="C760" t="s">
        <v>745</v>
      </c>
      <c r="D760" t="s">
        <v>804</v>
      </c>
      <c r="E760">
        <v>18117</v>
      </c>
      <c r="F760">
        <v>108</v>
      </c>
      <c r="G760">
        <v>0</v>
      </c>
      <c r="H760">
        <v>9</v>
      </c>
      <c r="I760">
        <v>91</v>
      </c>
      <c r="J760">
        <v>22</v>
      </c>
      <c r="K760">
        <v>53</v>
      </c>
      <c r="L760">
        <v>9</v>
      </c>
      <c r="M760">
        <v>96</v>
      </c>
      <c r="N760">
        <f t="shared" si="11"/>
        <v>388</v>
      </c>
    </row>
    <row r="761" spans="1:14" ht="14.25" customHeight="1" x14ac:dyDescent="0.35">
      <c r="A761" t="s">
        <v>4647</v>
      </c>
      <c r="B761" t="s">
        <v>4648</v>
      </c>
      <c r="C761" t="s">
        <v>745</v>
      </c>
      <c r="D761" t="s">
        <v>805</v>
      </c>
      <c r="E761">
        <v>18119</v>
      </c>
      <c r="F761">
        <v>33</v>
      </c>
      <c r="G761">
        <v>63</v>
      </c>
      <c r="H761">
        <v>8</v>
      </c>
      <c r="I761">
        <v>85</v>
      </c>
      <c r="J761">
        <v>50</v>
      </c>
      <c r="K761">
        <v>11</v>
      </c>
      <c r="L761">
        <v>57</v>
      </c>
      <c r="M761">
        <v>32</v>
      </c>
      <c r="N761">
        <f t="shared" si="11"/>
        <v>339</v>
      </c>
    </row>
    <row r="762" spans="1:14" ht="14.25" customHeight="1" x14ac:dyDescent="0.35">
      <c r="A762" t="s">
        <v>4649</v>
      </c>
      <c r="B762" t="s">
        <v>4650</v>
      </c>
      <c r="C762" t="s">
        <v>745</v>
      </c>
      <c r="D762" t="s">
        <v>806</v>
      </c>
      <c r="E762">
        <v>18121</v>
      </c>
      <c r="F762">
        <v>67</v>
      </c>
      <c r="G762">
        <v>12</v>
      </c>
      <c r="H762">
        <v>20</v>
      </c>
      <c r="I762">
        <v>64</v>
      </c>
      <c r="J762">
        <v>67</v>
      </c>
      <c r="K762">
        <v>25</v>
      </c>
      <c r="L762">
        <v>134</v>
      </c>
      <c r="M762">
        <v>156</v>
      </c>
      <c r="N762">
        <f t="shared" si="11"/>
        <v>545</v>
      </c>
    </row>
    <row r="763" spans="1:14" ht="14.25" customHeight="1" x14ac:dyDescent="0.35">
      <c r="A763" t="s">
        <v>4651</v>
      </c>
      <c r="B763" t="s">
        <v>3431</v>
      </c>
      <c r="C763" t="s">
        <v>745</v>
      </c>
      <c r="D763" t="s">
        <v>807</v>
      </c>
      <c r="E763">
        <v>18123</v>
      </c>
      <c r="F763">
        <v>66</v>
      </c>
      <c r="G763">
        <v>25</v>
      </c>
      <c r="H763">
        <v>27</v>
      </c>
      <c r="I763">
        <v>107</v>
      </c>
      <c r="J763">
        <v>48</v>
      </c>
      <c r="K763">
        <v>0</v>
      </c>
      <c r="L763">
        <v>27</v>
      </c>
      <c r="M763">
        <v>198</v>
      </c>
      <c r="N763">
        <f t="shared" si="11"/>
        <v>498</v>
      </c>
    </row>
    <row r="764" spans="1:14" ht="14.25" customHeight="1" x14ac:dyDescent="0.35">
      <c r="A764" t="s">
        <v>4652</v>
      </c>
      <c r="B764" t="s">
        <v>3435</v>
      </c>
      <c r="C764" t="s">
        <v>745</v>
      </c>
      <c r="D764" t="s">
        <v>808</v>
      </c>
      <c r="E764">
        <v>18125</v>
      </c>
      <c r="F764">
        <v>0</v>
      </c>
      <c r="G764">
        <v>0</v>
      </c>
      <c r="H764">
        <v>34</v>
      </c>
      <c r="I764">
        <v>25</v>
      </c>
      <c r="J764">
        <v>8</v>
      </c>
      <c r="K764">
        <v>0</v>
      </c>
      <c r="L764">
        <v>14</v>
      </c>
      <c r="M764">
        <v>12</v>
      </c>
      <c r="N764">
        <f t="shared" si="11"/>
        <v>93</v>
      </c>
    </row>
    <row r="765" spans="1:14" ht="14.25" customHeight="1" x14ac:dyDescent="0.35">
      <c r="A765" t="s">
        <v>4653</v>
      </c>
      <c r="B765" t="s">
        <v>4654</v>
      </c>
      <c r="C765" t="s">
        <v>745</v>
      </c>
      <c r="D765" t="s">
        <v>809</v>
      </c>
      <c r="E765">
        <v>18127</v>
      </c>
      <c r="F765">
        <v>274</v>
      </c>
      <c r="G765">
        <v>105</v>
      </c>
      <c r="H765">
        <v>239</v>
      </c>
      <c r="I765">
        <v>831</v>
      </c>
      <c r="J765">
        <v>246</v>
      </c>
      <c r="K765">
        <v>169</v>
      </c>
      <c r="L765">
        <v>301</v>
      </c>
      <c r="M765">
        <v>1232</v>
      </c>
      <c r="N765">
        <f t="shared" si="11"/>
        <v>3397</v>
      </c>
    </row>
    <row r="766" spans="1:14" ht="14.25" customHeight="1" x14ac:dyDescent="0.35">
      <c r="A766" t="s">
        <v>4655</v>
      </c>
      <c r="B766" t="s">
        <v>4656</v>
      </c>
      <c r="C766" t="s">
        <v>745</v>
      </c>
      <c r="D766" t="s">
        <v>810</v>
      </c>
      <c r="E766">
        <v>18129</v>
      </c>
      <c r="F766">
        <v>74</v>
      </c>
      <c r="G766">
        <v>2</v>
      </c>
      <c r="H766">
        <v>9</v>
      </c>
      <c r="I766">
        <v>187</v>
      </c>
      <c r="J766">
        <v>118</v>
      </c>
      <c r="K766">
        <v>17</v>
      </c>
      <c r="L766">
        <v>2</v>
      </c>
      <c r="M766">
        <v>87</v>
      </c>
      <c r="N766">
        <f t="shared" si="11"/>
        <v>496</v>
      </c>
    </row>
    <row r="767" spans="1:14" ht="14.25" customHeight="1" x14ac:dyDescent="0.35">
      <c r="A767" t="s">
        <v>4657</v>
      </c>
      <c r="B767" t="s">
        <v>3653</v>
      </c>
      <c r="C767" t="s">
        <v>745</v>
      </c>
      <c r="D767" t="s">
        <v>811</v>
      </c>
      <c r="E767">
        <v>18131</v>
      </c>
      <c r="F767">
        <v>16</v>
      </c>
      <c r="G767">
        <v>15</v>
      </c>
      <c r="H767">
        <v>7</v>
      </c>
      <c r="I767">
        <v>26</v>
      </c>
      <c r="J767">
        <v>22</v>
      </c>
      <c r="K767">
        <v>20</v>
      </c>
      <c r="L767">
        <v>13</v>
      </c>
      <c r="M767">
        <v>149</v>
      </c>
      <c r="N767">
        <f t="shared" si="11"/>
        <v>268</v>
      </c>
    </row>
    <row r="768" spans="1:14" ht="14.25" customHeight="1" x14ac:dyDescent="0.35">
      <c r="A768" t="s">
        <v>4658</v>
      </c>
      <c r="B768" t="s">
        <v>4033</v>
      </c>
      <c r="C768" t="s">
        <v>745</v>
      </c>
      <c r="D768" t="s">
        <v>812</v>
      </c>
      <c r="E768">
        <v>18133</v>
      </c>
      <c r="F768">
        <v>96</v>
      </c>
      <c r="G768">
        <v>19</v>
      </c>
      <c r="H768">
        <v>49</v>
      </c>
      <c r="I768">
        <v>154</v>
      </c>
      <c r="J768">
        <v>56</v>
      </c>
      <c r="K768">
        <v>14</v>
      </c>
      <c r="L768">
        <v>72</v>
      </c>
      <c r="M768">
        <v>183</v>
      </c>
      <c r="N768">
        <f t="shared" si="11"/>
        <v>643</v>
      </c>
    </row>
    <row r="769" spans="1:14" ht="14.25" customHeight="1" x14ac:dyDescent="0.35">
      <c r="A769" t="s">
        <v>4659</v>
      </c>
      <c r="B769" t="s">
        <v>3437</v>
      </c>
      <c r="C769" t="s">
        <v>745</v>
      </c>
      <c r="D769" t="s">
        <v>813</v>
      </c>
      <c r="E769">
        <v>18135</v>
      </c>
      <c r="F769">
        <v>87</v>
      </c>
      <c r="G769">
        <v>51</v>
      </c>
      <c r="H769">
        <v>51</v>
      </c>
      <c r="I769">
        <v>84</v>
      </c>
      <c r="J769">
        <v>126</v>
      </c>
      <c r="K769">
        <v>61</v>
      </c>
      <c r="L769">
        <v>27</v>
      </c>
      <c r="M769">
        <v>147</v>
      </c>
      <c r="N769">
        <f t="shared" si="11"/>
        <v>634</v>
      </c>
    </row>
    <row r="770" spans="1:14" ht="14.25" customHeight="1" x14ac:dyDescent="0.35">
      <c r="A770" t="s">
        <v>4660</v>
      </c>
      <c r="B770" t="s">
        <v>4661</v>
      </c>
      <c r="C770" t="s">
        <v>745</v>
      </c>
      <c r="D770" t="s">
        <v>814</v>
      </c>
      <c r="E770">
        <v>18137</v>
      </c>
      <c r="F770">
        <v>61</v>
      </c>
      <c r="G770">
        <v>0</v>
      </c>
      <c r="H770">
        <v>99</v>
      </c>
      <c r="I770">
        <v>57</v>
      </c>
      <c r="J770">
        <v>35</v>
      </c>
      <c r="K770">
        <v>26</v>
      </c>
      <c r="L770">
        <v>21</v>
      </c>
      <c r="M770">
        <v>241</v>
      </c>
      <c r="N770">
        <f t="shared" si="11"/>
        <v>540</v>
      </c>
    </row>
    <row r="771" spans="1:14" ht="14.25" customHeight="1" x14ac:dyDescent="0.35">
      <c r="A771" t="s">
        <v>4662</v>
      </c>
      <c r="B771" t="s">
        <v>4663</v>
      </c>
      <c r="C771" t="s">
        <v>745</v>
      </c>
      <c r="D771" t="s">
        <v>815</v>
      </c>
      <c r="E771">
        <v>18139</v>
      </c>
      <c r="F771">
        <v>43</v>
      </c>
      <c r="G771">
        <v>22</v>
      </c>
      <c r="H771">
        <v>81</v>
      </c>
      <c r="I771">
        <v>117</v>
      </c>
      <c r="J771">
        <v>16</v>
      </c>
      <c r="K771">
        <v>91</v>
      </c>
      <c r="L771">
        <v>3</v>
      </c>
      <c r="M771">
        <v>104</v>
      </c>
      <c r="N771">
        <f t="shared" ref="N771:N834" si="12">SUM(F771:M771)</f>
        <v>477</v>
      </c>
    </row>
    <row r="772" spans="1:14" ht="14.25" customHeight="1" x14ac:dyDescent="0.35">
      <c r="A772" t="s">
        <v>4664</v>
      </c>
      <c r="B772" t="s">
        <v>4665</v>
      </c>
      <c r="C772" t="s">
        <v>745</v>
      </c>
      <c r="D772" t="s">
        <v>816</v>
      </c>
      <c r="E772">
        <v>18141</v>
      </c>
      <c r="F772">
        <v>1140</v>
      </c>
      <c r="G772">
        <v>412</v>
      </c>
      <c r="H772">
        <v>626</v>
      </c>
      <c r="I772">
        <v>2390</v>
      </c>
      <c r="J772">
        <v>1040</v>
      </c>
      <c r="K772">
        <v>258</v>
      </c>
      <c r="L772">
        <v>787</v>
      </c>
      <c r="M772">
        <v>2523</v>
      </c>
      <c r="N772">
        <f t="shared" si="12"/>
        <v>9176</v>
      </c>
    </row>
    <row r="773" spans="1:14" ht="14.25" customHeight="1" x14ac:dyDescent="0.35">
      <c r="A773" t="s">
        <v>4666</v>
      </c>
      <c r="B773" t="s">
        <v>3660</v>
      </c>
      <c r="C773" t="s">
        <v>745</v>
      </c>
      <c r="D773" t="s">
        <v>817</v>
      </c>
      <c r="E773">
        <v>18143</v>
      </c>
      <c r="F773">
        <v>107</v>
      </c>
      <c r="G773">
        <v>0</v>
      </c>
      <c r="H773">
        <v>11</v>
      </c>
      <c r="I773">
        <v>69</v>
      </c>
      <c r="J773">
        <v>70</v>
      </c>
      <c r="K773">
        <v>69</v>
      </c>
      <c r="L773">
        <v>24</v>
      </c>
      <c r="M773">
        <v>130</v>
      </c>
      <c r="N773">
        <f t="shared" si="12"/>
        <v>480</v>
      </c>
    </row>
    <row r="774" spans="1:14" ht="14.25" customHeight="1" x14ac:dyDescent="0.35">
      <c r="A774" t="s">
        <v>4667</v>
      </c>
      <c r="B774" t="s">
        <v>3443</v>
      </c>
      <c r="C774" t="s">
        <v>745</v>
      </c>
      <c r="D774" t="s">
        <v>818</v>
      </c>
      <c r="E774">
        <v>18145</v>
      </c>
      <c r="F774">
        <v>49</v>
      </c>
      <c r="G774">
        <v>0</v>
      </c>
      <c r="H774">
        <v>92</v>
      </c>
      <c r="I774">
        <v>145</v>
      </c>
      <c r="J774">
        <v>54</v>
      </c>
      <c r="K774">
        <v>40</v>
      </c>
      <c r="L774">
        <v>13</v>
      </c>
      <c r="M774">
        <v>288</v>
      </c>
      <c r="N774">
        <f t="shared" si="12"/>
        <v>681</v>
      </c>
    </row>
    <row r="775" spans="1:14" ht="14.25" customHeight="1" x14ac:dyDescent="0.35">
      <c r="A775" t="s">
        <v>4668</v>
      </c>
      <c r="B775" t="s">
        <v>4669</v>
      </c>
      <c r="C775" t="s">
        <v>745</v>
      </c>
      <c r="D775" t="s">
        <v>819</v>
      </c>
      <c r="E775">
        <v>18147</v>
      </c>
      <c r="F775">
        <v>18</v>
      </c>
      <c r="G775">
        <v>4</v>
      </c>
      <c r="H775">
        <v>16</v>
      </c>
      <c r="I775">
        <v>38</v>
      </c>
      <c r="J775">
        <v>21</v>
      </c>
      <c r="K775">
        <v>7</v>
      </c>
      <c r="L775">
        <v>47</v>
      </c>
      <c r="M775">
        <v>134</v>
      </c>
      <c r="N775">
        <f t="shared" si="12"/>
        <v>285</v>
      </c>
    </row>
    <row r="776" spans="1:14" ht="14.25" customHeight="1" x14ac:dyDescent="0.35">
      <c r="A776" t="s">
        <v>4670</v>
      </c>
      <c r="B776" t="s">
        <v>4671</v>
      </c>
      <c r="C776" t="s">
        <v>745</v>
      </c>
      <c r="D776" t="s">
        <v>820</v>
      </c>
      <c r="E776">
        <v>18149</v>
      </c>
      <c r="F776">
        <v>24</v>
      </c>
      <c r="G776">
        <v>0</v>
      </c>
      <c r="H776">
        <v>84</v>
      </c>
      <c r="I776">
        <v>28</v>
      </c>
      <c r="J776">
        <v>45</v>
      </c>
      <c r="K776">
        <v>23</v>
      </c>
      <c r="L776">
        <v>26</v>
      </c>
      <c r="M776">
        <v>111</v>
      </c>
      <c r="N776">
        <f t="shared" si="12"/>
        <v>341</v>
      </c>
    </row>
    <row r="777" spans="1:14" ht="14.25" customHeight="1" x14ac:dyDescent="0.35">
      <c r="A777" t="s">
        <v>4672</v>
      </c>
      <c r="B777" t="s">
        <v>4673</v>
      </c>
      <c r="C777" t="s">
        <v>745</v>
      </c>
      <c r="D777" t="s">
        <v>821</v>
      </c>
      <c r="E777">
        <v>18151</v>
      </c>
      <c r="F777">
        <v>93</v>
      </c>
      <c r="G777">
        <v>74</v>
      </c>
      <c r="H777">
        <v>27</v>
      </c>
      <c r="I777">
        <v>249</v>
      </c>
      <c r="J777">
        <v>55</v>
      </c>
      <c r="K777">
        <v>18</v>
      </c>
      <c r="L777">
        <v>27</v>
      </c>
      <c r="M777">
        <v>193</v>
      </c>
      <c r="N777">
        <f t="shared" si="12"/>
        <v>736</v>
      </c>
    </row>
    <row r="778" spans="1:14" ht="14.25" customHeight="1" x14ac:dyDescent="0.35">
      <c r="A778" t="s">
        <v>4674</v>
      </c>
      <c r="B778" t="s">
        <v>4675</v>
      </c>
      <c r="C778" t="s">
        <v>745</v>
      </c>
      <c r="D778" t="s">
        <v>822</v>
      </c>
      <c r="E778">
        <v>18153</v>
      </c>
      <c r="F778">
        <v>44</v>
      </c>
      <c r="G778">
        <v>3</v>
      </c>
      <c r="H778">
        <v>21</v>
      </c>
      <c r="I778">
        <v>75</v>
      </c>
      <c r="J778">
        <v>8</v>
      </c>
      <c r="K778">
        <v>45</v>
      </c>
      <c r="L778">
        <v>29</v>
      </c>
      <c r="M778">
        <v>185</v>
      </c>
      <c r="N778">
        <f t="shared" si="12"/>
        <v>410</v>
      </c>
    </row>
    <row r="779" spans="1:14" ht="14.25" customHeight="1" x14ac:dyDescent="0.35">
      <c r="A779" t="s">
        <v>4676</v>
      </c>
      <c r="B779" t="s">
        <v>4677</v>
      </c>
      <c r="C779" t="s">
        <v>745</v>
      </c>
      <c r="D779" t="s">
        <v>823</v>
      </c>
      <c r="E779">
        <v>18155</v>
      </c>
      <c r="F779">
        <v>27</v>
      </c>
      <c r="G779">
        <v>0</v>
      </c>
      <c r="H779">
        <v>35</v>
      </c>
      <c r="I779">
        <v>35</v>
      </c>
      <c r="J779">
        <v>15</v>
      </c>
      <c r="K779">
        <v>17</v>
      </c>
      <c r="L779">
        <v>31</v>
      </c>
      <c r="M779">
        <v>37</v>
      </c>
      <c r="N779">
        <f t="shared" si="12"/>
        <v>197</v>
      </c>
    </row>
    <row r="780" spans="1:14" ht="14.25" customHeight="1" x14ac:dyDescent="0.35">
      <c r="A780" t="s">
        <v>4678</v>
      </c>
      <c r="B780" t="s">
        <v>4679</v>
      </c>
      <c r="C780" t="s">
        <v>745</v>
      </c>
      <c r="D780" t="s">
        <v>824</v>
      </c>
      <c r="E780">
        <v>18157</v>
      </c>
      <c r="F780">
        <v>375</v>
      </c>
      <c r="G780">
        <v>218</v>
      </c>
      <c r="H780">
        <v>234</v>
      </c>
      <c r="I780">
        <v>8566</v>
      </c>
      <c r="J780">
        <v>406</v>
      </c>
      <c r="K780">
        <v>185</v>
      </c>
      <c r="L780">
        <v>364</v>
      </c>
      <c r="M780">
        <v>7195</v>
      </c>
      <c r="N780">
        <f t="shared" si="12"/>
        <v>17543</v>
      </c>
    </row>
    <row r="781" spans="1:14" ht="14.25" customHeight="1" x14ac:dyDescent="0.35">
      <c r="A781" t="s">
        <v>4680</v>
      </c>
      <c r="B781" t="s">
        <v>4681</v>
      </c>
      <c r="C781" t="s">
        <v>745</v>
      </c>
      <c r="D781" t="s">
        <v>825</v>
      </c>
      <c r="E781">
        <v>18159</v>
      </c>
      <c r="F781">
        <v>27</v>
      </c>
      <c r="G781">
        <v>0</v>
      </c>
      <c r="H781">
        <v>25</v>
      </c>
      <c r="I781">
        <v>58</v>
      </c>
      <c r="J781">
        <v>44</v>
      </c>
      <c r="K781">
        <v>36</v>
      </c>
      <c r="L781">
        <v>53</v>
      </c>
      <c r="M781">
        <v>98</v>
      </c>
      <c r="N781">
        <f t="shared" si="12"/>
        <v>341</v>
      </c>
    </row>
    <row r="782" spans="1:14" ht="14.25" customHeight="1" x14ac:dyDescent="0.35">
      <c r="A782" t="s">
        <v>4682</v>
      </c>
      <c r="B782" t="s">
        <v>3672</v>
      </c>
      <c r="C782" t="s">
        <v>745</v>
      </c>
      <c r="D782" t="s">
        <v>826</v>
      </c>
      <c r="E782">
        <v>18161</v>
      </c>
      <c r="F782">
        <v>0</v>
      </c>
      <c r="G782">
        <v>0</v>
      </c>
      <c r="H782">
        <v>18</v>
      </c>
      <c r="I782">
        <v>0</v>
      </c>
      <c r="J782">
        <v>8</v>
      </c>
      <c r="K782">
        <v>15</v>
      </c>
      <c r="L782">
        <v>0</v>
      </c>
      <c r="M782">
        <v>21</v>
      </c>
      <c r="N782">
        <f t="shared" si="12"/>
        <v>62</v>
      </c>
    </row>
    <row r="783" spans="1:14" ht="14.25" customHeight="1" x14ac:dyDescent="0.35">
      <c r="A783" t="s">
        <v>4683</v>
      </c>
      <c r="B783" t="s">
        <v>4684</v>
      </c>
      <c r="C783" t="s">
        <v>745</v>
      </c>
      <c r="D783" t="s">
        <v>827</v>
      </c>
      <c r="E783">
        <v>18163</v>
      </c>
      <c r="F783">
        <v>631</v>
      </c>
      <c r="G783">
        <v>206</v>
      </c>
      <c r="H783">
        <v>483</v>
      </c>
      <c r="I783">
        <v>1358</v>
      </c>
      <c r="J783">
        <v>688</v>
      </c>
      <c r="K783">
        <v>187</v>
      </c>
      <c r="L783">
        <v>250</v>
      </c>
      <c r="M783">
        <v>2493</v>
      </c>
      <c r="N783">
        <f t="shared" si="12"/>
        <v>6296</v>
      </c>
    </row>
    <row r="784" spans="1:14" ht="14.25" customHeight="1" x14ac:dyDescent="0.35">
      <c r="A784" t="s">
        <v>4685</v>
      </c>
      <c r="B784" t="s">
        <v>4686</v>
      </c>
      <c r="C784" t="s">
        <v>745</v>
      </c>
      <c r="D784" t="s">
        <v>828</v>
      </c>
      <c r="E784">
        <v>18165</v>
      </c>
      <c r="F784">
        <v>90</v>
      </c>
      <c r="G784">
        <v>33</v>
      </c>
      <c r="H784">
        <v>13</v>
      </c>
      <c r="I784">
        <v>82</v>
      </c>
      <c r="J784">
        <v>46</v>
      </c>
      <c r="K784">
        <v>5</v>
      </c>
      <c r="L784">
        <v>12</v>
      </c>
      <c r="M784">
        <v>106</v>
      </c>
      <c r="N784">
        <f t="shared" si="12"/>
        <v>387</v>
      </c>
    </row>
    <row r="785" spans="1:14" ht="14.25" customHeight="1" x14ac:dyDescent="0.35">
      <c r="A785" t="s">
        <v>4687</v>
      </c>
      <c r="B785" t="s">
        <v>4688</v>
      </c>
      <c r="C785" t="s">
        <v>745</v>
      </c>
      <c r="D785" t="s">
        <v>829</v>
      </c>
      <c r="E785">
        <v>18167</v>
      </c>
      <c r="F785">
        <v>304</v>
      </c>
      <c r="G785">
        <v>164</v>
      </c>
      <c r="H785">
        <v>296</v>
      </c>
      <c r="I785">
        <v>1959</v>
      </c>
      <c r="J785">
        <v>511</v>
      </c>
      <c r="K785">
        <v>230</v>
      </c>
      <c r="L785">
        <v>243</v>
      </c>
      <c r="M785">
        <v>2473</v>
      </c>
      <c r="N785">
        <f t="shared" si="12"/>
        <v>6180</v>
      </c>
    </row>
    <row r="786" spans="1:14" ht="14.25" customHeight="1" x14ac:dyDescent="0.35">
      <c r="A786" t="s">
        <v>4689</v>
      </c>
      <c r="B786" t="s">
        <v>4552</v>
      </c>
      <c r="C786" t="s">
        <v>745</v>
      </c>
      <c r="D786" t="s">
        <v>830</v>
      </c>
      <c r="E786">
        <v>18169</v>
      </c>
      <c r="F786">
        <v>30</v>
      </c>
      <c r="G786">
        <v>4</v>
      </c>
      <c r="H786">
        <v>54</v>
      </c>
      <c r="I786">
        <v>93</v>
      </c>
      <c r="J786">
        <v>48</v>
      </c>
      <c r="K786">
        <v>42</v>
      </c>
      <c r="L786">
        <v>27</v>
      </c>
      <c r="M786">
        <v>150</v>
      </c>
      <c r="N786">
        <f t="shared" si="12"/>
        <v>448</v>
      </c>
    </row>
    <row r="787" spans="1:14" ht="14.25" customHeight="1" x14ac:dyDescent="0.35">
      <c r="A787" t="s">
        <v>4690</v>
      </c>
      <c r="B787" t="s">
        <v>4306</v>
      </c>
      <c r="C787" t="s">
        <v>745</v>
      </c>
      <c r="D787" t="s">
        <v>831</v>
      </c>
      <c r="E787">
        <v>18171</v>
      </c>
      <c r="F787">
        <v>39</v>
      </c>
      <c r="G787">
        <v>10</v>
      </c>
      <c r="H787">
        <v>8</v>
      </c>
      <c r="I787">
        <v>13</v>
      </c>
      <c r="J787">
        <v>11</v>
      </c>
      <c r="K787">
        <v>3</v>
      </c>
      <c r="L787">
        <v>3</v>
      </c>
      <c r="M787">
        <v>93</v>
      </c>
      <c r="N787">
        <f t="shared" si="12"/>
        <v>180</v>
      </c>
    </row>
    <row r="788" spans="1:14" ht="14.25" customHeight="1" x14ac:dyDescent="0.35">
      <c r="A788" t="s">
        <v>4691</v>
      </c>
      <c r="B788" t="s">
        <v>4692</v>
      </c>
      <c r="C788" t="s">
        <v>745</v>
      </c>
      <c r="D788" t="s">
        <v>832</v>
      </c>
      <c r="E788">
        <v>18173</v>
      </c>
      <c r="F788">
        <v>63</v>
      </c>
      <c r="G788">
        <v>84</v>
      </c>
      <c r="H788">
        <v>33</v>
      </c>
      <c r="I788">
        <v>256</v>
      </c>
      <c r="J788">
        <v>78</v>
      </c>
      <c r="K788">
        <v>49</v>
      </c>
      <c r="L788">
        <v>78</v>
      </c>
      <c r="M788">
        <v>204</v>
      </c>
      <c r="N788">
        <f t="shared" si="12"/>
        <v>845</v>
      </c>
    </row>
    <row r="789" spans="1:14" ht="14.25" customHeight="1" x14ac:dyDescent="0.35">
      <c r="A789" t="s">
        <v>4693</v>
      </c>
      <c r="B789" t="s">
        <v>3455</v>
      </c>
      <c r="C789" t="s">
        <v>745</v>
      </c>
      <c r="D789" t="s">
        <v>833</v>
      </c>
      <c r="E789">
        <v>18175</v>
      </c>
      <c r="F789">
        <v>54</v>
      </c>
      <c r="G789">
        <v>35</v>
      </c>
      <c r="H789">
        <v>40</v>
      </c>
      <c r="I789">
        <v>80</v>
      </c>
      <c r="J789">
        <v>152</v>
      </c>
      <c r="K789">
        <v>0</v>
      </c>
      <c r="L789">
        <v>100</v>
      </c>
      <c r="M789">
        <v>181</v>
      </c>
      <c r="N789">
        <f t="shared" si="12"/>
        <v>642</v>
      </c>
    </row>
    <row r="790" spans="1:14" ht="14.25" customHeight="1" x14ac:dyDescent="0.35">
      <c r="A790" t="s">
        <v>4694</v>
      </c>
      <c r="B790" t="s">
        <v>4309</v>
      </c>
      <c r="C790" t="s">
        <v>745</v>
      </c>
      <c r="D790" t="s">
        <v>834</v>
      </c>
      <c r="E790">
        <v>18177</v>
      </c>
      <c r="F790">
        <v>161</v>
      </c>
      <c r="G790">
        <v>80</v>
      </c>
      <c r="H790">
        <v>60</v>
      </c>
      <c r="I790">
        <v>573</v>
      </c>
      <c r="J790">
        <v>168</v>
      </c>
      <c r="K790">
        <v>100</v>
      </c>
      <c r="L790">
        <v>56</v>
      </c>
      <c r="M790">
        <v>696</v>
      </c>
      <c r="N790">
        <f t="shared" si="12"/>
        <v>1894</v>
      </c>
    </row>
    <row r="791" spans="1:14" ht="14.25" customHeight="1" x14ac:dyDescent="0.35">
      <c r="A791" t="s">
        <v>4695</v>
      </c>
      <c r="B791" t="s">
        <v>4696</v>
      </c>
      <c r="C791" t="s">
        <v>745</v>
      </c>
      <c r="D791" t="s">
        <v>835</v>
      </c>
      <c r="E791">
        <v>18179</v>
      </c>
      <c r="F791">
        <v>24</v>
      </c>
      <c r="G791">
        <v>47</v>
      </c>
      <c r="H791">
        <v>8</v>
      </c>
      <c r="I791">
        <v>81</v>
      </c>
      <c r="J791">
        <v>57</v>
      </c>
      <c r="K791">
        <v>0</v>
      </c>
      <c r="L791">
        <v>7</v>
      </c>
      <c r="M791">
        <v>193</v>
      </c>
      <c r="N791">
        <f t="shared" si="12"/>
        <v>417</v>
      </c>
    </row>
    <row r="792" spans="1:14" ht="14.25" customHeight="1" x14ac:dyDescent="0.35">
      <c r="A792" t="s">
        <v>4697</v>
      </c>
      <c r="B792" t="s">
        <v>3677</v>
      </c>
      <c r="C792" t="s">
        <v>745</v>
      </c>
      <c r="D792" t="s">
        <v>836</v>
      </c>
      <c r="E792">
        <v>18181</v>
      </c>
      <c r="F792">
        <v>92</v>
      </c>
      <c r="G792">
        <v>8</v>
      </c>
      <c r="H792">
        <v>52</v>
      </c>
      <c r="I792">
        <v>61</v>
      </c>
      <c r="J792">
        <v>54</v>
      </c>
      <c r="K792">
        <v>37</v>
      </c>
      <c r="L792">
        <v>0</v>
      </c>
      <c r="M792">
        <v>265</v>
      </c>
      <c r="N792">
        <f t="shared" si="12"/>
        <v>569</v>
      </c>
    </row>
    <row r="793" spans="1:14" ht="14.25" customHeight="1" x14ac:dyDescent="0.35">
      <c r="A793" t="s">
        <v>4698</v>
      </c>
      <c r="B793" t="s">
        <v>4699</v>
      </c>
      <c r="C793" t="s">
        <v>745</v>
      </c>
      <c r="D793" t="s">
        <v>837</v>
      </c>
      <c r="E793">
        <v>18183</v>
      </c>
      <c r="F793">
        <v>131</v>
      </c>
      <c r="G793">
        <v>7</v>
      </c>
      <c r="H793">
        <v>16</v>
      </c>
      <c r="I793">
        <v>217</v>
      </c>
      <c r="J793">
        <v>146</v>
      </c>
      <c r="K793">
        <v>52</v>
      </c>
      <c r="L793">
        <v>31</v>
      </c>
      <c r="M793">
        <v>116</v>
      </c>
      <c r="N793">
        <f t="shared" si="12"/>
        <v>716</v>
      </c>
    </row>
    <row r="794" spans="1:14" ht="14.25" customHeight="1" x14ac:dyDescent="0.35">
      <c r="A794" t="s">
        <v>4700</v>
      </c>
      <c r="B794" t="s">
        <v>4701</v>
      </c>
      <c r="C794" t="s">
        <v>838</v>
      </c>
      <c r="D794" t="s">
        <v>839</v>
      </c>
      <c r="E794">
        <v>19001</v>
      </c>
      <c r="F794">
        <v>12</v>
      </c>
      <c r="G794">
        <v>6</v>
      </c>
      <c r="H794">
        <v>9</v>
      </c>
      <c r="I794">
        <v>32</v>
      </c>
      <c r="J794">
        <v>22</v>
      </c>
      <c r="K794">
        <v>5</v>
      </c>
      <c r="L794">
        <v>5</v>
      </c>
      <c r="M794">
        <v>45</v>
      </c>
      <c r="N794">
        <f t="shared" si="12"/>
        <v>136</v>
      </c>
    </row>
    <row r="795" spans="1:14" ht="14.25" customHeight="1" x14ac:dyDescent="0.35">
      <c r="A795" t="s">
        <v>4702</v>
      </c>
      <c r="B795" t="s">
        <v>3797</v>
      </c>
      <c r="C795" t="s">
        <v>838</v>
      </c>
      <c r="D795" t="s">
        <v>840</v>
      </c>
      <c r="E795">
        <v>19003</v>
      </c>
      <c r="F795">
        <v>0</v>
      </c>
      <c r="G795">
        <v>0</v>
      </c>
      <c r="H795">
        <v>0</v>
      </c>
      <c r="I795">
        <v>0</v>
      </c>
      <c r="J795">
        <v>2</v>
      </c>
      <c r="K795">
        <v>2</v>
      </c>
      <c r="L795">
        <v>0</v>
      </c>
      <c r="M795">
        <v>3</v>
      </c>
      <c r="N795">
        <f t="shared" si="12"/>
        <v>7</v>
      </c>
    </row>
    <row r="796" spans="1:14" ht="14.25" customHeight="1" x14ac:dyDescent="0.35">
      <c r="A796" t="s">
        <v>4703</v>
      </c>
      <c r="B796" t="s">
        <v>4704</v>
      </c>
      <c r="C796" t="s">
        <v>838</v>
      </c>
      <c r="D796" t="s">
        <v>841</v>
      </c>
      <c r="E796">
        <v>19005</v>
      </c>
      <c r="F796">
        <v>59</v>
      </c>
      <c r="G796">
        <v>11</v>
      </c>
      <c r="H796">
        <v>2</v>
      </c>
      <c r="I796">
        <v>65</v>
      </c>
      <c r="J796">
        <v>51</v>
      </c>
      <c r="K796">
        <v>0</v>
      </c>
      <c r="L796">
        <v>24</v>
      </c>
      <c r="M796">
        <v>140</v>
      </c>
      <c r="N796">
        <f t="shared" si="12"/>
        <v>352</v>
      </c>
    </row>
    <row r="797" spans="1:14" ht="14.25" customHeight="1" x14ac:dyDescent="0.35">
      <c r="A797" t="s">
        <v>4705</v>
      </c>
      <c r="B797" t="s">
        <v>4706</v>
      </c>
      <c r="C797" t="s">
        <v>838</v>
      </c>
      <c r="D797" t="s">
        <v>842</v>
      </c>
      <c r="E797">
        <v>19007</v>
      </c>
      <c r="F797">
        <v>69</v>
      </c>
      <c r="G797">
        <v>0</v>
      </c>
      <c r="H797">
        <v>33</v>
      </c>
      <c r="I797">
        <v>138</v>
      </c>
      <c r="J797">
        <v>61</v>
      </c>
      <c r="K797">
        <v>3</v>
      </c>
      <c r="L797">
        <v>64</v>
      </c>
      <c r="M797">
        <v>137</v>
      </c>
      <c r="N797">
        <f t="shared" si="12"/>
        <v>505</v>
      </c>
    </row>
    <row r="798" spans="1:14" ht="14.25" customHeight="1" x14ac:dyDescent="0.35">
      <c r="A798" t="s">
        <v>4707</v>
      </c>
      <c r="B798" t="s">
        <v>4708</v>
      </c>
      <c r="C798" t="s">
        <v>838</v>
      </c>
      <c r="D798" t="s">
        <v>843</v>
      </c>
      <c r="E798">
        <v>19009</v>
      </c>
      <c r="F798">
        <v>32</v>
      </c>
      <c r="G798">
        <v>0</v>
      </c>
      <c r="H798">
        <v>5</v>
      </c>
      <c r="I798">
        <v>66</v>
      </c>
      <c r="J798">
        <v>11</v>
      </c>
      <c r="K798">
        <v>9</v>
      </c>
      <c r="L798">
        <v>27</v>
      </c>
      <c r="M798">
        <v>0</v>
      </c>
      <c r="N798">
        <f t="shared" si="12"/>
        <v>150</v>
      </c>
    </row>
    <row r="799" spans="1:14" ht="14.25" customHeight="1" x14ac:dyDescent="0.35">
      <c r="A799" t="s">
        <v>4709</v>
      </c>
      <c r="B799" t="s">
        <v>3557</v>
      </c>
      <c r="C799" t="s">
        <v>838</v>
      </c>
      <c r="D799" t="s">
        <v>844</v>
      </c>
      <c r="E799">
        <v>19011</v>
      </c>
      <c r="F799">
        <v>7</v>
      </c>
      <c r="G799">
        <v>20</v>
      </c>
      <c r="H799">
        <v>49</v>
      </c>
      <c r="I799">
        <v>74</v>
      </c>
      <c r="J799">
        <v>14</v>
      </c>
      <c r="K799">
        <v>15</v>
      </c>
      <c r="L799">
        <v>28</v>
      </c>
      <c r="M799">
        <v>144</v>
      </c>
      <c r="N799">
        <f t="shared" si="12"/>
        <v>351</v>
      </c>
    </row>
    <row r="800" spans="1:14" ht="14.25" customHeight="1" x14ac:dyDescent="0.35">
      <c r="A800" t="s">
        <v>4710</v>
      </c>
      <c r="B800" t="s">
        <v>4711</v>
      </c>
      <c r="C800" t="s">
        <v>838</v>
      </c>
      <c r="D800" t="s">
        <v>845</v>
      </c>
      <c r="E800">
        <v>19013</v>
      </c>
      <c r="F800">
        <v>338</v>
      </c>
      <c r="G800">
        <v>96</v>
      </c>
      <c r="H800">
        <v>262</v>
      </c>
      <c r="I800">
        <v>2252</v>
      </c>
      <c r="J800">
        <v>185</v>
      </c>
      <c r="K800">
        <v>142</v>
      </c>
      <c r="L800">
        <v>241</v>
      </c>
      <c r="M800">
        <v>3451</v>
      </c>
      <c r="N800">
        <f t="shared" si="12"/>
        <v>6967</v>
      </c>
    </row>
    <row r="801" spans="1:14" ht="14.25" customHeight="1" x14ac:dyDescent="0.35">
      <c r="A801" t="s">
        <v>4712</v>
      </c>
      <c r="B801" t="s">
        <v>3559</v>
      </c>
      <c r="C801" t="s">
        <v>838</v>
      </c>
      <c r="D801" t="s">
        <v>846</v>
      </c>
      <c r="E801">
        <v>19015</v>
      </c>
      <c r="F801">
        <v>53</v>
      </c>
      <c r="G801">
        <v>11</v>
      </c>
      <c r="H801">
        <v>44</v>
      </c>
      <c r="I801">
        <v>144</v>
      </c>
      <c r="J801">
        <v>9</v>
      </c>
      <c r="K801">
        <v>4</v>
      </c>
      <c r="L801">
        <v>67</v>
      </c>
      <c r="M801">
        <v>157</v>
      </c>
      <c r="N801">
        <f t="shared" si="12"/>
        <v>489</v>
      </c>
    </row>
    <row r="802" spans="1:14" ht="14.25" customHeight="1" x14ac:dyDescent="0.35">
      <c r="A802" t="s">
        <v>4713</v>
      </c>
      <c r="B802" t="s">
        <v>4714</v>
      </c>
      <c r="C802" t="s">
        <v>838</v>
      </c>
      <c r="D802" t="s">
        <v>847</v>
      </c>
      <c r="E802">
        <v>19017</v>
      </c>
      <c r="F802">
        <v>28</v>
      </c>
      <c r="G802">
        <v>3</v>
      </c>
      <c r="H802">
        <v>12</v>
      </c>
      <c r="I802">
        <v>180</v>
      </c>
      <c r="J802">
        <v>25</v>
      </c>
      <c r="K802">
        <v>8</v>
      </c>
      <c r="L802">
        <v>29</v>
      </c>
      <c r="M802">
        <v>223</v>
      </c>
      <c r="N802">
        <f t="shared" si="12"/>
        <v>508</v>
      </c>
    </row>
    <row r="803" spans="1:14" ht="14.25" customHeight="1" x14ac:dyDescent="0.35">
      <c r="A803" t="s">
        <v>4715</v>
      </c>
      <c r="B803" t="s">
        <v>4716</v>
      </c>
      <c r="C803" t="s">
        <v>838</v>
      </c>
      <c r="D803" t="s">
        <v>848</v>
      </c>
      <c r="E803">
        <v>19019</v>
      </c>
      <c r="F803">
        <v>49</v>
      </c>
      <c r="G803">
        <v>2</v>
      </c>
      <c r="H803">
        <v>22</v>
      </c>
      <c r="I803">
        <v>62</v>
      </c>
      <c r="J803">
        <v>17</v>
      </c>
      <c r="K803">
        <v>2</v>
      </c>
      <c r="L803">
        <v>27</v>
      </c>
      <c r="M803">
        <v>59</v>
      </c>
      <c r="N803">
        <f t="shared" si="12"/>
        <v>240</v>
      </c>
    </row>
    <row r="804" spans="1:14" ht="14.25" customHeight="1" x14ac:dyDescent="0.35">
      <c r="A804" t="s">
        <v>4717</v>
      </c>
      <c r="B804" t="s">
        <v>4718</v>
      </c>
      <c r="C804" t="s">
        <v>838</v>
      </c>
      <c r="D804" t="s">
        <v>849</v>
      </c>
      <c r="E804">
        <v>19021</v>
      </c>
      <c r="F804">
        <v>36</v>
      </c>
      <c r="G804">
        <v>46</v>
      </c>
      <c r="H804">
        <v>2</v>
      </c>
      <c r="I804">
        <v>159</v>
      </c>
      <c r="J804">
        <v>97</v>
      </c>
      <c r="K804">
        <v>3</v>
      </c>
      <c r="L804">
        <v>3</v>
      </c>
      <c r="M804">
        <v>90</v>
      </c>
      <c r="N804">
        <f t="shared" si="12"/>
        <v>436</v>
      </c>
    </row>
    <row r="805" spans="1:14" ht="14.25" customHeight="1" x14ac:dyDescent="0.35">
      <c r="A805" t="s">
        <v>4719</v>
      </c>
      <c r="B805" t="s">
        <v>3339</v>
      </c>
      <c r="C805" t="s">
        <v>838</v>
      </c>
      <c r="D805" t="s">
        <v>850</v>
      </c>
      <c r="E805">
        <v>19023</v>
      </c>
      <c r="F805">
        <v>20</v>
      </c>
      <c r="G805">
        <v>7</v>
      </c>
      <c r="H805">
        <v>2</v>
      </c>
      <c r="I805">
        <v>34</v>
      </c>
      <c r="J805">
        <v>63</v>
      </c>
      <c r="K805">
        <v>0</v>
      </c>
      <c r="L805">
        <v>28</v>
      </c>
      <c r="M805">
        <v>86</v>
      </c>
      <c r="N805">
        <f t="shared" si="12"/>
        <v>240</v>
      </c>
    </row>
    <row r="806" spans="1:14" ht="14.25" customHeight="1" x14ac:dyDescent="0.35">
      <c r="A806" t="s">
        <v>4720</v>
      </c>
      <c r="B806" t="s">
        <v>3341</v>
      </c>
      <c r="C806" t="s">
        <v>838</v>
      </c>
      <c r="D806" t="s">
        <v>851</v>
      </c>
      <c r="E806">
        <v>19025</v>
      </c>
      <c r="F806">
        <v>15</v>
      </c>
      <c r="G806">
        <v>5</v>
      </c>
      <c r="H806">
        <v>13</v>
      </c>
      <c r="I806">
        <v>50</v>
      </c>
      <c r="J806">
        <v>22</v>
      </c>
      <c r="K806">
        <v>3</v>
      </c>
      <c r="L806">
        <v>13</v>
      </c>
      <c r="M806">
        <v>56</v>
      </c>
      <c r="N806">
        <f t="shared" si="12"/>
        <v>177</v>
      </c>
    </row>
    <row r="807" spans="1:14" ht="14.25" customHeight="1" x14ac:dyDescent="0.35">
      <c r="A807" t="s">
        <v>4721</v>
      </c>
      <c r="B807" t="s">
        <v>3564</v>
      </c>
      <c r="C807" t="s">
        <v>838</v>
      </c>
      <c r="D807" t="s">
        <v>852</v>
      </c>
      <c r="E807">
        <v>19027</v>
      </c>
      <c r="F807">
        <v>11</v>
      </c>
      <c r="G807">
        <v>0</v>
      </c>
      <c r="H807">
        <v>18</v>
      </c>
      <c r="I807">
        <v>54</v>
      </c>
      <c r="J807">
        <v>13</v>
      </c>
      <c r="K807">
        <v>0</v>
      </c>
      <c r="L807">
        <v>27</v>
      </c>
      <c r="M807">
        <v>95</v>
      </c>
      <c r="N807">
        <f t="shared" si="12"/>
        <v>218</v>
      </c>
    </row>
    <row r="808" spans="1:14" ht="14.25" customHeight="1" x14ac:dyDescent="0.35">
      <c r="A808" t="s">
        <v>4722</v>
      </c>
      <c r="B808" t="s">
        <v>4424</v>
      </c>
      <c r="C808" t="s">
        <v>838</v>
      </c>
      <c r="D808" t="s">
        <v>853</v>
      </c>
      <c r="E808">
        <v>19029</v>
      </c>
      <c r="F808">
        <v>72</v>
      </c>
      <c r="G808">
        <v>26</v>
      </c>
      <c r="H808">
        <v>35</v>
      </c>
      <c r="I808">
        <v>72</v>
      </c>
      <c r="J808">
        <v>60</v>
      </c>
      <c r="K808">
        <v>59</v>
      </c>
      <c r="L808">
        <v>35</v>
      </c>
      <c r="M808">
        <v>67</v>
      </c>
      <c r="N808">
        <f t="shared" si="12"/>
        <v>426</v>
      </c>
    </row>
    <row r="809" spans="1:14" ht="14.25" customHeight="1" x14ac:dyDescent="0.35">
      <c r="A809" t="s">
        <v>4723</v>
      </c>
      <c r="B809" t="s">
        <v>4724</v>
      </c>
      <c r="C809" t="s">
        <v>838</v>
      </c>
      <c r="D809" t="s">
        <v>854</v>
      </c>
      <c r="E809">
        <v>19031</v>
      </c>
      <c r="F809">
        <v>27</v>
      </c>
      <c r="G809">
        <v>7</v>
      </c>
      <c r="H809">
        <v>12</v>
      </c>
      <c r="I809">
        <v>83</v>
      </c>
      <c r="J809">
        <v>15</v>
      </c>
      <c r="K809">
        <v>7</v>
      </c>
      <c r="L809">
        <v>8</v>
      </c>
      <c r="M809">
        <v>55</v>
      </c>
      <c r="N809">
        <f t="shared" si="12"/>
        <v>214</v>
      </c>
    </row>
    <row r="810" spans="1:14" ht="14.25" customHeight="1" x14ac:dyDescent="0.35">
      <c r="A810" t="s">
        <v>4725</v>
      </c>
      <c r="B810" t="s">
        <v>4726</v>
      </c>
      <c r="C810" t="s">
        <v>838</v>
      </c>
      <c r="D810" t="s">
        <v>855</v>
      </c>
      <c r="E810">
        <v>19033</v>
      </c>
      <c r="F810">
        <v>46</v>
      </c>
      <c r="G810">
        <v>27</v>
      </c>
      <c r="H810">
        <v>76</v>
      </c>
      <c r="I810">
        <v>227</v>
      </c>
      <c r="J810">
        <v>59</v>
      </c>
      <c r="K810">
        <v>40</v>
      </c>
      <c r="L810">
        <v>140</v>
      </c>
      <c r="M810">
        <v>214</v>
      </c>
      <c r="N810">
        <f t="shared" si="12"/>
        <v>829</v>
      </c>
    </row>
    <row r="811" spans="1:14" ht="14.25" customHeight="1" x14ac:dyDescent="0.35">
      <c r="A811" t="s">
        <v>4727</v>
      </c>
      <c r="B811" t="s">
        <v>3345</v>
      </c>
      <c r="C811" t="s">
        <v>838</v>
      </c>
      <c r="D811" t="s">
        <v>856</v>
      </c>
      <c r="E811">
        <v>19035</v>
      </c>
      <c r="F811">
        <v>33</v>
      </c>
      <c r="G811">
        <v>8</v>
      </c>
      <c r="H811">
        <v>4</v>
      </c>
      <c r="I811">
        <v>3</v>
      </c>
      <c r="J811">
        <v>126</v>
      </c>
      <c r="K811">
        <v>0</v>
      </c>
      <c r="L811">
        <v>110</v>
      </c>
      <c r="M811">
        <v>84</v>
      </c>
      <c r="N811">
        <f t="shared" si="12"/>
        <v>368</v>
      </c>
    </row>
    <row r="812" spans="1:14" ht="14.25" customHeight="1" x14ac:dyDescent="0.35">
      <c r="A812" t="s">
        <v>4728</v>
      </c>
      <c r="B812" t="s">
        <v>4729</v>
      </c>
      <c r="C812" t="s">
        <v>838</v>
      </c>
      <c r="D812" t="s">
        <v>857</v>
      </c>
      <c r="E812">
        <v>19037</v>
      </c>
      <c r="F812">
        <v>6</v>
      </c>
      <c r="G812">
        <v>1</v>
      </c>
      <c r="H812">
        <v>3</v>
      </c>
      <c r="I812">
        <v>89</v>
      </c>
      <c r="J812">
        <v>0</v>
      </c>
      <c r="K812">
        <v>3</v>
      </c>
      <c r="L812">
        <v>8</v>
      </c>
      <c r="M812">
        <v>49</v>
      </c>
      <c r="N812">
        <f t="shared" si="12"/>
        <v>159</v>
      </c>
    </row>
    <row r="813" spans="1:14" ht="14.25" customHeight="1" x14ac:dyDescent="0.35">
      <c r="A813" t="s">
        <v>4730</v>
      </c>
      <c r="B813" t="s">
        <v>3351</v>
      </c>
      <c r="C813" t="s">
        <v>838</v>
      </c>
      <c r="D813" t="s">
        <v>858</v>
      </c>
      <c r="E813">
        <v>19039</v>
      </c>
      <c r="F813">
        <v>43</v>
      </c>
      <c r="G813">
        <v>4</v>
      </c>
      <c r="H813">
        <v>8</v>
      </c>
      <c r="I813">
        <v>11</v>
      </c>
      <c r="J813">
        <v>6</v>
      </c>
      <c r="K813">
        <v>16</v>
      </c>
      <c r="L813">
        <v>17</v>
      </c>
      <c r="M813">
        <v>38</v>
      </c>
      <c r="N813">
        <f t="shared" si="12"/>
        <v>143</v>
      </c>
    </row>
    <row r="814" spans="1:14" ht="14.25" customHeight="1" x14ac:dyDescent="0.35">
      <c r="A814" t="s">
        <v>4731</v>
      </c>
      <c r="B814" t="s">
        <v>3353</v>
      </c>
      <c r="C814" t="s">
        <v>838</v>
      </c>
      <c r="D814" t="s">
        <v>859</v>
      </c>
      <c r="E814">
        <v>19041</v>
      </c>
      <c r="F814">
        <v>22</v>
      </c>
      <c r="G814">
        <v>15</v>
      </c>
      <c r="H814">
        <v>11</v>
      </c>
      <c r="I814">
        <v>219</v>
      </c>
      <c r="J814">
        <v>88</v>
      </c>
      <c r="K814">
        <v>20</v>
      </c>
      <c r="L814">
        <v>42</v>
      </c>
      <c r="M814">
        <v>92</v>
      </c>
      <c r="N814">
        <f t="shared" si="12"/>
        <v>509</v>
      </c>
    </row>
    <row r="815" spans="1:14" ht="14.25" customHeight="1" x14ac:dyDescent="0.35">
      <c r="A815" t="s">
        <v>4732</v>
      </c>
      <c r="B815" t="s">
        <v>4110</v>
      </c>
      <c r="C815" t="s">
        <v>838</v>
      </c>
      <c r="D815" t="s">
        <v>860</v>
      </c>
      <c r="E815">
        <v>19043</v>
      </c>
      <c r="F815">
        <v>148</v>
      </c>
      <c r="G815">
        <v>25</v>
      </c>
      <c r="H815">
        <v>21</v>
      </c>
      <c r="I815">
        <v>56</v>
      </c>
      <c r="J815">
        <v>111</v>
      </c>
      <c r="K815">
        <v>5</v>
      </c>
      <c r="L815">
        <v>7</v>
      </c>
      <c r="M815">
        <v>124</v>
      </c>
      <c r="N815">
        <f t="shared" si="12"/>
        <v>497</v>
      </c>
    </row>
    <row r="816" spans="1:14" ht="14.25" customHeight="1" x14ac:dyDescent="0.35">
      <c r="A816" t="s">
        <v>4733</v>
      </c>
      <c r="B816" t="s">
        <v>4432</v>
      </c>
      <c r="C816" t="s">
        <v>838</v>
      </c>
      <c r="D816" t="s">
        <v>861</v>
      </c>
      <c r="E816">
        <v>19045</v>
      </c>
      <c r="F816">
        <v>289</v>
      </c>
      <c r="G816">
        <v>41</v>
      </c>
      <c r="H816">
        <v>17</v>
      </c>
      <c r="I816">
        <v>145</v>
      </c>
      <c r="J816">
        <v>238</v>
      </c>
      <c r="K816">
        <v>57</v>
      </c>
      <c r="L816">
        <v>139</v>
      </c>
      <c r="M816">
        <v>581</v>
      </c>
      <c r="N816">
        <f t="shared" si="12"/>
        <v>1507</v>
      </c>
    </row>
    <row r="817" spans="1:14" ht="14.25" customHeight="1" x14ac:dyDescent="0.35">
      <c r="A817" t="s">
        <v>4734</v>
      </c>
      <c r="B817" t="s">
        <v>3580</v>
      </c>
      <c r="C817" t="s">
        <v>838</v>
      </c>
      <c r="D817" t="s">
        <v>862</v>
      </c>
      <c r="E817">
        <v>19047</v>
      </c>
      <c r="F817">
        <v>107</v>
      </c>
      <c r="G817">
        <v>26</v>
      </c>
      <c r="H817">
        <v>130</v>
      </c>
      <c r="I817">
        <v>54</v>
      </c>
      <c r="J817">
        <v>148</v>
      </c>
      <c r="K817">
        <v>4</v>
      </c>
      <c r="L817">
        <v>53</v>
      </c>
      <c r="M817">
        <v>248</v>
      </c>
      <c r="N817">
        <f t="shared" si="12"/>
        <v>770</v>
      </c>
    </row>
    <row r="818" spans="1:14" ht="14.25" customHeight="1" x14ac:dyDescent="0.35">
      <c r="A818" t="s">
        <v>4735</v>
      </c>
      <c r="B818" t="s">
        <v>3373</v>
      </c>
      <c r="C818" t="s">
        <v>838</v>
      </c>
      <c r="D818" t="s">
        <v>863</v>
      </c>
      <c r="E818">
        <v>19049</v>
      </c>
      <c r="F818">
        <v>106</v>
      </c>
      <c r="G818">
        <v>154</v>
      </c>
      <c r="H818">
        <v>77</v>
      </c>
      <c r="I818">
        <v>395</v>
      </c>
      <c r="J818">
        <v>62</v>
      </c>
      <c r="K818">
        <v>40</v>
      </c>
      <c r="L818">
        <v>29</v>
      </c>
      <c r="M818">
        <v>497</v>
      </c>
      <c r="N818">
        <f t="shared" si="12"/>
        <v>1360</v>
      </c>
    </row>
    <row r="819" spans="1:14" ht="14.25" customHeight="1" x14ac:dyDescent="0.35">
      <c r="A819" t="s">
        <v>4736</v>
      </c>
      <c r="B819" t="s">
        <v>4737</v>
      </c>
      <c r="C819" t="s">
        <v>838</v>
      </c>
      <c r="D819" t="s">
        <v>864</v>
      </c>
      <c r="E819">
        <v>19051</v>
      </c>
      <c r="F819">
        <v>4</v>
      </c>
      <c r="G819">
        <v>0</v>
      </c>
      <c r="H819">
        <v>8</v>
      </c>
      <c r="I819">
        <v>10</v>
      </c>
      <c r="J819">
        <v>2</v>
      </c>
      <c r="K819">
        <v>25</v>
      </c>
      <c r="L819">
        <v>0</v>
      </c>
      <c r="M819">
        <v>10</v>
      </c>
      <c r="N819">
        <f t="shared" si="12"/>
        <v>59</v>
      </c>
    </row>
    <row r="820" spans="1:14" ht="14.25" customHeight="1" x14ac:dyDescent="0.35">
      <c r="A820" t="s">
        <v>4738</v>
      </c>
      <c r="B820" t="s">
        <v>4131</v>
      </c>
      <c r="C820" t="s">
        <v>838</v>
      </c>
      <c r="D820" t="s">
        <v>865</v>
      </c>
      <c r="E820">
        <v>19053</v>
      </c>
      <c r="F820">
        <v>3</v>
      </c>
      <c r="G820">
        <v>0</v>
      </c>
      <c r="H820">
        <v>0</v>
      </c>
      <c r="I820">
        <v>36</v>
      </c>
      <c r="J820">
        <v>4</v>
      </c>
      <c r="K820">
        <v>6</v>
      </c>
      <c r="L820">
        <v>6</v>
      </c>
      <c r="M820">
        <v>39</v>
      </c>
      <c r="N820">
        <f t="shared" si="12"/>
        <v>94</v>
      </c>
    </row>
    <row r="821" spans="1:14" ht="14.25" customHeight="1" x14ac:dyDescent="0.35">
      <c r="A821" t="s">
        <v>4739</v>
      </c>
      <c r="B821" t="s">
        <v>4590</v>
      </c>
      <c r="C821" t="s">
        <v>838</v>
      </c>
      <c r="D821" t="s">
        <v>866</v>
      </c>
      <c r="E821">
        <v>19055</v>
      </c>
      <c r="F821">
        <v>13</v>
      </c>
      <c r="G821">
        <v>0</v>
      </c>
      <c r="H821">
        <v>38</v>
      </c>
      <c r="I821">
        <v>6</v>
      </c>
      <c r="J821">
        <v>9</v>
      </c>
      <c r="K821">
        <v>7</v>
      </c>
      <c r="L821">
        <v>37</v>
      </c>
      <c r="M821">
        <v>54</v>
      </c>
      <c r="N821">
        <f t="shared" si="12"/>
        <v>164</v>
      </c>
    </row>
    <row r="822" spans="1:14" ht="14.25" customHeight="1" x14ac:dyDescent="0.35">
      <c r="A822" t="s">
        <v>4740</v>
      </c>
      <c r="B822" t="s">
        <v>4741</v>
      </c>
      <c r="C822" t="s">
        <v>838</v>
      </c>
      <c r="D822" t="s">
        <v>867</v>
      </c>
      <c r="E822">
        <v>19057</v>
      </c>
      <c r="F822">
        <v>91</v>
      </c>
      <c r="G822">
        <v>0</v>
      </c>
      <c r="H822">
        <v>28</v>
      </c>
      <c r="I822">
        <v>253</v>
      </c>
      <c r="J822">
        <v>101</v>
      </c>
      <c r="K822">
        <v>18</v>
      </c>
      <c r="L822">
        <v>33</v>
      </c>
      <c r="M822">
        <v>398</v>
      </c>
      <c r="N822">
        <f t="shared" si="12"/>
        <v>922</v>
      </c>
    </row>
    <row r="823" spans="1:14" ht="14.25" customHeight="1" x14ac:dyDescent="0.35">
      <c r="A823" t="s">
        <v>4742</v>
      </c>
      <c r="B823" t="s">
        <v>4743</v>
      </c>
      <c r="C823" t="s">
        <v>838</v>
      </c>
      <c r="D823" t="s">
        <v>868</v>
      </c>
      <c r="E823">
        <v>19059</v>
      </c>
      <c r="F823">
        <v>0</v>
      </c>
      <c r="G823">
        <v>0</v>
      </c>
      <c r="H823">
        <v>26</v>
      </c>
      <c r="I823">
        <v>74</v>
      </c>
      <c r="J823">
        <v>6</v>
      </c>
      <c r="K823">
        <v>0</v>
      </c>
      <c r="L823">
        <v>9</v>
      </c>
      <c r="M823">
        <v>48</v>
      </c>
      <c r="N823">
        <f t="shared" si="12"/>
        <v>163</v>
      </c>
    </row>
    <row r="824" spans="1:14" ht="14.25" customHeight="1" x14ac:dyDescent="0.35">
      <c r="A824" t="s">
        <v>4744</v>
      </c>
      <c r="B824" t="s">
        <v>4745</v>
      </c>
      <c r="C824" t="s">
        <v>838</v>
      </c>
      <c r="D824" t="s">
        <v>869</v>
      </c>
      <c r="E824">
        <v>19061</v>
      </c>
      <c r="F824">
        <v>231</v>
      </c>
      <c r="G824">
        <v>67</v>
      </c>
      <c r="H824">
        <v>143</v>
      </c>
      <c r="I824">
        <v>704</v>
      </c>
      <c r="J824">
        <v>287</v>
      </c>
      <c r="K824">
        <v>0</v>
      </c>
      <c r="L824">
        <v>27</v>
      </c>
      <c r="M824">
        <v>831</v>
      </c>
      <c r="N824">
        <f t="shared" si="12"/>
        <v>2290</v>
      </c>
    </row>
    <row r="825" spans="1:14" ht="14.25" customHeight="1" x14ac:dyDescent="0.35">
      <c r="A825" t="s">
        <v>4746</v>
      </c>
      <c r="B825" t="s">
        <v>4747</v>
      </c>
      <c r="C825" t="s">
        <v>838</v>
      </c>
      <c r="D825" t="s">
        <v>870</v>
      </c>
      <c r="E825">
        <v>19063</v>
      </c>
      <c r="F825">
        <v>3</v>
      </c>
      <c r="G825">
        <v>3</v>
      </c>
      <c r="H825">
        <v>18</v>
      </c>
      <c r="I825">
        <v>16</v>
      </c>
      <c r="J825">
        <v>27</v>
      </c>
      <c r="K825">
        <v>9</v>
      </c>
      <c r="L825">
        <v>0</v>
      </c>
      <c r="M825">
        <v>23</v>
      </c>
      <c r="N825">
        <f t="shared" si="12"/>
        <v>99</v>
      </c>
    </row>
    <row r="826" spans="1:14" ht="14.25" customHeight="1" x14ac:dyDescent="0.35">
      <c r="A826" t="s">
        <v>4748</v>
      </c>
      <c r="B826" t="s">
        <v>3383</v>
      </c>
      <c r="C826" t="s">
        <v>838</v>
      </c>
      <c r="D826" t="s">
        <v>871</v>
      </c>
      <c r="E826">
        <v>19065</v>
      </c>
      <c r="F826">
        <v>21</v>
      </c>
      <c r="G826">
        <v>15</v>
      </c>
      <c r="H826">
        <v>30</v>
      </c>
      <c r="I826">
        <v>136</v>
      </c>
      <c r="J826">
        <v>28</v>
      </c>
      <c r="K826">
        <v>21</v>
      </c>
      <c r="L826">
        <v>40</v>
      </c>
      <c r="M826">
        <v>147</v>
      </c>
      <c r="N826">
        <f t="shared" si="12"/>
        <v>438</v>
      </c>
    </row>
    <row r="827" spans="1:14" ht="14.25" customHeight="1" x14ac:dyDescent="0.35">
      <c r="A827" t="s">
        <v>4749</v>
      </c>
      <c r="B827" t="s">
        <v>4155</v>
      </c>
      <c r="C827" t="s">
        <v>838</v>
      </c>
      <c r="D827" t="s">
        <v>872</v>
      </c>
      <c r="E827">
        <v>19067</v>
      </c>
      <c r="F827">
        <v>58</v>
      </c>
      <c r="G827">
        <v>0</v>
      </c>
      <c r="H827">
        <v>0</v>
      </c>
      <c r="I827">
        <v>65</v>
      </c>
      <c r="J827">
        <v>72</v>
      </c>
      <c r="K827">
        <v>0</v>
      </c>
      <c r="L827">
        <v>61</v>
      </c>
      <c r="M827">
        <v>110</v>
      </c>
      <c r="N827">
        <f t="shared" si="12"/>
        <v>366</v>
      </c>
    </row>
    <row r="828" spans="1:14" ht="14.25" customHeight="1" x14ac:dyDescent="0.35">
      <c r="A828" t="s">
        <v>4750</v>
      </c>
      <c r="B828" t="s">
        <v>3385</v>
      </c>
      <c r="C828" t="s">
        <v>838</v>
      </c>
      <c r="D828" t="s">
        <v>873</v>
      </c>
      <c r="E828">
        <v>19069</v>
      </c>
      <c r="F828">
        <v>6</v>
      </c>
      <c r="G828">
        <v>37</v>
      </c>
      <c r="H828">
        <v>24</v>
      </c>
      <c r="I828">
        <v>23</v>
      </c>
      <c r="J828">
        <v>55</v>
      </c>
      <c r="K828">
        <v>0</v>
      </c>
      <c r="L828">
        <v>21</v>
      </c>
      <c r="M828">
        <v>58</v>
      </c>
      <c r="N828">
        <f t="shared" si="12"/>
        <v>224</v>
      </c>
    </row>
    <row r="829" spans="1:14" ht="14.25" customHeight="1" x14ac:dyDescent="0.35">
      <c r="A829" t="s">
        <v>4751</v>
      </c>
      <c r="B829" t="s">
        <v>3841</v>
      </c>
      <c r="C829" t="s">
        <v>838</v>
      </c>
      <c r="D829" t="s">
        <v>874</v>
      </c>
      <c r="E829">
        <v>19071</v>
      </c>
      <c r="F829">
        <v>10</v>
      </c>
      <c r="G829">
        <v>0</v>
      </c>
      <c r="H829">
        <v>10</v>
      </c>
      <c r="I829">
        <v>13</v>
      </c>
      <c r="J829">
        <v>13</v>
      </c>
      <c r="K829">
        <v>0</v>
      </c>
      <c r="L829">
        <v>6</v>
      </c>
      <c r="M829">
        <v>8</v>
      </c>
      <c r="N829">
        <f t="shared" si="12"/>
        <v>60</v>
      </c>
    </row>
    <row r="830" spans="1:14" ht="14.25" customHeight="1" x14ac:dyDescent="0.35">
      <c r="A830" t="s">
        <v>4752</v>
      </c>
      <c r="B830" t="s">
        <v>3389</v>
      </c>
      <c r="C830" t="s">
        <v>838</v>
      </c>
      <c r="D830" t="s">
        <v>875</v>
      </c>
      <c r="E830">
        <v>19073</v>
      </c>
      <c r="F830">
        <v>41</v>
      </c>
      <c r="G830">
        <v>37</v>
      </c>
      <c r="H830">
        <v>0</v>
      </c>
      <c r="I830">
        <v>40</v>
      </c>
      <c r="J830">
        <v>16</v>
      </c>
      <c r="K830">
        <v>19</v>
      </c>
      <c r="L830">
        <v>16</v>
      </c>
      <c r="M830">
        <v>20</v>
      </c>
      <c r="N830">
        <f t="shared" si="12"/>
        <v>189</v>
      </c>
    </row>
    <row r="831" spans="1:14" ht="14.25" customHeight="1" x14ac:dyDescent="0.35">
      <c r="A831" t="s">
        <v>4753</v>
      </c>
      <c r="B831" t="s">
        <v>4459</v>
      </c>
      <c r="C831" t="s">
        <v>838</v>
      </c>
      <c r="D831" t="s">
        <v>876</v>
      </c>
      <c r="E831">
        <v>19075</v>
      </c>
      <c r="F831">
        <v>15</v>
      </c>
      <c r="G831">
        <v>4</v>
      </c>
      <c r="H831">
        <v>12</v>
      </c>
      <c r="I831">
        <v>16</v>
      </c>
      <c r="J831">
        <v>19</v>
      </c>
      <c r="K831">
        <v>3</v>
      </c>
      <c r="L831">
        <v>10</v>
      </c>
      <c r="M831">
        <v>53</v>
      </c>
      <c r="N831">
        <f t="shared" si="12"/>
        <v>132</v>
      </c>
    </row>
    <row r="832" spans="1:14" ht="14.25" customHeight="1" x14ac:dyDescent="0.35">
      <c r="A832" t="s">
        <v>4754</v>
      </c>
      <c r="B832" t="s">
        <v>4755</v>
      </c>
      <c r="C832" t="s">
        <v>838</v>
      </c>
      <c r="D832" t="s">
        <v>877</v>
      </c>
      <c r="E832">
        <v>19077</v>
      </c>
      <c r="F832">
        <v>19</v>
      </c>
      <c r="G832">
        <v>13</v>
      </c>
      <c r="H832">
        <v>8</v>
      </c>
      <c r="I832">
        <v>26</v>
      </c>
      <c r="J832">
        <v>10</v>
      </c>
      <c r="K832">
        <v>6</v>
      </c>
      <c r="L832">
        <v>10</v>
      </c>
      <c r="M832">
        <v>58</v>
      </c>
      <c r="N832">
        <f t="shared" si="12"/>
        <v>150</v>
      </c>
    </row>
    <row r="833" spans="1:14" ht="14.25" customHeight="1" x14ac:dyDescent="0.35">
      <c r="A833" t="s">
        <v>4756</v>
      </c>
      <c r="B833" t="s">
        <v>3981</v>
      </c>
      <c r="C833" t="s">
        <v>838</v>
      </c>
      <c r="D833" t="s">
        <v>878</v>
      </c>
      <c r="E833">
        <v>19079</v>
      </c>
      <c r="F833">
        <v>27</v>
      </c>
      <c r="G833">
        <v>26</v>
      </c>
      <c r="H833">
        <v>0</v>
      </c>
      <c r="I833">
        <v>42</v>
      </c>
      <c r="J833">
        <v>5</v>
      </c>
      <c r="K833">
        <v>29</v>
      </c>
      <c r="L833">
        <v>10</v>
      </c>
      <c r="M833">
        <v>137</v>
      </c>
      <c r="N833">
        <f t="shared" si="12"/>
        <v>276</v>
      </c>
    </row>
    <row r="834" spans="1:14" ht="14.25" customHeight="1" x14ac:dyDescent="0.35">
      <c r="A834" t="s">
        <v>4757</v>
      </c>
      <c r="B834" t="s">
        <v>4178</v>
      </c>
      <c r="C834" t="s">
        <v>838</v>
      </c>
      <c r="D834" t="s">
        <v>879</v>
      </c>
      <c r="E834">
        <v>19081</v>
      </c>
      <c r="F834">
        <v>31</v>
      </c>
      <c r="G834">
        <v>0</v>
      </c>
      <c r="H834">
        <v>20</v>
      </c>
      <c r="I834">
        <v>14</v>
      </c>
      <c r="J834">
        <v>48</v>
      </c>
      <c r="K834">
        <v>11</v>
      </c>
      <c r="L834">
        <v>24</v>
      </c>
      <c r="M834">
        <v>98</v>
      </c>
      <c r="N834">
        <f t="shared" si="12"/>
        <v>246</v>
      </c>
    </row>
    <row r="835" spans="1:14" ht="14.25" customHeight="1" x14ac:dyDescent="0.35">
      <c r="A835" t="s">
        <v>4758</v>
      </c>
      <c r="B835" t="s">
        <v>4463</v>
      </c>
      <c r="C835" t="s">
        <v>838</v>
      </c>
      <c r="D835" t="s">
        <v>880</v>
      </c>
      <c r="E835">
        <v>19083</v>
      </c>
      <c r="F835">
        <v>39</v>
      </c>
      <c r="G835">
        <v>17</v>
      </c>
      <c r="H835">
        <v>33</v>
      </c>
      <c r="I835">
        <v>39</v>
      </c>
      <c r="J835">
        <v>29</v>
      </c>
      <c r="K835">
        <v>0</v>
      </c>
      <c r="L835">
        <v>24</v>
      </c>
      <c r="M835">
        <v>83</v>
      </c>
      <c r="N835">
        <f t="shared" ref="N835:N898" si="13">SUM(F835:M835)</f>
        <v>264</v>
      </c>
    </row>
    <row r="836" spans="1:14" ht="14.25" customHeight="1" x14ac:dyDescent="0.35">
      <c r="A836" t="s">
        <v>4759</v>
      </c>
      <c r="B836" t="s">
        <v>4608</v>
      </c>
      <c r="C836" t="s">
        <v>838</v>
      </c>
      <c r="D836" t="s">
        <v>881</v>
      </c>
      <c r="E836">
        <v>19085</v>
      </c>
      <c r="F836">
        <v>43</v>
      </c>
      <c r="G836">
        <v>5</v>
      </c>
      <c r="H836">
        <v>14</v>
      </c>
      <c r="I836">
        <v>29</v>
      </c>
      <c r="J836">
        <v>36</v>
      </c>
      <c r="K836">
        <v>5</v>
      </c>
      <c r="L836">
        <v>7</v>
      </c>
      <c r="M836">
        <v>79</v>
      </c>
      <c r="N836">
        <f t="shared" si="13"/>
        <v>218</v>
      </c>
    </row>
    <row r="837" spans="1:14" ht="14.25" customHeight="1" x14ac:dyDescent="0.35">
      <c r="A837" t="s">
        <v>4760</v>
      </c>
      <c r="B837" t="s">
        <v>3393</v>
      </c>
      <c r="C837" t="s">
        <v>838</v>
      </c>
      <c r="D837" t="s">
        <v>882</v>
      </c>
      <c r="E837">
        <v>19087</v>
      </c>
      <c r="F837">
        <v>82</v>
      </c>
      <c r="G837">
        <v>39</v>
      </c>
      <c r="H837">
        <v>57</v>
      </c>
      <c r="I837">
        <v>94</v>
      </c>
      <c r="J837">
        <v>54</v>
      </c>
      <c r="K837">
        <v>0</v>
      </c>
      <c r="L837">
        <v>29</v>
      </c>
      <c r="M837">
        <v>134</v>
      </c>
      <c r="N837">
        <f t="shared" si="13"/>
        <v>489</v>
      </c>
    </row>
    <row r="838" spans="1:14" ht="14.25" customHeight="1" x14ac:dyDescent="0.35">
      <c r="A838" t="s">
        <v>4761</v>
      </c>
      <c r="B838" t="s">
        <v>3605</v>
      </c>
      <c r="C838" t="s">
        <v>838</v>
      </c>
      <c r="D838" t="s">
        <v>883</v>
      </c>
      <c r="E838">
        <v>19089</v>
      </c>
      <c r="F838">
        <v>13</v>
      </c>
      <c r="G838">
        <v>8</v>
      </c>
      <c r="H838">
        <v>10</v>
      </c>
      <c r="I838">
        <v>11</v>
      </c>
      <c r="J838">
        <v>0</v>
      </c>
      <c r="K838">
        <v>0</v>
      </c>
      <c r="L838">
        <v>55</v>
      </c>
      <c r="M838">
        <v>72</v>
      </c>
      <c r="N838">
        <f t="shared" si="13"/>
        <v>169</v>
      </c>
    </row>
    <row r="839" spans="1:14" ht="14.25" customHeight="1" x14ac:dyDescent="0.35">
      <c r="A839" t="s">
        <v>4762</v>
      </c>
      <c r="B839" t="s">
        <v>3705</v>
      </c>
      <c r="C839" t="s">
        <v>838</v>
      </c>
      <c r="D839" t="s">
        <v>884</v>
      </c>
      <c r="E839">
        <v>19091</v>
      </c>
      <c r="F839">
        <v>105</v>
      </c>
      <c r="G839">
        <v>23</v>
      </c>
      <c r="H839">
        <v>26</v>
      </c>
      <c r="I839">
        <v>23</v>
      </c>
      <c r="J839">
        <v>3</v>
      </c>
      <c r="K839">
        <v>9</v>
      </c>
      <c r="L839">
        <v>9</v>
      </c>
      <c r="M839">
        <v>77</v>
      </c>
      <c r="N839">
        <f t="shared" si="13"/>
        <v>275</v>
      </c>
    </row>
    <row r="840" spans="1:14" ht="14.25" customHeight="1" x14ac:dyDescent="0.35">
      <c r="A840" t="s">
        <v>4763</v>
      </c>
      <c r="B840" t="s">
        <v>4764</v>
      </c>
      <c r="C840" t="s">
        <v>838</v>
      </c>
      <c r="D840" t="s">
        <v>885</v>
      </c>
      <c r="E840">
        <v>19093</v>
      </c>
      <c r="F840">
        <v>11</v>
      </c>
      <c r="G840">
        <v>0</v>
      </c>
      <c r="H840">
        <v>0</v>
      </c>
      <c r="I840">
        <v>67</v>
      </c>
      <c r="J840">
        <v>14</v>
      </c>
      <c r="K840">
        <v>0</v>
      </c>
      <c r="L840">
        <v>6</v>
      </c>
      <c r="M840">
        <v>90</v>
      </c>
      <c r="N840">
        <f t="shared" si="13"/>
        <v>188</v>
      </c>
    </row>
    <row r="841" spans="1:14" ht="14.25" customHeight="1" x14ac:dyDescent="0.35">
      <c r="A841" t="s">
        <v>4765</v>
      </c>
      <c r="B841" t="s">
        <v>4766</v>
      </c>
      <c r="C841" t="s">
        <v>838</v>
      </c>
      <c r="D841" t="s">
        <v>886</v>
      </c>
      <c r="E841">
        <v>19095</v>
      </c>
      <c r="F841">
        <v>9</v>
      </c>
      <c r="G841">
        <v>16</v>
      </c>
      <c r="H841">
        <v>39</v>
      </c>
      <c r="I841">
        <v>57</v>
      </c>
      <c r="J841">
        <v>26</v>
      </c>
      <c r="K841">
        <v>10</v>
      </c>
      <c r="L841">
        <v>29</v>
      </c>
      <c r="M841">
        <v>62</v>
      </c>
      <c r="N841">
        <f t="shared" si="13"/>
        <v>248</v>
      </c>
    </row>
    <row r="842" spans="1:14" ht="14.25" customHeight="1" x14ac:dyDescent="0.35">
      <c r="A842" t="s">
        <v>4767</v>
      </c>
      <c r="B842" t="s">
        <v>3397</v>
      </c>
      <c r="C842" t="s">
        <v>838</v>
      </c>
      <c r="D842" t="s">
        <v>887</v>
      </c>
      <c r="E842">
        <v>19097</v>
      </c>
      <c r="F842">
        <v>48</v>
      </c>
      <c r="G842">
        <v>2</v>
      </c>
      <c r="H842">
        <v>12</v>
      </c>
      <c r="I842">
        <v>102</v>
      </c>
      <c r="J842">
        <v>53</v>
      </c>
      <c r="K842">
        <v>11</v>
      </c>
      <c r="L842">
        <v>31</v>
      </c>
      <c r="M842">
        <v>49</v>
      </c>
      <c r="N842">
        <f t="shared" si="13"/>
        <v>308</v>
      </c>
    </row>
    <row r="843" spans="1:14" ht="14.25" customHeight="1" x14ac:dyDescent="0.35">
      <c r="A843" t="s">
        <v>4768</v>
      </c>
      <c r="B843" t="s">
        <v>4193</v>
      </c>
      <c r="C843" t="s">
        <v>838</v>
      </c>
      <c r="D843" t="s">
        <v>888</v>
      </c>
      <c r="E843">
        <v>19099</v>
      </c>
      <c r="F843">
        <v>29</v>
      </c>
      <c r="G843">
        <v>0</v>
      </c>
      <c r="H843">
        <v>18</v>
      </c>
      <c r="I843">
        <v>178</v>
      </c>
      <c r="J843">
        <v>61</v>
      </c>
      <c r="K843">
        <v>35</v>
      </c>
      <c r="L843">
        <v>10</v>
      </c>
      <c r="M843">
        <v>205</v>
      </c>
      <c r="N843">
        <f t="shared" si="13"/>
        <v>536</v>
      </c>
    </row>
    <row r="844" spans="1:14" ht="14.25" customHeight="1" x14ac:dyDescent="0.35">
      <c r="A844" t="s">
        <v>4769</v>
      </c>
      <c r="B844" t="s">
        <v>3399</v>
      </c>
      <c r="C844" t="s">
        <v>838</v>
      </c>
      <c r="D844" t="s">
        <v>889</v>
      </c>
      <c r="E844">
        <v>19101</v>
      </c>
      <c r="F844">
        <v>56</v>
      </c>
      <c r="G844">
        <v>26</v>
      </c>
      <c r="H844">
        <v>0</v>
      </c>
      <c r="I844">
        <v>3</v>
      </c>
      <c r="J844">
        <v>10</v>
      </c>
      <c r="K844">
        <v>3</v>
      </c>
      <c r="L844">
        <v>9</v>
      </c>
      <c r="M844">
        <v>83</v>
      </c>
      <c r="N844">
        <f t="shared" si="13"/>
        <v>190</v>
      </c>
    </row>
    <row r="845" spans="1:14" ht="14.25" customHeight="1" x14ac:dyDescent="0.35">
      <c r="A845" t="s">
        <v>4770</v>
      </c>
      <c r="B845" t="s">
        <v>3613</v>
      </c>
      <c r="C845" t="s">
        <v>838</v>
      </c>
      <c r="D845" t="s">
        <v>890</v>
      </c>
      <c r="E845">
        <v>19103</v>
      </c>
      <c r="F845">
        <v>318</v>
      </c>
      <c r="G845">
        <v>66</v>
      </c>
      <c r="H845">
        <v>123</v>
      </c>
      <c r="I845">
        <v>6218</v>
      </c>
      <c r="J845">
        <v>178</v>
      </c>
      <c r="K845">
        <v>114</v>
      </c>
      <c r="L845">
        <v>218</v>
      </c>
      <c r="M845">
        <v>8030</v>
      </c>
      <c r="N845">
        <f t="shared" si="13"/>
        <v>15265</v>
      </c>
    </row>
    <row r="846" spans="1:14" ht="14.25" customHeight="1" x14ac:dyDescent="0.35">
      <c r="A846" t="s">
        <v>4771</v>
      </c>
      <c r="B846" t="s">
        <v>4201</v>
      </c>
      <c r="C846" t="s">
        <v>838</v>
      </c>
      <c r="D846" t="s">
        <v>891</v>
      </c>
      <c r="E846">
        <v>19105</v>
      </c>
      <c r="F846">
        <v>16</v>
      </c>
      <c r="G846">
        <v>42</v>
      </c>
      <c r="H846">
        <v>35</v>
      </c>
      <c r="I846">
        <v>106</v>
      </c>
      <c r="J846">
        <v>12</v>
      </c>
      <c r="K846">
        <v>16</v>
      </c>
      <c r="L846">
        <v>57</v>
      </c>
      <c r="M846">
        <v>48</v>
      </c>
      <c r="N846">
        <f t="shared" si="13"/>
        <v>332</v>
      </c>
    </row>
    <row r="847" spans="1:14" ht="14.25" customHeight="1" x14ac:dyDescent="0.35">
      <c r="A847" t="s">
        <v>4772</v>
      </c>
      <c r="B847" t="s">
        <v>4773</v>
      </c>
      <c r="C847" t="s">
        <v>838</v>
      </c>
      <c r="D847" t="s">
        <v>892</v>
      </c>
      <c r="E847">
        <v>19107</v>
      </c>
      <c r="F847">
        <v>17</v>
      </c>
      <c r="G847">
        <v>4</v>
      </c>
      <c r="H847">
        <v>16</v>
      </c>
      <c r="I847">
        <v>117</v>
      </c>
      <c r="J847">
        <v>13</v>
      </c>
      <c r="K847">
        <v>9</v>
      </c>
      <c r="L847">
        <v>30</v>
      </c>
      <c r="M847">
        <v>64</v>
      </c>
      <c r="N847">
        <f t="shared" si="13"/>
        <v>270</v>
      </c>
    </row>
    <row r="848" spans="1:14" ht="14.25" customHeight="1" x14ac:dyDescent="0.35">
      <c r="A848" t="s">
        <v>4774</v>
      </c>
      <c r="B848" t="s">
        <v>4775</v>
      </c>
      <c r="C848" t="s">
        <v>838</v>
      </c>
      <c r="D848" t="s">
        <v>893</v>
      </c>
      <c r="E848">
        <v>19109</v>
      </c>
      <c r="F848">
        <v>43</v>
      </c>
      <c r="G848">
        <v>6</v>
      </c>
      <c r="H848">
        <v>24</v>
      </c>
      <c r="I848">
        <v>84</v>
      </c>
      <c r="J848">
        <v>82</v>
      </c>
      <c r="K848">
        <v>13</v>
      </c>
      <c r="L848">
        <v>49</v>
      </c>
      <c r="M848">
        <v>124</v>
      </c>
      <c r="N848">
        <f t="shared" si="13"/>
        <v>425</v>
      </c>
    </row>
    <row r="849" spans="1:14" ht="14.25" customHeight="1" x14ac:dyDescent="0.35">
      <c r="A849" t="s">
        <v>4776</v>
      </c>
      <c r="B849" t="s">
        <v>3407</v>
      </c>
      <c r="C849" t="s">
        <v>838</v>
      </c>
      <c r="D849" t="s">
        <v>894</v>
      </c>
      <c r="E849">
        <v>19111</v>
      </c>
      <c r="F849">
        <v>143</v>
      </c>
      <c r="G849">
        <v>12</v>
      </c>
      <c r="H849">
        <v>47</v>
      </c>
      <c r="I849">
        <v>119</v>
      </c>
      <c r="J849">
        <v>98</v>
      </c>
      <c r="K849">
        <v>72</v>
      </c>
      <c r="L849">
        <v>65</v>
      </c>
      <c r="M849">
        <v>194</v>
      </c>
      <c r="N849">
        <f t="shared" si="13"/>
        <v>750</v>
      </c>
    </row>
    <row r="850" spans="1:14" ht="14.25" customHeight="1" x14ac:dyDescent="0.35">
      <c r="A850" t="s">
        <v>4777</v>
      </c>
      <c r="B850" t="s">
        <v>4778</v>
      </c>
      <c r="C850" t="s">
        <v>838</v>
      </c>
      <c r="D850" t="s">
        <v>895</v>
      </c>
      <c r="E850">
        <v>19113</v>
      </c>
      <c r="F850">
        <v>407</v>
      </c>
      <c r="G850">
        <v>131</v>
      </c>
      <c r="H850">
        <v>421</v>
      </c>
      <c r="I850">
        <v>1346</v>
      </c>
      <c r="J850">
        <v>365</v>
      </c>
      <c r="K850">
        <v>238</v>
      </c>
      <c r="L850">
        <v>360</v>
      </c>
      <c r="M850">
        <v>2017</v>
      </c>
      <c r="N850">
        <f t="shared" si="13"/>
        <v>5285</v>
      </c>
    </row>
    <row r="851" spans="1:14" ht="14.25" customHeight="1" x14ac:dyDescent="0.35">
      <c r="A851" t="s">
        <v>4779</v>
      </c>
      <c r="B851" t="s">
        <v>4780</v>
      </c>
      <c r="C851" t="s">
        <v>838</v>
      </c>
      <c r="D851" t="s">
        <v>896</v>
      </c>
      <c r="E851">
        <v>19115</v>
      </c>
      <c r="F851">
        <v>66</v>
      </c>
      <c r="G851">
        <v>0</v>
      </c>
      <c r="H851">
        <v>8</v>
      </c>
      <c r="I851">
        <v>20</v>
      </c>
      <c r="J851">
        <v>0</v>
      </c>
      <c r="K851">
        <v>8</v>
      </c>
      <c r="L851">
        <v>6</v>
      </c>
      <c r="M851">
        <v>45</v>
      </c>
      <c r="N851">
        <f t="shared" si="13"/>
        <v>153</v>
      </c>
    </row>
    <row r="852" spans="1:14" ht="14.25" customHeight="1" x14ac:dyDescent="0.35">
      <c r="A852" t="s">
        <v>4781</v>
      </c>
      <c r="B852" t="s">
        <v>4782</v>
      </c>
      <c r="C852" t="s">
        <v>838</v>
      </c>
      <c r="D852" t="s">
        <v>897</v>
      </c>
      <c r="E852">
        <v>19117</v>
      </c>
      <c r="F852">
        <v>92</v>
      </c>
      <c r="G852">
        <v>1</v>
      </c>
      <c r="H852">
        <v>3</v>
      </c>
      <c r="I852">
        <v>25</v>
      </c>
      <c r="J852">
        <v>0</v>
      </c>
      <c r="K852">
        <v>0</v>
      </c>
      <c r="L852">
        <v>11</v>
      </c>
      <c r="M852">
        <v>72</v>
      </c>
      <c r="N852">
        <f t="shared" si="13"/>
        <v>204</v>
      </c>
    </row>
    <row r="853" spans="1:14" ht="14.25" customHeight="1" x14ac:dyDescent="0.35">
      <c r="A853" t="s">
        <v>4783</v>
      </c>
      <c r="B853" t="s">
        <v>4784</v>
      </c>
      <c r="C853" t="s">
        <v>838</v>
      </c>
      <c r="D853" t="s">
        <v>898</v>
      </c>
      <c r="E853">
        <v>19119</v>
      </c>
      <c r="F853">
        <v>28</v>
      </c>
      <c r="G853">
        <v>3</v>
      </c>
      <c r="H853">
        <v>30</v>
      </c>
      <c r="I853">
        <v>34</v>
      </c>
      <c r="J853">
        <v>8</v>
      </c>
      <c r="K853">
        <v>9</v>
      </c>
      <c r="L853">
        <v>0</v>
      </c>
      <c r="M853">
        <v>30</v>
      </c>
      <c r="N853">
        <f t="shared" si="13"/>
        <v>142</v>
      </c>
    </row>
    <row r="854" spans="1:14" ht="14.25" customHeight="1" x14ac:dyDescent="0.35">
      <c r="A854" t="s">
        <v>4785</v>
      </c>
      <c r="B854" t="s">
        <v>3415</v>
      </c>
      <c r="C854" t="s">
        <v>838</v>
      </c>
      <c r="D854" t="s">
        <v>899</v>
      </c>
      <c r="E854">
        <v>19121</v>
      </c>
      <c r="F854">
        <v>3</v>
      </c>
      <c r="G854">
        <v>0</v>
      </c>
      <c r="H854">
        <v>27</v>
      </c>
      <c r="I854">
        <v>48</v>
      </c>
      <c r="J854">
        <v>24</v>
      </c>
      <c r="K854">
        <v>16</v>
      </c>
      <c r="L854">
        <v>37</v>
      </c>
      <c r="M854">
        <v>23</v>
      </c>
      <c r="N854">
        <f t="shared" si="13"/>
        <v>178</v>
      </c>
    </row>
    <row r="855" spans="1:14" ht="14.25" customHeight="1" x14ac:dyDescent="0.35">
      <c r="A855" t="s">
        <v>4786</v>
      </c>
      <c r="B855" t="s">
        <v>4787</v>
      </c>
      <c r="C855" t="s">
        <v>838</v>
      </c>
      <c r="D855" t="s">
        <v>900</v>
      </c>
      <c r="E855">
        <v>19123</v>
      </c>
      <c r="F855">
        <v>66</v>
      </c>
      <c r="G855">
        <v>16</v>
      </c>
      <c r="H855">
        <v>26</v>
      </c>
      <c r="I855">
        <v>216</v>
      </c>
      <c r="J855">
        <v>36</v>
      </c>
      <c r="K855">
        <v>6</v>
      </c>
      <c r="L855">
        <v>16</v>
      </c>
      <c r="M855">
        <v>308</v>
      </c>
      <c r="N855">
        <f t="shared" si="13"/>
        <v>690</v>
      </c>
    </row>
    <row r="856" spans="1:14" ht="14.25" customHeight="1" x14ac:dyDescent="0.35">
      <c r="A856" t="s">
        <v>4788</v>
      </c>
      <c r="B856" t="s">
        <v>3419</v>
      </c>
      <c r="C856" t="s">
        <v>838</v>
      </c>
      <c r="D856" t="s">
        <v>901</v>
      </c>
      <c r="E856">
        <v>19125</v>
      </c>
      <c r="F856">
        <v>28</v>
      </c>
      <c r="G856">
        <v>68</v>
      </c>
      <c r="H856">
        <v>30</v>
      </c>
      <c r="I856">
        <v>42</v>
      </c>
      <c r="J856">
        <v>24</v>
      </c>
      <c r="K856">
        <v>32</v>
      </c>
      <c r="L856">
        <v>46</v>
      </c>
      <c r="M856">
        <v>229</v>
      </c>
      <c r="N856">
        <f t="shared" si="13"/>
        <v>499</v>
      </c>
    </row>
    <row r="857" spans="1:14" ht="14.25" customHeight="1" x14ac:dyDescent="0.35">
      <c r="A857" t="s">
        <v>4789</v>
      </c>
      <c r="B857" t="s">
        <v>3421</v>
      </c>
      <c r="C857" t="s">
        <v>838</v>
      </c>
      <c r="D857" t="s">
        <v>902</v>
      </c>
      <c r="E857">
        <v>19127</v>
      </c>
      <c r="F857">
        <v>251</v>
      </c>
      <c r="G857">
        <v>18</v>
      </c>
      <c r="H857">
        <v>88</v>
      </c>
      <c r="I857">
        <v>164</v>
      </c>
      <c r="J857">
        <v>105</v>
      </c>
      <c r="K857">
        <v>39</v>
      </c>
      <c r="L857">
        <v>47</v>
      </c>
      <c r="M857">
        <v>189</v>
      </c>
      <c r="N857">
        <f t="shared" si="13"/>
        <v>901</v>
      </c>
    </row>
    <row r="858" spans="1:14" ht="14.25" customHeight="1" x14ac:dyDescent="0.35">
      <c r="A858" t="s">
        <v>4790</v>
      </c>
      <c r="B858" t="s">
        <v>4791</v>
      </c>
      <c r="C858" t="s">
        <v>838</v>
      </c>
      <c r="D858" t="s">
        <v>903</v>
      </c>
      <c r="E858">
        <v>19129</v>
      </c>
      <c r="F858">
        <v>31</v>
      </c>
      <c r="G858">
        <v>0</v>
      </c>
      <c r="H858">
        <v>8</v>
      </c>
      <c r="I858">
        <v>22</v>
      </c>
      <c r="J858">
        <v>28</v>
      </c>
      <c r="K858">
        <v>0</v>
      </c>
      <c r="L858">
        <v>13</v>
      </c>
      <c r="M858">
        <v>22</v>
      </c>
      <c r="N858">
        <f t="shared" si="13"/>
        <v>124</v>
      </c>
    </row>
    <row r="859" spans="1:14" ht="14.25" customHeight="1" x14ac:dyDescent="0.35">
      <c r="A859" t="s">
        <v>4792</v>
      </c>
      <c r="B859" t="s">
        <v>4226</v>
      </c>
      <c r="C859" t="s">
        <v>838</v>
      </c>
      <c r="D859" t="s">
        <v>904</v>
      </c>
      <c r="E859">
        <v>19131</v>
      </c>
      <c r="F859">
        <v>0</v>
      </c>
      <c r="G859">
        <v>0</v>
      </c>
      <c r="H859">
        <v>3</v>
      </c>
      <c r="I859">
        <v>40</v>
      </c>
      <c r="J859">
        <v>0</v>
      </c>
      <c r="K859">
        <v>7</v>
      </c>
      <c r="L859">
        <v>5</v>
      </c>
      <c r="M859">
        <v>10</v>
      </c>
      <c r="N859">
        <f t="shared" si="13"/>
        <v>65</v>
      </c>
    </row>
    <row r="860" spans="1:14" ht="14.25" customHeight="1" x14ac:dyDescent="0.35">
      <c r="A860" t="s">
        <v>4793</v>
      </c>
      <c r="B860" t="s">
        <v>4794</v>
      </c>
      <c r="C860" t="s">
        <v>838</v>
      </c>
      <c r="D860" t="s">
        <v>905</v>
      </c>
      <c r="E860">
        <v>19133</v>
      </c>
      <c r="F860">
        <v>23</v>
      </c>
      <c r="G860">
        <v>14</v>
      </c>
      <c r="H860">
        <v>17</v>
      </c>
      <c r="I860">
        <v>70</v>
      </c>
      <c r="J860">
        <v>22</v>
      </c>
      <c r="K860">
        <v>0</v>
      </c>
      <c r="L860">
        <v>16</v>
      </c>
      <c r="M860">
        <v>12</v>
      </c>
      <c r="N860">
        <f t="shared" si="13"/>
        <v>174</v>
      </c>
    </row>
    <row r="861" spans="1:14" ht="14.25" customHeight="1" x14ac:dyDescent="0.35">
      <c r="A861" t="s">
        <v>4795</v>
      </c>
      <c r="B861" t="s">
        <v>3425</v>
      </c>
      <c r="C861" t="s">
        <v>838</v>
      </c>
      <c r="D861" t="s">
        <v>906</v>
      </c>
      <c r="E861">
        <v>19135</v>
      </c>
      <c r="F861">
        <v>0</v>
      </c>
      <c r="G861">
        <v>5</v>
      </c>
      <c r="H861">
        <v>0</v>
      </c>
      <c r="I861">
        <v>37</v>
      </c>
      <c r="J861">
        <v>30</v>
      </c>
      <c r="K861">
        <v>12</v>
      </c>
      <c r="L861">
        <v>46</v>
      </c>
      <c r="M861">
        <v>50</v>
      </c>
      <c r="N861">
        <f t="shared" si="13"/>
        <v>180</v>
      </c>
    </row>
    <row r="862" spans="1:14" ht="14.25" customHeight="1" x14ac:dyDescent="0.35">
      <c r="A862" t="s">
        <v>4796</v>
      </c>
      <c r="B862" t="s">
        <v>3427</v>
      </c>
      <c r="C862" t="s">
        <v>838</v>
      </c>
      <c r="D862" t="s">
        <v>907</v>
      </c>
      <c r="E862">
        <v>19137</v>
      </c>
      <c r="F862">
        <v>41</v>
      </c>
      <c r="G862">
        <v>0</v>
      </c>
      <c r="H862">
        <v>28</v>
      </c>
      <c r="I862">
        <v>13</v>
      </c>
      <c r="J862">
        <v>51</v>
      </c>
      <c r="K862">
        <v>17</v>
      </c>
      <c r="L862">
        <v>4</v>
      </c>
      <c r="M862">
        <v>83</v>
      </c>
      <c r="N862">
        <f t="shared" si="13"/>
        <v>237</v>
      </c>
    </row>
    <row r="863" spans="1:14" ht="14.25" customHeight="1" x14ac:dyDescent="0.35">
      <c r="A863" t="s">
        <v>4797</v>
      </c>
      <c r="B863" t="s">
        <v>4798</v>
      </c>
      <c r="C863" t="s">
        <v>838</v>
      </c>
      <c r="D863" t="s">
        <v>908</v>
      </c>
      <c r="E863">
        <v>19139</v>
      </c>
      <c r="F863">
        <v>261</v>
      </c>
      <c r="G863">
        <v>68</v>
      </c>
      <c r="H863">
        <v>55</v>
      </c>
      <c r="I863">
        <v>286</v>
      </c>
      <c r="J863">
        <v>152</v>
      </c>
      <c r="K863">
        <v>0</v>
      </c>
      <c r="L863">
        <v>74</v>
      </c>
      <c r="M863">
        <v>391</v>
      </c>
      <c r="N863">
        <f t="shared" si="13"/>
        <v>1287</v>
      </c>
    </row>
    <row r="864" spans="1:14" ht="14.25" customHeight="1" x14ac:dyDescent="0.35">
      <c r="A864" t="s">
        <v>4799</v>
      </c>
      <c r="B864" t="s">
        <v>4800</v>
      </c>
      <c r="C864" t="s">
        <v>838</v>
      </c>
      <c r="D864" t="s">
        <v>909</v>
      </c>
      <c r="E864">
        <v>19141</v>
      </c>
      <c r="F864">
        <v>53</v>
      </c>
      <c r="G864">
        <v>0</v>
      </c>
      <c r="H864">
        <v>24</v>
      </c>
      <c r="I864">
        <v>101</v>
      </c>
      <c r="J864">
        <v>12</v>
      </c>
      <c r="K864">
        <v>2</v>
      </c>
      <c r="L864">
        <v>70</v>
      </c>
      <c r="M864">
        <v>87</v>
      </c>
      <c r="N864">
        <f t="shared" si="13"/>
        <v>349</v>
      </c>
    </row>
    <row r="865" spans="1:14" ht="14.25" customHeight="1" x14ac:dyDescent="0.35">
      <c r="A865" t="s">
        <v>4801</v>
      </c>
      <c r="B865" t="s">
        <v>4024</v>
      </c>
      <c r="C865" t="s">
        <v>838</v>
      </c>
      <c r="D865" t="s">
        <v>910</v>
      </c>
      <c r="E865">
        <v>19143</v>
      </c>
      <c r="F865">
        <v>23</v>
      </c>
      <c r="G865">
        <v>46</v>
      </c>
      <c r="H865">
        <v>15</v>
      </c>
      <c r="I865">
        <v>22</v>
      </c>
      <c r="J865">
        <v>22</v>
      </c>
      <c r="K865">
        <v>0</v>
      </c>
      <c r="L865">
        <v>2</v>
      </c>
      <c r="M865">
        <v>11</v>
      </c>
      <c r="N865">
        <f t="shared" si="13"/>
        <v>141</v>
      </c>
    </row>
    <row r="866" spans="1:14" ht="14.25" customHeight="1" x14ac:dyDescent="0.35">
      <c r="A866" t="s">
        <v>4802</v>
      </c>
      <c r="B866" t="s">
        <v>4803</v>
      </c>
      <c r="C866" t="s">
        <v>838</v>
      </c>
      <c r="D866" t="s">
        <v>911</v>
      </c>
      <c r="E866">
        <v>19145</v>
      </c>
      <c r="F866">
        <v>57</v>
      </c>
      <c r="G866">
        <v>14</v>
      </c>
      <c r="H866">
        <v>8</v>
      </c>
      <c r="I866">
        <v>129</v>
      </c>
      <c r="J866">
        <v>43</v>
      </c>
      <c r="K866">
        <v>14</v>
      </c>
      <c r="L866">
        <v>15</v>
      </c>
      <c r="M866">
        <v>73</v>
      </c>
      <c r="N866">
        <f t="shared" si="13"/>
        <v>353</v>
      </c>
    </row>
    <row r="867" spans="1:14" ht="14.25" customHeight="1" x14ac:dyDescent="0.35">
      <c r="A867" t="s">
        <v>4804</v>
      </c>
      <c r="B867" t="s">
        <v>4805</v>
      </c>
      <c r="C867" t="s">
        <v>838</v>
      </c>
      <c r="D867" t="s">
        <v>912</v>
      </c>
      <c r="E867">
        <v>19147</v>
      </c>
      <c r="F867">
        <v>11</v>
      </c>
      <c r="G867">
        <v>0</v>
      </c>
      <c r="H867">
        <v>74</v>
      </c>
      <c r="I867">
        <v>51</v>
      </c>
      <c r="J867">
        <v>13</v>
      </c>
      <c r="K867">
        <v>0</v>
      </c>
      <c r="L867">
        <v>19</v>
      </c>
      <c r="M867">
        <v>36</v>
      </c>
      <c r="N867">
        <f t="shared" si="13"/>
        <v>204</v>
      </c>
    </row>
    <row r="868" spans="1:14" ht="14.25" customHeight="1" x14ac:dyDescent="0.35">
      <c r="A868" t="s">
        <v>4806</v>
      </c>
      <c r="B868" t="s">
        <v>4807</v>
      </c>
      <c r="C868" t="s">
        <v>838</v>
      </c>
      <c r="D868" t="s">
        <v>913</v>
      </c>
      <c r="E868">
        <v>19149</v>
      </c>
      <c r="F868">
        <v>49</v>
      </c>
      <c r="G868">
        <v>84</v>
      </c>
      <c r="H868">
        <v>26</v>
      </c>
      <c r="I868">
        <v>82</v>
      </c>
      <c r="J868">
        <v>8</v>
      </c>
      <c r="K868">
        <v>2</v>
      </c>
      <c r="L868">
        <v>28</v>
      </c>
      <c r="M868">
        <v>87</v>
      </c>
      <c r="N868">
        <f t="shared" si="13"/>
        <v>366</v>
      </c>
    </row>
    <row r="869" spans="1:14" ht="14.25" customHeight="1" x14ac:dyDescent="0.35">
      <c r="A869" t="s">
        <v>4808</v>
      </c>
      <c r="B869" t="s">
        <v>4809</v>
      </c>
      <c r="C869" t="s">
        <v>838</v>
      </c>
      <c r="D869" t="s">
        <v>914</v>
      </c>
      <c r="E869">
        <v>19151</v>
      </c>
      <c r="F869">
        <v>21</v>
      </c>
      <c r="G869">
        <v>5</v>
      </c>
      <c r="H869">
        <v>10</v>
      </c>
      <c r="I869">
        <v>57</v>
      </c>
      <c r="J869">
        <v>8</v>
      </c>
      <c r="K869">
        <v>6</v>
      </c>
      <c r="L869">
        <v>5</v>
      </c>
      <c r="M869">
        <v>117</v>
      </c>
      <c r="N869">
        <f t="shared" si="13"/>
        <v>229</v>
      </c>
    </row>
    <row r="870" spans="1:14" ht="14.25" customHeight="1" x14ac:dyDescent="0.35">
      <c r="A870" t="s">
        <v>4810</v>
      </c>
      <c r="B870" t="s">
        <v>3647</v>
      </c>
      <c r="C870" t="s">
        <v>838</v>
      </c>
      <c r="D870" t="s">
        <v>915</v>
      </c>
      <c r="E870">
        <v>19153</v>
      </c>
      <c r="F870">
        <v>1529</v>
      </c>
      <c r="G870">
        <v>444</v>
      </c>
      <c r="H870">
        <v>886</v>
      </c>
      <c r="I870">
        <v>2768</v>
      </c>
      <c r="J870">
        <v>840</v>
      </c>
      <c r="K870">
        <v>339</v>
      </c>
      <c r="L870">
        <v>820</v>
      </c>
      <c r="M870">
        <v>3934</v>
      </c>
      <c r="N870">
        <f t="shared" si="13"/>
        <v>11560</v>
      </c>
    </row>
    <row r="871" spans="1:14" ht="14.25" customHeight="1" x14ac:dyDescent="0.35">
      <c r="A871" t="s">
        <v>4811</v>
      </c>
      <c r="B871" t="s">
        <v>4812</v>
      </c>
      <c r="C871" t="s">
        <v>838</v>
      </c>
      <c r="D871" t="s">
        <v>916</v>
      </c>
      <c r="E871">
        <v>19155</v>
      </c>
      <c r="F871">
        <v>263</v>
      </c>
      <c r="G871">
        <v>199</v>
      </c>
      <c r="H871">
        <v>161</v>
      </c>
      <c r="I871">
        <v>494</v>
      </c>
      <c r="J871">
        <v>195</v>
      </c>
      <c r="K871">
        <v>4</v>
      </c>
      <c r="L871">
        <v>210</v>
      </c>
      <c r="M871">
        <v>484</v>
      </c>
      <c r="N871">
        <f t="shared" si="13"/>
        <v>2010</v>
      </c>
    </row>
    <row r="872" spans="1:14" ht="14.25" customHeight="1" x14ac:dyDescent="0.35">
      <c r="A872" t="s">
        <v>4813</v>
      </c>
      <c r="B872" t="s">
        <v>4814</v>
      </c>
      <c r="C872" t="s">
        <v>838</v>
      </c>
      <c r="D872" t="s">
        <v>917</v>
      </c>
      <c r="E872">
        <v>19157</v>
      </c>
      <c r="F872">
        <v>19</v>
      </c>
      <c r="G872">
        <v>28</v>
      </c>
      <c r="H872">
        <v>33</v>
      </c>
      <c r="I872">
        <v>113</v>
      </c>
      <c r="J872">
        <v>40</v>
      </c>
      <c r="K872">
        <v>0</v>
      </c>
      <c r="L872">
        <v>56</v>
      </c>
      <c r="M872">
        <v>160</v>
      </c>
      <c r="N872">
        <f t="shared" si="13"/>
        <v>449</v>
      </c>
    </row>
    <row r="873" spans="1:14" ht="14.25" customHeight="1" x14ac:dyDescent="0.35">
      <c r="A873" t="s">
        <v>4815</v>
      </c>
      <c r="B873" t="s">
        <v>4816</v>
      </c>
      <c r="C873" t="s">
        <v>838</v>
      </c>
      <c r="D873" t="s">
        <v>918</v>
      </c>
      <c r="E873">
        <v>19159</v>
      </c>
      <c r="F873">
        <v>20</v>
      </c>
      <c r="G873">
        <v>0</v>
      </c>
      <c r="H873">
        <v>9</v>
      </c>
      <c r="I873">
        <v>9</v>
      </c>
      <c r="J873">
        <v>3</v>
      </c>
      <c r="K873">
        <v>7</v>
      </c>
      <c r="L873">
        <v>40</v>
      </c>
      <c r="M873">
        <v>36</v>
      </c>
      <c r="N873">
        <f t="shared" si="13"/>
        <v>124</v>
      </c>
    </row>
    <row r="874" spans="1:14" ht="14.25" customHeight="1" x14ac:dyDescent="0.35">
      <c r="A874" t="s">
        <v>4817</v>
      </c>
      <c r="B874" t="s">
        <v>4818</v>
      </c>
      <c r="C874" t="s">
        <v>838</v>
      </c>
      <c r="D874" t="s">
        <v>919</v>
      </c>
      <c r="E874">
        <v>19161</v>
      </c>
      <c r="F874">
        <v>59</v>
      </c>
      <c r="G874">
        <v>11</v>
      </c>
      <c r="H874">
        <v>3</v>
      </c>
      <c r="I874">
        <v>0</v>
      </c>
      <c r="J874">
        <v>8</v>
      </c>
      <c r="K874">
        <v>34</v>
      </c>
      <c r="L874">
        <v>6</v>
      </c>
      <c r="M874">
        <v>18</v>
      </c>
      <c r="N874">
        <f t="shared" si="13"/>
        <v>139</v>
      </c>
    </row>
    <row r="875" spans="1:14" ht="14.25" customHeight="1" x14ac:dyDescent="0.35">
      <c r="A875" t="s">
        <v>4819</v>
      </c>
      <c r="B875" t="s">
        <v>3660</v>
      </c>
      <c r="C875" t="s">
        <v>838</v>
      </c>
      <c r="D875" t="s">
        <v>920</v>
      </c>
      <c r="E875">
        <v>19163</v>
      </c>
      <c r="F875">
        <v>570</v>
      </c>
      <c r="G875">
        <v>153</v>
      </c>
      <c r="H875">
        <v>162</v>
      </c>
      <c r="I875">
        <v>957</v>
      </c>
      <c r="J875">
        <v>325</v>
      </c>
      <c r="K875">
        <v>49</v>
      </c>
      <c r="L875">
        <v>366</v>
      </c>
      <c r="M875">
        <v>1769</v>
      </c>
      <c r="N875">
        <f t="shared" si="13"/>
        <v>4351</v>
      </c>
    </row>
    <row r="876" spans="1:14" ht="14.25" customHeight="1" x14ac:dyDescent="0.35">
      <c r="A876" t="s">
        <v>4820</v>
      </c>
      <c r="B876" t="s">
        <v>3443</v>
      </c>
      <c r="C876" t="s">
        <v>838</v>
      </c>
      <c r="D876" t="s">
        <v>921</v>
      </c>
      <c r="E876">
        <v>19165</v>
      </c>
      <c r="F876">
        <v>4</v>
      </c>
      <c r="G876">
        <v>7</v>
      </c>
      <c r="H876">
        <v>0</v>
      </c>
      <c r="I876">
        <v>45</v>
      </c>
      <c r="J876">
        <v>0</v>
      </c>
      <c r="K876">
        <v>7</v>
      </c>
      <c r="L876">
        <v>8</v>
      </c>
      <c r="M876">
        <v>32</v>
      </c>
      <c r="N876">
        <f t="shared" si="13"/>
        <v>103</v>
      </c>
    </row>
    <row r="877" spans="1:14" ht="14.25" customHeight="1" x14ac:dyDescent="0.35">
      <c r="A877" t="s">
        <v>4821</v>
      </c>
      <c r="B877" t="s">
        <v>4822</v>
      </c>
      <c r="C877" t="s">
        <v>838</v>
      </c>
      <c r="D877" t="s">
        <v>922</v>
      </c>
      <c r="E877">
        <v>19167</v>
      </c>
      <c r="F877">
        <v>59</v>
      </c>
      <c r="G877">
        <v>23</v>
      </c>
      <c r="H877">
        <v>30</v>
      </c>
      <c r="I877">
        <v>245</v>
      </c>
      <c r="J877">
        <v>36</v>
      </c>
      <c r="K877">
        <v>7</v>
      </c>
      <c r="L877">
        <v>23</v>
      </c>
      <c r="M877">
        <v>225</v>
      </c>
      <c r="N877">
        <f t="shared" si="13"/>
        <v>648</v>
      </c>
    </row>
    <row r="878" spans="1:14" ht="14.25" customHeight="1" x14ac:dyDescent="0.35">
      <c r="A878" t="s">
        <v>4823</v>
      </c>
      <c r="B878" t="s">
        <v>4824</v>
      </c>
      <c r="C878" t="s">
        <v>838</v>
      </c>
      <c r="D878" t="s">
        <v>923</v>
      </c>
      <c r="E878">
        <v>19169</v>
      </c>
      <c r="F878">
        <v>122</v>
      </c>
      <c r="G878">
        <v>34</v>
      </c>
      <c r="H878">
        <v>108</v>
      </c>
      <c r="I878">
        <v>5881</v>
      </c>
      <c r="J878">
        <v>43</v>
      </c>
      <c r="K878">
        <v>6</v>
      </c>
      <c r="L878">
        <v>50</v>
      </c>
      <c r="M878">
        <v>4447</v>
      </c>
      <c r="N878">
        <f t="shared" si="13"/>
        <v>10691</v>
      </c>
    </row>
    <row r="879" spans="1:14" ht="14.25" customHeight="1" x14ac:dyDescent="0.35">
      <c r="A879" t="s">
        <v>4825</v>
      </c>
      <c r="B879" t="s">
        <v>4826</v>
      </c>
      <c r="C879" t="s">
        <v>838</v>
      </c>
      <c r="D879" t="s">
        <v>924</v>
      </c>
      <c r="E879">
        <v>19171</v>
      </c>
      <c r="F879">
        <v>96</v>
      </c>
      <c r="G879">
        <v>22</v>
      </c>
      <c r="H879">
        <v>49</v>
      </c>
      <c r="I879">
        <v>58</v>
      </c>
      <c r="J879">
        <v>61</v>
      </c>
      <c r="K879">
        <v>24</v>
      </c>
      <c r="L879">
        <v>42</v>
      </c>
      <c r="M879">
        <v>193</v>
      </c>
      <c r="N879">
        <f t="shared" si="13"/>
        <v>545</v>
      </c>
    </row>
    <row r="880" spans="1:14" ht="14.25" customHeight="1" x14ac:dyDescent="0.35">
      <c r="A880" t="s">
        <v>4827</v>
      </c>
      <c r="B880" t="s">
        <v>4048</v>
      </c>
      <c r="C880" t="s">
        <v>838</v>
      </c>
      <c r="D880" t="s">
        <v>925</v>
      </c>
      <c r="E880">
        <v>19173</v>
      </c>
      <c r="F880">
        <v>13</v>
      </c>
      <c r="G880">
        <v>0</v>
      </c>
      <c r="H880">
        <v>26</v>
      </c>
      <c r="I880">
        <v>10</v>
      </c>
      <c r="J880">
        <v>26</v>
      </c>
      <c r="K880">
        <v>27</v>
      </c>
      <c r="L880">
        <v>0</v>
      </c>
      <c r="M880">
        <v>47</v>
      </c>
      <c r="N880">
        <f t="shared" si="13"/>
        <v>149</v>
      </c>
    </row>
    <row r="881" spans="1:14" ht="14.25" customHeight="1" x14ac:dyDescent="0.35">
      <c r="A881" t="s">
        <v>4828</v>
      </c>
      <c r="B881" t="s">
        <v>3672</v>
      </c>
      <c r="C881" t="s">
        <v>838</v>
      </c>
      <c r="D881" t="s">
        <v>926</v>
      </c>
      <c r="E881">
        <v>19175</v>
      </c>
      <c r="F881">
        <v>19</v>
      </c>
      <c r="G881">
        <v>0</v>
      </c>
      <c r="H881">
        <v>0</v>
      </c>
      <c r="I881">
        <v>51</v>
      </c>
      <c r="J881">
        <v>54</v>
      </c>
      <c r="K881">
        <v>26</v>
      </c>
      <c r="L881">
        <v>177</v>
      </c>
      <c r="M881">
        <v>62</v>
      </c>
      <c r="N881">
        <f t="shared" si="13"/>
        <v>389</v>
      </c>
    </row>
    <row r="882" spans="1:14" ht="14.25" customHeight="1" x14ac:dyDescent="0.35">
      <c r="A882" t="s">
        <v>4829</v>
      </c>
      <c r="B882" t="s">
        <v>3674</v>
      </c>
      <c r="C882" t="s">
        <v>838</v>
      </c>
      <c r="D882" t="s">
        <v>927</v>
      </c>
      <c r="E882">
        <v>19177</v>
      </c>
      <c r="F882">
        <v>48</v>
      </c>
      <c r="G882">
        <v>4</v>
      </c>
      <c r="H882">
        <v>1</v>
      </c>
      <c r="I882">
        <v>6</v>
      </c>
      <c r="J882">
        <v>10</v>
      </c>
      <c r="K882">
        <v>24</v>
      </c>
      <c r="L882">
        <v>5</v>
      </c>
      <c r="M882">
        <v>16</v>
      </c>
      <c r="N882">
        <f t="shared" si="13"/>
        <v>114</v>
      </c>
    </row>
    <row r="883" spans="1:14" ht="14.25" customHeight="1" x14ac:dyDescent="0.35">
      <c r="A883" t="s">
        <v>4830</v>
      </c>
      <c r="B883" t="s">
        <v>4831</v>
      </c>
      <c r="C883" t="s">
        <v>838</v>
      </c>
      <c r="D883" t="s">
        <v>928</v>
      </c>
      <c r="E883">
        <v>19179</v>
      </c>
      <c r="F883">
        <v>160</v>
      </c>
      <c r="G883">
        <v>58</v>
      </c>
      <c r="H883">
        <v>139</v>
      </c>
      <c r="I883">
        <v>235</v>
      </c>
      <c r="J883">
        <v>246</v>
      </c>
      <c r="K883">
        <v>40</v>
      </c>
      <c r="L883">
        <v>83</v>
      </c>
      <c r="M883">
        <v>308</v>
      </c>
      <c r="N883">
        <f t="shared" si="13"/>
        <v>1269</v>
      </c>
    </row>
    <row r="884" spans="1:14" ht="14.25" customHeight="1" x14ac:dyDescent="0.35">
      <c r="A884" t="s">
        <v>4832</v>
      </c>
      <c r="B884" t="s">
        <v>4306</v>
      </c>
      <c r="C884" t="s">
        <v>838</v>
      </c>
      <c r="D884" t="s">
        <v>929</v>
      </c>
      <c r="E884">
        <v>19181</v>
      </c>
      <c r="F884">
        <v>143</v>
      </c>
      <c r="G884">
        <v>55</v>
      </c>
      <c r="H884">
        <v>24</v>
      </c>
      <c r="I884">
        <v>118</v>
      </c>
      <c r="J884">
        <v>12</v>
      </c>
      <c r="K884">
        <v>5</v>
      </c>
      <c r="L884">
        <v>42</v>
      </c>
      <c r="M884">
        <v>239</v>
      </c>
      <c r="N884">
        <f t="shared" si="13"/>
        <v>638</v>
      </c>
    </row>
    <row r="885" spans="1:14" ht="14.25" customHeight="1" x14ac:dyDescent="0.35">
      <c r="A885" t="s">
        <v>4833</v>
      </c>
      <c r="B885" t="s">
        <v>3455</v>
      </c>
      <c r="C885" t="s">
        <v>838</v>
      </c>
      <c r="D885" t="s">
        <v>930</v>
      </c>
      <c r="E885">
        <v>19183</v>
      </c>
      <c r="F885">
        <v>16</v>
      </c>
      <c r="G885">
        <v>11</v>
      </c>
      <c r="H885">
        <v>41</v>
      </c>
      <c r="I885">
        <v>86</v>
      </c>
      <c r="J885">
        <v>51</v>
      </c>
      <c r="K885">
        <v>5</v>
      </c>
      <c r="L885">
        <v>47</v>
      </c>
      <c r="M885">
        <v>37</v>
      </c>
      <c r="N885">
        <f t="shared" si="13"/>
        <v>294</v>
      </c>
    </row>
    <row r="886" spans="1:14" ht="14.25" customHeight="1" x14ac:dyDescent="0.35">
      <c r="A886" t="s">
        <v>4834</v>
      </c>
      <c r="B886" t="s">
        <v>4309</v>
      </c>
      <c r="C886" t="s">
        <v>838</v>
      </c>
      <c r="D886" t="s">
        <v>931</v>
      </c>
      <c r="E886">
        <v>19185</v>
      </c>
      <c r="F886">
        <v>18</v>
      </c>
      <c r="G886">
        <v>3</v>
      </c>
      <c r="H886">
        <v>24</v>
      </c>
      <c r="I886">
        <v>58</v>
      </c>
      <c r="J886">
        <v>17</v>
      </c>
      <c r="K886">
        <v>0</v>
      </c>
      <c r="L886">
        <v>7</v>
      </c>
      <c r="M886">
        <v>23</v>
      </c>
      <c r="N886">
        <f t="shared" si="13"/>
        <v>150</v>
      </c>
    </row>
    <row r="887" spans="1:14" ht="14.25" customHeight="1" x14ac:dyDescent="0.35">
      <c r="A887" t="s">
        <v>4835</v>
      </c>
      <c r="B887" t="s">
        <v>4311</v>
      </c>
      <c r="C887" t="s">
        <v>838</v>
      </c>
      <c r="D887" t="s">
        <v>932</v>
      </c>
      <c r="E887">
        <v>19187</v>
      </c>
      <c r="F887">
        <v>43</v>
      </c>
      <c r="G887">
        <v>0</v>
      </c>
      <c r="H887">
        <v>7</v>
      </c>
      <c r="I887">
        <v>230</v>
      </c>
      <c r="J887">
        <v>296</v>
      </c>
      <c r="K887">
        <v>51</v>
      </c>
      <c r="L887">
        <v>114</v>
      </c>
      <c r="M887">
        <v>420</v>
      </c>
      <c r="N887">
        <f t="shared" si="13"/>
        <v>1161</v>
      </c>
    </row>
    <row r="888" spans="1:14" ht="14.25" customHeight="1" x14ac:dyDescent="0.35">
      <c r="A888" t="s">
        <v>4836</v>
      </c>
      <c r="B888" t="s">
        <v>4564</v>
      </c>
      <c r="C888" t="s">
        <v>838</v>
      </c>
      <c r="D888" t="s">
        <v>933</v>
      </c>
      <c r="E888">
        <v>19189</v>
      </c>
      <c r="F888">
        <v>19</v>
      </c>
      <c r="G888">
        <v>0</v>
      </c>
      <c r="H888">
        <v>15</v>
      </c>
      <c r="I888">
        <v>23</v>
      </c>
      <c r="J888">
        <v>14</v>
      </c>
      <c r="K888">
        <v>0</v>
      </c>
      <c r="L888">
        <v>15</v>
      </c>
      <c r="M888">
        <v>93</v>
      </c>
      <c r="N888">
        <f t="shared" si="13"/>
        <v>179</v>
      </c>
    </row>
    <row r="889" spans="1:14" ht="14.25" customHeight="1" x14ac:dyDescent="0.35">
      <c r="A889" t="s">
        <v>4837</v>
      </c>
      <c r="B889" t="s">
        <v>4838</v>
      </c>
      <c r="C889" t="s">
        <v>838</v>
      </c>
      <c r="D889" t="s">
        <v>934</v>
      </c>
      <c r="E889">
        <v>19191</v>
      </c>
      <c r="F889">
        <v>68</v>
      </c>
      <c r="G889">
        <v>38</v>
      </c>
      <c r="H889">
        <v>3</v>
      </c>
      <c r="I889">
        <v>31</v>
      </c>
      <c r="J889">
        <v>0</v>
      </c>
      <c r="K889">
        <v>0</v>
      </c>
      <c r="L889">
        <v>18</v>
      </c>
      <c r="M889">
        <v>60</v>
      </c>
      <c r="N889">
        <f t="shared" si="13"/>
        <v>218</v>
      </c>
    </row>
    <row r="890" spans="1:14" ht="14.25" customHeight="1" x14ac:dyDescent="0.35">
      <c r="A890" t="s">
        <v>4839</v>
      </c>
      <c r="B890" t="s">
        <v>4840</v>
      </c>
      <c r="C890" t="s">
        <v>838</v>
      </c>
      <c r="D890" t="s">
        <v>935</v>
      </c>
      <c r="E890">
        <v>19193</v>
      </c>
      <c r="F890">
        <v>543</v>
      </c>
      <c r="G890">
        <v>154</v>
      </c>
      <c r="H890">
        <v>447</v>
      </c>
      <c r="I890">
        <v>544</v>
      </c>
      <c r="J890">
        <v>267</v>
      </c>
      <c r="K890">
        <v>54</v>
      </c>
      <c r="L890">
        <v>243</v>
      </c>
      <c r="M890">
        <v>907</v>
      </c>
      <c r="N890">
        <f t="shared" si="13"/>
        <v>3159</v>
      </c>
    </row>
    <row r="891" spans="1:14" ht="14.25" customHeight="1" x14ac:dyDescent="0.35">
      <c r="A891" t="s">
        <v>4841</v>
      </c>
      <c r="B891" t="s">
        <v>4323</v>
      </c>
      <c r="C891" t="s">
        <v>838</v>
      </c>
      <c r="D891" t="s">
        <v>936</v>
      </c>
      <c r="E891">
        <v>19195</v>
      </c>
      <c r="F891">
        <v>10</v>
      </c>
      <c r="G891">
        <v>0</v>
      </c>
      <c r="H891">
        <v>0</v>
      </c>
      <c r="I891">
        <v>0</v>
      </c>
      <c r="J891">
        <v>12</v>
      </c>
      <c r="K891">
        <v>4</v>
      </c>
      <c r="L891">
        <v>4</v>
      </c>
      <c r="M891">
        <v>36</v>
      </c>
      <c r="N891">
        <f t="shared" si="13"/>
        <v>66</v>
      </c>
    </row>
    <row r="892" spans="1:14" ht="14.25" customHeight="1" x14ac:dyDescent="0.35">
      <c r="A892" t="s">
        <v>4842</v>
      </c>
      <c r="B892" t="s">
        <v>4843</v>
      </c>
      <c r="C892" t="s">
        <v>838</v>
      </c>
      <c r="D892" t="s">
        <v>937</v>
      </c>
      <c r="E892">
        <v>19197</v>
      </c>
      <c r="F892">
        <v>92</v>
      </c>
      <c r="G892">
        <v>44</v>
      </c>
      <c r="H892">
        <v>46</v>
      </c>
      <c r="I892">
        <v>69</v>
      </c>
      <c r="J892">
        <v>15</v>
      </c>
      <c r="K892">
        <v>33</v>
      </c>
      <c r="L892">
        <v>61</v>
      </c>
      <c r="M892">
        <v>106</v>
      </c>
      <c r="N892">
        <f t="shared" si="13"/>
        <v>466</v>
      </c>
    </row>
    <row r="893" spans="1:14" ht="14.25" customHeight="1" x14ac:dyDescent="0.35">
      <c r="A893" t="s">
        <v>4844</v>
      </c>
      <c r="B893" t="s">
        <v>4569</v>
      </c>
      <c r="C893" t="s">
        <v>938</v>
      </c>
      <c r="D893" t="s">
        <v>939</v>
      </c>
      <c r="E893">
        <v>20001</v>
      </c>
      <c r="F893">
        <v>98</v>
      </c>
      <c r="G893">
        <v>14</v>
      </c>
      <c r="H893">
        <v>3</v>
      </c>
      <c r="I893">
        <v>73</v>
      </c>
      <c r="J893">
        <v>39</v>
      </c>
      <c r="K893">
        <v>63</v>
      </c>
      <c r="L893">
        <v>24</v>
      </c>
      <c r="M893">
        <v>69</v>
      </c>
      <c r="N893">
        <f t="shared" si="13"/>
        <v>383</v>
      </c>
    </row>
    <row r="894" spans="1:14" ht="14.25" customHeight="1" x14ac:dyDescent="0.35">
      <c r="A894" t="s">
        <v>4845</v>
      </c>
      <c r="B894" t="s">
        <v>4846</v>
      </c>
      <c r="C894" t="s">
        <v>938</v>
      </c>
      <c r="D894" t="s">
        <v>940</v>
      </c>
      <c r="E894">
        <v>20003</v>
      </c>
      <c r="F894">
        <v>15</v>
      </c>
      <c r="G894">
        <v>3</v>
      </c>
      <c r="H894">
        <v>28</v>
      </c>
      <c r="I894">
        <v>1</v>
      </c>
      <c r="J894">
        <v>28</v>
      </c>
      <c r="K894">
        <v>0</v>
      </c>
      <c r="L894">
        <v>3</v>
      </c>
      <c r="M894">
        <v>46</v>
      </c>
      <c r="N894">
        <f t="shared" si="13"/>
        <v>124</v>
      </c>
    </row>
    <row r="895" spans="1:14" ht="14.25" customHeight="1" x14ac:dyDescent="0.35">
      <c r="A895" t="s">
        <v>4847</v>
      </c>
      <c r="B895" t="s">
        <v>4848</v>
      </c>
      <c r="C895" t="s">
        <v>938</v>
      </c>
      <c r="D895" t="s">
        <v>941</v>
      </c>
      <c r="E895">
        <v>20005</v>
      </c>
      <c r="F895">
        <v>28</v>
      </c>
      <c r="G895">
        <v>6</v>
      </c>
      <c r="H895">
        <v>29</v>
      </c>
      <c r="I895">
        <v>160</v>
      </c>
      <c r="J895">
        <v>58</v>
      </c>
      <c r="K895">
        <v>7</v>
      </c>
      <c r="L895">
        <v>20</v>
      </c>
      <c r="M895">
        <v>166</v>
      </c>
      <c r="N895">
        <f t="shared" si="13"/>
        <v>474</v>
      </c>
    </row>
    <row r="896" spans="1:14" ht="14.25" customHeight="1" x14ac:dyDescent="0.35">
      <c r="A896" t="s">
        <v>4849</v>
      </c>
      <c r="B896" t="s">
        <v>4850</v>
      </c>
      <c r="C896" t="s">
        <v>938</v>
      </c>
      <c r="D896" t="s">
        <v>942</v>
      </c>
      <c r="E896">
        <v>20007</v>
      </c>
      <c r="F896">
        <v>16</v>
      </c>
      <c r="G896">
        <v>8</v>
      </c>
      <c r="H896">
        <v>5</v>
      </c>
      <c r="I896">
        <v>42</v>
      </c>
      <c r="J896">
        <v>0</v>
      </c>
      <c r="K896">
        <v>0</v>
      </c>
      <c r="L896">
        <v>0</v>
      </c>
      <c r="M896">
        <v>13</v>
      </c>
      <c r="N896">
        <f t="shared" si="13"/>
        <v>84</v>
      </c>
    </row>
    <row r="897" spans="1:14" ht="14.25" customHeight="1" x14ac:dyDescent="0.35">
      <c r="A897" t="s">
        <v>4851</v>
      </c>
      <c r="B897" t="s">
        <v>4852</v>
      </c>
      <c r="C897" t="s">
        <v>938</v>
      </c>
      <c r="D897" t="s">
        <v>943</v>
      </c>
      <c r="E897">
        <v>20009</v>
      </c>
      <c r="F897">
        <v>95</v>
      </c>
      <c r="G897">
        <v>30</v>
      </c>
      <c r="H897">
        <v>10</v>
      </c>
      <c r="I897">
        <v>192</v>
      </c>
      <c r="J897">
        <v>27</v>
      </c>
      <c r="K897">
        <v>6</v>
      </c>
      <c r="L897">
        <v>80</v>
      </c>
      <c r="M897">
        <v>488</v>
      </c>
      <c r="N897">
        <f t="shared" si="13"/>
        <v>928</v>
      </c>
    </row>
    <row r="898" spans="1:14" ht="14.25" customHeight="1" x14ac:dyDescent="0.35">
      <c r="A898" t="s">
        <v>4853</v>
      </c>
      <c r="B898" t="s">
        <v>4854</v>
      </c>
      <c r="C898" t="s">
        <v>938</v>
      </c>
      <c r="D898" t="s">
        <v>944</v>
      </c>
      <c r="E898">
        <v>20011</v>
      </c>
      <c r="F898">
        <v>31</v>
      </c>
      <c r="G898">
        <v>0</v>
      </c>
      <c r="H898">
        <v>35</v>
      </c>
      <c r="I898">
        <v>175</v>
      </c>
      <c r="J898">
        <v>25</v>
      </c>
      <c r="K898">
        <v>0</v>
      </c>
      <c r="L898">
        <v>0</v>
      </c>
      <c r="M898">
        <v>99</v>
      </c>
      <c r="N898">
        <f t="shared" si="13"/>
        <v>365</v>
      </c>
    </row>
    <row r="899" spans="1:14" ht="14.25" customHeight="1" x14ac:dyDescent="0.35">
      <c r="A899" t="s">
        <v>4855</v>
      </c>
      <c r="B899" t="s">
        <v>4418</v>
      </c>
      <c r="C899" t="s">
        <v>938</v>
      </c>
      <c r="D899" t="s">
        <v>945</v>
      </c>
      <c r="E899">
        <v>20013</v>
      </c>
      <c r="F899">
        <v>26</v>
      </c>
      <c r="G899">
        <v>15</v>
      </c>
      <c r="H899">
        <v>22</v>
      </c>
      <c r="I899">
        <v>40</v>
      </c>
      <c r="J899">
        <v>33</v>
      </c>
      <c r="K899">
        <v>13</v>
      </c>
      <c r="L899">
        <v>16</v>
      </c>
      <c r="M899">
        <v>57</v>
      </c>
      <c r="N899">
        <f t="shared" ref="N899:N962" si="14">SUM(F899:M899)</f>
        <v>222</v>
      </c>
    </row>
    <row r="900" spans="1:14" ht="14.25" customHeight="1" x14ac:dyDescent="0.35">
      <c r="A900" t="s">
        <v>4856</v>
      </c>
      <c r="B900" t="s">
        <v>3339</v>
      </c>
      <c r="C900" t="s">
        <v>938</v>
      </c>
      <c r="D900" t="s">
        <v>946</v>
      </c>
      <c r="E900">
        <v>20015</v>
      </c>
      <c r="F900">
        <v>43</v>
      </c>
      <c r="G900">
        <v>45</v>
      </c>
      <c r="H900">
        <v>169</v>
      </c>
      <c r="I900">
        <v>282</v>
      </c>
      <c r="J900">
        <v>336</v>
      </c>
      <c r="K900">
        <v>106</v>
      </c>
      <c r="L900">
        <v>67</v>
      </c>
      <c r="M900">
        <v>503</v>
      </c>
      <c r="N900">
        <f t="shared" si="14"/>
        <v>1551</v>
      </c>
    </row>
    <row r="901" spans="1:14" ht="14.25" customHeight="1" x14ac:dyDescent="0.35">
      <c r="A901" t="s">
        <v>4857</v>
      </c>
      <c r="B901" t="s">
        <v>4858</v>
      </c>
      <c r="C901" t="s">
        <v>938</v>
      </c>
      <c r="D901" t="s">
        <v>947</v>
      </c>
      <c r="E901">
        <v>20017</v>
      </c>
      <c r="F901">
        <v>7</v>
      </c>
      <c r="G901">
        <v>0</v>
      </c>
      <c r="H901">
        <v>1</v>
      </c>
      <c r="I901">
        <v>0</v>
      </c>
      <c r="J901">
        <v>10</v>
      </c>
      <c r="K901">
        <v>0</v>
      </c>
      <c r="L901">
        <v>1</v>
      </c>
      <c r="M901">
        <v>21</v>
      </c>
      <c r="N901">
        <f t="shared" si="14"/>
        <v>40</v>
      </c>
    </row>
    <row r="902" spans="1:14" ht="14.25" customHeight="1" x14ac:dyDescent="0.35">
      <c r="A902" t="s">
        <v>4859</v>
      </c>
      <c r="B902" t="s">
        <v>4860</v>
      </c>
      <c r="C902" t="s">
        <v>938</v>
      </c>
      <c r="D902" t="s">
        <v>948</v>
      </c>
      <c r="E902">
        <v>20019</v>
      </c>
      <c r="F902">
        <v>0</v>
      </c>
      <c r="G902">
        <v>0</v>
      </c>
      <c r="H902">
        <v>12</v>
      </c>
      <c r="I902">
        <v>42</v>
      </c>
      <c r="J902">
        <v>16</v>
      </c>
      <c r="K902">
        <v>4</v>
      </c>
      <c r="L902">
        <v>9</v>
      </c>
      <c r="M902">
        <v>18</v>
      </c>
      <c r="N902">
        <f t="shared" si="14"/>
        <v>101</v>
      </c>
    </row>
    <row r="903" spans="1:14" ht="14.25" customHeight="1" x14ac:dyDescent="0.35">
      <c r="A903" t="s">
        <v>4861</v>
      </c>
      <c r="B903" t="s">
        <v>3345</v>
      </c>
      <c r="C903" t="s">
        <v>938</v>
      </c>
      <c r="D903" t="s">
        <v>949</v>
      </c>
      <c r="E903">
        <v>20021</v>
      </c>
      <c r="F903">
        <v>37</v>
      </c>
      <c r="G903">
        <v>37</v>
      </c>
      <c r="H903">
        <v>60</v>
      </c>
      <c r="I903">
        <v>181</v>
      </c>
      <c r="J903">
        <v>31</v>
      </c>
      <c r="K903">
        <v>6</v>
      </c>
      <c r="L903">
        <v>54</v>
      </c>
      <c r="M903">
        <v>209</v>
      </c>
      <c r="N903">
        <f t="shared" si="14"/>
        <v>615</v>
      </c>
    </row>
    <row r="904" spans="1:14" ht="14.25" customHeight="1" x14ac:dyDescent="0.35">
      <c r="A904" t="s">
        <v>4862</v>
      </c>
      <c r="B904" t="s">
        <v>3815</v>
      </c>
      <c r="C904" t="s">
        <v>938</v>
      </c>
      <c r="D904" t="s">
        <v>950</v>
      </c>
      <c r="E904">
        <v>20023</v>
      </c>
      <c r="F904">
        <v>32</v>
      </c>
      <c r="G904">
        <v>0</v>
      </c>
      <c r="H904">
        <v>6</v>
      </c>
      <c r="I904">
        <v>40</v>
      </c>
      <c r="J904">
        <v>13</v>
      </c>
      <c r="K904">
        <v>2</v>
      </c>
      <c r="L904">
        <v>0</v>
      </c>
      <c r="M904">
        <v>23</v>
      </c>
      <c r="N904">
        <f t="shared" si="14"/>
        <v>116</v>
      </c>
    </row>
    <row r="905" spans="1:14" ht="14.25" customHeight="1" x14ac:dyDescent="0.35">
      <c r="A905" t="s">
        <v>4863</v>
      </c>
      <c r="B905" t="s">
        <v>3568</v>
      </c>
      <c r="C905" t="s">
        <v>938</v>
      </c>
      <c r="D905" t="s">
        <v>951</v>
      </c>
      <c r="E905">
        <v>20025</v>
      </c>
      <c r="F905">
        <v>0</v>
      </c>
      <c r="G905">
        <v>0</v>
      </c>
      <c r="H905">
        <v>0</v>
      </c>
      <c r="I905">
        <v>6</v>
      </c>
      <c r="J905">
        <v>0</v>
      </c>
      <c r="K905">
        <v>0</v>
      </c>
      <c r="L905">
        <v>0</v>
      </c>
      <c r="M905">
        <v>16</v>
      </c>
      <c r="N905">
        <f t="shared" si="14"/>
        <v>22</v>
      </c>
    </row>
    <row r="906" spans="1:14" ht="14.25" customHeight="1" x14ac:dyDescent="0.35">
      <c r="A906" t="s">
        <v>4864</v>
      </c>
      <c r="B906" t="s">
        <v>3353</v>
      </c>
      <c r="C906" t="s">
        <v>938</v>
      </c>
      <c r="D906" t="s">
        <v>952</v>
      </c>
      <c r="E906">
        <v>20027</v>
      </c>
      <c r="F906">
        <v>26</v>
      </c>
      <c r="G906">
        <v>6</v>
      </c>
      <c r="H906">
        <v>39</v>
      </c>
      <c r="I906">
        <v>44</v>
      </c>
      <c r="J906">
        <v>43</v>
      </c>
      <c r="K906">
        <v>2</v>
      </c>
      <c r="L906">
        <v>2</v>
      </c>
      <c r="M906">
        <v>110</v>
      </c>
      <c r="N906">
        <f t="shared" si="14"/>
        <v>272</v>
      </c>
    </row>
    <row r="907" spans="1:14" ht="14.25" customHeight="1" x14ac:dyDescent="0.35">
      <c r="A907" t="s">
        <v>4865</v>
      </c>
      <c r="B907" t="s">
        <v>4866</v>
      </c>
      <c r="C907" t="s">
        <v>938</v>
      </c>
      <c r="D907" t="s">
        <v>953</v>
      </c>
      <c r="E907">
        <v>20029</v>
      </c>
      <c r="F907">
        <v>25</v>
      </c>
      <c r="G907">
        <v>0</v>
      </c>
      <c r="H907">
        <v>11</v>
      </c>
      <c r="I907">
        <v>140</v>
      </c>
      <c r="J907">
        <v>8</v>
      </c>
      <c r="K907">
        <v>17</v>
      </c>
      <c r="L907">
        <v>19</v>
      </c>
      <c r="M907">
        <v>31</v>
      </c>
      <c r="N907">
        <f t="shared" si="14"/>
        <v>251</v>
      </c>
    </row>
    <row r="908" spans="1:14" ht="14.25" customHeight="1" x14ac:dyDescent="0.35">
      <c r="A908" t="s">
        <v>4867</v>
      </c>
      <c r="B908" t="s">
        <v>4868</v>
      </c>
      <c r="C908" t="s">
        <v>938</v>
      </c>
      <c r="D908" t="s">
        <v>954</v>
      </c>
      <c r="E908">
        <v>20031</v>
      </c>
      <c r="F908">
        <v>3</v>
      </c>
      <c r="G908">
        <v>1</v>
      </c>
      <c r="H908">
        <v>17</v>
      </c>
      <c r="I908">
        <v>83</v>
      </c>
      <c r="J908">
        <v>13</v>
      </c>
      <c r="K908">
        <v>1</v>
      </c>
      <c r="L908">
        <v>0</v>
      </c>
      <c r="M908">
        <v>93</v>
      </c>
      <c r="N908">
        <f t="shared" si="14"/>
        <v>211</v>
      </c>
    </row>
    <row r="909" spans="1:14" ht="14.25" customHeight="1" x14ac:dyDescent="0.35">
      <c r="A909" t="s">
        <v>4869</v>
      </c>
      <c r="B909" t="s">
        <v>4870</v>
      </c>
      <c r="C909" t="s">
        <v>938</v>
      </c>
      <c r="D909" t="s">
        <v>955</v>
      </c>
      <c r="E909">
        <v>20033</v>
      </c>
      <c r="F909">
        <v>15</v>
      </c>
      <c r="G909">
        <v>0</v>
      </c>
      <c r="H909">
        <v>0</v>
      </c>
      <c r="I909">
        <v>0</v>
      </c>
      <c r="J909">
        <v>5</v>
      </c>
      <c r="K909">
        <v>5</v>
      </c>
      <c r="L909">
        <v>0</v>
      </c>
      <c r="M909">
        <v>0</v>
      </c>
      <c r="N909">
        <f t="shared" si="14"/>
        <v>25</v>
      </c>
    </row>
    <row r="910" spans="1:14" ht="14.25" customHeight="1" x14ac:dyDescent="0.35">
      <c r="A910" t="s">
        <v>4871</v>
      </c>
      <c r="B910" t="s">
        <v>4872</v>
      </c>
      <c r="C910" t="s">
        <v>938</v>
      </c>
      <c r="D910" t="s">
        <v>956</v>
      </c>
      <c r="E910">
        <v>20035</v>
      </c>
      <c r="F910">
        <v>223</v>
      </c>
      <c r="G910">
        <v>71</v>
      </c>
      <c r="H910">
        <v>74</v>
      </c>
      <c r="I910">
        <v>250</v>
      </c>
      <c r="J910">
        <v>56</v>
      </c>
      <c r="K910">
        <v>61</v>
      </c>
      <c r="L910">
        <v>64</v>
      </c>
      <c r="M910">
        <v>325</v>
      </c>
      <c r="N910">
        <f t="shared" si="14"/>
        <v>1124</v>
      </c>
    </row>
    <row r="911" spans="1:14" ht="14.25" customHeight="1" x14ac:dyDescent="0.35">
      <c r="A911" t="s">
        <v>4873</v>
      </c>
      <c r="B911" t="s">
        <v>3580</v>
      </c>
      <c r="C911" t="s">
        <v>938</v>
      </c>
      <c r="D911" t="s">
        <v>957</v>
      </c>
      <c r="E911">
        <v>20037</v>
      </c>
      <c r="F911">
        <v>205</v>
      </c>
      <c r="G911">
        <v>79</v>
      </c>
      <c r="H911">
        <v>126</v>
      </c>
      <c r="I911">
        <v>1058</v>
      </c>
      <c r="J911">
        <v>368</v>
      </c>
      <c r="K911">
        <v>127</v>
      </c>
      <c r="L911">
        <v>47</v>
      </c>
      <c r="M911">
        <v>1271</v>
      </c>
      <c r="N911">
        <f t="shared" si="14"/>
        <v>3281</v>
      </c>
    </row>
    <row r="912" spans="1:14" ht="14.25" customHeight="1" x14ac:dyDescent="0.35">
      <c r="A912" t="s">
        <v>4874</v>
      </c>
      <c r="B912" t="s">
        <v>4131</v>
      </c>
      <c r="C912" t="s">
        <v>938</v>
      </c>
      <c r="D912" t="s">
        <v>958</v>
      </c>
      <c r="E912">
        <v>20039</v>
      </c>
      <c r="F912">
        <v>0</v>
      </c>
      <c r="G912">
        <v>0</v>
      </c>
      <c r="H912">
        <v>8</v>
      </c>
      <c r="I912">
        <v>1</v>
      </c>
      <c r="J912">
        <v>11</v>
      </c>
      <c r="K912">
        <v>5</v>
      </c>
      <c r="L912">
        <v>23</v>
      </c>
      <c r="M912">
        <v>1</v>
      </c>
      <c r="N912">
        <f t="shared" si="14"/>
        <v>49</v>
      </c>
    </row>
    <row r="913" spans="1:14" ht="14.25" customHeight="1" x14ac:dyDescent="0.35">
      <c r="A913" t="s">
        <v>4875</v>
      </c>
      <c r="B913" t="s">
        <v>4743</v>
      </c>
      <c r="C913" t="s">
        <v>938</v>
      </c>
      <c r="D913" t="s">
        <v>959</v>
      </c>
      <c r="E913">
        <v>20041</v>
      </c>
      <c r="F913">
        <v>72</v>
      </c>
      <c r="G913">
        <v>17</v>
      </c>
      <c r="H913">
        <v>18</v>
      </c>
      <c r="I913">
        <v>50</v>
      </c>
      <c r="J913">
        <v>54</v>
      </c>
      <c r="K913">
        <v>32</v>
      </c>
      <c r="L913">
        <v>5</v>
      </c>
      <c r="M913">
        <v>86</v>
      </c>
      <c r="N913">
        <f t="shared" si="14"/>
        <v>334</v>
      </c>
    </row>
    <row r="914" spans="1:14" ht="14.25" customHeight="1" x14ac:dyDescent="0.35">
      <c r="A914" t="s">
        <v>4876</v>
      </c>
      <c r="B914" t="s">
        <v>4877</v>
      </c>
      <c r="C914" t="s">
        <v>938</v>
      </c>
      <c r="D914" t="s">
        <v>960</v>
      </c>
      <c r="E914">
        <v>20043</v>
      </c>
      <c r="F914">
        <v>10</v>
      </c>
      <c r="G914">
        <v>0</v>
      </c>
      <c r="H914">
        <v>0</v>
      </c>
      <c r="I914">
        <v>33</v>
      </c>
      <c r="J914">
        <v>27</v>
      </c>
      <c r="K914">
        <v>5</v>
      </c>
      <c r="L914">
        <v>11</v>
      </c>
      <c r="M914">
        <v>12</v>
      </c>
      <c r="N914">
        <f t="shared" si="14"/>
        <v>98</v>
      </c>
    </row>
    <row r="915" spans="1:14" ht="14.25" customHeight="1" x14ac:dyDescent="0.35">
      <c r="A915" t="s">
        <v>4878</v>
      </c>
      <c r="B915" t="s">
        <v>3833</v>
      </c>
      <c r="C915" t="s">
        <v>938</v>
      </c>
      <c r="D915" t="s">
        <v>961</v>
      </c>
      <c r="E915">
        <v>20045</v>
      </c>
      <c r="F915">
        <v>37</v>
      </c>
      <c r="G915">
        <v>61</v>
      </c>
      <c r="H915">
        <v>60</v>
      </c>
      <c r="I915">
        <v>4544</v>
      </c>
      <c r="J915">
        <v>32</v>
      </c>
      <c r="K915">
        <v>121</v>
      </c>
      <c r="L915">
        <v>59</v>
      </c>
      <c r="M915">
        <v>4711</v>
      </c>
      <c r="N915">
        <f t="shared" si="14"/>
        <v>9625</v>
      </c>
    </row>
    <row r="916" spans="1:14" ht="14.25" customHeight="1" x14ac:dyDescent="0.35">
      <c r="A916" t="s">
        <v>4879</v>
      </c>
      <c r="B916" t="s">
        <v>4448</v>
      </c>
      <c r="C916" t="s">
        <v>938</v>
      </c>
      <c r="D916" t="s">
        <v>962</v>
      </c>
      <c r="E916">
        <v>20047</v>
      </c>
      <c r="F916">
        <v>9</v>
      </c>
      <c r="G916">
        <v>2</v>
      </c>
      <c r="H916">
        <v>6</v>
      </c>
      <c r="I916">
        <v>13</v>
      </c>
      <c r="J916">
        <v>3</v>
      </c>
      <c r="K916">
        <v>4</v>
      </c>
      <c r="L916">
        <v>12</v>
      </c>
      <c r="M916">
        <v>42</v>
      </c>
      <c r="N916">
        <f t="shared" si="14"/>
        <v>91</v>
      </c>
    </row>
    <row r="917" spans="1:14" ht="14.25" customHeight="1" x14ac:dyDescent="0.35">
      <c r="A917" t="s">
        <v>4880</v>
      </c>
      <c r="B917" t="s">
        <v>4881</v>
      </c>
      <c r="C917" t="s">
        <v>938</v>
      </c>
      <c r="D917" t="s">
        <v>963</v>
      </c>
      <c r="E917">
        <v>20049</v>
      </c>
      <c r="F917">
        <v>8</v>
      </c>
      <c r="G917">
        <v>4</v>
      </c>
      <c r="H917">
        <v>7</v>
      </c>
      <c r="I917">
        <v>1</v>
      </c>
      <c r="J917">
        <v>12</v>
      </c>
      <c r="K917">
        <v>0</v>
      </c>
      <c r="L917">
        <v>0</v>
      </c>
      <c r="M917">
        <v>26</v>
      </c>
      <c r="N917">
        <f t="shared" si="14"/>
        <v>58</v>
      </c>
    </row>
    <row r="918" spans="1:14" ht="14.25" customHeight="1" x14ac:dyDescent="0.35">
      <c r="A918" t="s">
        <v>4882</v>
      </c>
      <c r="B918" t="s">
        <v>4883</v>
      </c>
      <c r="C918" t="s">
        <v>938</v>
      </c>
      <c r="D918" t="s">
        <v>964</v>
      </c>
      <c r="E918">
        <v>20051</v>
      </c>
      <c r="F918">
        <v>76</v>
      </c>
      <c r="G918">
        <v>13</v>
      </c>
      <c r="H918">
        <v>18</v>
      </c>
      <c r="I918">
        <v>1120</v>
      </c>
      <c r="J918">
        <v>142</v>
      </c>
      <c r="K918">
        <v>0</v>
      </c>
      <c r="L918">
        <v>43</v>
      </c>
      <c r="M918">
        <v>1065</v>
      </c>
      <c r="N918">
        <f t="shared" si="14"/>
        <v>2477</v>
      </c>
    </row>
    <row r="919" spans="1:14" ht="14.25" customHeight="1" x14ac:dyDescent="0.35">
      <c r="A919" t="s">
        <v>4884</v>
      </c>
      <c r="B919" t="s">
        <v>4885</v>
      </c>
      <c r="C919" t="s">
        <v>938</v>
      </c>
      <c r="D919" t="s">
        <v>965</v>
      </c>
      <c r="E919">
        <v>20053</v>
      </c>
      <c r="F919">
        <v>9</v>
      </c>
      <c r="G919">
        <v>6</v>
      </c>
      <c r="H919">
        <v>8</v>
      </c>
      <c r="I919">
        <v>5</v>
      </c>
      <c r="J919">
        <v>12</v>
      </c>
      <c r="K919">
        <v>0</v>
      </c>
      <c r="L919">
        <v>11</v>
      </c>
      <c r="M919">
        <v>34</v>
      </c>
      <c r="N919">
        <f t="shared" si="14"/>
        <v>85</v>
      </c>
    </row>
    <row r="920" spans="1:14" ht="14.25" customHeight="1" x14ac:dyDescent="0.35">
      <c r="A920" t="s">
        <v>4886</v>
      </c>
      <c r="B920" t="s">
        <v>4887</v>
      </c>
      <c r="C920" t="s">
        <v>938</v>
      </c>
      <c r="D920" t="s">
        <v>966</v>
      </c>
      <c r="E920">
        <v>20055</v>
      </c>
      <c r="F920">
        <v>101</v>
      </c>
      <c r="G920">
        <v>46</v>
      </c>
      <c r="H920">
        <v>56</v>
      </c>
      <c r="I920">
        <v>145</v>
      </c>
      <c r="J920">
        <v>119</v>
      </c>
      <c r="K920">
        <v>47</v>
      </c>
      <c r="L920">
        <v>49</v>
      </c>
      <c r="M920">
        <v>271</v>
      </c>
      <c r="N920">
        <f t="shared" si="14"/>
        <v>834</v>
      </c>
    </row>
    <row r="921" spans="1:14" ht="14.25" customHeight="1" x14ac:dyDescent="0.35">
      <c r="A921" t="s">
        <v>4888</v>
      </c>
      <c r="B921" t="s">
        <v>4452</v>
      </c>
      <c r="C921" t="s">
        <v>938</v>
      </c>
      <c r="D921" t="s">
        <v>967</v>
      </c>
      <c r="E921">
        <v>20057</v>
      </c>
      <c r="F921">
        <v>164</v>
      </c>
      <c r="G921">
        <v>34</v>
      </c>
      <c r="H921">
        <v>35</v>
      </c>
      <c r="I921">
        <v>206</v>
      </c>
      <c r="J921">
        <v>126</v>
      </c>
      <c r="K921">
        <v>58</v>
      </c>
      <c r="L921">
        <v>113</v>
      </c>
      <c r="M921">
        <v>330</v>
      </c>
      <c r="N921">
        <f t="shared" si="14"/>
        <v>1066</v>
      </c>
    </row>
    <row r="922" spans="1:14" ht="14.25" customHeight="1" x14ac:dyDescent="0.35">
      <c r="A922" t="s">
        <v>4889</v>
      </c>
      <c r="B922" t="s">
        <v>3385</v>
      </c>
      <c r="C922" t="s">
        <v>938</v>
      </c>
      <c r="D922" t="s">
        <v>968</v>
      </c>
      <c r="E922">
        <v>20059</v>
      </c>
      <c r="F922">
        <v>14</v>
      </c>
      <c r="G922">
        <v>0</v>
      </c>
      <c r="H922">
        <v>72</v>
      </c>
      <c r="I922">
        <v>111</v>
      </c>
      <c r="J922">
        <v>18</v>
      </c>
      <c r="K922">
        <v>2</v>
      </c>
      <c r="L922">
        <v>44</v>
      </c>
      <c r="M922">
        <v>97</v>
      </c>
      <c r="N922">
        <f t="shared" si="14"/>
        <v>358</v>
      </c>
    </row>
    <row r="923" spans="1:14" ht="14.25" customHeight="1" x14ac:dyDescent="0.35">
      <c r="A923" t="s">
        <v>4890</v>
      </c>
      <c r="B923" t="s">
        <v>4891</v>
      </c>
      <c r="C923" t="s">
        <v>938</v>
      </c>
      <c r="D923" t="s">
        <v>969</v>
      </c>
      <c r="E923">
        <v>20061</v>
      </c>
      <c r="F923">
        <v>256</v>
      </c>
      <c r="G923">
        <v>139</v>
      </c>
      <c r="H923">
        <v>43</v>
      </c>
      <c r="I923">
        <v>443</v>
      </c>
      <c r="J923">
        <v>161</v>
      </c>
      <c r="K923">
        <v>56</v>
      </c>
      <c r="L923">
        <v>36</v>
      </c>
      <c r="M923">
        <v>502</v>
      </c>
      <c r="N923">
        <f t="shared" si="14"/>
        <v>1636</v>
      </c>
    </row>
    <row r="924" spans="1:14" ht="14.25" customHeight="1" x14ac:dyDescent="0.35">
      <c r="A924" t="s">
        <v>4892</v>
      </c>
      <c r="B924" t="s">
        <v>4893</v>
      </c>
      <c r="C924" t="s">
        <v>938</v>
      </c>
      <c r="D924" t="s">
        <v>970</v>
      </c>
      <c r="E924">
        <v>20063</v>
      </c>
      <c r="F924">
        <v>0</v>
      </c>
      <c r="G924">
        <v>2</v>
      </c>
      <c r="H924">
        <v>0</v>
      </c>
      <c r="I924">
        <v>1</v>
      </c>
      <c r="J924">
        <v>1</v>
      </c>
      <c r="K924">
        <v>0</v>
      </c>
      <c r="L924">
        <v>0</v>
      </c>
      <c r="M924">
        <v>4</v>
      </c>
      <c r="N924">
        <f t="shared" si="14"/>
        <v>8</v>
      </c>
    </row>
    <row r="925" spans="1:14" ht="14.25" customHeight="1" x14ac:dyDescent="0.35">
      <c r="A925" t="s">
        <v>4894</v>
      </c>
      <c r="B925" t="s">
        <v>3529</v>
      </c>
      <c r="C925" t="s">
        <v>938</v>
      </c>
      <c r="D925" t="s">
        <v>971</v>
      </c>
      <c r="E925">
        <v>20065</v>
      </c>
      <c r="F925">
        <v>12</v>
      </c>
      <c r="G925">
        <v>17</v>
      </c>
      <c r="H925">
        <v>0</v>
      </c>
      <c r="I925">
        <v>0</v>
      </c>
      <c r="J925">
        <v>5</v>
      </c>
      <c r="K925">
        <v>0</v>
      </c>
      <c r="L925">
        <v>6</v>
      </c>
      <c r="M925">
        <v>63</v>
      </c>
      <c r="N925">
        <f t="shared" si="14"/>
        <v>103</v>
      </c>
    </row>
    <row r="926" spans="1:14" ht="14.25" customHeight="1" x14ac:dyDescent="0.35">
      <c r="A926" t="s">
        <v>4895</v>
      </c>
      <c r="B926" t="s">
        <v>3598</v>
      </c>
      <c r="C926" t="s">
        <v>938</v>
      </c>
      <c r="D926" t="s">
        <v>972</v>
      </c>
      <c r="E926">
        <v>20067</v>
      </c>
      <c r="F926">
        <v>0</v>
      </c>
      <c r="G926">
        <v>0</v>
      </c>
      <c r="H926">
        <v>0</v>
      </c>
      <c r="I926">
        <v>12</v>
      </c>
      <c r="J926">
        <v>0</v>
      </c>
      <c r="K926">
        <v>0</v>
      </c>
      <c r="L926">
        <v>0</v>
      </c>
      <c r="M926">
        <v>77</v>
      </c>
      <c r="N926">
        <f t="shared" si="14"/>
        <v>89</v>
      </c>
    </row>
    <row r="927" spans="1:14" ht="14.25" customHeight="1" x14ac:dyDescent="0.35">
      <c r="A927" t="s">
        <v>4896</v>
      </c>
      <c r="B927" t="s">
        <v>4897</v>
      </c>
      <c r="C927" t="s">
        <v>938</v>
      </c>
      <c r="D927" t="s">
        <v>973</v>
      </c>
      <c r="E927">
        <v>20069</v>
      </c>
      <c r="F927">
        <v>15</v>
      </c>
      <c r="G927">
        <v>11</v>
      </c>
      <c r="H927">
        <v>3</v>
      </c>
      <c r="I927">
        <v>5</v>
      </c>
      <c r="J927">
        <v>15</v>
      </c>
      <c r="K927">
        <v>0</v>
      </c>
      <c r="L927">
        <v>0</v>
      </c>
      <c r="M927">
        <v>16</v>
      </c>
      <c r="N927">
        <f t="shared" si="14"/>
        <v>65</v>
      </c>
    </row>
    <row r="928" spans="1:14" ht="14.25" customHeight="1" x14ac:dyDescent="0.35">
      <c r="A928" t="s">
        <v>4898</v>
      </c>
      <c r="B928" t="s">
        <v>4899</v>
      </c>
      <c r="C928" t="s">
        <v>938</v>
      </c>
      <c r="D928" t="s">
        <v>974</v>
      </c>
      <c r="E928">
        <v>20071</v>
      </c>
      <c r="F928">
        <v>7</v>
      </c>
      <c r="G928">
        <v>0</v>
      </c>
      <c r="H928">
        <v>0</v>
      </c>
      <c r="I928">
        <v>0</v>
      </c>
      <c r="J928">
        <v>0</v>
      </c>
      <c r="K928">
        <v>4</v>
      </c>
      <c r="L928">
        <v>48</v>
      </c>
      <c r="M928">
        <v>0</v>
      </c>
      <c r="N928">
        <f t="shared" si="14"/>
        <v>59</v>
      </c>
    </row>
    <row r="929" spans="1:14" ht="14.25" customHeight="1" x14ac:dyDescent="0.35">
      <c r="A929" t="s">
        <v>4900</v>
      </c>
      <c r="B929" t="s">
        <v>4901</v>
      </c>
      <c r="C929" t="s">
        <v>938</v>
      </c>
      <c r="D929" t="s">
        <v>975</v>
      </c>
      <c r="E929">
        <v>20073</v>
      </c>
      <c r="F929">
        <v>10</v>
      </c>
      <c r="G929">
        <v>8</v>
      </c>
      <c r="H929">
        <v>14</v>
      </c>
      <c r="I929">
        <v>27</v>
      </c>
      <c r="J929">
        <v>25</v>
      </c>
      <c r="K929">
        <v>0</v>
      </c>
      <c r="L929">
        <v>4</v>
      </c>
      <c r="M929">
        <v>57</v>
      </c>
      <c r="N929">
        <f t="shared" si="14"/>
        <v>145</v>
      </c>
    </row>
    <row r="930" spans="1:14" ht="14.25" customHeight="1" x14ac:dyDescent="0.35">
      <c r="A930" t="s">
        <v>4902</v>
      </c>
      <c r="B930" t="s">
        <v>3981</v>
      </c>
      <c r="C930" t="s">
        <v>938</v>
      </c>
      <c r="D930" t="s">
        <v>976</v>
      </c>
      <c r="E930">
        <v>20075</v>
      </c>
      <c r="F930">
        <v>0</v>
      </c>
      <c r="G930">
        <v>0</v>
      </c>
      <c r="H930">
        <v>0</v>
      </c>
      <c r="I930">
        <v>0</v>
      </c>
      <c r="J930">
        <v>0</v>
      </c>
      <c r="K930">
        <v>0</v>
      </c>
      <c r="L930">
        <v>0</v>
      </c>
      <c r="M930">
        <v>9</v>
      </c>
      <c r="N930">
        <f t="shared" si="14"/>
        <v>9</v>
      </c>
    </row>
    <row r="931" spans="1:14" ht="14.25" customHeight="1" x14ac:dyDescent="0.35">
      <c r="A931" t="s">
        <v>4903</v>
      </c>
      <c r="B931" t="s">
        <v>4904</v>
      </c>
      <c r="C931" t="s">
        <v>938</v>
      </c>
      <c r="D931" t="s">
        <v>977</v>
      </c>
      <c r="E931">
        <v>20077</v>
      </c>
      <c r="F931">
        <v>29</v>
      </c>
      <c r="G931">
        <v>3</v>
      </c>
      <c r="H931">
        <v>14</v>
      </c>
      <c r="I931">
        <v>35</v>
      </c>
      <c r="J931">
        <v>11</v>
      </c>
      <c r="K931">
        <v>0</v>
      </c>
      <c r="L931">
        <v>16</v>
      </c>
      <c r="M931">
        <v>38</v>
      </c>
      <c r="N931">
        <f t="shared" si="14"/>
        <v>146</v>
      </c>
    </row>
    <row r="932" spans="1:14" ht="14.25" customHeight="1" x14ac:dyDescent="0.35">
      <c r="A932" t="s">
        <v>4905</v>
      </c>
      <c r="B932" t="s">
        <v>4906</v>
      </c>
      <c r="C932" t="s">
        <v>938</v>
      </c>
      <c r="D932" t="s">
        <v>978</v>
      </c>
      <c r="E932">
        <v>20079</v>
      </c>
      <c r="F932">
        <v>16</v>
      </c>
      <c r="G932">
        <v>18</v>
      </c>
      <c r="H932">
        <v>21</v>
      </c>
      <c r="I932">
        <v>131</v>
      </c>
      <c r="J932">
        <v>95</v>
      </c>
      <c r="K932">
        <v>91</v>
      </c>
      <c r="L932">
        <v>34</v>
      </c>
      <c r="M932">
        <v>363</v>
      </c>
      <c r="N932">
        <f t="shared" si="14"/>
        <v>769</v>
      </c>
    </row>
    <row r="933" spans="1:14" ht="14.25" customHeight="1" x14ac:dyDescent="0.35">
      <c r="A933" t="s">
        <v>4907</v>
      </c>
      <c r="B933" t="s">
        <v>4908</v>
      </c>
      <c r="C933" t="s">
        <v>938</v>
      </c>
      <c r="D933" t="s">
        <v>979</v>
      </c>
      <c r="E933">
        <v>20081</v>
      </c>
      <c r="F933">
        <v>22</v>
      </c>
      <c r="G933">
        <v>8</v>
      </c>
      <c r="H933">
        <v>6</v>
      </c>
      <c r="I933">
        <v>6</v>
      </c>
      <c r="J933">
        <v>0</v>
      </c>
      <c r="K933">
        <v>0</v>
      </c>
      <c r="L933">
        <v>0</v>
      </c>
      <c r="M933">
        <v>47</v>
      </c>
      <c r="N933">
        <f t="shared" si="14"/>
        <v>89</v>
      </c>
    </row>
    <row r="934" spans="1:14" ht="14.25" customHeight="1" x14ac:dyDescent="0.35">
      <c r="A934" t="s">
        <v>4909</v>
      </c>
      <c r="B934" t="s">
        <v>4910</v>
      </c>
      <c r="C934" t="s">
        <v>938</v>
      </c>
      <c r="D934" t="s">
        <v>980</v>
      </c>
      <c r="E934">
        <v>20083</v>
      </c>
      <c r="F934">
        <v>3</v>
      </c>
      <c r="G934">
        <v>0</v>
      </c>
      <c r="H934">
        <v>0</v>
      </c>
      <c r="I934">
        <v>0</v>
      </c>
      <c r="J934">
        <v>0</v>
      </c>
      <c r="K934">
        <v>0</v>
      </c>
      <c r="L934">
        <v>0</v>
      </c>
      <c r="M934">
        <v>11</v>
      </c>
      <c r="N934">
        <f t="shared" si="14"/>
        <v>14</v>
      </c>
    </row>
    <row r="935" spans="1:14" ht="14.25" customHeight="1" x14ac:dyDescent="0.35">
      <c r="A935" t="s">
        <v>4911</v>
      </c>
      <c r="B935" t="s">
        <v>3397</v>
      </c>
      <c r="C935" t="s">
        <v>938</v>
      </c>
      <c r="D935" t="s">
        <v>981</v>
      </c>
      <c r="E935">
        <v>20085</v>
      </c>
      <c r="F935">
        <v>89</v>
      </c>
      <c r="G935">
        <v>0</v>
      </c>
      <c r="H935">
        <v>8</v>
      </c>
      <c r="I935">
        <v>43</v>
      </c>
      <c r="J935">
        <v>7</v>
      </c>
      <c r="K935">
        <v>7</v>
      </c>
      <c r="L935">
        <v>20</v>
      </c>
      <c r="M935">
        <v>171</v>
      </c>
      <c r="N935">
        <f t="shared" si="14"/>
        <v>345</v>
      </c>
    </row>
    <row r="936" spans="1:14" ht="14.25" customHeight="1" x14ac:dyDescent="0.35">
      <c r="A936" t="s">
        <v>4912</v>
      </c>
      <c r="B936" t="s">
        <v>3399</v>
      </c>
      <c r="C936" t="s">
        <v>938</v>
      </c>
      <c r="D936" t="s">
        <v>982</v>
      </c>
      <c r="E936">
        <v>20087</v>
      </c>
      <c r="F936">
        <v>22</v>
      </c>
      <c r="G936">
        <v>0</v>
      </c>
      <c r="H936">
        <v>14</v>
      </c>
      <c r="I936">
        <v>96</v>
      </c>
      <c r="J936">
        <v>8</v>
      </c>
      <c r="K936">
        <v>0</v>
      </c>
      <c r="L936">
        <v>4</v>
      </c>
      <c r="M936">
        <v>124</v>
      </c>
      <c r="N936">
        <f t="shared" si="14"/>
        <v>268</v>
      </c>
    </row>
    <row r="937" spans="1:14" ht="14.25" customHeight="1" x14ac:dyDescent="0.35">
      <c r="A937" t="s">
        <v>4913</v>
      </c>
      <c r="B937" t="s">
        <v>4914</v>
      </c>
      <c r="C937" t="s">
        <v>938</v>
      </c>
      <c r="D937" t="s">
        <v>983</v>
      </c>
      <c r="E937">
        <v>20089</v>
      </c>
      <c r="F937">
        <v>3</v>
      </c>
      <c r="G937">
        <v>0</v>
      </c>
      <c r="H937">
        <v>2</v>
      </c>
      <c r="I937">
        <v>5</v>
      </c>
      <c r="J937">
        <v>2</v>
      </c>
      <c r="K937">
        <v>11</v>
      </c>
      <c r="L937">
        <v>0</v>
      </c>
      <c r="M937">
        <v>7</v>
      </c>
      <c r="N937">
        <f t="shared" si="14"/>
        <v>30</v>
      </c>
    </row>
    <row r="938" spans="1:14" ht="14.25" customHeight="1" x14ac:dyDescent="0.35">
      <c r="A938" t="s">
        <v>4915</v>
      </c>
      <c r="B938" t="s">
        <v>3613</v>
      </c>
      <c r="C938" t="s">
        <v>938</v>
      </c>
      <c r="D938" t="s">
        <v>984</v>
      </c>
      <c r="E938">
        <v>20091</v>
      </c>
      <c r="F938">
        <v>586</v>
      </c>
      <c r="G938">
        <v>373</v>
      </c>
      <c r="H938">
        <v>439</v>
      </c>
      <c r="I938">
        <v>2016</v>
      </c>
      <c r="J938">
        <v>604</v>
      </c>
      <c r="K938">
        <v>231</v>
      </c>
      <c r="L938">
        <v>781</v>
      </c>
      <c r="M938">
        <v>4138</v>
      </c>
      <c r="N938">
        <f t="shared" si="14"/>
        <v>9168</v>
      </c>
    </row>
    <row r="939" spans="1:14" ht="14.25" customHeight="1" x14ac:dyDescent="0.35">
      <c r="A939" t="s">
        <v>4916</v>
      </c>
      <c r="B939" t="s">
        <v>4917</v>
      </c>
      <c r="C939" t="s">
        <v>938</v>
      </c>
      <c r="D939" t="s">
        <v>985</v>
      </c>
      <c r="E939">
        <v>20093</v>
      </c>
      <c r="F939">
        <v>0</v>
      </c>
      <c r="G939">
        <v>0</v>
      </c>
      <c r="H939">
        <v>8</v>
      </c>
      <c r="I939">
        <v>34</v>
      </c>
      <c r="J939">
        <v>0</v>
      </c>
      <c r="K939">
        <v>0</v>
      </c>
      <c r="L939">
        <v>0</v>
      </c>
      <c r="M939">
        <v>19</v>
      </c>
      <c r="N939">
        <f t="shared" si="14"/>
        <v>61</v>
      </c>
    </row>
    <row r="940" spans="1:14" ht="14.25" customHeight="1" x14ac:dyDescent="0.35">
      <c r="A940" t="s">
        <v>4918</v>
      </c>
      <c r="B940" t="s">
        <v>4919</v>
      </c>
      <c r="C940" t="s">
        <v>938</v>
      </c>
      <c r="D940" t="s">
        <v>986</v>
      </c>
      <c r="E940">
        <v>20095</v>
      </c>
      <c r="F940">
        <v>8</v>
      </c>
      <c r="G940">
        <v>32</v>
      </c>
      <c r="H940">
        <v>23</v>
      </c>
      <c r="I940">
        <v>70</v>
      </c>
      <c r="J940">
        <v>15</v>
      </c>
      <c r="K940">
        <v>0</v>
      </c>
      <c r="L940">
        <v>23</v>
      </c>
      <c r="M940">
        <v>25</v>
      </c>
      <c r="N940">
        <f t="shared" si="14"/>
        <v>196</v>
      </c>
    </row>
    <row r="941" spans="1:14" ht="14.25" customHeight="1" x14ac:dyDescent="0.35">
      <c r="A941" t="s">
        <v>4920</v>
      </c>
      <c r="B941" t="s">
        <v>3857</v>
      </c>
      <c r="C941" t="s">
        <v>938</v>
      </c>
      <c r="D941" t="s">
        <v>987</v>
      </c>
      <c r="E941">
        <v>20097</v>
      </c>
      <c r="F941">
        <v>0</v>
      </c>
      <c r="G941">
        <v>0</v>
      </c>
      <c r="H941">
        <v>0</v>
      </c>
      <c r="I941">
        <v>3</v>
      </c>
      <c r="J941">
        <v>0</v>
      </c>
      <c r="K941">
        <v>3</v>
      </c>
      <c r="L941">
        <v>0</v>
      </c>
      <c r="M941">
        <v>32</v>
      </c>
      <c r="N941">
        <f t="shared" si="14"/>
        <v>38</v>
      </c>
    </row>
    <row r="942" spans="1:14" ht="14.25" customHeight="1" x14ac:dyDescent="0.35">
      <c r="A942" t="s">
        <v>4921</v>
      </c>
      <c r="B942" t="s">
        <v>4922</v>
      </c>
      <c r="C942" t="s">
        <v>938</v>
      </c>
      <c r="D942" t="s">
        <v>988</v>
      </c>
      <c r="E942">
        <v>20099</v>
      </c>
      <c r="F942">
        <v>60</v>
      </c>
      <c r="G942">
        <v>22</v>
      </c>
      <c r="H942">
        <v>60</v>
      </c>
      <c r="I942">
        <v>294</v>
      </c>
      <c r="J942">
        <v>69</v>
      </c>
      <c r="K942">
        <v>25</v>
      </c>
      <c r="L942">
        <v>19</v>
      </c>
      <c r="M942">
        <v>207</v>
      </c>
      <c r="N942">
        <f t="shared" si="14"/>
        <v>756</v>
      </c>
    </row>
    <row r="943" spans="1:14" ht="14.25" customHeight="1" x14ac:dyDescent="0.35">
      <c r="A943" t="s">
        <v>4923</v>
      </c>
      <c r="B943" t="s">
        <v>4924</v>
      </c>
      <c r="C943" t="s">
        <v>938</v>
      </c>
      <c r="D943" t="s">
        <v>989</v>
      </c>
      <c r="E943">
        <v>20101</v>
      </c>
      <c r="F943">
        <v>0</v>
      </c>
      <c r="G943">
        <v>0</v>
      </c>
      <c r="H943">
        <v>0</v>
      </c>
      <c r="I943">
        <v>25</v>
      </c>
      <c r="J943">
        <v>0</v>
      </c>
      <c r="K943">
        <v>0</v>
      </c>
      <c r="L943">
        <v>0</v>
      </c>
      <c r="M943">
        <v>27</v>
      </c>
      <c r="N943">
        <f t="shared" si="14"/>
        <v>52</v>
      </c>
    </row>
    <row r="944" spans="1:14" ht="14.25" customHeight="1" x14ac:dyDescent="0.35">
      <c r="A944" t="s">
        <v>4925</v>
      </c>
      <c r="B944" t="s">
        <v>4926</v>
      </c>
      <c r="C944" t="s">
        <v>938</v>
      </c>
      <c r="D944" t="s">
        <v>990</v>
      </c>
      <c r="E944">
        <v>20103</v>
      </c>
      <c r="F944">
        <v>131</v>
      </c>
      <c r="G944">
        <v>1</v>
      </c>
      <c r="H944">
        <v>43</v>
      </c>
      <c r="I944">
        <v>510</v>
      </c>
      <c r="J944">
        <v>184</v>
      </c>
      <c r="K944">
        <v>19</v>
      </c>
      <c r="L944">
        <v>38</v>
      </c>
      <c r="M944">
        <v>239</v>
      </c>
      <c r="N944">
        <f t="shared" si="14"/>
        <v>1165</v>
      </c>
    </row>
    <row r="945" spans="1:14" ht="14.25" customHeight="1" x14ac:dyDescent="0.35">
      <c r="A945" t="s">
        <v>4927</v>
      </c>
      <c r="B945" t="s">
        <v>3619</v>
      </c>
      <c r="C945" t="s">
        <v>938</v>
      </c>
      <c r="D945" t="s">
        <v>991</v>
      </c>
      <c r="E945">
        <v>20105</v>
      </c>
      <c r="F945">
        <v>8</v>
      </c>
      <c r="G945">
        <v>0</v>
      </c>
      <c r="H945">
        <v>10</v>
      </c>
      <c r="I945">
        <v>16</v>
      </c>
      <c r="J945">
        <v>0</v>
      </c>
      <c r="K945">
        <v>0</v>
      </c>
      <c r="L945">
        <v>0</v>
      </c>
      <c r="M945">
        <v>19</v>
      </c>
      <c r="N945">
        <f t="shared" si="14"/>
        <v>53</v>
      </c>
    </row>
    <row r="946" spans="1:14" ht="14.25" customHeight="1" x14ac:dyDescent="0.35">
      <c r="A946" t="s">
        <v>4928</v>
      </c>
      <c r="B946" t="s">
        <v>4778</v>
      </c>
      <c r="C946" t="s">
        <v>938</v>
      </c>
      <c r="D946" t="s">
        <v>992</v>
      </c>
      <c r="E946">
        <v>20107</v>
      </c>
      <c r="F946">
        <v>25</v>
      </c>
      <c r="G946">
        <v>10</v>
      </c>
      <c r="H946">
        <v>24</v>
      </c>
      <c r="I946">
        <v>98</v>
      </c>
      <c r="J946">
        <v>2</v>
      </c>
      <c r="K946">
        <v>0</v>
      </c>
      <c r="L946">
        <v>10</v>
      </c>
      <c r="M946">
        <v>41</v>
      </c>
      <c r="N946">
        <f t="shared" si="14"/>
        <v>210</v>
      </c>
    </row>
    <row r="947" spans="1:14" ht="14.25" customHeight="1" x14ac:dyDescent="0.35">
      <c r="A947" t="s">
        <v>4929</v>
      </c>
      <c r="B947" t="s">
        <v>3623</v>
      </c>
      <c r="C947" t="s">
        <v>938</v>
      </c>
      <c r="D947" t="s">
        <v>993</v>
      </c>
      <c r="E947">
        <v>20109</v>
      </c>
      <c r="F947">
        <v>5</v>
      </c>
      <c r="G947">
        <v>28</v>
      </c>
      <c r="H947">
        <v>21</v>
      </c>
      <c r="I947">
        <v>29</v>
      </c>
      <c r="J947">
        <v>12</v>
      </c>
      <c r="K947">
        <v>0</v>
      </c>
      <c r="L947">
        <v>0</v>
      </c>
      <c r="M947">
        <v>7</v>
      </c>
      <c r="N947">
        <f t="shared" si="14"/>
        <v>102</v>
      </c>
    </row>
    <row r="948" spans="1:14" ht="14.25" customHeight="1" x14ac:dyDescent="0.35">
      <c r="A948" t="s">
        <v>4930</v>
      </c>
      <c r="B948" t="s">
        <v>4784</v>
      </c>
      <c r="C948" t="s">
        <v>938</v>
      </c>
      <c r="D948" t="s">
        <v>994</v>
      </c>
      <c r="E948">
        <v>20111</v>
      </c>
      <c r="F948">
        <v>91</v>
      </c>
      <c r="G948">
        <v>20</v>
      </c>
      <c r="H948">
        <v>100</v>
      </c>
      <c r="I948">
        <v>578</v>
      </c>
      <c r="J948">
        <v>38</v>
      </c>
      <c r="K948">
        <v>83</v>
      </c>
      <c r="L948">
        <v>83</v>
      </c>
      <c r="M948">
        <v>1173</v>
      </c>
      <c r="N948">
        <f t="shared" si="14"/>
        <v>2166</v>
      </c>
    </row>
    <row r="949" spans="1:14" ht="14.25" customHeight="1" x14ac:dyDescent="0.35">
      <c r="A949" t="s">
        <v>4931</v>
      </c>
      <c r="B949" t="s">
        <v>4932</v>
      </c>
      <c r="C949" t="s">
        <v>938</v>
      </c>
      <c r="D949" t="s">
        <v>995</v>
      </c>
      <c r="E949">
        <v>20113</v>
      </c>
      <c r="F949">
        <v>80</v>
      </c>
      <c r="G949">
        <v>13</v>
      </c>
      <c r="H949">
        <v>16</v>
      </c>
      <c r="I949">
        <v>300</v>
      </c>
      <c r="J949">
        <v>77</v>
      </c>
      <c r="K949">
        <v>32</v>
      </c>
      <c r="L949">
        <v>20</v>
      </c>
      <c r="M949">
        <v>429</v>
      </c>
      <c r="N949">
        <f t="shared" si="14"/>
        <v>967</v>
      </c>
    </row>
    <row r="950" spans="1:14" ht="14.25" customHeight="1" x14ac:dyDescent="0.35">
      <c r="A950" t="s">
        <v>4933</v>
      </c>
      <c r="B950" t="s">
        <v>3419</v>
      </c>
      <c r="C950" t="s">
        <v>938</v>
      </c>
      <c r="D950" t="s">
        <v>996</v>
      </c>
      <c r="E950">
        <v>20115</v>
      </c>
      <c r="F950">
        <v>15</v>
      </c>
      <c r="G950">
        <v>2</v>
      </c>
      <c r="H950">
        <v>13</v>
      </c>
      <c r="I950">
        <v>57</v>
      </c>
      <c r="J950">
        <v>14</v>
      </c>
      <c r="K950">
        <v>12</v>
      </c>
      <c r="L950">
        <v>5</v>
      </c>
      <c r="M950">
        <v>54</v>
      </c>
      <c r="N950">
        <f t="shared" si="14"/>
        <v>172</v>
      </c>
    </row>
    <row r="951" spans="1:14" ht="14.25" customHeight="1" x14ac:dyDescent="0.35">
      <c r="A951" t="s">
        <v>4934</v>
      </c>
      <c r="B951" t="s">
        <v>3421</v>
      </c>
      <c r="C951" t="s">
        <v>938</v>
      </c>
      <c r="D951" t="s">
        <v>997</v>
      </c>
      <c r="E951">
        <v>20117</v>
      </c>
      <c r="F951">
        <v>1</v>
      </c>
      <c r="G951">
        <v>40</v>
      </c>
      <c r="H951">
        <v>13</v>
      </c>
      <c r="I951">
        <v>33</v>
      </c>
      <c r="J951">
        <v>3</v>
      </c>
      <c r="K951">
        <v>0</v>
      </c>
      <c r="L951">
        <v>2</v>
      </c>
      <c r="M951">
        <v>54</v>
      </c>
      <c r="N951">
        <f t="shared" si="14"/>
        <v>146</v>
      </c>
    </row>
    <row r="952" spans="1:14" ht="14.25" customHeight="1" x14ac:dyDescent="0.35">
      <c r="A952" t="s">
        <v>4935</v>
      </c>
      <c r="B952" t="s">
        <v>4936</v>
      </c>
      <c r="C952" t="s">
        <v>938</v>
      </c>
      <c r="D952" t="s">
        <v>998</v>
      </c>
      <c r="E952">
        <v>20119</v>
      </c>
      <c r="F952">
        <v>4</v>
      </c>
      <c r="G952">
        <v>2</v>
      </c>
      <c r="H952">
        <v>0</v>
      </c>
      <c r="I952">
        <v>0</v>
      </c>
      <c r="J952">
        <v>0</v>
      </c>
      <c r="K952">
        <v>0</v>
      </c>
      <c r="L952">
        <v>0</v>
      </c>
      <c r="M952">
        <v>61</v>
      </c>
      <c r="N952">
        <f t="shared" si="14"/>
        <v>67</v>
      </c>
    </row>
    <row r="953" spans="1:14" ht="14.25" customHeight="1" x14ac:dyDescent="0.35">
      <c r="A953" t="s">
        <v>4937</v>
      </c>
      <c r="B953" t="s">
        <v>4637</v>
      </c>
      <c r="C953" t="s">
        <v>938</v>
      </c>
      <c r="D953" t="s">
        <v>999</v>
      </c>
      <c r="E953">
        <v>20121</v>
      </c>
      <c r="F953">
        <v>22</v>
      </c>
      <c r="G953">
        <v>14</v>
      </c>
      <c r="H953">
        <v>34</v>
      </c>
      <c r="I953">
        <v>114</v>
      </c>
      <c r="J953">
        <v>135</v>
      </c>
      <c r="K953">
        <v>19</v>
      </c>
      <c r="L953">
        <v>33</v>
      </c>
      <c r="M953">
        <v>96</v>
      </c>
      <c r="N953">
        <f t="shared" si="14"/>
        <v>467</v>
      </c>
    </row>
    <row r="954" spans="1:14" ht="14.25" customHeight="1" x14ac:dyDescent="0.35">
      <c r="A954" t="s">
        <v>4938</v>
      </c>
      <c r="B954" t="s">
        <v>4226</v>
      </c>
      <c r="C954" t="s">
        <v>938</v>
      </c>
      <c r="D954" t="s">
        <v>1000</v>
      </c>
      <c r="E954">
        <v>20123</v>
      </c>
      <c r="F954">
        <v>19</v>
      </c>
      <c r="G954">
        <v>6</v>
      </c>
      <c r="H954">
        <v>20</v>
      </c>
      <c r="I954">
        <v>91</v>
      </c>
      <c r="J954">
        <v>5</v>
      </c>
      <c r="K954">
        <v>16</v>
      </c>
      <c r="L954">
        <v>5</v>
      </c>
      <c r="M954">
        <v>4</v>
      </c>
      <c r="N954">
        <f t="shared" si="14"/>
        <v>166</v>
      </c>
    </row>
    <row r="955" spans="1:14" ht="14.25" customHeight="1" x14ac:dyDescent="0.35">
      <c r="A955" t="s">
        <v>4939</v>
      </c>
      <c r="B955" t="s">
        <v>3427</v>
      </c>
      <c r="C955" t="s">
        <v>938</v>
      </c>
      <c r="D955" t="s">
        <v>1001</v>
      </c>
      <c r="E955">
        <v>20125</v>
      </c>
      <c r="F955">
        <v>161</v>
      </c>
      <c r="G955">
        <v>11</v>
      </c>
      <c r="H955">
        <v>89</v>
      </c>
      <c r="I955">
        <v>431</v>
      </c>
      <c r="J955">
        <v>117</v>
      </c>
      <c r="K955">
        <v>74</v>
      </c>
      <c r="L955">
        <v>106</v>
      </c>
      <c r="M955">
        <v>335</v>
      </c>
      <c r="N955">
        <f t="shared" si="14"/>
        <v>1324</v>
      </c>
    </row>
    <row r="956" spans="1:14" ht="14.25" customHeight="1" x14ac:dyDescent="0.35">
      <c r="A956" t="s">
        <v>4940</v>
      </c>
      <c r="B956" t="s">
        <v>4941</v>
      </c>
      <c r="C956" t="s">
        <v>938</v>
      </c>
      <c r="D956" t="s">
        <v>1002</v>
      </c>
      <c r="E956">
        <v>20127</v>
      </c>
      <c r="F956">
        <v>21</v>
      </c>
      <c r="G956">
        <v>15</v>
      </c>
      <c r="H956">
        <v>29</v>
      </c>
      <c r="I956">
        <v>11</v>
      </c>
      <c r="J956">
        <v>24</v>
      </c>
      <c r="K956">
        <v>11</v>
      </c>
      <c r="L956">
        <v>12</v>
      </c>
      <c r="M956">
        <v>43</v>
      </c>
      <c r="N956">
        <f t="shared" si="14"/>
        <v>166</v>
      </c>
    </row>
    <row r="957" spans="1:14" ht="14.25" customHeight="1" x14ac:dyDescent="0.35">
      <c r="A957" t="s">
        <v>4942</v>
      </c>
      <c r="B957" t="s">
        <v>4943</v>
      </c>
      <c r="C957" t="s">
        <v>938</v>
      </c>
      <c r="D957" t="s">
        <v>1003</v>
      </c>
      <c r="E957">
        <v>20129</v>
      </c>
      <c r="F957">
        <v>0</v>
      </c>
      <c r="G957">
        <v>16</v>
      </c>
      <c r="H957">
        <v>4</v>
      </c>
      <c r="I957">
        <v>5</v>
      </c>
      <c r="J957">
        <v>6</v>
      </c>
      <c r="K957">
        <v>0</v>
      </c>
      <c r="L957">
        <v>0</v>
      </c>
      <c r="M957">
        <v>23</v>
      </c>
      <c r="N957">
        <f t="shared" si="14"/>
        <v>54</v>
      </c>
    </row>
    <row r="958" spans="1:14" ht="14.25" customHeight="1" x14ac:dyDescent="0.35">
      <c r="A958" t="s">
        <v>4944</v>
      </c>
      <c r="B958" t="s">
        <v>4945</v>
      </c>
      <c r="C958" t="s">
        <v>938</v>
      </c>
      <c r="D958" t="s">
        <v>1004</v>
      </c>
      <c r="E958">
        <v>20131</v>
      </c>
      <c r="F958">
        <v>1</v>
      </c>
      <c r="G958">
        <v>30</v>
      </c>
      <c r="H958">
        <v>45</v>
      </c>
      <c r="I958">
        <v>12</v>
      </c>
      <c r="J958">
        <v>35</v>
      </c>
      <c r="K958">
        <v>7</v>
      </c>
      <c r="L958">
        <v>9</v>
      </c>
      <c r="M958">
        <v>84</v>
      </c>
      <c r="N958">
        <f t="shared" si="14"/>
        <v>223</v>
      </c>
    </row>
    <row r="959" spans="1:14" ht="14.25" customHeight="1" x14ac:dyDescent="0.35">
      <c r="A959" t="s">
        <v>4946</v>
      </c>
      <c r="B959" t="s">
        <v>4947</v>
      </c>
      <c r="C959" t="s">
        <v>938</v>
      </c>
      <c r="D959" t="s">
        <v>1005</v>
      </c>
      <c r="E959">
        <v>20133</v>
      </c>
      <c r="F959">
        <v>93</v>
      </c>
      <c r="G959">
        <v>31</v>
      </c>
      <c r="H959">
        <v>48</v>
      </c>
      <c r="I959">
        <v>144</v>
      </c>
      <c r="J959">
        <v>60</v>
      </c>
      <c r="K959">
        <v>16</v>
      </c>
      <c r="L959">
        <v>45</v>
      </c>
      <c r="M959">
        <v>219</v>
      </c>
      <c r="N959">
        <f t="shared" si="14"/>
        <v>656</v>
      </c>
    </row>
    <row r="960" spans="1:14" ht="14.25" customHeight="1" x14ac:dyDescent="0.35">
      <c r="A960" t="s">
        <v>4948</v>
      </c>
      <c r="B960" t="s">
        <v>4949</v>
      </c>
      <c r="C960" t="s">
        <v>938</v>
      </c>
      <c r="D960" t="s">
        <v>1006</v>
      </c>
      <c r="E960">
        <v>20135</v>
      </c>
      <c r="F960">
        <v>4</v>
      </c>
      <c r="G960">
        <v>2</v>
      </c>
      <c r="H960">
        <v>2</v>
      </c>
      <c r="I960">
        <v>18</v>
      </c>
      <c r="J960">
        <v>10</v>
      </c>
      <c r="K960">
        <v>0</v>
      </c>
      <c r="L960">
        <v>7</v>
      </c>
      <c r="M960">
        <v>32</v>
      </c>
      <c r="N960">
        <f t="shared" si="14"/>
        <v>75</v>
      </c>
    </row>
    <row r="961" spans="1:14" ht="14.25" customHeight="1" x14ac:dyDescent="0.35">
      <c r="A961" t="s">
        <v>4950</v>
      </c>
      <c r="B961" t="s">
        <v>4951</v>
      </c>
      <c r="C961" t="s">
        <v>938</v>
      </c>
      <c r="D961" t="s">
        <v>1007</v>
      </c>
      <c r="E961">
        <v>20137</v>
      </c>
      <c r="F961">
        <v>2</v>
      </c>
      <c r="G961">
        <v>0</v>
      </c>
      <c r="H961">
        <v>8</v>
      </c>
      <c r="I961">
        <v>8</v>
      </c>
      <c r="J961">
        <v>15</v>
      </c>
      <c r="K961">
        <v>0</v>
      </c>
      <c r="L961">
        <v>0</v>
      </c>
      <c r="M961">
        <v>32</v>
      </c>
      <c r="N961">
        <f t="shared" si="14"/>
        <v>65</v>
      </c>
    </row>
    <row r="962" spans="1:14" ht="14.25" customHeight="1" x14ac:dyDescent="0.35">
      <c r="A962" t="s">
        <v>4952</v>
      </c>
      <c r="B962" t="s">
        <v>4953</v>
      </c>
      <c r="C962" t="s">
        <v>938</v>
      </c>
      <c r="D962" t="s">
        <v>1008</v>
      </c>
      <c r="E962">
        <v>20139</v>
      </c>
      <c r="F962">
        <v>58</v>
      </c>
      <c r="G962">
        <v>0</v>
      </c>
      <c r="H962">
        <v>30</v>
      </c>
      <c r="I962">
        <v>118</v>
      </c>
      <c r="J962">
        <v>20</v>
      </c>
      <c r="K962">
        <v>13</v>
      </c>
      <c r="L962">
        <v>17</v>
      </c>
      <c r="M962">
        <v>75</v>
      </c>
      <c r="N962">
        <f t="shared" si="14"/>
        <v>331</v>
      </c>
    </row>
    <row r="963" spans="1:14" ht="14.25" customHeight="1" x14ac:dyDescent="0.35">
      <c r="A963" t="s">
        <v>4954</v>
      </c>
      <c r="B963" t="s">
        <v>4955</v>
      </c>
      <c r="C963" t="s">
        <v>938</v>
      </c>
      <c r="D963" t="s">
        <v>1009</v>
      </c>
      <c r="E963">
        <v>20141</v>
      </c>
      <c r="F963">
        <v>0</v>
      </c>
      <c r="G963">
        <v>10</v>
      </c>
      <c r="H963">
        <v>10</v>
      </c>
      <c r="I963">
        <v>19</v>
      </c>
      <c r="J963">
        <v>20</v>
      </c>
      <c r="K963">
        <v>0</v>
      </c>
      <c r="L963">
        <v>20</v>
      </c>
      <c r="M963">
        <v>28</v>
      </c>
      <c r="N963">
        <f t="shared" ref="N963:N1026" si="15">SUM(F963:M963)</f>
        <v>107</v>
      </c>
    </row>
    <row r="964" spans="1:14" ht="14.25" customHeight="1" x14ac:dyDescent="0.35">
      <c r="A964" t="s">
        <v>4956</v>
      </c>
      <c r="B964" t="s">
        <v>4957</v>
      </c>
      <c r="C964" t="s">
        <v>938</v>
      </c>
      <c r="D964" t="s">
        <v>1010</v>
      </c>
      <c r="E964">
        <v>20143</v>
      </c>
      <c r="F964">
        <v>23</v>
      </c>
      <c r="G964">
        <v>4</v>
      </c>
      <c r="H964">
        <v>7</v>
      </c>
      <c r="I964">
        <v>27</v>
      </c>
      <c r="J964">
        <v>7</v>
      </c>
      <c r="K964">
        <v>5</v>
      </c>
      <c r="L964">
        <v>13</v>
      </c>
      <c r="M964">
        <v>50</v>
      </c>
      <c r="N964">
        <f t="shared" si="15"/>
        <v>136</v>
      </c>
    </row>
    <row r="965" spans="1:14" ht="14.25" customHeight="1" x14ac:dyDescent="0.35">
      <c r="A965" t="s">
        <v>4958</v>
      </c>
      <c r="B965" t="s">
        <v>4959</v>
      </c>
      <c r="C965" t="s">
        <v>938</v>
      </c>
      <c r="D965" t="s">
        <v>1011</v>
      </c>
      <c r="E965">
        <v>20145</v>
      </c>
      <c r="F965">
        <v>0</v>
      </c>
      <c r="G965">
        <v>0</v>
      </c>
      <c r="H965">
        <v>2</v>
      </c>
      <c r="I965">
        <v>8</v>
      </c>
      <c r="J965">
        <v>0</v>
      </c>
      <c r="K965">
        <v>0</v>
      </c>
      <c r="L965">
        <v>7</v>
      </c>
      <c r="M965">
        <v>72</v>
      </c>
      <c r="N965">
        <f t="shared" si="15"/>
        <v>89</v>
      </c>
    </row>
    <row r="966" spans="1:14" ht="14.25" customHeight="1" x14ac:dyDescent="0.35">
      <c r="A966" t="s">
        <v>4960</v>
      </c>
      <c r="B966" t="s">
        <v>3642</v>
      </c>
      <c r="C966" t="s">
        <v>938</v>
      </c>
      <c r="D966" t="s">
        <v>1012</v>
      </c>
      <c r="E966">
        <v>20147</v>
      </c>
      <c r="F966">
        <v>23</v>
      </c>
      <c r="G966">
        <v>1</v>
      </c>
      <c r="H966">
        <v>71</v>
      </c>
      <c r="I966">
        <v>7</v>
      </c>
      <c r="J966">
        <v>16</v>
      </c>
      <c r="K966">
        <v>0</v>
      </c>
      <c r="L966">
        <v>9</v>
      </c>
      <c r="M966">
        <v>4</v>
      </c>
      <c r="N966">
        <f t="shared" si="15"/>
        <v>131</v>
      </c>
    </row>
    <row r="967" spans="1:14" ht="14.25" customHeight="1" x14ac:dyDescent="0.35">
      <c r="A967" t="s">
        <v>4961</v>
      </c>
      <c r="B967" t="s">
        <v>4962</v>
      </c>
      <c r="C967" t="s">
        <v>938</v>
      </c>
      <c r="D967" t="s">
        <v>1013</v>
      </c>
      <c r="E967">
        <v>20149</v>
      </c>
      <c r="F967">
        <v>21</v>
      </c>
      <c r="G967">
        <v>1</v>
      </c>
      <c r="H967">
        <v>28</v>
      </c>
      <c r="I967">
        <v>44</v>
      </c>
      <c r="J967">
        <v>15</v>
      </c>
      <c r="K967">
        <v>42</v>
      </c>
      <c r="L967">
        <v>23</v>
      </c>
      <c r="M967">
        <v>189</v>
      </c>
      <c r="N967">
        <f t="shared" si="15"/>
        <v>363</v>
      </c>
    </row>
    <row r="968" spans="1:14" ht="14.25" customHeight="1" x14ac:dyDescent="0.35">
      <c r="A968" t="s">
        <v>4963</v>
      </c>
      <c r="B968" t="s">
        <v>4964</v>
      </c>
      <c r="C968" t="s">
        <v>938</v>
      </c>
      <c r="D968" t="s">
        <v>1014</v>
      </c>
      <c r="E968">
        <v>20151</v>
      </c>
      <c r="F968">
        <v>9</v>
      </c>
      <c r="G968">
        <v>0</v>
      </c>
      <c r="H968">
        <v>0</v>
      </c>
      <c r="I968">
        <v>50</v>
      </c>
      <c r="J968">
        <v>4</v>
      </c>
      <c r="K968">
        <v>3</v>
      </c>
      <c r="L968">
        <v>3</v>
      </c>
      <c r="M968">
        <v>104</v>
      </c>
      <c r="N968">
        <f t="shared" si="15"/>
        <v>173</v>
      </c>
    </row>
    <row r="969" spans="1:14" ht="14.25" customHeight="1" x14ac:dyDescent="0.35">
      <c r="A969" t="s">
        <v>4965</v>
      </c>
      <c r="B969" t="s">
        <v>4966</v>
      </c>
      <c r="C969" t="s">
        <v>938</v>
      </c>
      <c r="D969" t="s">
        <v>1015</v>
      </c>
      <c r="E969">
        <v>20153</v>
      </c>
      <c r="F969">
        <v>3</v>
      </c>
      <c r="G969">
        <v>0</v>
      </c>
      <c r="H969">
        <v>7</v>
      </c>
      <c r="I969">
        <v>6</v>
      </c>
      <c r="J969">
        <v>4</v>
      </c>
      <c r="K969">
        <v>0</v>
      </c>
      <c r="L969">
        <v>3</v>
      </c>
      <c r="M969">
        <v>7</v>
      </c>
      <c r="N969">
        <f t="shared" si="15"/>
        <v>30</v>
      </c>
    </row>
    <row r="970" spans="1:14" ht="14.25" customHeight="1" x14ac:dyDescent="0.35">
      <c r="A970" t="s">
        <v>4967</v>
      </c>
      <c r="B970" t="s">
        <v>4968</v>
      </c>
      <c r="C970" t="s">
        <v>938</v>
      </c>
      <c r="D970" t="s">
        <v>1016</v>
      </c>
      <c r="E970">
        <v>20155</v>
      </c>
      <c r="F970">
        <v>211</v>
      </c>
      <c r="G970">
        <v>96</v>
      </c>
      <c r="H970">
        <v>95</v>
      </c>
      <c r="I970">
        <v>377</v>
      </c>
      <c r="J970">
        <v>103</v>
      </c>
      <c r="K970">
        <v>52</v>
      </c>
      <c r="L970">
        <v>65</v>
      </c>
      <c r="M970">
        <v>952</v>
      </c>
      <c r="N970">
        <f t="shared" si="15"/>
        <v>1951</v>
      </c>
    </row>
    <row r="971" spans="1:14" ht="14.25" customHeight="1" x14ac:dyDescent="0.35">
      <c r="A971" t="s">
        <v>4969</v>
      </c>
      <c r="B971" t="s">
        <v>4970</v>
      </c>
      <c r="C971" t="s">
        <v>938</v>
      </c>
      <c r="D971" t="s">
        <v>1017</v>
      </c>
      <c r="E971">
        <v>20157</v>
      </c>
      <c r="F971">
        <v>14</v>
      </c>
      <c r="G971">
        <v>6</v>
      </c>
      <c r="H971">
        <v>15</v>
      </c>
      <c r="I971">
        <v>6</v>
      </c>
      <c r="J971">
        <v>30</v>
      </c>
      <c r="K971">
        <v>18</v>
      </c>
      <c r="L971">
        <v>30</v>
      </c>
      <c r="M971">
        <v>38</v>
      </c>
      <c r="N971">
        <f t="shared" si="15"/>
        <v>157</v>
      </c>
    </row>
    <row r="972" spans="1:14" ht="14.25" customHeight="1" x14ac:dyDescent="0.35">
      <c r="A972" t="s">
        <v>4971</v>
      </c>
      <c r="B972" t="s">
        <v>4972</v>
      </c>
      <c r="C972" t="s">
        <v>938</v>
      </c>
      <c r="D972" t="s">
        <v>1018</v>
      </c>
      <c r="E972">
        <v>20159</v>
      </c>
      <c r="F972">
        <v>13</v>
      </c>
      <c r="G972">
        <v>3</v>
      </c>
      <c r="H972">
        <v>0</v>
      </c>
      <c r="I972">
        <v>34</v>
      </c>
      <c r="J972">
        <v>18</v>
      </c>
      <c r="K972">
        <v>0</v>
      </c>
      <c r="L972">
        <v>4</v>
      </c>
      <c r="M972">
        <v>14</v>
      </c>
      <c r="N972">
        <f t="shared" si="15"/>
        <v>86</v>
      </c>
    </row>
    <row r="973" spans="1:14" ht="14.25" customHeight="1" x14ac:dyDescent="0.35">
      <c r="A973" t="s">
        <v>4973</v>
      </c>
      <c r="B973" t="s">
        <v>4974</v>
      </c>
      <c r="C973" t="s">
        <v>938</v>
      </c>
      <c r="D973" t="s">
        <v>1019</v>
      </c>
      <c r="E973">
        <v>20161</v>
      </c>
      <c r="F973">
        <v>118</v>
      </c>
      <c r="G973">
        <v>17</v>
      </c>
      <c r="H973">
        <v>138</v>
      </c>
      <c r="I973">
        <v>3819</v>
      </c>
      <c r="J973">
        <v>212</v>
      </c>
      <c r="K973">
        <v>21</v>
      </c>
      <c r="L973">
        <v>168</v>
      </c>
      <c r="M973">
        <v>3686</v>
      </c>
      <c r="N973">
        <f t="shared" si="15"/>
        <v>8179</v>
      </c>
    </row>
    <row r="974" spans="1:14" ht="14.25" customHeight="1" x14ac:dyDescent="0.35">
      <c r="A974" t="s">
        <v>4975</v>
      </c>
      <c r="B974" t="s">
        <v>4976</v>
      </c>
      <c r="C974" t="s">
        <v>938</v>
      </c>
      <c r="D974" t="s">
        <v>1020</v>
      </c>
      <c r="E974">
        <v>20163</v>
      </c>
      <c r="F974">
        <v>5</v>
      </c>
      <c r="G974">
        <v>0</v>
      </c>
      <c r="H974">
        <v>3</v>
      </c>
      <c r="I974">
        <v>4</v>
      </c>
      <c r="J974">
        <v>8</v>
      </c>
      <c r="K974">
        <v>7</v>
      </c>
      <c r="L974">
        <v>1</v>
      </c>
      <c r="M974">
        <v>12</v>
      </c>
      <c r="N974">
        <f t="shared" si="15"/>
        <v>40</v>
      </c>
    </row>
    <row r="975" spans="1:14" ht="14.25" customHeight="1" x14ac:dyDescent="0.35">
      <c r="A975" t="s">
        <v>4977</v>
      </c>
      <c r="B975" t="s">
        <v>4663</v>
      </c>
      <c r="C975" t="s">
        <v>938</v>
      </c>
      <c r="D975" t="s">
        <v>1021</v>
      </c>
      <c r="E975">
        <v>20165</v>
      </c>
      <c r="F975">
        <v>9</v>
      </c>
      <c r="G975">
        <v>0</v>
      </c>
      <c r="H975">
        <v>0</v>
      </c>
      <c r="I975">
        <v>24</v>
      </c>
      <c r="J975">
        <v>0</v>
      </c>
      <c r="K975">
        <v>0</v>
      </c>
      <c r="L975">
        <v>0</v>
      </c>
      <c r="M975">
        <v>20</v>
      </c>
      <c r="N975">
        <f t="shared" si="15"/>
        <v>53</v>
      </c>
    </row>
    <row r="976" spans="1:14" ht="14.25" customHeight="1" x14ac:dyDescent="0.35">
      <c r="A976" t="s">
        <v>4978</v>
      </c>
      <c r="B976" t="s">
        <v>3439</v>
      </c>
      <c r="C976" t="s">
        <v>938</v>
      </c>
      <c r="D976" t="s">
        <v>1022</v>
      </c>
      <c r="E976">
        <v>20167</v>
      </c>
      <c r="F976">
        <v>42</v>
      </c>
      <c r="G976">
        <v>0</v>
      </c>
      <c r="H976">
        <v>3</v>
      </c>
      <c r="I976">
        <v>12</v>
      </c>
      <c r="J976">
        <v>4</v>
      </c>
      <c r="K976">
        <v>0</v>
      </c>
      <c r="L976">
        <v>2</v>
      </c>
      <c r="M976">
        <v>72</v>
      </c>
      <c r="N976">
        <f t="shared" si="15"/>
        <v>135</v>
      </c>
    </row>
    <row r="977" spans="1:14" ht="14.25" customHeight="1" x14ac:dyDescent="0.35">
      <c r="A977" t="s">
        <v>4979</v>
      </c>
      <c r="B977" t="s">
        <v>3658</v>
      </c>
      <c r="C977" t="s">
        <v>938</v>
      </c>
      <c r="D977" t="s">
        <v>1023</v>
      </c>
      <c r="E977">
        <v>20169</v>
      </c>
      <c r="F977">
        <v>17</v>
      </c>
      <c r="G977">
        <v>35</v>
      </c>
      <c r="H977">
        <v>114</v>
      </c>
      <c r="I977">
        <v>523</v>
      </c>
      <c r="J977">
        <v>185</v>
      </c>
      <c r="K977">
        <v>68</v>
      </c>
      <c r="L977">
        <v>79</v>
      </c>
      <c r="M977">
        <v>492</v>
      </c>
      <c r="N977">
        <f t="shared" si="15"/>
        <v>1513</v>
      </c>
    </row>
    <row r="978" spans="1:14" ht="14.25" customHeight="1" x14ac:dyDescent="0.35">
      <c r="A978" t="s">
        <v>4980</v>
      </c>
      <c r="B978" t="s">
        <v>3660</v>
      </c>
      <c r="C978" t="s">
        <v>938</v>
      </c>
      <c r="D978" t="s">
        <v>1024</v>
      </c>
      <c r="E978">
        <v>20171</v>
      </c>
      <c r="F978">
        <v>22</v>
      </c>
      <c r="G978">
        <v>0</v>
      </c>
      <c r="H978">
        <v>33</v>
      </c>
      <c r="I978">
        <v>25</v>
      </c>
      <c r="J978">
        <v>0</v>
      </c>
      <c r="K978">
        <v>33</v>
      </c>
      <c r="L978">
        <v>0</v>
      </c>
      <c r="M978">
        <v>0</v>
      </c>
      <c r="N978">
        <f t="shared" si="15"/>
        <v>113</v>
      </c>
    </row>
    <row r="979" spans="1:14" ht="14.25" customHeight="1" x14ac:dyDescent="0.35">
      <c r="A979" t="s">
        <v>4981</v>
      </c>
      <c r="B979" t="s">
        <v>3906</v>
      </c>
      <c r="C979" t="s">
        <v>938</v>
      </c>
      <c r="D979" t="s">
        <v>1025</v>
      </c>
      <c r="E979">
        <v>20173</v>
      </c>
      <c r="F979">
        <v>1795</v>
      </c>
      <c r="G979">
        <v>772</v>
      </c>
      <c r="H979">
        <v>1251</v>
      </c>
      <c r="I979">
        <v>4062</v>
      </c>
      <c r="J979">
        <v>1631</v>
      </c>
      <c r="K979">
        <v>620</v>
      </c>
      <c r="L979">
        <v>1208</v>
      </c>
      <c r="M979">
        <v>5249</v>
      </c>
      <c r="N979">
        <f t="shared" si="15"/>
        <v>16588</v>
      </c>
    </row>
    <row r="980" spans="1:14" ht="14.25" customHeight="1" x14ac:dyDescent="0.35">
      <c r="A980" t="s">
        <v>4982</v>
      </c>
      <c r="B980" t="s">
        <v>4983</v>
      </c>
      <c r="C980" t="s">
        <v>938</v>
      </c>
      <c r="D980" t="s">
        <v>1026</v>
      </c>
      <c r="E980">
        <v>20175</v>
      </c>
      <c r="F980">
        <v>97</v>
      </c>
      <c r="G980">
        <v>61</v>
      </c>
      <c r="H980">
        <v>46</v>
      </c>
      <c r="I980">
        <v>21</v>
      </c>
      <c r="J980">
        <v>38</v>
      </c>
      <c r="K980">
        <v>55</v>
      </c>
      <c r="L980">
        <v>34</v>
      </c>
      <c r="M980">
        <v>223</v>
      </c>
      <c r="N980">
        <f t="shared" si="15"/>
        <v>575</v>
      </c>
    </row>
    <row r="981" spans="1:14" ht="14.25" customHeight="1" x14ac:dyDescent="0.35">
      <c r="A981" t="s">
        <v>4984</v>
      </c>
      <c r="B981" t="s">
        <v>4985</v>
      </c>
      <c r="C981" t="s">
        <v>938</v>
      </c>
      <c r="D981" t="s">
        <v>1027</v>
      </c>
      <c r="E981">
        <v>20177</v>
      </c>
      <c r="F981">
        <v>280</v>
      </c>
      <c r="G981">
        <v>172</v>
      </c>
      <c r="H981">
        <v>300</v>
      </c>
      <c r="I981">
        <v>904</v>
      </c>
      <c r="J981">
        <v>594</v>
      </c>
      <c r="K981">
        <v>173</v>
      </c>
      <c r="L981">
        <v>272</v>
      </c>
      <c r="M981">
        <v>1763</v>
      </c>
      <c r="N981">
        <f t="shared" si="15"/>
        <v>4458</v>
      </c>
    </row>
    <row r="982" spans="1:14" ht="14.25" customHeight="1" x14ac:dyDescent="0.35">
      <c r="A982" t="s">
        <v>4986</v>
      </c>
      <c r="B982" t="s">
        <v>4987</v>
      </c>
      <c r="C982" t="s">
        <v>938</v>
      </c>
      <c r="D982" t="s">
        <v>1028</v>
      </c>
      <c r="E982">
        <v>20179</v>
      </c>
      <c r="F982">
        <v>0</v>
      </c>
      <c r="G982">
        <v>0</v>
      </c>
      <c r="H982">
        <v>3</v>
      </c>
      <c r="I982">
        <v>0</v>
      </c>
      <c r="J982">
        <v>0</v>
      </c>
      <c r="K982">
        <v>0</v>
      </c>
      <c r="L982">
        <v>0</v>
      </c>
      <c r="M982">
        <v>20</v>
      </c>
      <c r="N982">
        <f t="shared" si="15"/>
        <v>23</v>
      </c>
    </row>
    <row r="983" spans="1:14" ht="14.25" customHeight="1" x14ac:dyDescent="0.35">
      <c r="A983" t="s">
        <v>4988</v>
      </c>
      <c r="B983" t="s">
        <v>4989</v>
      </c>
      <c r="C983" t="s">
        <v>938</v>
      </c>
      <c r="D983" t="s">
        <v>1029</v>
      </c>
      <c r="E983">
        <v>20181</v>
      </c>
      <c r="F983">
        <v>28</v>
      </c>
      <c r="G983">
        <v>0</v>
      </c>
      <c r="H983">
        <v>0</v>
      </c>
      <c r="I983">
        <v>63</v>
      </c>
      <c r="J983">
        <v>0</v>
      </c>
      <c r="K983">
        <v>12</v>
      </c>
      <c r="L983">
        <v>0</v>
      </c>
      <c r="M983">
        <v>17</v>
      </c>
      <c r="N983">
        <f t="shared" si="15"/>
        <v>120</v>
      </c>
    </row>
    <row r="984" spans="1:14" ht="14.25" customHeight="1" x14ac:dyDescent="0.35">
      <c r="A984" t="s">
        <v>4990</v>
      </c>
      <c r="B984" t="s">
        <v>4991</v>
      </c>
      <c r="C984" t="s">
        <v>938</v>
      </c>
      <c r="D984" t="s">
        <v>1030</v>
      </c>
      <c r="E984">
        <v>20183</v>
      </c>
      <c r="F984">
        <v>0</v>
      </c>
      <c r="G984">
        <v>10</v>
      </c>
      <c r="H984">
        <v>5</v>
      </c>
      <c r="I984">
        <v>19</v>
      </c>
      <c r="J984">
        <v>7</v>
      </c>
      <c r="K984">
        <v>2</v>
      </c>
      <c r="L984">
        <v>1</v>
      </c>
      <c r="M984">
        <v>28</v>
      </c>
      <c r="N984">
        <f t="shared" si="15"/>
        <v>72</v>
      </c>
    </row>
    <row r="985" spans="1:14" ht="14.25" customHeight="1" x14ac:dyDescent="0.35">
      <c r="A985" t="s">
        <v>4992</v>
      </c>
      <c r="B985" t="s">
        <v>4993</v>
      </c>
      <c r="C985" t="s">
        <v>938</v>
      </c>
      <c r="D985" t="s">
        <v>1031</v>
      </c>
      <c r="E985">
        <v>20185</v>
      </c>
      <c r="F985">
        <v>1</v>
      </c>
      <c r="G985">
        <v>0</v>
      </c>
      <c r="H985">
        <v>1</v>
      </c>
      <c r="I985">
        <v>51</v>
      </c>
      <c r="J985">
        <v>8</v>
      </c>
      <c r="K985">
        <v>6</v>
      </c>
      <c r="L985">
        <v>0</v>
      </c>
      <c r="M985">
        <v>34</v>
      </c>
      <c r="N985">
        <f t="shared" si="15"/>
        <v>101</v>
      </c>
    </row>
    <row r="986" spans="1:14" ht="14.25" customHeight="1" x14ac:dyDescent="0.35">
      <c r="A986" t="s">
        <v>4994</v>
      </c>
      <c r="B986" t="s">
        <v>4995</v>
      </c>
      <c r="C986" t="s">
        <v>938</v>
      </c>
      <c r="D986" t="s">
        <v>1032</v>
      </c>
      <c r="E986">
        <v>20187</v>
      </c>
      <c r="F986">
        <v>29</v>
      </c>
      <c r="G986">
        <v>0</v>
      </c>
      <c r="H986">
        <v>42</v>
      </c>
      <c r="I986">
        <v>0</v>
      </c>
      <c r="J986">
        <v>42</v>
      </c>
      <c r="K986">
        <v>0</v>
      </c>
      <c r="L986">
        <v>0</v>
      </c>
      <c r="M986">
        <v>7</v>
      </c>
      <c r="N986">
        <f t="shared" si="15"/>
        <v>120</v>
      </c>
    </row>
    <row r="987" spans="1:14" ht="14.25" customHeight="1" x14ac:dyDescent="0.35">
      <c r="A987" t="s">
        <v>4996</v>
      </c>
      <c r="B987" t="s">
        <v>4997</v>
      </c>
      <c r="C987" t="s">
        <v>938</v>
      </c>
      <c r="D987" t="s">
        <v>1033</v>
      </c>
      <c r="E987">
        <v>20189</v>
      </c>
      <c r="F987">
        <v>61</v>
      </c>
      <c r="G987">
        <v>0</v>
      </c>
      <c r="H987">
        <v>0</v>
      </c>
      <c r="I987">
        <v>78</v>
      </c>
      <c r="J987">
        <v>0</v>
      </c>
      <c r="K987">
        <v>79</v>
      </c>
      <c r="L987">
        <v>0</v>
      </c>
      <c r="M987">
        <v>52</v>
      </c>
      <c r="N987">
        <f t="shared" si="15"/>
        <v>270</v>
      </c>
    </row>
    <row r="988" spans="1:14" ht="14.25" customHeight="1" x14ac:dyDescent="0.35">
      <c r="A988" t="s">
        <v>4998</v>
      </c>
      <c r="B988" t="s">
        <v>4999</v>
      </c>
      <c r="C988" t="s">
        <v>938</v>
      </c>
      <c r="D988" t="s">
        <v>1034</v>
      </c>
      <c r="E988">
        <v>20191</v>
      </c>
      <c r="F988">
        <v>103</v>
      </c>
      <c r="G988">
        <v>13</v>
      </c>
      <c r="H988">
        <v>8</v>
      </c>
      <c r="I988">
        <v>149</v>
      </c>
      <c r="J988">
        <v>24</v>
      </c>
      <c r="K988">
        <v>27</v>
      </c>
      <c r="L988">
        <v>21</v>
      </c>
      <c r="M988">
        <v>190</v>
      </c>
      <c r="N988">
        <f t="shared" si="15"/>
        <v>535</v>
      </c>
    </row>
    <row r="989" spans="1:14" ht="14.25" customHeight="1" x14ac:dyDescent="0.35">
      <c r="A989" t="s">
        <v>5000</v>
      </c>
      <c r="B989" t="s">
        <v>4283</v>
      </c>
      <c r="C989" t="s">
        <v>938</v>
      </c>
      <c r="D989" t="s">
        <v>1035</v>
      </c>
      <c r="E989">
        <v>20193</v>
      </c>
      <c r="F989">
        <v>0</v>
      </c>
      <c r="G989">
        <v>3</v>
      </c>
      <c r="H989">
        <v>2</v>
      </c>
      <c r="I989">
        <v>4</v>
      </c>
      <c r="J989">
        <v>0</v>
      </c>
      <c r="K989">
        <v>0</v>
      </c>
      <c r="L989">
        <v>3</v>
      </c>
      <c r="M989">
        <v>118</v>
      </c>
      <c r="N989">
        <f t="shared" si="15"/>
        <v>130</v>
      </c>
    </row>
    <row r="990" spans="1:14" ht="14.25" customHeight="1" x14ac:dyDescent="0.35">
      <c r="A990" t="s">
        <v>5001</v>
      </c>
      <c r="B990" t="s">
        <v>5002</v>
      </c>
      <c r="C990" t="s">
        <v>938</v>
      </c>
      <c r="D990" t="s">
        <v>1036</v>
      </c>
      <c r="E990">
        <v>20195</v>
      </c>
      <c r="F990">
        <v>0</v>
      </c>
      <c r="G990">
        <v>0</v>
      </c>
      <c r="H990">
        <v>0</v>
      </c>
      <c r="I990">
        <v>3</v>
      </c>
      <c r="J990">
        <v>11</v>
      </c>
      <c r="K990">
        <v>0</v>
      </c>
      <c r="L990">
        <v>7</v>
      </c>
      <c r="M990">
        <v>3</v>
      </c>
      <c r="N990">
        <f t="shared" si="15"/>
        <v>24</v>
      </c>
    </row>
    <row r="991" spans="1:14" ht="14.25" customHeight="1" x14ac:dyDescent="0.35">
      <c r="A991" t="s">
        <v>5003</v>
      </c>
      <c r="B991" t="s">
        <v>5004</v>
      </c>
      <c r="C991" t="s">
        <v>938</v>
      </c>
      <c r="D991" t="s">
        <v>1037</v>
      </c>
      <c r="E991">
        <v>20197</v>
      </c>
      <c r="F991">
        <v>13</v>
      </c>
      <c r="G991">
        <v>0</v>
      </c>
      <c r="H991">
        <v>0</v>
      </c>
      <c r="I991">
        <v>23</v>
      </c>
      <c r="J991">
        <v>2</v>
      </c>
      <c r="K991">
        <v>3</v>
      </c>
      <c r="L991">
        <v>0</v>
      </c>
      <c r="M991">
        <v>10</v>
      </c>
      <c r="N991">
        <f t="shared" si="15"/>
        <v>51</v>
      </c>
    </row>
    <row r="992" spans="1:14" ht="14.25" customHeight="1" x14ac:dyDescent="0.35">
      <c r="A992" t="s">
        <v>5005</v>
      </c>
      <c r="B992" t="s">
        <v>5006</v>
      </c>
      <c r="C992" t="s">
        <v>938</v>
      </c>
      <c r="D992" t="s">
        <v>1038</v>
      </c>
      <c r="E992">
        <v>20199</v>
      </c>
      <c r="F992">
        <v>0</v>
      </c>
      <c r="G992">
        <v>0</v>
      </c>
      <c r="H992">
        <v>0</v>
      </c>
      <c r="I992">
        <v>0</v>
      </c>
      <c r="J992">
        <v>5</v>
      </c>
      <c r="K992">
        <v>0</v>
      </c>
      <c r="L992">
        <v>0</v>
      </c>
      <c r="M992">
        <v>14</v>
      </c>
      <c r="N992">
        <f t="shared" si="15"/>
        <v>19</v>
      </c>
    </row>
    <row r="993" spans="1:14" ht="14.25" customHeight="1" x14ac:dyDescent="0.35">
      <c r="A993" t="s">
        <v>5007</v>
      </c>
      <c r="B993" t="s">
        <v>3455</v>
      </c>
      <c r="C993" t="s">
        <v>938</v>
      </c>
      <c r="D993" t="s">
        <v>1039</v>
      </c>
      <c r="E993">
        <v>20201</v>
      </c>
      <c r="F993">
        <v>11</v>
      </c>
      <c r="G993">
        <v>4</v>
      </c>
      <c r="H993">
        <v>6</v>
      </c>
      <c r="I993">
        <v>23</v>
      </c>
      <c r="J993">
        <v>12</v>
      </c>
      <c r="K993">
        <v>0</v>
      </c>
      <c r="L993">
        <v>13</v>
      </c>
      <c r="M993">
        <v>20</v>
      </c>
      <c r="N993">
        <f t="shared" si="15"/>
        <v>89</v>
      </c>
    </row>
    <row r="994" spans="1:14" ht="14.25" customHeight="1" x14ac:dyDescent="0.35">
      <c r="A994" t="s">
        <v>5008</v>
      </c>
      <c r="B994" t="s">
        <v>5009</v>
      </c>
      <c r="C994" t="s">
        <v>938</v>
      </c>
      <c r="D994" t="s">
        <v>1040</v>
      </c>
      <c r="E994">
        <v>20203</v>
      </c>
      <c r="F994">
        <v>0</v>
      </c>
      <c r="G994">
        <v>0</v>
      </c>
      <c r="H994">
        <v>2</v>
      </c>
      <c r="I994">
        <v>5</v>
      </c>
      <c r="J994">
        <v>13</v>
      </c>
      <c r="K994">
        <v>2</v>
      </c>
      <c r="L994">
        <v>2</v>
      </c>
      <c r="M994">
        <v>29</v>
      </c>
      <c r="N994">
        <f t="shared" si="15"/>
        <v>53</v>
      </c>
    </row>
    <row r="995" spans="1:14" ht="14.25" customHeight="1" x14ac:dyDescent="0.35">
      <c r="A995" t="s">
        <v>5010</v>
      </c>
      <c r="B995" t="s">
        <v>5011</v>
      </c>
      <c r="C995" t="s">
        <v>938</v>
      </c>
      <c r="D995" t="s">
        <v>1041</v>
      </c>
      <c r="E995">
        <v>20205</v>
      </c>
      <c r="F995">
        <v>24</v>
      </c>
      <c r="G995">
        <v>12</v>
      </c>
      <c r="H995">
        <v>22</v>
      </c>
      <c r="I995">
        <v>22</v>
      </c>
      <c r="J995">
        <v>25</v>
      </c>
      <c r="K995">
        <v>8</v>
      </c>
      <c r="L995">
        <v>10</v>
      </c>
      <c r="M995">
        <v>53</v>
      </c>
      <c r="N995">
        <f t="shared" si="15"/>
        <v>176</v>
      </c>
    </row>
    <row r="996" spans="1:14" ht="14.25" customHeight="1" x14ac:dyDescent="0.35">
      <c r="A996" t="s">
        <v>5012</v>
      </c>
      <c r="B996" t="s">
        <v>5013</v>
      </c>
      <c r="C996" t="s">
        <v>938</v>
      </c>
      <c r="D996" t="s">
        <v>1042</v>
      </c>
      <c r="E996">
        <v>20207</v>
      </c>
      <c r="F996">
        <v>8</v>
      </c>
      <c r="G996">
        <v>0</v>
      </c>
      <c r="H996">
        <v>9</v>
      </c>
      <c r="I996">
        <v>15</v>
      </c>
      <c r="J996">
        <v>0</v>
      </c>
      <c r="K996">
        <v>0</v>
      </c>
      <c r="L996">
        <v>8</v>
      </c>
      <c r="M996">
        <v>20</v>
      </c>
      <c r="N996">
        <f t="shared" si="15"/>
        <v>60</v>
      </c>
    </row>
    <row r="997" spans="1:14" ht="14.25" customHeight="1" x14ac:dyDescent="0.35">
      <c r="A997" t="s">
        <v>5014</v>
      </c>
      <c r="B997" t="s">
        <v>5015</v>
      </c>
      <c r="C997" t="s">
        <v>938</v>
      </c>
      <c r="D997" t="s">
        <v>1043</v>
      </c>
      <c r="E997">
        <v>20209</v>
      </c>
      <c r="F997">
        <v>901</v>
      </c>
      <c r="G997">
        <v>283</v>
      </c>
      <c r="H997">
        <v>664</v>
      </c>
      <c r="I997">
        <v>1235</v>
      </c>
      <c r="J997">
        <v>1006</v>
      </c>
      <c r="K997">
        <v>302</v>
      </c>
      <c r="L997">
        <v>369</v>
      </c>
      <c r="M997">
        <v>1666</v>
      </c>
      <c r="N997">
        <f t="shared" si="15"/>
        <v>6426</v>
      </c>
    </row>
    <row r="998" spans="1:14" ht="14.25" customHeight="1" x14ac:dyDescent="0.35">
      <c r="A998" t="s">
        <v>5016</v>
      </c>
      <c r="B998" t="s">
        <v>4701</v>
      </c>
      <c r="C998" t="s">
        <v>1044</v>
      </c>
      <c r="D998" t="s">
        <v>1045</v>
      </c>
      <c r="E998">
        <v>21001</v>
      </c>
      <c r="F998">
        <v>95</v>
      </c>
      <c r="G998">
        <v>24</v>
      </c>
      <c r="H998">
        <v>76</v>
      </c>
      <c r="I998">
        <v>86</v>
      </c>
      <c r="J998">
        <v>15</v>
      </c>
      <c r="K998">
        <v>2</v>
      </c>
      <c r="L998">
        <v>58</v>
      </c>
      <c r="M998">
        <v>229</v>
      </c>
      <c r="N998">
        <f t="shared" si="15"/>
        <v>585</v>
      </c>
    </row>
    <row r="999" spans="1:14" ht="14.25" customHeight="1" x14ac:dyDescent="0.35">
      <c r="A999" t="s">
        <v>5017</v>
      </c>
      <c r="B999" t="s">
        <v>4569</v>
      </c>
      <c r="C999" t="s">
        <v>1044</v>
      </c>
      <c r="D999" t="s">
        <v>1046</v>
      </c>
      <c r="E999">
        <v>21003</v>
      </c>
      <c r="F999">
        <v>99</v>
      </c>
      <c r="G999">
        <v>91</v>
      </c>
      <c r="H999">
        <v>57</v>
      </c>
      <c r="I999">
        <v>15</v>
      </c>
      <c r="J999">
        <v>238</v>
      </c>
      <c r="K999">
        <v>17</v>
      </c>
      <c r="L999">
        <v>33</v>
      </c>
      <c r="M999">
        <v>71</v>
      </c>
      <c r="N999">
        <f t="shared" si="15"/>
        <v>621</v>
      </c>
    </row>
    <row r="1000" spans="1:14" ht="14.25" customHeight="1" x14ac:dyDescent="0.35">
      <c r="A1000" t="s">
        <v>5018</v>
      </c>
      <c r="B1000" t="s">
        <v>4846</v>
      </c>
      <c r="C1000" t="s">
        <v>1044</v>
      </c>
      <c r="D1000" t="s">
        <v>1047</v>
      </c>
      <c r="E1000">
        <v>21005</v>
      </c>
      <c r="F1000">
        <v>99</v>
      </c>
      <c r="G1000">
        <v>35</v>
      </c>
      <c r="H1000">
        <v>13</v>
      </c>
      <c r="I1000">
        <v>236</v>
      </c>
      <c r="J1000">
        <v>57</v>
      </c>
      <c r="K1000">
        <v>0</v>
      </c>
      <c r="L1000">
        <v>91</v>
      </c>
      <c r="M1000">
        <v>95</v>
      </c>
      <c r="N1000">
        <f t="shared" si="15"/>
        <v>626</v>
      </c>
    </row>
    <row r="1001" spans="1:14" ht="14.25" customHeight="1" x14ac:dyDescent="0.35">
      <c r="A1001" t="s">
        <v>5019</v>
      </c>
      <c r="B1001" t="s">
        <v>5020</v>
      </c>
      <c r="C1001" t="s">
        <v>1044</v>
      </c>
      <c r="D1001" t="s">
        <v>1048</v>
      </c>
      <c r="E1001">
        <v>21007</v>
      </c>
      <c r="F1001">
        <v>32</v>
      </c>
      <c r="G1001">
        <v>7</v>
      </c>
      <c r="H1001">
        <v>15</v>
      </c>
      <c r="I1001">
        <v>62</v>
      </c>
      <c r="J1001">
        <v>12</v>
      </c>
      <c r="K1001">
        <v>2</v>
      </c>
      <c r="L1001">
        <v>13</v>
      </c>
      <c r="M1001">
        <v>86</v>
      </c>
      <c r="N1001">
        <f t="shared" si="15"/>
        <v>229</v>
      </c>
    </row>
    <row r="1002" spans="1:14" ht="14.25" customHeight="1" x14ac:dyDescent="0.35">
      <c r="A1002" t="s">
        <v>5021</v>
      </c>
      <c r="B1002" t="s">
        <v>5022</v>
      </c>
      <c r="C1002" t="s">
        <v>1044</v>
      </c>
      <c r="D1002" t="s">
        <v>1049</v>
      </c>
      <c r="E1002">
        <v>21009</v>
      </c>
      <c r="F1002">
        <v>209</v>
      </c>
      <c r="G1002">
        <v>89</v>
      </c>
      <c r="H1002">
        <v>141</v>
      </c>
      <c r="I1002">
        <v>276</v>
      </c>
      <c r="J1002">
        <v>233</v>
      </c>
      <c r="K1002">
        <v>64</v>
      </c>
      <c r="L1002">
        <v>136</v>
      </c>
      <c r="M1002">
        <v>389</v>
      </c>
      <c r="N1002">
        <f t="shared" si="15"/>
        <v>1537</v>
      </c>
    </row>
    <row r="1003" spans="1:14" ht="14.25" customHeight="1" x14ac:dyDescent="0.35">
      <c r="A1003" t="s">
        <v>5023</v>
      </c>
      <c r="B1003" t="s">
        <v>5024</v>
      </c>
      <c r="C1003" t="s">
        <v>1044</v>
      </c>
      <c r="D1003" t="s">
        <v>1050</v>
      </c>
      <c r="E1003">
        <v>21011</v>
      </c>
      <c r="F1003">
        <v>13</v>
      </c>
      <c r="G1003">
        <v>32</v>
      </c>
      <c r="H1003">
        <v>65</v>
      </c>
      <c r="I1003">
        <v>111</v>
      </c>
      <c r="J1003">
        <v>22</v>
      </c>
      <c r="K1003">
        <v>8</v>
      </c>
      <c r="L1003">
        <v>61</v>
      </c>
      <c r="M1003">
        <v>208</v>
      </c>
      <c r="N1003">
        <f t="shared" si="15"/>
        <v>520</v>
      </c>
    </row>
    <row r="1004" spans="1:14" ht="14.25" customHeight="1" x14ac:dyDescent="0.35">
      <c r="A1004" t="s">
        <v>5025</v>
      </c>
      <c r="B1004" t="s">
        <v>5026</v>
      </c>
      <c r="C1004" t="s">
        <v>1044</v>
      </c>
      <c r="D1004" t="s">
        <v>1051</v>
      </c>
      <c r="E1004">
        <v>21013</v>
      </c>
      <c r="F1004">
        <v>69</v>
      </c>
      <c r="G1004">
        <v>0</v>
      </c>
      <c r="H1004">
        <v>75</v>
      </c>
      <c r="I1004">
        <v>474</v>
      </c>
      <c r="J1004">
        <v>219</v>
      </c>
      <c r="K1004">
        <v>54</v>
      </c>
      <c r="L1004">
        <v>87</v>
      </c>
      <c r="M1004">
        <v>173</v>
      </c>
      <c r="N1004">
        <f t="shared" si="15"/>
        <v>1151</v>
      </c>
    </row>
    <row r="1005" spans="1:14" ht="14.25" customHeight="1" x14ac:dyDescent="0.35">
      <c r="A1005" t="s">
        <v>5027</v>
      </c>
      <c r="B1005" t="s">
        <v>3559</v>
      </c>
      <c r="C1005" t="s">
        <v>1044</v>
      </c>
      <c r="D1005" t="s">
        <v>1052</v>
      </c>
      <c r="E1005">
        <v>21015</v>
      </c>
      <c r="F1005">
        <v>222</v>
      </c>
      <c r="G1005">
        <v>123</v>
      </c>
      <c r="H1005">
        <v>174</v>
      </c>
      <c r="I1005">
        <v>401</v>
      </c>
      <c r="J1005">
        <v>53</v>
      </c>
      <c r="K1005">
        <v>91</v>
      </c>
      <c r="L1005">
        <v>54</v>
      </c>
      <c r="M1005">
        <v>380</v>
      </c>
      <c r="N1005">
        <f t="shared" si="15"/>
        <v>1498</v>
      </c>
    </row>
    <row r="1006" spans="1:14" ht="14.25" customHeight="1" x14ac:dyDescent="0.35">
      <c r="A1006" t="s">
        <v>5028</v>
      </c>
      <c r="B1006" t="s">
        <v>4854</v>
      </c>
      <c r="C1006" t="s">
        <v>1044</v>
      </c>
      <c r="D1006" t="s">
        <v>1053</v>
      </c>
      <c r="E1006">
        <v>21017</v>
      </c>
      <c r="F1006">
        <v>14</v>
      </c>
      <c r="G1006">
        <v>17</v>
      </c>
      <c r="H1006">
        <v>11</v>
      </c>
      <c r="I1006">
        <v>64</v>
      </c>
      <c r="J1006">
        <v>37</v>
      </c>
      <c r="K1006">
        <v>9</v>
      </c>
      <c r="L1006">
        <v>40</v>
      </c>
      <c r="M1006">
        <v>117</v>
      </c>
      <c r="N1006">
        <f t="shared" si="15"/>
        <v>309</v>
      </c>
    </row>
    <row r="1007" spans="1:14" ht="14.25" customHeight="1" x14ac:dyDescent="0.35">
      <c r="A1007" t="s">
        <v>5029</v>
      </c>
      <c r="B1007" t="s">
        <v>5030</v>
      </c>
      <c r="C1007" t="s">
        <v>1044</v>
      </c>
      <c r="D1007" t="s">
        <v>1054</v>
      </c>
      <c r="E1007">
        <v>21019</v>
      </c>
      <c r="F1007">
        <v>290</v>
      </c>
      <c r="G1007">
        <v>94</v>
      </c>
      <c r="H1007">
        <v>116</v>
      </c>
      <c r="I1007">
        <v>280</v>
      </c>
      <c r="J1007">
        <v>159</v>
      </c>
      <c r="K1007">
        <v>65</v>
      </c>
      <c r="L1007">
        <v>216</v>
      </c>
      <c r="M1007">
        <v>481</v>
      </c>
      <c r="N1007">
        <f t="shared" si="15"/>
        <v>1701</v>
      </c>
    </row>
    <row r="1008" spans="1:14" ht="14.25" customHeight="1" x14ac:dyDescent="0.35">
      <c r="A1008" t="s">
        <v>5031</v>
      </c>
      <c r="B1008" t="s">
        <v>5032</v>
      </c>
      <c r="C1008" t="s">
        <v>1044</v>
      </c>
      <c r="D1008" t="s">
        <v>1055</v>
      </c>
      <c r="E1008">
        <v>21021</v>
      </c>
      <c r="F1008">
        <v>25</v>
      </c>
      <c r="G1008">
        <v>29</v>
      </c>
      <c r="H1008">
        <v>30</v>
      </c>
      <c r="I1008">
        <v>61</v>
      </c>
      <c r="J1008">
        <v>90</v>
      </c>
      <c r="K1008">
        <v>0</v>
      </c>
      <c r="L1008">
        <v>0</v>
      </c>
      <c r="M1008">
        <v>437</v>
      </c>
      <c r="N1008">
        <f t="shared" si="15"/>
        <v>672</v>
      </c>
    </row>
    <row r="1009" spans="1:14" ht="14.25" customHeight="1" x14ac:dyDescent="0.35">
      <c r="A1009" t="s">
        <v>5033</v>
      </c>
      <c r="B1009" t="s">
        <v>5034</v>
      </c>
      <c r="C1009" t="s">
        <v>1044</v>
      </c>
      <c r="D1009" t="s">
        <v>1056</v>
      </c>
      <c r="E1009">
        <v>21023</v>
      </c>
      <c r="F1009">
        <v>28</v>
      </c>
      <c r="G1009">
        <v>0</v>
      </c>
      <c r="H1009">
        <v>56</v>
      </c>
      <c r="I1009">
        <v>30</v>
      </c>
      <c r="J1009">
        <v>99</v>
      </c>
      <c r="K1009">
        <v>46</v>
      </c>
      <c r="L1009">
        <v>18</v>
      </c>
      <c r="M1009">
        <v>43</v>
      </c>
      <c r="N1009">
        <f t="shared" si="15"/>
        <v>320</v>
      </c>
    </row>
    <row r="1010" spans="1:14" ht="14.25" customHeight="1" x14ac:dyDescent="0.35">
      <c r="A1010" t="s">
        <v>5035</v>
      </c>
      <c r="B1010" t="s">
        <v>5036</v>
      </c>
      <c r="C1010" t="s">
        <v>1044</v>
      </c>
      <c r="D1010" t="s">
        <v>1057</v>
      </c>
      <c r="E1010">
        <v>21025</v>
      </c>
      <c r="F1010">
        <v>127</v>
      </c>
      <c r="G1010">
        <v>40</v>
      </c>
      <c r="H1010">
        <v>44</v>
      </c>
      <c r="I1010">
        <v>226</v>
      </c>
      <c r="J1010">
        <v>94</v>
      </c>
      <c r="K1010">
        <v>30</v>
      </c>
      <c r="L1010">
        <v>31</v>
      </c>
      <c r="M1010">
        <v>164</v>
      </c>
      <c r="N1010">
        <f t="shared" si="15"/>
        <v>756</v>
      </c>
    </row>
    <row r="1011" spans="1:14" ht="14.25" customHeight="1" x14ac:dyDescent="0.35">
      <c r="A1011" t="s">
        <v>5037</v>
      </c>
      <c r="B1011" t="s">
        <v>5038</v>
      </c>
      <c r="C1011" t="s">
        <v>1044</v>
      </c>
      <c r="D1011" t="s">
        <v>1058</v>
      </c>
      <c r="E1011">
        <v>21027</v>
      </c>
      <c r="F1011">
        <v>99</v>
      </c>
      <c r="G1011">
        <v>24</v>
      </c>
      <c r="H1011">
        <v>83</v>
      </c>
      <c r="I1011">
        <v>131</v>
      </c>
      <c r="J1011">
        <v>126</v>
      </c>
      <c r="K1011">
        <v>3</v>
      </c>
      <c r="L1011">
        <v>18</v>
      </c>
      <c r="M1011">
        <v>223</v>
      </c>
      <c r="N1011">
        <f t="shared" si="15"/>
        <v>707</v>
      </c>
    </row>
    <row r="1012" spans="1:14" ht="14.25" customHeight="1" x14ac:dyDescent="0.35">
      <c r="A1012" t="s">
        <v>5039</v>
      </c>
      <c r="B1012" t="s">
        <v>5040</v>
      </c>
      <c r="C1012" t="s">
        <v>1044</v>
      </c>
      <c r="D1012" t="s">
        <v>1059</v>
      </c>
      <c r="E1012">
        <v>21029</v>
      </c>
      <c r="F1012">
        <v>63</v>
      </c>
      <c r="G1012">
        <v>35</v>
      </c>
      <c r="H1012">
        <v>91</v>
      </c>
      <c r="I1012">
        <v>125</v>
      </c>
      <c r="J1012">
        <v>240</v>
      </c>
      <c r="K1012">
        <v>63</v>
      </c>
      <c r="L1012">
        <v>129</v>
      </c>
      <c r="M1012">
        <v>250</v>
      </c>
      <c r="N1012">
        <f t="shared" si="15"/>
        <v>996</v>
      </c>
    </row>
    <row r="1013" spans="1:14" ht="14.25" customHeight="1" x14ac:dyDescent="0.35">
      <c r="A1013" t="s">
        <v>5041</v>
      </c>
      <c r="B1013" t="s">
        <v>3339</v>
      </c>
      <c r="C1013" t="s">
        <v>1044</v>
      </c>
      <c r="D1013" t="s">
        <v>1060</v>
      </c>
      <c r="E1013">
        <v>21031</v>
      </c>
      <c r="F1013">
        <v>64</v>
      </c>
      <c r="G1013">
        <v>0</v>
      </c>
      <c r="H1013">
        <v>3</v>
      </c>
      <c r="I1013">
        <v>62</v>
      </c>
      <c r="J1013">
        <v>28</v>
      </c>
      <c r="K1013">
        <v>21</v>
      </c>
      <c r="L1013">
        <v>24</v>
      </c>
      <c r="M1013">
        <v>24</v>
      </c>
      <c r="N1013">
        <f t="shared" si="15"/>
        <v>226</v>
      </c>
    </row>
    <row r="1014" spans="1:14" ht="14.25" customHeight="1" x14ac:dyDescent="0.35">
      <c r="A1014" t="s">
        <v>5042</v>
      </c>
      <c r="B1014" t="s">
        <v>5043</v>
      </c>
      <c r="C1014" t="s">
        <v>1044</v>
      </c>
      <c r="D1014" t="s">
        <v>1061</v>
      </c>
      <c r="E1014">
        <v>21033</v>
      </c>
      <c r="F1014">
        <v>48</v>
      </c>
      <c r="G1014">
        <v>0</v>
      </c>
      <c r="H1014">
        <v>56</v>
      </c>
      <c r="I1014">
        <v>60</v>
      </c>
      <c r="J1014">
        <v>10</v>
      </c>
      <c r="K1014">
        <v>61</v>
      </c>
      <c r="L1014">
        <v>52</v>
      </c>
      <c r="M1014">
        <v>98</v>
      </c>
      <c r="N1014">
        <f t="shared" si="15"/>
        <v>385</v>
      </c>
    </row>
    <row r="1015" spans="1:14" ht="14.25" customHeight="1" x14ac:dyDescent="0.35">
      <c r="A1015" t="s">
        <v>5044</v>
      </c>
      <c r="B1015" t="s">
        <v>5045</v>
      </c>
      <c r="C1015" t="s">
        <v>1044</v>
      </c>
      <c r="D1015" t="s">
        <v>1062</v>
      </c>
      <c r="E1015">
        <v>21035</v>
      </c>
      <c r="F1015">
        <v>104</v>
      </c>
      <c r="G1015">
        <v>2</v>
      </c>
      <c r="H1015">
        <v>47</v>
      </c>
      <c r="I1015">
        <v>741</v>
      </c>
      <c r="J1015">
        <v>261</v>
      </c>
      <c r="K1015">
        <v>4</v>
      </c>
      <c r="L1015">
        <v>34</v>
      </c>
      <c r="M1015">
        <v>942</v>
      </c>
      <c r="N1015">
        <f t="shared" si="15"/>
        <v>2135</v>
      </c>
    </row>
    <row r="1016" spans="1:14" ht="14.25" customHeight="1" x14ac:dyDescent="0.35">
      <c r="A1016" t="s">
        <v>5046</v>
      </c>
      <c r="B1016" t="s">
        <v>5047</v>
      </c>
      <c r="C1016" t="s">
        <v>1044</v>
      </c>
      <c r="D1016" t="s">
        <v>1063</v>
      </c>
      <c r="E1016">
        <v>21037</v>
      </c>
      <c r="F1016">
        <v>70</v>
      </c>
      <c r="G1016">
        <v>61</v>
      </c>
      <c r="H1016">
        <v>107</v>
      </c>
      <c r="I1016">
        <v>498</v>
      </c>
      <c r="J1016">
        <v>226</v>
      </c>
      <c r="K1016">
        <v>13</v>
      </c>
      <c r="L1016">
        <v>32</v>
      </c>
      <c r="M1016">
        <v>870</v>
      </c>
      <c r="N1016">
        <f t="shared" si="15"/>
        <v>1877</v>
      </c>
    </row>
    <row r="1017" spans="1:14" ht="14.25" customHeight="1" x14ac:dyDescent="0.35">
      <c r="A1017" t="s">
        <v>5048</v>
      </c>
      <c r="B1017" t="s">
        <v>5049</v>
      </c>
      <c r="C1017" t="s">
        <v>1044</v>
      </c>
      <c r="D1017" t="s">
        <v>1064</v>
      </c>
      <c r="E1017">
        <v>21039</v>
      </c>
      <c r="F1017">
        <v>24</v>
      </c>
      <c r="G1017">
        <v>0</v>
      </c>
      <c r="H1017">
        <v>9</v>
      </c>
      <c r="I1017">
        <v>24</v>
      </c>
      <c r="J1017">
        <v>30</v>
      </c>
      <c r="K1017">
        <v>0</v>
      </c>
      <c r="L1017">
        <v>0</v>
      </c>
      <c r="M1017">
        <v>47</v>
      </c>
      <c r="N1017">
        <f t="shared" si="15"/>
        <v>134</v>
      </c>
    </row>
    <row r="1018" spans="1:14" ht="14.25" customHeight="1" x14ac:dyDescent="0.35">
      <c r="A1018" t="s">
        <v>5050</v>
      </c>
      <c r="B1018" t="s">
        <v>3564</v>
      </c>
      <c r="C1018" t="s">
        <v>1044</v>
      </c>
      <c r="D1018" t="s">
        <v>1065</v>
      </c>
      <c r="E1018">
        <v>21041</v>
      </c>
      <c r="F1018">
        <v>43</v>
      </c>
      <c r="G1018">
        <v>0</v>
      </c>
      <c r="H1018">
        <v>12</v>
      </c>
      <c r="I1018">
        <v>14</v>
      </c>
      <c r="J1018">
        <v>76</v>
      </c>
      <c r="K1018">
        <v>8</v>
      </c>
      <c r="L1018">
        <v>52</v>
      </c>
      <c r="M1018">
        <v>35</v>
      </c>
      <c r="N1018">
        <f t="shared" si="15"/>
        <v>240</v>
      </c>
    </row>
    <row r="1019" spans="1:14" ht="14.25" customHeight="1" x14ac:dyDescent="0.35">
      <c r="A1019" t="s">
        <v>5051</v>
      </c>
      <c r="B1019" t="s">
        <v>5052</v>
      </c>
      <c r="C1019" t="s">
        <v>1044</v>
      </c>
      <c r="D1019" t="s">
        <v>1066</v>
      </c>
      <c r="E1019">
        <v>21043</v>
      </c>
      <c r="F1019">
        <v>214</v>
      </c>
      <c r="G1019">
        <v>36</v>
      </c>
      <c r="H1019">
        <v>43</v>
      </c>
      <c r="I1019">
        <v>130</v>
      </c>
      <c r="J1019">
        <v>175</v>
      </c>
      <c r="K1019">
        <v>125</v>
      </c>
      <c r="L1019">
        <v>92</v>
      </c>
      <c r="M1019">
        <v>195</v>
      </c>
      <c r="N1019">
        <f t="shared" si="15"/>
        <v>1010</v>
      </c>
    </row>
    <row r="1020" spans="1:14" ht="14.25" customHeight="1" x14ac:dyDescent="0.35">
      <c r="A1020" t="s">
        <v>5053</v>
      </c>
      <c r="B1020" t="s">
        <v>5054</v>
      </c>
      <c r="C1020" t="s">
        <v>1044</v>
      </c>
      <c r="D1020" t="s">
        <v>1067</v>
      </c>
      <c r="E1020">
        <v>21045</v>
      </c>
      <c r="F1020">
        <v>125</v>
      </c>
      <c r="G1020">
        <v>14</v>
      </c>
      <c r="H1020">
        <v>109</v>
      </c>
      <c r="I1020">
        <v>35</v>
      </c>
      <c r="J1020">
        <v>108</v>
      </c>
      <c r="K1020">
        <v>35</v>
      </c>
      <c r="L1020">
        <v>38</v>
      </c>
      <c r="M1020">
        <v>207</v>
      </c>
      <c r="N1020">
        <f t="shared" si="15"/>
        <v>671</v>
      </c>
    </row>
    <row r="1021" spans="1:14" ht="14.25" customHeight="1" x14ac:dyDescent="0.35">
      <c r="A1021" t="s">
        <v>5055</v>
      </c>
      <c r="B1021" t="s">
        <v>4428</v>
      </c>
      <c r="C1021" t="s">
        <v>1044</v>
      </c>
      <c r="D1021" t="s">
        <v>1068</v>
      </c>
      <c r="E1021">
        <v>21047</v>
      </c>
      <c r="F1021">
        <v>178</v>
      </c>
      <c r="G1021">
        <v>91</v>
      </c>
      <c r="H1021">
        <v>80</v>
      </c>
      <c r="I1021">
        <v>616</v>
      </c>
      <c r="J1021">
        <v>138</v>
      </c>
      <c r="K1021">
        <v>24</v>
      </c>
      <c r="L1021">
        <v>173</v>
      </c>
      <c r="M1021">
        <v>831</v>
      </c>
      <c r="N1021">
        <f t="shared" si="15"/>
        <v>2131</v>
      </c>
    </row>
    <row r="1022" spans="1:14" ht="14.25" customHeight="1" x14ac:dyDescent="0.35">
      <c r="A1022" t="s">
        <v>5056</v>
      </c>
      <c r="B1022" t="s">
        <v>3568</v>
      </c>
      <c r="C1022" t="s">
        <v>1044</v>
      </c>
      <c r="D1022" t="s">
        <v>1069</v>
      </c>
      <c r="E1022">
        <v>21049</v>
      </c>
      <c r="F1022">
        <v>232</v>
      </c>
      <c r="G1022">
        <v>36</v>
      </c>
      <c r="H1022">
        <v>122</v>
      </c>
      <c r="I1022">
        <v>196</v>
      </c>
      <c r="J1022">
        <v>167</v>
      </c>
      <c r="K1022">
        <v>137</v>
      </c>
      <c r="L1022">
        <v>39</v>
      </c>
      <c r="M1022">
        <v>333</v>
      </c>
      <c r="N1022">
        <f t="shared" si="15"/>
        <v>1262</v>
      </c>
    </row>
    <row r="1023" spans="1:14" ht="14.25" customHeight="1" x14ac:dyDescent="0.35">
      <c r="A1023" t="s">
        <v>5057</v>
      </c>
      <c r="B1023" t="s">
        <v>3353</v>
      </c>
      <c r="C1023" t="s">
        <v>1044</v>
      </c>
      <c r="D1023" t="s">
        <v>1070</v>
      </c>
      <c r="E1023">
        <v>21051</v>
      </c>
      <c r="F1023">
        <v>109</v>
      </c>
      <c r="G1023">
        <v>91</v>
      </c>
      <c r="H1023">
        <v>75</v>
      </c>
      <c r="I1023">
        <v>56</v>
      </c>
      <c r="J1023">
        <v>190</v>
      </c>
      <c r="K1023">
        <v>29</v>
      </c>
      <c r="L1023">
        <v>134</v>
      </c>
      <c r="M1023">
        <v>182</v>
      </c>
      <c r="N1023">
        <f t="shared" si="15"/>
        <v>866</v>
      </c>
    </row>
    <row r="1024" spans="1:14" ht="14.25" customHeight="1" x14ac:dyDescent="0.35">
      <c r="A1024" t="s">
        <v>5058</v>
      </c>
      <c r="B1024" t="s">
        <v>4432</v>
      </c>
      <c r="C1024" t="s">
        <v>1044</v>
      </c>
      <c r="D1024" t="s">
        <v>1071</v>
      </c>
      <c r="E1024">
        <v>21053</v>
      </c>
      <c r="F1024">
        <v>29</v>
      </c>
      <c r="G1024">
        <v>14</v>
      </c>
      <c r="H1024">
        <v>19</v>
      </c>
      <c r="I1024">
        <v>36</v>
      </c>
      <c r="J1024">
        <v>47</v>
      </c>
      <c r="K1024">
        <v>43</v>
      </c>
      <c r="L1024">
        <v>10</v>
      </c>
      <c r="M1024">
        <v>129</v>
      </c>
      <c r="N1024">
        <f t="shared" si="15"/>
        <v>327</v>
      </c>
    </row>
    <row r="1025" spans="1:14" ht="14.25" customHeight="1" x14ac:dyDescent="0.35">
      <c r="A1025" t="s">
        <v>5059</v>
      </c>
      <c r="B1025" t="s">
        <v>3582</v>
      </c>
      <c r="C1025" t="s">
        <v>1044</v>
      </c>
      <c r="D1025" t="s">
        <v>1072</v>
      </c>
      <c r="E1025">
        <v>21055</v>
      </c>
      <c r="F1025">
        <v>89</v>
      </c>
      <c r="G1025">
        <v>25</v>
      </c>
      <c r="H1025">
        <v>3</v>
      </c>
      <c r="I1025">
        <v>21</v>
      </c>
      <c r="J1025">
        <v>21</v>
      </c>
      <c r="K1025">
        <v>16</v>
      </c>
      <c r="L1025">
        <v>43</v>
      </c>
      <c r="M1025">
        <v>100</v>
      </c>
      <c r="N1025">
        <f t="shared" si="15"/>
        <v>318</v>
      </c>
    </row>
    <row r="1026" spans="1:14" ht="14.25" customHeight="1" x14ac:dyDescent="0.35">
      <c r="A1026" t="s">
        <v>5060</v>
      </c>
      <c r="B1026" t="s">
        <v>4438</v>
      </c>
      <c r="C1026" t="s">
        <v>1044</v>
      </c>
      <c r="D1026" t="s">
        <v>1073</v>
      </c>
      <c r="E1026">
        <v>21057</v>
      </c>
      <c r="F1026">
        <v>63</v>
      </c>
      <c r="G1026">
        <v>9</v>
      </c>
      <c r="H1026">
        <v>3</v>
      </c>
      <c r="I1026">
        <v>8</v>
      </c>
      <c r="J1026">
        <v>30</v>
      </c>
      <c r="K1026">
        <v>24</v>
      </c>
      <c r="L1026">
        <v>18</v>
      </c>
      <c r="M1026">
        <v>140</v>
      </c>
      <c r="N1026">
        <f t="shared" si="15"/>
        <v>295</v>
      </c>
    </row>
    <row r="1027" spans="1:14" ht="14.25" customHeight="1" x14ac:dyDescent="0.35">
      <c r="A1027" t="s">
        <v>5061</v>
      </c>
      <c r="B1027" t="s">
        <v>4584</v>
      </c>
      <c r="C1027" t="s">
        <v>1044</v>
      </c>
      <c r="D1027" t="s">
        <v>1074</v>
      </c>
      <c r="E1027">
        <v>21059</v>
      </c>
      <c r="F1027">
        <v>432</v>
      </c>
      <c r="G1027">
        <v>162</v>
      </c>
      <c r="H1027">
        <v>254</v>
      </c>
      <c r="I1027">
        <v>440</v>
      </c>
      <c r="J1027">
        <v>312</v>
      </c>
      <c r="K1027">
        <v>86</v>
      </c>
      <c r="L1027">
        <v>47</v>
      </c>
      <c r="M1027">
        <v>1109</v>
      </c>
      <c r="N1027">
        <f t="shared" ref="N1027:N1090" si="16">SUM(F1027:M1027)</f>
        <v>2842</v>
      </c>
    </row>
    <row r="1028" spans="1:14" ht="14.25" customHeight="1" x14ac:dyDescent="0.35">
      <c r="A1028" t="s">
        <v>5062</v>
      </c>
      <c r="B1028" t="s">
        <v>5063</v>
      </c>
      <c r="C1028" t="s">
        <v>1044</v>
      </c>
      <c r="D1028" t="s">
        <v>1075</v>
      </c>
      <c r="E1028">
        <v>21061</v>
      </c>
      <c r="F1028">
        <v>5</v>
      </c>
      <c r="G1028">
        <v>30</v>
      </c>
      <c r="H1028">
        <v>2</v>
      </c>
      <c r="I1028">
        <v>145</v>
      </c>
      <c r="J1028">
        <v>58</v>
      </c>
      <c r="K1028">
        <v>9</v>
      </c>
      <c r="L1028">
        <v>9</v>
      </c>
      <c r="M1028">
        <v>98</v>
      </c>
      <c r="N1028">
        <f t="shared" si="16"/>
        <v>356</v>
      </c>
    </row>
    <row r="1029" spans="1:14" ht="14.25" customHeight="1" x14ac:dyDescent="0.35">
      <c r="A1029" t="s">
        <v>5064</v>
      </c>
      <c r="B1029" t="s">
        <v>5065</v>
      </c>
      <c r="C1029" t="s">
        <v>1044</v>
      </c>
      <c r="D1029" t="s">
        <v>1076</v>
      </c>
      <c r="E1029">
        <v>21063</v>
      </c>
      <c r="F1029">
        <v>53</v>
      </c>
      <c r="G1029">
        <v>55</v>
      </c>
      <c r="H1029">
        <v>5</v>
      </c>
      <c r="I1029">
        <v>15</v>
      </c>
      <c r="J1029">
        <v>10</v>
      </c>
      <c r="K1029">
        <v>26</v>
      </c>
      <c r="L1029">
        <v>20</v>
      </c>
      <c r="M1029">
        <v>11</v>
      </c>
      <c r="N1029">
        <f t="shared" si="16"/>
        <v>195</v>
      </c>
    </row>
    <row r="1030" spans="1:14" ht="14.25" customHeight="1" x14ac:dyDescent="0.35">
      <c r="A1030" t="s">
        <v>5066</v>
      </c>
      <c r="B1030" t="s">
        <v>5067</v>
      </c>
      <c r="C1030" t="s">
        <v>1044</v>
      </c>
      <c r="D1030" t="s">
        <v>1077</v>
      </c>
      <c r="E1030">
        <v>21065</v>
      </c>
      <c r="F1030">
        <v>93</v>
      </c>
      <c r="G1030">
        <v>0</v>
      </c>
      <c r="H1030">
        <v>38</v>
      </c>
      <c r="I1030">
        <v>87</v>
      </c>
      <c r="J1030">
        <v>85</v>
      </c>
      <c r="K1030">
        <v>7</v>
      </c>
      <c r="L1030">
        <v>41</v>
      </c>
      <c r="M1030">
        <v>104</v>
      </c>
      <c r="N1030">
        <f t="shared" si="16"/>
        <v>455</v>
      </c>
    </row>
    <row r="1031" spans="1:14" ht="14.25" customHeight="1" x14ac:dyDescent="0.35">
      <c r="A1031" t="s">
        <v>5068</v>
      </c>
      <c r="B1031" t="s">
        <v>3383</v>
      </c>
      <c r="C1031" t="s">
        <v>1044</v>
      </c>
      <c r="D1031" t="s">
        <v>1078</v>
      </c>
      <c r="E1031">
        <v>21067</v>
      </c>
      <c r="F1031">
        <v>752</v>
      </c>
      <c r="G1031">
        <v>391</v>
      </c>
      <c r="H1031">
        <v>471</v>
      </c>
      <c r="I1031">
        <v>6025</v>
      </c>
      <c r="J1031">
        <v>951</v>
      </c>
      <c r="K1031">
        <v>294</v>
      </c>
      <c r="L1031">
        <v>577</v>
      </c>
      <c r="M1031">
        <v>7730</v>
      </c>
      <c r="N1031">
        <f t="shared" si="16"/>
        <v>17191</v>
      </c>
    </row>
    <row r="1032" spans="1:14" ht="14.25" customHeight="1" x14ac:dyDescent="0.35">
      <c r="A1032" t="s">
        <v>5069</v>
      </c>
      <c r="B1032" t="s">
        <v>5070</v>
      </c>
      <c r="C1032" t="s">
        <v>1044</v>
      </c>
      <c r="D1032" t="s">
        <v>1079</v>
      </c>
      <c r="E1032">
        <v>21069</v>
      </c>
      <c r="F1032">
        <v>44</v>
      </c>
      <c r="G1032">
        <v>0</v>
      </c>
      <c r="H1032">
        <v>64</v>
      </c>
      <c r="I1032">
        <v>196</v>
      </c>
      <c r="J1032">
        <v>19</v>
      </c>
      <c r="K1032">
        <v>18</v>
      </c>
      <c r="L1032">
        <v>27</v>
      </c>
      <c r="M1032">
        <v>147</v>
      </c>
      <c r="N1032">
        <f t="shared" si="16"/>
        <v>515</v>
      </c>
    </row>
    <row r="1033" spans="1:14" ht="14.25" customHeight="1" x14ac:dyDescent="0.35">
      <c r="A1033" t="s">
        <v>5071</v>
      </c>
      <c r="B1033" t="s">
        <v>4155</v>
      </c>
      <c r="C1033" t="s">
        <v>1044</v>
      </c>
      <c r="D1033" t="s">
        <v>1080</v>
      </c>
      <c r="E1033">
        <v>21071</v>
      </c>
      <c r="F1033">
        <v>300</v>
      </c>
      <c r="G1033">
        <v>86</v>
      </c>
      <c r="H1033">
        <v>65</v>
      </c>
      <c r="I1033">
        <v>484</v>
      </c>
      <c r="J1033">
        <v>232</v>
      </c>
      <c r="K1033">
        <v>75</v>
      </c>
      <c r="L1033">
        <v>50</v>
      </c>
      <c r="M1033">
        <v>617</v>
      </c>
      <c r="N1033">
        <f t="shared" si="16"/>
        <v>1909</v>
      </c>
    </row>
    <row r="1034" spans="1:14" ht="14.25" customHeight="1" x14ac:dyDescent="0.35">
      <c r="A1034" t="s">
        <v>5072</v>
      </c>
      <c r="B1034" t="s">
        <v>3385</v>
      </c>
      <c r="C1034" t="s">
        <v>1044</v>
      </c>
      <c r="D1034" t="s">
        <v>1081</v>
      </c>
      <c r="E1034">
        <v>21073</v>
      </c>
      <c r="F1034">
        <v>224</v>
      </c>
      <c r="G1034">
        <v>82</v>
      </c>
      <c r="H1034">
        <v>38</v>
      </c>
      <c r="I1034">
        <v>270</v>
      </c>
      <c r="J1034">
        <v>224</v>
      </c>
      <c r="K1034">
        <v>101</v>
      </c>
      <c r="L1034">
        <v>161</v>
      </c>
      <c r="M1034">
        <v>497</v>
      </c>
      <c r="N1034">
        <f t="shared" si="16"/>
        <v>1597</v>
      </c>
    </row>
    <row r="1035" spans="1:14" ht="14.25" customHeight="1" x14ac:dyDescent="0.35">
      <c r="A1035" t="s">
        <v>5073</v>
      </c>
      <c r="B1035" t="s">
        <v>3594</v>
      </c>
      <c r="C1035" t="s">
        <v>1044</v>
      </c>
      <c r="D1035" t="s">
        <v>1082</v>
      </c>
      <c r="E1035">
        <v>21075</v>
      </c>
      <c r="F1035">
        <v>39</v>
      </c>
      <c r="G1035">
        <v>0</v>
      </c>
      <c r="H1035">
        <v>67</v>
      </c>
      <c r="I1035">
        <v>10</v>
      </c>
      <c r="J1035">
        <v>0</v>
      </c>
      <c r="K1035">
        <v>18</v>
      </c>
      <c r="L1035">
        <v>32</v>
      </c>
      <c r="M1035">
        <v>0</v>
      </c>
      <c r="N1035">
        <f t="shared" si="16"/>
        <v>166</v>
      </c>
    </row>
    <row r="1036" spans="1:14" ht="14.25" customHeight="1" x14ac:dyDescent="0.35">
      <c r="A1036" t="s">
        <v>5074</v>
      </c>
      <c r="B1036" t="s">
        <v>4456</v>
      </c>
      <c r="C1036" t="s">
        <v>1044</v>
      </c>
      <c r="D1036" t="s">
        <v>1083</v>
      </c>
      <c r="E1036">
        <v>21077</v>
      </c>
      <c r="F1036">
        <v>86</v>
      </c>
      <c r="G1036">
        <v>8</v>
      </c>
      <c r="H1036">
        <v>24</v>
      </c>
      <c r="I1036">
        <v>63</v>
      </c>
      <c r="J1036">
        <v>33</v>
      </c>
      <c r="K1036">
        <v>4</v>
      </c>
      <c r="L1036">
        <v>9</v>
      </c>
      <c r="M1036">
        <v>64</v>
      </c>
      <c r="N1036">
        <f t="shared" si="16"/>
        <v>291</v>
      </c>
    </row>
    <row r="1037" spans="1:14" ht="14.25" customHeight="1" x14ac:dyDescent="0.35">
      <c r="A1037" t="s">
        <v>5075</v>
      </c>
      <c r="B1037" t="s">
        <v>5076</v>
      </c>
      <c r="C1037" t="s">
        <v>1044</v>
      </c>
      <c r="D1037" t="s">
        <v>1084</v>
      </c>
      <c r="E1037">
        <v>21079</v>
      </c>
      <c r="F1037">
        <v>51</v>
      </c>
      <c r="G1037">
        <v>57</v>
      </c>
      <c r="H1037">
        <v>42</v>
      </c>
      <c r="I1037">
        <v>38</v>
      </c>
      <c r="J1037">
        <v>116</v>
      </c>
      <c r="K1037">
        <v>57</v>
      </c>
      <c r="L1037">
        <v>83</v>
      </c>
      <c r="M1037">
        <v>228</v>
      </c>
      <c r="N1037">
        <f t="shared" si="16"/>
        <v>672</v>
      </c>
    </row>
    <row r="1038" spans="1:14" ht="14.25" customHeight="1" x14ac:dyDescent="0.35">
      <c r="A1038" t="s">
        <v>5077</v>
      </c>
      <c r="B1038" t="s">
        <v>3598</v>
      </c>
      <c r="C1038" t="s">
        <v>1044</v>
      </c>
      <c r="D1038" t="s">
        <v>1085</v>
      </c>
      <c r="E1038">
        <v>21081</v>
      </c>
      <c r="F1038">
        <v>76</v>
      </c>
      <c r="G1038">
        <v>0</v>
      </c>
      <c r="H1038">
        <v>78</v>
      </c>
      <c r="I1038">
        <v>134</v>
      </c>
      <c r="J1038">
        <v>125</v>
      </c>
      <c r="K1038">
        <v>14</v>
      </c>
      <c r="L1038">
        <v>51</v>
      </c>
      <c r="M1038">
        <v>263</v>
      </c>
      <c r="N1038">
        <f t="shared" si="16"/>
        <v>741</v>
      </c>
    </row>
    <row r="1039" spans="1:14" ht="14.25" customHeight="1" x14ac:dyDescent="0.35">
      <c r="A1039" t="s">
        <v>5078</v>
      </c>
      <c r="B1039" t="s">
        <v>5079</v>
      </c>
      <c r="C1039" t="s">
        <v>1044</v>
      </c>
      <c r="D1039" t="s">
        <v>1086</v>
      </c>
      <c r="E1039">
        <v>21083</v>
      </c>
      <c r="F1039">
        <v>141</v>
      </c>
      <c r="G1039">
        <v>45</v>
      </c>
      <c r="H1039">
        <v>55</v>
      </c>
      <c r="I1039">
        <v>347</v>
      </c>
      <c r="J1039">
        <v>258</v>
      </c>
      <c r="K1039">
        <v>73</v>
      </c>
      <c r="L1039">
        <v>104</v>
      </c>
      <c r="M1039">
        <v>501</v>
      </c>
      <c r="N1039">
        <f t="shared" si="16"/>
        <v>1524</v>
      </c>
    </row>
    <row r="1040" spans="1:14" ht="14.25" customHeight="1" x14ac:dyDescent="0.35">
      <c r="A1040" t="s">
        <v>5080</v>
      </c>
      <c r="B1040" t="s">
        <v>5081</v>
      </c>
      <c r="C1040" t="s">
        <v>1044</v>
      </c>
      <c r="D1040" t="s">
        <v>1087</v>
      </c>
      <c r="E1040">
        <v>21085</v>
      </c>
      <c r="F1040">
        <v>140</v>
      </c>
      <c r="G1040">
        <v>19</v>
      </c>
      <c r="H1040">
        <v>115</v>
      </c>
      <c r="I1040">
        <v>125</v>
      </c>
      <c r="J1040">
        <v>149</v>
      </c>
      <c r="K1040">
        <v>2</v>
      </c>
      <c r="L1040">
        <v>103</v>
      </c>
      <c r="M1040">
        <v>291</v>
      </c>
      <c r="N1040">
        <f t="shared" si="16"/>
        <v>944</v>
      </c>
    </row>
    <row r="1041" spans="1:14" ht="14.25" customHeight="1" x14ac:dyDescent="0.35">
      <c r="A1041" t="s">
        <v>5082</v>
      </c>
      <c r="B1041" t="s">
        <v>5083</v>
      </c>
      <c r="C1041" t="s">
        <v>1044</v>
      </c>
      <c r="D1041" t="s">
        <v>1088</v>
      </c>
      <c r="E1041">
        <v>21087</v>
      </c>
      <c r="F1041">
        <v>51</v>
      </c>
      <c r="G1041">
        <v>0</v>
      </c>
      <c r="H1041">
        <v>36</v>
      </c>
      <c r="I1041">
        <v>84</v>
      </c>
      <c r="J1041">
        <v>7</v>
      </c>
      <c r="K1041">
        <v>35</v>
      </c>
      <c r="L1041">
        <v>12</v>
      </c>
      <c r="M1041">
        <v>140</v>
      </c>
      <c r="N1041">
        <f t="shared" si="16"/>
        <v>365</v>
      </c>
    </row>
    <row r="1042" spans="1:14" ht="14.25" customHeight="1" x14ac:dyDescent="0.35">
      <c r="A1042" t="s">
        <v>5084</v>
      </c>
      <c r="B1042" t="s">
        <v>5085</v>
      </c>
      <c r="C1042" t="s">
        <v>1044</v>
      </c>
      <c r="D1042" t="s">
        <v>1089</v>
      </c>
      <c r="E1042">
        <v>21089</v>
      </c>
      <c r="F1042">
        <v>20</v>
      </c>
      <c r="G1042">
        <v>12</v>
      </c>
      <c r="H1042">
        <v>222</v>
      </c>
      <c r="I1042">
        <v>289</v>
      </c>
      <c r="J1042">
        <v>103</v>
      </c>
      <c r="K1042">
        <v>55</v>
      </c>
      <c r="L1042">
        <v>123</v>
      </c>
      <c r="M1042">
        <v>240</v>
      </c>
      <c r="N1042">
        <f t="shared" si="16"/>
        <v>1064</v>
      </c>
    </row>
    <row r="1043" spans="1:14" ht="14.25" customHeight="1" x14ac:dyDescent="0.35">
      <c r="A1043" t="s">
        <v>5086</v>
      </c>
      <c r="B1043" t="s">
        <v>4178</v>
      </c>
      <c r="C1043" t="s">
        <v>1044</v>
      </c>
      <c r="D1043" t="s">
        <v>1090</v>
      </c>
      <c r="E1043">
        <v>21091</v>
      </c>
      <c r="F1043">
        <v>12</v>
      </c>
      <c r="G1043">
        <v>0</v>
      </c>
      <c r="H1043">
        <v>21</v>
      </c>
      <c r="I1043">
        <v>55</v>
      </c>
      <c r="J1043">
        <v>18</v>
      </c>
      <c r="K1043">
        <v>22</v>
      </c>
      <c r="L1043">
        <v>26</v>
      </c>
      <c r="M1043">
        <v>103</v>
      </c>
      <c r="N1043">
        <f t="shared" si="16"/>
        <v>257</v>
      </c>
    </row>
    <row r="1044" spans="1:14" ht="14.25" customHeight="1" x14ac:dyDescent="0.35">
      <c r="A1044" t="s">
        <v>5087</v>
      </c>
      <c r="B1044" t="s">
        <v>4463</v>
      </c>
      <c r="C1044" t="s">
        <v>1044</v>
      </c>
      <c r="D1044" t="s">
        <v>1091</v>
      </c>
      <c r="E1044">
        <v>21093</v>
      </c>
      <c r="F1044">
        <v>310</v>
      </c>
      <c r="G1044">
        <v>92</v>
      </c>
      <c r="H1044">
        <v>194</v>
      </c>
      <c r="I1044">
        <v>589</v>
      </c>
      <c r="J1044">
        <v>142</v>
      </c>
      <c r="K1044">
        <v>195</v>
      </c>
      <c r="L1044">
        <v>273</v>
      </c>
      <c r="M1044">
        <v>1264</v>
      </c>
      <c r="N1044">
        <f t="shared" si="16"/>
        <v>3059</v>
      </c>
    </row>
    <row r="1045" spans="1:14" ht="14.25" customHeight="1" x14ac:dyDescent="0.35">
      <c r="A1045" t="s">
        <v>5088</v>
      </c>
      <c r="B1045" t="s">
        <v>5089</v>
      </c>
      <c r="C1045" t="s">
        <v>1044</v>
      </c>
      <c r="D1045" t="s">
        <v>1092</v>
      </c>
      <c r="E1045">
        <v>21095</v>
      </c>
      <c r="F1045">
        <v>154</v>
      </c>
      <c r="G1045">
        <v>75</v>
      </c>
      <c r="H1045">
        <v>186</v>
      </c>
      <c r="I1045">
        <v>324</v>
      </c>
      <c r="J1045">
        <v>53</v>
      </c>
      <c r="K1045">
        <v>50</v>
      </c>
      <c r="L1045">
        <v>52</v>
      </c>
      <c r="M1045">
        <v>311</v>
      </c>
      <c r="N1045">
        <f t="shared" si="16"/>
        <v>1205</v>
      </c>
    </row>
    <row r="1046" spans="1:14" ht="14.25" customHeight="1" x14ac:dyDescent="0.35">
      <c r="A1046" t="s">
        <v>5090</v>
      </c>
      <c r="B1046" t="s">
        <v>4608</v>
      </c>
      <c r="C1046" t="s">
        <v>1044</v>
      </c>
      <c r="D1046" t="s">
        <v>1093</v>
      </c>
      <c r="E1046">
        <v>21097</v>
      </c>
      <c r="F1046">
        <v>138</v>
      </c>
      <c r="G1046">
        <v>15</v>
      </c>
      <c r="H1046">
        <v>13</v>
      </c>
      <c r="I1046">
        <v>149</v>
      </c>
      <c r="J1046">
        <v>118</v>
      </c>
      <c r="K1046">
        <v>1</v>
      </c>
      <c r="L1046">
        <v>53</v>
      </c>
      <c r="M1046">
        <v>261</v>
      </c>
      <c r="N1046">
        <f t="shared" si="16"/>
        <v>748</v>
      </c>
    </row>
    <row r="1047" spans="1:14" ht="14.25" customHeight="1" x14ac:dyDescent="0.35">
      <c r="A1047" t="s">
        <v>5091</v>
      </c>
      <c r="B1047" t="s">
        <v>4184</v>
      </c>
      <c r="C1047" t="s">
        <v>1044</v>
      </c>
      <c r="D1047" t="s">
        <v>1094</v>
      </c>
      <c r="E1047">
        <v>21099</v>
      </c>
      <c r="F1047">
        <v>30</v>
      </c>
      <c r="G1047">
        <v>4</v>
      </c>
      <c r="H1047">
        <v>127</v>
      </c>
      <c r="I1047">
        <v>169</v>
      </c>
      <c r="J1047">
        <v>122</v>
      </c>
      <c r="K1047">
        <v>19</v>
      </c>
      <c r="L1047">
        <v>38</v>
      </c>
      <c r="M1047">
        <v>222</v>
      </c>
      <c r="N1047">
        <f t="shared" si="16"/>
        <v>731</v>
      </c>
    </row>
    <row r="1048" spans="1:14" ht="14.25" customHeight="1" x14ac:dyDescent="0.35">
      <c r="A1048" t="s">
        <v>5092</v>
      </c>
      <c r="B1048" t="s">
        <v>4465</v>
      </c>
      <c r="C1048" t="s">
        <v>1044</v>
      </c>
      <c r="D1048" t="s">
        <v>1095</v>
      </c>
      <c r="E1048">
        <v>21101</v>
      </c>
      <c r="F1048">
        <v>196</v>
      </c>
      <c r="G1048">
        <v>35</v>
      </c>
      <c r="H1048">
        <v>206</v>
      </c>
      <c r="I1048">
        <v>301</v>
      </c>
      <c r="J1048">
        <v>80</v>
      </c>
      <c r="K1048">
        <v>73</v>
      </c>
      <c r="L1048">
        <v>79</v>
      </c>
      <c r="M1048">
        <v>373</v>
      </c>
      <c r="N1048">
        <f t="shared" si="16"/>
        <v>1343</v>
      </c>
    </row>
    <row r="1049" spans="1:14" ht="14.25" customHeight="1" x14ac:dyDescent="0.35">
      <c r="A1049" t="s">
        <v>5093</v>
      </c>
      <c r="B1049" t="s">
        <v>3393</v>
      </c>
      <c r="C1049" t="s">
        <v>1044</v>
      </c>
      <c r="D1049" t="s">
        <v>1096</v>
      </c>
      <c r="E1049">
        <v>21103</v>
      </c>
      <c r="F1049">
        <v>61</v>
      </c>
      <c r="G1049">
        <v>20</v>
      </c>
      <c r="H1049">
        <v>45</v>
      </c>
      <c r="I1049">
        <v>85</v>
      </c>
      <c r="J1049">
        <v>94</v>
      </c>
      <c r="K1049">
        <v>5</v>
      </c>
      <c r="L1049">
        <v>32</v>
      </c>
      <c r="M1049">
        <v>114</v>
      </c>
      <c r="N1049">
        <f t="shared" si="16"/>
        <v>456</v>
      </c>
    </row>
    <row r="1050" spans="1:14" ht="14.25" customHeight="1" x14ac:dyDescent="0.35">
      <c r="A1050" t="s">
        <v>5094</v>
      </c>
      <c r="B1050" t="s">
        <v>5095</v>
      </c>
      <c r="C1050" t="s">
        <v>1044</v>
      </c>
      <c r="D1050" t="s">
        <v>1097</v>
      </c>
      <c r="E1050">
        <v>21105</v>
      </c>
      <c r="F1050">
        <v>45</v>
      </c>
      <c r="G1050">
        <v>15</v>
      </c>
      <c r="H1050">
        <v>34</v>
      </c>
      <c r="I1050">
        <v>13</v>
      </c>
      <c r="J1050">
        <v>5</v>
      </c>
      <c r="K1050">
        <v>0</v>
      </c>
      <c r="L1050">
        <v>69</v>
      </c>
      <c r="M1050">
        <v>12</v>
      </c>
      <c r="N1050">
        <f t="shared" si="16"/>
        <v>193</v>
      </c>
    </row>
    <row r="1051" spans="1:14" ht="14.25" customHeight="1" x14ac:dyDescent="0.35">
      <c r="A1051" t="s">
        <v>5096</v>
      </c>
      <c r="B1051" t="s">
        <v>5097</v>
      </c>
      <c r="C1051" t="s">
        <v>1044</v>
      </c>
      <c r="D1051" t="s">
        <v>1098</v>
      </c>
      <c r="E1051">
        <v>21107</v>
      </c>
      <c r="F1051">
        <v>264</v>
      </c>
      <c r="G1051">
        <v>75</v>
      </c>
      <c r="H1051">
        <v>78</v>
      </c>
      <c r="I1051">
        <v>336</v>
      </c>
      <c r="J1051">
        <v>279</v>
      </c>
      <c r="K1051">
        <v>50</v>
      </c>
      <c r="L1051">
        <v>118</v>
      </c>
      <c r="M1051">
        <v>451</v>
      </c>
      <c r="N1051">
        <f t="shared" si="16"/>
        <v>1651</v>
      </c>
    </row>
    <row r="1052" spans="1:14" ht="14.25" customHeight="1" x14ac:dyDescent="0.35">
      <c r="A1052" t="s">
        <v>5098</v>
      </c>
      <c r="B1052" t="s">
        <v>3397</v>
      </c>
      <c r="C1052" t="s">
        <v>1044</v>
      </c>
      <c r="D1052" t="s">
        <v>1099</v>
      </c>
      <c r="E1052">
        <v>21109</v>
      </c>
      <c r="F1052">
        <v>73</v>
      </c>
      <c r="G1052">
        <v>7</v>
      </c>
      <c r="H1052">
        <v>18</v>
      </c>
      <c r="I1052">
        <v>49</v>
      </c>
      <c r="J1052">
        <v>29</v>
      </c>
      <c r="K1052">
        <v>15</v>
      </c>
      <c r="L1052">
        <v>17</v>
      </c>
      <c r="M1052">
        <v>280</v>
      </c>
      <c r="N1052">
        <f t="shared" si="16"/>
        <v>488</v>
      </c>
    </row>
    <row r="1053" spans="1:14" ht="14.25" customHeight="1" x14ac:dyDescent="0.35">
      <c r="A1053" t="s">
        <v>5099</v>
      </c>
      <c r="B1053" t="s">
        <v>3399</v>
      </c>
      <c r="C1053" t="s">
        <v>1044</v>
      </c>
      <c r="D1053" t="s">
        <v>1100</v>
      </c>
      <c r="E1053">
        <v>21111</v>
      </c>
      <c r="F1053">
        <v>3055</v>
      </c>
      <c r="G1053">
        <v>958</v>
      </c>
      <c r="H1053">
        <v>1722</v>
      </c>
      <c r="I1053">
        <v>6146</v>
      </c>
      <c r="J1053">
        <v>3025</v>
      </c>
      <c r="K1053">
        <v>1200</v>
      </c>
      <c r="L1053">
        <v>1026</v>
      </c>
      <c r="M1053">
        <v>7748</v>
      </c>
      <c r="N1053">
        <f t="shared" si="16"/>
        <v>24880</v>
      </c>
    </row>
    <row r="1054" spans="1:14" ht="14.25" customHeight="1" x14ac:dyDescent="0.35">
      <c r="A1054" t="s">
        <v>5100</v>
      </c>
      <c r="B1054" t="s">
        <v>5101</v>
      </c>
      <c r="C1054" t="s">
        <v>1044</v>
      </c>
      <c r="D1054" t="s">
        <v>1101</v>
      </c>
      <c r="E1054">
        <v>21113</v>
      </c>
      <c r="F1054">
        <v>128</v>
      </c>
      <c r="G1054">
        <v>12</v>
      </c>
      <c r="H1054">
        <v>45</v>
      </c>
      <c r="I1054">
        <v>213</v>
      </c>
      <c r="J1054">
        <v>226</v>
      </c>
      <c r="K1054">
        <v>90</v>
      </c>
      <c r="L1054">
        <v>196</v>
      </c>
      <c r="M1054">
        <v>470</v>
      </c>
      <c r="N1054">
        <f t="shared" si="16"/>
        <v>1380</v>
      </c>
    </row>
    <row r="1055" spans="1:14" ht="14.25" customHeight="1" x14ac:dyDescent="0.35">
      <c r="A1055" t="s">
        <v>5102</v>
      </c>
      <c r="B1055" t="s">
        <v>3613</v>
      </c>
      <c r="C1055" t="s">
        <v>1044</v>
      </c>
      <c r="D1055" t="s">
        <v>1102</v>
      </c>
      <c r="E1055">
        <v>21115</v>
      </c>
      <c r="F1055">
        <v>100</v>
      </c>
      <c r="G1055">
        <v>75</v>
      </c>
      <c r="H1055">
        <v>70</v>
      </c>
      <c r="I1055">
        <v>92</v>
      </c>
      <c r="J1055">
        <v>129</v>
      </c>
      <c r="K1055">
        <v>36</v>
      </c>
      <c r="L1055">
        <v>62</v>
      </c>
      <c r="M1055">
        <v>189</v>
      </c>
      <c r="N1055">
        <f t="shared" si="16"/>
        <v>753</v>
      </c>
    </row>
    <row r="1056" spans="1:14" ht="14.25" customHeight="1" x14ac:dyDescent="0.35">
      <c r="A1056" t="s">
        <v>5103</v>
      </c>
      <c r="B1056" t="s">
        <v>5104</v>
      </c>
      <c r="C1056" t="s">
        <v>1044</v>
      </c>
      <c r="D1056" t="s">
        <v>1103</v>
      </c>
      <c r="E1056">
        <v>21117</v>
      </c>
      <c r="F1056">
        <v>487</v>
      </c>
      <c r="G1056">
        <v>157</v>
      </c>
      <c r="H1056">
        <v>514</v>
      </c>
      <c r="I1056">
        <v>657</v>
      </c>
      <c r="J1056">
        <v>695</v>
      </c>
      <c r="K1056">
        <v>249</v>
      </c>
      <c r="L1056">
        <v>326</v>
      </c>
      <c r="M1056">
        <v>846</v>
      </c>
      <c r="N1056">
        <f t="shared" si="16"/>
        <v>3931</v>
      </c>
    </row>
    <row r="1057" spans="1:14" ht="14.25" customHeight="1" x14ac:dyDescent="0.35">
      <c r="A1057" t="s">
        <v>5105</v>
      </c>
      <c r="B1057" t="s">
        <v>5106</v>
      </c>
      <c r="C1057" t="s">
        <v>1044</v>
      </c>
      <c r="D1057" t="s">
        <v>1104</v>
      </c>
      <c r="E1057">
        <v>21119</v>
      </c>
      <c r="F1057">
        <v>43</v>
      </c>
      <c r="G1057">
        <v>45</v>
      </c>
      <c r="H1057">
        <v>54</v>
      </c>
      <c r="I1057">
        <v>174</v>
      </c>
      <c r="J1057">
        <v>85</v>
      </c>
      <c r="K1057">
        <v>39</v>
      </c>
      <c r="L1057">
        <v>55</v>
      </c>
      <c r="M1057">
        <v>89</v>
      </c>
      <c r="N1057">
        <f t="shared" si="16"/>
        <v>584</v>
      </c>
    </row>
    <row r="1058" spans="1:14" ht="14.25" customHeight="1" x14ac:dyDescent="0.35">
      <c r="A1058" t="s">
        <v>5107</v>
      </c>
      <c r="B1058" t="s">
        <v>4484</v>
      </c>
      <c r="C1058" t="s">
        <v>1044</v>
      </c>
      <c r="D1058" t="s">
        <v>1105</v>
      </c>
      <c r="E1058">
        <v>21121</v>
      </c>
      <c r="F1058">
        <v>184</v>
      </c>
      <c r="G1058">
        <v>43</v>
      </c>
      <c r="H1058">
        <v>78</v>
      </c>
      <c r="I1058">
        <v>403</v>
      </c>
      <c r="J1058">
        <v>234</v>
      </c>
      <c r="K1058">
        <v>42</v>
      </c>
      <c r="L1058">
        <v>119</v>
      </c>
      <c r="M1058">
        <v>462</v>
      </c>
      <c r="N1058">
        <f t="shared" si="16"/>
        <v>1565</v>
      </c>
    </row>
    <row r="1059" spans="1:14" ht="14.25" customHeight="1" x14ac:dyDescent="0.35">
      <c r="A1059" t="s">
        <v>5108</v>
      </c>
      <c r="B1059" t="s">
        <v>5109</v>
      </c>
      <c r="C1059" t="s">
        <v>1044</v>
      </c>
      <c r="D1059" t="s">
        <v>1106</v>
      </c>
      <c r="E1059">
        <v>21123</v>
      </c>
      <c r="F1059">
        <v>180</v>
      </c>
      <c r="G1059">
        <v>0</v>
      </c>
      <c r="H1059">
        <v>87</v>
      </c>
      <c r="I1059">
        <v>39</v>
      </c>
      <c r="J1059">
        <v>52</v>
      </c>
      <c r="K1059">
        <v>5</v>
      </c>
      <c r="L1059">
        <v>50</v>
      </c>
      <c r="M1059">
        <v>68</v>
      </c>
      <c r="N1059">
        <f t="shared" si="16"/>
        <v>481</v>
      </c>
    </row>
    <row r="1060" spans="1:14" ht="14.25" customHeight="1" x14ac:dyDescent="0.35">
      <c r="A1060" t="s">
        <v>5110</v>
      </c>
      <c r="B1060" t="s">
        <v>5111</v>
      </c>
      <c r="C1060" t="s">
        <v>1044</v>
      </c>
      <c r="D1060" t="s">
        <v>1107</v>
      </c>
      <c r="E1060">
        <v>21125</v>
      </c>
      <c r="F1060">
        <v>145</v>
      </c>
      <c r="G1060">
        <v>93</v>
      </c>
      <c r="H1060">
        <v>161</v>
      </c>
      <c r="I1060">
        <v>493</v>
      </c>
      <c r="J1060">
        <v>186</v>
      </c>
      <c r="K1060">
        <v>82</v>
      </c>
      <c r="L1060">
        <v>193</v>
      </c>
      <c r="M1060">
        <v>656</v>
      </c>
      <c r="N1060">
        <f t="shared" si="16"/>
        <v>2009</v>
      </c>
    </row>
    <row r="1061" spans="1:14" ht="14.25" customHeight="1" x14ac:dyDescent="0.35">
      <c r="A1061" t="s">
        <v>5112</v>
      </c>
      <c r="B1061" t="s">
        <v>3405</v>
      </c>
      <c r="C1061" t="s">
        <v>1044</v>
      </c>
      <c r="D1061" t="s">
        <v>1108</v>
      </c>
      <c r="E1061">
        <v>21127</v>
      </c>
      <c r="F1061">
        <v>120</v>
      </c>
      <c r="G1061">
        <v>20</v>
      </c>
      <c r="H1061">
        <v>56</v>
      </c>
      <c r="I1061">
        <v>185</v>
      </c>
      <c r="J1061">
        <v>45</v>
      </c>
      <c r="K1061">
        <v>20</v>
      </c>
      <c r="L1061">
        <v>81</v>
      </c>
      <c r="M1061">
        <v>162</v>
      </c>
      <c r="N1061">
        <f t="shared" si="16"/>
        <v>689</v>
      </c>
    </row>
    <row r="1062" spans="1:14" ht="14.25" customHeight="1" x14ac:dyDescent="0.35">
      <c r="A1062" t="s">
        <v>5113</v>
      </c>
      <c r="B1062" t="s">
        <v>3407</v>
      </c>
      <c r="C1062" t="s">
        <v>1044</v>
      </c>
      <c r="D1062" t="s">
        <v>1109</v>
      </c>
      <c r="E1062">
        <v>21129</v>
      </c>
      <c r="F1062">
        <v>57</v>
      </c>
      <c r="G1062">
        <v>39</v>
      </c>
      <c r="H1062">
        <v>25</v>
      </c>
      <c r="I1062">
        <v>67</v>
      </c>
      <c r="J1062">
        <v>22</v>
      </c>
      <c r="K1062">
        <v>0</v>
      </c>
      <c r="L1062">
        <v>4</v>
      </c>
      <c r="M1062">
        <v>70</v>
      </c>
      <c r="N1062">
        <f t="shared" si="16"/>
        <v>284</v>
      </c>
    </row>
    <row r="1063" spans="1:14" ht="14.25" customHeight="1" x14ac:dyDescent="0.35">
      <c r="A1063" t="s">
        <v>5114</v>
      </c>
      <c r="B1063" t="s">
        <v>5115</v>
      </c>
      <c r="C1063" t="s">
        <v>1044</v>
      </c>
      <c r="D1063" t="s">
        <v>1110</v>
      </c>
      <c r="E1063">
        <v>21131</v>
      </c>
      <c r="F1063">
        <v>36</v>
      </c>
      <c r="G1063">
        <v>39</v>
      </c>
      <c r="H1063">
        <v>42</v>
      </c>
      <c r="I1063">
        <v>73</v>
      </c>
      <c r="J1063">
        <v>71</v>
      </c>
      <c r="K1063">
        <v>35</v>
      </c>
      <c r="L1063">
        <v>37</v>
      </c>
      <c r="M1063">
        <v>131</v>
      </c>
      <c r="N1063">
        <f t="shared" si="16"/>
        <v>464</v>
      </c>
    </row>
    <row r="1064" spans="1:14" ht="14.25" customHeight="1" x14ac:dyDescent="0.35">
      <c r="A1064" t="s">
        <v>5116</v>
      </c>
      <c r="B1064" t="s">
        <v>5117</v>
      </c>
      <c r="C1064" t="s">
        <v>1044</v>
      </c>
      <c r="D1064" t="s">
        <v>1111</v>
      </c>
      <c r="E1064">
        <v>21133</v>
      </c>
      <c r="F1064">
        <v>103</v>
      </c>
      <c r="G1064">
        <v>67</v>
      </c>
      <c r="H1064">
        <v>29</v>
      </c>
      <c r="I1064">
        <v>167</v>
      </c>
      <c r="J1064">
        <v>130</v>
      </c>
      <c r="K1064">
        <v>43</v>
      </c>
      <c r="L1064">
        <v>58</v>
      </c>
      <c r="M1064">
        <v>390</v>
      </c>
      <c r="N1064">
        <f t="shared" si="16"/>
        <v>987</v>
      </c>
    </row>
    <row r="1065" spans="1:14" ht="14.25" customHeight="1" x14ac:dyDescent="0.35">
      <c r="A1065" t="s">
        <v>5118</v>
      </c>
      <c r="B1065" t="s">
        <v>4387</v>
      </c>
      <c r="C1065" t="s">
        <v>1044</v>
      </c>
      <c r="D1065" t="s">
        <v>1112</v>
      </c>
      <c r="E1065">
        <v>21135</v>
      </c>
      <c r="F1065">
        <v>29</v>
      </c>
      <c r="G1065">
        <v>56</v>
      </c>
      <c r="H1065">
        <v>32</v>
      </c>
      <c r="I1065">
        <v>91</v>
      </c>
      <c r="J1065">
        <v>69</v>
      </c>
      <c r="K1065">
        <v>28</v>
      </c>
      <c r="L1065">
        <v>103</v>
      </c>
      <c r="M1065">
        <v>137</v>
      </c>
      <c r="N1065">
        <f t="shared" si="16"/>
        <v>545</v>
      </c>
    </row>
    <row r="1066" spans="1:14" ht="14.25" customHeight="1" x14ac:dyDescent="0.35">
      <c r="A1066" t="s">
        <v>5119</v>
      </c>
      <c r="B1066" t="s">
        <v>3619</v>
      </c>
      <c r="C1066" t="s">
        <v>1044</v>
      </c>
      <c r="D1066" t="s">
        <v>1113</v>
      </c>
      <c r="E1066">
        <v>21137</v>
      </c>
      <c r="F1066">
        <v>113</v>
      </c>
      <c r="G1066">
        <v>66</v>
      </c>
      <c r="H1066">
        <v>0</v>
      </c>
      <c r="I1066">
        <v>199</v>
      </c>
      <c r="J1066">
        <v>40</v>
      </c>
      <c r="K1066">
        <v>27</v>
      </c>
      <c r="L1066">
        <v>71</v>
      </c>
      <c r="M1066">
        <v>306</v>
      </c>
      <c r="N1066">
        <f t="shared" si="16"/>
        <v>822</v>
      </c>
    </row>
    <row r="1067" spans="1:14" ht="14.25" customHeight="1" x14ac:dyDescent="0.35">
      <c r="A1067" t="s">
        <v>5120</v>
      </c>
      <c r="B1067" t="s">
        <v>4491</v>
      </c>
      <c r="C1067" t="s">
        <v>1044</v>
      </c>
      <c r="D1067" t="s">
        <v>1114</v>
      </c>
      <c r="E1067">
        <v>21139</v>
      </c>
      <c r="F1067">
        <v>7</v>
      </c>
      <c r="G1067">
        <v>14</v>
      </c>
      <c r="H1067">
        <v>55</v>
      </c>
      <c r="I1067">
        <v>9</v>
      </c>
      <c r="J1067">
        <v>20</v>
      </c>
      <c r="K1067">
        <v>22</v>
      </c>
      <c r="L1067">
        <v>27</v>
      </c>
      <c r="M1067">
        <v>134</v>
      </c>
      <c r="N1067">
        <f t="shared" si="16"/>
        <v>288</v>
      </c>
    </row>
    <row r="1068" spans="1:14" ht="14.25" customHeight="1" x14ac:dyDescent="0.35">
      <c r="A1068" t="s">
        <v>5121</v>
      </c>
      <c r="B1068" t="s">
        <v>3623</v>
      </c>
      <c r="C1068" t="s">
        <v>1044</v>
      </c>
      <c r="D1068" t="s">
        <v>1115</v>
      </c>
      <c r="E1068">
        <v>21141</v>
      </c>
      <c r="F1068">
        <v>102</v>
      </c>
      <c r="G1068">
        <v>35</v>
      </c>
      <c r="H1068">
        <v>11</v>
      </c>
      <c r="I1068">
        <v>126</v>
      </c>
      <c r="J1068">
        <v>52</v>
      </c>
      <c r="K1068">
        <v>35</v>
      </c>
      <c r="L1068">
        <v>50</v>
      </c>
      <c r="M1068">
        <v>119</v>
      </c>
      <c r="N1068">
        <f t="shared" si="16"/>
        <v>530</v>
      </c>
    </row>
    <row r="1069" spans="1:14" ht="14.25" customHeight="1" x14ac:dyDescent="0.35">
      <c r="A1069" t="s">
        <v>5122</v>
      </c>
      <c r="B1069" t="s">
        <v>4784</v>
      </c>
      <c r="C1069" t="s">
        <v>1044</v>
      </c>
      <c r="D1069" t="s">
        <v>1116</v>
      </c>
      <c r="E1069">
        <v>21143</v>
      </c>
      <c r="F1069">
        <v>10</v>
      </c>
      <c r="G1069">
        <v>5</v>
      </c>
      <c r="H1069">
        <v>23</v>
      </c>
      <c r="I1069">
        <v>0</v>
      </c>
      <c r="J1069">
        <v>11</v>
      </c>
      <c r="K1069">
        <v>0</v>
      </c>
      <c r="L1069">
        <v>27</v>
      </c>
      <c r="M1069">
        <v>50</v>
      </c>
      <c r="N1069">
        <f t="shared" si="16"/>
        <v>126</v>
      </c>
    </row>
    <row r="1070" spans="1:14" ht="14.25" customHeight="1" x14ac:dyDescent="0.35">
      <c r="A1070" t="s">
        <v>5123</v>
      </c>
      <c r="B1070" t="s">
        <v>5124</v>
      </c>
      <c r="C1070" t="s">
        <v>1044</v>
      </c>
      <c r="D1070" t="s">
        <v>1117</v>
      </c>
      <c r="E1070">
        <v>21145</v>
      </c>
      <c r="F1070">
        <v>156</v>
      </c>
      <c r="G1070">
        <v>88</v>
      </c>
      <c r="H1070">
        <v>120</v>
      </c>
      <c r="I1070">
        <v>476</v>
      </c>
      <c r="J1070">
        <v>201</v>
      </c>
      <c r="K1070">
        <v>27</v>
      </c>
      <c r="L1070">
        <v>171</v>
      </c>
      <c r="M1070">
        <v>449</v>
      </c>
      <c r="N1070">
        <f t="shared" si="16"/>
        <v>1688</v>
      </c>
    </row>
    <row r="1071" spans="1:14" ht="14.25" customHeight="1" x14ac:dyDescent="0.35">
      <c r="A1071" t="s">
        <v>5125</v>
      </c>
      <c r="B1071" t="s">
        <v>5126</v>
      </c>
      <c r="C1071" t="s">
        <v>1044</v>
      </c>
      <c r="D1071" t="s">
        <v>1118</v>
      </c>
      <c r="E1071">
        <v>21147</v>
      </c>
      <c r="F1071">
        <v>73</v>
      </c>
      <c r="G1071">
        <v>68</v>
      </c>
      <c r="H1071">
        <v>29</v>
      </c>
      <c r="I1071">
        <v>231</v>
      </c>
      <c r="J1071">
        <v>75</v>
      </c>
      <c r="K1071">
        <v>44</v>
      </c>
      <c r="L1071">
        <v>49</v>
      </c>
      <c r="M1071">
        <v>245</v>
      </c>
      <c r="N1071">
        <f t="shared" si="16"/>
        <v>814</v>
      </c>
    </row>
    <row r="1072" spans="1:14" ht="14.25" customHeight="1" x14ac:dyDescent="0.35">
      <c r="A1072" t="s">
        <v>5127</v>
      </c>
      <c r="B1072" t="s">
        <v>4498</v>
      </c>
      <c r="C1072" t="s">
        <v>1044</v>
      </c>
      <c r="D1072" t="s">
        <v>1119</v>
      </c>
      <c r="E1072">
        <v>21149</v>
      </c>
      <c r="F1072">
        <v>0</v>
      </c>
      <c r="G1072">
        <v>0</v>
      </c>
      <c r="H1072">
        <v>15</v>
      </c>
      <c r="I1072">
        <v>22</v>
      </c>
      <c r="J1072">
        <v>11</v>
      </c>
      <c r="K1072">
        <v>0</v>
      </c>
      <c r="L1072">
        <v>7</v>
      </c>
      <c r="M1072">
        <v>43</v>
      </c>
      <c r="N1072">
        <f t="shared" si="16"/>
        <v>98</v>
      </c>
    </row>
    <row r="1073" spans="1:14" ht="14.25" customHeight="1" x14ac:dyDescent="0.35">
      <c r="A1073" t="s">
        <v>5128</v>
      </c>
      <c r="B1073" t="s">
        <v>3415</v>
      </c>
      <c r="C1073" t="s">
        <v>1044</v>
      </c>
      <c r="D1073" t="s">
        <v>1120</v>
      </c>
      <c r="E1073">
        <v>21151</v>
      </c>
      <c r="F1073">
        <v>180</v>
      </c>
      <c r="G1073">
        <v>43</v>
      </c>
      <c r="H1073">
        <v>329</v>
      </c>
      <c r="I1073">
        <v>1298</v>
      </c>
      <c r="J1073">
        <v>291</v>
      </c>
      <c r="K1073">
        <v>96</v>
      </c>
      <c r="L1073">
        <v>60</v>
      </c>
      <c r="M1073">
        <v>2173</v>
      </c>
      <c r="N1073">
        <f t="shared" si="16"/>
        <v>4470</v>
      </c>
    </row>
    <row r="1074" spans="1:14" ht="14.25" customHeight="1" x14ac:dyDescent="0.35">
      <c r="A1074" t="s">
        <v>5129</v>
      </c>
      <c r="B1074" t="s">
        <v>5130</v>
      </c>
      <c r="C1074" t="s">
        <v>1044</v>
      </c>
      <c r="D1074" t="s">
        <v>1121</v>
      </c>
      <c r="E1074">
        <v>21153</v>
      </c>
      <c r="F1074">
        <v>22</v>
      </c>
      <c r="G1074">
        <v>22</v>
      </c>
      <c r="H1074">
        <v>26</v>
      </c>
      <c r="I1074">
        <v>84</v>
      </c>
      <c r="J1074">
        <v>33</v>
      </c>
      <c r="K1074">
        <v>44</v>
      </c>
      <c r="L1074">
        <v>83</v>
      </c>
      <c r="M1074">
        <v>145</v>
      </c>
      <c r="N1074">
        <f t="shared" si="16"/>
        <v>459</v>
      </c>
    </row>
    <row r="1075" spans="1:14" ht="14.25" customHeight="1" x14ac:dyDescent="0.35">
      <c r="A1075" t="s">
        <v>5131</v>
      </c>
      <c r="B1075" t="s">
        <v>3419</v>
      </c>
      <c r="C1075" t="s">
        <v>1044</v>
      </c>
      <c r="D1075" t="s">
        <v>1122</v>
      </c>
      <c r="E1075">
        <v>21155</v>
      </c>
      <c r="F1075">
        <v>144</v>
      </c>
      <c r="G1075">
        <v>25</v>
      </c>
      <c r="H1075">
        <v>85</v>
      </c>
      <c r="I1075">
        <v>218</v>
      </c>
      <c r="J1075">
        <v>106</v>
      </c>
      <c r="K1075">
        <v>65</v>
      </c>
      <c r="L1075">
        <v>61</v>
      </c>
      <c r="M1075">
        <v>245</v>
      </c>
      <c r="N1075">
        <f t="shared" si="16"/>
        <v>949</v>
      </c>
    </row>
    <row r="1076" spans="1:14" ht="14.25" customHeight="1" x14ac:dyDescent="0.35">
      <c r="A1076" t="s">
        <v>5132</v>
      </c>
      <c r="B1076" t="s">
        <v>3421</v>
      </c>
      <c r="C1076" t="s">
        <v>1044</v>
      </c>
      <c r="D1076" t="s">
        <v>1123</v>
      </c>
      <c r="E1076">
        <v>21157</v>
      </c>
      <c r="F1076">
        <v>78</v>
      </c>
      <c r="G1076">
        <v>0</v>
      </c>
      <c r="H1076">
        <v>147</v>
      </c>
      <c r="I1076">
        <v>108</v>
      </c>
      <c r="J1076">
        <v>82</v>
      </c>
      <c r="K1076">
        <v>41</v>
      </c>
      <c r="L1076">
        <v>94</v>
      </c>
      <c r="M1076">
        <v>134</v>
      </c>
      <c r="N1076">
        <f t="shared" si="16"/>
        <v>684</v>
      </c>
    </row>
    <row r="1077" spans="1:14" ht="14.25" customHeight="1" x14ac:dyDescent="0.35">
      <c r="A1077" t="s">
        <v>5133</v>
      </c>
      <c r="B1077" t="s">
        <v>4012</v>
      </c>
      <c r="C1077" t="s">
        <v>1044</v>
      </c>
      <c r="D1077" t="s">
        <v>1124</v>
      </c>
      <c r="E1077">
        <v>21159</v>
      </c>
      <c r="F1077">
        <v>134</v>
      </c>
      <c r="G1077">
        <v>0</v>
      </c>
      <c r="H1077">
        <v>39</v>
      </c>
      <c r="I1077">
        <v>31</v>
      </c>
      <c r="J1077">
        <v>118</v>
      </c>
      <c r="K1077">
        <v>35</v>
      </c>
      <c r="L1077">
        <v>43</v>
      </c>
      <c r="M1077">
        <v>62</v>
      </c>
      <c r="N1077">
        <f t="shared" si="16"/>
        <v>462</v>
      </c>
    </row>
    <row r="1078" spans="1:14" ht="14.25" customHeight="1" x14ac:dyDescent="0.35">
      <c r="A1078" t="s">
        <v>5134</v>
      </c>
      <c r="B1078" t="s">
        <v>4506</v>
      </c>
      <c r="C1078" t="s">
        <v>1044</v>
      </c>
      <c r="D1078" t="s">
        <v>1125</v>
      </c>
      <c r="E1078">
        <v>21161</v>
      </c>
      <c r="F1078">
        <v>14</v>
      </c>
      <c r="G1078">
        <v>26</v>
      </c>
      <c r="H1078">
        <v>30</v>
      </c>
      <c r="I1078">
        <v>119</v>
      </c>
      <c r="J1078">
        <v>48</v>
      </c>
      <c r="K1078">
        <v>71</v>
      </c>
      <c r="L1078">
        <v>52</v>
      </c>
      <c r="M1078">
        <v>90</v>
      </c>
      <c r="N1078">
        <f t="shared" si="16"/>
        <v>450</v>
      </c>
    </row>
    <row r="1079" spans="1:14" ht="14.25" customHeight="1" x14ac:dyDescent="0.35">
      <c r="A1079" t="s">
        <v>5135</v>
      </c>
      <c r="B1079" t="s">
        <v>4936</v>
      </c>
      <c r="C1079" t="s">
        <v>1044</v>
      </c>
      <c r="D1079" t="s">
        <v>1126</v>
      </c>
      <c r="E1079">
        <v>21163</v>
      </c>
      <c r="F1079">
        <v>71</v>
      </c>
      <c r="G1079">
        <v>9</v>
      </c>
      <c r="H1079">
        <v>149</v>
      </c>
      <c r="I1079">
        <v>154</v>
      </c>
      <c r="J1079">
        <v>84</v>
      </c>
      <c r="K1079">
        <v>44</v>
      </c>
      <c r="L1079">
        <v>35</v>
      </c>
      <c r="M1079">
        <v>313</v>
      </c>
      <c r="N1079">
        <f t="shared" si="16"/>
        <v>859</v>
      </c>
    </row>
    <row r="1080" spans="1:14" ht="14.25" customHeight="1" x14ac:dyDescent="0.35">
      <c r="A1080" t="s">
        <v>5136</v>
      </c>
      <c r="B1080" t="s">
        <v>5137</v>
      </c>
      <c r="C1080" t="s">
        <v>1044</v>
      </c>
      <c r="D1080" t="s">
        <v>1127</v>
      </c>
      <c r="E1080">
        <v>21165</v>
      </c>
      <c r="F1080">
        <v>53</v>
      </c>
      <c r="G1080">
        <v>10</v>
      </c>
      <c r="H1080">
        <v>15</v>
      </c>
      <c r="I1080">
        <v>54</v>
      </c>
      <c r="J1080">
        <v>59</v>
      </c>
      <c r="K1080">
        <v>0</v>
      </c>
      <c r="L1080">
        <v>94</v>
      </c>
      <c r="M1080">
        <v>77</v>
      </c>
      <c r="N1080">
        <f t="shared" si="16"/>
        <v>362</v>
      </c>
    </row>
    <row r="1081" spans="1:14" ht="14.25" customHeight="1" x14ac:dyDescent="0.35">
      <c r="A1081" t="s">
        <v>5138</v>
      </c>
      <c r="B1081" t="s">
        <v>4512</v>
      </c>
      <c r="C1081" t="s">
        <v>1044</v>
      </c>
      <c r="D1081" t="s">
        <v>1128</v>
      </c>
      <c r="E1081">
        <v>21167</v>
      </c>
      <c r="F1081">
        <v>21</v>
      </c>
      <c r="G1081">
        <v>0</v>
      </c>
      <c r="H1081">
        <v>56</v>
      </c>
      <c r="I1081">
        <v>57</v>
      </c>
      <c r="J1081">
        <v>51</v>
      </c>
      <c r="K1081">
        <v>20</v>
      </c>
      <c r="L1081">
        <v>0</v>
      </c>
      <c r="M1081">
        <v>176</v>
      </c>
      <c r="N1081">
        <f t="shared" si="16"/>
        <v>381</v>
      </c>
    </row>
    <row r="1082" spans="1:14" ht="14.25" customHeight="1" x14ac:dyDescent="0.35">
      <c r="A1082" t="s">
        <v>5139</v>
      </c>
      <c r="B1082" t="s">
        <v>5140</v>
      </c>
      <c r="C1082" t="s">
        <v>1044</v>
      </c>
      <c r="D1082" t="s">
        <v>1129</v>
      </c>
      <c r="E1082">
        <v>21169</v>
      </c>
      <c r="F1082">
        <v>95</v>
      </c>
      <c r="G1082">
        <v>46</v>
      </c>
      <c r="H1082">
        <v>57</v>
      </c>
      <c r="I1082">
        <v>104</v>
      </c>
      <c r="J1082">
        <v>52</v>
      </c>
      <c r="K1082">
        <v>50</v>
      </c>
      <c r="L1082">
        <v>9</v>
      </c>
      <c r="M1082">
        <v>107</v>
      </c>
      <c r="N1082">
        <f t="shared" si="16"/>
        <v>520</v>
      </c>
    </row>
    <row r="1083" spans="1:14" ht="14.25" customHeight="1" x14ac:dyDescent="0.35">
      <c r="A1083" t="s">
        <v>5141</v>
      </c>
      <c r="B1083" t="s">
        <v>3425</v>
      </c>
      <c r="C1083" t="s">
        <v>1044</v>
      </c>
      <c r="D1083" t="s">
        <v>1130</v>
      </c>
      <c r="E1083">
        <v>21171</v>
      </c>
      <c r="F1083">
        <v>52</v>
      </c>
      <c r="G1083">
        <v>0</v>
      </c>
      <c r="H1083">
        <v>86</v>
      </c>
      <c r="I1083">
        <v>111</v>
      </c>
      <c r="J1083">
        <v>80</v>
      </c>
      <c r="K1083">
        <v>0</v>
      </c>
      <c r="L1083">
        <v>44</v>
      </c>
      <c r="M1083">
        <v>119</v>
      </c>
      <c r="N1083">
        <f t="shared" si="16"/>
        <v>492</v>
      </c>
    </row>
    <row r="1084" spans="1:14" ht="14.25" customHeight="1" x14ac:dyDescent="0.35">
      <c r="A1084" t="s">
        <v>5142</v>
      </c>
      <c r="B1084" t="s">
        <v>3427</v>
      </c>
      <c r="C1084" t="s">
        <v>1044</v>
      </c>
      <c r="D1084" t="s">
        <v>1131</v>
      </c>
      <c r="E1084">
        <v>21173</v>
      </c>
      <c r="F1084">
        <v>40</v>
      </c>
      <c r="G1084">
        <v>0</v>
      </c>
      <c r="H1084">
        <v>45</v>
      </c>
      <c r="I1084">
        <v>96</v>
      </c>
      <c r="J1084">
        <v>0</v>
      </c>
      <c r="K1084">
        <v>18</v>
      </c>
      <c r="L1084">
        <v>23</v>
      </c>
      <c r="M1084">
        <v>313</v>
      </c>
      <c r="N1084">
        <f t="shared" si="16"/>
        <v>535</v>
      </c>
    </row>
    <row r="1085" spans="1:14" ht="14.25" customHeight="1" x14ac:dyDescent="0.35">
      <c r="A1085" t="s">
        <v>5143</v>
      </c>
      <c r="B1085" t="s">
        <v>3429</v>
      </c>
      <c r="C1085" t="s">
        <v>1044</v>
      </c>
      <c r="D1085" t="s">
        <v>1132</v>
      </c>
      <c r="E1085">
        <v>21175</v>
      </c>
      <c r="F1085">
        <v>52</v>
      </c>
      <c r="G1085">
        <v>20</v>
      </c>
      <c r="H1085">
        <v>15</v>
      </c>
      <c r="I1085">
        <v>108</v>
      </c>
      <c r="J1085">
        <v>30</v>
      </c>
      <c r="K1085">
        <v>11</v>
      </c>
      <c r="L1085">
        <v>49</v>
      </c>
      <c r="M1085">
        <v>76</v>
      </c>
      <c r="N1085">
        <f t="shared" si="16"/>
        <v>361</v>
      </c>
    </row>
    <row r="1086" spans="1:14" ht="14.25" customHeight="1" x14ac:dyDescent="0.35">
      <c r="A1086" t="s">
        <v>5144</v>
      </c>
      <c r="B1086" t="s">
        <v>5145</v>
      </c>
      <c r="C1086" t="s">
        <v>1044</v>
      </c>
      <c r="D1086" t="s">
        <v>1133</v>
      </c>
      <c r="E1086">
        <v>21177</v>
      </c>
      <c r="F1086">
        <v>159</v>
      </c>
      <c r="G1086">
        <v>10</v>
      </c>
      <c r="H1086">
        <v>131</v>
      </c>
      <c r="I1086">
        <v>199</v>
      </c>
      <c r="J1086">
        <v>158</v>
      </c>
      <c r="K1086">
        <v>93</v>
      </c>
      <c r="L1086">
        <v>143</v>
      </c>
      <c r="M1086">
        <v>216</v>
      </c>
      <c r="N1086">
        <f t="shared" si="16"/>
        <v>1109</v>
      </c>
    </row>
    <row r="1087" spans="1:14" ht="14.25" customHeight="1" x14ac:dyDescent="0.35">
      <c r="A1087" t="s">
        <v>5146</v>
      </c>
      <c r="B1087" t="s">
        <v>5147</v>
      </c>
      <c r="C1087" t="s">
        <v>1044</v>
      </c>
      <c r="D1087" t="s">
        <v>1134</v>
      </c>
      <c r="E1087">
        <v>21179</v>
      </c>
      <c r="F1087">
        <v>21</v>
      </c>
      <c r="G1087">
        <v>70</v>
      </c>
      <c r="H1087">
        <v>97</v>
      </c>
      <c r="I1087">
        <v>105</v>
      </c>
      <c r="J1087">
        <v>175</v>
      </c>
      <c r="K1087">
        <v>0</v>
      </c>
      <c r="L1087">
        <v>0</v>
      </c>
      <c r="M1087">
        <v>218</v>
      </c>
      <c r="N1087">
        <f t="shared" si="16"/>
        <v>686</v>
      </c>
    </row>
    <row r="1088" spans="1:14" ht="14.25" customHeight="1" x14ac:dyDescent="0.35">
      <c r="A1088" t="s">
        <v>5148</v>
      </c>
      <c r="B1088" t="s">
        <v>5149</v>
      </c>
      <c r="C1088" t="s">
        <v>1044</v>
      </c>
      <c r="D1088" t="s">
        <v>1135</v>
      </c>
      <c r="E1088">
        <v>21181</v>
      </c>
      <c r="F1088">
        <v>14</v>
      </c>
      <c r="G1088">
        <v>0</v>
      </c>
      <c r="H1088">
        <v>23</v>
      </c>
      <c r="I1088">
        <v>6</v>
      </c>
      <c r="J1088">
        <v>27</v>
      </c>
      <c r="K1088">
        <v>0</v>
      </c>
      <c r="L1088">
        <v>5</v>
      </c>
      <c r="M1088">
        <v>28</v>
      </c>
      <c r="N1088">
        <f t="shared" si="16"/>
        <v>103</v>
      </c>
    </row>
    <row r="1089" spans="1:14" ht="14.25" customHeight="1" x14ac:dyDescent="0.35">
      <c r="A1089" t="s">
        <v>5150</v>
      </c>
      <c r="B1089" t="s">
        <v>4645</v>
      </c>
      <c r="C1089" t="s">
        <v>1044</v>
      </c>
      <c r="D1089" t="s">
        <v>1136</v>
      </c>
      <c r="E1089">
        <v>21183</v>
      </c>
      <c r="F1089">
        <v>81</v>
      </c>
      <c r="G1089">
        <v>66</v>
      </c>
      <c r="H1089">
        <v>4</v>
      </c>
      <c r="I1089">
        <v>143</v>
      </c>
      <c r="J1089">
        <v>169</v>
      </c>
      <c r="K1089">
        <v>9</v>
      </c>
      <c r="L1089">
        <v>103</v>
      </c>
      <c r="M1089">
        <v>75</v>
      </c>
      <c r="N1089">
        <f t="shared" si="16"/>
        <v>650</v>
      </c>
    </row>
    <row r="1090" spans="1:14" ht="14.25" customHeight="1" x14ac:dyDescent="0.35">
      <c r="A1090" t="s">
        <v>5151</v>
      </c>
      <c r="B1090" t="s">
        <v>5152</v>
      </c>
      <c r="C1090" t="s">
        <v>1044</v>
      </c>
      <c r="D1090" t="s">
        <v>1137</v>
      </c>
      <c r="E1090">
        <v>21185</v>
      </c>
      <c r="F1090">
        <v>115</v>
      </c>
      <c r="G1090">
        <v>10</v>
      </c>
      <c r="H1090">
        <v>30</v>
      </c>
      <c r="I1090">
        <v>90</v>
      </c>
      <c r="J1090">
        <v>35</v>
      </c>
      <c r="K1090">
        <v>0</v>
      </c>
      <c r="L1090">
        <v>49</v>
      </c>
      <c r="M1090">
        <v>125</v>
      </c>
      <c r="N1090">
        <f t="shared" si="16"/>
        <v>454</v>
      </c>
    </row>
    <row r="1091" spans="1:14" ht="14.25" customHeight="1" x14ac:dyDescent="0.35">
      <c r="A1091" t="s">
        <v>5153</v>
      </c>
      <c r="B1091" t="s">
        <v>4648</v>
      </c>
      <c r="C1091" t="s">
        <v>1044</v>
      </c>
      <c r="D1091" t="s">
        <v>1138</v>
      </c>
      <c r="E1091">
        <v>21187</v>
      </c>
      <c r="F1091">
        <v>78</v>
      </c>
      <c r="G1091">
        <v>1</v>
      </c>
      <c r="H1091">
        <v>12</v>
      </c>
      <c r="I1091">
        <v>158</v>
      </c>
      <c r="J1091">
        <v>8</v>
      </c>
      <c r="K1091">
        <v>9</v>
      </c>
      <c r="L1091">
        <v>26</v>
      </c>
      <c r="M1091">
        <v>82</v>
      </c>
      <c r="N1091">
        <f t="shared" ref="N1091:N1154" si="17">SUM(F1091:M1091)</f>
        <v>374</v>
      </c>
    </row>
    <row r="1092" spans="1:14" ht="14.25" customHeight="1" x14ac:dyDescent="0.35">
      <c r="A1092" t="s">
        <v>5154</v>
      </c>
      <c r="B1092" t="s">
        <v>5155</v>
      </c>
      <c r="C1092" t="s">
        <v>1044</v>
      </c>
      <c r="D1092" t="s">
        <v>1139</v>
      </c>
      <c r="E1092">
        <v>21189</v>
      </c>
      <c r="F1092">
        <v>5</v>
      </c>
      <c r="G1092">
        <v>0</v>
      </c>
      <c r="H1092">
        <v>13</v>
      </c>
      <c r="I1092">
        <v>88</v>
      </c>
      <c r="J1092">
        <v>4</v>
      </c>
      <c r="K1092">
        <v>0</v>
      </c>
      <c r="L1092">
        <v>2</v>
      </c>
      <c r="M1092">
        <v>46</v>
      </c>
      <c r="N1092">
        <f t="shared" si="17"/>
        <v>158</v>
      </c>
    </row>
    <row r="1093" spans="1:14" ht="14.25" customHeight="1" x14ac:dyDescent="0.35">
      <c r="A1093" t="s">
        <v>5156</v>
      </c>
      <c r="B1093" t="s">
        <v>5157</v>
      </c>
      <c r="C1093" t="s">
        <v>1044</v>
      </c>
      <c r="D1093" t="s">
        <v>1140</v>
      </c>
      <c r="E1093">
        <v>21191</v>
      </c>
      <c r="F1093">
        <v>31</v>
      </c>
      <c r="G1093">
        <v>48</v>
      </c>
      <c r="H1093">
        <v>10</v>
      </c>
      <c r="I1093">
        <v>98</v>
      </c>
      <c r="J1093">
        <v>17</v>
      </c>
      <c r="K1093">
        <v>0</v>
      </c>
      <c r="L1093">
        <v>2</v>
      </c>
      <c r="M1093">
        <v>157</v>
      </c>
      <c r="N1093">
        <f t="shared" si="17"/>
        <v>363</v>
      </c>
    </row>
    <row r="1094" spans="1:14" ht="14.25" customHeight="1" x14ac:dyDescent="0.35">
      <c r="A1094" t="s">
        <v>5158</v>
      </c>
      <c r="B1094" t="s">
        <v>3431</v>
      </c>
      <c r="C1094" t="s">
        <v>1044</v>
      </c>
      <c r="D1094" t="s">
        <v>1141</v>
      </c>
      <c r="E1094">
        <v>21193</v>
      </c>
      <c r="F1094">
        <v>133</v>
      </c>
      <c r="G1094">
        <v>9</v>
      </c>
      <c r="H1094">
        <v>98</v>
      </c>
      <c r="I1094">
        <v>201</v>
      </c>
      <c r="J1094">
        <v>188</v>
      </c>
      <c r="K1094">
        <v>54</v>
      </c>
      <c r="L1094">
        <v>155</v>
      </c>
      <c r="M1094">
        <v>431</v>
      </c>
      <c r="N1094">
        <f t="shared" si="17"/>
        <v>1269</v>
      </c>
    </row>
    <row r="1095" spans="1:14" ht="14.25" customHeight="1" x14ac:dyDescent="0.35">
      <c r="A1095" t="s">
        <v>5159</v>
      </c>
      <c r="B1095" t="s">
        <v>3435</v>
      </c>
      <c r="C1095" t="s">
        <v>1044</v>
      </c>
      <c r="D1095" t="s">
        <v>1142</v>
      </c>
      <c r="E1095">
        <v>21195</v>
      </c>
      <c r="F1095">
        <v>285</v>
      </c>
      <c r="G1095">
        <v>128</v>
      </c>
      <c r="H1095">
        <v>211</v>
      </c>
      <c r="I1095">
        <v>507</v>
      </c>
      <c r="J1095">
        <v>442</v>
      </c>
      <c r="K1095">
        <v>81</v>
      </c>
      <c r="L1095">
        <v>215</v>
      </c>
      <c r="M1095">
        <v>685</v>
      </c>
      <c r="N1095">
        <f t="shared" si="17"/>
        <v>2554</v>
      </c>
    </row>
    <row r="1096" spans="1:14" ht="14.25" customHeight="1" x14ac:dyDescent="0.35">
      <c r="A1096" t="s">
        <v>5160</v>
      </c>
      <c r="B1096" t="s">
        <v>5161</v>
      </c>
      <c r="C1096" t="s">
        <v>1044</v>
      </c>
      <c r="D1096" t="s">
        <v>1143</v>
      </c>
      <c r="E1096">
        <v>21197</v>
      </c>
      <c r="F1096">
        <v>132</v>
      </c>
      <c r="G1096">
        <v>39</v>
      </c>
      <c r="H1096">
        <v>20</v>
      </c>
      <c r="I1096">
        <v>78</v>
      </c>
      <c r="J1096">
        <v>108</v>
      </c>
      <c r="K1096">
        <v>63</v>
      </c>
      <c r="L1096">
        <v>10</v>
      </c>
      <c r="M1096">
        <v>226</v>
      </c>
      <c r="N1096">
        <f t="shared" si="17"/>
        <v>676</v>
      </c>
    </row>
    <row r="1097" spans="1:14" ht="14.25" customHeight="1" x14ac:dyDescent="0.35">
      <c r="A1097" t="s">
        <v>5162</v>
      </c>
      <c r="B1097" t="s">
        <v>3653</v>
      </c>
      <c r="C1097" t="s">
        <v>1044</v>
      </c>
      <c r="D1097" t="s">
        <v>1144</v>
      </c>
      <c r="E1097">
        <v>21199</v>
      </c>
      <c r="F1097">
        <v>445</v>
      </c>
      <c r="G1097">
        <v>85</v>
      </c>
      <c r="H1097">
        <v>316</v>
      </c>
      <c r="I1097">
        <v>145</v>
      </c>
      <c r="J1097">
        <v>316</v>
      </c>
      <c r="K1097">
        <v>183</v>
      </c>
      <c r="L1097">
        <v>136</v>
      </c>
      <c r="M1097">
        <v>540</v>
      </c>
      <c r="N1097">
        <f t="shared" si="17"/>
        <v>2166</v>
      </c>
    </row>
    <row r="1098" spans="1:14" ht="14.25" customHeight="1" x14ac:dyDescent="0.35">
      <c r="A1098" t="s">
        <v>5163</v>
      </c>
      <c r="B1098" t="s">
        <v>5164</v>
      </c>
      <c r="C1098" t="s">
        <v>1044</v>
      </c>
      <c r="D1098" t="s">
        <v>1145</v>
      </c>
      <c r="E1098">
        <v>21201</v>
      </c>
      <c r="F1098">
        <v>5</v>
      </c>
      <c r="G1098">
        <v>0</v>
      </c>
      <c r="H1098">
        <v>1</v>
      </c>
      <c r="I1098">
        <v>2</v>
      </c>
      <c r="J1098">
        <v>23</v>
      </c>
      <c r="K1098">
        <v>0</v>
      </c>
      <c r="L1098">
        <v>24</v>
      </c>
      <c r="M1098">
        <v>10</v>
      </c>
      <c r="N1098">
        <f t="shared" si="17"/>
        <v>65</v>
      </c>
    </row>
    <row r="1099" spans="1:14" ht="14.25" customHeight="1" x14ac:dyDescent="0.35">
      <c r="A1099" t="s">
        <v>5165</v>
      </c>
      <c r="B1099" t="s">
        <v>5166</v>
      </c>
      <c r="C1099" t="s">
        <v>1044</v>
      </c>
      <c r="D1099" t="s">
        <v>1146</v>
      </c>
      <c r="E1099">
        <v>21203</v>
      </c>
      <c r="F1099">
        <v>68</v>
      </c>
      <c r="G1099">
        <v>0</v>
      </c>
      <c r="H1099">
        <v>72</v>
      </c>
      <c r="I1099">
        <v>88</v>
      </c>
      <c r="J1099">
        <v>91</v>
      </c>
      <c r="K1099">
        <v>75</v>
      </c>
      <c r="L1099">
        <v>18</v>
      </c>
      <c r="M1099">
        <v>177</v>
      </c>
      <c r="N1099">
        <f t="shared" si="17"/>
        <v>589</v>
      </c>
    </row>
    <row r="1100" spans="1:14" ht="14.25" customHeight="1" x14ac:dyDescent="0.35">
      <c r="A1100" t="s">
        <v>5167</v>
      </c>
      <c r="B1100" t="s">
        <v>5168</v>
      </c>
      <c r="C1100" t="s">
        <v>1044</v>
      </c>
      <c r="D1100" t="s">
        <v>1147</v>
      </c>
      <c r="E1100">
        <v>21205</v>
      </c>
      <c r="F1100">
        <v>85</v>
      </c>
      <c r="G1100">
        <v>11</v>
      </c>
      <c r="H1100">
        <v>38</v>
      </c>
      <c r="I1100">
        <v>510</v>
      </c>
      <c r="J1100">
        <v>127</v>
      </c>
      <c r="K1100">
        <v>0</v>
      </c>
      <c r="L1100">
        <v>80</v>
      </c>
      <c r="M1100">
        <v>568</v>
      </c>
      <c r="N1100">
        <f t="shared" si="17"/>
        <v>1419</v>
      </c>
    </row>
    <row r="1101" spans="1:14" ht="14.25" customHeight="1" x14ac:dyDescent="0.35">
      <c r="A1101" t="s">
        <v>5169</v>
      </c>
      <c r="B1101" t="s">
        <v>3439</v>
      </c>
      <c r="C1101" t="s">
        <v>1044</v>
      </c>
      <c r="D1101" t="s">
        <v>1148</v>
      </c>
      <c r="E1101">
        <v>21207</v>
      </c>
      <c r="F1101">
        <v>71</v>
      </c>
      <c r="G1101">
        <v>29</v>
      </c>
      <c r="H1101">
        <v>56</v>
      </c>
      <c r="I1101">
        <v>102</v>
      </c>
      <c r="J1101">
        <v>22</v>
      </c>
      <c r="K1101">
        <v>58</v>
      </c>
      <c r="L1101">
        <v>109</v>
      </c>
      <c r="M1101">
        <v>170</v>
      </c>
      <c r="N1101">
        <f t="shared" si="17"/>
        <v>617</v>
      </c>
    </row>
    <row r="1102" spans="1:14" ht="14.25" customHeight="1" x14ac:dyDescent="0.35">
      <c r="A1102" t="s">
        <v>5170</v>
      </c>
      <c r="B1102" t="s">
        <v>3660</v>
      </c>
      <c r="C1102" t="s">
        <v>1044</v>
      </c>
      <c r="D1102" t="s">
        <v>1149</v>
      </c>
      <c r="E1102">
        <v>21209</v>
      </c>
      <c r="F1102">
        <v>150</v>
      </c>
      <c r="G1102">
        <v>109</v>
      </c>
      <c r="H1102">
        <v>68</v>
      </c>
      <c r="I1102">
        <v>178</v>
      </c>
      <c r="J1102">
        <v>145</v>
      </c>
      <c r="K1102">
        <v>97</v>
      </c>
      <c r="L1102">
        <v>45</v>
      </c>
      <c r="M1102">
        <v>488</v>
      </c>
      <c r="N1102">
        <f t="shared" si="17"/>
        <v>1280</v>
      </c>
    </row>
    <row r="1103" spans="1:14" ht="14.25" customHeight="1" x14ac:dyDescent="0.35">
      <c r="A1103" t="s">
        <v>5171</v>
      </c>
      <c r="B1103" t="s">
        <v>3443</v>
      </c>
      <c r="C1103" t="s">
        <v>1044</v>
      </c>
      <c r="D1103" t="s">
        <v>1150</v>
      </c>
      <c r="E1103">
        <v>21211</v>
      </c>
      <c r="F1103">
        <v>45</v>
      </c>
      <c r="G1103">
        <v>29</v>
      </c>
      <c r="H1103">
        <v>20</v>
      </c>
      <c r="I1103">
        <v>190</v>
      </c>
      <c r="J1103">
        <v>164</v>
      </c>
      <c r="K1103">
        <v>0</v>
      </c>
      <c r="L1103">
        <v>82</v>
      </c>
      <c r="M1103">
        <v>162</v>
      </c>
      <c r="N1103">
        <f t="shared" si="17"/>
        <v>692</v>
      </c>
    </row>
    <row r="1104" spans="1:14" ht="14.25" customHeight="1" x14ac:dyDescent="0.35">
      <c r="A1104" t="s">
        <v>5172</v>
      </c>
      <c r="B1104" t="s">
        <v>5173</v>
      </c>
      <c r="C1104" t="s">
        <v>1044</v>
      </c>
      <c r="D1104" t="s">
        <v>1151</v>
      </c>
      <c r="E1104">
        <v>21213</v>
      </c>
      <c r="F1104">
        <v>64</v>
      </c>
      <c r="G1104">
        <v>42</v>
      </c>
      <c r="H1104">
        <v>22</v>
      </c>
      <c r="I1104">
        <v>191</v>
      </c>
      <c r="J1104">
        <v>48</v>
      </c>
      <c r="K1104">
        <v>54</v>
      </c>
      <c r="L1104">
        <v>23</v>
      </c>
      <c r="M1104">
        <v>422</v>
      </c>
      <c r="N1104">
        <f t="shared" si="17"/>
        <v>866</v>
      </c>
    </row>
    <row r="1105" spans="1:14" ht="14.25" customHeight="1" x14ac:dyDescent="0.35">
      <c r="A1105" t="s">
        <v>5174</v>
      </c>
      <c r="B1105" t="s">
        <v>4669</v>
      </c>
      <c r="C1105" t="s">
        <v>1044</v>
      </c>
      <c r="D1105" t="s">
        <v>1152</v>
      </c>
      <c r="E1105">
        <v>21215</v>
      </c>
      <c r="F1105">
        <v>11</v>
      </c>
      <c r="G1105">
        <v>19</v>
      </c>
      <c r="H1105">
        <v>11</v>
      </c>
      <c r="I1105">
        <v>55</v>
      </c>
      <c r="J1105">
        <v>5</v>
      </c>
      <c r="K1105">
        <v>4</v>
      </c>
      <c r="L1105">
        <v>87</v>
      </c>
      <c r="M1105">
        <v>175</v>
      </c>
      <c r="N1105">
        <f t="shared" si="17"/>
        <v>367</v>
      </c>
    </row>
    <row r="1106" spans="1:14" ht="14.25" customHeight="1" x14ac:dyDescent="0.35">
      <c r="A1106" t="s">
        <v>5175</v>
      </c>
      <c r="B1106" t="s">
        <v>4048</v>
      </c>
      <c r="C1106" t="s">
        <v>1044</v>
      </c>
      <c r="D1106" t="s">
        <v>1153</v>
      </c>
      <c r="E1106">
        <v>21217</v>
      </c>
      <c r="F1106">
        <v>55</v>
      </c>
      <c r="G1106">
        <v>38</v>
      </c>
      <c r="H1106">
        <v>146</v>
      </c>
      <c r="I1106">
        <v>184</v>
      </c>
      <c r="J1106">
        <v>70</v>
      </c>
      <c r="K1106">
        <v>120</v>
      </c>
      <c r="L1106">
        <v>19</v>
      </c>
      <c r="M1106">
        <v>300</v>
      </c>
      <c r="N1106">
        <f t="shared" si="17"/>
        <v>932</v>
      </c>
    </row>
    <row r="1107" spans="1:14" ht="14.25" customHeight="1" x14ac:dyDescent="0.35">
      <c r="A1107" t="s">
        <v>5176</v>
      </c>
      <c r="B1107" t="s">
        <v>5177</v>
      </c>
      <c r="C1107" t="s">
        <v>1044</v>
      </c>
      <c r="D1107" t="s">
        <v>1154</v>
      </c>
      <c r="E1107">
        <v>21219</v>
      </c>
      <c r="F1107">
        <v>74</v>
      </c>
      <c r="G1107">
        <v>16</v>
      </c>
      <c r="H1107">
        <v>76</v>
      </c>
      <c r="I1107">
        <v>142</v>
      </c>
      <c r="J1107">
        <v>42</v>
      </c>
      <c r="K1107">
        <v>51</v>
      </c>
      <c r="L1107">
        <v>95</v>
      </c>
      <c r="M1107">
        <v>77</v>
      </c>
      <c r="N1107">
        <f t="shared" si="17"/>
        <v>573</v>
      </c>
    </row>
    <row r="1108" spans="1:14" ht="14.25" customHeight="1" x14ac:dyDescent="0.35">
      <c r="A1108" t="s">
        <v>5178</v>
      </c>
      <c r="B1108" t="s">
        <v>5179</v>
      </c>
      <c r="C1108" t="s">
        <v>1044</v>
      </c>
      <c r="D1108" t="s">
        <v>1155</v>
      </c>
      <c r="E1108">
        <v>21221</v>
      </c>
      <c r="F1108">
        <v>76</v>
      </c>
      <c r="G1108">
        <v>42</v>
      </c>
      <c r="H1108">
        <v>65</v>
      </c>
      <c r="I1108">
        <v>125</v>
      </c>
      <c r="J1108">
        <v>77</v>
      </c>
      <c r="K1108">
        <v>41</v>
      </c>
      <c r="L1108">
        <v>58</v>
      </c>
      <c r="M1108">
        <v>112</v>
      </c>
      <c r="N1108">
        <f t="shared" si="17"/>
        <v>596</v>
      </c>
    </row>
    <row r="1109" spans="1:14" ht="14.25" customHeight="1" x14ac:dyDescent="0.35">
      <c r="A1109" t="s">
        <v>5180</v>
      </c>
      <c r="B1109" t="s">
        <v>5181</v>
      </c>
      <c r="C1109" t="s">
        <v>1044</v>
      </c>
      <c r="D1109" t="s">
        <v>1156</v>
      </c>
      <c r="E1109">
        <v>21223</v>
      </c>
      <c r="F1109">
        <v>2</v>
      </c>
      <c r="G1109">
        <v>0</v>
      </c>
      <c r="H1109">
        <v>0</v>
      </c>
      <c r="I1109">
        <v>34</v>
      </c>
      <c r="J1109">
        <v>0</v>
      </c>
      <c r="K1109">
        <v>0</v>
      </c>
      <c r="L1109">
        <v>0</v>
      </c>
      <c r="M1109">
        <v>192</v>
      </c>
      <c r="N1109">
        <f t="shared" si="17"/>
        <v>228</v>
      </c>
    </row>
    <row r="1110" spans="1:14" ht="14.25" customHeight="1" x14ac:dyDescent="0.35">
      <c r="A1110" t="s">
        <v>5182</v>
      </c>
      <c r="B1110" t="s">
        <v>3672</v>
      </c>
      <c r="C1110" t="s">
        <v>1044</v>
      </c>
      <c r="D1110" t="s">
        <v>1157</v>
      </c>
      <c r="E1110">
        <v>21225</v>
      </c>
      <c r="F1110">
        <v>85</v>
      </c>
      <c r="G1110">
        <v>0</v>
      </c>
      <c r="H1110">
        <v>115</v>
      </c>
      <c r="I1110">
        <v>485</v>
      </c>
      <c r="J1110">
        <v>0</v>
      </c>
      <c r="K1110">
        <v>16</v>
      </c>
      <c r="L1110">
        <v>0</v>
      </c>
      <c r="M1110">
        <v>114</v>
      </c>
      <c r="N1110">
        <f t="shared" si="17"/>
        <v>815</v>
      </c>
    </row>
    <row r="1111" spans="1:14" ht="14.25" customHeight="1" x14ac:dyDescent="0.35">
      <c r="A1111" t="s">
        <v>5183</v>
      </c>
      <c r="B1111" t="s">
        <v>4306</v>
      </c>
      <c r="C1111" t="s">
        <v>1044</v>
      </c>
      <c r="D1111" t="s">
        <v>1158</v>
      </c>
      <c r="E1111">
        <v>21227</v>
      </c>
      <c r="F1111">
        <v>695</v>
      </c>
      <c r="G1111">
        <v>302</v>
      </c>
      <c r="H1111">
        <v>302</v>
      </c>
      <c r="I1111">
        <v>2465</v>
      </c>
      <c r="J1111">
        <v>495</v>
      </c>
      <c r="K1111">
        <v>46</v>
      </c>
      <c r="L1111">
        <v>356</v>
      </c>
      <c r="M1111">
        <v>3213</v>
      </c>
      <c r="N1111">
        <f t="shared" si="17"/>
        <v>7874</v>
      </c>
    </row>
    <row r="1112" spans="1:14" ht="14.25" customHeight="1" x14ac:dyDescent="0.35">
      <c r="A1112" t="s">
        <v>5184</v>
      </c>
      <c r="B1112" t="s">
        <v>3455</v>
      </c>
      <c r="C1112" t="s">
        <v>1044</v>
      </c>
      <c r="D1112" t="s">
        <v>1159</v>
      </c>
      <c r="E1112">
        <v>21229</v>
      </c>
      <c r="F1112">
        <v>35</v>
      </c>
      <c r="G1112">
        <v>5</v>
      </c>
      <c r="H1112">
        <v>1</v>
      </c>
      <c r="I1112">
        <v>24</v>
      </c>
      <c r="J1112">
        <v>28</v>
      </c>
      <c r="K1112">
        <v>0</v>
      </c>
      <c r="L1112">
        <v>44</v>
      </c>
      <c r="M1112">
        <v>10</v>
      </c>
      <c r="N1112">
        <f t="shared" si="17"/>
        <v>147</v>
      </c>
    </row>
    <row r="1113" spans="1:14" ht="14.25" customHeight="1" x14ac:dyDescent="0.35">
      <c r="A1113" t="s">
        <v>5185</v>
      </c>
      <c r="B1113" t="s">
        <v>4309</v>
      </c>
      <c r="C1113" t="s">
        <v>1044</v>
      </c>
      <c r="D1113" t="s">
        <v>1160</v>
      </c>
      <c r="E1113">
        <v>21231</v>
      </c>
      <c r="F1113">
        <v>100</v>
      </c>
      <c r="G1113">
        <v>24</v>
      </c>
      <c r="H1113">
        <v>12</v>
      </c>
      <c r="I1113">
        <v>206</v>
      </c>
      <c r="J1113">
        <v>100</v>
      </c>
      <c r="K1113">
        <v>60</v>
      </c>
      <c r="L1113">
        <v>70</v>
      </c>
      <c r="M1113">
        <v>284</v>
      </c>
      <c r="N1113">
        <f t="shared" si="17"/>
        <v>856</v>
      </c>
    </row>
    <row r="1114" spans="1:14" ht="14.25" customHeight="1" x14ac:dyDescent="0.35">
      <c r="A1114" t="s">
        <v>5186</v>
      </c>
      <c r="B1114" t="s">
        <v>4311</v>
      </c>
      <c r="C1114" t="s">
        <v>1044</v>
      </c>
      <c r="D1114" t="s">
        <v>1161</v>
      </c>
      <c r="E1114">
        <v>21233</v>
      </c>
      <c r="F1114">
        <v>43</v>
      </c>
      <c r="G1114">
        <v>34</v>
      </c>
      <c r="H1114">
        <v>13</v>
      </c>
      <c r="I1114">
        <v>77</v>
      </c>
      <c r="J1114">
        <v>29</v>
      </c>
      <c r="K1114">
        <v>18</v>
      </c>
      <c r="L1114">
        <v>13</v>
      </c>
      <c r="M1114">
        <v>61</v>
      </c>
      <c r="N1114">
        <f t="shared" si="17"/>
        <v>288</v>
      </c>
    </row>
    <row r="1115" spans="1:14" ht="14.25" customHeight="1" x14ac:dyDescent="0.35">
      <c r="A1115" t="s">
        <v>5187</v>
      </c>
      <c r="B1115" t="s">
        <v>4699</v>
      </c>
      <c r="C1115" t="s">
        <v>1044</v>
      </c>
      <c r="D1115" t="s">
        <v>1162</v>
      </c>
      <c r="E1115">
        <v>21235</v>
      </c>
      <c r="F1115">
        <v>266</v>
      </c>
      <c r="G1115">
        <v>0</v>
      </c>
      <c r="H1115">
        <v>105</v>
      </c>
      <c r="I1115">
        <v>272</v>
      </c>
      <c r="J1115">
        <v>172</v>
      </c>
      <c r="K1115">
        <v>159</v>
      </c>
      <c r="L1115">
        <v>123</v>
      </c>
      <c r="M1115">
        <v>448</v>
      </c>
      <c r="N1115">
        <f t="shared" si="17"/>
        <v>1545</v>
      </c>
    </row>
    <row r="1116" spans="1:14" ht="14.25" customHeight="1" x14ac:dyDescent="0.35">
      <c r="A1116" t="s">
        <v>5188</v>
      </c>
      <c r="B1116" t="s">
        <v>5189</v>
      </c>
      <c r="C1116" t="s">
        <v>1044</v>
      </c>
      <c r="D1116" t="s">
        <v>1163</v>
      </c>
      <c r="E1116">
        <v>21237</v>
      </c>
      <c r="F1116">
        <v>24</v>
      </c>
      <c r="G1116">
        <v>15</v>
      </c>
      <c r="H1116">
        <v>19</v>
      </c>
      <c r="I1116">
        <v>51</v>
      </c>
      <c r="J1116">
        <v>57</v>
      </c>
      <c r="K1116">
        <v>24</v>
      </c>
      <c r="L1116">
        <v>0</v>
      </c>
      <c r="M1116">
        <v>155</v>
      </c>
      <c r="N1116">
        <f t="shared" si="17"/>
        <v>345</v>
      </c>
    </row>
    <row r="1117" spans="1:14" ht="14.25" customHeight="1" x14ac:dyDescent="0.35">
      <c r="A1117" t="s">
        <v>5190</v>
      </c>
      <c r="B1117" t="s">
        <v>4566</v>
      </c>
      <c r="C1117" t="s">
        <v>1044</v>
      </c>
      <c r="D1117" t="s">
        <v>1164</v>
      </c>
      <c r="E1117">
        <v>21239</v>
      </c>
      <c r="F1117">
        <v>66</v>
      </c>
      <c r="G1117">
        <v>1</v>
      </c>
      <c r="H1117">
        <v>28</v>
      </c>
      <c r="I1117">
        <v>40</v>
      </c>
      <c r="J1117">
        <v>160</v>
      </c>
      <c r="K1117">
        <v>0</v>
      </c>
      <c r="L1117">
        <v>67</v>
      </c>
      <c r="M1117">
        <v>129</v>
      </c>
      <c r="N1117">
        <f t="shared" si="17"/>
        <v>491</v>
      </c>
    </row>
    <row r="1118" spans="1:14" ht="14.25" customHeight="1" x14ac:dyDescent="0.35">
      <c r="A1118" t="s">
        <v>5191</v>
      </c>
      <c r="B1118" t="s">
        <v>5192</v>
      </c>
      <c r="C1118" t="s">
        <v>1165</v>
      </c>
      <c r="D1118" t="s">
        <v>1166</v>
      </c>
      <c r="E1118">
        <v>22001</v>
      </c>
      <c r="F1118">
        <v>451</v>
      </c>
      <c r="G1118">
        <v>25</v>
      </c>
      <c r="H1118">
        <v>239</v>
      </c>
      <c r="I1118">
        <v>467</v>
      </c>
      <c r="J1118">
        <v>207</v>
      </c>
      <c r="K1118">
        <v>56</v>
      </c>
      <c r="L1118">
        <v>298</v>
      </c>
      <c r="M1118">
        <v>727</v>
      </c>
      <c r="N1118">
        <f t="shared" si="17"/>
        <v>2470</v>
      </c>
    </row>
    <row r="1119" spans="1:14" ht="14.25" customHeight="1" x14ac:dyDescent="0.35">
      <c r="A1119" t="s">
        <v>5193</v>
      </c>
      <c r="B1119" t="s">
        <v>5194</v>
      </c>
      <c r="C1119" t="s">
        <v>1165</v>
      </c>
      <c r="D1119" t="s">
        <v>1167</v>
      </c>
      <c r="E1119">
        <v>22003</v>
      </c>
      <c r="F1119">
        <v>113</v>
      </c>
      <c r="G1119">
        <v>15</v>
      </c>
      <c r="H1119">
        <v>38</v>
      </c>
      <c r="I1119">
        <v>154</v>
      </c>
      <c r="J1119">
        <v>54</v>
      </c>
      <c r="K1119">
        <v>0</v>
      </c>
      <c r="L1119">
        <v>0</v>
      </c>
      <c r="M1119">
        <v>93</v>
      </c>
      <c r="N1119">
        <f t="shared" si="17"/>
        <v>467</v>
      </c>
    </row>
    <row r="1120" spans="1:14" ht="14.25" customHeight="1" x14ac:dyDescent="0.35">
      <c r="A1120" t="s">
        <v>5195</v>
      </c>
      <c r="B1120" t="s">
        <v>5196</v>
      </c>
      <c r="C1120" t="s">
        <v>1165</v>
      </c>
      <c r="D1120" t="s">
        <v>1168</v>
      </c>
      <c r="E1120">
        <v>22005</v>
      </c>
      <c r="F1120">
        <v>622</v>
      </c>
      <c r="G1120">
        <v>145</v>
      </c>
      <c r="H1120">
        <v>387</v>
      </c>
      <c r="I1120">
        <v>651</v>
      </c>
      <c r="J1120">
        <v>439</v>
      </c>
      <c r="K1120">
        <v>100</v>
      </c>
      <c r="L1120">
        <v>225</v>
      </c>
      <c r="M1120">
        <v>718</v>
      </c>
      <c r="N1120">
        <f t="shared" si="17"/>
        <v>3287</v>
      </c>
    </row>
    <row r="1121" spans="1:14" ht="14.25" customHeight="1" x14ac:dyDescent="0.35">
      <c r="A1121" t="s">
        <v>5197</v>
      </c>
      <c r="B1121" t="s">
        <v>5198</v>
      </c>
      <c r="C1121" t="s">
        <v>1165</v>
      </c>
      <c r="D1121" t="s">
        <v>1169</v>
      </c>
      <c r="E1121">
        <v>22007</v>
      </c>
      <c r="F1121">
        <v>0</v>
      </c>
      <c r="G1121">
        <v>0</v>
      </c>
      <c r="H1121">
        <v>24</v>
      </c>
      <c r="I1121">
        <v>74</v>
      </c>
      <c r="J1121">
        <v>45</v>
      </c>
      <c r="K1121">
        <v>0</v>
      </c>
      <c r="L1121">
        <v>0</v>
      </c>
      <c r="M1121">
        <v>272</v>
      </c>
      <c r="N1121">
        <f t="shared" si="17"/>
        <v>415</v>
      </c>
    </row>
    <row r="1122" spans="1:14" ht="14.25" customHeight="1" x14ac:dyDescent="0.35">
      <c r="A1122" t="s">
        <v>5199</v>
      </c>
      <c r="B1122" t="s">
        <v>5200</v>
      </c>
      <c r="C1122" t="s">
        <v>1165</v>
      </c>
      <c r="D1122" t="s">
        <v>1170</v>
      </c>
      <c r="E1122">
        <v>22009</v>
      </c>
      <c r="F1122">
        <v>367</v>
      </c>
      <c r="G1122">
        <v>194</v>
      </c>
      <c r="H1122">
        <v>71</v>
      </c>
      <c r="I1122">
        <v>303</v>
      </c>
      <c r="J1122">
        <v>101</v>
      </c>
      <c r="K1122">
        <v>136</v>
      </c>
      <c r="L1122">
        <v>155</v>
      </c>
      <c r="M1122">
        <v>679</v>
      </c>
      <c r="N1122">
        <f t="shared" si="17"/>
        <v>2006</v>
      </c>
    </row>
    <row r="1123" spans="1:14" ht="14.25" customHeight="1" x14ac:dyDescent="0.35">
      <c r="A1123" t="s">
        <v>5201</v>
      </c>
      <c r="B1123" t="s">
        <v>5202</v>
      </c>
      <c r="C1123" t="s">
        <v>1165</v>
      </c>
      <c r="D1123" t="s">
        <v>1171</v>
      </c>
      <c r="E1123">
        <v>22011</v>
      </c>
      <c r="F1123">
        <v>84</v>
      </c>
      <c r="G1123">
        <v>160</v>
      </c>
      <c r="H1123">
        <v>25</v>
      </c>
      <c r="I1123">
        <v>133</v>
      </c>
      <c r="J1123">
        <v>187</v>
      </c>
      <c r="K1123">
        <v>28</v>
      </c>
      <c r="L1123">
        <v>93</v>
      </c>
      <c r="M1123">
        <v>167</v>
      </c>
      <c r="N1123">
        <f t="shared" si="17"/>
        <v>877</v>
      </c>
    </row>
    <row r="1124" spans="1:14" ht="14.25" customHeight="1" x14ac:dyDescent="0.35">
      <c r="A1124" t="s">
        <v>5203</v>
      </c>
      <c r="B1124" t="s">
        <v>5204</v>
      </c>
      <c r="C1124" t="s">
        <v>1165</v>
      </c>
      <c r="D1124" t="s">
        <v>1172</v>
      </c>
      <c r="E1124">
        <v>22013</v>
      </c>
      <c r="F1124">
        <v>73</v>
      </c>
      <c r="G1124">
        <v>19</v>
      </c>
      <c r="H1124">
        <v>20</v>
      </c>
      <c r="I1124">
        <v>56</v>
      </c>
      <c r="J1124">
        <v>35</v>
      </c>
      <c r="K1124">
        <v>54</v>
      </c>
      <c r="L1124">
        <v>85</v>
      </c>
      <c r="M1124">
        <v>87</v>
      </c>
      <c r="N1124">
        <f t="shared" si="17"/>
        <v>429</v>
      </c>
    </row>
    <row r="1125" spans="1:14" ht="14.25" customHeight="1" x14ac:dyDescent="0.35">
      <c r="A1125" t="s">
        <v>5205</v>
      </c>
      <c r="B1125" t="s">
        <v>5206</v>
      </c>
      <c r="C1125" t="s">
        <v>1165</v>
      </c>
      <c r="D1125" t="s">
        <v>1173</v>
      </c>
      <c r="E1125">
        <v>22015</v>
      </c>
      <c r="F1125">
        <v>522</v>
      </c>
      <c r="G1125">
        <v>202</v>
      </c>
      <c r="H1125">
        <v>242</v>
      </c>
      <c r="I1125">
        <v>925</v>
      </c>
      <c r="J1125">
        <v>528</v>
      </c>
      <c r="K1125">
        <v>264</v>
      </c>
      <c r="L1125">
        <v>294</v>
      </c>
      <c r="M1125">
        <v>938</v>
      </c>
      <c r="N1125">
        <f t="shared" si="17"/>
        <v>3915</v>
      </c>
    </row>
    <row r="1126" spans="1:14" ht="14.25" customHeight="1" x14ac:dyDescent="0.35">
      <c r="A1126" t="s">
        <v>5207</v>
      </c>
      <c r="B1126" t="s">
        <v>5208</v>
      </c>
      <c r="C1126" t="s">
        <v>1165</v>
      </c>
      <c r="D1126" t="s">
        <v>1174</v>
      </c>
      <c r="E1126">
        <v>22017</v>
      </c>
      <c r="F1126">
        <v>1032</v>
      </c>
      <c r="G1126">
        <v>381</v>
      </c>
      <c r="H1126">
        <v>559</v>
      </c>
      <c r="I1126">
        <v>2075</v>
      </c>
      <c r="J1126">
        <v>1516</v>
      </c>
      <c r="K1126">
        <v>312</v>
      </c>
      <c r="L1126">
        <v>792</v>
      </c>
      <c r="M1126">
        <v>3193</v>
      </c>
      <c r="N1126">
        <f t="shared" si="17"/>
        <v>9860</v>
      </c>
    </row>
    <row r="1127" spans="1:14" ht="14.25" customHeight="1" x14ac:dyDescent="0.35">
      <c r="A1127" t="s">
        <v>5209</v>
      </c>
      <c r="B1127" t="s">
        <v>5210</v>
      </c>
      <c r="C1127" t="s">
        <v>1165</v>
      </c>
      <c r="D1127" t="s">
        <v>1175</v>
      </c>
      <c r="E1127">
        <v>22019</v>
      </c>
      <c r="F1127">
        <v>1581</v>
      </c>
      <c r="G1127">
        <v>288</v>
      </c>
      <c r="H1127">
        <v>366</v>
      </c>
      <c r="I1127">
        <v>1821</v>
      </c>
      <c r="J1127">
        <v>1218</v>
      </c>
      <c r="K1127">
        <v>280</v>
      </c>
      <c r="L1127">
        <v>599</v>
      </c>
      <c r="M1127">
        <v>2095</v>
      </c>
      <c r="N1127">
        <f t="shared" si="17"/>
        <v>8248</v>
      </c>
    </row>
    <row r="1128" spans="1:14" ht="14.25" customHeight="1" x14ac:dyDescent="0.35">
      <c r="A1128" t="s">
        <v>5211</v>
      </c>
      <c r="B1128" t="s">
        <v>5212</v>
      </c>
      <c r="C1128" t="s">
        <v>1165</v>
      </c>
      <c r="D1128" t="s">
        <v>1176</v>
      </c>
      <c r="E1128">
        <v>22021</v>
      </c>
      <c r="F1128">
        <v>80</v>
      </c>
      <c r="G1128">
        <v>0</v>
      </c>
      <c r="H1128">
        <v>43</v>
      </c>
      <c r="I1128">
        <v>28</v>
      </c>
      <c r="J1128">
        <v>22</v>
      </c>
      <c r="K1128">
        <v>0</v>
      </c>
      <c r="L1128">
        <v>23</v>
      </c>
      <c r="M1128">
        <v>103</v>
      </c>
      <c r="N1128">
        <f t="shared" si="17"/>
        <v>299</v>
      </c>
    </row>
    <row r="1129" spans="1:14" ht="14.25" customHeight="1" x14ac:dyDescent="0.35">
      <c r="A1129" t="s">
        <v>5213</v>
      </c>
      <c r="B1129" t="s">
        <v>5214</v>
      </c>
      <c r="C1129" t="s">
        <v>1165</v>
      </c>
      <c r="D1129" t="s">
        <v>1177</v>
      </c>
      <c r="E1129">
        <v>22023</v>
      </c>
      <c r="F1129">
        <v>10</v>
      </c>
      <c r="G1129">
        <v>2</v>
      </c>
      <c r="H1129">
        <v>0</v>
      </c>
      <c r="I1129">
        <v>0</v>
      </c>
      <c r="J1129">
        <v>0</v>
      </c>
      <c r="K1129">
        <v>0</v>
      </c>
      <c r="L1129">
        <v>0</v>
      </c>
      <c r="M1129">
        <v>0</v>
      </c>
      <c r="N1129">
        <f t="shared" si="17"/>
        <v>12</v>
      </c>
    </row>
    <row r="1130" spans="1:14" ht="14.25" customHeight="1" x14ac:dyDescent="0.35">
      <c r="A1130" t="s">
        <v>5215</v>
      </c>
      <c r="B1130" t="s">
        <v>5216</v>
      </c>
      <c r="C1130" t="s">
        <v>1165</v>
      </c>
      <c r="D1130" t="s">
        <v>1178</v>
      </c>
      <c r="E1130">
        <v>22025</v>
      </c>
      <c r="F1130">
        <v>28</v>
      </c>
      <c r="G1130">
        <v>18</v>
      </c>
      <c r="H1130">
        <v>28</v>
      </c>
      <c r="I1130">
        <v>15</v>
      </c>
      <c r="J1130">
        <v>43</v>
      </c>
      <c r="K1130">
        <v>0</v>
      </c>
      <c r="L1130">
        <v>9</v>
      </c>
      <c r="M1130">
        <v>116</v>
      </c>
      <c r="N1130">
        <f t="shared" si="17"/>
        <v>257</v>
      </c>
    </row>
    <row r="1131" spans="1:14" ht="14.25" customHeight="1" x14ac:dyDescent="0.35">
      <c r="A1131" t="s">
        <v>5217</v>
      </c>
      <c r="B1131" t="s">
        <v>5218</v>
      </c>
      <c r="C1131" t="s">
        <v>1165</v>
      </c>
      <c r="D1131" t="s">
        <v>1179</v>
      </c>
      <c r="E1131">
        <v>22027</v>
      </c>
      <c r="F1131">
        <v>129</v>
      </c>
      <c r="G1131">
        <v>121</v>
      </c>
      <c r="H1131">
        <v>48</v>
      </c>
      <c r="I1131">
        <v>223</v>
      </c>
      <c r="J1131">
        <v>123</v>
      </c>
      <c r="K1131">
        <v>9</v>
      </c>
      <c r="L1131">
        <v>42</v>
      </c>
      <c r="M1131">
        <v>240</v>
      </c>
      <c r="N1131">
        <f t="shared" si="17"/>
        <v>935</v>
      </c>
    </row>
    <row r="1132" spans="1:14" ht="14.25" customHeight="1" x14ac:dyDescent="0.35">
      <c r="A1132" t="s">
        <v>5219</v>
      </c>
      <c r="B1132" t="s">
        <v>5220</v>
      </c>
      <c r="C1132" t="s">
        <v>1165</v>
      </c>
      <c r="D1132" t="s">
        <v>1180</v>
      </c>
      <c r="E1132">
        <v>22029</v>
      </c>
      <c r="F1132">
        <v>161</v>
      </c>
      <c r="G1132">
        <v>21</v>
      </c>
      <c r="H1132">
        <v>32</v>
      </c>
      <c r="I1132">
        <v>342</v>
      </c>
      <c r="J1132">
        <v>218</v>
      </c>
      <c r="K1132">
        <v>101</v>
      </c>
      <c r="L1132">
        <v>175</v>
      </c>
      <c r="M1132">
        <v>379</v>
      </c>
      <c r="N1132">
        <f t="shared" si="17"/>
        <v>1429</v>
      </c>
    </row>
    <row r="1133" spans="1:14" ht="14.25" customHeight="1" x14ac:dyDescent="0.35">
      <c r="A1133" t="s">
        <v>5221</v>
      </c>
      <c r="B1133" t="s">
        <v>5222</v>
      </c>
      <c r="C1133" t="s">
        <v>1165</v>
      </c>
      <c r="D1133" t="s">
        <v>1181</v>
      </c>
      <c r="E1133">
        <v>22031</v>
      </c>
      <c r="F1133">
        <v>228</v>
      </c>
      <c r="G1133">
        <v>55</v>
      </c>
      <c r="H1133">
        <v>155</v>
      </c>
      <c r="I1133">
        <v>275</v>
      </c>
      <c r="J1133">
        <v>227</v>
      </c>
      <c r="K1133">
        <v>14</v>
      </c>
      <c r="L1133">
        <v>34</v>
      </c>
      <c r="M1133">
        <v>217</v>
      </c>
      <c r="N1133">
        <f t="shared" si="17"/>
        <v>1205</v>
      </c>
    </row>
    <row r="1134" spans="1:14" ht="14.25" customHeight="1" x14ac:dyDescent="0.35">
      <c r="A1134" t="s">
        <v>5223</v>
      </c>
      <c r="B1134" t="s">
        <v>5224</v>
      </c>
      <c r="C1134" t="s">
        <v>1165</v>
      </c>
      <c r="D1134" t="s">
        <v>1182</v>
      </c>
      <c r="E1134">
        <v>22033</v>
      </c>
      <c r="F1134">
        <v>1970</v>
      </c>
      <c r="G1134">
        <v>815</v>
      </c>
      <c r="H1134">
        <v>1182</v>
      </c>
      <c r="I1134">
        <v>8591</v>
      </c>
      <c r="J1134">
        <v>2316</v>
      </c>
      <c r="K1134">
        <v>488</v>
      </c>
      <c r="L1134">
        <v>1129</v>
      </c>
      <c r="M1134">
        <v>12625</v>
      </c>
      <c r="N1134">
        <f t="shared" si="17"/>
        <v>29116</v>
      </c>
    </row>
    <row r="1135" spans="1:14" ht="14.25" customHeight="1" x14ac:dyDescent="0.35">
      <c r="A1135" t="s">
        <v>5225</v>
      </c>
      <c r="B1135" t="s">
        <v>5226</v>
      </c>
      <c r="C1135" t="s">
        <v>1165</v>
      </c>
      <c r="D1135" t="s">
        <v>1183</v>
      </c>
      <c r="E1135">
        <v>22035</v>
      </c>
      <c r="F1135">
        <v>64</v>
      </c>
      <c r="G1135">
        <v>0</v>
      </c>
      <c r="H1135">
        <v>58</v>
      </c>
      <c r="I1135">
        <v>46</v>
      </c>
      <c r="J1135">
        <v>76</v>
      </c>
      <c r="K1135">
        <v>0</v>
      </c>
      <c r="L1135">
        <v>44</v>
      </c>
      <c r="M1135">
        <v>240</v>
      </c>
      <c r="N1135">
        <f t="shared" si="17"/>
        <v>528</v>
      </c>
    </row>
    <row r="1136" spans="1:14" ht="14.25" customHeight="1" x14ac:dyDescent="0.35">
      <c r="A1136" t="s">
        <v>5227</v>
      </c>
      <c r="B1136" t="s">
        <v>5228</v>
      </c>
      <c r="C1136" t="s">
        <v>1165</v>
      </c>
      <c r="D1136" t="s">
        <v>1184</v>
      </c>
      <c r="E1136">
        <v>22037</v>
      </c>
      <c r="F1136">
        <v>0</v>
      </c>
      <c r="G1136">
        <v>8</v>
      </c>
      <c r="H1136">
        <v>64</v>
      </c>
      <c r="I1136">
        <v>204</v>
      </c>
      <c r="J1136">
        <v>38</v>
      </c>
      <c r="K1136">
        <v>0</v>
      </c>
      <c r="L1136">
        <v>0</v>
      </c>
      <c r="M1136">
        <v>164</v>
      </c>
      <c r="N1136">
        <f t="shared" si="17"/>
        <v>478</v>
      </c>
    </row>
    <row r="1137" spans="1:14" ht="14.25" customHeight="1" x14ac:dyDescent="0.35">
      <c r="A1137" t="s">
        <v>5229</v>
      </c>
      <c r="B1137" t="s">
        <v>5230</v>
      </c>
      <c r="C1137" t="s">
        <v>1165</v>
      </c>
      <c r="D1137" t="s">
        <v>1185</v>
      </c>
      <c r="E1137">
        <v>22039</v>
      </c>
      <c r="F1137">
        <v>160</v>
      </c>
      <c r="G1137">
        <v>114</v>
      </c>
      <c r="H1137">
        <v>133</v>
      </c>
      <c r="I1137">
        <v>281</v>
      </c>
      <c r="J1137">
        <v>337</v>
      </c>
      <c r="K1137">
        <v>5</v>
      </c>
      <c r="L1137">
        <v>174</v>
      </c>
      <c r="M1137">
        <v>540</v>
      </c>
      <c r="N1137">
        <f t="shared" si="17"/>
        <v>1744</v>
      </c>
    </row>
    <row r="1138" spans="1:14" ht="14.25" customHeight="1" x14ac:dyDescent="0.35">
      <c r="A1138" t="s">
        <v>5231</v>
      </c>
      <c r="B1138" t="s">
        <v>5232</v>
      </c>
      <c r="C1138" t="s">
        <v>1165</v>
      </c>
      <c r="D1138" t="s">
        <v>1186</v>
      </c>
      <c r="E1138">
        <v>22041</v>
      </c>
      <c r="F1138">
        <v>174</v>
      </c>
      <c r="G1138">
        <v>14</v>
      </c>
      <c r="H1138">
        <v>83</v>
      </c>
      <c r="I1138">
        <v>141</v>
      </c>
      <c r="J1138">
        <v>227</v>
      </c>
      <c r="K1138">
        <v>134</v>
      </c>
      <c r="L1138">
        <v>157</v>
      </c>
      <c r="M1138">
        <v>277</v>
      </c>
      <c r="N1138">
        <f t="shared" si="17"/>
        <v>1207</v>
      </c>
    </row>
    <row r="1139" spans="1:14" ht="14.25" customHeight="1" x14ac:dyDescent="0.35">
      <c r="A1139" t="s">
        <v>5233</v>
      </c>
      <c r="B1139" t="s">
        <v>5234</v>
      </c>
      <c r="C1139" t="s">
        <v>1165</v>
      </c>
      <c r="D1139" t="s">
        <v>1187</v>
      </c>
      <c r="E1139">
        <v>22043</v>
      </c>
      <c r="F1139">
        <v>25</v>
      </c>
      <c r="G1139">
        <v>2</v>
      </c>
      <c r="H1139">
        <v>37</v>
      </c>
      <c r="I1139">
        <v>98</v>
      </c>
      <c r="J1139">
        <v>36</v>
      </c>
      <c r="K1139">
        <v>14</v>
      </c>
      <c r="L1139">
        <v>107</v>
      </c>
      <c r="M1139">
        <v>194</v>
      </c>
      <c r="N1139">
        <f t="shared" si="17"/>
        <v>513</v>
      </c>
    </row>
    <row r="1140" spans="1:14" ht="14.25" customHeight="1" x14ac:dyDescent="0.35">
      <c r="A1140" t="s">
        <v>5235</v>
      </c>
      <c r="B1140" t="s">
        <v>5236</v>
      </c>
      <c r="C1140" t="s">
        <v>1165</v>
      </c>
      <c r="D1140" t="s">
        <v>1188</v>
      </c>
      <c r="E1140">
        <v>22045</v>
      </c>
      <c r="F1140">
        <v>681</v>
      </c>
      <c r="G1140">
        <v>33</v>
      </c>
      <c r="H1140">
        <v>182</v>
      </c>
      <c r="I1140">
        <v>545</v>
      </c>
      <c r="J1140">
        <v>280</v>
      </c>
      <c r="K1140">
        <v>472</v>
      </c>
      <c r="L1140">
        <v>82</v>
      </c>
      <c r="M1140">
        <v>1429</v>
      </c>
      <c r="N1140">
        <f t="shared" si="17"/>
        <v>3704</v>
      </c>
    </row>
    <row r="1141" spans="1:14" ht="14.25" customHeight="1" x14ac:dyDescent="0.35">
      <c r="A1141" t="s">
        <v>5237</v>
      </c>
      <c r="B1141" t="s">
        <v>5238</v>
      </c>
      <c r="C1141" t="s">
        <v>1165</v>
      </c>
      <c r="D1141" t="s">
        <v>1189</v>
      </c>
      <c r="E1141">
        <v>22047</v>
      </c>
      <c r="F1141">
        <v>144</v>
      </c>
      <c r="G1141">
        <v>0</v>
      </c>
      <c r="H1141">
        <v>155</v>
      </c>
      <c r="I1141">
        <v>240</v>
      </c>
      <c r="J1141">
        <v>118</v>
      </c>
      <c r="K1141">
        <v>0</v>
      </c>
      <c r="L1141">
        <v>55</v>
      </c>
      <c r="M1141">
        <v>257</v>
      </c>
      <c r="N1141">
        <f t="shared" si="17"/>
        <v>969</v>
      </c>
    </row>
    <row r="1142" spans="1:14" ht="14.25" customHeight="1" x14ac:dyDescent="0.35">
      <c r="A1142" t="s">
        <v>5239</v>
      </c>
      <c r="B1142" t="s">
        <v>5240</v>
      </c>
      <c r="C1142" t="s">
        <v>1165</v>
      </c>
      <c r="D1142" t="s">
        <v>1190</v>
      </c>
      <c r="E1142">
        <v>22049</v>
      </c>
      <c r="F1142">
        <v>215</v>
      </c>
      <c r="G1142">
        <v>37</v>
      </c>
      <c r="H1142">
        <v>16</v>
      </c>
      <c r="I1142">
        <v>157</v>
      </c>
      <c r="J1142">
        <v>45</v>
      </c>
      <c r="K1142">
        <v>56</v>
      </c>
      <c r="L1142">
        <v>71</v>
      </c>
      <c r="M1142">
        <v>79</v>
      </c>
      <c r="N1142">
        <f t="shared" si="17"/>
        <v>676</v>
      </c>
    </row>
    <row r="1143" spans="1:14" ht="14.25" customHeight="1" x14ac:dyDescent="0.35">
      <c r="A1143" t="s">
        <v>5241</v>
      </c>
      <c r="B1143" t="s">
        <v>5242</v>
      </c>
      <c r="C1143" t="s">
        <v>1165</v>
      </c>
      <c r="D1143" t="s">
        <v>1191</v>
      </c>
      <c r="E1143">
        <v>22051</v>
      </c>
      <c r="F1143">
        <v>2169</v>
      </c>
      <c r="G1143">
        <v>493</v>
      </c>
      <c r="H1143">
        <v>1308</v>
      </c>
      <c r="I1143">
        <v>2858</v>
      </c>
      <c r="J1143">
        <v>1845</v>
      </c>
      <c r="K1143">
        <v>627</v>
      </c>
      <c r="L1143">
        <v>905</v>
      </c>
      <c r="M1143">
        <v>3735</v>
      </c>
      <c r="N1143">
        <f t="shared" si="17"/>
        <v>13940</v>
      </c>
    </row>
    <row r="1144" spans="1:14" ht="14.25" customHeight="1" x14ac:dyDescent="0.35">
      <c r="A1144" t="s">
        <v>5243</v>
      </c>
      <c r="B1144" t="s">
        <v>5244</v>
      </c>
      <c r="C1144" t="s">
        <v>1165</v>
      </c>
      <c r="D1144" t="s">
        <v>1192</v>
      </c>
      <c r="E1144">
        <v>22053</v>
      </c>
      <c r="F1144">
        <v>70</v>
      </c>
      <c r="G1144">
        <v>134</v>
      </c>
      <c r="H1144">
        <v>103</v>
      </c>
      <c r="I1144">
        <v>136</v>
      </c>
      <c r="J1144">
        <v>192</v>
      </c>
      <c r="K1144">
        <v>78</v>
      </c>
      <c r="L1144">
        <v>84</v>
      </c>
      <c r="M1144">
        <v>368</v>
      </c>
      <c r="N1144">
        <f t="shared" si="17"/>
        <v>1165</v>
      </c>
    </row>
    <row r="1145" spans="1:14" ht="14.25" customHeight="1" x14ac:dyDescent="0.35">
      <c r="A1145" t="s">
        <v>5245</v>
      </c>
      <c r="B1145" t="s">
        <v>5246</v>
      </c>
      <c r="C1145" t="s">
        <v>1165</v>
      </c>
      <c r="D1145" t="s">
        <v>1193</v>
      </c>
      <c r="E1145">
        <v>22055</v>
      </c>
      <c r="F1145">
        <v>1586</v>
      </c>
      <c r="G1145">
        <v>555</v>
      </c>
      <c r="H1145">
        <v>696</v>
      </c>
      <c r="I1145">
        <v>1995</v>
      </c>
      <c r="J1145">
        <v>1507</v>
      </c>
      <c r="K1145">
        <v>544</v>
      </c>
      <c r="L1145">
        <v>706</v>
      </c>
      <c r="M1145">
        <v>2713</v>
      </c>
      <c r="N1145">
        <f t="shared" si="17"/>
        <v>10302</v>
      </c>
    </row>
    <row r="1146" spans="1:14" ht="14.25" customHeight="1" x14ac:dyDescent="0.35">
      <c r="A1146" t="s">
        <v>5247</v>
      </c>
      <c r="B1146" t="s">
        <v>5248</v>
      </c>
      <c r="C1146" t="s">
        <v>1165</v>
      </c>
      <c r="D1146" t="s">
        <v>1194</v>
      </c>
      <c r="E1146">
        <v>22057</v>
      </c>
      <c r="F1146">
        <v>501</v>
      </c>
      <c r="G1146">
        <v>164</v>
      </c>
      <c r="H1146">
        <v>270</v>
      </c>
      <c r="I1146">
        <v>913</v>
      </c>
      <c r="J1146">
        <v>476</v>
      </c>
      <c r="K1146">
        <v>55</v>
      </c>
      <c r="L1146">
        <v>256</v>
      </c>
      <c r="M1146">
        <v>1109</v>
      </c>
      <c r="N1146">
        <f t="shared" si="17"/>
        <v>3744</v>
      </c>
    </row>
    <row r="1147" spans="1:14" ht="14.25" customHeight="1" x14ac:dyDescent="0.35">
      <c r="A1147" t="s">
        <v>5249</v>
      </c>
      <c r="B1147" t="s">
        <v>5250</v>
      </c>
      <c r="C1147" t="s">
        <v>1165</v>
      </c>
      <c r="D1147" t="s">
        <v>1195</v>
      </c>
      <c r="E1147">
        <v>22059</v>
      </c>
      <c r="F1147">
        <v>71</v>
      </c>
      <c r="G1147">
        <v>9</v>
      </c>
      <c r="H1147">
        <v>61</v>
      </c>
      <c r="I1147">
        <v>53</v>
      </c>
      <c r="J1147">
        <v>35</v>
      </c>
      <c r="K1147">
        <v>0</v>
      </c>
      <c r="L1147">
        <v>20</v>
      </c>
      <c r="M1147">
        <v>131</v>
      </c>
      <c r="N1147">
        <f t="shared" si="17"/>
        <v>380</v>
      </c>
    </row>
    <row r="1148" spans="1:14" ht="14.25" customHeight="1" x14ac:dyDescent="0.35">
      <c r="A1148" t="s">
        <v>5251</v>
      </c>
      <c r="B1148" t="s">
        <v>5252</v>
      </c>
      <c r="C1148" t="s">
        <v>1165</v>
      </c>
      <c r="D1148" t="s">
        <v>1196</v>
      </c>
      <c r="E1148">
        <v>22061</v>
      </c>
      <c r="F1148">
        <v>201</v>
      </c>
      <c r="G1148">
        <v>223</v>
      </c>
      <c r="H1148">
        <v>191</v>
      </c>
      <c r="I1148">
        <v>2092</v>
      </c>
      <c r="J1148">
        <v>395</v>
      </c>
      <c r="K1148">
        <v>112</v>
      </c>
      <c r="L1148">
        <v>168</v>
      </c>
      <c r="M1148">
        <v>2767</v>
      </c>
      <c r="N1148">
        <f t="shared" si="17"/>
        <v>6149</v>
      </c>
    </row>
    <row r="1149" spans="1:14" ht="14.25" customHeight="1" x14ac:dyDescent="0.35">
      <c r="A1149" t="s">
        <v>5253</v>
      </c>
      <c r="B1149" t="s">
        <v>5254</v>
      </c>
      <c r="C1149" t="s">
        <v>1165</v>
      </c>
      <c r="D1149" t="s">
        <v>1197</v>
      </c>
      <c r="E1149">
        <v>22063</v>
      </c>
      <c r="F1149">
        <v>644</v>
      </c>
      <c r="G1149">
        <v>272</v>
      </c>
      <c r="H1149">
        <v>358</v>
      </c>
      <c r="I1149">
        <v>464</v>
      </c>
      <c r="J1149">
        <v>529</v>
      </c>
      <c r="K1149">
        <v>55</v>
      </c>
      <c r="L1149">
        <v>223</v>
      </c>
      <c r="M1149">
        <v>1130</v>
      </c>
      <c r="N1149">
        <f t="shared" si="17"/>
        <v>3675</v>
      </c>
    </row>
    <row r="1150" spans="1:14" ht="14.25" customHeight="1" x14ac:dyDescent="0.35">
      <c r="A1150" t="s">
        <v>5255</v>
      </c>
      <c r="B1150" t="s">
        <v>5256</v>
      </c>
      <c r="C1150" t="s">
        <v>1165</v>
      </c>
      <c r="D1150" t="s">
        <v>1198</v>
      </c>
      <c r="E1150">
        <v>22065</v>
      </c>
      <c r="F1150">
        <v>95</v>
      </c>
      <c r="G1150">
        <v>48</v>
      </c>
      <c r="H1150">
        <v>42</v>
      </c>
      <c r="I1150">
        <v>40</v>
      </c>
      <c r="J1150">
        <v>59</v>
      </c>
      <c r="K1150">
        <v>11</v>
      </c>
      <c r="L1150">
        <v>31</v>
      </c>
      <c r="M1150">
        <v>140</v>
      </c>
      <c r="N1150">
        <f t="shared" si="17"/>
        <v>466</v>
      </c>
    </row>
    <row r="1151" spans="1:14" ht="14.25" customHeight="1" x14ac:dyDescent="0.35">
      <c r="A1151" t="s">
        <v>5257</v>
      </c>
      <c r="B1151" t="s">
        <v>5258</v>
      </c>
      <c r="C1151" t="s">
        <v>1165</v>
      </c>
      <c r="D1151" t="s">
        <v>1199</v>
      </c>
      <c r="E1151">
        <v>22067</v>
      </c>
      <c r="F1151">
        <v>109</v>
      </c>
      <c r="G1151">
        <v>113</v>
      </c>
      <c r="H1151">
        <v>117</v>
      </c>
      <c r="I1151">
        <v>314</v>
      </c>
      <c r="J1151">
        <v>292</v>
      </c>
      <c r="K1151">
        <v>11</v>
      </c>
      <c r="L1151">
        <v>138</v>
      </c>
      <c r="M1151">
        <v>471</v>
      </c>
      <c r="N1151">
        <f t="shared" si="17"/>
        <v>1565</v>
      </c>
    </row>
    <row r="1152" spans="1:14" ht="14.25" customHeight="1" x14ac:dyDescent="0.35">
      <c r="A1152" t="s">
        <v>5259</v>
      </c>
      <c r="B1152" t="s">
        <v>5260</v>
      </c>
      <c r="C1152" t="s">
        <v>1165</v>
      </c>
      <c r="D1152" t="s">
        <v>1200</v>
      </c>
      <c r="E1152">
        <v>22069</v>
      </c>
      <c r="F1152">
        <v>102</v>
      </c>
      <c r="G1152">
        <v>79</v>
      </c>
      <c r="H1152">
        <v>159</v>
      </c>
      <c r="I1152">
        <v>1059</v>
      </c>
      <c r="J1152">
        <v>121</v>
      </c>
      <c r="K1152">
        <v>60</v>
      </c>
      <c r="L1152">
        <v>110</v>
      </c>
      <c r="M1152">
        <v>1503</v>
      </c>
      <c r="N1152">
        <f t="shared" si="17"/>
        <v>3193</v>
      </c>
    </row>
    <row r="1153" spans="1:14" ht="14.25" customHeight="1" x14ac:dyDescent="0.35">
      <c r="A1153" t="s">
        <v>5261</v>
      </c>
      <c r="B1153" t="s">
        <v>5262</v>
      </c>
      <c r="C1153" t="s">
        <v>1165</v>
      </c>
      <c r="D1153" t="s">
        <v>1201</v>
      </c>
      <c r="E1153">
        <v>22071</v>
      </c>
      <c r="F1153">
        <v>2109</v>
      </c>
      <c r="G1153">
        <v>723</v>
      </c>
      <c r="H1153">
        <v>1049</v>
      </c>
      <c r="I1153">
        <v>3691</v>
      </c>
      <c r="J1153">
        <v>2460</v>
      </c>
      <c r="K1153">
        <v>598</v>
      </c>
      <c r="L1153">
        <v>1682</v>
      </c>
      <c r="M1153">
        <v>4841</v>
      </c>
      <c r="N1153">
        <f t="shared" si="17"/>
        <v>17153</v>
      </c>
    </row>
    <row r="1154" spans="1:14" ht="14.25" customHeight="1" x14ac:dyDescent="0.35">
      <c r="A1154" t="s">
        <v>5263</v>
      </c>
      <c r="B1154" t="s">
        <v>5264</v>
      </c>
      <c r="C1154" t="s">
        <v>1165</v>
      </c>
      <c r="D1154" t="s">
        <v>1202</v>
      </c>
      <c r="E1154">
        <v>22073</v>
      </c>
      <c r="F1154">
        <v>1173</v>
      </c>
      <c r="G1154">
        <v>381</v>
      </c>
      <c r="H1154">
        <v>729</v>
      </c>
      <c r="I1154">
        <v>1847</v>
      </c>
      <c r="J1154">
        <v>1095</v>
      </c>
      <c r="K1154">
        <v>405</v>
      </c>
      <c r="L1154">
        <v>598</v>
      </c>
      <c r="M1154">
        <v>2193</v>
      </c>
      <c r="N1154">
        <f t="shared" si="17"/>
        <v>8421</v>
      </c>
    </row>
    <row r="1155" spans="1:14" ht="14.25" customHeight="1" x14ac:dyDescent="0.35">
      <c r="A1155" t="s">
        <v>5265</v>
      </c>
      <c r="B1155" t="s">
        <v>5266</v>
      </c>
      <c r="C1155" t="s">
        <v>1165</v>
      </c>
      <c r="D1155" t="s">
        <v>1203</v>
      </c>
      <c r="E1155">
        <v>22075</v>
      </c>
      <c r="F1155">
        <v>20</v>
      </c>
      <c r="G1155">
        <v>0</v>
      </c>
      <c r="H1155">
        <v>52</v>
      </c>
      <c r="I1155">
        <v>35</v>
      </c>
      <c r="J1155">
        <v>74</v>
      </c>
      <c r="K1155">
        <v>23</v>
      </c>
      <c r="L1155">
        <v>52</v>
      </c>
      <c r="M1155">
        <v>153</v>
      </c>
      <c r="N1155">
        <f t="shared" ref="N1155:N1218" si="18">SUM(F1155:M1155)</f>
        <v>409</v>
      </c>
    </row>
    <row r="1156" spans="1:14" ht="14.25" customHeight="1" x14ac:dyDescent="0.35">
      <c r="A1156" t="s">
        <v>5267</v>
      </c>
      <c r="B1156" t="s">
        <v>5268</v>
      </c>
      <c r="C1156" t="s">
        <v>1165</v>
      </c>
      <c r="D1156" t="s">
        <v>1204</v>
      </c>
      <c r="E1156">
        <v>22077</v>
      </c>
      <c r="F1156">
        <v>122</v>
      </c>
      <c r="G1156">
        <v>0</v>
      </c>
      <c r="H1156">
        <v>68</v>
      </c>
      <c r="I1156">
        <v>86</v>
      </c>
      <c r="J1156">
        <v>112</v>
      </c>
      <c r="K1156">
        <v>3</v>
      </c>
      <c r="L1156">
        <v>117</v>
      </c>
      <c r="M1156">
        <v>124</v>
      </c>
      <c r="N1156">
        <f t="shared" si="18"/>
        <v>632</v>
      </c>
    </row>
    <row r="1157" spans="1:14" ht="14.25" customHeight="1" x14ac:dyDescent="0.35">
      <c r="A1157" t="s">
        <v>5269</v>
      </c>
      <c r="B1157" t="s">
        <v>5270</v>
      </c>
      <c r="C1157" t="s">
        <v>1165</v>
      </c>
      <c r="D1157" t="s">
        <v>1205</v>
      </c>
      <c r="E1157">
        <v>22079</v>
      </c>
      <c r="F1157">
        <v>709</v>
      </c>
      <c r="G1157">
        <v>126</v>
      </c>
      <c r="H1157">
        <v>480</v>
      </c>
      <c r="I1157">
        <v>763</v>
      </c>
      <c r="J1157">
        <v>729</v>
      </c>
      <c r="K1157">
        <v>117</v>
      </c>
      <c r="L1157">
        <v>176</v>
      </c>
      <c r="M1157">
        <v>1367</v>
      </c>
      <c r="N1157">
        <f t="shared" si="18"/>
        <v>4467</v>
      </c>
    </row>
    <row r="1158" spans="1:14" ht="14.25" customHeight="1" x14ac:dyDescent="0.35">
      <c r="A1158" t="s">
        <v>5271</v>
      </c>
      <c r="B1158" t="s">
        <v>5272</v>
      </c>
      <c r="C1158" t="s">
        <v>1165</v>
      </c>
      <c r="D1158" t="s">
        <v>1206</v>
      </c>
      <c r="E1158">
        <v>22081</v>
      </c>
      <c r="F1158">
        <v>143</v>
      </c>
      <c r="G1158">
        <v>3</v>
      </c>
      <c r="H1158">
        <v>39</v>
      </c>
      <c r="I1158">
        <v>92</v>
      </c>
      <c r="J1158">
        <v>131</v>
      </c>
      <c r="K1158">
        <v>16</v>
      </c>
      <c r="L1158">
        <v>0</v>
      </c>
      <c r="M1158">
        <v>122</v>
      </c>
      <c r="N1158">
        <f t="shared" si="18"/>
        <v>546</v>
      </c>
    </row>
    <row r="1159" spans="1:14" ht="14.25" customHeight="1" x14ac:dyDescent="0.35">
      <c r="A1159" t="s">
        <v>5273</v>
      </c>
      <c r="B1159" t="s">
        <v>5274</v>
      </c>
      <c r="C1159" t="s">
        <v>1165</v>
      </c>
      <c r="D1159" t="s">
        <v>1207</v>
      </c>
      <c r="E1159">
        <v>22083</v>
      </c>
      <c r="F1159">
        <v>136</v>
      </c>
      <c r="G1159">
        <v>101</v>
      </c>
      <c r="H1159">
        <v>42</v>
      </c>
      <c r="I1159">
        <v>404</v>
      </c>
      <c r="J1159">
        <v>103</v>
      </c>
      <c r="K1159">
        <v>15</v>
      </c>
      <c r="L1159">
        <v>110</v>
      </c>
      <c r="M1159">
        <v>235</v>
      </c>
      <c r="N1159">
        <f t="shared" si="18"/>
        <v>1146</v>
      </c>
    </row>
    <row r="1160" spans="1:14" ht="14.25" customHeight="1" x14ac:dyDescent="0.35">
      <c r="A1160" t="s">
        <v>5275</v>
      </c>
      <c r="B1160" t="s">
        <v>5276</v>
      </c>
      <c r="C1160" t="s">
        <v>1165</v>
      </c>
      <c r="D1160" t="s">
        <v>1208</v>
      </c>
      <c r="E1160">
        <v>22085</v>
      </c>
      <c r="F1160">
        <v>163</v>
      </c>
      <c r="G1160">
        <v>8</v>
      </c>
      <c r="H1160">
        <v>83</v>
      </c>
      <c r="I1160">
        <v>298</v>
      </c>
      <c r="J1160">
        <v>140</v>
      </c>
      <c r="K1160">
        <v>62</v>
      </c>
      <c r="L1160">
        <v>46</v>
      </c>
      <c r="M1160">
        <v>210</v>
      </c>
      <c r="N1160">
        <f t="shared" si="18"/>
        <v>1010</v>
      </c>
    </row>
    <row r="1161" spans="1:14" ht="14.25" customHeight="1" x14ac:dyDescent="0.35">
      <c r="A1161" t="s">
        <v>5277</v>
      </c>
      <c r="B1161" t="s">
        <v>5278</v>
      </c>
      <c r="C1161" t="s">
        <v>1165</v>
      </c>
      <c r="D1161" t="s">
        <v>1209</v>
      </c>
      <c r="E1161">
        <v>22087</v>
      </c>
      <c r="F1161">
        <v>275</v>
      </c>
      <c r="G1161">
        <v>48</v>
      </c>
      <c r="H1161">
        <v>184</v>
      </c>
      <c r="I1161">
        <v>428</v>
      </c>
      <c r="J1161">
        <v>146</v>
      </c>
      <c r="K1161">
        <v>85</v>
      </c>
      <c r="L1161">
        <v>112</v>
      </c>
      <c r="M1161">
        <v>489</v>
      </c>
      <c r="N1161">
        <f t="shared" si="18"/>
        <v>1767</v>
      </c>
    </row>
    <row r="1162" spans="1:14" ht="14.25" customHeight="1" x14ac:dyDescent="0.35">
      <c r="A1162" t="s">
        <v>5279</v>
      </c>
      <c r="B1162" t="s">
        <v>5280</v>
      </c>
      <c r="C1162" t="s">
        <v>1165</v>
      </c>
      <c r="D1162" t="s">
        <v>1210</v>
      </c>
      <c r="E1162">
        <v>22089</v>
      </c>
      <c r="F1162">
        <v>105</v>
      </c>
      <c r="G1162">
        <v>0</v>
      </c>
      <c r="H1162">
        <v>22</v>
      </c>
      <c r="I1162">
        <v>246</v>
      </c>
      <c r="J1162">
        <v>118</v>
      </c>
      <c r="K1162">
        <v>9</v>
      </c>
      <c r="L1162">
        <v>74</v>
      </c>
      <c r="M1162">
        <v>217</v>
      </c>
      <c r="N1162">
        <f t="shared" si="18"/>
        <v>791</v>
      </c>
    </row>
    <row r="1163" spans="1:14" ht="14.25" customHeight="1" x14ac:dyDescent="0.35">
      <c r="A1163" t="s">
        <v>5281</v>
      </c>
      <c r="B1163" t="s">
        <v>5282</v>
      </c>
      <c r="C1163" t="s">
        <v>1165</v>
      </c>
      <c r="D1163" t="s">
        <v>1211</v>
      </c>
      <c r="E1163">
        <v>22091</v>
      </c>
      <c r="F1163">
        <v>137</v>
      </c>
      <c r="G1163">
        <v>17</v>
      </c>
      <c r="H1163">
        <v>0</v>
      </c>
      <c r="I1163">
        <v>304</v>
      </c>
      <c r="J1163">
        <v>94</v>
      </c>
      <c r="K1163">
        <v>77</v>
      </c>
      <c r="L1163">
        <v>44</v>
      </c>
      <c r="M1163">
        <v>105</v>
      </c>
      <c r="N1163">
        <f t="shared" si="18"/>
        <v>778</v>
      </c>
    </row>
    <row r="1164" spans="1:14" ht="14.25" customHeight="1" x14ac:dyDescent="0.35">
      <c r="A1164" t="s">
        <v>5283</v>
      </c>
      <c r="B1164" t="s">
        <v>5284</v>
      </c>
      <c r="C1164" t="s">
        <v>1165</v>
      </c>
      <c r="D1164" t="s">
        <v>1212</v>
      </c>
      <c r="E1164">
        <v>22093</v>
      </c>
      <c r="F1164">
        <v>72</v>
      </c>
      <c r="G1164">
        <v>0</v>
      </c>
      <c r="H1164">
        <v>29</v>
      </c>
      <c r="I1164">
        <v>59</v>
      </c>
      <c r="J1164">
        <v>39</v>
      </c>
      <c r="K1164">
        <v>0</v>
      </c>
      <c r="L1164">
        <v>49</v>
      </c>
      <c r="M1164">
        <v>109</v>
      </c>
      <c r="N1164">
        <f t="shared" si="18"/>
        <v>357</v>
      </c>
    </row>
    <row r="1165" spans="1:14" ht="14.25" customHeight="1" x14ac:dyDescent="0.35">
      <c r="A1165" t="s">
        <v>5285</v>
      </c>
      <c r="B1165" t="s">
        <v>5286</v>
      </c>
      <c r="C1165" t="s">
        <v>1165</v>
      </c>
      <c r="D1165" t="s">
        <v>1213</v>
      </c>
      <c r="E1165">
        <v>22095</v>
      </c>
      <c r="F1165">
        <v>237</v>
      </c>
      <c r="G1165">
        <v>62</v>
      </c>
      <c r="H1165">
        <v>47</v>
      </c>
      <c r="I1165">
        <v>357</v>
      </c>
      <c r="J1165">
        <v>139</v>
      </c>
      <c r="K1165">
        <v>3</v>
      </c>
      <c r="L1165">
        <v>94</v>
      </c>
      <c r="M1165">
        <v>348</v>
      </c>
      <c r="N1165">
        <f t="shared" si="18"/>
        <v>1287</v>
      </c>
    </row>
    <row r="1166" spans="1:14" ht="14.25" customHeight="1" x14ac:dyDescent="0.35">
      <c r="A1166" t="s">
        <v>5287</v>
      </c>
      <c r="B1166" t="s">
        <v>5288</v>
      </c>
      <c r="C1166" t="s">
        <v>1165</v>
      </c>
      <c r="D1166" t="s">
        <v>1214</v>
      </c>
      <c r="E1166">
        <v>22097</v>
      </c>
      <c r="F1166">
        <v>592</v>
      </c>
      <c r="G1166">
        <v>78</v>
      </c>
      <c r="H1166">
        <v>423</v>
      </c>
      <c r="I1166">
        <v>769</v>
      </c>
      <c r="J1166">
        <v>622</v>
      </c>
      <c r="K1166">
        <v>110</v>
      </c>
      <c r="L1166">
        <v>200</v>
      </c>
      <c r="M1166">
        <v>1013</v>
      </c>
      <c r="N1166">
        <f t="shared" si="18"/>
        <v>3807</v>
      </c>
    </row>
    <row r="1167" spans="1:14" ht="14.25" customHeight="1" x14ac:dyDescent="0.35">
      <c r="A1167" t="s">
        <v>5289</v>
      </c>
      <c r="B1167" t="s">
        <v>5290</v>
      </c>
      <c r="C1167" t="s">
        <v>1165</v>
      </c>
      <c r="D1167" t="s">
        <v>1215</v>
      </c>
      <c r="E1167">
        <v>22099</v>
      </c>
      <c r="F1167">
        <v>192</v>
      </c>
      <c r="G1167">
        <v>60</v>
      </c>
      <c r="H1167">
        <v>84</v>
      </c>
      <c r="I1167">
        <v>191</v>
      </c>
      <c r="J1167">
        <v>191</v>
      </c>
      <c r="K1167">
        <v>112</v>
      </c>
      <c r="L1167">
        <v>76</v>
      </c>
      <c r="M1167">
        <v>323</v>
      </c>
      <c r="N1167">
        <f t="shared" si="18"/>
        <v>1229</v>
      </c>
    </row>
    <row r="1168" spans="1:14" ht="14.25" customHeight="1" x14ac:dyDescent="0.35">
      <c r="A1168" t="s">
        <v>5291</v>
      </c>
      <c r="B1168" t="s">
        <v>5292</v>
      </c>
      <c r="C1168" t="s">
        <v>1165</v>
      </c>
      <c r="D1168" t="s">
        <v>1216</v>
      </c>
      <c r="E1168">
        <v>22101</v>
      </c>
      <c r="F1168">
        <v>461</v>
      </c>
      <c r="G1168">
        <v>23</v>
      </c>
      <c r="H1168">
        <v>181</v>
      </c>
      <c r="I1168">
        <v>273</v>
      </c>
      <c r="J1168">
        <v>257</v>
      </c>
      <c r="K1168">
        <v>180</v>
      </c>
      <c r="L1168">
        <v>193</v>
      </c>
      <c r="M1168">
        <v>705</v>
      </c>
      <c r="N1168">
        <f t="shared" si="18"/>
        <v>2273</v>
      </c>
    </row>
    <row r="1169" spans="1:14" ht="14.25" customHeight="1" x14ac:dyDescent="0.35">
      <c r="A1169" t="s">
        <v>5293</v>
      </c>
      <c r="B1169" t="s">
        <v>5294</v>
      </c>
      <c r="C1169" t="s">
        <v>1165</v>
      </c>
      <c r="D1169" t="s">
        <v>1217</v>
      </c>
      <c r="E1169">
        <v>22103</v>
      </c>
      <c r="F1169">
        <v>906</v>
      </c>
      <c r="G1169">
        <v>353</v>
      </c>
      <c r="H1169">
        <v>623</v>
      </c>
      <c r="I1169">
        <v>1144</v>
      </c>
      <c r="J1169">
        <v>514</v>
      </c>
      <c r="K1169">
        <v>269</v>
      </c>
      <c r="L1169">
        <v>792</v>
      </c>
      <c r="M1169">
        <v>1969</v>
      </c>
      <c r="N1169">
        <f t="shared" si="18"/>
        <v>6570</v>
      </c>
    </row>
    <row r="1170" spans="1:14" ht="14.25" customHeight="1" x14ac:dyDescent="0.35">
      <c r="A1170" t="s">
        <v>5295</v>
      </c>
      <c r="B1170" t="s">
        <v>5296</v>
      </c>
      <c r="C1170" t="s">
        <v>1165</v>
      </c>
      <c r="D1170" t="s">
        <v>1218</v>
      </c>
      <c r="E1170">
        <v>22105</v>
      </c>
      <c r="F1170">
        <v>783</v>
      </c>
      <c r="G1170">
        <v>88</v>
      </c>
      <c r="H1170">
        <v>463</v>
      </c>
      <c r="I1170">
        <v>1327</v>
      </c>
      <c r="J1170">
        <v>534</v>
      </c>
      <c r="K1170">
        <v>101</v>
      </c>
      <c r="L1170">
        <v>365</v>
      </c>
      <c r="M1170">
        <v>1843</v>
      </c>
      <c r="N1170">
        <f t="shared" si="18"/>
        <v>5504</v>
      </c>
    </row>
    <row r="1171" spans="1:14" ht="14.25" customHeight="1" x14ac:dyDescent="0.35">
      <c r="A1171" t="s">
        <v>5297</v>
      </c>
      <c r="B1171" t="s">
        <v>5298</v>
      </c>
      <c r="C1171" t="s">
        <v>1165</v>
      </c>
      <c r="D1171" t="s">
        <v>1219</v>
      </c>
      <c r="E1171">
        <v>22107</v>
      </c>
      <c r="F1171">
        <v>6</v>
      </c>
      <c r="G1171">
        <v>0</v>
      </c>
      <c r="H1171">
        <v>11</v>
      </c>
      <c r="I1171">
        <v>42</v>
      </c>
      <c r="J1171">
        <v>23</v>
      </c>
      <c r="K1171">
        <v>50</v>
      </c>
      <c r="L1171">
        <v>29</v>
      </c>
      <c r="M1171">
        <v>63</v>
      </c>
      <c r="N1171">
        <f t="shared" si="18"/>
        <v>224</v>
      </c>
    </row>
    <row r="1172" spans="1:14" ht="14.25" customHeight="1" x14ac:dyDescent="0.35">
      <c r="A1172" t="s">
        <v>5299</v>
      </c>
      <c r="B1172" t="s">
        <v>5300</v>
      </c>
      <c r="C1172" t="s">
        <v>1165</v>
      </c>
      <c r="D1172" t="s">
        <v>1220</v>
      </c>
      <c r="E1172">
        <v>22109</v>
      </c>
      <c r="F1172">
        <v>658</v>
      </c>
      <c r="G1172">
        <v>334</v>
      </c>
      <c r="H1172">
        <v>307</v>
      </c>
      <c r="I1172">
        <v>683</v>
      </c>
      <c r="J1172">
        <v>509</v>
      </c>
      <c r="K1172">
        <v>362</v>
      </c>
      <c r="L1172">
        <v>195</v>
      </c>
      <c r="M1172">
        <v>868</v>
      </c>
      <c r="N1172">
        <f t="shared" si="18"/>
        <v>3916</v>
      </c>
    </row>
    <row r="1173" spans="1:14" ht="14.25" customHeight="1" x14ac:dyDescent="0.35">
      <c r="A1173" t="s">
        <v>5301</v>
      </c>
      <c r="B1173" t="s">
        <v>5302</v>
      </c>
      <c r="C1173" t="s">
        <v>1165</v>
      </c>
      <c r="D1173" t="s">
        <v>1221</v>
      </c>
      <c r="E1173">
        <v>22111</v>
      </c>
      <c r="F1173">
        <v>244</v>
      </c>
      <c r="G1173">
        <v>48</v>
      </c>
      <c r="H1173">
        <v>135</v>
      </c>
      <c r="I1173">
        <v>117</v>
      </c>
      <c r="J1173">
        <v>56</v>
      </c>
      <c r="K1173">
        <v>30</v>
      </c>
      <c r="L1173">
        <v>134</v>
      </c>
      <c r="M1173">
        <v>214</v>
      </c>
      <c r="N1173">
        <f t="shared" si="18"/>
        <v>978</v>
      </c>
    </row>
    <row r="1174" spans="1:14" ht="14.25" customHeight="1" x14ac:dyDescent="0.35">
      <c r="A1174" t="s">
        <v>5303</v>
      </c>
      <c r="B1174" t="s">
        <v>5304</v>
      </c>
      <c r="C1174" t="s">
        <v>1165</v>
      </c>
      <c r="D1174" t="s">
        <v>1222</v>
      </c>
      <c r="E1174">
        <v>22113</v>
      </c>
      <c r="F1174">
        <v>184</v>
      </c>
      <c r="G1174">
        <v>37</v>
      </c>
      <c r="H1174">
        <v>105</v>
      </c>
      <c r="I1174">
        <v>510</v>
      </c>
      <c r="J1174">
        <v>263</v>
      </c>
      <c r="K1174">
        <v>99</v>
      </c>
      <c r="L1174">
        <v>223</v>
      </c>
      <c r="M1174">
        <v>453</v>
      </c>
      <c r="N1174">
        <f t="shared" si="18"/>
        <v>1874</v>
      </c>
    </row>
    <row r="1175" spans="1:14" ht="14.25" customHeight="1" x14ac:dyDescent="0.35">
      <c r="A1175" t="s">
        <v>5305</v>
      </c>
      <c r="B1175" t="s">
        <v>5306</v>
      </c>
      <c r="C1175" t="s">
        <v>1165</v>
      </c>
      <c r="D1175" t="s">
        <v>1223</v>
      </c>
      <c r="E1175">
        <v>22115</v>
      </c>
      <c r="F1175">
        <v>276</v>
      </c>
      <c r="G1175">
        <v>72</v>
      </c>
      <c r="H1175">
        <v>95</v>
      </c>
      <c r="I1175">
        <v>449</v>
      </c>
      <c r="J1175">
        <v>169</v>
      </c>
      <c r="K1175">
        <v>33</v>
      </c>
      <c r="L1175">
        <v>68</v>
      </c>
      <c r="M1175">
        <v>453</v>
      </c>
      <c r="N1175">
        <f t="shared" si="18"/>
        <v>1615</v>
      </c>
    </row>
    <row r="1176" spans="1:14" ht="14.25" customHeight="1" x14ac:dyDescent="0.35">
      <c r="A1176" t="s">
        <v>5307</v>
      </c>
      <c r="B1176" t="s">
        <v>5308</v>
      </c>
      <c r="C1176" t="s">
        <v>1165</v>
      </c>
      <c r="D1176" t="s">
        <v>1224</v>
      </c>
      <c r="E1176">
        <v>22117</v>
      </c>
      <c r="F1176">
        <v>245</v>
      </c>
      <c r="G1176">
        <v>61</v>
      </c>
      <c r="H1176">
        <v>74</v>
      </c>
      <c r="I1176">
        <v>334</v>
      </c>
      <c r="J1176">
        <v>237</v>
      </c>
      <c r="K1176">
        <v>4</v>
      </c>
      <c r="L1176">
        <v>123</v>
      </c>
      <c r="M1176">
        <v>442</v>
      </c>
      <c r="N1176">
        <f t="shared" si="18"/>
        <v>1520</v>
      </c>
    </row>
    <row r="1177" spans="1:14" ht="14.25" customHeight="1" x14ac:dyDescent="0.35">
      <c r="A1177" t="s">
        <v>5309</v>
      </c>
      <c r="B1177" t="s">
        <v>5310</v>
      </c>
      <c r="C1177" t="s">
        <v>1165</v>
      </c>
      <c r="D1177" t="s">
        <v>1225</v>
      </c>
      <c r="E1177">
        <v>22119</v>
      </c>
      <c r="F1177">
        <v>259</v>
      </c>
      <c r="G1177">
        <v>70</v>
      </c>
      <c r="H1177">
        <v>191</v>
      </c>
      <c r="I1177">
        <v>383</v>
      </c>
      <c r="J1177">
        <v>397</v>
      </c>
      <c r="K1177">
        <v>9</v>
      </c>
      <c r="L1177">
        <v>101</v>
      </c>
      <c r="M1177">
        <v>479</v>
      </c>
      <c r="N1177">
        <f t="shared" si="18"/>
        <v>1889</v>
      </c>
    </row>
    <row r="1178" spans="1:14" ht="14.25" customHeight="1" x14ac:dyDescent="0.35">
      <c r="A1178" t="s">
        <v>5311</v>
      </c>
      <c r="B1178" t="s">
        <v>5312</v>
      </c>
      <c r="C1178" t="s">
        <v>1165</v>
      </c>
      <c r="D1178" t="s">
        <v>1226</v>
      </c>
      <c r="E1178">
        <v>22121</v>
      </c>
      <c r="F1178">
        <v>313</v>
      </c>
      <c r="G1178">
        <v>26</v>
      </c>
      <c r="H1178">
        <v>47</v>
      </c>
      <c r="I1178">
        <v>29</v>
      </c>
      <c r="J1178">
        <v>175</v>
      </c>
      <c r="K1178">
        <v>117</v>
      </c>
      <c r="L1178">
        <v>0</v>
      </c>
      <c r="M1178">
        <v>342</v>
      </c>
      <c r="N1178">
        <f t="shared" si="18"/>
        <v>1049</v>
      </c>
    </row>
    <row r="1179" spans="1:14" ht="14.25" customHeight="1" x14ac:dyDescent="0.35">
      <c r="A1179" t="s">
        <v>5313</v>
      </c>
      <c r="B1179" t="s">
        <v>5314</v>
      </c>
      <c r="C1179" t="s">
        <v>1165</v>
      </c>
      <c r="D1179" t="s">
        <v>1227</v>
      </c>
      <c r="E1179">
        <v>22123</v>
      </c>
      <c r="F1179">
        <v>55</v>
      </c>
      <c r="G1179">
        <v>0</v>
      </c>
      <c r="H1179">
        <v>0</v>
      </c>
      <c r="I1179">
        <v>14</v>
      </c>
      <c r="J1179">
        <v>36</v>
      </c>
      <c r="K1179">
        <v>16</v>
      </c>
      <c r="L1179">
        <v>43</v>
      </c>
      <c r="M1179">
        <v>100</v>
      </c>
      <c r="N1179">
        <f t="shared" si="18"/>
        <v>264</v>
      </c>
    </row>
    <row r="1180" spans="1:14" ht="14.25" customHeight="1" x14ac:dyDescent="0.35">
      <c r="A1180" t="s">
        <v>5315</v>
      </c>
      <c r="B1180" t="s">
        <v>5316</v>
      </c>
      <c r="C1180" t="s">
        <v>1165</v>
      </c>
      <c r="D1180" t="s">
        <v>1228</v>
      </c>
      <c r="E1180">
        <v>22125</v>
      </c>
      <c r="F1180">
        <v>27</v>
      </c>
      <c r="G1180">
        <v>0</v>
      </c>
      <c r="H1180">
        <v>0</v>
      </c>
      <c r="I1180">
        <v>0</v>
      </c>
      <c r="J1180">
        <v>15</v>
      </c>
      <c r="K1180">
        <v>35</v>
      </c>
      <c r="L1180">
        <v>0</v>
      </c>
      <c r="M1180">
        <v>32</v>
      </c>
      <c r="N1180">
        <f t="shared" si="18"/>
        <v>109</v>
      </c>
    </row>
    <row r="1181" spans="1:14" ht="14.25" customHeight="1" x14ac:dyDescent="0.35">
      <c r="A1181" t="s">
        <v>5317</v>
      </c>
      <c r="B1181" t="s">
        <v>5318</v>
      </c>
      <c r="C1181" t="s">
        <v>1165</v>
      </c>
      <c r="D1181" t="s">
        <v>1229</v>
      </c>
      <c r="E1181">
        <v>22127</v>
      </c>
      <c r="F1181">
        <v>76</v>
      </c>
      <c r="G1181">
        <v>31</v>
      </c>
      <c r="H1181">
        <v>65</v>
      </c>
      <c r="I1181">
        <v>21</v>
      </c>
      <c r="J1181">
        <v>87</v>
      </c>
      <c r="K1181">
        <v>35</v>
      </c>
      <c r="L1181">
        <v>46</v>
      </c>
      <c r="M1181">
        <v>124</v>
      </c>
      <c r="N1181">
        <f t="shared" si="18"/>
        <v>485</v>
      </c>
    </row>
    <row r="1182" spans="1:14" ht="14.25" customHeight="1" x14ac:dyDescent="0.35">
      <c r="A1182" t="s">
        <v>5319</v>
      </c>
      <c r="B1182" t="s">
        <v>5320</v>
      </c>
      <c r="C1182" t="s">
        <v>1230</v>
      </c>
      <c r="D1182" t="s">
        <v>1231</v>
      </c>
      <c r="E1182">
        <v>23001</v>
      </c>
      <c r="F1182">
        <v>265</v>
      </c>
      <c r="G1182">
        <v>187</v>
      </c>
      <c r="H1182">
        <v>228</v>
      </c>
      <c r="I1182">
        <v>654</v>
      </c>
      <c r="J1182">
        <v>303</v>
      </c>
      <c r="K1182">
        <v>61</v>
      </c>
      <c r="L1182">
        <v>111</v>
      </c>
      <c r="M1182">
        <v>760</v>
      </c>
      <c r="N1182">
        <f t="shared" si="18"/>
        <v>2569</v>
      </c>
    </row>
    <row r="1183" spans="1:14" ht="14.25" customHeight="1" x14ac:dyDescent="0.35">
      <c r="A1183" t="s">
        <v>5321</v>
      </c>
      <c r="B1183" t="s">
        <v>5322</v>
      </c>
      <c r="C1183" t="s">
        <v>1230</v>
      </c>
      <c r="D1183" t="s">
        <v>1232</v>
      </c>
      <c r="E1183">
        <v>23003</v>
      </c>
      <c r="F1183">
        <v>78</v>
      </c>
      <c r="G1183">
        <v>22</v>
      </c>
      <c r="H1183">
        <v>64</v>
      </c>
      <c r="I1183">
        <v>291</v>
      </c>
      <c r="J1183">
        <v>237</v>
      </c>
      <c r="K1183">
        <v>50</v>
      </c>
      <c r="L1183">
        <v>145</v>
      </c>
      <c r="M1183">
        <v>367</v>
      </c>
      <c r="N1183">
        <f t="shared" si="18"/>
        <v>1254</v>
      </c>
    </row>
    <row r="1184" spans="1:14" ht="14.25" customHeight="1" x14ac:dyDescent="0.35">
      <c r="A1184" t="s">
        <v>5323</v>
      </c>
      <c r="B1184" t="s">
        <v>4438</v>
      </c>
      <c r="C1184" t="s">
        <v>1230</v>
      </c>
      <c r="D1184" t="s">
        <v>1233</v>
      </c>
      <c r="E1184">
        <v>23005</v>
      </c>
      <c r="F1184">
        <v>448</v>
      </c>
      <c r="G1184">
        <v>294</v>
      </c>
      <c r="H1184">
        <v>533</v>
      </c>
      <c r="I1184">
        <v>1076</v>
      </c>
      <c r="J1184">
        <v>272</v>
      </c>
      <c r="K1184">
        <v>259</v>
      </c>
      <c r="L1184">
        <v>198</v>
      </c>
      <c r="M1184">
        <v>1142</v>
      </c>
      <c r="N1184">
        <f t="shared" si="18"/>
        <v>4222</v>
      </c>
    </row>
    <row r="1185" spans="1:14" ht="14.25" customHeight="1" x14ac:dyDescent="0.35">
      <c r="A1185" t="s">
        <v>5324</v>
      </c>
      <c r="B1185" t="s">
        <v>3385</v>
      </c>
      <c r="C1185" t="s">
        <v>1230</v>
      </c>
      <c r="D1185" t="s">
        <v>1234</v>
      </c>
      <c r="E1185">
        <v>23007</v>
      </c>
      <c r="F1185">
        <v>37</v>
      </c>
      <c r="G1185">
        <v>6</v>
      </c>
      <c r="H1185">
        <v>6</v>
      </c>
      <c r="I1185">
        <v>292</v>
      </c>
      <c r="J1185">
        <v>29</v>
      </c>
      <c r="K1185">
        <v>8</v>
      </c>
      <c r="L1185">
        <v>96</v>
      </c>
      <c r="M1185">
        <v>408</v>
      </c>
      <c r="N1185">
        <f t="shared" si="18"/>
        <v>882</v>
      </c>
    </row>
    <row r="1186" spans="1:14" ht="14.25" customHeight="1" x14ac:dyDescent="0.35">
      <c r="A1186" t="s">
        <v>5325</v>
      </c>
      <c r="B1186" t="s">
        <v>4178</v>
      </c>
      <c r="C1186" t="s">
        <v>1230</v>
      </c>
      <c r="D1186" t="s">
        <v>1235</v>
      </c>
      <c r="E1186">
        <v>23009</v>
      </c>
      <c r="F1186">
        <v>48</v>
      </c>
      <c r="G1186">
        <v>30</v>
      </c>
      <c r="H1186">
        <v>122</v>
      </c>
      <c r="I1186">
        <v>193</v>
      </c>
      <c r="J1186">
        <v>47</v>
      </c>
      <c r="K1186">
        <v>8</v>
      </c>
      <c r="L1186">
        <v>115</v>
      </c>
      <c r="M1186">
        <v>289</v>
      </c>
      <c r="N1186">
        <f t="shared" si="18"/>
        <v>852</v>
      </c>
    </row>
    <row r="1187" spans="1:14" ht="14.25" customHeight="1" x14ac:dyDescent="0.35">
      <c r="A1187" t="s">
        <v>5326</v>
      </c>
      <c r="B1187" t="s">
        <v>5327</v>
      </c>
      <c r="C1187" t="s">
        <v>1230</v>
      </c>
      <c r="D1187" t="s">
        <v>1236</v>
      </c>
      <c r="E1187">
        <v>23011</v>
      </c>
      <c r="F1187">
        <v>293</v>
      </c>
      <c r="G1187">
        <v>112</v>
      </c>
      <c r="H1187">
        <v>105</v>
      </c>
      <c r="I1187">
        <v>534</v>
      </c>
      <c r="J1187">
        <v>171</v>
      </c>
      <c r="K1187">
        <v>83</v>
      </c>
      <c r="L1187">
        <v>236</v>
      </c>
      <c r="M1187">
        <v>747</v>
      </c>
      <c r="N1187">
        <f t="shared" si="18"/>
        <v>2281</v>
      </c>
    </row>
    <row r="1188" spans="1:14" ht="14.25" customHeight="1" x14ac:dyDescent="0.35">
      <c r="A1188" t="s">
        <v>5328</v>
      </c>
      <c r="B1188" t="s">
        <v>4484</v>
      </c>
      <c r="C1188" t="s">
        <v>1230</v>
      </c>
      <c r="D1188" t="s">
        <v>1237</v>
      </c>
      <c r="E1188">
        <v>23013</v>
      </c>
      <c r="F1188">
        <v>43</v>
      </c>
      <c r="G1188">
        <v>20</v>
      </c>
      <c r="H1188">
        <v>137</v>
      </c>
      <c r="I1188">
        <v>78</v>
      </c>
      <c r="J1188">
        <v>21</v>
      </c>
      <c r="K1188">
        <v>18</v>
      </c>
      <c r="L1188">
        <v>61</v>
      </c>
      <c r="M1188">
        <v>150</v>
      </c>
      <c r="N1188">
        <f t="shared" si="18"/>
        <v>528</v>
      </c>
    </row>
    <row r="1189" spans="1:14" ht="14.25" customHeight="1" x14ac:dyDescent="0.35">
      <c r="A1189" t="s">
        <v>5329</v>
      </c>
      <c r="B1189" t="s">
        <v>3619</v>
      </c>
      <c r="C1189" t="s">
        <v>1230</v>
      </c>
      <c r="D1189" t="s">
        <v>1238</v>
      </c>
      <c r="E1189">
        <v>23015</v>
      </c>
      <c r="F1189">
        <v>42</v>
      </c>
      <c r="G1189">
        <v>41</v>
      </c>
      <c r="H1189">
        <v>21</v>
      </c>
      <c r="I1189">
        <v>97</v>
      </c>
      <c r="J1189">
        <v>25</v>
      </c>
      <c r="K1189">
        <v>4</v>
      </c>
      <c r="L1189">
        <v>45</v>
      </c>
      <c r="M1189">
        <v>119</v>
      </c>
      <c r="N1189">
        <f t="shared" si="18"/>
        <v>394</v>
      </c>
    </row>
    <row r="1190" spans="1:14" ht="14.25" customHeight="1" x14ac:dyDescent="0.35">
      <c r="A1190" t="s">
        <v>5330</v>
      </c>
      <c r="B1190" t="s">
        <v>5331</v>
      </c>
      <c r="C1190" t="s">
        <v>1230</v>
      </c>
      <c r="D1190" t="s">
        <v>1239</v>
      </c>
      <c r="E1190">
        <v>23017</v>
      </c>
      <c r="F1190">
        <v>116</v>
      </c>
      <c r="G1190">
        <v>19</v>
      </c>
      <c r="H1190">
        <v>145</v>
      </c>
      <c r="I1190">
        <v>106</v>
      </c>
      <c r="J1190">
        <v>111</v>
      </c>
      <c r="K1190">
        <v>23</v>
      </c>
      <c r="L1190">
        <v>177</v>
      </c>
      <c r="M1190">
        <v>351</v>
      </c>
      <c r="N1190">
        <f t="shared" si="18"/>
        <v>1048</v>
      </c>
    </row>
    <row r="1191" spans="1:14" ht="14.25" customHeight="1" x14ac:dyDescent="0.35">
      <c r="A1191" t="s">
        <v>5332</v>
      </c>
      <c r="B1191" t="s">
        <v>5333</v>
      </c>
      <c r="C1191" t="s">
        <v>1230</v>
      </c>
      <c r="D1191" t="s">
        <v>1240</v>
      </c>
      <c r="E1191">
        <v>23019</v>
      </c>
      <c r="F1191">
        <v>247</v>
      </c>
      <c r="G1191">
        <v>72</v>
      </c>
      <c r="H1191">
        <v>226</v>
      </c>
      <c r="I1191">
        <v>1706</v>
      </c>
      <c r="J1191">
        <v>277</v>
      </c>
      <c r="K1191">
        <v>238</v>
      </c>
      <c r="L1191">
        <v>236</v>
      </c>
      <c r="M1191">
        <v>1716</v>
      </c>
      <c r="N1191">
        <f t="shared" si="18"/>
        <v>4718</v>
      </c>
    </row>
    <row r="1192" spans="1:14" ht="14.25" customHeight="1" x14ac:dyDescent="0.35">
      <c r="A1192" t="s">
        <v>5334</v>
      </c>
      <c r="B1192" t="s">
        <v>5335</v>
      </c>
      <c r="C1192" t="s">
        <v>1230</v>
      </c>
      <c r="D1192" t="s">
        <v>1241</v>
      </c>
      <c r="E1192">
        <v>23021</v>
      </c>
      <c r="F1192">
        <v>41</v>
      </c>
      <c r="G1192">
        <v>12</v>
      </c>
      <c r="H1192">
        <v>43</v>
      </c>
      <c r="I1192">
        <v>93</v>
      </c>
      <c r="J1192">
        <v>46</v>
      </c>
      <c r="K1192">
        <v>14</v>
      </c>
      <c r="L1192">
        <v>16</v>
      </c>
      <c r="M1192">
        <v>114</v>
      </c>
      <c r="N1192">
        <f t="shared" si="18"/>
        <v>379</v>
      </c>
    </row>
    <row r="1193" spans="1:14" ht="14.25" customHeight="1" x14ac:dyDescent="0.35">
      <c r="A1193" t="s">
        <v>5336</v>
      </c>
      <c r="B1193" t="s">
        <v>5337</v>
      </c>
      <c r="C1193" t="s">
        <v>1230</v>
      </c>
      <c r="D1193" t="s">
        <v>1242</v>
      </c>
      <c r="E1193">
        <v>23023</v>
      </c>
      <c r="F1193">
        <v>87</v>
      </c>
      <c r="G1193">
        <v>0</v>
      </c>
      <c r="H1193">
        <v>45</v>
      </c>
      <c r="I1193">
        <v>127</v>
      </c>
      <c r="J1193">
        <v>55</v>
      </c>
      <c r="K1193">
        <v>0</v>
      </c>
      <c r="L1193">
        <v>26</v>
      </c>
      <c r="M1193">
        <v>197</v>
      </c>
      <c r="N1193">
        <f t="shared" si="18"/>
        <v>537</v>
      </c>
    </row>
    <row r="1194" spans="1:14" ht="14.25" customHeight="1" x14ac:dyDescent="0.35">
      <c r="A1194" t="s">
        <v>5338</v>
      </c>
      <c r="B1194" t="s">
        <v>5339</v>
      </c>
      <c r="C1194" t="s">
        <v>1230</v>
      </c>
      <c r="D1194" t="s">
        <v>1243</v>
      </c>
      <c r="E1194">
        <v>23025</v>
      </c>
      <c r="F1194">
        <v>140</v>
      </c>
      <c r="G1194">
        <v>72</v>
      </c>
      <c r="H1194">
        <v>110</v>
      </c>
      <c r="I1194">
        <v>263</v>
      </c>
      <c r="J1194">
        <v>139</v>
      </c>
      <c r="K1194">
        <v>7</v>
      </c>
      <c r="L1194">
        <v>97</v>
      </c>
      <c r="M1194">
        <v>511</v>
      </c>
      <c r="N1194">
        <f t="shared" si="18"/>
        <v>1339</v>
      </c>
    </row>
    <row r="1195" spans="1:14" ht="14.25" customHeight="1" x14ac:dyDescent="0.35">
      <c r="A1195" t="s">
        <v>5340</v>
      </c>
      <c r="B1195" t="s">
        <v>5341</v>
      </c>
      <c r="C1195" t="s">
        <v>1230</v>
      </c>
      <c r="D1195" t="s">
        <v>1244</v>
      </c>
      <c r="E1195">
        <v>23027</v>
      </c>
      <c r="F1195">
        <v>220</v>
      </c>
      <c r="G1195">
        <v>38</v>
      </c>
      <c r="H1195">
        <v>70</v>
      </c>
      <c r="I1195">
        <v>120</v>
      </c>
      <c r="J1195">
        <v>82</v>
      </c>
      <c r="K1195">
        <v>38</v>
      </c>
      <c r="L1195">
        <v>20</v>
      </c>
      <c r="M1195">
        <v>174</v>
      </c>
      <c r="N1195">
        <f t="shared" si="18"/>
        <v>762</v>
      </c>
    </row>
    <row r="1196" spans="1:14" ht="14.25" customHeight="1" x14ac:dyDescent="0.35">
      <c r="A1196" t="s">
        <v>5342</v>
      </c>
      <c r="B1196" t="s">
        <v>3455</v>
      </c>
      <c r="C1196" t="s">
        <v>1230</v>
      </c>
      <c r="D1196" t="s">
        <v>1245</v>
      </c>
      <c r="E1196">
        <v>23029</v>
      </c>
      <c r="F1196">
        <v>89</v>
      </c>
      <c r="G1196">
        <v>10</v>
      </c>
      <c r="H1196">
        <v>51</v>
      </c>
      <c r="I1196">
        <v>232</v>
      </c>
      <c r="J1196">
        <v>90</v>
      </c>
      <c r="K1196">
        <v>41</v>
      </c>
      <c r="L1196">
        <v>61</v>
      </c>
      <c r="M1196">
        <v>288</v>
      </c>
      <c r="N1196">
        <f t="shared" si="18"/>
        <v>862</v>
      </c>
    </row>
    <row r="1197" spans="1:14" ht="14.25" customHeight="1" x14ac:dyDescent="0.35">
      <c r="A1197" t="s">
        <v>5343</v>
      </c>
      <c r="B1197" t="s">
        <v>5344</v>
      </c>
      <c r="C1197" t="s">
        <v>1230</v>
      </c>
      <c r="D1197" t="s">
        <v>1246</v>
      </c>
      <c r="E1197">
        <v>23031</v>
      </c>
      <c r="F1197">
        <v>417</v>
      </c>
      <c r="G1197">
        <v>116</v>
      </c>
      <c r="H1197">
        <v>318</v>
      </c>
      <c r="I1197">
        <v>751</v>
      </c>
      <c r="J1197">
        <v>326</v>
      </c>
      <c r="K1197">
        <v>23</v>
      </c>
      <c r="L1197">
        <v>220</v>
      </c>
      <c r="M1197">
        <v>680</v>
      </c>
      <c r="N1197">
        <f t="shared" si="18"/>
        <v>2851</v>
      </c>
    </row>
    <row r="1198" spans="1:14" ht="14.25" customHeight="1" x14ac:dyDescent="0.35">
      <c r="A1198" t="s">
        <v>5345</v>
      </c>
      <c r="B1198" t="s">
        <v>5346</v>
      </c>
      <c r="C1198" t="s">
        <v>1247</v>
      </c>
      <c r="D1198" t="s">
        <v>1248</v>
      </c>
      <c r="E1198">
        <v>24001</v>
      </c>
      <c r="F1198">
        <v>287</v>
      </c>
      <c r="G1198">
        <v>23</v>
      </c>
      <c r="H1198">
        <v>77</v>
      </c>
      <c r="I1198">
        <v>738</v>
      </c>
      <c r="J1198">
        <v>136</v>
      </c>
      <c r="K1198">
        <v>194</v>
      </c>
      <c r="L1198">
        <v>38</v>
      </c>
      <c r="M1198">
        <v>888</v>
      </c>
      <c r="N1198">
        <f t="shared" si="18"/>
        <v>2381</v>
      </c>
    </row>
    <row r="1199" spans="1:14" ht="14.25" customHeight="1" x14ac:dyDescent="0.35">
      <c r="A1199" t="s">
        <v>5347</v>
      </c>
      <c r="B1199" t="s">
        <v>5348</v>
      </c>
      <c r="C1199" t="s">
        <v>1247</v>
      </c>
      <c r="D1199" t="s">
        <v>1249</v>
      </c>
      <c r="E1199">
        <v>24003</v>
      </c>
      <c r="F1199">
        <v>593</v>
      </c>
      <c r="G1199">
        <v>184</v>
      </c>
      <c r="H1199">
        <v>407</v>
      </c>
      <c r="I1199">
        <v>1583</v>
      </c>
      <c r="J1199">
        <v>508</v>
      </c>
      <c r="K1199">
        <v>289</v>
      </c>
      <c r="L1199">
        <v>362</v>
      </c>
      <c r="M1199">
        <v>1713</v>
      </c>
      <c r="N1199">
        <f t="shared" si="18"/>
        <v>5639</v>
      </c>
    </row>
    <row r="1200" spans="1:14" ht="14.25" customHeight="1" x14ac:dyDescent="0.35">
      <c r="A1200" t="s">
        <v>5349</v>
      </c>
      <c r="B1200" t="s">
        <v>5350</v>
      </c>
      <c r="C1200" t="s">
        <v>1247</v>
      </c>
      <c r="D1200" t="s">
        <v>1250</v>
      </c>
      <c r="E1200">
        <v>24005</v>
      </c>
      <c r="F1200">
        <v>1541</v>
      </c>
      <c r="G1200">
        <v>731</v>
      </c>
      <c r="H1200">
        <v>965</v>
      </c>
      <c r="I1200">
        <v>4396</v>
      </c>
      <c r="J1200">
        <v>1774</v>
      </c>
      <c r="K1200">
        <v>521</v>
      </c>
      <c r="L1200">
        <v>1352</v>
      </c>
      <c r="M1200">
        <v>6031</v>
      </c>
      <c r="N1200">
        <f t="shared" si="18"/>
        <v>17311</v>
      </c>
    </row>
    <row r="1201" spans="1:14" ht="14.25" customHeight="1" x14ac:dyDescent="0.35">
      <c r="A1201" t="s">
        <v>5351</v>
      </c>
      <c r="B1201" t="s">
        <v>5352</v>
      </c>
      <c r="C1201" t="s">
        <v>1247</v>
      </c>
      <c r="D1201" t="s">
        <v>1251</v>
      </c>
      <c r="E1201">
        <v>24009</v>
      </c>
      <c r="F1201">
        <v>68</v>
      </c>
      <c r="G1201">
        <v>23</v>
      </c>
      <c r="H1201">
        <v>53</v>
      </c>
      <c r="I1201">
        <v>76</v>
      </c>
      <c r="J1201">
        <v>103</v>
      </c>
      <c r="K1201">
        <v>88</v>
      </c>
      <c r="L1201">
        <v>38</v>
      </c>
      <c r="M1201">
        <v>161</v>
      </c>
      <c r="N1201">
        <f t="shared" si="18"/>
        <v>610</v>
      </c>
    </row>
    <row r="1202" spans="1:14" ht="14.25" customHeight="1" x14ac:dyDescent="0.35">
      <c r="A1202" t="s">
        <v>5353</v>
      </c>
      <c r="B1202" t="s">
        <v>5354</v>
      </c>
      <c r="C1202" t="s">
        <v>1247</v>
      </c>
      <c r="D1202" t="s">
        <v>1252</v>
      </c>
      <c r="E1202">
        <v>24011</v>
      </c>
      <c r="F1202">
        <v>61</v>
      </c>
      <c r="G1202">
        <v>24</v>
      </c>
      <c r="H1202">
        <v>82</v>
      </c>
      <c r="I1202">
        <v>177</v>
      </c>
      <c r="J1202">
        <v>90</v>
      </c>
      <c r="K1202">
        <v>76</v>
      </c>
      <c r="L1202">
        <v>64</v>
      </c>
      <c r="M1202">
        <v>211</v>
      </c>
      <c r="N1202">
        <f t="shared" si="18"/>
        <v>785</v>
      </c>
    </row>
    <row r="1203" spans="1:14" ht="14.25" customHeight="1" x14ac:dyDescent="0.35">
      <c r="A1203" t="s">
        <v>5355</v>
      </c>
      <c r="B1203" t="s">
        <v>3564</v>
      </c>
      <c r="C1203" t="s">
        <v>1247</v>
      </c>
      <c r="D1203" t="s">
        <v>1253</v>
      </c>
      <c r="E1203">
        <v>24013</v>
      </c>
      <c r="F1203">
        <v>135</v>
      </c>
      <c r="G1203">
        <v>11</v>
      </c>
      <c r="H1203">
        <v>135</v>
      </c>
      <c r="I1203">
        <v>492</v>
      </c>
      <c r="J1203">
        <v>250</v>
      </c>
      <c r="K1203">
        <v>49</v>
      </c>
      <c r="L1203">
        <v>163</v>
      </c>
      <c r="M1203">
        <v>522</v>
      </c>
      <c r="N1203">
        <f t="shared" si="18"/>
        <v>1757</v>
      </c>
    </row>
    <row r="1204" spans="1:14" ht="14.25" customHeight="1" x14ac:dyDescent="0.35">
      <c r="A1204" t="s">
        <v>5356</v>
      </c>
      <c r="B1204" t="s">
        <v>5357</v>
      </c>
      <c r="C1204" t="s">
        <v>1247</v>
      </c>
      <c r="D1204" t="s">
        <v>1254</v>
      </c>
      <c r="E1204">
        <v>24015</v>
      </c>
      <c r="F1204">
        <v>234</v>
      </c>
      <c r="G1204">
        <v>187</v>
      </c>
      <c r="H1204">
        <v>261</v>
      </c>
      <c r="I1204">
        <v>357</v>
      </c>
      <c r="J1204">
        <v>219</v>
      </c>
      <c r="K1204">
        <v>67</v>
      </c>
      <c r="L1204">
        <v>169</v>
      </c>
      <c r="M1204">
        <v>607</v>
      </c>
      <c r="N1204">
        <f t="shared" si="18"/>
        <v>2101</v>
      </c>
    </row>
    <row r="1205" spans="1:14" ht="14.25" customHeight="1" x14ac:dyDescent="0.35">
      <c r="A1205" t="s">
        <v>5358</v>
      </c>
      <c r="B1205" t="s">
        <v>5359</v>
      </c>
      <c r="C1205" t="s">
        <v>1247</v>
      </c>
      <c r="D1205" t="s">
        <v>1255</v>
      </c>
      <c r="E1205">
        <v>24017</v>
      </c>
      <c r="F1205">
        <v>410</v>
      </c>
      <c r="G1205">
        <v>102</v>
      </c>
      <c r="H1205">
        <v>187</v>
      </c>
      <c r="I1205">
        <v>282</v>
      </c>
      <c r="J1205">
        <v>147</v>
      </c>
      <c r="K1205">
        <v>135</v>
      </c>
      <c r="L1205">
        <v>201</v>
      </c>
      <c r="M1205">
        <v>331</v>
      </c>
      <c r="N1205">
        <f t="shared" si="18"/>
        <v>1795</v>
      </c>
    </row>
    <row r="1206" spans="1:14" ht="14.25" customHeight="1" x14ac:dyDescent="0.35">
      <c r="A1206" t="s">
        <v>5360</v>
      </c>
      <c r="B1206" t="s">
        <v>5361</v>
      </c>
      <c r="C1206" t="s">
        <v>1247</v>
      </c>
      <c r="D1206" t="s">
        <v>1256</v>
      </c>
      <c r="E1206">
        <v>24019</v>
      </c>
      <c r="F1206">
        <v>95</v>
      </c>
      <c r="G1206">
        <v>27</v>
      </c>
      <c r="H1206">
        <v>150</v>
      </c>
      <c r="I1206">
        <v>130</v>
      </c>
      <c r="J1206">
        <v>81</v>
      </c>
      <c r="K1206">
        <v>26</v>
      </c>
      <c r="L1206">
        <v>162</v>
      </c>
      <c r="M1206">
        <v>165</v>
      </c>
      <c r="N1206">
        <f t="shared" si="18"/>
        <v>836</v>
      </c>
    </row>
    <row r="1207" spans="1:14" ht="14.25" customHeight="1" x14ac:dyDescent="0.35">
      <c r="A1207" t="s">
        <v>5362</v>
      </c>
      <c r="B1207" t="s">
        <v>5363</v>
      </c>
      <c r="C1207" t="s">
        <v>1247</v>
      </c>
      <c r="D1207" t="s">
        <v>1257</v>
      </c>
      <c r="E1207">
        <v>24021</v>
      </c>
      <c r="F1207">
        <v>397</v>
      </c>
      <c r="G1207">
        <v>86</v>
      </c>
      <c r="H1207">
        <v>97</v>
      </c>
      <c r="I1207">
        <v>894</v>
      </c>
      <c r="J1207">
        <v>629</v>
      </c>
      <c r="K1207">
        <v>118</v>
      </c>
      <c r="L1207">
        <v>336</v>
      </c>
      <c r="M1207">
        <v>785</v>
      </c>
      <c r="N1207">
        <f t="shared" si="18"/>
        <v>3342</v>
      </c>
    </row>
    <row r="1208" spans="1:14" ht="14.25" customHeight="1" x14ac:dyDescent="0.35">
      <c r="A1208" t="s">
        <v>5364</v>
      </c>
      <c r="B1208" t="s">
        <v>5365</v>
      </c>
      <c r="C1208" t="s">
        <v>1247</v>
      </c>
      <c r="D1208" t="s">
        <v>1258</v>
      </c>
      <c r="E1208">
        <v>24023</v>
      </c>
      <c r="F1208">
        <v>60</v>
      </c>
      <c r="G1208">
        <v>11</v>
      </c>
      <c r="H1208">
        <v>58</v>
      </c>
      <c r="I1208">
        <v>153</v>
      </c>
      <c r="J1208">
        <v>86</v>
      </c>
      <c r="K1208">
        <v>41</v>
      </c>
      <c r="L1208">
        <v>65</v>
      </c>
      <c r="M1208">
        <v>119</v>
      </c>
      <c r="N1208">
        <f t="shared" si="18"/>
        <v>593</v>
      </c>
    </row>
    <row r="1209" spans="1:14" ht="14.25" customHeight="1" x14ac:dyDescent="0.35">
      <c r="A1209" t="s">
        <v>5366</v>
      </c>
      <c r="B1209" t="s">
        <v>5367</v>
      </c>
      <c r="C1209" t="s">
        <v>1247</v>
      </c>
      <c r="D1209" t="s">
        <v>1259</v>
      </c>
      <c r="E1209">
        <v>24025</v>
      </c>
      <c r="F1209">
        <v>231</v>
      </c>
      <c r="G1209">
        <v>154</v>
      </c>
      <c r="H1209">
        <v>409</v>
      </c>
      <c r="I1209">
        <v>867</v>
      </c>
      <c r="J1209">
        <v>348</v>
      </c>
      <c r="K1209">
        <v>94</v>
      </c>
      <c r="L1209">
        <v>250</v>
      </c>
      <c r="M1209">
        <v>1102</v>
      </c>
      <c r="N1209">
        <f t="shared" si="18"/>
        <v>3455</v>
      </c>
    </row>
    <row r="1210" spans="1:14" ht="14.25" customHeight="1" x14ac:dyDescent="0.35">
      <c r="A1210" t="s">
        <v>5368</v>
      </c>
      <c r="B1210" t="s">
        <v>3605</v>
      </c>
      <c r="C1210" t="s">
        <v>1247</v>
      </c>
      <c r="D1210" t="s">
        <v>1260</v>
      </c>
      <c r="E1210">
        <v>24027</v>
      </c>
      <c r="F1210">
        <v>498</v>
      </c>
      <c r="G1210">
        <v>112</v>
      </c>
      <c r="H1210">
        <v>316</v>
      </c>
      <c r="I1210">
        <v>1041</v>
      </c>
      <c r="J1210">
        <v>285</v>
      </c>
      <c r="K1210">
        <v>194</v>
      </c>
      <c r="L1210">
        <v>259</v>
      </c>
      <c r="M1210">
        <v>1524</v>
      </c>
      <c r="N1210">
        <f t="shared" si="18"/>
        <v>4229</v>
      </c>
    </row>
    <row r="1211" spans="1:14" ht="14.25" customHeight="1" x14ac:dyDescent="0.35">
      <c r="A1211" t="s">
        <v>5369</v>
      </c>
      <c r="B1211" t="s">
        <v>3934</v>
      </c>
      <c r="C1211" t="s">
        <v>1247</v>
      </c>
      <c r="D1211" t="s">
        <v>1261</v>
      </c>
      <c r="E1211">
        <v>24029</v>
      </c>
      <c r="F1211">
        <v>20</v>
      </c>
      <c r="G1211">
        <v>17</v>
      </c>
      <c r="H1211">
        <v>198</v>
      </c>
      <c r="I1211">
        <v>127</v>
      </c>
      <c r="J1211">
        <v>0</v>
      </c>
      <c r="K1211">
        <v>0</v>
      </c>
      <c r="L1211">
        <v>25</v>
      </c>
      <c r="M1211">
        <v>32</v>
      </c>
      <c r="N1211">
        <f t="shared" si="18"/>
        <v>419</v>
      </c>
    </row>
    <row r="1212" spans="1:14" ht="14.25" customHeight="1" x14ac:dyDescent="0.35">
      <c r="A1212" t="s">
        <v>5370</v>
      </c>
      <c r="B1212" t="s">
        <v>3427</v>
      </c>
      <c r="C1212" t="s">
        <v>1247</v>
      </c>
      <c r="D1212" t="s">
        <v>1262</v>
      </c>
      <c r="E1212">
        <v>24031</v>
      </c>
      <c r="F1212">
        <v>1638</v>
      </c>
      <c r="G1212">
        <v>312</v>
      </c>
      <c r="H1212">
        <v>1007</v>
      </c>
      <c r="I1212">
        <v>3930</v>
      </c>
      <c r="J1212">
        <v>1964</v>
      </c>
      <c r="K1212">
        <v>690</v>
      </c>
      <c r="L1212">
        <v>1302</v>
      </c>
      <c r="M1212">
        <v>4717</v>
      </c>
      <c r="N1212">
        <f t="shared" si="18"/>
        <v>15560</v>
      </c>
    </row>
    <row r="1213" spans="1:14" ht="14.25" customHeight="1" x14ac:dyDescent="0.35">
      <c r="A1213" t="s">
        <v>5371</v>
      </c>
      <c r="B1213" t="s">
        <v>5372</v>
      </c>
      <c r="C1213" t="s">
        <v>1247</v>
      </c>
      <c r="D1213" t="s">
        <v>1263</v>
      </c>
      <c r="E1213">
        <v>24033</v>
      </c>
      <c r="F1213">
        <v>2344</v>
      </c>
      <c r="G1213">
        <v>805</v>
      </c>
      <c r="H1213">
        <v>1561</v>
      </c>
      <c r="I1213">
        <v>5376</v>
      </c>
      <c r="J1213">
        <v>2527</v>
      </c>
      <c r="K1213">
        <v>1047</v>
      </c>
      <c r="L1213">
        <v>1634</v>
      </c>
      <c r="M1213">
        <v>7873</v>
      </c>
      <c r="N1213">
        <f t="shared" si="18"/>
        <v>23167</v>
      </c>
    </row>
    <row r="1214" spans="1:14" ht="14.25" customHeight="1" x14ac:dyDescent="0.35">
      <c r="A1214" t="s">
        <v>5373</v>
      </c>
      <c r="B1214" t="s">
        <v>5374</v>
      </c>
      <c r="C1214" t="s">
        <v>1247</v>
      </c>
      <c r="D1214" t="s">
        <v>1264</v>
      </c>
      <c r="E1214">
        <v>24035</v>
      </c>
      <c r="F1214">
        <v>51</v>
      </c>
      <c r="G1214">
        <v>5</v>
      </c>
      <c r="H1214">
        <v>85</v>
      </c>
      <c r="I1214">
        <v>92</v>
      </c>
      <c r="J1214">
        <v>131</v>
      </c>
      <c r="K1214">
        <v>14</v>
      </c>
      <c r="L1214">
        <v>66</v>
      </c>
      <c r="M1214">
        <v>142</v>
      </c>
      <c r="N1214">
        <f t="shared" si="18"/>
        <v>586</v>
      </c>
    </row>
    <row r="1215" spans="1:14" ht="14.25" customHeight="1" x14ac:dyDescent="0.35">
      <c r="A1215" t="s">
        <v>5375</v>
      </c>
      <c r="B1215" t="s">
        <v>5376</v>
      </c>
      <c r="C1215" t="s">
        <v>1247</v>
      </c>
      <c r="D1215" t="s">
        <v>1265</v>
      </c>
      <c r="E1215">
        <v>24037</v>
      </c>
      <c r="F1215">
        <v>74</v>
      </c>
      <c r="G1215">
        <v>119</v>
      </c>
      <c r="H1215">
        <v>85</v>
      </c>
      <c r="I1215">
        <v>471</v>
      </c>
      <c r="J1215">
        <v>53</v>
      </c>
      <c r="K1215">
        <v>66</v>
      </c>
      <c r="L1215">
        <v>93</v>
      </c>
      <c r="M1215">
        <v>512</v>
      </c>
      <c r="N1215">
        <f t="shared" si="18"/>
        <v>1473</v>
      </c>
    </row>
    <row r="1216" spans="1:14" ht="14.25" customHeight="1" x14ac:dyDescent="0.35">
      <c r="A1216" t="s">
        <v>5377</v>
      </c>
      <c r="B1216" t="s">
        <v>5339</v>
      </c>
      <c r="C1216" t="s">
        <v>1247</v>
      </c>
      <c r="D1216" t="s">
        <v>1266</v>
      </c>
      <c r="E1216">
        <v>24039</v>
      </c>
      <c r="F1216">
        <v>80</v>
      </c>
      <c r="G1216">
        <v>14</v>
      </c>
      <c r="H1216">
        <v>3</v>
      </c>
      <c r="I1216">
        <v>293</v>
      </c>
      <c r="J1216">
        <v>43</v>
      </c>
      <c r="K1216">
        <v>45</v>
      </c>
      <c r="L1216">
        <v>17</v>
      </c>
      <c r="M1216">
        <v>116</v>
      </c>
      <c r="N1216">
        <f t="shared" si="18"/>
        <v>611</v>
      </c>
    </row>
    <row r="1217" spans="1:14" ht="14.25" customHeight="1" x14ac:dyDescent="0.35">
      <c r="A1217" t="s">
        <v>5378</v>
      </c>
      <c r="B1217" t="s">
        <v>4272</v>
      </c>
      <c r="C1217" t="s">
        <v>1247</v>
      </c>
      <c r="D1217" t="s">
        <v>1267</v>
      </c>
      <c r="E1217">
        <v>24041</v>
      </c>
      <c r="F1217">
        <v>87</v>
      </c>
      <c r="G1217">
        <v>38</v>
      </c>
      <c r="H1217">
        <v>35</v>
      </c>
      <c r="I1217">
        <v>85</v>
      </c>
      <c r="J1217">
        <v>67</v>
      </c>
      <c r="K1217">
        <v>10</v>
      </c>
      <c r="L1217">
        <v>12</v>
      </c>
      <c r="M1217">
        <v>126</v>
      </c>
      <c r="N1217">
        <f t="shared" si="18"/>
        <v>460</v>
      </c>
    </row>
    <row r="1218" spans="1:14" ht="14.25" customHeight="1" x14ac:dyDescent="0.35">
      <c r="A1218" t="s">
        <v>5379</v>
      </c>
      <c r="B1218" t="s">
        <v>3455</v>
      </c>
      <c r="C1218" t="s">
        <v>1247</v>
      </c>
      <c r="D1218" t="s">
        <v>1268</v>
      </c>
      <c r="E1218">
        <v>24043</v>
      </c>
      <c r="F1218">
        <v>317</v>
      </c>
      <c r="G1218">
        <v>105</v>
      </c>
      <c r="H1218">
        <v>270</v>
      </c>
      <c r="I1218">
        <v>608</v>
      </c>
      <c r="J1218">
        <v>407</v>
      </c>
      <c r="K1218">
        <v>212</v>
      </c>
      <c r="L1218">
        <v>320</v>
      </c>
      <c r="M1218">
        <v>1139</v>
      </c>
      <c r="N1218">
        <f t="shared" si="18"/>
        <v>3378</v>
      </c>
    </row>
    <row r="1219" spans="1:14" ht="14.25" customHeight="1" x14ac:dyDescent="0.35">
      <c r="A1219" t="s">
        <v>5380</v>
      </c>
      <c r="B1219" t="s">
        <v>5381</v>
      </c>
      <c r="C1219" t="s">
        <v>1247</v>
      </c>
      <c r="D1219" t="s">
        <v>1269</v>
      </c>
      <c r="E1219">
        <v>24045</v>
      </c>
      <c r="F1219">
        <v>209</v>
      </c>
      <c r="G1219">
        <v>60</v>
      </c>
      <c r="H1219">
        <v>80</v>
      </c>
      <c r="I1219">
        <v>1363</v>
      </c>
      <c r="J1219">
        <v>114</v>
      </c>
      <c r="K1219">
        <v>64</v>
      </c>
      <c r="L1219">
        <v>173</v>
      </c>
      <c r="M1219">
        <v>2384</v>
      </c>
      <c r="N1219">
        <f t="shared" ref="N1219:N1282" si="19">SUM(F1219:M1219)</f>
        <v>4447</v>
      </c>
    </row>
    <row r="1220" spans="1:14" ht="14.25" customHeight="1" x14ac:dyDescent="0.35">
      <c r="A1220" t="s">
        <v>5382</v>
      </c>
      <c r="B1220" t="s">
        <v>5383</v>
      </c>
      <c r="C1220" t="s">
        <v>1247</v>
      </c>
      <c r="D1220" t="s">
        <v>1270</v>
      </c>
      <c r="E1220">
        <v>24047</v>
      </c>
      <c r="F1220">
        <v>183</v>
      </c>
      <c r="G1220">
        <v>38</v>
      </c>
      <c r="H1220">
        <v>24</v>
      </c>
      <c r="I1220">
        <v>216</v>
      </c>
      <c r="J1220">
        <v>64</v>
      </c>
      <c r="K1220">
        <v>40</v>
      </c>
      <c r="L1220">
        <v>13</v>
      </c>
      <c r="M1220">
        <v>257</v>
      </c>
      <c r="N1220">
        <f t="shared" si="19"/>
        <v>835</v>
      </c>
    </row>
    <row r="1221" spans="1:14" ht="14.25" customHeight="1" x14ac:dyDescent="0.35">
      <c r="A1221" t="s">
        <v>5384</v>
      </c>
      <c r="B1221" t="s">
        <v>5385</v>
      </c>
      <c r="C1221" t="s">
        <v>1247</v>
      </c>
      <c r="D1221" t="s">
        <v>1271</v>
      </c>
      <c r="E1221">
        <v>24510</v>
      </c>
      <c r="F1221">
        <v>3137</v>
      </c>
      <c r="G1221">
        <v>785</v>
      </c>
      <c r="H1221">
        <v>1423</v>
      </c>
      <c r="I1221">
        <v>4634</v>
      </c>
      <c r="J1221">
        <v>2855</v>
      </c>
      <c r="K1221">
        <v>618</v>
      </c>
      <c r="L1221">
        <v>1208</v>
      </c>
      <c r="M1221">
        <v>5759</v>
      </c>
      <c r="N1221">
        <f t="shared" si="19"/>
        <v>20419</v>
      </c>
    </row>
    <row r="1222" spans="1:14" ht="14.25" customHeight="1" x14ac:dyDescent="0.35">
      <c r="A1222" t="s">
        <v>5386</v>
      </c>
      <c r="B1222" t="s">
        <v>5387</v>
      </c>
      <c r="C1222" t="s">
        <v>1272</v>
      </c>
      <c r="D1222" t="s">
        <v>1273</v>
      </c>
      <c r="E1222">
        <v>25001</v>
      </c>
      <c r="F1222">
        <v>278</v>
      </c>
      <c r="G1222">
        <v>58</v>
      </c>
      <c r="H1222">
        <v>159</v>
      </c>
      <c r="I1222">
        <v>439</v>
      </c>
      <c r="J1222">
        <v>213</v>
      </c>
      <c r="K1222">
        <v>72</v>
      </c>
      <c r="L1222">
        <v>195</v>
      </c>
      <c r="M1222">
        <v>561</v>
      </c>
      <c r="N1222">
        <f t="shared" si="19"/>
        <v>1975</v>
      </c>
    </row>
    <row r="1223" spans="1:14" ht="14.25" customHeight="1" x14ac:dyDescent="0.35">
      <c r="A1223" t="s">
        <v>5388</v>
      </c>
      <c r="B1223" t="s">
        <v>5389</v>
      </c>
      <c r="C1223" t="s">
        <v>1272</v>
      </c>
      <c r="D1223" t="s">
        <v>1274</v>
      </c>
      <c r="E1223">
        <v>25003</v>
      </c>
      <c r="F1223">
        <v>449</v>
      </c>
      <c r="G1223">
        <v>71</v>
      </c>
      <c r="H1223">
        <v>140</v>
      </c>
      <c r="I1223">
        <v>350</v>
      </c>
      <c r="J1223">
        <v>202</v>
      </c>
      <c r="K1223">
        <v>97</v>
      </c>
      <c r="L1223">
        <v>118</v>
      </c>
      <c r="M1223">
        <v>598</v>
      </c>
      <c r="N1223">
        <f t="shared" si="19"/>
        <v>2025</v>
      </c>
    </row>
    <row r="1224" spans="1:14" ht="14.25" customHeight="1" x14ac:dyDescent="0.35">
      <c r="A1224" t="s">
        <v>5390</v>
      </c>
      <c r="B1224" t="s">
        <v>5391</v>
      </c>
      <c r="C1224" t="s">
        <v>1272</v>
      </c>
      <c r="D1224" t="s">
        <v>1275</v>
      </c>
      <c r="E1224">
        <v>25005</v>
      </c>
      <c r="F1224">
        <v>1693</v>
      </c>
      <c r="G1224">
        <v>752</v>
      </c>
      <c r="H1224">
        <v>1083</v>
      </c>
      <c r="I1224">
        <v>3283</v>
      </c>
      <c r="J1224">
        <v>1917</v>
      </c>
      <c r="K1224">
        <v>650</v>
      </c>
      <c r="L1224">
        <v>938</v>
      </c>
      <c r="M1224">
        <v>2948</v>
      </c>
      <c r="N1224">
        <f t="shared" si="19"/>
        <v>13264</v>
      </c>
    </row>
    <row r="1225" spans="1:14" ht="14.25" customHeight="1" x14ac:dyDescent="0.35">
      <c r="A1225" t="s">
        <v>5392</v>
      </c>
      <c r="B1225" t="s">
        <v>5393</v>
      </c>
      <c r="C1225" t="s">
        <v>1272</v>
      </c>
      <c r="D1225" t="s">
        <v>1276</v>
      </c>
      <c r="E1225">
        <v>25007</v>
      </c>
      <c r="F1225">
        <v>44</v>
      </c>
      <c r="G1225">
        <v>0</v>
      </c>
      <c r="H1225">
        <v>29</v>
      </c>
      <c r="I1225">
        <v>24</v>
      </c>
      <c r="J1225">
        <v>0</v>
      </c>
      <c r="K1225">
        <v>0</v>
      </c>
      <c r="L1225">
        <v>0</v>
      </c>
      <c r="M1225">
        <v>21</v>
      </c>
      <c r="N1225">
        <f t="shared" si="19"/>
        <v>118</v>
      </c>
    </row>
    <row r="1226" spans="1:14" ht="14.25" customHeight="1" x14ac:dyDescent="0.35">
      <c r="A1226" t="s">
        <v>5394</v>
      </c>
      <c r="B1226" t="s">
        <v>5395</v>
      </c>
      <c r="C1226" t="s">
        <v>1272</v>
      </c>
      <c r="D1226" t="s">
        <v>1277</v>
      </c>
      <c r="E1226">
        <v>25009</v>
      </c>
      <c r="F1226">
        <v>2346</v>
      </c>
      <c r="G1226">
        <v>546</v>
      </c>
      <c r="H1226">
        <v>1213</v>
      </c>
      <c r="I1226">
        <v>2911</v>
      </c>
      <c r="J1226">
        <v>1457</v>
      </c>
      <c r="K1226">
        <v>659</v>
      </c>
      <c r="L1226">
        <v>825</v>
      </c>
      <c r="M1226">
        <v>2843</v>
      </c>
      <c r="N1226">
        <f t="shared" si="19"/>
        <v>12800</v>
      </c>
    </row>
    <row r="1227" spans="1:14" ht="14.25" customHeight="1" x14ac:dyDescent="0.35">
      <c r="A1227" t="s">
        <v>5396</v>
      </c>
      <c r="B1227" t="s">
        <v>3385</v>
      </c>
      <c r="C1227" t="s">
        <v>1272</v>
      </c>
      <c r="D1227" t="s">
        <v>1278</v>
      </c>
      <c r="E1227">
        <v>25011</v>
      </c>
      <c r="F1227">
        <v>183</v>
      </c>
      <c r="G1227">
        <v>66</v>
      </c>
      <c r="H1227">
        <v>97</v>
      </c>
      <c r="I1227">
        <v>349</v>
      </c>
      <c r="J1227">
        <v>121</v>
      </c>
      <c r="K1227">
        <v>33</v>
      </c>
      <c r="L1227">
        <v>100</v>
      </c>
      <c r="M1227">
        <v>454</v>
      </c>
      <c r="N1227">
        <f t="shared" si="19"/>
        <v>1403</v>
      </c>
    </row>
    <row r="1228" spans="1:14" ht="14.25" customHeight="1" x14ac:dyDescent="0.35">
      <c r="A1228" t="s">
        <v>5397</v>
      </c>
      <c r="B1228" t="s">
        <v>5398</v>
      </c>
      <c r="C1228" t="s">
        <v>1272</v>
      </c>
      <c r="D1228" t="s">
        <v>1279</v>
      </c>
      <c r="E1228">
        <v>25013</v>
      </c>
      <c r="F1228">
        <v>1886</v>
      </c>
      <c r="G1228">
        <v>700</v>
      </c>
      <c r="H1228">
        <v>1075</v>
      </c>
      <c r="I1228">
        <v>3008</v>
      </c>
      <c r="J1228">
        <v>1900</v>
      </c>
      <c r="K1228">
        <v>533</v>
      </c>
      <c r="L1228">
        <v>1303</v>
      </c>
      <c r="M1228">
        <v>3516</v>
      </c>
      <c r="N1228">
        <f t="shared" si="19"/>
        <v>13921</v>
      </c>
    </row>
    <row r="1229" spans="1:14" ht="14.25" customHeight="1" x14ac:dyDescent="0.35">
      <c r="A1229" t="s">
        <v>5399</v>
      </c>
      <c r="B1229" t="s">
        <v>5400</v>
      </c>
      <c r="C1229" t="s">
        <v>1272</v>
      </c>
      <c r="D1229" t="s">
        <v>1280</v>
      </c>
      <c r="E1229">
        <v>25015</v>
      </c>
      <c r="F1229">
        <v>234</v>
      </c>
      <c r="G1229">
        <v>66</v>
      </c>
      <c r="H1229">
        <v>297</v>
      </c>
      <c r="I1229">
        <v>2228</v>
      </c>
      <c r="J1229">
        <v>166</v>
      </c>
      <c r="K1229">
        <v>62</v>
      </c>
      <c r="L1229">
        <v>106</v>
      </c>
      <c r="M1229">
        <v>2335</v>
      </c>
      <c r="N1229">
        <f t="shared" si="19"/>
        <v>5494</v>
      </c>
    </row>
    <row r="1230" spans="1:14" ht="14.25" customHeight="1" x14ac:dyDescent="0.35">
      <c r="A1230" t="s">
        <v>5401</v>
      </c>
      <c r="B1230" t="s">
        <v>5402</v>
      </c>
      <c r="C1230" t="s">
        <v>1272</v>
      </c>
      <c r="D1230" t="s">
        <v>1281</v>
      </c>
      <c r="E1230">
        <v>25017</v>
      </c>
      <c r="F1230">
        <v>1964</v>
      </c>
      <c r="G1230">
        <v>825</v>
      </c>
      <c r="H1230">
        <v>1366</v>
      </c>
      <c r="I1230">
        <v>8687</v>
      </c>
      <c r="J1230">
        <v>2115</v>
      </c>
      <c r="K1230">
        <v>763</v>
      </c>
      <c r="L1230">
        <v>1010</v>
      </c>
      <c r="M1230">
        <v>8688</v>
      </c>
      <c r="N1230">
        <f t="shared" si="19"/>
        <v>25418</v>
      </c>
    </row>
    <row r="1231" spans="1:14" ht="14.25" customHeight="1" x14ac:dyDescent="0.35">
      <c r="A1231" t="s">
        <v>5403</v>
      </c>
      <c r="B1231" t="s">
        <v>5404</v>
      </c>
      <c r="C1231" t="s">
        <v>1272</v>
      </c>
      <c r="D1231" t="s">
        <v>1282</v>
      </c>
      <c r="E1231">
        <v>25019</v>
      </c>
      <c r="F1231">
        <v>0</v>
      </c>
      <c r="G1231">
        <v>0</v>
      </c>
      <c r="H1231">
        <v>39</v>
      </c>
      <c r="I1231">
        <v>81</v>
      </c>
      <c r="J1231">
        <v>0</v>
      </c>
      <c r="K1231">
        <v>0</v>
      </c>
      <c r="L1231">
        <v>0</v>
      </c>
      <c r="M1231">
        <v>32</v>
      </c>
      <c r="N1231">
        <f t="shared" si="19"/>
        <v>152</v>
      </c>
    </row>
    <row r="1232" spans="1:14" ht="14.25" customHeight="1" x14ac:dyDescent="0.35">
      <c r="A1232" t="s">
        <v>5405</v>
      </c>
      <c r="B1232" t="s">
        <v>5406</v>
      </c>
      <c r="C1232" t="s">
        <v>1272</v>
      </c>
      <c r="D1232" t="s">
        <v>1283</v>
      </c>
      <c r="E1232">
        <v>25021</v>
      </c>
      <c r="F1232">
        <v>659</v>
      </c>
      <c r="G1232">
        <v>342</v>
      </c>
      <c r="H1232">
        <v>598</v>
      </c>
      <c r="I1232">
        <v>3355</v>
      </c>
      <c r="J1232">
        <v>818</v>
      </c>
      <c r="K1232">
        <v>345</v>
      </c>
      <c r="L1232">
        <v>633</v>
      </c>
      <c r="M1232">
        <v>3220</v>
      </c>
      <c r="N1232">
        <f t="shared" si="19"/>
        <v>9970</v>
      </c>
    </row>
    <row r="1233" spans="1:14" ht="14.25" customHeight="1" x14ac:dyDescent="0.35">
      <c r="A1233" t="s">
        <v>5407</v>
      </c>
      <c r="B1233" t="s">
        <v>4807</v>
      </c>
      <c r="C1233" t="s">
        <v>1272</v>
      </c>
      <c r="D1233" t="s">
        <v>1284</v>
      </c>
      <c r="E1233">
        <v>25023</v>
      </c>
      <c r="F1233">
        <v>813</v>
      </c>
      <c r="G1233">
        <v>267</v>
      </c>
      <c r="H1233">
        <v>603</v>
      </c>
      <c r="I1233">
        <v>1533</v>
      </c>
      <c r="J1233">
        <v>744</v>
      </c>
      <c r="K1233">
        <v>290</v>
      </c>
      <c r="L1233">
        <v>642</v>
      </c>
      <c r="M1233">
        <v>1445</v>
      </c>
      <c r="N1233">
        <f t="shared" si="19"/>
        <v>6337</v>
      </c>
    </row>
    <row r="1234" spans="1:14" ht="14.25" customHeight="1" x14ac:dyDescent="0.35">
      <c r="A1234" t="s">
        <v>5408</v>
      </c>
      <c r="B1234" t="s">
        <v>5409</v>
      </c>
      <c r="C1234" t="s">
        <v>1272</v>
      </c>
      <c r="D1234" t="s">
        <v>1285</v>
      </c>
      <c r="E1234">
        <v>25025</v>
      </c>
      <c r="F1234">
        <v>2487</v>
      </c>
      <c r="G1234">
        <v>1177</v>
      </c>
      <c r="H1234">
        <v>1431</v>
      </c>
      <c r="I1234">
        <v>9631</v>
      </c>
      <c r="J1234">
        <v>2490</v>
      </c>
      <c r="K1234">
        <v>988</v>
      </c>
      <c r="L1234">
        <v>1336</v>
      </c>
      <c r="M1234">
        <v>12265</v>
      </c>
      <c r="N1234">
        <f t="shared" si="19"/>
        <v>31805</v>
      </c>
    </row>
    <row r="1235" spans="1:14" ht="14.25" customHeight="1" x14ac:dyDescent="0.35">
      <c r="A1235" t="s">
        <v>5410</v>
      </c>
      <c r="B1235" t="s">
        <v>5383</v>
      </c>
      <c r="C1235" t="s">
        <v>1272</v>
      </c>
      <c r="D1235" t="s">
        <v>1286</v>
      </c>
      <c r="E1235">
        <v>25027</v>
      </c>
      <c r="F1235">
        <v>2193</v>
      </c>
      <c r="G1235">
        <v>450</v>
      </c>
      <c r="H1235">
        <v>1098</v>
      </c>
      <c r="I1235">
        <v>4952</v>
      </c>
      <c r="J1235">
        <v>1755</v>
      </c>
      <c r="K1235">
        <v>682</v>
      </c>
      <c r="L1235">
        <v>1042</v>
      </c>
      <c r="M1235">
        <v>5949</v>
      </c>
      <c r="N1235">
        <f t="shared" si="19"/>
        <v>18121</v>
      </c>
    </row>
    <row r="1236" spans="1:14" ht="14.25" customHeight="1" x14ac:dyDescent="0.35">
      <c r="A1236" t="s">
        <v>5411</v>
      </c>
      <c r="B1236" t="s">
        <v>5412</v>
      </c>
      <c r="C1236" t="s">
        <v>1287</v>
      </c>
      <c r="D1236" t="s">
        <v>1288</v>
      </c>
      <c r="E1236">
        <v>26001</v>
      </c>
      <c r="F1236">
        <v>7</v>
      </c>
      <c r="G1236">
        <v>0</v>
      </c>
      <c r="H1236">
        <v>0</v>
      </c>
      <c r="I1236">
        <v>24</v>
      </c>
      <c r="J1236">
        <v>28</v>
      </c>
      <c r="K1236">
        <v>0</v>
      </c>
      <c r="L1236">
        <v>32</v>
      </c>
      <c r="M1236">
        <v>60</v>
      </c>
      <c r="N1236">
        <f t="shared" si="19"/>
        <v>151</v>
      </c>
    </row>
    <row r="1237" spans="1:14" ht="14.25" customHeight="1" x14ac:dyDescent="0.35">
      <c r="A1237" t="s">
        <v>5413</v>
      </c>
      <c r="B1237" t="s">
        <v>5414</v>
      </c>
      <c r="C1237" t="s">
        <v>1287</v>
      </c>
      <c r="D1237" t="s">
        <v>1289</v>
      </c>
      <c r="E1237">
        <v>26003</v>
      </c>
      <c r="F1237">
        <v>9</v>
      </c>
      <c r="G1237">
        <v>0</v>
      </c>
      <c r="H1237">
        <v>0</v>
      </c>
      <c r="I1237">
        <v>32</v>
      </c>
      <c r="J1237">
        <v>0</v>
      </c>
      <c r="K1237">
        <v>9</v>
      </c>
      <c r="L1237">
        <v>2</v>
      </c>
      <c r="M1237">
        <v>17</v>
      </c>
      <c r="N1237">
        <f t="shared" si="19"/>
        <v>69</v>
      </c>
    </row>
    <row r="1238" spans="1:14" ht="14.25" customHeight="1" x14ac:dyDescent="0.35">
      <c r="A1238" t="s">
        <v>5415</v>
      </c>
      <c r="B1238" t="s">
        <v>5416</v>
      </c>
      <c r="C1238" t="s">
        <v>1287</v>
      </c>
      <c r="D1238" t="s">
        <v>1290</v>
      </c>
      <c r="E1238">
        <v>26005</v>
      </c>
      <c r="F1238">
        <v>338</v>
      </c>
      <c r="G1238">
        <v>68</v>
      </c>
      <c r="H1238">
        <v>311</v>
      </c>
      <c r="I1238">
        <v>537</v>
      </c>
      <c r="J1238">
        <v>235</v>
      </c>
      <c r="K1238">
        <v>133</v>
      </c>
      <c r="L1238">
        <v>177</v>
      </c>
      <c r="M1238">
        <v>422</v>
      </c>
      <c r="N1238">
        <f t="shared" si="19"/>
        <v>2221</v>
      </c>
    </row>
    <row r="1239" spans="1:14" ht="14.25" customHeight="1" x14ac:dyDescent="0.35">
      <c r="A1239" t="s">
        <v>5417</v>
      </c>
      <c r="B1239" t="s">
        <v>5418</v>
      </c>
      <c r="C1239" t="s">
        <v>1287</v>
      </c>
      <c r="D1239" t="s">
        <v>1291</v>
      </c>
      <c r="E1239">
        <v>26007</v>
      </c>
      <c r="F1239">
        <v>80</v>
      </c>
      <c r="G1239">
        <v>78</v>
      </c>
      <c r="H1239">
        <v>114</v>
      </c>
      <c r="I1239">
        <v>178</v>
      </c>
      <c r="J1239">
        <v>99</v>
      </c>
      <c r="K1239">
        <v>82</v>
      </c>
      <c r="L1239">
        <v>52</v>
      </c>
      <c r="M1239">
        <v>89</v>
      </c>
      <c r="N1239">
        <f t="shared" si="19"/>
        <v>772</v>
      </c>
    </row>
    <row r="1240" spans="1:14" ht="14.25" customHeight="1" x14ac:dyDescent="0.35">
      <c r="A1240" t="s">
        <v>5419</v>
      </c>
      <c r="B1240" t="s">
        <v>5420</v>
      </c>
      <c r="C1240" t="s">
        <v>1287</v>
      </c>
      <c r="D1240" t="s">
        <v>1292</v>
      </c>
      <c r="E1240">
        <v>26009</v>
      </c>
      <c r="F1240">
        <v>26</v>
      </c>
      <c r="G1240">
        <v>6</v>
      </c>
      <c r="H1240">
        <v>17</v>
      </c>
      <c r="I1240">
        <v>153</v>
      </c>
      <c r="J1240">
        <v>54</v>
      </c>
      <c r="K1240">
        <v>1</v>
      </c>
      <c r="L1240">
        <v>37</v>
      </c>
      <c r="M1240">
        <v>104</v>
      </c>
      <c r="N1240">
        <f t="shared" si="19"/>
        <v>398</v>
      </c>
    </row>
    <row r="1241" spans="1:14" ht="14.25" customHeight="1" x14ac:dyDescent="0.35">
      <c r="A1241" t="s">
        <v>5421</v>
      </c>
      <c r="B1241" t="s">
        <v>5422</v>
      </c>
      <c r="C1241" t="s">
        <v>1287</v>
      </c>
      <c r="D1241" t="s">
        <v>1293</v>
      </c>
      <c r="E1241">
        <v>26011</v>
      </c>
      <c r="F1241">
        <v>58</v>
      </c>
      <c r="G1241">
        <v>7</v>
      </c>
      <c r="H1241">
        <v>28</v>
      </c>
      <c r="I1241">
        <v>68</v>
      </c>
      <c r="J1241">
        <v>31</v>
      </c>
      <c r="K1241">
        <v>28</v>
      </c>
      <c r="L1241">
        <v>41</v>
      </c>
      <c r="M1241">
        <v>67</v>
      </c>
      <c r="N1241">
        <f t="shared" si="19"/>
        <v>328</v>
      </c>
    </row>
    <row r="1242" spans="1:14" ht="14.25" customHeight="1" x14ac:dyDescent="0.35">
      <c r="A1242" t="s">
        <v>5423</v>
      </c>
      <c r="B1242" t="s">
        <v>5424</v>
      </c>
      <c r="C1242" t="s">
        <v>1287</v>
      </c>
      <c r="D1242" t="s">
        <v>1294</v>
      </c>
      <c r="E1242">
        <v>26013</v>
      </c>
      <c r="F1242">
        <v>6</v>
      </c>
      <c r="G1242">
        <v>0</v>
      </c>
      <c r="H1242">
        <v>51</v>
      </c>
      <c r="I1242">
        <v>73</v>
      </c>
      <c r="J1242">
        <v>9</v>
      </c>
      <c r="K1242">
        <v>8</v>
      </c>
      <c r="L1242">
        <v>17</v>
      </c>
      <c r="M1242">
        <v>19</v>
      </c>
      <c r="N1242">
        <f t="shared" si="19"/>
        <v>183</v>
      </c>
    </row>
    <row r="1243" spans="1:14" ht="14.25" customHeight="1" x14ac:dyDescent="0.35">
      <c r="A1243" t="s">
        <v>5425</v>
      </c>
      <c r="B1243" t="s">
        <v>5426</v>
      </c>
      <c r="C1243" t="s">
        <v>1287</v>
      </c>
      <c r="D1243" t="s">
        <v>1295</v>
      </c>
      <c r="E1243">
        <v>26015</v>
      </c>
      <c r="F1243">
        <v>187</v>
      </c>
      <c r="G1243">
        <v>65</v>
      </c>
      <c r="H1243">
        <v>83</v>
      </c>
      <c r="I1243">
        <v>60</v>
      </c>
      <c r="J1243">
        <v>99</v>
      </c>
      <c r="K1243">
        <v>51</v>
      </c>
      <c r="L1243">
        <v>75</v>
      </c>
      <c r="M1243">
        <v>224</v>
      </c>
      <c r="N1243">
        <f t="shared" si="19"/>
        <v>844</v>
      </c>
    </row>
    <row r="1244" spans="1:14" ht="14.25" customHeight="1" x14ac:dyDescent="0.35">
      <c r="A1244" t="s">
        <v>5427</v>
      </c>
      <c r="B1244" t="s">
        <v>3946</v>
      </c>
      <c r="C1244" t="s">
        <v>1287</v>
      </c>
      <c r="D1244" t="s">
        <v>1296</v>
      </c>
      <c r="E1244">
        <v>26017</v>
      </c>
      <c r="F1244">
        <v>203</v>
      </c>
      <c r="G1244">
        <v>136</v>
      </c>
      <c r="H1244">
        <v>292</v>
      </c>
      <c r="I1244">
        <v>508</v>
      </c>
      <c r="J1244">
        <v>225</v>
      </c>
      <c r="K1244">
        <v>79</v>
      </c>
      <c r="L1244">
        <v>235</v>
      </c>
      <c r="M1244">
        <v>778</v>
      </c>
      <c r="N1244">
        <f t="shared" si="19"/>
        <v>2456</v>
      </c>
    </row>
    <row r="1245" spans="1:14" ht="14.25" customHeight="1" x14ac:dyDescent="0.35">
      <c r="A1245" t="s">
        <v>5428</v>
      </c>
      <c r="B1245" t="s">
        <v>5429</v>
      </c>
      <c r="C1245" t="s">
        <v>1287</v>
      </c>
      <c r="D1245" t="s">
        <v>1297</v>
      </c>
      <c r="E1245">
        <v>26019</v>
      </c>
      <c r="F1245">
        <v>18</v>
      </c>
      <c r="G1245">
        <v>6</v>
      </c>
      <c r="H1245">
        <v>5</v>
      </c>
      <c r="I1245">
        <v>50</v>
      </c>
      <c r="J1245">
        <v>18</v>
      </c>
      <c r="K1245">
        <v>25</v>
      </c>
      <c r="L1245">
        <v>0</v>
      </c>
      <c r="M1245">
        <v>72</v>
      </c>
      <c r="N1245">
        <f t="shared" si="19"/>
        <v>194</v>
      </c>
    </row>
    <row r="1246" spans="1:14" ht="14.25" customHeight="1" x14ac:dyDescent="0.35">
      <c r="A1246" t="s">
        <v>5430</v>
      </c>
      <c r="B1246" t="s">
        <v>4074</v>
      </c>
      <c r="C1246" t="s">
        <v>1287</v>
      </c>
      <c r="D1246" t="s">
        <v>1298</v>
      </c>
      <c r="E1246">
        <v>26021</v>
      </c>
      <c r="F1246">
        <v>424</v>
      </c>
      <c r="G1246">
        <v>246</v>
      </c>
      <c r="H1246">
        <v>254</v>
      </c>
      <c r="I1246">
        <v>919</v>
      </c>
      <c r="J1246">
        <v>558</v>
      </c>
      <c r="K1246">
        <v>266</v>
      </c>
      <c r="L1246">
        <v>294</v>
      </c>
      <c r="M1246">
        <v>1312</v>
      </c>
      <c r="N1246">
        <f t="shared" si="19"/>
        <v>4273</v>
      </c>
    </row>
    <row r="1247" spans="1:14" ht="14.25" customHeight="1" x14ac:dyDescent="0.35">
      <c r="A1247" t="s">
        <v>5431</v>
      </c>
      <c r="B1247" t="s">
        <v>5432</v>
      </c>
      <c r="C1247" t="s">
        <v>1287</v>
      </c>
      <c r="D1247" t="s">
        <v>1299</v>
      </c>
      <c r="E1247">
        <v>26023</v>
      </c>
      <c r="F1247">
        <v>142</v>
      </c>
      <c r="G1247">
        <v>107</v>
      </c>
      <c r="H1247">
        <v>100</v>
      </c>
      <c r="I1247">
        <v>254</v>
      </c>
      <c r="J1247">
        <v>147</v>
      </c>
      <c r="K1247">
        <v>39</v>
      </c>
      <c r="L1247">
        <v>121</v>
      </c>
      <c r="M1247">
        <v>377</v>
      </c>
      <c r="N1247">
        <f t="shared" si="19"/>
        <v>1287</v>
      </c>
    </row>
    <row r="1248" spans="1:14" ht="14.25" customHeight="1" x14ac:dyDescent="0.35">
      <c r="A1248" t="s">
        <v>5433</v>
      </c>
      <c r="B1248" t="s">
        <v>3341</v>
      </c>
      <c r="C1248" t="s">
        <v>1287</v>
      </c>
      <c r="D1248" t="s">
        <v>1300</v>
      </c>
      <c r="E1248">
        <v>26025</v>
      </c>
      <c r="F1248">
        <v>495</v>
      </c>
      <c r="G1248">
        <v>164</v>
      </c>
      <c r="H1248">
        <v>427</v>
      </c>
      <c r="I1248">
        <v>581</v>
      </c>
      <c r="J1248">
        <v>384</v>
      </c>
      <c r="K1248">
        <v>115</v>
      </c>
      <c r="L1248">
        <v>206</v>
      </c>
      <c r="M1248">
        <v>674</v>
      </c>
      <c r="N1248">
        <f t="shared" si="19"/>
        <v>3046</v>
      </c>
    </row>
    <row r="1249" spans="1:14" ht="14.25" customHeight="1" x14ac:dyDescent="0.35">
      <c r="A1249" t="s">
        <v>5434</v>
      </c>
      <c r="B1249" t="s">
        <v>4424</v>
      </c>
      <c r="C1249" t="s">
        <v>1287</v>
      </c>
      <c r="D1249" t="s">
        <v>1301</v>
      </c>
      <c r="E1249">
        <v>26027</v>
      </c>
      <c r="F1249">
        <v>143</v>
      </c>
      <c r="G1249">
        <v>30</v>
      </c>
      <c r="H1249">
        <v>77</v>
      </c>
      <c r="I1249">
        <v>237</v>
      </c>
      <c r="J1249">
        <v>217</v>
      </c>
      <c r="K1249">
        <v>28</v>
      </c>
      <c r="L1249">
        <v>103</v>
      </c>
      <c r="M1249">
        <v>358</v>
      </c>
      <c r="N1249">
        <f t="shared" si="19"/>
        <v>1193</v>
      </c>
    </row>
    <row r="1250" spans="1:14" ht="14.25" customHeight="1" x14ac:dyDescent="0.35">
      <c r="A1250" t="s">
        <v>5435</v>
      </c>
      <c r="B1250" t="s">
        <v>5436</v>
      </c>
      <c r="C1250" t="s">
        <v>1287</v>
      </c>
      <c r="D1250" t="s">
        <v>1302</v>
      </c>
      <c r="E1250">
        <v>26029</v>
      </c>
      <c r="F1250">
        <v>19</v>
      </c>
      <c r="G1250">
        <v>0</v>
      </c>
      <c r="H1250">
        <v>33</v>
      </c>
      <c r="I1250">
        <v>100</v>
      </c>
      <c r="J1250">
        <v>68</v>
      </c>
      <c r="K1250">
        <v>24</v>
      </c>
      <c r="L1250">
        <v>29</v>
      </c>
      <c r="M1250">
        <v>154</v>
      </c>
      <c r="N1250">
        <f t="shared" si="19"/>
        <v>427</v>
      </c>
    </row>
    <row r="1251" spans="1:14" ht="14.25" customHeight="1" x14ac:dyDescent="0.35">
      <c r="A1251" t="s">
        <v>5437</v>
      </c>
      <c r="B1251" t="s">
        <v>5438</v>
      </c>
      <c r="C1251" t="s">
        <v>1287</v>
      </c>
      <c r="D1251" t="s">
        <v>1303</v>
      </c>
      <c r="E1251">
        <v>26031</v>
      </c>
      <c r="F1251">
        <v>56</v>
      </c>
      <c r="G1251">
        <v>55</v>
      </c>
      <c r="H1251">
        <v>60</v>
      </c>
      <c r="I1251">
        <v>157</v>
      </c>
      <c r="J1251">
        <v>84</v>
      </c>
      <c r="K1251">
        <v>30</v>
      </c>
      <c r="L1251">
        <v>19</v>
      </c>
      <c r="M1251">
        <v>108</v>
      </c>
      <c r="N1251">
        <f t="shared" si="19"/>
        <v>569</v>
      </c>
    </row>
    <row r="1252" spans="1:14" ht="14.25" customHeight="1" x14ac:dyDescent="0.35">
      <c r="A1252" t="s">
        <v>5439</v>
      </c>
      <c r="B1252" t="s">
        <v>5440</v>
      </c>
      <c r="C1252" t="s">
        <v>1287</v>
      </c>
      <c r="D1252" t="s">
        <v>1304</v>
      </c>
      <c r="E1252">
        <v>26033</v>
      </c>
      <c r="F1252">
        <v>112</v>
      </c>
      <c r="G1252">
        <v>66</v>
      </c>
      <c r="H1252">
        <v>68</v>
      </c>
      <c r="I1252">
        <v>396</v>
      </c>
      <c r="J1252">
        <v>110</v>
      </c>
      <c r="K1252">
        <v>12</v>
      </c>
      <c r="L1252">
        <v>90</v>
      </c>
      <c r="M1252">
        <v>199</v>
      </c>
      <c r="N1252">
        <f t="shared" si="19"/>
        <v>1053</v>
      </c>
    </row>
    <row r="1253" spans="1:14" ht="14.25" customHeight="1" x14ac:dyDescent="0.35">
      <c r="A1253" t="s">
        <v>5441</v>
      </c>
      <c r="B1253" t="s">
        <v>5442</v>
      </c>
      <c r="C1253" t="s">
        <v>1287</v>
      </c>
      <c r="D1253" t="s">
        <v>1305</v>
      </c>
      <c r="E1253">
        <v>26035</v>
      </c>
      <c r="F1253">
        <v>207</v>
      </c>
      <c r="G1253">
        <v>26</v>
      </c>
      <c r="H1253">
        <v>45</v>
      </c>
      <c r="I1253">
        <v>201</v>
      </c>
      <c r="J1253">
        <v>186</v>
      </c>
      <c r="K1253">
        <v>64</v>
      </c>
      <c r="L1253">
        <v>38</v>
      </c>
      <c r="M1253">
        <v>233</v>
      </c>
      <c r="N1253">
        <f t="shared" si="19"/>
        <v>1000</v>
      </c>
    </row>
    <row r="1254" spans="1:14" ht="14.25" customHeight="1" x14ac:dyDescent="0.35">
      <c r="A1254" t="s">
        <v>5443</v>
      </c>
      <c r="B1254" t="s">
        <v>4432</v>
      </c>
      <c r="C1254" t="s">
        <v>1287</v>
      </c>
      <c r="D1254" t="s">
        <v>1306</v>
      </c>
      <c r="E1254">
        <v>26037</v>
      </c>
      <c r="F1254">
        <v>165</v>
      </c>
      <c r="G1254">
        <v>122</v>
      </c>
      <c r="H1254">
        <v>118</v>
      </c>
      <c r="I1254">
        <v>882</v>
      </c>
      <c r="J1254">
        <v>144</v>
      </c>
      <c r="K1254">
        <v>88</v>
      </c>
      <c r="L1254">
        <v>105</v>
      </c>
      <c r="M1254">
        <v>877</v>
      </c>
      <c r="N1254">
        <f t="shared" si="19"/>
        <v>2501</v>
      </c>
    </row>
    <row r="1255" spans="1:14" ht="14.25" customHeight="1" x14ac:dyDescent="0.35">
      <c r="A1255" t="s">
        <v>5444</v>
      </c>
      <c r="B1255" t="s">
        <v>3580</v>
      </c>
      <c r="C1255" t="s">
        <v>1287</v>
      </c>
      <c r="D1255" t="s">
        <v>1307</v>
      </c>
      <c r="E1255">
        <v>26039</v>
      </c>
      <c r="F1255">
        <v>47</v>
      </c>
      <c r="G1255">
        <v>6</v>
      </c>
      <c r="H1255">
        <v>11</v>
      </c>
      <c r="I1255">
        <v>60</v>
      </c>
      <c r="J1255">
        <v>0</v>
      </c>
      <c r="K1255">
        <v>10</v>
      </c>
      <c r="L1255">
        <v>23</v>
      </c>
      <c r="M1255">
        <v>31</v>
      </c>
      <c r="N1255">
        <f t="shared" si="19"/>
        <v>188</v>
      </c>
    </row>
    <row r="1256" spans="1:14" ht="14.25" customHeight="1" x14ac:dyDescent="0.35">
      <c r="A1256" t="s">
        <v>5445</v>
      </c>
      <c r="B1256" t="s">
        <v>3827</v>
      </c>
      <c r="C1256" t="s">
        <v>1287</v>
      </c>
      <c r="D1256" t="s">
        <v>1308</v>
      </c>
      <c r="E1256">
        <v>26041</v>
      </c>
      <c r="F1256">
        <v>66</v>
      </c>
      <c r="G1256">
        <v>67</v>
      </c>
      <c r="H1256">
        <v>73</v>
      </c>
      <c r="I1256">
        <v>166</v>
      </c>
      <c r="J1256">
        <v>97</v>
      </c>
      <c r="K1256">
        <v>26</v>
      </c>
      <c r="L1256">
        <v>76</v>
      </c>
      <c r="M1256">
        <v>221</v>
      </c>
      <c r="N1256">
        <f t="shared" si="19"/>
        <v>792</v>
      </c>
    </row>
    <row r="1257" spans="1:14" ht="14.25" customHeight="1" x14ac:dyDescent="0.35">
      <c r="A1257" t="s">
        <v>5446</v>
      </c>
      <c r="B1257" t="s">
        <v>4743</v>
      </c>
      <c r="C1257" t="s">
        <v>1287</v>
      </c>
      <c r="D1257" t="s">
        <v>1309</v>
      </c>
      <c r="E1257">
        <v>26043</v>
      </c>
      <c r="F1257">
        <v>7</v>
      </c>
      <c r="G1257">
        <v>20</v>
      </c>
      <c r="H1257">
        <v>75</v>
      </c>
      <c r="I1257">
        <v>61</v>
      </c>
      <c r="J1257">
        <v>12</v>
      </c>
      <c r="K1257">
        <v>11</v>
      </c>
      <c r="L1257">
        <v>55</v>
      </c>
      <c r="M1257">
        <v>184</v>
      </c>
      <c r="N1257">
        <f t="shared" si="19"/>
        <v>425</v>
      </c>
    </row>
    <row r="1258" spans="1:14" ht="14.25" customHeight="1" x14ac:dyDescent="0.35">
      <c r="A1258" t="s">
        <v>5447</v>
      </c>
      <c r="B1258" t="s">
        <v>5448</v>
      </c>
      <c r="C1258" t="s">
        <v>1287</v>
      </c>
      <c r="D1258" t="s">
        <v>1310</v>
      </c>
      <c r="E1258">
        <v>26045</v>
      </c>
      <c r="F1258">
        <v>152</v>
      </c>
      <c r="G1258">
        <v>33</v>
      </c>
      <c r="H1258">
        <v>173</v>
      </c>
      <c r="I1258">
        <v>409</v>
      </c>
      <c r="J1258">
        <v>177</v>
      </c>
      <c r="K1258">
        <v>60</v>
      </c>
      <c r="L1258">
        <v>82</v>
      </c>
      <c r="M1258">
        <v>742</v>
      </c>
      <c r="N1258">
        <f t="shared" si="19"/>
        <v>1828</v>
      </c>
    </row>
    <row r="1259" spans="1:14" ht="14.25" customHeight="1" x14ac:dyDescent="0.35">
      <c r="A1259" t="s">
        <v>5449</v>
      </c>
      <c r="B1259" t="s">
        <v>4747</v>
      </c>
      <c r="C1259" t="s">
        <v>1287</v>
      </c>
      <c r="D1259" t="s">
        <v>1311</v>
      </c>
      <c r="E1259">
        <v>26047</v>
      </c>
      <c r="F1259">
        <v>45</v>
      </c>
      <c r="G1259">
        <v>6</v>
      </c>
      <c r="H1259">
        <v>19</v>
      </c>
      <c r="I1259">
        <v>50</v>
      </c>
      <c r="J1259">
        <v>46</v>
      </c>
      <c r="K1259">
        <v>15</v>
      </c>
      <c r="L1259">
        <v>28</v>
      </c>
      <c r="M1259">
        <v>147</v>
      </c>
      <c r="N1259">
        <f t="shared" si="19"/>
        <v>356</v>
      </c>
    </row>
    <row r="1260" spans="1:14" ht="14.25" customHeight="1" x14ac:dyDescent="0.35">
      <c r="A1260" t="s">
        <v>5450</v>
      </c>
      <c r="B1260" t="s">
        <v>5451</v>
      </c>
      <c r="C1260" t="s">
        <v>1287</v>
      </c>
      <c r="D1260" t="s">
        <v>1312</v>
      </c>
      <c r="E1260">
        <v>26049</v>
      </c>
      <c r="F1260">
        <v>1106</v>
      </c>
      <c r="G1260">
        <v>425</v>
      </c>
      <c r="H1260">
        <v>1162</v>
      </c>
      <c r="I1260">
        <v>3084</v>
      </c>
      <c r="J1260">
        <v>1392</v>
      </c>
      <c r="K1260">
        <v>531</v>
      </c>
      <c r="L1260">
        <v>804</v>
      </c>
      <c r="M1260">
        <v>3062</v>
      </c>
      <c r="N1260">
        <f t="shared" si="19"/>
        <v>11566</v>
      </c>
    </row>
    <row r="1261" spans="1:14" ht="14.25" customHeight="1" x14ac:dyDescent="0.35">
      <c r="A1261" t="s">
        <v>5452</v>
      </c>
      <c r="B1261" t="s">
        <v>5453</v>
      </c>
      <c r="C1261" t="s">
        <v>1287</v>
      </c>
      <c r="D1261" t="s">
        <v>1313</v>
      </c>
      <c r="E1261">
        <v>26051</v>
      </c>
      <c r="F1261">
        <v>99</v>
      </c>
      <c r="G1261">
        <v>12</v>
      </c>
      <c r="H1261">
        <v>55</v>
      </c>
      <c r="I1261">
        <v>81</v>
      </c>
      <c r="J1261">
        <v>57</v>
      </c>
      <c r="K1261">
        <v>3</v>
      </c>
      <c r="L1261">
        <v>85</v>
      </c>
      <c r="M1261">
        <v>43</v>
      </c>
      <c r="N1261">
        <f t="shared" si="19"/>
        <v>435</v>
      </c>
    </row>
    <row r="1262" spans="1:14" ht="14.25" customHeight="1" x14ac:dyDescent="0.35">
      <c r="A1262" t="s">
        <v>5454</v>
      </c>
      <c r="B1262" t="s">
        <v>5455</v>
      </c>
      <c r="C1262" t="s">
        <v>1287</v>
      </c>
      <c r="D1262" t="s">
        <v>1314</v>
      </c>
      <c r="E1262">
        <v>26053</v>
      </c>
      <c r="F1262">
        <v>39</v>
      </c>
      <c r="G1262">
        <v>0</v>
      </c>
      <c r="H1262">
        <v>3</v>
      </c>
      <c r="I1262">
        <v>56</v>
      </c>
      <c r="J1262">
        <v>13</v>
      </c>
      <c r="K1262">
        <v>0</v>
      </c>
      <c r="L1262">
        <v>17</v>
      </c>
      <c r="M1262">
        <v>29</v>
      </c>
      <c r="N1262">
        <f t="shared" si="19"/>
        <v>157</v>
      </c>
    </row>
    <row r="1263" spans="1:14" ht="14.25" customHeight="1" x14ac:dyDescent="0.35">
      <c r="A1263" t="s">
        <v>5456</v>
      </c>
      <c r="B1263" t="s">
        <v>5457</v>
      </c>
      <c r="C1263" t="s">
        <v>1287</v>
      </c>
      <c r="D1263" t="s">
        <v>1315</v>
      </c>
      <c r="E1263">
        <v>26055</v>
      </c>
      <c r="F1263">
        <v>177</v>
      </c>
      <c r="G1263">
        <v>89</v>
      </c>
      <c r="H1263">
        <v>182</v>
      </c>
      <c r="I1263">
        <v>308</v>
      </c>
      <c r="J1263">
        <v>81</v>
      </c>
      <c r="K1263">
        <v>58</v>
      </c>
      <c r="L1263">
        <v>63</v>
      </c>
      <c r="M1263">
        <v>437</v>
      </c>
      <c r="N1263">
        <f t="shared" si="19"/>
        <v>1395</v>
      </c>
    </row>
    <row r="1264" spans="1:14" ht="14.25" customHeight="1" x14ac:dyDescent="0.35">
      <c r="A1264" t="s">
        <v>5458</v>
      </c>
      <c r="B1264" t="s">
        <v>5459</v>
      </c>
      <c r="C1264" t="s">
        <v>1287</v>
      </c>
      <c r="D1264" t="s">
        <v>1316</v>
      </c>
      <c r="E1264">
        <v>26057</v>
      </c>
      <c r="F1264">
        <v>66</v>
      </c>
      <c r="G1264">
        <v>38</v>
      </c>
      <c r="H1264">
        <v>83</v>
      </c>
      <c r="I1264">
        <v>243</v>
      </c>
      <c r="J1264">
        <v>70</v>
      </c>
      <c r="K1264">
        <v>59</v>
      </c>
      <c r="L1264">
        <v>38</v>
      </c>
      <c r="M1264">
        <v>192</v>
      </c>
      <c r="N1264">
        <f t="shared" si="19"/>
        <v>789</v>
      </c>
    </row>
    <row r="1265" spans="1:14" ht="14.25" customHeight="1" x14ac:dyDescent="0.35">
      <c r="A1265" t="s">
        <v>5460</v>
      </c>
      <c r="B1265" t="s">
        <v>5461</v>
      </c>
      <c r="C1265" t="s">
        <v>1287</v>
      </c>
      <c r="D1265" t="s">
        <v>1317</v>
      </c>
      <c r="E1265">
        <v>26059</v>
      </c>
      <c r="F1265">
        <v>201</v>
      </c>
      <c r="G1265">
        <v>88</v>
      </c>
      <c r="H1265">
        <v>180</v>
      </c>
      <c r="I1265">
        <v>337</v>
      </c>
      <c r="J1265">
        <v>222</v>
      </c>
      <c r="K1265">
        <v>75</v>
      </c>
      <c r="L1265">
        <v>103</v>
      </c>
      <c r="M1265">
        <v>347</v>
      </c>
      <c r="N1265">
        <f t="shared" si="19"/>
        <v>1553</v>
      </c>
    </row>
    <row r="1266" spans="1:14" ht="14.25" customHeight="1" x14ac:dyDescent="0.35">
      <c r="A1266" t="s">
        <v>5462</v>
      </c>
      <c r="B1266" t="s">
        <v>5463</v>
      </c>
      <c r="C1266" t="s">
        <v>1287</v>
      </c>
      <c r="D1266" t="s">
        <v>1318</v>
      </c>
      <c r="E1266">
        <v>26061</v>
      </c>
      <c r="F1266">
        <v>50</v>
      </c>
      <c r="G1266">
        <v>17</v>
      </c>
      <c r="H1266">
        <v>35</v>
      </c>
      <c r="I1266">
        <v>1295</v>
      </c>
      <c r="J1266">
        <v>60</v>
      </c>
      <c r="K1266">
        <v>19</v>
      </c>
      <c r="L1266">
        <v>43</v>
      </c>
      <c r="M1266">
        <v>1006</v>
      </c>
      <c r="N1266">
        <f t="shared" si="19"/>
        <v>2525</v>
      </c>
    </row>
    <row r="1267" spans="1:14" ht="14.25" customHeight="1" x14ac:dyDescent="0.35">
      <c r="A1267" t="s">
        <v>5464</v>
      </c>
      <c r="B1267" t="s">
        <v>5465</v>
      </c>
      <c r="C1267" t="s">
        <v>1287</v>
      </c>
      <c r="D1267" t="s">
        <v>1319</v>
      </c>
      <c r="E1267">
        <v>26063</v>
      </c>
      <c r="F1267">
        <v>108</v>
      </c>
      <c r="G1267">
        <v>74</v>
      </c>
      <c r="H1267">
        <v>51</v>
      </c>
      <c r="I1267">
        <v>87</v>
      </c>
      <c r="J1267">
        <v>96</v>
      </c>
      <c r="K1267">
        <v>38</v>
      </c>
      <c r="L1267">
        <v>48</v>
      </c>
      <c r="M1267">
        <v>111</v>
      </c>
      <c r="N1267">
        <f t="shared" si="19"/>
        <v>613</v>
      </c>
    </row>
    <row r="1268" spans="1:14" ht="14.25" customHeight="1" x14ac:dyDescent="0.35">
      <c r="A1268" t="s">
        <v>5466</v>
      </c>
      <c r="B1268" t="s">
        <v>5467</v>
      </c>
      <c r="C1268" t="s">
        <v>1287</v>
      </c>
      <c r="D1268" t="s">
        <v>1320</v>
      </c>
      <c r="E1268">
        <v>26065</v>
      </c>
      <c r="F1268">
        <v>763</v>
      </c>
      <c r="G1268">
        <v>288</v>
      </c>
      <c r="H1268">
        <v>531</v>
      </c>
      <c r="I1268">
        <v>7300</v>
      </c>
      <c r="J1268">
        <v>686</v>
      </c>
      <c r="K1268">
        <v>216</v>
      </c>
      <c r="L1268">
        <v>293</v>
      </c>
      <c r="M1268">
        <v>7476</v>
      </c>
      <c r="N1268">
        <f t="shared" si="19"/>
        <v>17553</v>
      </c>
    </row>
    <row r="1269" spans="1:14" ht="14.25" customHeight="1" x14ac:dyDescent="0.35">
      <c r="A1269" t="s">
        <v>5468</v>
      </c>
      <c r="B1269" t="s">
        <v>5469</v>
      </c>
      <c r="C1269" t="s">
        <v>1287</v>
      </c>
      <c r="D1269" t="s">
        <v>1321</v>
      </c>
      <c r="E1269">
        <v>26067</v>
      </c>
      <c r="F1269">
        <v>178</v>
      </c>
      <c r="G1269">
        <v>87</v>
      </c>
      <c r="H1269">
        <v>113</v>
      </c>
      <c r="I1269">
        <v>295</v>
      </c>
      <c r="J1269">
        <v>201</v>
      </c>
      <c r="K1269">
        <v>58</v>
      </c>
      <c r="L1269">
        <v>161</v>
      </c>
      <c r="M1269">
        <v>277</v>
      </c>
      <c r="N1269">
        <f t="shared" si="19"/>
        <v>1370</v>
      </c>
    </row>
    <row r="1270" spans="1:14" ht="14.25" customHeight="1" x14ac:dyDescent="0.35">
      <c r="A1270" t="s">
        <v>5470</v>
      </c>
      <c r="B1270" t="s">
        <v>5471</v>
      </c>
      <c r="C1270" t="s">
        <v>1287</v>
      </c>
      <c r="D1270" t="s">
        <v>1322</v>
      </c>
      <c r="E1270">
        <v>26069</v>
      </c>
      <c r="F1270">
        <v>82</v>
      </c>
      <c r="G1270">
        <v>0</v>
      </c>
      <c r="H1270">
        <v>64</v>
      </c>
      <c r="I1270">
        <v>77</v>
      </c>
      <c r="J1270">
        <v>43</v>
      </c>
      <c r="K1270">
        <v>25</v>
      </c>
      <c r="L1270">
        <v>2</v>
      </c>
      <c r="M1270">
        <v>116</v>
      </c>
      <c r="N1270">
        <f t="shared" si="19"/>
        <v>409</v>
      </c>
    </row>
    <row r="1271" spans="1:14" ht="14.25" customHeight="1" x14ac:dyDescent="0.35">
      <c r="A1271" t="s">
        <v>5472</v>
      </c>
      <c r="B1271" t="s">
        <v>5473</v>
      </c>
      <c r="C1271" t="s">
        <v>1287</v>
      </c>
      <c r="D1271" t="s">
        <v>1323</v>
      </c>
      <c r="E1271">
        <v>26071</v>
      </c>
      <c r="F1271">
        <v>41</v>
      </c>
      <c r="G1271">
        <v>11</v>
      </c>
      <c r="H1271">
        <v>33</v>
      </c>
      <c r="I1271">
        <v>59</v>
      </c>
      <c r="J1271">
        <v>36</v>
      </c>
      <c r="K1271">
        <v>4</v>
      </c>
      <c r="L1271">
        <v>0</v>
      </c>
      <c r="M1271">
        <v>35</v>
      </c>
      <c r="N1271">
        <f t="shared" si="19"/>
        <v>219</v>
      </c>
    </row>
    <row r="1272" spans="1:14" ht="14.25" customHeight="1" x14ac:dyDescent="0.35">
      <c r="A1272" t="s">
        <v>5474</v>
      </c>
      <c r="B1272" t="s">
        <v>5475</v>
      </c>
      <c r="C1272" t="s">
        <v>1287</v>
      </c>
      <c r="D1272" t="s">
        <v>1324</v>
      </c>
      <c r="E1272">
        <v>26073</v>
      </c>
      <c r="F1272">
        <v>104</v>
      </c>
      <c r="G1272">
        <v>92</v>
      </c>
      <c r="H1272">
        <v>93</v>
      </c>
      <c r="I1272">
        <v>2232</v>
      </c>
      <c r="J1272">
        <v>158</v>
      </c>
      <c r="K1272">
        <v>62</v>
      </c>
      <c r="L1272">
        <v>166</v>
      </c>
      <c r="M1272">
        <v>3807</v>
      </c>
      <c r="N1272">
        <f t="shared" si="19"/>
        <v>6714</v>
      </c>
    </row>
    <row r="1273" spans="1:14" ht="14.25" customHeight="1" x14ac:dyDescent="0.35">
      <c r="A1273" t="s">
        <v>5476</v>
      </c>
      <c r="B1273" t="s">
        <v>3397</v>
      </c>
      <c r="C1273" t="s">
        <v>1287</v>
      </c>
      <c r="D1273" t="s">
        <v>1325</v>
      </c>
      <c r="E1273">
        <v>26075</v>
      </c>
      <c r="F1273">
        <v>478</v>
      </c>
      <c r="G1273">
        <v>249</v>
      </c>
      <c r="H1273">
        <v>235</v>
      </c>
      <c r="I1273">
        <v>795</v>
      </c>
      <c r="J1273">
        <v>453</v>
      </c>
      <c r="K1273">
        <v>182</v>
      </c>
      <c r="L1273">
        <v>121</v>
      </c>
      <c r="M1273">
        <v>1081</v>
      </c>
      <c r="N1273">
        <f t="shared" si="19"/>
        <v>3594</v>
      </c>
    </row>
    <row r="1274" spans="1:14" ht="14.25" customHeight="1" x14ac:dyDescent="0.35">
      <c r="A1274" t="s">
        <v>5477</v>
      </c>
      <c r="B1274" t="s">
        <v>5478</v>
      </c>
      <c r="C1274" t="s">
        <v>1287</v>
      </c>
      <c r="D1274" t="s">
        <v>1326</v>
      </c>
      <c r="E1274">
        <v>26077</v>
      </c>
      <c r="F1274">
        <v>627</v>
      </c>
      <c r="G1274">
        <v>201</v>
      </c>
      <c r="H1274">
        <v>303</v>
      </c>
      <c r="I1274">
        <v>4094</v>
      </c>
      <c r="J1274">
        <v>542</v>
      </c>
      <c r="K1274">
        <v>116</v>
      </c>
      <c r="L1274">
        <v>320</v>
      </c>
      <c r="M1274">
        <v>6638</v>
      </c>
      <c r="N1274">
        <f t="shared" si="19"/>
        <v>12841</v>
      </c>
    </row>
    <row r="1275" spans="1:14" ht="14.25" customHeight="1" x14ac:dyDescent="0.35">
      <c r="A1275" t="s">
        <v>5479</v>
      </c>
      <c r="B1275" t="s">
        <v>5480</v>
      </c>
      <c r="C1275" t="s">
        <v>1287</v>
      </c>
      <c r="D1275" t="s">
        <v>1327</v>
      </c>
      <c r="E1275">
        <v>26079</v>
      </c>
      <c r="F1275">
        <v>53</v>
      </c>
      <c r="G1275">
        <v>32</v>
      </c>
      <c r="H1275">
        <v>21</v>
      </c>
      <c r="I1275">
        <v>94</v>
      </c>
      <c r="J1275">
        <v>51</v>
      </c>
      <c r="K1275">
        <v>25</v>
      </c>
      <c r="L1275">
        <v>13</v>
      </c>
      <c r="M1275">
        <v>129</v>
      </c>
      <c r="N1275">
        <f t="shared" si="19"/>
        <v>418</v>
      </c>
    </row>
    <row r="1276" spans="1:14" ht="14.25" customHeight="1" x14ac:dyDescent="0.35">
      <c r="A1276" t="s">
        <v>5481</v>
      </c>
      <c r="B1276" t="s">
        <v>3934</v>
      </c>
      <c r="C1276" t="s">
        <v>1287</v>
      </c>
      <c r="D1276" t="s">
        <v>1328</v>
      </c>
      <c r="E1276">
        <v>26081</v>
      </c>
      <c r="F1276">
        <v>1444</v>
      </c>
      <c r="G1276">
        <v>604</v>
      </c>
      <c r="H1276">
        <v>995</v>
      </c>
      <c r="I1276">
        <v>3770</v>
      </c>
      <c r="J1276">
        <v>2210</v>
      </c>
      <c r="K1276">
        <v>885</v>
      </c>
      <c r="L1276">
        <v>1162</v>
      </c>
      <c r="M1276">
        <v>5675</v>
      </c>
      <c r="N1276">
        <f t="shared" si="19"/>
        <v>16745</v>
      </c>
    </row>
    <row r="1277" spans="1:14" ht="14.25" customHeight="1" x14ac:dyDescent="0.35">
      <c r="A1277" t="s">
        <v>5482</v>
      </c>
      <c r="B1277" t="s">
        <v>5483</v>
      </c>
      <c r="C1277" t="s">
        <v>1287</v>
      </c>
      <c r="D1277" t="s">
        <v>1329</v>
      </c>
      <c r="E1277">
        <v>26083</v>
      </c>
      <c r="F1277">
        <v>0</v>
      </c>
      <c r="G1277">
        <v>0</v>
      </c>
      <c r="H1277">
        <v>0</v>
      </c>
      <c r="I1277">
        <v>2</v>
      </c>
      <c r="J1277">
        <v>1</v>
      </c>
      <c r="K1277">
        <v>0</v>
      </c>
      <c r="L1277">
        <v>0</v>
      </c>
      <c r="M1277">
        <v>1</v>
      </c>
      <c r="N1277">
        <f t="shared" si="19"/>
        <v>4</v>
      </c>
    </row>
    <row r="1278" spans="1:14" ht="14.25" customHeight="1" x14ac:dyDescent="0.35">
      <c r="A1278" t="s">
        <v>5484</v>
      </c>
      <c r="B1278" t="s">
        <v>3715</v>
      </c>
      <c r="C1278" t="s">
        <v>1287</v>
      </c>
      <c r="D1278" t="s">
        <v>1330</v>
      </c>
      <c r="E1278">
        <v>26085</v>
      </c>
      <c r="F1278">
        <v>58</v>
      </c>
      <c r="G1278">
        <v>24</v>
      </c>
      <c r="H1278">
        <v>21</v>
      </c>
      <c r="I1278">
        <v>128</v>
      </c>
      <c r="J1278">
        <v>94</v>
      </c>
      <c r="K1278">
        <v>0</v>
      </c>
      <c r="L1278">
        <v>11</v>
      </c>
      <c r="M1278">
        <v>36</v>
      </c>
      <c r="N1278">
        <f t="shared" si="19"/>
        <v>372</v>
      </c>
    </row>
    <row r="1279" spans="1:14" ht="14.25" customHeight="1" x14ac:dyDescent="0.35">
      <c r="A1279" t="s">
        <v>5485</v>
      </c>
      <c r="B1279" t="s">
        <v>5486</v>
      </c>
      <c r="C1279" t="s">
        <v>1287</v>
      </c>
      <c r="D1279" t="s">
        <v>1331</v>
      </c>
      <c r="E1279">
        <v>26087</v>
      </c>
      <c r="F1279">
        <v>291</v>
      </c>
      <c r="G1279">
        <v>79</v>
      </c>
      <c r="H1279">
        <v>102</v>
      </c>
      <c r="I1279">
        <v>271</v>
      </c>
      <c r="J1279">
        <v>158</v>
      </c>
      <c r="K1279">
        <v>30</v>
      </c>
      <c r="L1279">
        <v>117</v>
      </c>
      <c r="M1279">
        <v>443</v>
      </c>
      <c r="N1279">
        <f t="shared" si="19"/>
        <v>1491</v>
      </c>
    </row>
    <row r="1280" spans="1:14" ht="14.25" customHeight="1" x14ac:dyDescent="0.35">
      <c r="A1280" t="s">
        <v>5487</v>
      </c>
      <c r="B1280" t="s">
        <v>5488</v>
      </c>
      <c r="C1280" t="s">
        <v>1287</v>
      </c>
      <c r="D1280" t="s">
        <v>1332</v>
      </c>
      <c r="E1280">
        <v>26089</v>
      </c>
      <c r="F1280">
        <v>58</v>
      </c>
      <c r="G1280">
        <v>42</v>
      </c>
      <c r="H1280">
        <v>62</v>
      </c>
      <c r="I1280">
        <v>86</v>
      </c>
      <c r="J1280">
        <v>13</v>
      </c>
      <c r="K1280">
        <v>12</v>
      </c>
      <c r="L1280">
        <v>34</v>
      </c>
      <c r="M1280">
        <v>24</v>
      </c>
      <c r="N1280">
        <f t="shared" si="19"/>
        <v>331</v>
      </c>
    </row>
    <row r="1281" spans="1:14" ht="14.25" customHeight="1" x14ac:dyDescent="0.35">
      <c r="A1281" t="s">
        <v>5489</v>
      </c>
      <c r="B1281" t="s">
        <v>5490</v>
      </c>
      <c r="C1281" t="s">
        <v>1287</v>
      </c>
      <c r="D1281" t="s">
        <v>1333</v>
      </c>
      <c r="E1281">
        <v>26091</v>
      </c>
      <c r="F1281">
        <v>211</v>
      </c>
      <c r="G1281">
        <v>90</v>
      </c>
      <c r="H1281">
        <v>143</v>
      </c>
      <c r="I1281">
        <v>627</v>
      </c>
      <c r="J1281">
        <v>310</v>
      </c>
      <c r="K1281">
        <v>96</v>
      </c>
      <c r="L1281">
        <v>181</v>
      </c>
      <c r="M1281">
        <v>674</v>
      </c>
      <c r="N1281">
        <f t="shared" si="19"/>
        <v>2332</v>
      </c>
    </row>
    <row r="1282" spans="1:14" ht="14.25" customHeight="1" x14ac:dyDescent="0.35">
      <c r="A1282" t="s">
        <v>5491</v>
      </c>
      <c r="B1282" t="s">
        <v>4491</v>
      </c>
      <c r="C1282" t="s">
        <v>1287</v>
      </c>
      <c r="D1282" t="s">
        <v>1334</v>
      </c>
      <c r="E1282">
        <v>26093</v>
      </c>
      <c r="F1282">
        <v>258</v>
      </c>
      <c r="G1282">
        <v>176</v>
      </c>
      <c r="H1282">
        <v>60</v>
      </c>
      <c r="I1282">
        <v>444</v>
      </c>
      <c r="J1282">
        <v>214</v>
      </c>
      <c r="K1282">
        <v>111</v>
      </c>
      <c r="L1282">
        <v>117</v>
      </c>
      <c r="M1282">
        <v>734</v>
      </c>
      <c r="N1282">
        <f t="shared" si="19"/>
        <v>2114</v>
      </c>
    </row>
    <row r="1283" spans="1:14" ht="14.25" customHeight="1" x14ac:dyDescent="0.35">
      <c r="A1283" t="s">
        <v>5492</v>
      </c>
      <c r="B1283" t="s">
        <v>5493</v>
      </c>
      <c r="C1283" t="s">
        <v>1287</v>
      </c>
      <c r="D1283" t="s">
        <v>1335</v>
      </c>
      <c r="E1283">
        <v>26095</v>
      </c>
      <c r="F1283">
        <v>21</v>
      </c>
      <c r="G1283">
        <v>8</v>
      </c>
      <c r="H1283">
        <v>12</v>
      </c>
      <c r="I1283">
        <v>26</v>
      </c>
      <c r="J1283">
        <v>20</v>
      </c>
      <c r="K1283">
        <v>9</v>
      </c>
      <c r="L1283">
        <v>0</v>
      </c>
      <c r="M1283">
        <v>13</v>
      </c>
      <c r="N1283">
        <f t="shared" ref="N1283:N1346" si="20">SUM(F1283:M1283)</f>
        <v>109</v>
      </c>
    </row>
    <row r="1284" spans="1:14" ht="14.25" customHeight="1" x14ac:dyDescent="0.35">
      <c r="A1284" t="s">
        <v>5494</v>
      </c>
      <c r="B1284" t="s">
        <v>5495</v>
      </c>
      <c r="C1284" t="s">
        <v>1287</v>
      </c>
      <c r="D1284" t="s">
        <v>1336</v>
      </c>
      <c r="E1284">
        <v>26097</v>
      </c>
      <c r="F1284">
        <v>69</v>
      </c>
      <c r="G1284">
        <v>73</v>
      </c>
      <c r="H1284">
        <v>0</v>
      </c>
      <c r="I1284">
        <v>71</v>
      </c>
      <c r="J1284">
        <v>54</v>
      </c>
      <c r="K1284">
        <v>2</v>
      </c>
      <c r="L1284">
        <v>0</v>
      </c>
      <c r="M1284">
        <v>136</v>
      </c>
      <c r="N1284">
        <f t="shared" si="20"/>
        <v>405</v>
      </c>
    </row>
    <row r="1285" spans="1:14" ht="14.25" customHeight="1" x14ac:dyDescent="0.35">
      <c r="A1285" t="s">
        <v>5496</v>
      </c>
      <c r="B1285" t="s">
        <v>5497</v>
      </c>
      <c r="C1285" t="s">
        <v>1287</v>
      </c>
      <c r="D1285" t="s">
        <v>1337</v>
      </c>
      <c r="E1285">
        <v>26099</v>
      </c>
      <c r="F1285">
        <v>3089</v>
      </c>
      <c r="G1285">
        <v>551</v>
      </c>
      <c r="H1285">
        <v>1165</v>
      </c>
      <c r="I1285">
        <v>2530</v>
      </c>
      <c r="J1285">
        <v>1525</v>
      </c>
      <c r="K1285">
        <v>666</v>
      </c>
      <c r="L1285">
        <v>1129</v>
      </c>
      <c r="M1285">
        <v>3805</v>
      </c>
      <c r="N1285">
        <f t="shared" si="20"/>
        <v>14460</v>
      </c>
    </row>
    <row r="1286" spans="1:14" ht="14.25" customHeight="1" x14ac:dyDescent="0.35">
      <c r="A1286" t="s">
        <v>5498</v>
      </c>
      <c r="B1286" t="s">
        <v>5499</v>
      </c>
      <c r="C1286" t="s">
        <v>1287</v>
      </c>
      <c r="D1286" t="s">
        <v>1338</v>
      </c>
      <c r="E1286">
        <v>26101</v>
      </c>
      <c r="F1286">
        <v>97</v>
      </c>
      <c r="G1286">
        <v>20</v>
      </c>
      <c r="H1286">
        <v>115</v>
      </c>
      <c r="I1286">
        <v>79</v>
      </c>
      <c r="J1286">
        <v>54</v>
      </c>
      <c r="K1286">
        <v>74</v>
      </c>
      <c r="L1286">
        <v>68</v>
      </c>
      <c r="M1286">
        <v>105</v>
      </c>
      <c r="N1286">
        <f t="shared" si="20"/>
        <v>612</v>
      </c>
    </row>
    <row r="1287" spans="1:14" ht="14.25" customHeight="1" x14ac:dyDescent="0.35">
      <c r="A1287" t="s">
        <v>5500</v>
      </c>
      <c r="B1287" t="s">
        <v>5501</v>
      </c>
      <c r="C1287" t="s">
        <v>1287</v>
      </c>
      <c r="D1287" t="s">
        <v>1339</v>
      </c>
      <c r="E1287">
        <v>26103</v>
      </c>
      <c r="F1287">
        <v>137</v>
      </c>
      <c r="G1287">
        <v>75</v>
      </c>
      <c r="H1287">
        <v>62</v>
      </c>
      <c r="I1287">
        <v>1211</v>
      </c>
      <c r="J1287">
        <v>140</v>
      </c>
      <c r="K1287">
        <v>0</v>
      </c>
      <c r="L1287">
        <v>96</v>
      </c>
      <c r="M1287">
        <v>1665</v>
      </c>
      <c r="N1287">
        <f t="shared" si="20"/>
        <v>3386</v>
      </c>
    </row>
    <row r="1288" spans="1:14" ht="14.25" customHeight="1" x14ac:dyDescent="0.35">
      <c r="A1288" t="s">
        <v>5502</v>
      </c>
      <c r="B1288" t="s">
        <v>4506</v>
      </c>
      <c r="C1288" t="s">
        <v>1287</v>
      </c>
      <c r="D1288" t="s">
        <v>1340</v>
      </c>
      <c r="E1288">
        <v>26105</v>
      </c>
      <c r="F1288">
        <v>83</v>
      </c>
      <c r="G1288">
        <v>56</v>
      </c>
      <c r="H1288">
        <v>97</v>
      </c>
      <c r="I1288">
        <v>179</v>
      </c>
      <c r="J1288">
        <v>168</v>
      </c>
      <c r="K1288">
        <v>19</v>
      </c>
      <c r="L1288">
        <v>64</v>
      </c>
      <c r="M1288">
        <v>144</v>
      </c>
      <c r="N1288">
        <f t="shared" si="20"/>
        <v>810</v>
      </c>
    </row>
    <row r="1289" spans="1:14" ht="14.25" customHeight="1" x14ac:dyDescent="0.35">
      <c r="A1289" t="s">
        <v>5503</v>
      </c>
      <c r="B1289" t="s">
        <v>5504</v>
      </c>
      <c r="C1289" t="s">
        <v>1287</v>
      </c>
      <c r="D1289" t="s">
        <v>1341</v>
      </c>
      <c r="E1289">
        <v>26107</v>
      </c>
      <c r="F1289">
        <v>215</v>
      </c>
      <c r="G1289">
        <v>43</v>
      </c>
      <c r="H1289">
        <v>48</v>
      </c>
      <c r="I1289">
        <v>1146</v>
      </c>
      <c r="J1289">
        <v>126</v>
      </c>
      <c r="K1289">
        <v>55</v>
      </c>
      <c r="L1289">
        <v>41</v>
      </c>
      <c r="M1289">
        <v>711</v>
      </c>
      <c r="N1289">
        <f t="shared" si="20"/>
        <v>2385</v>
      </c>
    </row>
    <row r="1290" spans="1:14" ht="14.25" customHeight="1" x14ac:dyDescent="0.35">
      <c r="A1290" t="s">
        <v>5505</v>
      </c>
      <c r="B1290" t="s">
        <v>5506</v>
      </c>
      <c r="C1290" t="s">
        <v>1287</v>
      </c>
      <c r="D1290" t="s">
        <v>1342</v>
      </c>
      <c r="E1290">
        <v>26109</v>
      </c>
      <c r="F1290">
        <v>55</v>
      </c>
      <c r="G1290">
        <v>5</v>
      </c>
      <c r="H1290">
        <v>25</v>
      </c>
      <c r="I1290">
        <v>139</v>
      </c>
      <c r="J1290">
        <v>35</v>
      </c>
      <c r="K1290">
        <v>12</v>
      </c>
      <c r="L1290">
        <v>64</v>
      </c>
      <c r="M1290">
        <v>144</v>
      </c>
      <c r="N1290">
        <f t="shared" si="20"/>
        <v>479</v>
      </c>
    </row>
    <row r="1291" spans="1:14" ht="14.25" customHeight="1" x14ac:dyDescent="0.35">
      <c r="A1291" t="s">
        <v>5507</v>
      </c>
      <c r="B1291" t="s">
        <v>5508</v>
      </c>
      <c r="C1291" t="s">
        <v>1287</v>
      </c>
      <c r="D1291" t="s">
        <v>1343</v>
      </c>
      <c r="E1291">
        <v>26111</v>
      </c>
      <c r="F1291">
        <v>164</v>
      </c>
      <c r="G1291">
        <v>33</v>
      </c>
      <c r="H1291">
        <v>166</v>
      </c>
      <c r="I1291">
        <v>476</v>
      </c>
      <c r="J1291">
        <v>183</v>
      </c>
      <c r="K1291">
        <v>63</v>
      </c>
      <c r="L1291">
        <v>248</v>
      </c>
      <c r="M1291">
        <v>453</v>
      </c>
      <c r="N1291">
        <f t="shared" si="20"/>
        <v>1786</v>
      </c>
    </row>
    <row r="1292" spans="1:14" ht="14.25" customHeight="1" x14ac:dyDescent="0.35">
      <c r="A1292" t="s">
        <v>5509</v>
      </c>
      <c r="B1292" t="s">
        <v>5510</v>
      </c>
      <c r="C1292" t="s">
        <v>1287</v>
      </c>
      <c r="D1292" t="s">
        <v>1344</v>
      </c>
      <c r="E1292">
        <v>26113</v>
      </c>
      <c r="F1292">
        <v>29</v>
      </c>
      <c r="G1292">
        <v>9</v>
      </c>
      <c r="H1292">
        <v>38</v>
      </c>
      <c r="I1292">
        <v>41</v>
      </c>
      <c r="J1292">
        <v>46</v>
      </c>
      <c r="K1292">
        <v>16</v>
      </c>
      <c r="L1292">
        <v>54</v>
      </c>
      <c r="M1292">
        <v>99</v>
      </c>
      <c r="N1292">
        <f t="shared" si="20"/>
        <v>332</v>
      </c>
    </row>
    <row r="1293" spans="1:14" ht="14.25" customHeight="1" x14ac:dyDescent="0.35">
      <c r="A1293" t="s">
        <v>5511</v>
      </c>
      <c r="B1293" t="s">
        <v>3425</v>
      </c>
      <c r="C1293" t="s">
        <v>1287</v>
      </c>
      <c r="D1293" t="s">
        <v>1345</v>
      </c>
      <c r="E1293">
        <v>26115</v>
      </c>
      <c r="F1293">
        <v>338</v>
      </c>
      <c r="G1293">
        <v>7</v>
      </c>
      <c r="H1293">
        <v>259</v>
      </c>
      <c r="I1293">
        <v>881</v>
      </c>
      <c r="J1293">
        <v>547</v>
      </c>
      <c r="K1293">
        <v>174</v>
      </c>
      <c r="L1293">
        <v>136</v>
      </c>
      <c r="M1293">
        <v>746</v>
      </c>
      <c r="N1293">
        <f t="shared" si="20"/>
        <v>3088</v>
      </c>
    </row>
    <row r="1294" spans="1:14" ht="14.25" customHeight="1" x14ac:dyDescent="0.35">
      <c r="A1294" t="s">
        <v>5512</v>
      </c>
      <c r="B1294" t="s">
        <v>5513</v>
      </c>
      <c r="C1294" t="s">
        <v>1287</v>
      </c>
      <c r="D1294" t="s">
        <v>1346</v>
      </c>
      <c r="E1294">
        <v>26117</v>
      </c>
      <c r="F1294">
        <v>225</v>
      </c>
      <c r="G1294">
        <v>159</v>
      </c>
      <c r="H1294">
        <v>85</v>
      </c>
      <c r="I1294">
        <v>282</v>
      </c>
      <c r="J1294">
        <v>125</v>
      </c>
      <c r="K1294">
        <v>87</v>
      </c>
      <c r="L1294">
        <v>61</v>
      </c>
      <c r="M1294">
        <v>318</v>
      </c>
      <c r="N1294">
        <f t="shared" si="20"/>
        <v>1342</v>
      </c>
    </row>
    <row r="1295" spans="1:14" ht="14.25" customHeight="1" x14ac:dyDescent="0.35">
      <c r="A1295" t="s">
        <v>5514</v>
      </c>
      <c r="B1295" t="s">
        <v>5515</v>
      </c>
      <c r="C1295" t="s">
        <v>1287</v>
      </c>
      <c r="D1295" t="s">
        <v>1347</v>
      </c>
      <c r="E1295">
        <v>26119</v>
      </c>
      <c r="F1295">
        <v>35</v>
      </c>
      <c r="G1295">
        <v>48</v>
      </c>
      <c r="H1295">
        <v>10</v>
      </c>
      <c r="I1295">
        <v>83</v>
      </c>
      <c r="J1295">
        <v>3</v>
      </c>
      <c r="K1295">
        <v>2</v>
      </c>
      <c r="L1295">
        <v>30</v>
      </c>
      <c r="M1295">
        <v>53</v>
      </c>
      <c r="N1295">
        <f t="shared" si="20"/>
        <v>264</v>
      </c>
    </row>
    <row r="1296" spans="1:14" ht="14.25" customHeight="1" x14ac:dyDescent="0.35">
      <c r="A1296" t="s">
        <v>5516</v>
      </c>
      <c r="B1296" t="s">
        <v>5517</v>
      </c>
      <c r="C1296" t="s">
        <v>1287</v>
      </c>
      <c r="D1296" t="s">
        <v>1348</v>
      </c>
      <c r="E1296">
        <v>26121</v>
      </c>
      <c r="F1296">
        <v>505</v>
      </c>
      <c r="G1296">
        <v>218</v>
      </c>
      <c r="H1296">
        <v>442</v>
      </c>
      <c r="I1296">
        <v>836</v>
      </c>
      <c r="J1296">
        <v>482</v>
      </c>
      <c r="K1296">
        <v>411</v>
      </c>
      <c r="L1296">
        <v>234</v>
      </c>
      <c r="M1296">
        <v>1092</v>
      </c>
      <c r="N1296">
        <f t="shared" si="20"/>
        <v>4220</v>
      </c>
    </row>
    <row r="1297" spans="1:14" ht="14.25" customHeight="1" x14ac:dyDescent="0.35">
      <c r="A1297" t="s">
        <v>5518</v>
      </c>
      <c r="B1297" t="s">
        <v>5519</v>
      </c>
      <c r="C1297" t="s">
        <v>1287</v>
      </c>
      <c r="D1297" t="s">
        <v>1349</v>
      </c>
      <c r="E1297">
        <v>26123</v>
      </c>
      <c r="F1297">
        <v>152</v>
      </c>
      <c r="G1297">
        <v>32</v>
      </c>
      <c r="H1297">
        <v>154</v>
      </c>
      <c r="I1297">
        <v>195</v>
      </c>
      <c r="J1297">
        <v>261</v>
      </c>
      <c r="K1297">
        <v>64</v>
      </c>
      <c r="L1297">
        <v>97</v>
      </c>
      <c r="M1297">
        <v>313</v>
      </c>
      <c r="N1297">
        <f t="shared" si="20"/>
        <v>1268</v>
      </c>
    </row>
    <row r="1298" spans="1:14" ht="14.25" customHeight="1" x14ac:dyDescent="0.35">
      <c r="A1298" t="s">
        <v>5520</v>
      </c>
      <c r="B1298" t="s">
        <v>5521</v>
      </c>
      <c r="C1298" t="s">
        <v>1287</v>
      </c>
      <c r="D1298" t="s">
        <v>1350</v>
      </c>
      <c r="E1298">
        <v>26125</v>
      </c>
      <c r="F1298">
        <v>1888</v>
      </c>
      <c r="G1298">
        <v>472</v>
      </c>
      <c r="H1298">
        <v>1269</v>
      </c>
      <c r="I1298">
        <v>4444</v>
      </c>
      <c r="J1298">
        <v>2173</v>
      </c>
      <c r="K1298">
        <v>847</v>
      </c>
      <c r="L1298">
        <v>1609</v>
      </c>
      <c r="M1298">
        <v>5183</v>
      </c>
      <c r="N1298">
        <f t="shared" si="20"/>
        <v>17885</v>
      </c>
    </row>
    <row r="1299" spans="1:14" ht="14.25" customHeight="1" x14ac:dyDescent="0.35">
      <c r="A1299" t="s">
        <v>5522</v>
      </c>
      <c r="B1299" t="s">
        <v>5523</v>
      </c>
      <c r="C1299" t="s">
        <v>1287</v>
      </c>
      <c r="D1299" t="s">
        <v>1351</v>
      </c>
      <c r="E1299">
        <v>26127</v>
      </c>
      <c r="F1299">
        <v>56</v>
      </c>
      <c r="G1299">
        <v>31</v>
      </c>
      <c r="H1299">
        <v>38</v>
      </c>
      <c r="I1299">
        <v>118</v>
      </c>
      <c r="J1299">
        <v>77</v>
      </c>
      <c r="K1299">
        <v>36</v>
      </c>
      <c r="L1299">
        <v>113</v>
      </c>
      <c r="M1299">
        <v>198</v>
      </c>
      <c r="N1299">
        <f t="shared" si="20"/>
        <v>667</v>
      </c>
    </row>
    <row r="1300" spans="1:14" ht="14.25" customHeight="1" x14ac:dyDescent="0.35">
      <c r="A1300" t="s">
        <v>5524</v>
      </c>
      <c r="B1300" t="s">
        <v>5525</v>
      </c>
      <c r="C1300" t="s">
        <v>1287</v>
      </c>
      <c r="D1300" t="s">
        <v>1352</v>
      </c>
      <c r="E1300">
        <v>26129</v>
      </c>
      <c r="F1300">
        <v>83</v>
      </c>
      <c r="G1300">
        <v>24</v>
      </c>
      <c r="H1300">
        <v>54</v>
      </c>
      <c r="I1300">
        <v>194</v>
      </c>
      <c r="J1300">
        <v>55</v>
      </c>
      <c r="K1300">
        <v>22</v>
      </c>
      <c r="L1300">
        <v>44</v>
      </c>
      <c r="M1300">
        <v>185</v>
      </c>
      <c r="N1300">
        <f t="shared" si="20"/>
        <v>661</v>
      </c>
    </row>
    <row r="1301" spans="1:14" ht="14.25" customHeight="1" x14ac:dyDescent="0.35">
      <c r="A1301" t="s">
        <v>5526</v>
      </c>
      <c r="B1301" t="s">
        <v>5527</v>
      </c>
      <c r="C1301" t="s">
        <v>1287</v>
      </c>
      <c r="D1301" t="s">
        <v>1353</v>
      </c>
      <c r="E1301">
        <v>26131</v>
      </c>
      <c r="F1301">
        <v>19</v>
      </c>
      <c r="G1301">
        <v>4</v>
      </c>
      <c r="H1301">
        <v>6</v>
      </c>
      <c r="I1301">
        <v>6</v>
      </c>
      <c r="J1301">
        <v>6</v>
      </c>
      <c r="K1301">
        <v>25</v>
      </c>
      <c r="L1301">
        <v>6</v>
      </c>
      <c r="M1301">
        <v>31</v>
      </c>
      <c r="N1301">
        <f t="shared" si="20"/>
        <v>103</v>
      </c>
    </row>
    <row r="1302" spans="1:14" ht="14.25" customHeight="1" x14ac:dyDescent="0.35">
      <c r="A1302" t="s">
        <v>5528</v>
      </c>
      <c r="B1302" t="s">
        <v>4024</v>
      </c>
      <c r="C1302" t="s">
        <v>1287</v>
      </c>
      <c r="D1302" t="s">
        <v>1354</v>
      </c>
      <c r="E1302">
        <v>26133</v>
      </c>
      <c r="F1302">
        <v>76</v>
      </c>
      <c r="G1302">
        <v>43</v>
      </c>
      <c r="H1302">
        <v>51</v>
      </c>
      <c r="I1302">
        <v>186</v>
      </c>
      <c r="J1302">
        <v>63</v>
      </c>
      <c r="K1302">
        <v>19</v>
      </c>
      <c r="L1302">
        <v>46</v>
      </c>
      <c r="M1302">
        <v>142</v>
      </c>
      <c r="N1302">
        <f t="shared" si="20"/>
        <v>626</v>
      </c>
    </row>
    <row r="1303" spans="1:14" ht="14.25" customHeight="1" x14ac:dyDescent="0.35">
      <c r="A1303" t="s">
        <v>5529</v>
      </c>
      <c r="B1303" t="s">
        <v>5530</v>
      </c>
      <c r="C1303" t="s">
        <v>1287</v>
      </c>
      <c r="D1303" t="s">
        <v>1355</v>
      </c>
      <c r="E1303">
        <v>26135</v>
      </c>
      <c r="F1303">
        <v>49</v>
      </c>
      <c r="G1303">
        <v>0</v>
      </c>
      <c r="H1303">
        <v>16</v>
      </c>
      <c r="I1303">
        <v>24</v>
      </c>
      <c r="J1303">
        <v>17</v>
      </c>
      <c r="K1303">
        <v>10</v>
      </c>
      <c r="L1303">
        <v>21</v>
      </c>
      <c r="M1303">
        <v>30</v>
      </c>
      <c r="N1303">
        <f t="shared" si="20"/>
        <v>167</v>
      </c>
    </row>
    <row r="1304" spans="1:14" ht="14.25" customHeight="1" x14ac:dyDescent="0.35">
      <c r="A1304" t="s">
        <v>5531</v>
      </c>
      <c r="B1304" t="s">
        <v>5532</v>
      </c>
      <c r="C1304" t="s">
        <v>1287</v>
      </c>
      <c r="D1304" t="s">
        <v>1356</v>
      </c>
      <c r="E1304">
        <v>26137</v>
      </c>
      <c r="F1304">
        <v>44</v>
      </c>
      <c r="G1304">
        <v>24</v>
      </c>
      <c r="H1304">
        <v>6</v>
      </c>
      <c r="I1304">
        <v>50</v>
      </c>
      <c r="J1304">
        <v>22</v>
      </c>
      <c r="K1304">
        <v>3</v>
      </c>
      <c r="L1304">
        <v>28</v>
      </c>
      <c r="M1304">
        <v>82</v>
      </c>
      <c r="N1304">
        <f t="shared" si="20"/>
        <v>259</v>
      </c>
    </row>
    <row r="1305" spans="1:14" ht="14.25" customHeight="1" x14ac:dyDescent="0.35">
      <c r="A1305" t="s">
        <v>5533</v>
      </c>
      <c r="B1305" t="s">
        <v>4957</v>
      </c>
      <c r="C1305" t="s">
        <v>1287</v>
      </c>
      <c r="D1305" t="s">
        <v>1357</v>
      </c>
      <c r="E1305">
        <v>26139</v>
      </c>
      <c r="F1305">
        <v>621</v>
      </c>
      <c r="G1305">
        <v>173</v>
      </c>
      <c r="H1305">
        <v>254</v>
      </c>
      <c r="I1305">
        <v>3104</v>
      </c>
      <c r="J1305">
        <v>261</v>
      </c>
      <c r="K1305">
        <v>168</v>
      </c>
      <c r="L1305">
        <v>468</v>
      </c>
      <c r="M1305">
        <v>4803</v>
      </c>
      <c r="N1305">
        <f t="shared" si="20"/>
        <v>9852</v>
      </c>
    </row>
    <row r="1306" spans="1:14" ht="14.25" customHeight="1" x14ac:dyDescent="0.35">
      <c r="A1306" t="s">
        <v>5534</v>
      </c>
      <c r="B1306" t="s">
        <v>5535</v>
      </c>
      <c r="C1306" t="s">
        <v>1287</v>
      </c>
      <c r="D1306" t="s">
        <v>1358</v>
      </c>
      <c r="E1306">
        <v>26141</v>
      </c>
      <c r="F1306">
        <v>18</v>
      </c>
      <c r="G1306">
        <v>14</v>
      </c>
      <c r="H1306">
        <v>18</v>
      </c>
      <c r="I1306">
        <v>15</v>
      </c>
      <c r="J1306">
        <v>31</v>
      </c>
      <c r="K1306">
        <v>7</v>
      </c>
      <c r="L1306">
        <v>4</v>
      </c>
      <c r="M1306">
        <v>55</v>
      </c>
      <c r="N1306">
        <f t="shared" si="20"/>
        <v>162</v>
      </c>
    </row>
    <row r="1307" spans="1:14" ht="14.25" customHeight="1" x14ac:dyDescent="0.35">
      <c r="A1307" t="s">
        <v>5536</v>
      </c>
      <c r="B1307" t="s">
        <v>5537</v>
      </c>
      <c r="C1307" t="s">
        <v>1287</v>
      </c>
      <c r="D1307" t="s">
        <v>1359</v>
      </c>
      <c r="E1307">
        <v>26143</v>
      </c>
      <c r="F1307">
        <v>153</v>
      </c>
      <c r="G1307">
        <v>9</v>
      </c>
      <c r="H1307">
        <v>1</v>
      </c>
      <c r="I1307">
        <v>104</v>
      </c>
      <c r="J1307">
        <v>46</v>
      </c>
      <c r="K1307">
        <v>24</v>
      </c>
      <c r="L1307">
        <v>29</v>
      </c>
      <c r="M1307">
        <v>141</v>
      </c>
      <c r="N1307">
        <f t="shared" si="20"/>
        <v>507</v>
      </c>
    </row>
    <row r="1308" spans="1:14" ht="14.25" customHeight="1" x14ac:dyDescent="0.35">
      <c r="A1308" t="s">
        <v>5538</v>
      </c>
      <c r="B1308" t="s">
        <v>5539</v>
      </c>
      <c r="C1308" t="s">
        <v>1287</v>
      </c>
      <c r="D1308" t="s">
        <v>1360</v>
      </c>
      <c r="E1308">
        <v>26145</v>
      </c>
      <c r="F1308">
        <v>749</v>
      </c>
      <c r="G1308">
        <v>360</v>
      </c>
      <c r="H1308">
        <v>365</v>
      </c>
      <c r="I1308">
        <v>1718</v>
      </c>
      <c r="J1308">
        <v>908</v>
      </c>
      <c r="K1308">
        <v>167</v>
      </c>
      <c r="L1308">
        <v>399</v>
      </c>
      <c r="M1308">
        <v>2271</v>
      </c>
      <c r="N1308">
        <f t="shared" si="20"/>
        <v>6937</v>
      </c>
    </row>
    <row r="1309" spans="1:14" ht="14.25" customHeight="1" x14ac:dyDescent="0.35">
      <c r="A1309" t="s">
        <v>5540</v>
      </c>
      <c r="B1309" t="s">
        <v>3441</v>
      </c>
      <c r="C1309" t="s">
        <v>1287</v>
      </c>
      <c r="D1309" t="s">
        <v>1361</v>
      </c>
      <c r="E1309">
        <v>26147</v>
      </c>
      <c r="F1309">
        <v>507</v>
      </c>
      <c r="G1309">
        <v>93</v>
      </c>
      <c r="H1309">
        <v>217</v>
      </c>
      <c r="I1309">
        <v>734</v>
      </c>
      <c r="J1309">
        <v>292</v>
      </c>
      <c r="K1309">
        <v>143</v>
      </c>
      <c r="L1309">
        <v>253</v>
      </c>
      <c r="M1309">
        <v>699</v>
      </c>
      <c r="N1309">
        <f t="shared" si="20"/>
        <v>2938</v>
      </c>
    </row>
    <row r="1310" spans="1:14" ht="14.25" customHeight="1" x14ac:dyDescent="0.35">
      <c r="A1310" t="s">
        <v>5541</v>
      </c>
      <c r="B1310" t="s">
        <v>4665</v>
      </c>
      <c r="C1310" t="s">
        <v>1287</v>
      </c>
      <c r="D1310" t="s">
        <v>1362</v>
      </c>
      <c r="E1310">
        <v>26149</v>
      </c>
      <c r="F1310">
        <v>124</v>
      </c>
      <c r="G1310">
        <v>18</v>
      </c>
      <c r="H1310">
        <v>116</v>
      </c>
      <c r="I1310">
        <v>265</v>
      </c>
      <c r="J1310">
        <v>193</v>
      </c>
      <c r="K1310">
        <v>95</v>
      </c>
      <c r="L1310">
        <v>103</v>
      </c>
      <c r="M1310">
        <v>534</v>
      </c>
      <c r="N1310">
        <f t="shared" si="20"/>
        <v>1448</v>
      </c>
    </row>
    <row r="1311" spans="1:14" ht="14.25" customHeight="1" x14ac:dyDescent="0.35">
      <c r="A1311" t="s">
        <v>5542</v>
      </c>
      <c r="B1311" t="s">
        <v>5543</v>
      </c>
      <c r="C1311" t="s">
        <v>1287</v>
      </c>
      <c r="D1311" t="s">
        <v>1363</v>
      </c>
      <c r="E1311">
        <v>26151</v>
      </c>
      <c r="F1311">
        <v>95</v>
      </c>
      <c r="G1311">
        <v>65</v>
      </c>
      <c r="H1311">
        <v>122</v>
      </c>
      <c r="I1311">
        <v>128</v>
      </c>
      <c r="J1311">
        <v>137</v>
      </c>
      <c r="K1311">
        <v>40</v>
      </c>
      <c r="L1311">
        <v>113</v>
      </c>
      <c r="M1311">
        <v>287</v>
      </c>
      <c r="N1311">
        <f t="shared" si="20"/>
        <v>987</v>
      </c>
    </row>
    <row r="1312" spans="1:14" ht="14.25" customHeight="1" x14ac:dyDescent="0.35">
      <c r="A1312" t="s">
        <v>5544</v>
      </c>
      <c r="B1312" t="s">
        <v>5545</v>
      </c>
      <c r="C1312" t="s">
        <v>1287</v>
      </c>
      <c r="D1312" t="s">
        <v>1364</v>
      </c>
      <c r="E1312">
        <v>26153</v>
      </c>
      <c r="F1312">
        <v>28</v>
      </c>
      <c r="G1312">
        <v>1</v>
      </c>
      <c r="H1312">
        <v>16</v>
      </c>
      <c r="I1312">
        <v>43</v>
      </c>
      <c r="J1312">
        <v>15</v>
      </c>
      <c r="K1312">
        <v>8</v>
      </c>
      <c r="L1312">
        <v>6</v>
      </c>
      <c r="M1312">
        <v>82</v>
      </c>
      <c r="N1312">
        <f t="shared" si="20"/>
        <v>199</v>
      </c>
    </row>
    <row r="1313" spans="1:14" ht="14.25" customHeight="1" x14ac:dyDescent="0.35">
      <c r="A1313" t="s">
        <v>5546</v>
      </c>
      <c r="B1313" t="s">
        <v>5547</v>
      </c>
      <c r="C1313" t="s">
        <v>1287</v>
      </c>
      <c r="D1313" t="s">
        <v>1365</v>
      </c>
      <c r="E1313">
        <v>26155</v>
      </c>
      <c r="F1313">
        <v>108</v>
      </c>
      <c r="G1313">
        <v>61</v>
      </c>
      <c r="H1313">
        <v>85</v>
      </c>
      <c r="I1313">
        <v>248</v>
      </c>
      <c r="J1313">
        <v>72</v>
      </c>
      <c r="K1313">
        <v>91</v>
      </c>
      <c r="L1313">
        <v>83</v>
      </c>
      <c r="M1313">
        <v>358</v>
      </c>
      <c r="N1313">
        <f t="shared" si="20"/>
        <v>1106</v>
      </c>
    </row>
    <row r="1314" spans="1:14" ht="14.25" customHeight="1" x14ac:dyDescent="0.35">
      <c r="A1314" t="s">
        <v>5548</v>
      </c>
      <c r="B1314" t="s">
        <v>5549</v>
      </c>
      <c r="C1314" t="s">
        <v>1287</v>
      </c>
      <c r="D1314" t="s">
        <v>1366</v>
      </c>
      <c r="E1314">
        <v>26157</v>
      </c>
      <c r="F1314">
        <v>88</v>
      </c>
      <c r="G1314">
        <v>63</v>
      </c>
      <c r="H1314">
        <v>63</v>
      </c>
      <c r="I1314">
        <v>289</v>
      </c>
      <c r="J1314">
        <v>145</v>
      </c>
      <c r="K1314">
        <v>62</v>
      </c>
      <c r="L1314">
        <v>20</v>
      </c>
      <c r="M1314">
        <v>321</v>
      </c>
      <c r="N1314">
        <f t="shared" si="20"/>
        <v>1051</v>
      </c>
    </row>
    <row r="1315" spans="1:14" ht="14.25" customHeight="1" x14ac:dyDescent="0.35">
      <c r="A1315" t="s">
        <v>5550</v>
      </c>
      <c r="B1315" t="s">
        <v>3674</v>
      </c>
      <c r="C1315" t="s">
        <v>1287</v>
      </c>
      <c r="D1315" t="s">
        <v>1367</v>
      </c>
      <c r="E1315">
        <v>26159</v>
      </c>
      <c r="F1315">
        <v>270</v>
      </c>
      <c r="G1315">
        <v>114</v>
      </c>
      <c r="H1315">
        <v>145</v>
      </c>
      <c r="I1315">
        <v>512</v>
      </c>
      <c r="J1315">
        <v>299</v>
      </c>
      <c r="K1315">
        <v>43</v>
      </c>
      <c r="L1315">
        <v>196</v>
      </c>
      <c r="M1315">
        <v>598</v>
      </c>
      <c r="N1315">
        <f t="shared" si="20"/>
        <v>2177</v>
      </c>
    </row>
    <row r="1316" spans="1:14" ht="14.25" customHeight="1" x14ac:dyDescent="0.35">
      <c r="A1316" t="s">
        <v>5551</v>
      </c>
      <c r="B1316" t="s">
        <v>5552</v>
      </c>
      <c r="C1316" t="s">
        <v>1287</v>
      </c>
      <c r="D1316" t="s">
        <v>1368</v>
      </c>
      <c r="E1316">
        <v>26161</v>
      </c>
      <c r="F1316">
        <v>800</v>
      </c>
      <c r="G1316">
        <v>409</v>
      </c>
      <c r="H1316">
        <v>335</v>
      </c>
      <c r="I1316">
        <v>10978</v>
      </c>
      <c r="J1316">
        <v>564</v>
      </c>
      <c r="K1316">
        <v>437</v>
      </c>
      <c r="L1316">
        <v>503</v>
      </c>
      <c r="M1316">
        <v>11084</v>
      </c>
      <c r="N1316">
        <f t="shared" si="20"/>
        <v>25110</v>
      </c>
    </row>
    <row r="1317" spans="1:14" ht="14.25" customHeight="1" x14ac:dyDescent="0.35">
      <c r="A1317" t="s">
        <v>5553</v>
      </c>
      <c r="B1317" t="s">
        <v>4309</v>
      </c>
      <c r="C1317" t="s">
        <v>1287</v>
      </c>
      <c r="D1317" t="s">
        <v>1369</v>
      </c>
      <c r="E1317">
        <v>26163</v>
      </c>
      <c r="F1317">
        <v>11529</v>
      </c>
      <c r="G1317">
        <v>3432</v>
      </c>
      <c r="H1317">
        <v>5993</v>
      </c>
      <c r="I1317">
        <v>14324</v>
      </c>
      <c r="J1317">
        <v>9231</v>
      </c>
      <c r="K1317">
        <v>3304</v>
      </c>
      <c r="L1317">
        <v>6878</v>
      </c>
      <c r="M1317">
        <v>17701</v>
      </c>
      <c r="N1317">
        <f t="shared" si="20"/>
        <v>72392</v>
      </c>
    </row>
    <row r="1318" spans="1:14" ht="14.25" customHeight="1" x14ac:dyDescent="0.35">
      <c r="A1318" t="s">
        <v>5554</v>
      </c>
      <c r="B1318" t="s">
        <v>5555</v>
      </c>
      <c r="C1318" t="s">
        <v>1287</v>
      </c>
      <c r="D1318" t="s">
        <v>1370</v>
      </c>
      <c r="E1318">
        <v>26165</v>
      </c>
      <c r="F1318">
        <v>87</v>
      </c>
      <c r="G1318">
        <v>56</v>
      </c>
      <c r="H1318">
        <v>49</v>
      </c>
      <c r="I1318">
        <v>104</v>
      </c>
      <c r="J1318">
        <v>83</v>
      </c>
      <c r="K1318">
        <v>99</v>
      </c>
      <c r="L1318">
        <v>67</v>
      </c>
      <c r="M1318">
        <v>148</v>
      </c>
      <c r="N1318">
        <f t="shared" si="20"/>
        <v>693</v>
      </c>
    </row>
    <row r="1319" spans="1:14" ht="14.25" customHeight="1" x14ac:dyDescent="0.35">
      <c r="A1319" t="s">
        <v>5556</v>
      </c>
      <c r="B1319" t="s">
        <v>5557</v>
      </c>
      <c r="C1319" t="s">
        <v>1371</v>
      </c>
      <c r="D1319" t="s">
        <v>1372</v>
      </c>
      <c r="E1319">
        <v>27001</v>
      </c>
      <c r="F1319">
        <v>20</v>
      </c>
      <c r="G1319">
        <v>17</v>
      </c>
      <c r="H1319">
        <v>11</v>
      </c>
      <c r="I1319">
        <v>14</v>
      </c>
      <c r="J1319">
        <v>50</v>
      </c>
      <c r="K1319">
        <v>12</v>
      </c>
      <c r="L1319">
        <v>16</v>
      </c>
      <c r="M1319">
        <v>137</v>
      </c>
      <c r="N1319">
        <f t="shared" si="20"/>
        <v>277</v>
      </c>
    </row>
    <row r="1320" spans="1:14" ht="14.25" customHeight="1" x14ac:dyDescent="0.35">
      <c r="A1320" t="s">
        <v>5558</v>
      </c>
      <c r="B1320" t="s">
        <v>5559</v>
      </c>
      <c r="C1320" t="s">
        <v>1371</v>
      </c>
      <c r="D1320" t="s">
        <v>1373</v>
      </c>
      <c r="E1320">
        <v>27003</v>
      </c>
      <c r="F1320">
        <v>457</v>
      </c>
      <c r="G1320">
        <v>123</v>
      </c>
      <c r="H1320">
        <v>337</v>
      </c>
      <c r="I1320">
        <v>1048</v>
      </c>
      <c r="J1320">
        <v>511</v>
      </c>
      <c r="K1320">
        <v>184</v>
      </c>
      <c r="L1320">
        <v>334</v>
      </c>
      <c r="M1320">
        <v>1060</v>
      </c>
      <c r="N1320">
        <f t="shared" si="20"/>
        <v>4054</v>
      </c>
    </row>
    <row r="1321" spans="1:14" ht="14.25" customHeight="1" x14ac:dyDescent="0.35">
      <c r="A1321" t="s">
        <v>5560</v>
      </c>
      <c r="B1321" t="s">
        <v>5561</v>
      </c>
      <c r="C1321" t="s">
        <v>1371</v>
      </c>
      <c r="D1321" t="s">
        <v>1374</v>
      </c>
      <c r="E1321">
        <v>27005</v>
      </c>
      <c r="F1321">
        <v>23</v>
      </c>
      <c r="G1321">
        <v>70</v>
      </c>
      <c r="H1321">
        <v>66</v>
      </c>
      <c r="I1321">
        <v>196</v>
      </c>
      <c r="J1321">
        <v>77</v>
      </c>
      <c r="K1321">
        <v>9</v>
      </c>
      <c r="L1321">
        <v>85</v>
      </c>
      <c r="M1321">
        <v>138</v>
      </c>
      <c r="N1321">
        <f t="shared" si="20"/>
        <v>664</v>
      </c>
    </row>
    <row r="1322" spans="1:14" ht="14.25" customHeight="1" x14ac:dyDescent="0.35">
      <c r="A1322" t="s">
        <v>5562</v>
      </c>
      <c r="B1322" t="s">
        <v>5563</v>
      </c>
      <c r="C1322" t="s">
        <v>1371</v>
      </c>
      <c r="D1322" t="s">
        <v>1375</v>
      </c>
      <c r="E1322">
        <v>27007</v>
      </c>
      <c r="F1322">
        <v>171</v>
      </c>
      <c r="G1322">
        <v>48</v>
      </c>
      <c r="H1322">
        <v>118</v>
      </c>
      <c r="I1322">
        <v>711</v>
      </c>
      <c r="J1322">
        <v>156</v>
      </c>
      <c r="K1322">
        <v>86</v>
      </c>
      <c r="L1322">
        <v>160</v>
      </c>
      <c r="M1322">
        <v>708</v>
      </c>
      <c r="N1322">
        <f t="shared" si="20"/>
        <v>2158</v>
      </c>
    </row>
    <row r="1323" spans="1:14" ht="14.25" customHeight="1" x14ac:dyDescent="0.35">
      <c r="A1323" t="s">
        <v>5564</v>
      </c>
      <c r="B1323" t="s">
        <v>3557</v>
      </c>
      <c r="C1323" t="s">
        <v>1371</v>
      </c>
      <c r="D1323" t="s">
        <v>1376</v>
      </c>
      <c r="E1323">
        <v>27009</v>
      </c>
      <c r="F1323">
        <v>111</v>
      </c>
      <c r="G1323">
        <v>19</v>
      </c>
      <c r="H1323">
        <v>112</v>
      </c>
      <c r="I1323">
        <v>204</v>
      </c>
      <c r="J1323">
        <v>20</v>
      </c>
      <c r="K1323">
        <v>10</v>
      </c>
      <c r="L1323">
        <v>54</v>
      </c>
      <c r="M1323">
        <v>437</v>
      </c>
      <c r="N1323">
        <f t="shared" si="20"/>
        <v>967</v>
      </c>
    </row>
    <row r="1324" spans="1:14" ht="14.25" customHeight="1" x14ac:dyDescent="0.35">
      <c r="A1324" t="s">
        <v>5565</v>
      </c>
      <c r="B1324" t="s">
        <v>5566</v>
      </c>
      <c r="C1324" t="s">
        <v>1371</v>
      </c>
      <c r="D1324" t="s">
        <v>1377</v>
      </c>
      <c r="E1324">
        <v>27011</v>
      </c>
      <c r="F1324">
        <v>19</v>
      </c>
      <c r="G1324">
        <v>23</v>
      </c>
      <c r="H1324">
        <v>2</v>
      </c>
      <c r="I1324">
        <v>4</v>
      </c>
      <c r="J1324">
        <v>29</v>
      </c>
      <c r="K1324">
        <v>2</v>
      </c>
      <c r="L1324">
        <v>0</v>
      </c>
      <c r="M1324">
        <v>16</v>
      </c>
      <c r="N1324">
        <f t="shared" si="20"/>
        <v>95</v>
      </c>
    </row>
    <row r="1325" spans="1:14" ht="14.25" customHeight="1" x14ac:dyDescent="0.35">
      <c r="A1325" t="s">
        <v>5567</v>
      </c>
      <c r="B1325" t="s">
        <v>5568</v>
      </c>
      <c r="C1325" t="s">
        <v>1371</v>
      </c>
      <c r="D1325" t="s">
        <v>1378</v>
      </c>
      <c r="E1325">
        <v>27013</v>
      </c>
      <c r="F1325">
        <v>123</v>
      </c>
      <c r="G1325">
        <v>81</v>
      </c>
      <c r="H1325">
        <v>146</v>
      </c>
      <c r="I1325">
        <v>2439</v>
      </c>
      <c r="J1325">
        <v>118</v>
      </c>
      <c r="K1325">
        <v>90</v>
      </c>
      <c r="L1325">
        <v>123</v>
      </c>
      <c r="M1325">
        <v>2763</v>
      </c>
      <c r="N1325">
        <f t="shared" si="20"/>
        <v>5883</v>
      </c>
    </row>
    <row r="1326" spans="1:14" ht="14.25" customHeight="1" x14ac:dyDescent="0.35">
      <c r="A1326" t="s">
        <v>5569</v>
      </c>
      <c r="B1326" t="s">
        <v>4418</v>
      </c>
      <c r="C1326" t="s">
        <v>1371</v>
      </c>
      <c r="D1326" t="s">
        <v>1379</v>
      </c>
      <c r="E1326">
        <v>27015</v>
      </c>
      <c r="F1326">
        <v>38</v>
      </c>
      <c r="G1326">
        <v>24</v>
      </c>
      <c r="H1326">
        <v>52</v>
      </c>
      <c r="I1326">
        <v>116</v>
      </c>
      <c r="J1326">
        <v>22</v>
      </c>
      <c r="K1326">
        <v>39</v>
      </c>
      <c r="L1326">
        <v>7</v>
      </c>
      <c r="M1326">
        <v>140</v>
      </c>
      <c r="N1326">
        <f t="shared" si="20"/>
        <v>438</v>
      </c>
    </row>
    <row r="1327" spans="1:14" ht="14.25" customHeight="1" x14ac:dyDescent="0.35">
      <c r="A1327" t="s">
        <v>5570</v>
      </c>
      <c r="B1327" t="s">
        <v>5571</v>
      </c>
      <c r="C1327" t="s">
        <v>1371</v>
      </c>
      <c r="D1327" t="s">
        <v>1380</v>
      </c>
      <c r="E1327">
        <v>27017</v>
      </c>
      <c r="F1327">
        <v>26</v>
      </c>
      <c r="G1327">
        <v>26</v>
      </c>
      <c r="H1327">
        <v>29</v>
      </c>
      <c r="I1327">
        <v>170</v>
      </c>
      <c r="J1327">
        <v>182</v>
      </c>
      <c r="K1327">
        <v>7</v>
      </c>
      <c r="L1327">
        <v>59</v>
      </c>
      <c r="M1327">
        <v>162</v>
      </c>
      <c r="N1327">
        <f t="shared" si="20"/>
        <v>661</v>
      </c>
    </row>
    <row r="1328" spans="1:14" ht="14.25" customHeight="1" x14ac:dyDescent="0.35">
      <c r="A1328" t="s">
        <v>5572</v>
      </c>
      <c r="B1328" t="s">
        <v>5573</v>
      </c>
      <c r="C1328" t="s">
        <v>1371</v>
      </c>
      <c r="D1328" t="s">
        <v>1381</v>
      </c>
      <c r="E1328">
        <v>27019</v>
      </c>
      <c r="F1328">
        <v>43</v>
      </c>
      <c r="G1328">
        <v>6</v>
      </c>
      <c r="H1328">
        <v>70</v>
      </c>
      <c r="I1328">
        <v>278</v>
      </c>
      <c r="J1328">
        <v>122</v>
      </c>
      <c r="K1328">
        <v>84</v>
      </c>
      <c r="L1328">
        <v>115</v>
      </c>
      <c r="M1328">
        <v>330</v>
      </c>
      <c r="N1328">
        <f t="shared" si="20"/>
        <v>1048</v>
      </c>
    </row>
    <row r="1329" spans="1:14" ht="14.25" customHeight="1" x14ac:dyDescent="0.35">
      <c r="A1329" t="s">
        <v>5574</v>
      </c>
      <c r="B1329" t="s">
        <v>4424</v>
      </c>
      <c r="C1329" t="s">
        <v>1371</v>
      </c>
      <c r="D1329" t="s">
        <v>1382</v>
      </c>
      <c r="E1329">
        <v>27021</v>
      </c>
      <c r="F1329">
        <v>56</v>
      </c>
      <c r="G1329">
        <v>15</v>
      </c>
      <c r="H1329">
        <v>62</v>
      </c>
      <c r="I1329">
        <v>105</v>
      </c>
      <c r="J1329">
        <v>87</v>
      </c>
      <c r="K1329">
        <v>24</v>
      </c>
      <c r="L1329">
        <v>29</v>
      </c>
      <c r="M1329">
        <v>122</v>
      </c>
      <c r="N1329">
        <f t="shared" si="20"/>
        <v>500</v>
      </c>
    </row>
    <row r="1330" spans="1:14" ht="14.25" customHeight="1" x14ac:dyDescent="0.35">
      <c r="A1330" t="s">
        <v>5575</v>
      </c>
      <c r="B1330" t="s">
        <v>5440</v>
      </c>
      <c r="C1330" t="s">
        <v>1371</v>
      </c>
      <c r="D1330" t="s">
        <v>1383</v>
      </c>
      <c r="E1330">
        <v>27023</v>
      </c>
      <c r="F1330">
        <v>16</v>
      </c>
      <c r="G1330">
        <v>5</v>
      </c>
      <c r="H1330">
        <v>77</v>
      </c>
      <c r="I1330">
        <v>102</v>
      </c>
      <c r="J1330">
        <v>93</v>
      </c>
      <c r="K1330">
        <v>5</v>
      </c>
      <c r="L1330">
        <v>9</v>
      </c>
      <c r="M1330">
        <v>142</v>
      </c>
      <c r="N1330">
        <f t="shared" si="20"/>
        <v>449</v>
      </c>
    </row>
    <row r="1331" spans="1:14" ht="14.25" customHeight="1" x14ac:dyDescent="0.35">
      <c r="A1331" t="s">
        <v>5576</v>
      </c>
      <c r="B1331" t="s">
        <v>5577</v>
      </c>
      <c r="C1331" t="s">
        <v>1371</v>
      </c>
      <c r="D1331" t="s">
        <v>1384</v>
      </c>
      <c r="E1331">
        <v>27025</v>
      </c>
      <c r="F1331">
        <v>31</v>
      </c>
      <c r="G1331">
        <v>0</v>
      </c>
      <c r="H1331">
        <v>11</v>
      </c>
      <c r="I1331">
        <v>25</v>
      </c>
      <c r="J1331">
        <v>78</v>
      </c>
      <c r="K1331">
        <v>7</v>
      </c>
      <c r="L1331">
        <v>59</v>
      </c>
      <c r="M1331">
        <v>168</v>
      </c>
      <c r="N1331">
        <f t="shared" si="20"/>
        <v>379</v>
      </c>
    </row>
    <row r="1332" spans="1:14" ht="14.25" customHeight="1" x14ac:dyDescent="0.35">
      <c r="A1332" t="s">
        <v>5578</v>
      </c>
      <c r="B1332" t="s">
        <v>3353</v>
      </c>
      <c r="C1332" t="s">
        <v>1371</v>
      </c>
      <c r="D1332" t="s">
        <v>1385</v>
      </c>
      <c r="E1332">
        <v>27027</v>
      </c>
      <c r="F1332">
        <v>362</v>
      </c>
      <c r="G1332">
        <v>99</v>
      </c>
      <c r="H1332">
        <v>184</v>
      </c>
      <c r="I1332">
        <v>1122</v>
      </c>
      <c r="J1332">
        <v>239</v>
      </c>
      <c r="K1332">
        <v>48</v>
      </c>
      <c r="L1332">
        <v>60</v>
      </c>
      <c r="M1332">
        <v>1688</v>
      </c>
      <c r="N1332">
        <f t="shared" si="20"/>
        <v>3802</v>
      </c>
    </row>
    <row r="1333" spans="1:14" ht="14.25" customHeight="1" x14ac:dyDescent="0.35">
      <c r="A1333" t="s">
        <v>5579</v>
      </c>
      <c r="B1333" t="s">
        <v>4366</v>
      </c>
      <c r="C1333" t="s">
        <v>1371</v>
      </c>
      <c r="D1333" t="s">
        <v>1386</v>
      </c>
      <c r="E1333">
        <v>27029</v>
      </c>
      <c r="F1333">
        <v>13</v>
      </c>
      <c r="G1333">
        <v>8</v>
      </c>
      <c r="H1333">
        <v>0</v>
      </c>
      <c r="I1333">
        <v>24</v>
      </c>
      <c r="J1333">
        <v>5</v>
      </c>
      <c r="K1333">
        <v>0</v>
      </c>
      <c r="L1333">
        <v>19</v>
      </c>
      <c r="M1333">
        <v>48</v>
      </c>
      <c r="N1333">
        <f t="shared" si="20"/>
        <v>117</v>
      </c>
    </row>
    <row r="1334" spans="1:14" ht="14.25" customHeight="1" x14ac:dyDescent="0.35">
      <c r="A1334" t="s">
        <v>5580</v>
      </c>
      <c r="B1334" t="s">
        <v>4120</v>
      </c>
      <c r="C1334" t="s">
        <v>1371</v>
      </c>
      <c r="D1334" t="s">
        <v>1387</v>
      </c>
      <c r="E1334">
        <v>27031</v>
      </c>
      <c r="F1334">
        <v>11</v>
      </c>
      <c r="G1334">
        <v>1</v>
      </c>
      <c r="H1334">
        <v>7</v>
      </c>
      <c r="I1334">
        <v>27</v>
      </c>
      <c r="J1334">
        <v>17</v>
      </c>
      <c r="K1334">
        <v>0</v>
      </c>
      <c r="L1334">
        <v>15</v>
      </c>
      <c r="M1334">
        <v>29</v>
      </c>
      <c r="N1334">
        <f t="shared" si="20"/>
        <v>107</v>
      </c>
    </row>
    <row r="1335" spans="1:14" ht="14.25" customHeight="1" x14ac:dyDescent="0.35">
      <c r="A1335" t="s">
        <v>5581</v>
      </c>
      <c r="B1335" t="s">
        <v>5582</v>
      </c>
      <c r="C1335" t="s">
        <v>1371</v>
      </c>
      <c r="D1335" t="s">
        <v>1388</v>
      </c>
      <c r="E1335">
        <v>27033</v>
      </c>
      <c r="F1335">
        <v>73</v>
      </c>
      <c r="G1335">
        <v>5</v>
      </c>
      <c r="H1335">
        <v>61</v>
      </c>
      <c r="I1335">
        <v>74</v>
      </c>
      <c r="J1335">
        <v>8</v>
      </c>
      <c r="K1335">
        <v>7</v>
      </c>
      <c r="L1335">
        <v>28</v>
      </c>
      <c r="M1335">
        <v>97</v>
      </c>
      <c r="N1335">
        <f t="shared" si="20"/>
        <v>353</v>
      </c>
    </row>
    <row r="1336" spans="1:14" ht="14.25" customHeight="1" x14ac:dyDescent="0.35">
      <c r="A1336" t="s">
        <v>5583</v>
      </c>
      <c r="B1336" t="s">
        <v>5584</v>
      </c>
      <c r="C1336" t="s">
        <v>1371</v>
      </c>
      <c r="D1336" t="s">
        <v>1389</v>
      </c>
      <c r="E1336">
        <v>27035</v>
      </c>
      <c r="F1336">
        <v>137</v>
      </c>
      <c r="G1336">
        <v>16</v>
      </c>
      <c r="H1336">
        <v>54</v>
      </c>
      <c r="I1336">
        <v>177</v>
      </c>
      <c r="J1336">
        <v>134</v>
      </c>
      <c r="K1336">
        <v>20</v>
      </c>
      <c r="L1336">
        <v>41</v>
      </c>
      <c r="M1336">
        <v>339</v>
      </c>
      <c r="N1336">
        <f t="shared" si="20"/>
        <v>918</v>
      </c>
    </row>
    <row r="1337" spans="1:14" ht="14.25" customHeight="1" x14ac:dyDescent="0.35">
      <c r="A1337" t="s">
        <v>5585</v>
      </c>
      <c r="B1337" t="s">
        <v>5586</v>
      </c>
      <c r="C1337" t="s">
        <v>1371</v>
      </c>
      <c r="D1337" t="s">
        <v>1390</v>
      </c>
      <c r="E1337">
        <v>27037</v>
      </c>
      <c r="F1337">
        <v>643</v>
      </c>
      <c r="G1337">
        <v>459</v>
      </c>
      <c r="H1337">
        <v>434</v>
      </c>
      <c r="I1337">
        <v>1273</v>
      </c>
      <c r="J1337">
        <v>692</v>
      </c>
      <c r="K1337">
        <v>259</v>
      </c>
      <c r="L1337">
        <v>267</v>
      </c>
      <c r="M1337">
        <v>1712</v>
      </c>
      <c r="N1337">
        <f t="shared" si="20"/>
        <v>5739</v>
      </c>
    </row>
    <row r="1338" spans="1:14" ht="14.25" customHeight="1" x14ac:dyDescent="0.35">
      <c r="A1338" t="s">
        <v>5587</v>
      </c>
      <c r="B1338" t="s">
        <v>4134</v>
      </c>
      <c r="C1338" t="s">
        <v>1371</v>
      </c>
      <c r="D1338" t="s">
        <v>1391</v>
      </c>
      <c r="E1338">
        <v>27039</v>
      </c>
      <c r="F1338">
        <v>11</v>
      </c>
      <c r="G1338">
        <v>8</v>
      </c>
      <c r="H1338">
        <v>53</v>
      </c>
      <c r="I1338">
        <v>89</v>
      </c>
      <c r="J1338">
        <v>30</v>
      </c>
      <c r="K1338">
        <v>11</v>
      </c>
      <c r="L1338">
        <v>16</v>
      </c>
      <c r="M1338">
        <v>97</v>
      </c>
      <c r="N1338">
        <f t="shared" si="20"/>
        <v>315</v>
      </c>
    </row>
    <row r="1339" spans="1:14" ht="14.25" customHeight="1" x14ac:dyDescent="0.35">
      <c r="A1339" t="s">
        <v>5588</v>
      </c>
      <c r="B1339" t="s">
        <v>3833</v>
      </c>
      <c r="C1339" t="s">
        <v>1371</v>
      </c>
      <c r="D1339" t="s">
        <v>1392</v>
      </c>
      <c r="E1339">
        <v>27041</v>
      </c>
      <c r="F1339">
        <v>45</v>
      </c>
      <c r="G1339">
        <v>11</v>
      </c>
      <c r="H1339">
        <v>22</v>
      </c>
      <c r="I1339">
        <v>203</v>
      </c>
      <c r="J1339">
        <v>46</v>
      </c>
      <c r="K1339">
        <v>19</v>
      </c>
      <c r="L1339">
        <v>31</v>
      </c>
      <c r="M1339">
        <v>300</v>
      </c>
      <c r="N1339">
        <f t="shared" si="20"/>
        <v>677</v>
      </c>
    </row>
    <row r="1340" spans="1:14" ht="14.25" customHeight="1" x14ac:dyDescent="0.35">
      <c r="A1340" t="s">
        <v>5589</v>
      </c>
      <c r="B1340" t="s">
        <v>5590</v>
      </c>
      <c r="C1340" t="s">
        <v>1371</v>
      </c>
      <c r="D1340" t="s">
        <v>1393</v>
      </c>
      <c r="E1340">
        <v>27043</v>
      </c>
      <c r="F1340">
        <v>32</v>
      </c>
      <c r="G1340">
        <v>14</v>
      </c>
      <c r="H1340">
        <v>16</v>
      </c>
      <c r="I1340">
        <v>39</v>
      </c>
      <c r="J1340">
        <v>23</v>
      </c>
      <c r="K1340">
        <v>12</v>
      </c>
      <c r="L1340">
        <v>68</v>
      </c>
      <c r="M1340">
        <v>135</v>
      </c>
      <c r="N1340">
        <f t="shared" si="20"/>
        <v>339</v>
      </c>
    </row>
    <row r="1341" spans="1:14" ht="14.25" customHeight="1" x14ac:dyDescent="0.35">
      <c r="A1341" t="s">
        <v>5591</v>
      </c>
      <c r="B1341" t="s">
        <v>5592</v>
      </c>
      <c r="C1341" t="s">
        <v>1371</v>
      </c>
      <c r="D1341" t="s">
        <v>1394</v>
      </c>
      <c r="E1341">
        <v>27045</v>
      </c>
      <c r="F1341">
        <v>33</v>
      </c>
      <c r="G1341">
        <v>8</v>
      </c>
      <c r="H1341">
        <v>38</v>
      </c>
      <c r="I1341">
        <v>55</v>
      </c>
      <c r="J1341">
        <v>33</v>
      </c>
      <c r="K1341">
        <v>16</v>
      </c>
      <c r="L1341">
        <v>6</v>
      </c>
      <c r="M1341">
        <v>74</v>
      </c>
      <c r="N1341">
        <f t="shared" si="20"/>
        <v>263</v>
      </c>
    </row>
    <row r="1342" spans="1:14" ht="14.25" customHeight="1" x14ac:dyDescent="0.35">
      <c r="A1342" t="s">
        <v>5593</v>
      </c>
      <c r="B1342" t="s">
        <v>5594</v>
      </c>
      <c r="C1342" t="s">
        <v>1371</v>
      </c>
      <c r="D1342" t="s">
        <v>1395</v>
      </c>
      <c r="E1342">
        <v>27047</v>
      </c>
      <c r="F1342">
        <v>77</v>
      </c>
      <c r="G1342">
        <v>39</v>
      </c>
      <c r="H1342">
        <v>7</v>
      </c>
      <c r="I1342">
        <v>125</v>
      </c>
      <c r="J1342">
        <v>48</v>
      </c>
      <c r="K1342">
        <v>58</v>
      </c>
      <c r="L1342">
        <v>26</v>
      </c>
      <c r="M1342">
        <v>129</v>
      </c>
      <c r="N1342">
        <f t="shared" si="20"/>
        <v>509</v>
      </c>
    </row>
    <row r="1343" spans="1:14" ht="14.25" customHeight="1" x14ac:dyDescent="0.35">
      <c r="A1343" t="s">
        <v>5595</v>
      </c>
      <c r="B1343" t="s">
        <v>5596</v>
      </c>
      <c r="C1343" t="s">
        <v>1371</v>
      </c>
      <c r="D1343" t="s">
        <v>1396</v>
      </c>
      <c r="E1343">
        <v>27049</v>
      </c>
      <c r="F1343">
        <v>73</v>
      </c>
      <c r="G1343">
        <v>35</v>
      </c>
      <c r="H1343">
        <v>65</v>
      </c>
      <c r="I1343">
        <v>259</v>
      </c>
      <c r="J1343">
        <v>43</v>
      </c>
      <c r="K1343">
        <v>19</v>
      </c>
      <c r="L1343">
        <v>36</v>
      </c>
      <c r="M1343">
        <v>255</v>
      </c>
      <c r="N1343">
        <f t="shared" si="20"/>
        <v>785</v>
      </c>
    </row>
    <row r="1344" spans="1:14" ht="14.25" customHeight="1" x14ac:dyDescent="0.35">
      <c r="A1344" t="s">
        <v>5597</v>
      </c>
      <c r="B1344" t="s">
        <v>3598</v>
      </c>
      <c r="C1344" t="s">
        <v>1371</v>
      </c>
      <c r="D1344" t="s">
        <v>1397</v>
      </c>
      <c r="E1344">
        <v>27051</v>
      </c>
      <c r="F1344">
        <v>15</v>
      </c>
      <c r="G1344">
        <v>2</v>
      </c>
      <c r="H1344">
        <v>12</v>
      </c>
      <c r="I1344">
        <v>0</v>
      </c>
      <c r="J1344">
        <v>16</v>
      </c>
      <c r="K1344">
        <v>0</v>
      </c>
      <c r="L1344">
        <v>9</v>
      </c>
      <c r="M1344">
        <v>44</v>
      </c>
      <c r="N1344">
        <f t="shared" si="20"/>
        <v>98</v>
      </c>
    </row>
    <row r="1345" spans="1:14" ht="14.25" customHeight="1" x14ac:dyDescent="0.35">
      <c r="A1345" t="s">
        <v>5598</v>
      </c>
      <c r="B1345" t="s">
        <v>5599</v>
      </c>
      <c r="C1345" t="s">
        <v>1371</v>
      </c>
      <c r="D1345" t="s">
        <v>1398</v>
      </c>
      <c r="E1345">
        <v>27053</v>
      </c>
      <c r="F1345">
        <v>2480</v>
      </c>
      <c r="G1345">
        <v>1033</v>
      </c>
      <c r="H1345">
        <v>1446</v>
      </c>
      <c r="I1345">
        <v>9299</v>
      </c>
      <c r="J1345">
        <v>3167</v>
      </c>
      <c r="K1345">
        <v>699</v>
      </c>
      <c r="L1345">
        <v>1950</v>
      </c>
      <c r="M1345">
        <v>13115</v>
      </c>
      <c r="N1345">
        <f t="shared" si="20"/>
        <v>33189</v>
      </c>
    </row>
    <row r="1346" spans="1:14" ht="14.25" customHeight="1" x14ac:dyDescent="0.35">
      <c r="A1346" t="s">
        <v>5600</v>
      </c>
      <c r="B1346" t="s">
        <v>3395</v>
      </c>
      <c r="C1346" t="s">
        <v>1371</v>
      </c>
      <c r="D1346" t="s">
        <v>1399</v>
      </c>
      <c r="E1346">
        <v>27055</v>
      </c>
      <c r="F1346">
        <v>16</v>
      </c>
      <c r="G1346">
        <v>0</v>
      </c>
      <c r="H1346">
        <v>2</v>
      </c>
      <c r="I1346">
        <v>15</v>
      </c>
      <c r="J1346">
        <v>25</v>
      </c>
      <c r="K1346">
        <v>1</v>
      </c>
      <c r="L1346">
        <v>14</v>
      </c>
      <c r="M1346">
        <v>59</v>
      </c>
      <c r="N1346">
        <f t="shared" si="20"/>
        <v>132</v>
      </c>
    </row>
    <row r="1347" spans="1:14" ht="14.25" customHeight="1" x14ac:dyDescent="0.35">
      <c r="A1347" t="s">
        <v>5601</v>
      </c>
      <c r="B1347" t="s">
        <v>5602</v>
      </c>
      <c r="C1347" t="s">
        <v>1371</v>
      </c>
      <c r="D1347" t="s">
        <v>1400</v>
      </c>
      <c r="E1347">
        <v>27057</v>
      </c>
      <c r="F1347">
        <v>32</v>
      </c>
      <c r="G1347">
        <v>6</v>
      </c>
      <c r="H1347">
        <v>12</v>
      </c>
      <c r="I1347">
        <v>73</v>
      </c>
      <c r="J1347">
        <v>17</v>
      </c>
      <c r="K1347">
        <v>27</v>
      </c>
      <c r="L1347">
        <v>16</v>
      </c>
      <c r="M1347">
        <v>67</v>
      </c>
      <c r="N1347">
        <f t="shared" ref="N1347:N1410" si="21">SUM(F1347:M1347)</f>
        <v>250</v>
      </c>
    </row>
    <row r="1348" spans="1:14" ht="14.25" customHeight="1" x14ac:dyDescent="0.35">
      <c r="A1348" t="s">
        <v>5603</v>
      </c>
      <c r="B1348" t="s">
        <v>5604</v>
      </c>
      <c r="C1348" t="s">
        <v>1371</v>
      </c>
      <c r="D1348" t="s">
        <v>1401</v>
      </c>
      <c r="E1348">
        <v>27059</v>
      </c>
      <c r="F1348">
        <v>95</v>
      </c>
      <c r="G1348">
        <v>58</v>
      </c>
      <c r="H1348">
        <v>33</v>
      </c>
      <c r="I1348">
        <v>155</v>
      </c>
      <c r="J1348">
        <v>69</v>
      </c>
      <c r="K1348">
        <v>73</v>
      </c>
      <c r="L1348">
        <v>86</v>
      </c>
      <c r="M1348">
        <v>143</v>
      </c>
      <c r="N1348">
        <f t="shared" si="21"/>
        <v>712</v>
      </c>
    </row>
    <row r="1349" spans="1:14" ht="14.25" customHeight="1" x14ac:dyDescent="0.35">
      <c r="A1349" t="s">
        <v>5605</v>
      </c>
      <c r="B1349" t="s">
        <v>5606</v>
      </c>
      <c r="C1349" t="s">
        <v>1371</v>
      </c>
      <c r="D1349" t="s">
        <v>1402</v>
      </c>
      <c r="E1349">
        <v>27061</v>
      </c>
      <c r="F1349">
        <v>141</v>
      </c>
      <c r="G1349">
        <v>51</v>
      </c>
      <c r="H1349">
        <v>71</v>
      </c>
      <c r="I1349">
        <v>216</v>
      </c>
      <c r="J1349">
        <v>131</v>
      </c>
      <c r="K1349">
        <v>49</v>
      </c>
      <c r="L1349">
        <v>63</v>
      </c>
      <c r="M1349">
        <v>251</v>
      </c>
      <c r="N1349">
        <f t="shared" si="21"/>
        <v>973</v>
      </c>
    </row>
    <row r="1350" spans="1:14" ht="14.25" customHeight="1" x14ac:dyDescent="0.35">
      <c r="A1350" t="s">
        <v>5607</v>
      </c>
      <c r="B1350" t="s">
        <v>3397</v>
      </c>
      <c r="C1350" t="s">
        <v>1371</v>
      </c>
      <c r="D1350" t="s">
        <v>1403</v>
      </c>
      <c r="E1350">
        <v>27063</v>
      </c>
      <c r="F1350">
        <v>1</v>
      </c>
      <c r="G1350">
        <v>10</v>
      </c>
      <c r="H1350">
        <v>24</v>
      </c>
      <c r="I1350">
        <v>53</v>
      </c>
      <c r="J1350">
        <v>3</v>
      </c>
      <c r="K1350">
        <v>22</v>
      </c>
      <c r="L1350">
        <v>12</v>
      </c>
      <c r="M1350">
        <v>87</v>
      </c>
      <c r="N1350">
        <f t="shared" si="21"/>
        <v>212</v>
      </c>
    </row>
    <row r="1351" spans="1:14" ht="14.25" customHeight="1" x14ac:dyDescent="0.35">
      <c r="A1351" t="s">
        <v>5608</v>
      </c>
      <c r="B1351" t="s">
        <v>5609</v>
      </c>
      <c r="C1351" t="s">
        <v>1371</v>
      </c>
      <c r="D1351" t="s">
        <v>1404</v>
      </c>
      <c r="E1351">
        <v>27065</v>
      </c>
      <c r="F1351">
        <v>21</v>
      </c>
      <c r="G1351">
        <v>8</v>
      </c>
      <c r="H1351">
        <v>53</v>
      </c>
      <c r="I1351">
        <v>78</v>
      </c>
      <c r="J1351">
        <v>18</v>
      </c>
      <c r="K1351">
        <v>6</v>
      </c>
      <c r="L1351">
        <v>7</v>
      </c>
      <c r="M1351">
        <v>120</v>
      </c>
      <c r="N1351">
        <f t="shared" si="21"/>
        <v>311</v>
      </c>
    </row>
    <row r="1352" spans="1:14" ht="14.25" customHeight="1" x14ac:dyDescent="0.35">
      <c r="A1352" t="s">
        <v>5610</v>
      </c>
      <c r="B1352" t="s">
        <v>5611</v>
      </c>
      <c r="C1352" t="s">
        <v>1371</v>
      </c>
      <c r="D1352" t="s">
        <v>1405</v>
      </c>
      <c r="E1352">
        <v>27067</v>
      </c>
      <c r="F1352">
        <v>46</v>
      </c>
      <c r="G1352">
        <v>9</v>
      </c>
      <c r="H1352">
        <v>36</v>
      </c>
      <c r="I1352">
        <v>197</v>
      </c>
      <c r="J1352">
        <v>108</v>
      </c>
      <c r="K1352">
        <v>38</v>
      </c>
      <c r="L1352">
        <v>39</v>
      </c>
      <c r="M1352">
        <v>299</v>
      </c>
      <c r="N1352">
        <f t="shared" si="21"/>
        <v>772</v>
      </c>
    </row>
    <row r="1353" spans="1:14" ht="14.25" customHeight="1" x14ac:dyDescent="0.35">
      <c r="A1353" t="s">
        <v>5612</v>
      </c>
      <c r="B1353" t="s">
        <v>5613</v>
      </c>
      <c r="C1353" t="s">
        <v>1371</v>
      </c>
      <c r="D1353" t="s">
        <v>1406</v>
      </c>
      <c r="E1353">
        <v>27069</v>
      </c>
      <c r="F1353">
        <v>2</v>
      </c>
      <c r="G1353">
        <v>7</v>
      </c>
      <c r="H1353">
        <v>16</v>
      </c>
      <c r="I1353">
        <v>7</v>
      </c>
      <c r="J1353">
        <v>0</v>
      </c>
      <c r="K1353">
        <v>0</v>
      </c>
      <c r="L1353">
        <v>3</v>
      </c>
      <c r="M1353">
        <v>15</v>
      </c>
      <c r="N1353">
        <f t="shared" si="21"/>
        <v>50</v>
      </c>
    </row>
    <row r="1354" spans="1:14" ht="14.25" customHeight="1" x14ac:dyDescent="0.35">
      <c r="A1354" t="s">
        <v>5614</v>
      </c>
      <c r="B1354" t="s">
        <v>5615</v>
      </c>
      <c r="C1354" t="s">
        <v>1371</v>
      </c>
      <c r="D1354" t="s">
        <v>1407</v>
      </c>
      <c r="E1354">
        <v>27071</v>
      </c>
      <c r="F1354">
        <v>50</v>
      </c>
      <c r="G1354">
        <v>67</v>
      </c>
      <c r="H1354">
        <v>0</v>
      </c>
      <c r="I1354">
        <v>4</v>
      </c>
      <c r="J1354">
        <v>27</v>
      </c>
      <c r="K1354">
        <v>1</v>
      </c>
      <c r="L1354">
        <v>18</v>
      </c>
      <c r="M1354">
        <v>47</v>
      </c>
      <c r="N1354">
        <f t="shared" si="21"/>
        <v>214</v>
      </c>
    </row>
    <row r="1355" spans="1:14" ht="14.25" customHeight="1" x14ac:dyDescent="0.35">
      <c r="A1355" t="s">
        <v>5616</v>
      </c>
      <c r="B1355" t="s">
        <v>5617</v>
      </c>
      <c r="C1355" t="s">
        <v>1371</v>
      </c>
      <c r="D1355" t="s">
        <v>1408</v>
      </c>
      <c r="E1355">
        <v>27073</v>
      </c>
      <c r="F1355">
        <v>9</v>
      </c>
      <c r="G1355">
        <v>3</v>
      </c>
      <c r="H1355">
        <v>5</v>
      </c>
      <c r="I1355">
        <v>7</v>
      </c>
      <c r="J1355">
        <v>4</v>
      </c>
      <c r="K1355">
        <v>16</v>
      </c>
      <c r="L1355">
        <v>26</v>
      </c>
      <c r="M1355">
        <v>28</v>
      </c>
      <c r="N1355">
        <f t="shared" si="21"/>
        <v>98</v>
      </c>
    </row>
    <row r="1356" spans="1:14" ht="14.25" customHeight="1" x14ac:dyDescent="0.35">
      <c r="A1356" t="s">
        <v>5618</v>
      </c>
      <c r="B1356" t="s">
        <v>3715</v>
      </c>
      <c r="C1356" t="s">
        <v>1371</v>
      </c>
      <c r="D1356" t="s">
        <v>1409</v>
      </c>
      <c r="E1356">
        <v>27075</v>
      </c>
      <c r="F1356">
        <v>2</v>
      </c>
      <c r="G1356">
        <v>3</v>
      </c>
      <c r="H1356">
        <v>8</v>
      </c>
      <c r="I1356">
        <v>3</v>
      </c>
      <c r="J1356">
        <v>19</v>
      </c>
      <c r="K1356">
        <v>2</v>
      </c>
      <c r="L1356">
        <v>10</v>
      </c>
      <c r="M1356">
        <v>36</v>
      </c>
      <c r="N1356">
        <f t="shared" si="21"/>
        <v>83</v>
      </c>
    </row>
    <row r="1357" spans="1:14" ht="14.25" customHeight="1" x14ac:dyDescent="0.35">
      <c r="A1357" t="s">
        <v>5619</v>
      </c>
      <c r="B1357" t="s">
        <v>5620</v>
      </c>
      <c r="C1357" t="s">
        <v>1371</v>
      </c>
      <c r="D1357" t="s">
        <v>1410</v>
      </c>
      <c r="E1357">
        <v>27077</v>
      </c>
      <c r="F1357">
        <v>0</v>
      </c>
      <c r="G1357">
        <v>0</v>
      </c>
      <c r="H1357">
        <v>0</v>
      </c>
      <c r="I1357">
        <v>3</v>
      </c>
      <c r="J1357">
        <v>0</v>
      </c>
      <c r="K1357">
        <v>0</v>
      </c>
      <c r="L1357">
        <v>33</v>
      </c>
      <c r="M1357">
        <v>21</v>
      </c>
      <c r="N1357">
        <f t="shared" si="21"/>
        <v>57</v>
      </c>
    </row>
    <row r="1358" spans="1:14" ht="14.25" customHeight="1" x14ac:dyDescent="0.35">
      <c r="A1358" t="s">
        <v>5621</v>
      </c>
      <c r="B1358" t="s">
        <v>5622</v>
      </c>
      <c r="C1358" t="s">
        <v>1371</v>
      </c>
      <c r="D1358" t="s">
        <v>1411</v>
      </c>
      <c r="E1358">
        <v>27079</v>
      </c>
      <c r="F1358">
        <v>92</v>
      </c>
      <c r="G1358">
        <v>1</v>
      </c>
      <c r="H1358">
        <v>38</v>
      </c>
      <c r="I1358">
        <v>127</v>
      </c>
      <c r="J1358">
        <v>10</v>
      </c>
      <c r="K1358">
        <v>2</v>
      </c>
      <c r="L1358">
        <v>8</v>
      </c>
      <c r="M1358">
        <v>120</v>
      </c>
      <c r="N1358">
        <f t="shared" si="21"/>
        <v>398</v>
      </c>
    </row>
    <row r="1359" spans="1:14" ht="14.25" customHeight="1" x14ac:dyDescent="0.35">
      <c r="A1359" t="s">
        <v>5623</v>
      </c>
      <c r="B1359" t="s">
        <v>3619</v>
      </c>
      <c r="C1359" t="s">
        <v>1371</v>
      </c>
      <c r="D1359" t="s">
        <v>1412</v>
      </c>
      <c r="E1359">
        <v>27081</v>
      </c>
      <c r="F1359">
        <v>12</v>
      </c>
      <c r="G1359">
        <v>0</v>
      </c>
      <c r="H1359">
        <v>11</v>
      </c>
      <c r="I1359">
        <v>36</v>
      </c>
      <c r="J1359">
        <v>6</v>
      </c>
      <c r="K1359">
        <v>5</v>
      </c>
      <c r="L1359">
        <v>12</v>
      </c>
      <c r="M1359">
        <v>32</v>
      </c>
      <c r="N1359">
        <f t="shared" si="21"/>
        <v>114</v>
      </c>
    </row>
    <row r="1360" spans="1:14" ht="14.25" customHeight="1" x14ac:dyDescent="0.35">
      <c r="A1360" t="s">
        <v>5624</v>
      </c>
      <c r="B1360" t="s">
        <v>4784</v>
      </c>
      <c r="C1360" t="s">
        <v>1371</v>
      </c>
      <c r="D1360" t="s">
        <v>1413</v>
      </c>
      <c r="E1360">
        <v>27083</v>
      </c>
      <c r="F1360">
        <v>5</v>
      </c>
      <c r="G1360">
        <v>4</v>
      </c>
      <c r="H1360">
        <v>41</v>
      </c>
      <c r="I1360">
        <v>294</v>
      </c>
      <c r="J1360">
        <v>14</v>
      </c>
      <c r="K1360">
        <v>22</v>
      </c>
      <c r="L1360">
        <v>106</v>
      </c>
      <c r="M1360">
        <v>322</v>
      </c>
      <c r="N1360">
        <f t="shared" si="21"/>
        <v>808</v>
      </c>
    </row>
    <row r="1361" spans="1:14" ht="14.25" customHeight="1" x14ac:dyDescent="0.35">
      <c r="A1361" t="s">
        <v>5625</v>
      </c>
      <c r="B1361" t="s">
        <v>5626</v>
      </c>
      <c r="C1361" t="s">
        <v>1371</v>
      </c>
      <c r="D1361" t="s">
        <v>1414</v>
      </c>
      <c r="E1361">
        <v>27085</v>
      </c>
      <c r="F1361">
        <v>29</v>
      </c>
      <c r="G1361">
        <v>10</v>
      </c>
      <c r="H1361">
        <v>50</v>
      </c>
      <c r="I1361">
        <v>48</v>
      </c>
      <c r="J1361">
        <v>26</v>
      </c>
      <c r="K1361">
        <v>26</v>
      </c>
      <c r="L1361">
        <v>24</v>
      </c>
      <c r="M1361">
        <v>145</v>
      </c>
      <c r="N1361">
        <f t="shared" si="21"/>
        <v>358</v>
      </c>
    </row>
    <row r="1362" spans="1:14" ht="14.25" customHeight="1" x14ac:dyDescent="0.35">
      <c r="A1362" t="s">
        <v>5627</v>
      </c>
      <c r="B1362" t="s">
        <v>5628</v>
      </c>
      <c r="C1362" t="s">
        <v>1371</v>
      </c>
      <c r="D1362" t="s">
        <v>1415</v>
      </c>
      <c r="E1362">
        <v>27087</v>
      </c>
      <c r="F1362">
        <v>47</v>
      </c>
      <c r="G1362">
        <v>5</v>
      </c>
      <c r="H1362">
        <v>30</v>
      </c>
      <c r="I1362">
        <v>45</v>
      </c>
      <c r="J1362">
        <v>47</v>
      </c>
      <c r="K1362">
        <v>19</v>
      </c>
      <c r="L1362">
        <v>22</v>
      </c>
      <c r="M1362">
        <v>69</v>
      </c>
      <c r="N1362">
        <f t="shared" si="21"/>
        <v>284</v>
      </c>
    </row>
    <row r="1363" spans="1:14" ht="14.25" customHeight="1" x14ac:dyDescent="0.35">
      <c r="A1363" t="s">
        <v>5629</v>
      </c>
      <c r="B1363" t="s">
        <v>3421</v>
      </c>
      <c r="C1363" t="s">
        <v>1371</v>
      </c>
      <c r="D1363" t="s">
        <v>1416</v>
      </c>
      <c r="E1363">
        <v>27089</v>
      </c>
      <c r="F1363">
        <v>18</v>
      </c>
      <c r="G1363">
        <v>7</v>
      </c>
      <c r="H1363">
        <v>9</v>
      </c>
      <c r="I1363">
        <v>38</v>
      </c>
      <c r="J1363">
        <v>17</v>
      </c>
      <c r="K1363">
        <v>12</v>
      </c>
      <c r="L1363">
        <v>12</v>
      </c>
      <c r="M1363">
        <v>30</v>
      </c>
      <c r="N1363">
        <f t="shared" si="21"/>
        <v>143</v>
      </c>
    </row>
    <row r="1364" spans="1:14" ht="14.25" customHeight="1" x14ac:dyDescent="0.35">
      <c r="A1364" t="s">
        <v>5630</v>
      </c>
      <c r="B1364" t="s">
        <v>4012</v>
      </c>
      <c r="C1364" t="s">
        <v>1371</v>
      </c>
      <c r="D1364" t="s">
        <v>1417</v>
      </c>
      <c r="E1364">
        <v>27091</v>
      </c>
      <c r="F1364">
        <v>72</v>
      </c>
      <c r="G1364">
        <v>16</v>
      </c>
      <c r="H1364">
        <v>47</v>
      </c>
      <c r="I1364">
        <v>27</v>
      </c>
      <c r="J1364">
        <v>42</v>
      </c>
      <c r="K1364">
        <v>39</v>
      </c>
      <c r="L1364">
        <v>3</v>
      </c>
      <c r="M1364">
        <v>161</v>
      </c>
      <c r="N1364">
        <f t="shared" si="21"/>
        <v>407</v>
      </c>
    </row>
    <row r="1365" spans="1:14" ht="14.25" customHeight="1" x14ac:dyDescent="0.35">
      <c r="A1365" t="s">
        <v>5631</v>
      </c>
      <c r="B1365" t="s">
        <v>5632</v>
      </c>
      <c r="C1365" t="s">
        <v>1371</v>
      </c>
      <c r="D1365" t="s">
        <v>1418</v>
      </c>
      <c r="E1365">
        <v>27093</v>
      </c>
      <c r="F1365">
        <v>58</v>
      </c>
      <c r="G1365">
        <v>0</v>
      </c>
      <c r="H1365">
        <v>30</v>
      </c>
      <c r="I1365">
        <v>77</v>
      </c>
      <c r="J1365">
        <v>20</v>
      </c>
      <c r="K1365">
        <v>28</v>
      </c>
      <c r="L1365">
        <v>33</v>
      </c>
      <c r="M1365">
        <v>79</v>
      </c>
      <c r="N1365">
        <f t="shared" si="21"/>
        <v>325</v>
      </c>
    </row>
    <row r="1366" spans="1:14" ht="14.25" customHeight="1" x14ac:dyDescent="0.35">
      <c r="A1366" t="s">
        <v>5633</v>
      </c>
      <c r="B1366" t="s">
        <v>5634</v>
      </c>
      <c r="C1366" t="s">
        <v>1371</v>
      </c>
      <c r="D1366" t="s">
        <v>1419</v>
      </c>
      <c r="E1366">
        <v>27095</v>
      </c>
      <c r="F1366">
        <v>84</v>
      </c>
      <c r="G1366">
        <v>11</v>
      </c>
      <c r="H1366">
        <v>33</v>
      </c>
      <c r="I1366">
        <v>55</v>
      </c>
      <c r="J1366">
        <v>93</v>
      </c>
      <c r="K1366">
        <v>23</v>
      </c>
      <c r="L1366">
        <v>28</v>
      </c>
      <c r="M1366">
        <v>59</v>
      </c>
      <c r="N1366">
        <f t="shared" si="21"/>
        <v>386</v>
      </c>
    </row>
    <row r="1367" spans="1:14" ht="14.25" customHeight="1" x14ac:dyDescent="0.35">
      <c r="A1367" t="s">
        <v>5635</v>
      </c>
      <c r="B1367" t="s">
        <v>5636</v>
      </c>
      <c r="C1367" t="s">
        <v>1371</v>
      </c>
      <c r="D1367" t="s">
        <v>1420</v>
      </c>
      <c r="E1367">
        <v>27097</v>
      </c>
      <c r="F1367">
        <v>102</v>
      </c>
      <c r="G1367">
        <v>21</v>
      </c>
      <c r="H1367">
        <v>66</v>
      </c>
      <c r="I1367">
        <v>73</v>
      </c>
      <c r="J1367">
        <v>70</v>
      </c>
      <c r="K1367">
        <v>15</v>
      </c>
      <c r="L1367">
        <v>76</v>
      </c>
      <c r="M1367">
        <v>161</v>
      </c>
      <c r="N1367">
        <f t="shared" si="21"/>
        <v>584</v>
      </c>
    </row>
    <row r="1368" spans="1:14" ht="14.25" customHeight="1" x14ac:dyDescent="0.35">
      <c r="A1368" t="s">
        <v>5637</v>
      </c>
      <c r="B1368" t="s">
        <v>5638</v>
      </c>
      <c r="C1368" t="s">
        <v>1371</v>
      </c>
      <c r="D1368" t="s">
        <v>1421</v>
      </c>
      <c r="E1368">
        <v>27099</v>
      </c>
      <c r="F1368">
        <v>58</v>
      </c>
      <c r="G1368">
        <v>62</v>
      </c>
      <c r="H1368">
        <v>109</v>
      </c>
      <c r="I1368">
        <v>95</v>
      </c>
      <c r="J1368">
        <v>134</v>
      </c>
      <c r="K1368">
        <v>8</v>
      </c>
      <c r="L1368">
        <v>130</v>
      </c>
      <c r="M1368">
        <v>337</v>
      </c>
      <c r="N1368">
        <f t="shared" si="21"/>
        <v>933</v>
      </c>
    </row>
    <row r="1369" spans="1:14" ht="14.25" customHeight="1" x14ac:dyDescent="0.35">
      <c r="A1369" t="s">
        <v>5639</v>
      </c>
      <c r="B1369" t="s">
        <v>4231</v>
      </c>
      <c r="C1369" t="s">
        <v>1371</v>
      </c>
      <c r="D1369" t="s">
        <v>1422</v>
      </c>
      <c r="E1369">
        <v>27101</v>
      </c>
      <c r="F1369">
        <v>15</v>
      </c>
      <c r="G1369">
        <v>3</v>
      </c>
      <c r="H1369">
        <v>6</v>
      </c>
      <c r="I1369">
        <v>39</v>
      </c>
      <c r="J1369">
        <v>9</v>
      </c>
      <c r="K1369">
        <v>6</v>
      </c>
      <c r="L1369">
        <v>8</v>
      </c>
      <c r="M1369">
        <v>77</v>
      </c>
      <c r="N1369">
        <f t="shared" si="21"/>
        <v>163</v>
      </c>
    </row>
    <row r="1370" spans="1:14" ht="14.25" customHeight="1" x14ac:dyDescent="0.35">
      <c r="A1370" t="s">
        <v>5640</v>
      </c>
      <c r="B1370" t="s">
        <v>5641</v>
      </c>
      <c r="C1370" t="s">
        <v>1371</v>
      </c>
      <c r="D1370" t="s">
        <v>1423</v>
      </c>
      <c r="E1370">
        <v>27103</v>
      </c>
      <c r="F1370">
        <v>108</v>
      </c>
      <c r="G1370">
        <v>19</v>
      </c>
      <c r="H1370">
        <v>42</v>
      </c>
      <c r="I1370">
        <v>72</v>
      </c>
      <c r="J1370">
        <v>68</v>
      </c>
      <c r="K1370">
        <v>3</v>
      </c>
      <c r="L1370">
        <v>36</v>
      </c>
      <c r="M1370">
        <v>123</v>
      </c>
      <c r="N1370">
        <f t="shared" si="21"/>
        <v>471</v>
      </c>
    </row>
    <row r="1371" spans="1:14" ht="14.25" customHeight="1" x14ac:dyDescent="0.35">
      <c r="A1371" t="s">
        <v>5642</v>
      </c>
      <c r="B1371" t="s">
        <v>5643</v>
      </c>
      <c r="C1371" t="s">
        <v>1371</v>
      </c>
      <c r="D1371" t="s">
        <v>1424</v>
      </c>
      <c r="E1371">
        <v>27105</v>
      </c>
      <c r="F1371">
        <v>55</v>
      </c>
      <c r="G1371">
        <v>34</v>
      </c>
      <c r="H1371">
        <v>75</v>
      </c>
      <c r="I1371">
        <v>165</v>
      </c>
      <c r="J1371">
        <v>165</v>
      </c>
      <c r="K1371">
        <v>30</v>
      </c>
      <c r="L1371">
        <v>44</v>
      </c>
      <c r="M1371">
        <v>87</v>
      </c>
      <c r="N1371">
        <f t="shared" si="21"/>
        <v>655</v>
      </c>
    </row>
    <row r="1372" spans="1:14" ht="14.25" customHeight="1" x14ac:dyDescent="0.35">
      <c r="A1372" t="s">
        <v>5644</v>
      </c>
      <c r="B1372" t="s">
        <v>5645</v>
      </c>
      <c r="C1372" t="s">
        <v>1371</v>
      </c>
      <c r="D1372" t="s">
        <v>1425</v>
      </c>
      <c r="E1372">
        <v>27107</v>
      </c>
      <c r="F1372">
        <v>24</v>
      </c>
      <c r="G1372">
        <v>2</v>
      </c>
      <c r="H1372">
        <v>4</v>
      </c>
      <c r="I1372">
        <v>29</v>
      </c>
      <c r="J1372">
        <v>25</v>
      </c>
      <c r="K1372">
        <v>8</v>
      </c>
      <c r="L1372">
        <v>7</v>
      </c>
      <c r="M1372">
        <v>23</v>
      </c>
      <c r="N1372">
        <f t="shared" si="21"/>
        <v>122</v>
      </c>
    </row>
    <row r="1373" spans="1:14" ht="14.25" customHeight="1" x14ac:dyDescent="0.35">
      <c r="A1373" t="s">
        <v>5646</v>
      </c>
      <c r="B1373" t="s">
        <v>5647</v>
      </c>
      <c r="C1373" t="s">
        <v>1371</v>
      </c>
      <c r="D1373" t="s">
        <v>1426</v>
      </c>
      <c r="E1373">
        <v>27109</v>
      </c>
      <c r="F1373">
        <v>182</v>
      </c>
      <c r="G1373">
        <v>64</v>
      </c>
      <c r="H1373">
        <v>66</v>
      </c>
      <c r="I1373">
        <v>965</v>
      </c>
      <c r="J1373">
        <v>243</v>
      </c>
      <c r="K1373">
        <v>75</v>
      </c>
      <c r="L1373">
        <v>128</v>
      </c>
      <c r="M1373">
        <v>1350</v>
      </c>
      <c r="N1373">
        <f t="shared" si="21"/>
        <v>3073</v>
      </c>
    </row>
    <row r="1374" spans="1:14" ht="14.25" customHeight="1" x14ac:dyDescent="0.35">
      <c r="A1374" t="s">
        <v>5648</v>
      </c>
      <c r="B1374" t="s">
        <v>5649</v>
      </c>
      <c r="C1374" t="s">
        <v>1371</v>
      </c>
      <c r="D1374" t="s">
        <v>1427</v>
      </c>
      <c r="E1374">
        <v>27111</v>
      </c>
      <c r="F1374">
        <v>93</v>
      </c>
      <c r="G1374">
        <v>60</v>
      </c>
      <c r="H1374">
        <v>64</v>
      </c>
      <c r="I1374">
        <v>287</v>
      </c>
      <c r="J1374">
        <v>77</v>
      </c>
      <c r="K1374">
        <v>13</v>
      </c>
      <c r="L1374">
        <v>31</v>
      </c>
      <c r="M1374">
        <v>419</v>
      </c>
      <c r="N1374">
        <f t="shared" si="21"/>
        <v>1044</v>
      </c>
    </row>
    <row r="1375" spans="1:14" ht="14.25" customHeight="1" x14ac:dyDescent="0.35">
      <c r="A1375" t="s">
        <v>5650</v>
      </c>
      <c r="B1375" t="s">
        <v>5651</v>
      </c>
      <c r="C1375" t="s">
        <v>1371</v>
      </c>
      <c r="D1375" t="s">
        <v>1428</v>
      </c>
      <c r="E1375">
        <v>27113</v>
      </c>
      <c r="F1375">
        <v>47</v>
      </c>
      <c r="G1375">
        <v>26</v>
      </c>
      <c r="H1375">
        <v>61</v>
      </c>
      <c r="I1375">
        <v>28</v>
      </c>
      <c r="J1375">
        <v>55</v>
      </c>
      <c r="K1375">
        <v>0</v>
      </c>
      <c r="L1375">
        <v>16</v>
      </c>
      <c r="M1375">
        <v>98</v>
      </c>
      <c r="N1375">
        <f t="shared" si="21"/>
        <v>331</v>
      </c>
    </row>
    <row r="1376" spans="1:14" ht="14.25" customHeight="1" x14ac:dyDescent="0.35">
      <c r="A1376" t="s">
        <v>5652</v>
      </c>
      <c r="B1376" t="s">
        <v>5653</v>
      </c>
      <c r="C1376" t="s">
        <v>1371</v>
      </c>
      <c r="D1376" t="s">
        <v>1429</v>
      </c>
      <c r="E1376">
        <v>27115</v>
      </c>
      <c r="F1376">
        <v>56</v>
      </c>
      <c r="G1376">
        <v>42</v>
      </c>
      <c r="H1376">
        <v>62</v>
      </c>
      <c r="I1376">
        <v>143</v>
      </c>
      <c r="J1376">
        <v>30</v>
      </c>
      <c r="K1376">
        <v>12</v>
      </c>
      <c r="L1376">
        <v>43</v>
      </c>
      <c r="M1376">
        <v>130</v>
      </c>
      <c r="N1376">
        <f t="shared" si="21"/>
        <v>518</v>
      </c>
    </row>
    <row r="1377" spans="1:14" ht="14.25" customHeight="1" x14ac:dyDescent="0.35">
      <c r="A1377" t="s">
        <v>5654</v>
      </c>
      <c r="B1377" t="s">
        <v>5655</v>
      </c>
      <c r="C1377" t="s">
        <v>1371</v>
      </c>
      <c r="D1377" t="s">
        <v>1430</v>
      </c>
      <c r="E1377">
        <v>27117</v>
      </c>
      <c r="F1377">
        <v>45</v>
      </c>
      <c r="G1377">
        <v>9</v>
      </c>
      <c r="H1377">
        <v>30</v>
      </c>
      <c r="I1377">
        <v>10</v>
      </c>
      <c r="J1377">
        <v>15</v>
      </c>
      <c r="K1377">
        <v>0</v>
      </c>
      <c r="L1377">
        <v>26</v>
      </c>
      <c r="M1377">
        <v>43</v>
      </c>
      <c r="N1377">
        <f t="shared" si="21"/>
        <v>178</v>
      </c>
    </row>
    <row r="1378" spans="1:14" ht="14.25" customHeight="1" x14ac:dyDescent="0.35">
      <c r="A1378" t="s">
        <v>5656</v>
      </c>
      <c r="B1378" t="s">
        <v>3647</v>
      </c>
      <c r="C1378" t="s">
        <v>1371</v>
      </c>
      <c r="D1378" t="s">
        <v>1431</v>
      </c>
      <c r="E1378">
        <v>27119</v>
      </c>
      <c r="F1378">
        <v>151</v>
      </c>
      <c r="G1378">
        <v>18</v>
      </c>
      <c r="H1378">
        <v>110</v>
      </c>
      <c r="I1378">
        <v>113</v>
      </c>
      <c r="J1378">
        <v>31</v>
      </c>
      <c r="K1378">
        <v>54</v>
      </c>
      <c r="L1378">
        <v>23</v>
      </c>
      <c r="M1378">
        <v>156</v>
      </c>
      <c r="N1378">
        <f t="shared" si="21"/>
        <v>656</v>
      </c>
    </row>
    <row r="1379" spans="1:14" ht="14.25" customHeight="1" x14ac:dyDescent="0.35">
      <c r="A1379" t="s">
        <v>5657</v>
      </c>
      <c r="B1379" t="s">
        <v>3649</v>
      </c>
      <c r="C1379" t="s">
        <v>1371</v>
      </c>
      <c r="D1379" t="s">
        <v>1432</v>
      </c>
      <c r="E1379">
        <v>27121</v>
      </c>
      <c r="F1379">
        <v>35</v>
      </c>
      <c r="G1379">
        <v>0</v>
      </c>
      <c r="H1379">
        <v>22</v>
      </c>
      <c r="I1379">
        <v>67</v>
      </c>
      <c r="J1379">
        <v>6</v>
      </c>
      <c r="K1379">
        <v>5</v>
      </c>
      <c r="L1379">
        <v>14</v>
      </c>
      <c r="M1379">
        <v>54</v>
      </c>
      <c r="N1379">
        <f t="shared" si="21"/>
        <v>203</v>
      </c>
    </row>
    <row r="1380" spans="1:14" ht="14.25" customHeight="1" x14ac:dyDescent="0.35">
      <c r="A1380" t="s">
        <v>5658</v>
      </c>
      <c r="B1380" t="s">
        <v>5659</v>
      </c>
      <c r="C1380" t="s">
        <v>1371</v>
      </c>
      <c r="D1380" t="s">
        <v>1433</v>
      </c>
      <c r="E1380">
        <v>27123</v>
      </c>
      <c r="F1380">
        <v>1690</v>
      </c>
      <c r="G1380">
        <v>558</v>
      </c>
      <c r="H1380">
        <v>944</v>
      </c>
      <c r="I1380">
        <v>4214</v>
      </c>
      <c r="J1380">
        <v>1853</v>
      </c>
      <c r="K1380">
        <v>721</v>
      </c>
      <c r="L1380">
        <v>1130</v>
      </c>
      <c r="M1380">
        <v>4981</v>
      </c>
      <c r="N1380">
        <f t="shared" si="21"/>
        <v>16091</v>
      </c>
    </row>
    <row r="1381" spans="1:14" ht="14.25" customHeight="1" x14ac:dyDescent="0.35">
      <c r="A1381" t="s">
        <v>5660</v>
      </c>
      <c r="B1381" t="s">
        <v>5661</v>
      </c>
      <c r="C1381" t="s">
        <v>1371</v>
      </c>
      <c r="D1381" t="s">
        <v>1434</v>
      </c>
      <c r="E1381">
        <v>27125</v>
      </c>
      <c r="F1381">
        <v>0</v>
      </c>
      <c r="G1381">
        <v>0</v>
      </c>
      <c r="H1381">
        <v>7</v>
      </c>
      <c r="I1381">
        <v>6</v>
      </c>
      <c r="J1381">
        <v>5</v>
      </c>
      <c r="K1381">
        <v>4</v>
      </c>
      <c r="L1381">
        <v>2</v>
      </c>
      <c r="M1381">
        <v>22</v>
      </c>
      <c r="N1381">
        <f t="shared" si="21"/>
        <v>46</v>
      </c>
    </row>
    <row r="1382" spans="1:14" ht="14.25" customHeight="1" x14ac:dyDescent="0.35">
      <c r="A1382" t="s">
        <v>5662</v>
      </c>
      <c r="B1382" t="s">
        <v>5663</v>
      </c>
      <c r="C1382" t="s">
        <v>1371</v>
      </c>
      <c r="D1382" t="s">
        <v>1435</v>
      </c>
      <c r="E1382">
        <v>27127</v>
      </c>
      <c r="F1382">
        <v>13</v>
      </c>
      <c r="G1382">
        <v>19</v>
      </c>
      <c r="H1382">
        <v>20</v>
      </c>
      <c r="I1382">
        <v>116</v>
      </c>
      <c r="J1382">
        <v>22</v>
      </c>
      <c r="K1382">
        <v>5</v>
      </c>
      <c r="L1382">
        <v>16</v>
      </c>
      <c r="M1382">
        <v>127</v>
      </c>
      <c r="N1382">
        <f t="shared" si="21"/>
        <v>338</v>
      </c>
    </row>
    <row r="1383" spans="1:14" ht="14.25" customHeight="1" x14ac:dyDescent="0.35">
      <c r="A1383" t="s">
        <v>5664</v>
      </c>
      <c r="B1383" t="s">
        <v>5665</v>
      </c>
      <c r="C1383" t="s">
        <v>1371</v>
      </c>
      <c r="D1383" t="s">
        <v>1436</v>
      </c>
      <c r="E1383">
        <v>27129</v>
      </c>
      <c r="F1383">
        <v>25</v>
      </c>
      <c r="G1383">
        <v>0</v>
      </c>
      <c r="H1383">
        <v>20</v>
      </c>
      <c r="I1383">
        <v>50</v>
      </c>
      <c r="J1383">
        <v>69</v>
      </c>
      <c r="K1383">
        <v>29</v>
      </c>
      <c r="L1383">
        <v>7</v>
      </c>
      <c r="M1383">
        <v>46</v>
      </c>
      <c r="N1383">
        <f t="shared" si="21"/>
        <v>246</v>
      </c>
    </row>
    <row r="1384" spans="1:14" ht="14.25" customHeight="1" x14ac:dyDescent="0.35">
      <c r="A1384" t="s">
        <v>5666</v>
      </c>
      <c r="B1384" t="s">
        <v>4972</v>
      </c>
      <c r="C1384" t="s">
        <v>1371</v>
      </c>
      <c r="D1384" t="s">
        <v>1437</v>
      </c>
      <c r="E1384">
        <v>27131</v>
      </c>
      <c r="F1384">
        <v>110</v>
      </c>
      <c r="G1384">
        <v>41</v>
      </c>
      <c r="H1384">
        <v>77</v>
      </c>
      <c r="I1384">
        <v>396</v>
      </c>
      <c r="J1384">
        <v>121</v>
      </c>
      <c r="K1384">
        <v>3</v>
      </c>
      <c r="L1384">
        <v>32</v>
      </c>
      <c r="M1384">
        <v>317</v>
      </c>
      <c r="N1384">
        <f t="shared" si="21"/>
        <v>1097</v>
      </c>
    </row>
    <row r="1385" spans="1:14" ht="14.25" customHeight="1" x14ac:dyDescent="0.35">
      <c r="A1385" t="s">
        <v>5667</v>
      </c>
      <c r="B1385" t="s">
        <v>5668</v>
      </c>
      <c r="C1385" t="s">
        <v>1371</v>
      </c>
      <c r="D1385" t="s">
        <v>1438</v>
      </c>
      <c r="E1385">
        <v>27133</v>
      </c>
      <c r="F1385">
        <v>12</v>
      </c>
      <c r="G1385">
        <v>10</v>
      </c>
      <c r="H1385">
        <v>24</v>
      </c>
      <c r="I1385">
        <v>52</v>
      </c>
      <c r="J1385">
        <v>35</v>
      </c>
      <c r="K1385">
        <v>2</v>
      </c>
      <c r="L1385">
        <v>2</v>
      </c>
      <c r="M1385">
        <v>125</v>
      </c>
      <c r="N1385">
        <f t="shared" si="21"/>
        <v>262</v>
      </c>
    </row>
    <row r="1386" spans="1:14" ht="14.25" customHeight="1" x14ac:dyDescent="0.35">
      <c r="A1386" t="s">
        <v>5669</v>
      </c>
      <c r="B1386" t="s">
        <v>5670</v>
      </c>
      <c r="C1386" t="s">
        <v>1371</v>
      </c>
      <c r="D1386" t="s">
        <v>1439</v>
      </c>
      <c r="E1386">
        <v>27135</v>
      </c>
      <c r="F1386">
        <v>23</v>
      </c>
      <c r="G1386">
        <v>6</v>
      </c>
      <c r="H1386">
        <v>23</v>
      </c>
      <c r="I1386">
        <v>58</v>
      </c>
      <c r="J1386">
        <v>26</v>
      </c>
      <c r="K1386">
        <v>48</v>
      </c>
      <c r="L1386">
        <v>1</v>
      </c>
      <c r="M1386">
        <v>163</v>
      </c>
      <c r="N1386">
        <f t="shared" si="21"/>
        <v>348</v>
      </c>
    </row>
    <row r="1387" spans="1:14" ht="14.25" customHeight="1" x14ac:dyDescent="0.35">
      <c r="A1387" t="s">
        <v>5671</v>
      </c>
      <c r="B1387" t="s">
        <v>5672</v>
      </c>
      <c r="C1387" t="s">
        <v>1371</v>
      </c>
      <c r="D1387" t="s">
        <v>1440</v>
      </c>
      <c r="E1387">
        <v>27137</v>
      </c>
      <c r="F1387">
        <v>383</v>
      </c>
      <c r="G1387">
        <v>64</v>
      </c>
      <c r="H1387">
        <v>333</v>
      </c>
      <c r="I1387">
        <v>3181</v>
      </c>
      <c r="J1387">
        <v>177</v>
      </c>
      <c r="K1387">
        <v>187</v>
      </c>
      <c r="L1387">
        <v>114</v>
      </c>
      <c r="M1387">
        <v>3856</v>
      </c>
      <c r="N1387">
        <f t="shared" si="21"/>
        <v>8295</v>
      </c>
    </row>
    <row r="1388" spans="1:14" ht="14.25" customHeight="1" x14ac:dyDescent="0.35">
      <c r="A1388" t="s">
        <v>5673</v>
      </c>
      <c r="B1388" t="s">
        <v>3660</v>
      </c>
      <c r="C1388" t="s">
        <v>1371</v>
      </c>
      <c r="D1388" t="s">
        <v>1441</v>
      </c>
      <c r="E1388">
        <v>27139</v>
      </c>
      <c r="F1388">
        <v>187</v>
      </c>
      <c r="G1388">
        <v>5</v>
      </c>
      <c r="H1388">
        <v>120</v>
      </c>
      <c r="I1388">
        <v>141</v>
      </c>
      <c r="J1388">
        <v>113</v>
      </c>
      <c r="K1388">
        <v>28</v>
      </c>
      <c r="L1388">
        <v>69</v>
      </c>
      <c r="M1388">
        <v>318</v>
      </c>
      <c r="N1388">
        <f t="shared" si="21"/>
        <v>981</v>
      </c>
    </row>
    <row r="1389" spans="1:14" ht="14.25" customHeight="1" x14ac:dyDescent="0.35">
      <c r="A1389" t="s">
        <v>5674</v>
      </c>
      <c r="B1389" t="s">
        <v>5675</v>
      </c>
      <c r="C1389" t="s">
        <v>1371</v>
      </c>
      <c r="D1389" t="s">
        <v>1442</v>
      </c>
      <c r="E1389">
        <v>27141</v>
      </c>
      <c r="F1389">
        <v>163</v>
      </c>
      <c r="G1389">
        <v>55</v>
      </c>
      <c r="H1389">
        <v>11</v>
      </c>
      <c r="I1389">
        <v>299</v>
      </c>
      <c r="J1389">
        <v>78</v>
      </c>
      <c r="K1389">
        <v>13</v>
      </c>
      <c r="L1389">
        <v>10</v>
      </c>
      <c r="M1389">
        <v>243</v>
      </c>
      <c r="N1389">
        <f t="shared" si="21"/>
        <v>872</v>
      </c>
    </row>
    <row r="1390" spans="1:14" ht="14.25" customHeight="1" x14ac:dyDescent="0.35">
      <c r="A1390" t="s">
        <v>5676</v>
      </c>
      <c r="B1390" t="s">
        <v>5677</v>
      </c>
      <c r="C1390" t="s">
        <v>1371</v>
      </c>
      <c r="D1390" t="s">
        <v>1443</v>
      </c>
      <c r="E1390">
        <v>27143</v>
      </c>
      <c r="F1390">
        <v>14</v>
      </c>
      <c r="G1390">
        <v>21</v>
      </c>
      <c r="H1390">
        <v>22</v>
      </c>
      <c r="I1390">
        <v>48</v>
      </c>
      <c r="J1390">
        <v>42</v>
      </c>
      <c r="K1390">
        <v>3</v>
      </c>
      <c r="L1390">
        <v>27</v>
      </c>
      <c r="M1390">
        <v>72</v>
      </c>
      <c r="N1390">
        <f t="shared" si="21"/>
        <v>249</v>
      </c>
    </row>
    <row r="1391" spans="1:14" ht="14.25" customHeight="1" x14ac:dyDescent="0.35">
      <c r="A1391" t="s">
        <v>5678</v>
      </c>
      <c r="B1391" t="s">
        <v>5679</v>
      </c>
      <c r="C1391" t="s">
        <v>1371</v>
      </c>
      <c r="D1391" t="s">
        <v>1444</v>
      </c>
      <c r="E1391">
        <v>27145</v>
      </c>
      <c r="F1391">
        <v>455</v>
      </c>
      <c r="G1391">
        <v>137</v>
      </c>
      <c r="H1391">
        <v>205</v>
      </c>
      <c r="I1391">
        <v>1898</v>
      </c>
      <c r="J1391">
        <v>194</v>
      </c>
      <c r="K1391">
        <v>105</v>
      </c>
      <c r="L1391">
        <v>236</v>
      </c>
      <c r="M1391">
        <v>3008</v>
      </c>
      <c r="N1391">
        <f t="shared" si="21"/>
        <v>6238</v>
      </c>
    </row>
    <row r="1392" spans="1:14" ht="14.25" customHeight="1" x14ac:dyDescent="0.35">
      <c r="A1392" t="s">
        <v>5680</v>
      </c>
      <c r="B1392" t="s">
        <v>5681</v>
      </c>
      <c r="C1392" t="s">
        <v>1371</v>
      </c>
      <c r="D1392" t="s">
        <v>1445</v>
      </c>
      <c r="E1392">
        <v>27147</v>
      </c>
      <c r="F1392">
        <v>75</v>
      </c>
      <c r="G1392">
        <v>17</v>
      </c>
      <c r="H1392">
        <v>65</v>
      </c>
      <c r="I1392">
        <v>216</v>
      </c>
      <c r="J1392">
        <v>75</v>
      </c>
      <c r="K1392">
        <v>98</v>
      </c>
      <c r="L1392">
        <v>36</v>
      </c>
      <c r="M1392">
        <v>134</v>
      </c>
      <c r="N1392">
        <f t="shared" si="21"/>
        <v>716</v>
      </c>
    </row>
    <row r="1393" spans="1:14" ht="14.25" customHeight="1" x14ac:dyDescent="0.35">
      <c r="A1393" t="s">
        <v>5682</v>
      </c>
      <c r="B1393" t="s">
        <v>4997</v>
      </c>
      <c r="C1393" t="s">
        <v>1371</v>
      </c>
      <c r="D1393" t="s">
        <v>1446</v>
      </c>
      <c r="E1393">
        <v>27149</v>
      </c>
      <c r="F1393">
        <v>51</v>
      </c>
      <c r="G1393">
        <v>1</v>
      </c>
      <c r="H1393">
        <v>0</v>
      </c>
      <c r="I1393">
        <v>149</v>
      </c>
      <c r="J1393">
        <v>2</v>
      </c>
      <c r="K1393">
        <v>0</v>
      </c>
      <c r="L1393">
        <v>0</v>
      </c>
      <c r="M1393">
        <v>211</v>
      </c>
      <c r="N1393">
        <f t="shared" si="21"/>
        <v>414</v>
      </c>
    </row>
    <row r="1394" spans="1:14" ht="14.25" customHeight="1" x14ac:dyDescent="0.35">
      <c r="A1394" t="s">
        <v>5683</v>
      </c>
      <c r="B1394" t="s">
        <v>5684</v>
      </c>
      <c r="C1394" t="s">
        <v>1371</v>
      </c>
      <c r="D1394" t="s">
        <v>1447</v>
      </c>
      <c r="E1394">
        <v>27151</v>
      </c>
      <c r="F1394">
        <v>51</v>
      </c>
      <c r="G1394">
        <v>19</v>
      </c>
      <c r="H1394">
        <v>8</v>
      </c>
      <c r="I1394">
        <v>125</v>
      </c>
      <c r="J1394">
        <v>13</v>
      </c>
      <c r="K1394">
        <v>1</v>
      </c>
      <c r="L1394">
        <v>14</v>
      </c>
      <c r="M1394">
        <v>69</v>
      </c>
      <c r="N1394">
        <f t="shared" si="21"/>
        <v>300</v>
      </c>
    </row>
    <row r="1395" spans="1:14" ht="14.25" customHeight="1" x14ac:dyDescent="0.35">
      <c r="A1395" t="s">
        <v>5685</v>
      </c>
      <c r="B1395" t="s">
        <v>5177</v>
      </c>
      <c r="C1395" t="s">
        <v>1371</v>
      </c>
      <c r="D1395" t="s">
        <v>1448</v>
      </c>
      <c r="E1395">
        <v>27153</v>
      </c>
      <c r="F1395">
        <v>128</v>
      </c>
      <c r="G1395">
        <v>30</v>
      </c>
      <c r="H1395">
        <v>77</v>
      </c>
      <c r="I1395">
        <v>31</v>
      </c>
      <c r="J1395">
        <v>76</v>
      </c>
      <c r="K1395">
        <v>31</v>
      </c>
      <c r="L1395">
        <v>80</v>
      </c>
      <c r="M1395">
        <v>74</v>
      </c>
      <c r="N1395">
        <f t="shared" si="21"/>
        <v>527</v>
      </c>
    </row>
    <row r="1396" spans="1:14" ht="14.25" customHeight="1" x14ac:dyDescent="0.35">
      <c r="A1396" t="s">
        <v>5686</v>
      </c>
      <c r="B1396" t="s">
        <v>5687</v>
      </c>
      <c r="C1396" t="s">
        <v>1371</v>
      </c>
      <c r="D1396" t="s">
        <v>1449</v>
      </c>
      <c r="E1396">
        <v>27155</v>
      </c>
      <c r="F1396">
        <v>2</v>
      </c>
      <c r="G1396">
        <v>0</v>
      </c>
      <c r="H1396">
        <v>0</v>
      </c>
      <c r="I1396">
        <v>13</v>
      </c>
      <c r="J1396">
        <v>2</v>
      </c>
      <c r="K1396">
        <v>0</v>
      </c>
      <c r="L1396">
        <v>4</v>
      </c>
      <c r="M1396">
        <v>17</v>
      </c>
      <c r="N1396">
        <f t="shared" si="21"/>
        <v>38</v>
      </c>
    </row>
    <row r="1397" spans="1:14" ht="14.25" customHeight="1" x14ac:dyDescent="0.35">
      <c r="A1397" t="s">
        <v>5688</v>
      </c>
      <c r="B1397" t="s">
        <v>5689</v>
      </c>
      <c r="C1397" t="s">
        <v>1371</v>
      </c>
      <c r="D1397" t="s">
        <v>1450</v>
      </c>
      <c r="E1397">
        <v>27157</v>
      </c>
      <c r="F1397">
        <v>76</v>
      </c>
      <c r="G1397">
        <v>3</v>
      </c>
      <c r="H1397">
        <v>2</v>
      </c>
      <c r="I1397">
        <v>62</v>
      </c>
      <c r="J1397">
        <v>43</v>
      </c>
      <c r="K1397">
        <v>0</v>
      </c>
      <c r="L1397">
        <v>17</v>
      </c>
      <c r="M1397">
        <v>111</v>
      </c>
      <c r="N1397">
        <f t="shared" si="21"/>
        <v>314</v>
      </c>
    </row>
    <row r="1398" spans="1:14" ht="14.25" customHeight="1" x14ac:dyDescent="0.35">
      <c r="A1398" t="s">
        <v>5690</v>
      </c>
      <c r="B1398" t="s">
        <v>5691</v>
      </c>
      <c r="C1398" t="s">
        <v>1371</v>
      </c>
      <c r="D1398" t="s">
        <v>1451</v>
      </c>
      <c r="E1398">
        <v>27159</v>
      </c>
      <c r="F1398">
        <v>34</v>
      </c>
      <c r="G1398">
        <v>0</v>
      </c>
      <c r="H1398">
        <v>14</v>
      </c>
      <c r="I1398">
        <v>36</v>
      </c>
      <c r="J1398">
        <v>29</v>
      </c>
      <c r="K1398">
        <v>18</v>
      </c>
      <c r="L1398">
        <v>10</v>
      </c>
      <c r="M1398">
        <v>66</v>
      </c>
      <c r="N1398">
        <f t="shared" si="21"/>
        <v>207</v>
      </c>
    </row>
    <row r="1399" spans="1:14" ht="14.25" customHeight="1" x14ac:dyDescent="0.35">
      <c r="A1399" t="s">
        <v>5692</v>
      </c>
      <c r="B1399" t="s">
        <v>5693</v>
      </c>
      <c r="C1399" t="s">
        <v>1371</v>
      </c>
      <c r="D1399" t="s">
        <v>1452</v>
      </c>
      <c r="E1399">
        <v>27161</v>
      </c>
      <c r="F1399">
        <v>13</v>
      </c>
      <c r="G1399">
        <v>8</v>
      </c>
      <c r="H1399">
        <v>26</v>
      </c>
      <c r="I1399">
        <v>75</v>
      </c>
      <c r="J1399">
        <v>14</v>
      </c>
      <c r="K1399">
        <v>4</v>
      </c>
      <c r="L1399">
        <v>11</v>
      </c>
      <c r="M1399">
        <v>82</v>
      </c>
      <c r="N1399">
        <f t="shared" si="21"/>
        <v>233</v>
      </c>
    </row>
    <row r="1400" spans="1:14" ht="14.25" customHeight="1" x14ac:dyDescent="0.35">
      <c r="A1400" t="s">
        <v>5694</v>
      </c>
      <c r="B1400" t="s">
        <v>3455</v>
      </c>
      <c r="C1400" t="s">
        <v>1371</v>
      </c>
      <c r="D1400" t="s">
        <v>1453</v>
      </c>
      <c r="E1400">
        <v>27163</v>
      </c>
      <c r="F1400">
        <v>331</v>
      </c>
      <c r="G1400">
        <v>198</v>
      </c>
      <c r="H1400">
        <v>169</v>
      </c>
      <c r="I1400">
        <v>732</v>
      </c>
      <c r="J1400">
        <v>259</v>
      </c>
      <c r="K1400">
        <v>140</v>
      </c>
      <c r="L1400">
        <v>200</v>
      </c>
      <c r="M1400">
        <v>885</v>
      </c>
      <c r="N1400">
        <f t="shared" si="21"/>
        <v>2914</v>
      </c>
    </row>
    <row r="1401" spans="1:14" ht="14.25" customHeight="1" x14ac:dyDescent="0.35">
      <c r="A1401" t="s">
        <v>5695</v>
      </c>
      <c r="B1401" t="s">
        <v>5696</v>
      </c>
      <c r="C1401" t="s">
        <v>1371</v>
      </c>
      <c r="D1401" t="s">
        <v>1454</v>
      </c>
      <c r="E1401">
        <v>27165</v>
      </c>
      <c r="F1401">
        <v>40</v>
      </c>
      <c r="G1401">
        <v>54</v>
      </c>
      <c r="H1401">
        <v>13</v>
      </c>
      <c r="I1401">
        <v>47</v>
      </c>
      <c r="J1401">
        <v>47</v>
      </c>
      <c r="K1401">
        <v>1</v>
      </c>
      <c r="L1401">
        <v>20</v>
      </c>
      <c r="M1401">
        <v>78</v>
      </c>
      <c r="N1401">
        <f t="shared" si="21"/>
        <v>300</v>
      </c>
    </row>
    <row r="1402" spans="1:14" ht="14.25" customHeight="1" x14ac:dyDescent="0.35">
      <c r="A1402" t="s">
        <v>5697</v>
      </c>
      <c r="B1402" t="s">
        <v>5698</v>
      </c>
      <c r="C1402" t="s">
        <v>1371</v>
      </c>
      <c r="D1402" t="s">
        <v>1455</v>
      </c>
      <c r="E1402">
        <v>27167</v>
      </c>
      <c r="F1402">
        <v>26</v>
      </c>
      <c r="G1402">
        <v>3</v>
      </c>
      <c r="H1402">
        <v>5</v>
      </c>
      <c r="I1402">
        <v>21</v>
      </c>
      <c r="J1402">
        <v>55</v>
      </c>
      <c r="K1402">
        <v>0</v>
      </c>
      <c r="L1402">
        <v>2</v>
      </c>
      <c r="M1402">
        <v>62</v>
      </c>
      <c r="N1402">
        <f t="shared" si="21"/>
        <v>174</v>
      </c>
    </row>
    <row r="1403" spans="1:14" ht="14.25" customHeight="1" x14ac:dyDescent="0.35">
      <c r="A1403" t="s">
        <v>5699</v>
      </c>
      <c r="B1403" t="s">
        <v>5700</v>
      </c>
      <c r="C1403" t="s">
        <v>1371</v>
      </c>
      <c r="D1403" t="s">
        <v>1456</v>
      </c>
      <c r="E1403">
        <v>27169</v>
      </c>
      <c r="F1403">
        <v>113</v>
      </c>
      <c r="G1403">
        <v>19</v>
      </c>
      <c r="H1403">
        <v>28</v>
      </c>
      <c r="I1403">
        <v>1130</v>
      </c>
      <c r="J1403">
        <v>114</v>
      </c>
      <c r="K1403">
        <v>58</v>
      </c>
      <c r="L1403">
        <v>15</v>
      </c>
      <c r="M1403">
        <v>1428</v>
      </c>
      <c r="N1403">
        <f t="shared" si="21"/>
        <v>2905</v>
      </c>
    </row>
    <row r="1404" spans="1:14" ht="14.25" customHeight="1" x14ac:dyDescent="0.35">
      <c r="A1404" t="s">
        <v>5701</v>
      </c>
      <c r="B1404" t="s">
        <v>4843</v>
      </c>
      <c r="C1404" t="s">
        <v>1371</v>
      </c>
      <c r="D1404" t="s">
        <v>1457</v>
      </c>
      <c r="E1404">
        <v>27171</v>
      </c>
      <c r="F1404">
        <v>70</v>
      </c>
      <c r="G1404">
        <v>49</v>
      </c>
      <c r="H1404">
        <v>140</v>
      </c>
      <c r="I1404">
        <v>190</v>
      </c>
      <c r="J1404">
        <v>151</v>
      </c>
      <c r="K1404">
        <v>47</v>
      </c>
      <c r="L1404">
        <v>289</v>
      </c>
      <c r="M1404">
        <v>466</v>
      </c>
      <c r="N1404">
        <f t="shared" si="21"/>
        <v>1402</v>
      </c>
    </row>
    <row r="1405" spans="1:14" ht="14.25" customHeight="1" x14ac:dyDescent="0.35">
      <c r="A1405" t="s">
        <v>5702</v>
      </c>
      <c r="B1405" t="s">
        <v>5703</v>
      </c>
      <c r="C1405" t="s">
        <v>1371</v>
      </c>
      <c r="D1405" t="s">
        <v>1458</v>
      </c>
      <c r="E1405">
        <v>27173</v>
      </c>
      <c r="F1405">
        <v>8</v>
      </c>
      <c r="G1405">
        <v>3</v>
      </c>
      <c r="H1405">
        <v>5</v>
      </c>
      <c r="I1405">
        <v>27</v>
      </c>
      <c r="J1405">
        <v>9</v>
      </c>
      <c r="K1405">
        <v>9</v>
      </c>
      <c r="L1405">
        <v>12</v>
      </c>
      <c r="M1405">
        <v>41</v>
      </c>
      <c r="N1405">
        <f t="shared" si="21"/>
        <v>114</v>
      </c>
    </row>
    <row r="1406" spans="1:14" ht="14.25" customHeight="1" x14ac:dyDescent="0.35">
      <c r="A1406" t="s">
        <v>5704</v>
      </c>
      <c r="B1406" t="s">
        <v>3797</v>
      </c>
      <c r="C1406" t="s">
        <v>1459</v>
      </c>
      <c r="D1406" t="s">
        <v>1460</v>
      </c>
      <c r="E1406">
        <v>28001</v>
      </c>
      <c r="F1406">
        <v>312</v>
      </c>
      <c r="G1406">
        <v>126</v>
      </c>
      <c r="H1406">
        <v>165</v>
      </c>
      <c r="I1406">
        <v>436</v>
      </c>
      <c r="J1406">
        <v>169</v>
      </c>
      <c r="K1406">
        <v>66</v>
      </c>
      <c r="L1406">
        <v>123</v>
      </c>
      <c r="M1406">
        <v>660</v>
      </c>
      <c r="N1406">
        <f t="shared" si="21"/>
        <v>2057</v>
      </c>
    </row>
    <row r="1407" spans="1:14" ht="14.25" customHeight="1" x14ac:dyDescent="0.35">
      <c r="A1407" t="s">
        <v>5705</v>
      </c>
      <c r="B1407" t="s">
        <v>5706</v>
      </c>
      <c r="C1407" t="s">
        <v>1459</v>
      </c>
      <c r="D1407" t="s">
        <v>1461</v>
      </c>
      <c r="E1407">
        <v>28003</v>
      </c>
      <c r="F1407">
        <v>44</v>
      </c>
      <c r="G1407">
        <v>48</v>
      </c>
      <c r="H1407">
        <v>124</v>
      </c>
      <c r="I1407">
        <v>111</v>
      </c>
      <c r="J1407">
        <v>193</v>
      </c>
      <c r="K1407">
        <v>0</v>
      </c>
      <c r="L1407">
        <v>54</v>
      </c>
      <c r="M1407">
        <v>368</v>
      </c>
      <c r="N1407">
        <f t="shared" si="21"/>
        <v>942</v>
      </c>
    </row>
    <row r="1408" spans="1:14" ht="14.25" customHeight="1" x14ac:dyDescent="0.35">
      <c r="A1408" t="s">
        <v>5707</v>
      </c>
      <c r="B1408" t="s">
        <v>5708</v>
      </c>
      <c r="C1408" t="s">
        <v>1459</v>
      </c>
      <c r="D1408" t="s">
        <v>1462</v>
      </c>
      <c r="E1408">
        <v>28005</v>
      </c>
      <c r="F1408">
        <v>82</v>
      </c>
      <c r="G1408">
        <v>0</v>
      </c>
      <c r="H1408">
        <v>10</v>
      </c>
      <c r="I1408">
        <v>0</v>
      </c>
      <c r="J1408">
        <v>145</v>
      </c>
      <c r="K1408">
        <v>26</v>
      </c>
      <c r="L1408">
        <v>52</v>
      </c>
      <c r="M1408">
        <v>102</v>
      </c>
      <c r="N1408">
        <f t="shared" si="21"/>
        <v>417</v>
      </c>
    </row>
    <row r="1409" spans="1:14" ht="14.25" customHeight="1" x14ac:dyDescent="0.35">
      <c r="A1409" t="s">
        <v>5709</v>
      </c>
      <c r="B1409" t="s">
        <v>5710</v>
      </c>
      <c r="C1409" t="s">
        <v>1459</v>
      </c>
      <c r="D1409" t="s">
        <v>1463</v>
      </c>
      <c r="E1409">
        <v>28007</v>
      </c>
      <c r="F1409">
        <v>131</v>
      </c>
      <c r="G1409">
        <v>56</v>
      </c>
      <c r="H1409">
        <v>1</v>
      </c>
      <c r="I1409">
        <v>115</v>
      </c>
      <c r="J1409">
        <v>42</v>
      </c>
      <c r="K1409">
        <v>68</v>
      </c>
      <c r="L1409">
        <v>138</v>
      </c>
      <c r="M1409">
        <v>73</v>
      </c>
      <c r="N1409">
        <f t="shared" si="21"/>
        <v>624</v>
      </c>
    </row>
    <row r="1410" spans="1:14" ht="14.25" customHeight="1" x14ac:dyDescent="0.35">
      <c r="A1410" t="s">
        <v>5711</v>
      </c>
      <c r="B1410" t="s">
        <v>3557</v>
      </c>
      <c r="C1410" t="s">
        <v>1459</v>
      </c>
      <c r="D1410" t="s">
        <v>1464</v>
      </c>
      <c r="E1410">
        <v>28009</v>
      </c>
      <c r="F1410">
        <v>75</v>
      </c>
      <c r="G1410">
        <v>2</v>
      </c>
      <c r="H1410">
        <v>25</v>
      </c>
      <c r="I1410">
        <v>35</v>
      </c>
      <c r="J1410">
        <v>79</v>
      </c>
      <c r="K1410">
        <v>1</v>
      </c>
      <c r="L1410">
        <v>4</v>
      </c>
      <c r="M1410">
        <v>33</v>
      </c>
      <c r="N1410">
        <f t="shared" si="21"/>
        <v>254</v>
      </c>
    </row>
    <row r="1411" spans="1:14" ht="14.25" customHeight="1" x14ac:dyDescent="0.35">
      <c r="A1411" t="s">
        <v>5712</v>
      </c>
      <c r="B1411" t="s">
        <v>5713</v>
      </c>
      <c r="C1411" t="s">
        <v>1459</v>
      </c>
      <c r="D1411" t="s">
        <v>1465</v>
      </c>
      <c r="E1411">
        <v>28011</v>
      </c>
      <c r="F1411">
        <v>270</v>
      </c>
      <c r="G1411">
        <v>79</v>
      </c>
      <c r="H1411">
        <v>219</v>
      </c>
      <c r="I1411">
        <v>505</v>
      </c>
      <c r="J1411">
        <v>319</v>
      </c>
      <c r="K1411">
        <v>137</v>
      </c>
      <c r="L1411">
        <v>137</v>
      </c>
      <c r="M1411">
        <v>462</v>
      </c>
      <c r="N1411">
        <f t="shared" ref="N1411:N1474" si="22">SUM(F1411:M1411)</f>
        <v>2128</v>
      </c>
    </row>
    <row r="1412" spans="1:14" ht="14.25" customHeight="1" x14ac:dyDescent="0.35">
      <c r="A1412" t="s">
        <v>5714</v>
      </c>
      <c r="B1412" t="s">
        <v>3341</v>
      </c>
      <c r="C1412" t="s">
        <v>1459</v>
      </c>
      <c r="D1412" t="s">
        <v>1466</v>
      </c>
      <c r="E1412">
        <v>28013</v>
      </c>
      <c r="F1412">
        <v>69</v>
      </c>
      <c r="G1412">
        <v>8</v>
      </c>
      <c r="H1412">
        <v>87</v>
      </c>
      <c r="I1412">
        <v>19</v>
      </c>
      <c r="J1412">
        <v>58</v>
      </c>
      <c r="K1412">
        <v>18</v>
      </c>
      <c r="L1412">
        <v>16</v>
      </c>
      <c r="M1412">
        <v>144</v>
      </c>
      <c r="N1412">
        <f t="shared" si="22"/>
        <v>419</v>
      </c>
    </row>
    <row r="1413" spans="1:14" ht="14.25" customHeight="1" x14ac:dyDescent="0.35">
      <c r="A1413" t="s">
        <v>5715</v>
      </c>
      <c r="B1413" t="s">
        <v>3564</v>
      </c>
      <c r="C1413" t="s">
        <v>1459</v>
      </c>
      <c r="D1413" t="s">
        <v>1467</v>
      </c>
      <c r="E1413">
        <v>28015</v>
      </c>
      <c r="F1413">
        <v>22</v>
      </c>
      <c r="G1413">
        <v>0</v>
      </c>
      <c r="H1413">
        <v>91</v>
      </c>
      <c r="I1413">
        <v>101</v>
      </c>
      <c r="J1413">
        <v>44</v>
      </c>
      <c r="K1413">
        <v>34</v>
      </c>
      <c r="L1413">
        <v>64</v>
      </c>
      <c r="M1413">
        <v>61</v>
      </c>
      <c r="N1413">
        <f t="shared" si="22"/>
        <v>417</v>
      </c>
    </row>
    <row r="1414" spans="1:14" ht="14.25" customHeight="1" x14ac:dyDescent="0.35">
      <c r="A1414" t="s">
        <v>5716</v>
      </c>
      <c r="B1414" t="s">
        <v>4729</v>
      </c>
      <c r="C1414" t="s">
        <v>1459</v>
      </c>
      <c r="D1414" t="s">
        <v>1468</v>
      </c>
      <c r="E1414">
        <v>28017</v>
      </c>
      <c r="F1414">
        <v>82</v>
      </c>
      <c r="G1414">
        <v>40</v>
      </c>
      <c r="H1414">
        <v>67</v>
      </c>
      <c r="I1414">
        <v>196</v>
      </c>
      <c r="J1414">
        <v>172</v>
      </c>
      <c r="K1414">
        <v>8</v>
      </c>
      <c r="L1414">
        <v>50</v>
      </c>
      <c r="M1414">
        <v>227</v>
      </c>
      <c r="N1414">
        <f t="shared" si="22"/>
        <v>842</v>
      </c>
    </row>
    <row r="1415" spans="1:14" ht="14.25" customHeight="1" x14ac:dyDescent="0.35">
      <c r="A1415" t="s">
        <v>5717</v>
      </c>
      <c r="B1415" t="s">
        <v>3349</v>
      </c>
      <c r="C1415" t="s">
        <v>1459</v>
      </c>
      <c r="D1415" t="s">
        <v>1469</v>
      </c>
      <c r="E1415">
        <v>28019</v>
      </c>
      <c r="F1415">
        <v>52</v>
      </c>
      <c r="G1415">
        <v>37</v>
      </c>
      <c r="H1415">
        <v>6</v>
      </c>
      <c r="I1415">
        <v>44</v>
      </c>
      <c r="J1415">
        <v>37</v>
      </c>
      <c r="K1415">
        <v>3</v>
      </c>
      <c r="L1415">
        <v>23</v>
      </c>
      <c r="M1415">
        <v>119</v>
      </c>
      <c r="N1415">
        <f t="shared" si="22"/>
        <v>321</v>
      </c>
    </row>
    <row r="1416" spans="1:14" ht="14.25" customHeight="1" x14ac:dyDescent="0.35">
      <c r="A1416" t="s">
        <v>5718</v>
      </c>
      <c r="B1416" t="s">
        <v>5719</v>
      </c>
      <c r="C1416" t="s">
        <v>1459</v>
      </c>
      <c r="D1416" t="s">
        <v>1470</v>
      </c>
      <c r="E1416">
        <v>28021</v>
      </c>
      <c r="F1416">
        <v>73</v>
      </c>
      <c r="G1416">
        <v>0</v>
      </c>
      <c r="H1416">
        <v>12</v>
      </c>
      <c r="I1416">
        <v>67</v>
      </c>
      <c r="J1416">
        <v>75</v>
      </c>
      <c r="K1416">
        <v>13</v>
      </c>
      <c r="L1416">
        <v>97</v>
      </c>
      <c r="M1416">
        <v>277</v>
      </c>
      <c r="N1416">
        <f t="shared" si="22"/>
        <v>614</v>
      </c>
    </row>
    <row r="1417" spans="1:14" ht="14.25" customHeight="1" x14ac:dyDescent="0.35">
      <c r="A1417" t="s">
        <v>5720</v>
      </c>
      <c r="B1417" t="s">
        <v>3351</v>
      </c>
      <c r="C1417" t="s">
        <v>1459</v>
      </c>
      <c r="D1417" t="s">
        <v>1471</v>
      </c>
      <c r="E1417">
        <v>28023</v>
      </c>
      <c r="F1417">
        <v>152</v>
      </c>
      <c r="G1417">
        <v>26</v>
      </c>
      <c r="H1417">
        <v>31</v>
      </c>
      <c r="I1417">
        <v>159</v>
      </c>
      <c r="J1417">
        <v>63</v>
      </c>
      <c r="K1417">
        <v>19</v>
      </c>
      <c r="L1417">
        <v>70</v>
      </c>
      <c r="M1417">
        <v>208</v>
      </c>
      <c r="N1417">
        <f t="shared" si="22"/>
        <v>728</v>
      </c>
    </row>
    <row r="1418" spans="1:14" ht="14.25" customHeight="1" x14ac:dyDescent="0.35">
      <c r="A1418" t="s">
        <v>5721</v>
      </c>
      <c r="B1418" t="s">
        <v>3353</v>
      </c>
      <c r="C1418" t="s">
        <v>1459</v>
      </c>
      <c r="D1418" t="s">
        <v>1472</v>
      </c>
      <c r="E1418">
        <v>28025</v>
      </c>
      <c r="F1418">
        <v>81</v>
      </c>
      <c r="G1418">
        <v>0</v>
      </c>
      <c r="H1418">
        <v>55</v>
      </c>
      <c r="I1418">
        <v>217</v>
      </c>
      <c r="J1418">
        <v>51</v>
      </c>
      <c r="K1418">
        <v>17</v>
      </c>
      <c r="L1418">
        <v>31</v>
      </c>
      <c r="M1418">
        <v>298</v>
      </c>
      <c r="N1418">
        <f t="shared" si="22"/>
        <v>750</v>
      </c>
    </row>
    <row r="1419" spans="1:14" ht="14.25" customHeight="1" x14ac:dyDescent="0.35">
      <c r="A1419" t="s">
        <v>5722</v>
      </c>
      <c r="B1419" t="s">
        <v>5723</v>
      </c>
      <c r="C1419" t="s">
        <v>1459</v>
      </c>
      <c r="D1419" t="s">
        <v>1473</v>
      </c>
      <c r="E1419">
        <v>28027</v>
      </c>
      <c r="F1419">
        <v>284</v>
      </c>
      <c r="G1419">
        <v>93</v>
      </c>
      <c r="H1419">
        <v>135</v>
      </c>
      <c r="I1419">
        <v>474</v>
      </c>
      <c r="J1419">
        <v>179</v>
      </c>
      <c r="K1419">
        <v>116</v>
      </c>
      <c r="L1419">
        <v>75</v>
      </c>
      <c r="M1419">
        <v>491</v>
      </c>
      <c r="N1419">
        <f t="shared" si="22"/>
        <v>1847</v>
      </c>
    </row>
    <row r="1420" spans="1:14" ht="14.25" customHeight="1" x14ac:dyDescent="0.35">
      <c r="A1420" t="s">
        <v>5724</v>
      </c>
      <c r="B1420" t="s">
        <v>5725</v>
      </c>
      <c r="C1420" t="s">
        <v>1459</v>
      </c>
      <c r="D1420" t="s">
        <v>1474</v>
      </c>
      <c r="E1420">
        <v>28029</v>
      </c>
      <c r="F1420">
        <v>218</v>
      </c>
      <c r="G1420">
        <v>109</v>
      </c>
      <c r="H1420">
        <v>39</v>
      </c>
      <c r="I1420">
        <v>171</v>
      </c>
      <c r="J1420">
        <v>232</v>
      </c>
      <c r="K1420">
        <v>19</v>
      </c>
      <c r="L1420">
        <v>84</v>
      </c>
      <c r="M1420">
        <v>303</v>
      </c>
      <c r="N1420">
        <f t="shared" si="22"/>
        <v>1175</v>
      </c>
    </row>
    <row r="1421" spans="1:14" ht="14.25" customHeight="1" x14ac:dyDescent="0.35">
      <c r="A1421" t="s">
        <v>5726</v>
      </c>
      <c r="B1421" t="s">
        <v>3365</v>
      </c>
      <c r="C1421" t="s">
        <v>1459</v>
      </c>
      <c r="D1421" t="s">
        <v>1475</v>
      </c>
      <c r="E1421">
        <v>28031</v>
      </c>
      <c r="F1421">
        <v>152</v>
      </c>
      <c r="G1421">
        <v>61</v>
      </c>
      <c r="H1421">
        <v>33</v>
      </c>
      <c r="I1421">
        <v>181</v>
      </c>
      <c r="J1421">
        <v>50</v>
      </c>
      <c r="K1421">
        <v>103</v>
      </c>
      <c r="L1421">
        <v>4</v>
      </c>
      <c r="M1421">
        <v>120</v>
      </c>
      <c r="N1421">
        <f t="shared" si="22"/>
        <v>704</v>
      </c>
    </row>
    <row r="1422" spans="1:14" ht="14.25" customHeight="1" x14ac:dyDescent="0.35">
      <c r="A1422" t="s">
        <v>5727</v>
      </c>
      <c r="B1422" t="s">
        <v>3963</v>
      </c>
      <c r="C1422" t="s">
        <v>1459</v>
      </c>
      <c r="D1422" t="s">
        <v>1476</v>
      </c>
      <c r="E1422">
        <v>28033</v>
      </c>
      <c r="F1422">
        <v>681</v>
      </c>
      <c r="G1422">
        <v>194</v>
      </c>
      <c r="H1422">
        <v>449</v>
      </c>
      <c r="I1422">
        <v>860</v>
      </c>
      <c r="J1422">
        <v>595</v>
      </c>
      <c r="K1422">
        <v>232</v>
      </c>
      <c r="L1422">
        <v>347</v>
      </c>
      <c r="M1422">
        <v>1326</v>
      </c>
      <c r="N1422">
        <f t="shared" si="22"/>
        <v>4684</v>
      </c>
    </row>
    <row r="1423" spans="1:14" ht="14.25" customHeight="1" x14ac:dyDescent="0.35">
      <c r="A1423" t="s">
        <v>5728</v>
      </c>
      <c r="B1423" t="s">
        <v>5729</v>
      </c>
      <c r="C1423" t="s">
        <v>1459</v>
      </c>
      <c r="D1423" t="s">
        <v>1477</v>
      </c>
      <c r="E1423">
        <v>28035</v>
      </c>
      <c r="F1423">
        <v>383</v>
      </c>
      <c r="G1423">
        <v>49</v>
      </c>
      <c r="H1423">
        <v>264</v>
      </c>
      <c r="I1423">
        <v>654</v>
      </c>
      <c r="J1423">
        <v>251</v>
      </c>
      <c r="K1423">
        <v>146</v>
      </c>
      <c r="L1423">
        <v>158</v>
      </c>
      <c r="M1423">
        <v>2169</v>
      </c>
      <c r="N1423">
        <f t="shared" si="22"/>
        <v>4074</v>
      </c>
    </row>
    <row r="1424" spans="1:14" ht="14.25" customHeight="1" x14ac:dyDescent="0.35">
      <c r="A1424" t="s">
        <v>5730</v>
      </c>
      <c r="B1424" t="s">
        <v>3385</v>
      </c>
      <c r="C1424" t="s">
        <v>1459</v>
      </c>
      <c r="D1424" t="s">
        <v>1478</v>
      </c>
      <c r="E1424">
        <v>28037</v>
      </c>
      <c r="F1424">
        <v>71</v>
      </c>
      <c r="G1424">
        <v>24</v>
      </c>
      <c r="H1424">
        <v>28</v>
      </c>
      <c r="I1424">
        <v>51</v>
      </c>
      <c r="J1424">
        <v>77</v>
      </c>
      <c r="K1424">
        <v>37</v>
      </c>
      <c r="L1424">
        <v>4</v>
      </c>
      <c r="M1424">
        <v>35</v>
      </c>
      <c r="N1424">
        <f t="shared" si="22"/>
        <v>327</v>
      </c>
    </row>
    <row r="1425" spans="1:14" ht="14.25" customHeight="1" x14ac:dyDescent="0.35">
      <c r="A1425" t="s">
        <v>5731</v>
      </c>
      <c r="B1425" t="s">
        <v>5732</v>
      </c>
      <c r="C1425" t="s">
        <v>1459</v>
      </c>
      <c r="D1425" t="s">
        <v>1479</v>
      </c>
      <c r="E1425">
        <v>28039</v>
      </c>
      <c r="F1425">
        <v>197</v>
      </c>
      <c r="G1425">
        <v>5</v>
      </c>
      <c r="H1425">
        <v>41</v>
      </c>
      <c r="I1425">
        <v>202</v>
      </c>
      <c r="J1425">
        <v>163</v>
      </c>
      <c r="K1425">
        <v>68</v>
      </c>
      <c r="L1425">
        <v>112</v>
      </c>
      <c r="M1425">
        <v>225</v>
      </c>
      <c r="N1425">
        <f t="shared" si="22"/>
        <v>1013</v>
      </c>
    </row>
    <row r="1426" spans="1:14" ht="14.25" customHeight="1" x14ac:dyDescent="0.35">
      <c r="A1426" t="s">
        <v>5733</v>
      </c>
      <c r="B1426" t="s">
        <v>3389</v>
      </c>
      <c r="C1426" t="s">
        <v>1459</v>
      </c>
      <c r="D1426" t="s">
        <v>1480</v>
      </c>
      <c r="E1426">
        <v>28041</v>
      </c>
      <c r="F1426">
        <v>129</v>
      </c>
      <c r="G1426">
        <v>5</v>
      </c>
      <c r="H1426">
        <v>7</v>
      </c>
      <c r="I1426">
        <v>37</v>
      </c>
      <c r="J1426">
        <v>113</v>
      </c>
      <c r="K1426">
        <v>0</v>
      </c>
      <c r="L1426">
        <v>46</v>
      </c>
      <c r="M1426">
        <v>154</v>
      </c>
      <c r="N1426">
        <f t="shared" si="22"/>
        <v>491</v>
      </c>
    </row>
    <row r="1427" spans="1:14" ht="14.25" customHeight="1" x14ac:dyDescent="0.35">
      <c r="A1427" t="s">
        <v>5734</v>
      </c>
      <c r="B1427" t="s">
        <v>5735</v>
      </c>
      <c r="C1427" t="s">
        <v>1459</v>
      </c>
      <c r="D1427" t="s">
        <v>1481</v>
      </c>
      <c r="E1427">
        <v>28043</v>
      </c>
      <c r="F1427">
        <v>65</v>
      </c>
      <c r="G1427">
        <v>73</v>
      </c>
      <c r="H1427">
        <v>46</v>
      </c>
      <c r="I1427">
        <v>86</v>
      </c>
      <c r="J1427">
        <v>66</v>
      </c>
      <c r="K1427">
        <v>26</v>
      </c>
      <c r="L1427">
        <v>14</v>
      </c>
      <c r="M1427">
        <v>325</v>
      </c>
      <c r="N1427">
        <f t="shared" si="22"/>
        <v>701</v>
      </c>
    </row>
    <row r="1428" spans="1:14" ht="14.25" customHeight="1" x14ac:dyDescent="0.35">
      <c r="A1428" t="s">
        <v>5736</v>
      </c>
      <c r="B1428" t="s">
        <v>4178</v>
      </c>
      <c r="C1428" t="s">
        <v>1459</v>
      </c>
      <c r="D1428" t="s">
        <v>1482</v>
      </c>
      <c r="E1428">
        <v>28045</v>
      </c>
      <c r="F1428">
        <v>243</v>
      </c>
      <c r="G1428">
        <v>28</v>
      </c>
      <c r="H1428">
        <v>95</v>
      </c>
      <c r="I1428">
        <v>385</v>
      </c>
      <c r="J1428">
        <v>119</v>
      </c>
      <c r="K1428">
        <v>72</v>
      </c>
      <c r="L1428">
        <v>101</v>
      </c>
      <c r="M1428">
        <v>282</v>
      </c>
      <c r="N1428">
        <f t="shared" si="22"/>
        <v>1325</v>
      </c>
    </row>
    <row r="1429" spans="1:14" ht="14.25" customHeight="1" x14ac:dyDescent="0.35">
      <c r="A1429" t="s">
        <v>5737</v>
      </c>
      <c r="B1429" t="s">
        <v>4608</v>
      </c>
      <c r="C1429" t="s">
        <v>1459</v>
      </c>
      <c r="D1429" t="s">
        <v>1483</v>
      </c>
      <c r="E1429">
        <v>28047</v>
      </c>
      <c r="F1429">
        <v>688</v>
      </c>
      <c r="G1429">
        <v>299</v>
      </c>
      <c r="H1429">
        <v>696</v>
      </c>
      <c r="I1429">
        <v>1733</v>
      </c>
      <c r="J1429">
        <v>846</v>
      </c>
      <c r="K1429">
        <v>426</v>
      </c>
      <c r="L1429">
        <v>330</v>
      </c>
      <c r="M1429">
        <v>2117</v>
      </c>
      <c r="N1429">
        <f t="shared" si="22"/>
        <v>7135</v>
      </c>
    </row>
    <row r="1430" spans="1:14" ht="14.25" customHeight="1" x14ac:dyDescent="0.35">
      <c r="A1430" t="s">
        <v>5738</v>
      </c>
      <c r="B1430" t="s">
        <v>5739</v>
      </c>
      <c r="C1430" t="s">
        <v>1459</v>
      </c>
      <c r="D1430" t="s">
        <v>1484</v>
      </c>
      <c r="E1430">
        <v>28049</v>
      </c>
      <c r="F1430">
        <v>1170</v>
      </c>
      <c r="G1430">
        <v>309</v>
      </c>
      <c r="H1430">
        <v>1030</v>
      </c>
      <c r="I1430">
        <v>1662</v>
      </c>
      <c r="J1430">
        <v>1659</v>
      </c>
      <c r="K1430">
        <v>504</v>
      </c>
      <c r="L1430">
        <v>899</v>
      </c>
      <c r="M1430">
        <v>2917</v>
      </c>
      <c r="N1430">
        <f t="shared" si="22"/>
        <v>10150</v>
      </c>
    </row>
    <row r="1431" spans="1:14" ht="14.25" customHeight="1" x14ac:dyDescent="0.35">
      <c r="A1431" t="s">
        <v>5740</v>
      </c>
      <c r="B1431" t="s">
        <v>3993</v>
      </c>
      <c r="C1431" t="s">
        <v>1459</v>
      </c>
      <c r="D1431" t="s">
        <v>1485</v>
      </c>
      <c r="E1431">
        <v>28051</v>
      </c>
      <c r="F1431">
        <v>181</v>
      </c>
      <c r="G1431">
        <v>120</v>
      </c>
      <c r="H1431">
        <v>101</v>
      </c>
      <c r="I1431">
        <v>184</v>
      </c>
      <c r="J1431">
        <v>206</v>
      </c>
      <c r="K1431">
        <v>6</v>
      </c>
      <c r="L1431">
        <v>114</v>
      </c>
      <c r="M1431">
        <v>223</v>
      </c>
      <c r="N1431">
        <f t="shared" si="22"/>
        <v>1135</v>
      </c>
    </row>
    <row r="1432" spans="1:14" ht="14.25" customHeight="1" x14ac:dyDescent="0.35">
      <c r="A1432" t="s">
        <v>5741</v>
      </c>
      <c r="B1432" t="s">
        <v>5742</v>
      </c>
      <c r="C1432" t="s">
        <v>1459</v>
      </c>
      <c r="D1432" t="s">
        <v>1486</v>
      </c>
      <c r="E1432">
        <v>28053</v>
      </c>
      <c r="F1432">
        <v>47</v>
      </c>
      <c r="G1432">
        <v>0</v>
      </c>
      <c r="H1432">
        <v>83</v>
      </c>
      <c r="I1432">
        <v>102</v>
      </c>
      <c r="J1432">
        <v>74</v>
      </c>
      <c r="K1432">
        <v>54</v>
      </c>
      <c r="L1432">
        <v>124</v>
      </c>
      <c r="M1432">
        <v>111</v>
      </c>
      <c r="N1432">
        <f t="shared" si="22"/>
        <v>595</v>
      </c>
    </row>
    <row r="1433" spans="1:14" ht="14.25" customHeight="1" x14ac:dyDescent="0.35">
      <c r="A1433" t="s">
        <v>5743</v>
      </c>
      <c r="B1433" t="s">
        <v>5744</v>
      </c>
      <c r="C1433" t="s">
        <v>1459</v>
      </c>
      <c r="D1433" t="s">
        <v>1487</v>
      </c>
      <c r="E1433">
        <v>28055</v>
      </c>
      <c r="F1433">
        <v>0</v>
      </c>
      <c r="G1433">
        <v>0</v>
      </c>
      <c r="H1433">
        <v>0</v>
      </c>
      <c r="I1433">
        <v>0</v>
      </c>
      <c r="J1433">
        <v>0</v>
      </c>
      <c r="K1433">
        <v>1</v>
      </c>
      <c r="L1433">
        <v>0</v>
      </c>
      <c r="M1433">
        <v>0</v>
      </c>
      <c r="N1433">
        <f t="shared" si="22"/>
        <v>1</v>
      </c>
    </row>
    <row r="1434" spans="1:14" ht="14.25" customHeight="1" x14ac:dyDescent="0.35">
      <c r="A1434" t="s">
        <v>5745</v>
      </c>
      <c r="B1434" t="s">
        <v>5746</v>
      </c>
      <c r="C1434" t="s">
        <v>1459</v>
      </c>
      <c r="D1434" t="s">
        <v>1488</v>
      </c>
      <c r="E1434">
        <v>28057</v>
      </c>
      <c r="F1434">
        <v>20</v>
      </c>
      <c r="G1434">
        <v>0</v>
      </c>
      <c r="H1434">
        <v>16</v>
      </c>
      <c r="I1434">
        <v>148</v>
      </c>
      <c r="J1434">
        <v>10</v>
      </c>
      <c r="K1434">
        <v>14</v>
      </c>
      <c r="L1434">
        <v>82</v>
      </c>
      <c r="M1434">
        <v>231</v>
      </c>
      <c r="N1434">
        <f t="shared" si="22"/>
        <v>521</v>
      </c>
    </row>
    <row r="1435" spans="1:14" ht="14.25" customHeight="1" x14ac:dyDescent="0.35">
      <c r="A1435" t="s">
        <v>5747</v>
      </c>
      <c r="B1435" t="s">
        <v>3397</v>
      </c>
      <c r="C1435" t="s">
        <v>1459</v>
      </c>
      <c r="D1435" t="s">
        <v>1489</v>
      </c>
      <c r="E1435">
        <v>28059</v>
      </c>
      <c r="F1435">
        <v>569</v>
      </c>
      <c r="G1435">
        <v>52</v>
      </c>
      <c r="H1435">
        <v>316</v>
      </c>
      <c r="I1435">
        <v>971</v>
      </c>
      <c r="J1435">
        <v>284</v>
      </c>
      <c r="K1435">
        <v>215</v>
      </c>
      <c r="L1435">
        <v>233</v>
      </c>
      <c r="M1435">
        <v>1112</v>
      </c>
      <c r="N1435">
        <f t="shared" si="22"/>
        <v>3752</v>
      </c>
    </row>
    <row r="1436" spans="1:14" ht="14.25" customHeight="1" x14ac:dyDescent="0.35">
      <c r="A1436" t="s">
        <v>5748</v>
      </c>
      <c r="B1436" t="s">
        <v>4193</v>
      </c>
      <c r="C1436" t="s">
        <v>1459</v>
      </c>
      <c r="D1436" t="s">
        <v>1490</v>
      </c>
      <c r="E1436">
        <v>28061</v>
      </c>
      <c r="F1436">
        <v>128</v>
      </c>
      <c r="G1436">
        <v>0</v>
      </c>
      <c r="H1436">
        <v>79</v>
      </c>
      <c r="I1436">
        <v>73</v>
      </c>
      <c r="J1436">
        <v>24</v>
      </c>
      <c r="K1436">
        <v>101</v>
      </c>
      <c r="L1436">
        <v>7</v>
      </c>
      <c r="M1436">
        <v>64</v>
      </c>
      <c r="N1436">
        <f t="shared" si="22"/>
        <v>476</v>
      </c>
    </row>
    <row r="1437" spans="1:14" ht="14.25" customHeight="1" x14ac:dyDescent="0.35">
      <c r="A1437" t="s">
        <v>5749</v>
      </c>
      <c r="B1437" t="s">
        <v>3399</v>
      </c>
      <c r="C1437" t="s">
        <v>1459</v>
      </c>
      <c r="D1437" t="s">
        <v>1491</v>
      </c>
      <c r="E1437">
        <v>28063</v>
      </c>
      <c r="F1437">
        <v>31</v>
      </c>
      <c r="G1437">
        <v>47</v>
      </c>
      <c r="H1437">
        <v>29</v>
      </c>
      <c r="I1437">
        <v>78</v>
      </c>
      <c r="J1437">
        <v>77</v>
      </c>
      <c r="K1437">
        <v>11</v>
      </c>
      <c r="L1437">
        <v>14</v>
      </c>
      <c r="M1437">
        <v>87</v>
      </c>
      <c r="N1437">
        <f t="shared" si="22"/>
        <v>374</v>
      </c>
    </row>
    <row r="1438" spans="1:14" ht="14.25" customHeight="1" x14ac:dyDescent="0.35">
      <c r="A1438" t="s">
        <v>5750</v>
      </c>
      <c r="B1438" t="s">
        <v>5751</v>
      </c>
      <c r="C1438" t="s">
        <v>1459</v>
      </c>
      <c r="D1438" t="s">
        <v>1492</v>
      </c>
      <c r="E1438">
        <v>28065</v>
      </c>
      <c r="F1438">
        <v>103</v>
      </c>
      <c r="G1438">
        <v>19</v>
      </c>
      <c r="H1438">
        <v>40</v>
      </c>
      <c r="I1438">
        <v>127</v>
      </c>
      <c r="J1438">
        <v>115</v>
      </c>
      <c r="K1438">
        <v>6</v>
      </c>
      <c r="L1438">
        <v>37</v>
      </c>
      <c r="M1438">
        <v>33</v>
      </c>
      <c r="N1438">
        <f t="shared" si="22"/>
        <v>480</v>
      </c>
    </row>
    <row r="1439" spans="1:14" ht="14.25" customHeight="1" x14ac:dyDescent="0.35">
      <c r="A1439" t="s">
        <v>5752</v>
      </c>
      <c r="B1439" t="s">
        <v>4201</v>
      </c>
      <c r="C1439" t="s">
        <v>1459</v>
      </c>
      <c r="D1439" t="s">
        <v>1493</v>
      </c>
      <c r="E1439">
        <v>28067</v>
      </c>
      <c r="F1439">
        <v>260</v>
      </c>
      <c r="G1439">
        <v>67</v>
      </c>
      <c r="H1439">
        <v>362</v>
      </c>
      <c r="I1439">
        <v>624</v>
      </c>
      <c r="J1439">
        <v>306</v>
      </c>
      <c r="K1439">
        <v>60</v>
      </c>
      <c r="L1439">
        <v>243</v>
      </c>
      <c r="M1439">
        <v>434</v>
      </c>
      <c r="N1439">
        <f t="shared" si="22"/>
        <v>2356</v>
      </c>
    </row>
    <row r="1440" spans="1:14" ht="14.25" customHeight="1" x14ac:dyDescent="0.35">
      <c r="A1440" t="s">
        <v>5753</v>
      </c>
      <c r="B1440" t="s">
        <v>5754</v>
      </c>
      <c r="C1440" t="s">
        <v>1459</v>
      </c>
      <c r="D1440" t="s">
        <v>1494</v>
      </c>
      <c r="E1440">
        <v>28069</v>
      </c>
      <c r="F1440">
        <v>7</v>
      </c>
      <c r="G1440">
        <v>26</v>
      </c>
      <c r="H1440">
        <v>2</v>
      </c>
      <c r="I1440">
        <v>22</v>
      </c>
      <c r="J1440">
        <v>141</v>
      </c>
      <c r="K1440">
        <v>34</v>
      </c>
      <c r="L1440">
        <v>59</v>
      </c>
      <c r="M1440">
        <v>79</v>
      </c>
      <c r="N1440">
        <f t="shared" si="22"/>
        <v>370</v>
      </c>
    </row>
    <row r="1441" spans="1:14" ht="14.25" customHeight="1" x14ac:dyDescent="0.35">
      <c r="A1441" t="s">
        <v>5755</v>
      </c>
      <c r="B1441" t="s">
        <v>3615</v>
      </c>
      <c r="C1441" t="s">
        <v>1459</v>
      </c>
      <c r="D1441" t="s">
        <v>1495</v>
      </c>
      <c r="E1441">
        <v>28071</v>
      </c>
      <c r="F1441">
        <v>181</v>
      </c>
      <c r="G1441">
        <v>23</v>
      </c>
      <c r="H1441">
        <v>16</v>
      </c>
      <c r="I1441">
        <v>2094</v>
      </c>
      <c r="J1441">
        <v>303</v>
      </c>
      <c r="K1441">
        <v>171</v>
      </c>
      <c r="L1441">
        <v>65</v>
      </c>
      <c r="M1441">
        <v>2302</v>
      </c>
      <c r="N1441">
        <f t="shared" si="22"/>
        <v>5155</v>
      </c>
    </row>
    <row r="1442" spans="1:14" ht="14.25" customHeight="1" x14ac:dyDescent="0.35">
      <c r="A1442" t="s">
        <v>5756</v>
      </c>
      <c r="B1442" t="s">
        <v>3401</v>
      </c>
      <c r="C1442" t="s">
        <v>1459</v>
      </c>
      <c r="D1442" t="s">
        <v>1496</v>
      </c>
      <c r="E1442">
        <v>28073</v>
      </c>
      <c r="F1442">
        <v>266</v>
      </c>
      <c r="G1442">
        <v>103</v>
      </c>
      <c r="H1442">
        <v>64</v>
      </c>
      <c r="I1442">
        <v>347</v>
      </c>
      <c r="J1442">
        <v>205</v>
      </c>
      <c r="K1442">
        <v>136</v>
      </c>
      <c r="L1442">
        <v>247</v>
      </c>
      <c r="M1442">
        <v>1139</v>
      </c>
      <c r="N1442">
        <f t="shared" si="22"/>
        <v>2507</v>
      </c>
    </row>
    <row r="1443" spans="1:14" ht="14.25" customHeight="1" x14ac:dyDescent="0.35">
      <c r="A1443" t="s">
        <v>5757</v>
      </c>
      <c r="B1443" t="s">
        <v>3403</v>
      </c>
      <c r="C1443" t="s">
        <v>1459</v>
      </c>
      <c r="D1443" t="s">
        <v>1497</v>
      </c>
      <c r="E1443">
        <v>28075</v>
      </c>
      <c r="F1443">
        <v>638</v>
      </c>
      <c r="G1443">
        <v>170</v>
      </c>
      <c r="H1443">
        <v>259</v>
      </c>
      <c r="I1443">
        <v>184</v>
      </c>
      <c r="J1443">
        <v>217</v>
      </c>
      <c r="K1443">
        <v>174</v>
      </c>
      <c r="L1443">
        <v>292</v>
      </c>
      <c r="M1443">
        <v>692</v>
      </c>
      <c r="N1443">
        <f t="shared" si="22"/>
        <v>2626</v>
      </c>
    </row>
    <row r="1444" spans="1:14" ht="14.25" customHeight="1" x14ac:dyDescent="0.35">
      <c r="A1444" t="s">
        <v>5758</v>
      </c>
      <c r="B1444" t="s">
        <v>3405</v>
      </c>
      <c r="C1444" t="s">
        <v>1459</v>
      </c>
      <c r="D1444" t="s">
        <v>1498</v>
      </c>
      <c r="E1444">
        <v>28077</v>
      </c>
      <c r="F1444">
        <v>79</v>
      </c>
      <c r="G1444">
        <v>64</v>
      </c>
      <c r="H1444">
        <v>27</v>
      </c>
      <c r="I1444">
        <v>0</v>
      </c>
      <c r="J1444">
        <v>122</v>
      </c>
      <c r="K1444">
        <v>6</v>
      </c>
      <c r="L1444">
        <v>0</v>
      </c>
      <c r="M1444">
        <v>234</v>
      </c>
      <c r="N1444">
        <f t="shared" si="22"/>
        <v>532</v>
      </c>
    </row>
    <row r="1445" spans="1:14" ht="14.25" customHeight="1" x14ac:dyDescent="0.35">
      <c r="A1445" t="s">
        <v>5759</v>
      </c>
      <c r="B1445" t="s">
        <v>5760</v>
      </c>
      <c r="C1445" t="s">
        <v>1459</v>
      </c>
      <c r="D1445" t="s">
        <v>1499</v>
      </c>
      <c r="E1445">
        <v>28079</v>
      </c>
      <c r="F1445">
        <v>92</v>
      </c>
      <c r="G1445">
        <v>76</v>
      </c>
      <c r="H1445">
        <v>52</v>
      </c>
      <c r="I1445">
        <v>148</v>
      </c>
      <c r="J1445">
        <v>161</v>
      </c>
      <c r="K1445">
        <v>20</v>
      </c>
      <c r="L1445">
        <v>100</v>
      </c>
      <c r="M1445">
        <v>261</v>
      </c>
      <c r="N1445">
        <f t="shared" si="22"/>
        <v>910</v>
      </c>
    </row>
    <row r="1446" spans="1:14" ht="14.25" customHeight="1" x14ac:dyDescent="0.35">
      <c r="A1446" t="s">
        <v>5761</v>
      </c>
      <c r="B1446" t="s">
        <v>3407</v>
      </c>
      <c r="C1446" t="s">
        <v>1459</v>
      </c>
      <c r="D1446" t="s">
        <v>1500</v>
      </c>
      <c r="E1446">
        <v>28081</v>
      </c>
      <c r="F1446">
        <v>314</v>
      </c>
      <c r="G1446">
        <v>22</v>
      </c>
      <c r="H1446">
        <v>178</v>
      </c>
      <c r="I1446">
        <v>477</v>
      </c>
      <c r="J1446">
        <v>405</v>
      </c>
      <c r="K1446">
        <v>54</v>
      </c>
      <c r="L1446">
        <v>168</v>
      </c>
      <c r="M1446">
        <v>316</v>
      </c>
      <c r="N1446">
        <f t="shared" si="22"/>
        <v>1934</v>
      </c>
    </row>
    <row r="1447" spans="1:14" ht="14.25" customHeight="1" x14ac:dyDescent="0.35">
      <c r="A1447" t="s">
        <v>5762</v>
      </c>
      <c r="B1447" t="s">
        <v>5763</v>
      </c>
      <c r="C1447" t="s">
        <v>1459</v>
      </c>
      <c r="D1447" t="s">
        <v>1501</v>
      </c>
      <c r="E1447">
        <v>28083</v>
      </c>
      <c r="F1447">
        <v>130</v>
      </c>
      <c r="G1447">
        <v>49</v>
      </c>
      <c r="H1447">
        <v>170</v>
      </c>
      <c r="I1447">
        <v>83</v>
      </c>
      <c r="J1447">
        <v>264</v>
      </c>
      <c r="K1447">
        <v>40</v>
      </c>
      <c r="L1447">
        <v>72</v>
      </c>
      <c r="M1447">
        <v>516</v>
      </c>
      <c r="N1447">
        <f t="shared" si="22"/>
        <v>1324</v>
      </c>
    </row>
    <row r="1448" spans="1:14" ht="14.25" customHeight="1" x14ac:dyDescent="0.35">
      <c r="A1448" t="s">
        <v>5764</v>
      </c>
      <c r="B1448" t="s">
        <v>3619</v>
      </c>
      <c r="C1448" t="s">
        <v>1459</v>
      </c>
      <c r="D1448" t="s">
        <v>1502</v>
      </c>
      <c r="E1448">
        <v>28085</v>
      </c>
      <c r="F1448">
        <v>232</v>
      </c>
      <c r="G1448">
        <v>98</v>
      </c>
      <c r="H1448">
        <v>142</v>
      </c>
      <c r="I1448">
        <v>71</v>
      </c>
      <c r="J1448">
        <v>212</v>
      </c>
      <c r="K1448">
        <v>19</v>
      </c>
      <c r="L1448">
        <v>37</v>
      </c>
      <c r="M1448">
        <v>224</v>
      </c>
      <c r="N1448">
        <f t="shared" si="22"/>
        <v>1035</v>
      </c>
    </row>
    <row r="1449" spans="1:14" ht="14.25" customHeight="1" x14ac:dyDescent="0.35">
      <c r="A1449" t="s">
        <v>5765</v>
      </c>
      <c r="B1449" t="s">
        <v>3411</v>
      </c>
      <c r="C1449" t="s">
        <v>1459</v>
      </c>
      <c r="D1449" t="s">
        <v>1503</v>
      </c>
      <c r="E1449">
        <v>28087</v>
      </c>
      <c r="F1449">
        <v>349</v>
      </c>
      <c r="G1449">
        <v>120</v>
      </c>
      <c r="H1449">
        <v>183</v>
      </c>
      <c r="I1449">
        <v>397</v>
      </c>
      <c r="J1449">
        <v>269</v>
      </c>
      <c r="K1449">
        <v>67</v>
      </c>
      <c r="L1449">
        <v>141</v>
      </c>
      <c r="M1449">
        <v>609</v>
      </c>
      <c r="N1449">
        <f t="shared" si="22"/>
        <v>2135</v>
      </c>
    </row>
    <row r="1450" spans="1:14" ht="14.25" customHeight="1" x14ac:dyDescent="0.35">
      <c r="A1450" t="s">
        <v>5766</v>
      </c>
      <c r="B1450" t="s">
        <v>3415</v>
      </c>
      <c r="C1450" t="s">
        <v>1459</v>
      </c>
      <c r="D1450" t="s">
        <v>1504</v>
      </c>
      <c r="E1450">
        <v>28089</v>
      </c>
      <c r="F1450">
        <v>443</v>
      </c>
      <c r="G1450">
        <v>219</v>
      </c>
      <c r="H1450">
        <v>82</v>
      </c>
      <c r="I1450">
        <v>273</v>
      </c>
      <c r="J1450">
        <v>528</v>
      </c>
      <c r="K1450">
        <v>50</v>
      </c>
      <c r="L1450">
        <v>139</v>
      </c>
      <c r="M1450">
        <v>972</v>
      </c>
      <c r="N1450">
        <f t="shared" si="22"/>
        <v>2706</v>
      </c>
    </row>
    <row r="1451" spans="1:14" ht="14.25" customHeight="1" x14ac:dyDescent="0.35">
      <c r="A1451" t="s">
        <v>5767</v>
      </c>
      <c r="B1451" t="s">
        <v>3419</v>
      </c>
      <c r="C1451" t="s">
        <v>1459</v>
      </c>
      <c r="D1451" t="s">
        <v>1505</v>
      </c>
      <c r="E1451">
        <v>28091</v>
      </c>
      <c r="F1451">
        <v>188</v>
      </c>
      <c r="G1451">
        <v>7</v>
      </c>
      <c r="H1451">
        <v>114</v>
      </c>
      <c r="I1451">
        <v>166</v>
      </c>
      <c r="J1451">
        <v>33</v>
      </c>
      <c r="K1451">
        <v>143</v>
      </c>
      <c r="L1451">
        <v>105</v>
      </c>
      <c r="M1451">
        <v>262</v>
      </c>
      <c r="N1451">
        <f t="shared" si="22"/>
        <v>1018</v>
      </c>
    </row>
    <row r="1452" spans="1:14" ht="14.25" customHeight="1" x14ac:dyDescent="0.35">
      <c r="A1452" t="s">
        <v>5768</v>
      </c>
      <c r="B1452" t="s">
        <v>3421</v>
      </c>
      <c r="C1452" t="s">
        <v>1459</v>
      </c>
      <c r="D1452" t="s">
        <v>1506</v>
      </c>
      <c r="E1452">
        <v>28093</v>
      </c>
      <c r="F1452">
        <v>330</v>
      </c>
      <c r="G1452">
        <v>19</v>
      </c>
      <c r="H1452">
        <v>81</v>
      </c>
      <c r="I1452">
        <v>456</v>
      </c>
      <c r="J1452">
        <v>392</v>
      </c>
      <c r="K1452">
        <v>0</v>
      </c>
      <c r="L1452">
        <v>182</v>
      </c>
      <c r="M1452">
        <v>404</v>
      </c>
      <c r="N1452">
        <f t="shared" si="22"/>
        <v>1864</v>
      </c>
    </row>
    <row r="1453" spans="1:14" ht="14.25" customHeight="1" x14ac:dyDescent="0.35">
      <c r="A1453" t="s">
        <v>5769</v>
      </c>
      <c r="B1453" t="s">
        <v>3425</v>
      </c>
      <c r="C1453" t="s">
        <v>1459</v>
      </c>
      <c r="D1453" t="s">
        <v>1507</v>
      </c>
      <c r="E1453">
        <v>28095</v>
      </c>
      <c r="F1453">
        <v>118</v>
      </c>
      <c r="G1453">
        <v>32</v>
      </c>
      <c r="H1453">
        <v>32</v>
      </c>
      <c r="I1453">
        <v>271</v>
      </c>
      <c r="J1453">
        <v>167</v>
      </c>
      <c r="K1453">
        <v>83</v>
      </c>
      <c r="L1453">
        <v>37</v>
      </c>
      <c r="M1453">
        <v>330</v>
      </c>
      <c r="N1453">
        <f t="shared" si="22"/>
        <v>1070</v>
      </c>
    </row>
    <row r="1454" spans="1:14" ht="14.25" customHeight="1" x14ac:dyDescent="0.35">
      <c r="A1454" t="s">
        <v>5770</v>
      </c>
      <c r="B1454" t="s">
        <v>3427</v>
      </c>
      <c r="C1454" t="s">
        <v>1459</v>
      </c>
      <c r="D1454" t="s">
        <v>1508</v>
      </c>
      <c r="E1454">
        <v>28097</v>
      </c>
      <c r="F1454">
        <v>30</v>
      </c>
      <c r="G1454">
        <v>6</v>
      </c>
      <c r="H1454">
        <v>33</v>
      </c>
      <c r="I1454">
        <v>96</v>
      </c>
      <c r="J1454">
        <v>127</v>
      </c>
      <c r="K1454">
        <v>7</v>
      </c>
      <c r="L1454">
        <v>37</v>
      </c>
      <c r="M1454">
        <v>197</v>
      </c>
      <c r="N1454">
        <f t="shared" si="22"/>
        <v>533</v>
      </c>
    </row>
    <row r="1455" spans="1:14" ht="14.25" customHeight="1" x14ac:dyDescent="0.35">
      <c r="A1455" t="s">
        <v>5771</v>
      </c>
      <c r="B1455" t="s">
        <v>5772</v>
      </c>
      <c r="C1455" t="s">
        <v>1459</v>
      </c>
      <c r="D1455" t="s">
        <v>1509</v>
      </c>
      <c r="E1455">
        <v>28099</v>
      </c>
      <c r="F1455">
        <v>279</v>
      </c>
      <c r="G1455">
        <v>96</v>
      </c>
      <c r="H1455">
        <v>203</v>
      </c>
      <c r="I1455">
        <v>271</v>
      </c>
      <c r="J1455">
        <v>191</v>
      </c>
      <c r="K1455">
        <v>101</v>
      </c>
      <c r="L1455">
        <v>105</v>
      </c>
      <c r="M1455">
        <v>370</v>
      </c>
      <c r="N1455">
        <f t="shared" si="22"/>
        <v>1616</v>
      </c>
    </row>
    <row r="1456" spans="1:14" ht="14.25" customHeight="1" x14ac:dyDescent="0.35">
      <c r="A1456" t="s">
        <v>5773</v>
      </c>
      <c r="B1456" t="s">
        <v>3637</v>
      </c>
      <c r="C1456" t="s">
        <v>1459</v>
      </c>
      <c r="D1456" t="s">
        <v>1510</v>
      </c>
      <c r="E1456">
        <v>28101</v>
      </c>
      <c r="F1456">
        <v>167</v>
      </c>
      <c r="G1456">
        <v>101</v>
      </c>
      <c r="H1456">
        <v>66</v>
      </c>
      <c r="I1456">
        <v>271</v>
      </c>
      <c r="J1456">
        <v>138</v>
      </c>
      <c r="K1456">
        <v>5</v>
      </c>
      <c r="L1456">
        <v>137</v>
      </c>
      <c r="M1456">
        <v>179</v>
      </c>
      <c r="N1456">
        <f t="shared" si="22"/>
        <v>1064</v>
      </c>
    </row>
    <row r="1457" spans="1:14" ht="14.25" customHeight="1" x14ac:dyDescent="0.35">
      <c r="A1457" t="s">
        <v>5774</v>
      </c>
      <c r="B1457" t="s">
        <v>5775</v>
      </c>
      <c r="C1457" t="s">
        <v>1459</v>
      </c>
      <c r="D1457" t="s">
        <v>1511</v>
      </c>
      <c r="E1457">
        <v>28103</v>
      </c>
      <c r="F1457">
        <v>109</v>
      </c>
      <c r="G1457">
        <v>31</v>
      </c>
      <c r="H1457">
        <v>49</v>
      </c>
      <c r="I1457">
        <v>72</v>
      </c>
      <c r="J1457">
        <v>121</v>
      </c>
      <c r="K1457">
        <v>0</v>
      </c>
      <c r="L1457">
        <v>31</v>
      </c>
      <c r="M1457">
        <v>50</v>
      </c>
      <c r="N1457">
        <f t="shared" si="22"/>
        <v>463</v>
      </c>
    </row>
    <row r="1458" spans="1:14" ht="14.25" customHeight="1" x14ac:dyDescent="0.35">
      <c r="A1458" t="s">
        <v>5776</v>
      </c>
      <c r="B1458" t="s">
        <v>5777</v>
      </c>
      <c r="C1458" t="s">
        <v>1459</v>
      </c>
      <c r="D1458" t="s">
        <v>1512</v>
      </c>
      <c r="E1458">
        <v>28105</v>
      </c>
      <c r="F1458">
        <v>96</v>
      </c>
      <c r="G1458">
        <v>32</v>
      </c>
      <c r="H1458">
        <v>147</v>
      </c>
      <c r="I1458">
        <v>3996</v>
      </c>
      <c r="J1458">
        <v>65</v>
      </c>
      <c r="K1458">
        <v>0</v>
      </c>
      <c r="L1458">
        <v>203</v>
      </c>
      <c r="M1458">
        <v>3057</v>
      </c>
      <c r="N1458">
        <f t="shared" si="22"/>
        <v>7596</v>
      </c>
    </row>
    <row r="1459" spans="1:14" ht="14.25" customHeight="1" x14ac:dyDescent="0.35">
      <c r="A1459" t="s">
        <v>5778</v>
      </c>
      <c r="B1459" t="s">
        <v>5779</v>
      </c>
      <c r="C1459" t="s">
        <v>1459</v>
      </c>
      <c r="D1459" t="s">
        <v>1513</v>
      </c>
      <c r="E1459">
        <v>28107</v>
      </c>
      <c r="F1459">
        <v>314</v>
      </c>
      <c r="G1459">
        <v>112</v>
      </c>
      <c r="H1459">
        <v>129</v>
      </c>
      <c r="I1459">
        <v>320</v>
      </c>
      <c r="J1459">
        <v>103</v>
      </c>
      <c r="K1459">
        <v>10</v>
      </c>
      <c r="L1459">
        <v>211</v>
      </c>
      <c r="M1459">
        <v>481</v>
      </c>
      <c r="N1459">
        <f t="shared" si="22"/>
        <v>1680</v>
      </c>
    </row>
    <row r="1460" spans="1:14" ht="14.25" customHeight="1" x14ac:dyDescent="0.35">
      <c r="A1460" t="s">
        <v>5780</v>
      </c>
      <c r="B1460" t="s">
        <v>5781</v>
      </c>
      <c r="C1460" t="s">
        <v>1459</v>
      </c>
      <c r="D1460" t="s">
        <v>1514</v>
      </c>
      <c r="E1460">
        <v>28109</v>
      </c>
      <c r="F1460">
        <v>209</v>
      </c>
      <c r="G1460">
        <v>58</v>
      </c>
      <c r="H1460">
        <v>177</v>
      </c>
      <c r="I1460">
        <v>467</v>
      </c>
      <c r="J1460">
        <v>388</v>
      </c>
      <c r="K1460">
        <v>142</v>
      </c>
      <c r="L1460">
        <v>152</v>
      </c>
      <c r="M1460">
        <v>338</v>
      </c>
      <c r="N1460">
        <f t="shared" si="22"/>
        <v>1931</v>
      </c>
    </row>
    <row r="1461" spans="1:14" ht="14.25" customHeight="1" x14ac:dyDescent="0.35">
      <c r="A1461" t="s">
        <v>5782</v>
      </c>
      <c r="B1461" t="s">
        <v>3431</v>
      </c>
      <c r="C1461" t="s">
        <v>1459</v>
      </c>
      <c r="D1461" t="s">
        <v>1515</v>
      </c>
      <c r="E1461">
        <v>28111</v>
      </c>
      <c r="F1461">
        <v>52</v>
      </c>
      <c r="G1461">
        <v>0</v>
      </c>
      <c r="H1461">
        <v>79</v>
      </c>
      <c r="I1461">
        <v>69</v>
      </c>
      <c r="J1461">
        <v>96</v>
      </c>
      <c r="K1461">
        <v>8</v>
      </c>
      <c r="L1461">
        <v>3</v>
      </c>
      <c r="M1461">
        <v>195</v>
      </c>
      <c r="N1461">
        <f t="shared" si="22"/>
        <v>502</v>
      </c>
    </row>
    <row r="1462" spans="1:14" ht="14.25" customHeight="1" x14ac:dyDescent="0.35">
      <c r="A1462" t="s">
        <v>5783</v>
      </c>
      <c r="B1462" t="s">
        <v>3435</v>
      </c>
      <c r="C1462" t="s">
        <v>1459</v>
      </c>
      <c r="D1462" t="s">
        <v>1516</v>
      </c>
      <c r="E1462">
        <v>28113</v>
      </c>
      <c r="F1462">
        <v>213</v>
      </c>
      <c r="G1462">
        <v>190</v>
      </c>
      <c r="H1462">
        <v>193</v>
      </c>
      <c r="I1462">
        <v>542</v>
      </c>
      <c r="J1462">
        <v>396</v>
      </c>
      <c r="K1462">
        <v>135</v>
      </c>
      <c r="L1462">
        <v>92</v>
      </c>
      <c r="M1462">
        <v>193</v>
      </c>
      <c r="N1462">
        <f t="shared" si="22"/>
        <v>1954</v>
      </c>
    </row>
    <row r="1463" spans="1:14" ht="14.25" customHeight="1" x14ac:dyDescent="0.35">
      <c r="A1463" t="s">
        <v>5784</v>
      </c>
      <c r="B1463" t="s">
        <v>5785</v>
      </c>
      <c r="C1463" t="s">
        <v>1459</v>
      </c>
      <c r="D1463" t="s">
        <v>1517</v>
      </c>
      <c r="E1463">
        <v>28115</v>
      </c>
      <c r="F1463">
        <v>226</v>
      </c>
      <c r="G1463">
        <v>94</v>
      </c>
      <c r="H1463">
        <v>52</v>
      </c>
      <c r="I1463">
        <v>144</v>
      </c>
      <c r="J1463">
        <v>114</v>
      </c>
      <c r="K1463">
        <v>26</v>
      </c>
      <c r="L1463">
        <v>28</v>
      </c>
      <c r="M1463">
        <v>189</v>
      </c>
      <c r="N1463">
        <f t="shared" si="22"/>
        <v>873</v>
      </c>
    </row>
    <row r="1464" spans="1:14" ht="14.25" customHeight="1" x14ac:dyDescent="0.35">
      <c r="A1464" t="s">
        <v>5786</v>
      </c>
      <c r="B1464" t="s">
        <v>5787</v>
      </c>
      <c r="C1464" t="s">
        <v>1459</v>
      </c>
      <c r="D1464" t="s">
        <v>1518</v>
      </c>
      <c r="E1464">
        <v>28117</v>
      </c>
      <c r="F1464">
        <v>84</v>
      </c>
      <c r="G1464">
        <v>42</v>
      </c>
      <c r="H1464">
        <v>57</v>
      </c>
      <c r="I1464">
        <v>117</v>
      </c>
      <c r="J1464">
        <v>34</v>
      </c>
      <c r="K1464">
        <v>31</v>
      </c>
      <c r="L1464">
        <v>29</v>
      </c>
      <c r="M1464">
        <v>295</v>
      </c>
      <c r="N1464">
        <f t="shared" si="22"/>
        <v>689</v>
      </c>
    </row>
    <row r="1465" spans="1:14" ht="14.25" customHeight="1" x14ac:dyDescent="0.35">
      <c r="A1465" t="s">
        <v>5788</v>
      </c>
      <c r="B1465" t="s">
        <v>4251</v>
      </c>
      <c r="C1465" t="s">
        <v>1459</v>
      </c>
      <c r="D1465" t="s">
        <v>1519</v>
      </c>
      <c r="E1465">
        <v>28119</v>
      </c>
      <c r="F1465">
        <v>79</v>
      </c>
      <c r="G1465">
        <v>4</v>
      </c>
      <c r="H1465">
        <v>43</v>
      </c>
      <c r="I1465">
        <v>54</v>
      </c>
      <c r="J1465">
        <v>8</v>
      </c>
      <c r="K1465">
        <v>30</v>
      </c>
      <c r="L1465">
        <v>38</v>
      </c>
      <c r="M1465">
        <v>92</v>
      </c>
      <c r="N1465">
        <f t="shared" si="22"/>
        <v>348</v>
      </c>
    </row>
    <row r="1466" spans="1:14" ht="14.25" customHeight="1" x14ac:dyDescent="0.35">
      <c r="A1466" t="s">
        <v>5789</v>
      </c>
      <c r="B1466" t="s">
        <v>5790</v>
      </c>
      <c r="C1466" t="s">
        <v>1459</v>
      </c>
      <c r="D1466" t="s">
        <v>1520</v>
      </c>
      <c r="E1466">
        <v>28121</v>
      </c>
      <c r="F1466">
        <v>410</v>
      </c>
      <c r="G1466">
        <v>188</v>
      </c>
      <c r="H1466">
        <v>233</v>
      </c>
      <c r="I1466">
        <v>720</v>
      </c>
      <c r="J1466">
        <v>344</v>
      </c>
      <c r="K1466">
        <v>74</v>
      </c>
      <c r="L1466">
        <v>232</v>
      </c>
      <c r="M1466">
        <v>1176</v>
      </c>
      <c r="N1466">
        <f t="shared" si="22"/>
        <v>3377</v>
      </c>
    </row>
    <row r="1467" spans="1:14" ht="14.25" customHeight="1" x14ac:dyDescent="0.35">
      <c r="A1467" t="s">
        <v>5791</v>
      </c>
      <c r="B1467" t="s">
        <v>3660</v>
      </c>
      <c r="C1467" t="s">
        <v>1459</v>
      </c>
      <c r="D1467" t="s">
        <v>1521</v>
      </c>
      <c r="E1467">
        <v>28123</v>
      </c>
      <c r="F1467">
        <v>350</v>
      </c>
      <c r="G1467">
        <v>5</v>
      </c>
      <c r="H1467">
        <v>179</v>
      </c>
      <c r="I1467">
        <v>272</v>
      </c>
      <c r="J1467">
        <v>226</v>
      </c>
      <c r="K1467">
        <v>31</v>
      </c>
      <c r="L1467">
        <v>244</v>
      </c>
      <c r="M1467">
        <v>282</v>
      </c>
      <c r="N1467">
        <f t="shared" si="22"/>
        <v>1589</v>
      </c>
    </row>
    <row r="1468" spans="1:14" ht="14.25" customHeight="1" x14ac:dyDescent="0.35">
      <c r="A1468" t="s">
        <v>5792</v>
      </c>
      <c r="B1468" t="s">
        <v>5793</v>
      </c>
      <c r="C1468" t="s">
        <v>1459</v>
      </c>
      <c r="D1468" t="s">
        <v>1522</v>
      </c>
      <c r="E1468">
        <v>28125</v>
      </c>
      <c r="F1468">
        <v>49</v>
      </c>
      <c r="G1468">
        <v>68</v>
      </c>
      <c r="H1468">
        <v>20</v>
      </c>
      <c r="I1468">
        <v>180</v>
      </c>
      <c r="J1468">
        <v>10</v>
      </c>
      <c r="K1468">
        <v>15</v>
      </c>
      <c r="L1468">
        <v>36</v>
      </c>
      <c r="M1468">
        <v>75</v>
      </c>
      <c r="N1468">
        <f t="shared" si="22"/>
        <v>453</v>
      </c>
    </row>
    <row r="1469" spans="1:14" ht="14.25" customHeight="1" x14ac:dyDescent="0.35">
      <c r="A1469" t="s">
        <v>5794</v>
      </c>
      <c r="B1469" t="s">
        <v>5173</v>
      </c>
      <c r="C1469" t="s">
        <v>1459</v>
      </c>
      <c r="D1469" t="s">
        <v>1523</v>
      </c>
      <c r="E1469">
        <v>28127</v>
      </c>
      <c r="F1469">
        <v>147</v>
      </c>
      <c r="G1469">
        <v>9</v>
      </c>
      <c r="H1469">
        <v>154</v>
      </c>
      <c r="I1469">
        <v>250</v>
      </c>
      <c r="J1469">
        <v>126</v>
      </c>
      <c r="K1469">
        <v>30</v>
      </c>
      <c r="L1469">
        <v>5</v>
      </c>
      <c r="M1469">
        <v>156</v>
      </c>
      <c r="N1469">
        <f t="shared" si="22"/>
        <v>877</v>
      </c>
    </row>
    <row r="1470" spans="1:14" ht="14.25" customHeight="1" x14ac:dyDescent="0.35">
      <c r="A1470" t="s">
        <v>5795</v>
      </c>
      <c r="B1470" t="s">
        <v>4991</v>
      </c>
      <c r="C1470" t="s">
        <v>1459</v>
      </c>
      <c r="D1470" t="s">
        <v>1524</v>
      </c>
      <c r="E1470">
        <v>28129</v>
      </c>
      <c r="F1470">
        <v>26</v>
      </c>
      <c r="G1470">
        <v>51</v>
      </c>
      <c r="H1470">
        <v>8</v>
      </c>
      <c r="I1470">
        <v>2</v>
      </c>
      <c r="J1470">
        <v>5</v>
      </c>
      <c r="K1470">
        <v>0</v>
      </c>
      <c r="L1470">
        <v>36</v>
      </c>
      <c r="M1470">
        <v>232</v>
      </c>
      <c r="N1470">
        <f t="shared" si="22"/>
        <v>360</v>
      </c>
    </row>
    <row r="1471" spans="1:14" ht="14.25" customHeight="1" x14ac:dyDescent="0.35">
      <c r="A1471" t="s">
        <v>5796</v>
      </c>
      <c r="B1471" t="s">
        <v>3670</v>
      </c>
      <c r="C1471" t="s">
        <v>1459</v>
      </c>
      <c r="D1471" t="s">
        <v>1525</v>
      </c>
      <c r="E1471">
        <v>28131</v>
      </c>
      <c r="F1471">
        <v>91</v>
      </c>
      <c r="G1471">
        <v>0</v>
      </c>
      <c r="H1471">
        <v>14</v>
      </c>
      <c r="I1471">
        <v>185</v>
      </c>
      <c r="J1471">
        <v>164</v>
      </c>
      <c r="K1471">
        <v>50</v>
      </c>
      <c r="L1471">
        <v>250</v>
      </c>
      <c r="M1471">
        <v>212</v>
      </c>
      <c r="N1471">
        <f t="shared" si="22"/>
        <v>966</v>
      </c>
    </row>
    <row r="1472" spans="1:14" ht="14.25" customHeight="1" x14ac:dyDescent="0.35">
      <c r="A1472" t="s">
        <v>5797</v>
      </c>
      <c r="B1472" t="s">
        <v>5798</v>
      </c>
      <c r="C1472" t="s">
        <v>1459</v>
      </c>
      <c r="D1472" t="s">
        <v>1526</v>
      </c>
      <c r="E1472">
        <v>28133</v>
      </c>
      <c r="F1472">
        <v>180</v>
      </c>
      <c r="G1472">
        <v>140</v>
      </c>
      <c r="H1472">
        <v>180</v>
      </c>
      <c r="I1472">
        <v>312</v>
      </c>
      <c r="J1472">
        <v>282</v>
      </c>
      <c r="K1472">
        <v>131</v>
      </c>
      <c r="L1472">
        <v>98</v>
      </c>
      <c r="M1472">
        <v>268</v>
      </c>
      <c r="N1472">
        <f t="shared" si="22"/>
        <v>1591</v>
      </c>
    </row>
    <row r="1473" spans="1:14" ht="14.25" customHeight="1" x14ac:dyDescent="0.35">
      <c r="A1473" t="s">
        <v>5799</v>
      </c>
      <c r="B1473" t="s">
        <v>5800</v>
      </c>
      <c r="C1473" t="s">
        <v>1459</v>
      </c>
      <c r="D1473" t="s">
        <v>1527</v>
      </c>
      <c r="E1473">
        <v>28135</v>
      </c>
      <c r="F1473">
        <v>100</v>
      </c>
      <c r="G1473">
        <v>28</v>
      </c>
      <c r="H1473">
        <v>7</v>
      </c>
      <c r="I1473">
        <v>51</v>
      </c>
      <c r="J1473">
        <v>40</v>
      </c>
      <c r="K1473">
        <v>81</v>
      </c>
      <c r="L1473">
        <v>45</v>
      </c>
      <c r="M1473">
        <v>113</v>
      </c>
      <c r="N1473">
        <f t="shared" si="22"/>
        <v>465</v>
      </c>
    </row>
    <row r="1474" spans="1:14" ht="14.25" customHeight="1" x14ac:dyDescent="0.35">
      <c r="A1474" t="s">
        <v>5801</v>
      </c>
      <c r="B1474" t="s">
        <v>5802</v>
      </c>
      <c r="C1474" t="s">
        <v>1459</v>
      </c>
      <c r="D1474" t="s">
        <v>1528</v>
      </c>
      <c r="E1474">
        <v>28137</v>
      </c>
      <c r="F1474">
        <v>4</v>
      </c>
      <c r="G1474">
        <v>0</v>
      </c>
      <c r="H1474">
        <v>111</v>
      </c>
      <c r="I1474">
        <v>23</v>
      </c>
      <c r="J1474">
        <v>51</v>
      </c>
      <c r="K1474">
        <v>20</v>
      </c>
      <c r="L1474">
        <v>18</v>
      </c>
      <c r="M1474">
        <v>246</v>
      </c>
      <c r="N1474">
        <f t="shared" si="22"/>
        <v>473</v>
      </c>
    </row>
    <row r="1475" spans="1:14" ht="14.25" customHeight="1" x14ac:dyDescent="0.35">
      <c r="A1475" t="s">
        <v>5803</v>
      </c>
      <c r="B1475" t="s">
        <v>5804</v>
      </c>
      <c r="C1475" t="s">
        <v>1459</v>
      </c>
      <c r="D1475" t="s">
        <v>1529</v>
      </c>
      <c r="E1475">
        <v>28139</v>
      </c>
      <c r="F1475">
        <v>124</v>
      </c>
      <c r="G1475">
        <v>89</v>
      </c>
      <c r="H1475">
        <v>100</v>
      </c>
      <c r="I1475">
        <v>141</v>
      </c>
      <c r="J1475">
        <v>114</v>
      </c>
      <c r="K1475">
        <v>138</v>
      </c>
      <c r="L1475">
        <v>37</v>
      </c>
      <c r="M1475">
        <v>205</v>
      </c>
      <c r="N1475">
        <f t="shared" ref="N1475:N1538" si="23">SUM(F1475:M1475)</f>
        <v>948</v>
      </c>
    </row>
    <row r="1476" spans="1:14" ht="14.25" customHeight="1" x14ac:dyDescent="0.35">
      <c r="A1476" t="s">
        <v>5805</v>
      </c>
      <c r="B1476" t="s">
        <v>5806</v>
      </c>
      <c r="C1476" t="s">
        <v>1459</v>
      </c>
      <c r="D1476" t="s">
        <v>1530</v>
      </c>
      <c r="E1476">
        <v>28141</v>
      </c>
      <c r="F1476">
        <v>59</v>
      </c>
      <c r="G1476">
        <v>18</v>
      </c>
      <c r="H1476">
        <v>53</v>
      </c>
      <c r="I1476">
        <v>159</v>
      </c>
      <c r="J1476">
        <v>11</v>
      </c>
      <c r="K1476">
        <v>69</v>
      </c>
      <c r="L1476">
        <v>65</v>
      </c>
      <c r="M1476">
        <v>151</v>
      </c>
      <c r="N1476">
        <f t="shared" si="23"/>
        <v>585</v>
      </c>
    </row>
    <row r="1477" spans="1:14" ht="14.25" customHeight="1" x14ac:dyDescent="0.35">
      <c r="A1477" t="s">
        <v>5807</v>
      </c>
      <c r="B1477" t="s">
        <v>5808</v>
      </c>
      <c r="C1477" t="s">
        <v>1459</v>
      </c>
      <c r="D1477" t="s">
        <v>1531</v>
      </c>
      <c r="E1477">
        <v>28143</v>
      </c>
      <c r="F1477">
        <v>53</v>
      </c>
      <c r="G1477">
        <v>130</v>
      </c>
      <c r="H1477">
        <v>87</v>
      </c>
      <c r="I1477">
        <v>112</v>
      </c>
      <c r="J1477">
        <v>68</v>
      </c>
      <c r="K1477">
        <v>7</v>
      </c>
      <c r="L1477">
        <v>17</v>
      </c>
      <c r="M1477">
        <v>283</v>
      </c>
      <c r="N1477">
        <f t="shared" si="23"/>
        <v>757</v>
      </c>
    </row>
    <row r="1478" spans="1:14" ht="14.25" customHeight="1" x14ac:dyDescent="0.35">
      <c r="A1478" t="s">
        <v>5809</v>
      </c>
      <c r="B1478" t="s">
        <v>3672</v>
      </c>
      <c r="C1478" t="s">
        <v>1459</v>
      </c>
      <c r="D1478" t="s">
        <v>1532</v>
      </c>
      <c r="E1478">
        <v>28145</v>
      </c>
      <c r="F1478">
        <v>93</v>
      </c>
      <c r="G1478">
        <v>43</v>
      </c>
      <c r="H1478">
        <v>40</v>
      </c>
      <c r="I1478">
        <v>127</v>
      </c>
      <c r="J1478">
        <v>229</v>
      </c>
      <c r="K1478">
        <v>83</v>
      </c>
      <c r="L1478">
        <v>231</v>
      </c>
      <c r="M1478">
        <v>228</v>
      </c>
      <c r="N1478">
        <f t="shared" si="23"/>
        <v>1074</v>
      </c>
    </row>
    <row r="1479" spans="1:14" ht="14.25" customHeight="1" x14ac:dyDescent="0.35">
      <c r="A1479" t="s">
        <v>5810</v>
      </c>
      <c r="B1479" t="s">
        <v>5811</v>
      </c>
      <c r="C1479" t="s">
        <v>1459</v>
      </c>
      <c r="D1479" t="s">
        <v>1533</v>
      </c>
      <c r="E1479">
        <v>28147</v>
      </c>
      <c r="F1479">
        <v>98</v>
      </c>
      <c r="G1479">
        <v>12</v>
      </c>
      <c r="H1479">
        <v>41</v>
      </c>
      <c r="I1479">
        <v>80</v>
      </c>
      <c r="J1479">
        <v>25</v>
      </c>
      <c r="K1479">
        <v>38</v>
      </c>
      <c r="L1479">
        <v>0</v>
      </c>
      <c r="M1479">
        <v>217</v>
      </c>
      <c r="N1479">
        <f t="shared" si="23"/>
        <v>511</v>
      </c>
    </row>
    <row r="1480" spans="1:14" ht="14.25" customHeight="1" x14ac:dyDescent="0.35">
      <c r="A1480" t="s">
        <v>5812</v>
      </c>
      <c r="B1480" t="s">
        <v>4306</v>
      </c>
      <c r="C1480" t="s">
        <v>1459</v>
      </c>
      <c r="D1480" t="s">
        <v>1534</v>
      </c>
      <c r="E1480">
        <v>28149</v>
      </c>
      <c r="F1480">
        <v>388</v>
      </c>
      <c r="G1480">
        <v>99</v>
      </c>
      <c r="H1480">
        <v>239</v>
      </c>
      <c r="I1480">
        <v>339</v>
      </c>
      <c r="J1480">
        <v>233</v>
      </c>
      <c r="K1480">
        <v>115</v>
      </c>
      <c r="L1480">
        <v>79</v>
      </c>
      <c r="M1480">
        <v>507</v>
      </c>
      <c r="N1480">
        <f t="shared" si="23"/>
        <v>1999</v>
      </c>
    </row>
    <row r="1481" spans="1:14" ht="14.25" customHeight="1" x14ac:dyDescent="0.35">
      <c r="A1481" t="s">
        <v>5813</v>
      </c>
      <c r="B1481" t="s">
        <v>3455</v>
      </c>
      <c r="C1481" t="s">
        <v>1459</v>
      </c>
      <c r="D1481" t="s">
        <v>1535</v>
      </c>
      <c r="E1481">
        <v>28151</v>
      </c>
      <c r="F1481">
        <v>210</v>
      </c>
      <c r="G1481">
        <v>108</v>
      </c>
      <c r="H1481">
        <v>179</v>
      </c>
      <c r="I1481">
        <v>416</v>
      </c>
      <c r="J1481">
        <v>501</v>
      </c>
      <c r="K1481">
        <v>108</v>
      </c>
      <c r="L1481">
        <v>351</v>
      </c>
      <c r="M1481">
        <v>341</v>
      </c>
      <c r="N1481">
        <f t="shared" si="23"/>
        <v>2214</v>
      </c>
    </row>
    <row r="1482" spans="1:14" ht="14.25" customHeight="1" x14ac:dyDescent="0.35">
      <c r="A1482" t="s">
        <v>5814</v>
      </c>
      <c r="B1482" t="s">
        <v>4309</v>
      </c>
      <c r="C1482" t="s">
        <v>1459</v>
      </c>
      <c r="D1482" t="s">
        <v>1536</v>
      </c>
      <c r="E1482">
        <v>28153</v>
      </c>
      <c r="F1482">
        <v>39</v>
      </c>
      <c r="G1482">
        <v>111</v>
      </c>
      <c r="H1482">
        <v>80</v>
      </c>
      <c r="I1482">
        <v>38</v>
      </c>
      <c r="J1482">
        <v>303</v>
      </c>
      <c r="K1482">
        <v>14</v>
      </c>
      <c r="L1482">
        <v>157</v>
      </c>
      <c r="M1482">
        <v>316</v>
      </c>
      <c r="N1482">
        <f t="shared" si="23"/>
        <v>1058</v>
      </c>
    </row>
    <row r="1483" spans="1:14" ht="14.25" customHeight="1" x14ac:dyDescent="0.35">
      <c r="A1483" t="s">
        <v>5815</v>
      </c>
      <c r="B1483" t="s">
        <v>4311</v>
      </c>
      <c r="C1483" t="s">
        <v>1459</v>
      </c>
      <c r="D1483" t="s">
        <v>1537</v>
      </c>
      <c r="E1483">
        <v>28155</v>
      </c>
      <c r="F1483">
        <v>33</v>
      </c>
      <c r="G1483">
        <v>25</v>
      </c>
      <c r="H1483">
        <v>0</v>
      </c>
      <c r="I1483">
        <v>33</v>
      </c>
      <c r="J1483">
        <v>70</v>
      </c>
      <c r="K1483">
        <v>0</v>
      </c>
      <c r="L1483">
        <v>0</v>
      </c>
      <c r="M1483">
        <v>100</v>
      </c>
      <c r="N1483">
        <f t="shared" si="23"/>
        <v>261</v>
      </c>
    </row>
    <row r="1484" spans="1:14" ht="14.25" customHeight="1" x14ac:dyDescent="0.35">
      <c r="A1484" t="s">
        <v>5816</v>
      </c>
      <c r="B1484" t="s">
        <v>4321</v>
      </c>
      <c r="C1484" t="s">
        <v>1459</v>
      </c>
      <c r="D1484" t="s">
        <v>1538</v>
      </c>
      <c r="E1484">
        <v>28157</v>
      </c>
      <c r="F1484">
        <v>57</v>
      </c>
      <c r="G1484">
        <v>49</v>
      </c>
      <c r="H1484">
        <v>0</v>
      </c>
      <c r="I1484">
        <v>71</v>
      </c>
      <c r="J1484">
        <v>49</v>
      </c>
      <c r="K1484">
        <v>2</v>
      </c>
      <c r="L1484">
        <v>15</v>
      </c>
      <c r="M1484">
        <v>52</v>
      </c>
      <c r="N1484">
        <f t="shared" si="23"/>
        <v>295</v>
      </c>
    </row>
    <row r="1485" spans="1:14" ht="14.25" customHeight="1" x14ac:dyDescent="0.35">
      <c r="A1485" t="s">
        <v>5817</v>
      </c>
      <c r="B1485" t="s">
        <v>3459</v>
      </c>
      <c r="C1485" t="s">
        <v>1459</v>
      </c>
      <c r="D1485" t="s">
        <v>1539</v>
      </c>
      <c r="E1485">
        <v>28159</v>
      </c>
      <c r="F1485">
        <v>166</v>
      </c>
      <c r="G1485">
        <v>59</v>
      </c>
      <c r="H1485">
        <v>53</v>
      </c>
      <c r="I1485">
        <v>153</v>
      </c>
      <c r="J1485">
        <v>123</v>
      </c>
      <c r="K1485">
        <v>97</v>
      </c>
      <c r="L1485">
        <v>194</v>
      </c>
      <c r="M1485">
        <v>373</v>
      </c>
      <c r="N1485">
        <f t="shared" si="23"/>
        <v>1218</v>
      </c>
    </row>
    <row r="1486" spans="1:14" ht="14.25" customHeight="1" x14ac:dyDescent="0.35">
      <c r="A1486" t="s">
        <v>5818</v>
      </c>
      <c r="B1486" t="s">
        <v>5819</v>
      </c>
      <c r="C1486" t="s">
        <v>1459</v>
      </c>
      <c r="D1486" t="s">
        <v>1540</v>
      </c>
      <c r="E1486">
        <v>28161</v>
      </c>
      <c r="F1486">
        <v>10</v>
      </c>
      <c r="G1486">
        <v>2</v>
      </c>
      <c r="H1486">
        <v>100</v>
      </c>
      <c r="I1486">
        <v>40</v>
      </c>
      <c r="J1486">
        <v>3</v>
      </c>
      <c r="K1486">
        <v>1</v>
      </c>
      <c r="L1486">
        <v>25</v>
      </c>
      <c r="M1486">
        <v>133</v>
      </c>
      <c r="N1486">
        <f t="shared" si="23"/>
        <v>314</v>
      </c>
    </row>
    <row r="1487" spans="1:14" ht="14.25" customHeight="1" x14ac:dyDescent="0.35">
      <c r="A1487" t="s">
        <v>5820</v>
      </c>
      <c r="B1487" t="s">
        <v>5821</v>
      </c>
      <c r="C1487" t="s">
        <v>1459</v>
      </c>
      <c r="D1487" t="s">
        <v>1541</v>
      </c>
      <c r="E1487">
        <v>28163</v>
      </c>
      <c r="F1487">
        <v>120</v>
      </c>
      <c r="G1487">
        <v>41</v>
      </c>
      <c r="H1487">
        <v>206</v>
      </c>
      <c r="I1487">
        <v>354</v>
      </c>
      <c r="J1487">
        <v>272</v>
      </c>
      <c r="K1487">
        <v>66</v>
      </c>
      <c r="L1487">
        <v>203</v>
      </c>
      <c r="M1487">
        <v>537</v>
      </c>
      <c r="N1487">
        <f t="shared" si="23"/>
        <v>1799</v>
      </c>
    </row>
    <row r="1488" spans="1:14" ht="14.25" customHeight="1" x14ac:dyDescent="0.35">
      <c r="A1488" t="s">
        <v>5822</v>
      </c>
      <c r="B1488" t="s">
        <v>4701</v>
      </c>
      <c r="C1488" t="s">
        <v>1542</v>
      </c>
      <c r="D1488" t="s">
        <v>1543</v>
      </c>
      <c r="E1488">
        <v>29001</v>
      </c>
      <c r="F1488">
        <v>58</v>
      </c>
      <c r="G1488">
        <v>18</v>
      </c>
      <c r="H1488">
        <v>40</v>
      </c>
      <c r="I1488">
        <v>1270</v>
      </c>
      <c r="J1488">
        <v>33</v>
      </c>
      <c r="K1488">
        <v>31</v>
      </c>
      <c r="L1488">
        <v>8</v>
      </c>
      <c r="M1488">
        <v>1471</v>
      </c>
      <c r="N1488">
        <f t="shared" si="23"/>
        <v>2929</v>
      </c>
    </row>
    <row r="1489" spans="1:14" ht="14.25" customHeight="1" x14ac:dyDescent="0.35">
      <c r="A1489" t="s">
        <v>5823</v>
      </c>
      <c r="B1489" t="s">
        <v>5824</v>
      </c>
      <c r="C1489" t="s">
        <v>1542</v>
      </c>
      <c r="D1489" t="s">
        <v>1544</v>
      </c>
      <c r="E1489">
        <v>29003</v>
      </c>
      <c r="F1489">
        <v>16</v>
      </c>
      <c r="G1489">
        <v>2</v>
      </c>
      <c r="H1489">
        <v>11</v>
      </c>
      <c r="I1489">
        <v>62</v>
      </c>
      <c r="J1489">
        <v>29</v>
      </c>
      <c r="K1489">
        <v>16</v>
      </c>
      <c r="L1489">
        <v>8</v>
      </c>
      <c r="M1489">
        <v>42</v>
      </c>
      <c r="N1489">
        <f t="shared" si="23"/>
        <v>186</v>
      </c>
    </row>
    <row r="1490" spans="1:14" ht="14.25" customHeight="1" x14ac:dyDescent="0.35">
      <c r="A1490" t="s">
        <v>5825</v>
      </c>
      <c r="B1490" t="s">
        <v>4848</v>
      </c>
      <c r="C1490" t="s">
        <v>1542</v>
      </c>
      <c r="D1490" t="s">
        <v>1545</v>
      </c>
      <c r="E1490">
        <v>29005</v>
      </c>
      <c r="F1490">
        <v>17</v>
      </c>
      <c r="G1490">
        <v>10</v>
      </c>
      <c r="H1490">
        <v>9</v>
      </c>
      <c r="I1490">
        <v>9</v>
      </c>
      <c r="J1490">
        <v>22</v>
      </c>
      <c r="K1490">
        <v>3</v>
      </c>
      <c r="L1490">
        <v>20</v>
      </c>
      <c r="M1490">
        <v>33</v>
      </c>
      <c r="N1490">
        <f t="shared" si="23"/>
        <v>123</v>
      </c>
    </row>
    <row r="1491" spans="1:14" ht="14.25" customHeight="1" x14ac:dyDescent="0.35">
      <c r="A1491" t="s">
        <v>5826</v>
      </c>
      <c r="B1491" t="s">
        <v>5827</v>
      </c>
      <c r="C1491" t="s">
        <v>1542</v>
      </c>
      <c r="D1491" t="s">
        <v>1546</v>
      </c>
      <c r="E1491">
        <v>29007</v>
      </c>
      <c r="F1491">
        <v>110</v>
      </c>
      <c r="G1491">
        <v>31</v>
      </c>
      <c r="H1491">
        <v>115</v>
      </c>
      <c r="I1491">
        <v>209</v>
      </c>
      <c r="J1491">
        <v>39</v>
      </c>
      <c r="K1491">
        <v>68</v>
      </c>
      <c r="L1491">
        <v>22</v>
      </c>
      <c r="M1491">
        <v>175</v>
      </c>
      <c r="N1491">
        <f t="shared" si="23"/>
        <v>769</v>
      </c>
    </row>
    <row r="1492" spans="1:14" ht="14.25" customHeight="1" x14ac:dyDescent="0.35">
      <c r="A1492" t="s">
        <v>5828</v>
      </c>
      <c r="B1492" t="s">
        <v>5426</v>
      </c>
      <c r="C1492" t="s">
        <v>1542</v>
      </c>
      <c r="D1492" t="s">
        <v>1547</v>
      </c>
      <c r="E1492">
        <v>29009</v>
      </c>
      <c r="F1492">
        <v>176</v>
      </c>
      <c r="G1492">
        <v>45</v>
      </c>
      <c r="H1492">
        <v>27</v>
      </c>
      <c r="I1492">
        <v>169</v>
      </c>
      <c r="J1492">
        <v>148</v>
      </c>
      <c r="K1492">
        <v>51</v>
      </c>
      <c r="L1492">
        <v>46</v>
      </c>
      <c r="M1492">
        <v>191</v>
      </c>
      <c r="N1492">
        <f t="shared" si="23"/>
        <v>853</v>
      </c>
    </row>
    <row r="1493" spans="1:14" ht="14.25" customHeight="1" x14ac:dyDescent="0.35">
      <c r="A1493" t="s">
        <v>5829</v>
      </c>
      <c r="B1493" t="s">
        <v>4852</v>
      </c>
      <c r="C1493" t="s">
        <v>1542</v>
      </c>
      <c r="D1493" t="s">
        <v>1548</v>
      </c>
      <c r="E1493">
        <v>29011</v>
      </c>
      <c r="F1493">
        <v>60</v>
      </c>
      <c r="G1493">
        <v>17</v>
      </c>
      <c r="H1493">
        <v>31</v>
      </c>
      <c r="I1493">
        <v>29</v>
      </c>
      <c r="J1493">
        <v>42</v>
      </c>
      <c r="K1493">
        <v>58</v>
      </c>
      <c r="L1493">
        <v>2</v>
      </c>
      <c r="M1493">
        <v>105</v>
      </c>
      <c r="N1493">
        <f t="shared" si="23"/>
        <v>344</v>
      </c>
    </row>
    <row r="1494" spans="1:14" ht="14.25" customHeight="1" x14ac:dyDescent="0.35">
      <c r="A1494" t="s">
        <v>5830</v>
      </c>
      <c r="B1494" t="s">
        <v>5831</v>
      </c>
      <c r="C1494" t="s">
        <v>1542</v>
      </c>
      <c r="D1494" t="s">
        <v>1549</v>
      </c>
      <c r="E1494">
        <v>29013</v>
      </c>
      <c r="F1494">
        <v>62</v>
      </c>
      <c r="G1494">
        <v>55</v>
      </c>
      <c r="H1494">
        <v>30</v>
      </c>
      <c r="I1494">
        <v>97</v>
      </c>
      <c r="J1494">
        <v>131</v>
      </c>
      <c r="K1494">
        <v>21</v>
      </c>
      <c r="L1494">
        <v>78</v>
      </c>
      <c r="M1494">
        <v>169</v>
      </c>
      <c r="N1494">
        <f t="shared" si="23"/>
        <v>643</v>
      </c>
    </row>
    <row r="1495" spans="1:14" ht="14.25" customHeight="1" x14ac:dyDescent="0.35">
      <c r="A1495" t="s">
        <v>5832</v>
      </c>
      <c r="B1495" t="s">
        <v>3557</v>
      </c>
      <c r="C1495" t="s">
        <v>1542</v>
      </c>
      <c r="D1495" t="s">
        <v>1550</v>
      </c>
      <c r="E1495">
        <v>29015</v>
      </c>
      <c r="F1495">
        <v>140</v>
      </c>
      <c r="G1495">
        <v>2</v>
      </c>
      <c r="H1495">
        <v>22</v>
      </c>
      <c r="I1495">
        <v>203</v>
      </c>
      <c r="J1495">
        <v>45</v>
      </c>
      <c r="K1495">
        <v>0</v>
      </c>
      <c r="L1495">
        <v>16</v>
      </c>
      <c r="M1495">
        <v>69</v>
      </c>
      <c r="N1495">
        <f t="shared" si="23"/>
        <v>497</v>
      </c>
    </row>
    <row r="1496" spans="1:14" ht="14.25" customHeight="1" x14ac:dyDescent="0.35">
      <c r="A1496" t="s">
        <v>5833</v>
      </c>
      <c r="B1496" t="s">
        <v>5834</v>
      </c>
      <c r="C1496" t="s">
        <v>1542</v>
      </c>
      <c r="D1496" t="s">
        <v>1551</v>
      </c>
      <c r="E1496">
        <v>29017</v>
      </c>
      <c r="F1496">
        <v>17</v>
      </c>
      <c r="G1496">
        <v>7</v>
      </c>
      <c r="H1496">
        <v>0</v>
      </c>
      <c r="I1496">
        <v>16</v>
      </c>
      <c r="J1496">
        <v>4</v>
      </c>
      <c r="K1496">
        <v>53</v>
      </c>
      <c r="L1496">
        <v>0</v>
      </c>
      <c r="M1496">
        <v>59</v>
      </c>
      <c r="N1496">
        <f t="shared" si="23"/>
        <v>156</v>
      </c>
    </row>
    <row r="1497" spans="1:14" ht="14.25" customHeight="1" x14ac:dyDescent="0.35">
      <c r="A1497" t="s">
        <v>5835</v>
      </c>
      <c r="B1497" t="s">
        <v>3559</v>
      </c>
      <c r="C1497" t="s">
        <v>1542</v>
      </c>
      <c r="D1497" t="s">
        <v>1552</v>
      </c>
      <c r="E1497">
        <v>29019</v>
      </c>
      <c r="F1497">
        <v>348</v>
      </c>
      <c r="G1497">
        <v>170</v>
      </c>
      <c r="H1497">
        <v>287</v>
      </c>
      <c r="I1497">
        <v>5797</v>
      </c>
      <c r="J1497">
        <v>488</v>
      </c>
      <c r="K1497">
        <v>16</v>
      </c>
      <c r="L1497">
        <v>277</v>
      </c>
      <c r="M1497">
        <v>7932</v>
      </c>
      <c r="N1497">
        <f t="shared" si="23"/>
        <v>15315</v>
      </c>
    </row>
    <row r="1498" spans="1:14" ht="14.25" customHeight="1" x14ac:dyDescent="0.35">
      <c r="A1498" t="s">
        <v>5836</v>
      </c>
      <c r="B1498" t="s">
        <v>4716</v>
      </c>
      <c r="C1498" t="s">
        <v>1542</v>
      </c>
      <c r="D1498" t="s">
        <v>1553</v>
      </c>
      <c r="E1498">
        <v>29021</v>
      </c>
      <c r="F1498">
        <v>361</v>
      </c>
      <c r="G1498">
        <v>142</v>
      </c>
      <c r="H1498">
        <v>191</v>
      </c>
      <c r="I1498">
        <v>659</v>
      </c>
      <c r="J1498">
        <v>315</v>
      </c>
      <c r="K1498">
        <v>64</v>
      </c>
      <c r="L1498">
        <v>157</v>
      </c>
      <c r="M1498">
        <v>902</v>
      </c>
      <c r="N1498">
        <f t="shared" si="23"/>
        <v>2791</v>
      </c>
    </row>
    <row r="1499" spans="1:14" ht="14.25" customHeight="1" x14ac:dyDescent="0.35">
      <c r="A1499" t="s">
        <v>5837</v>
      </c>
      <c r="B1499" t="s">
        <v>3339</v>
      </c>
      <c r="C1499" t="s">
        <v>1542</v>
      </c>
      <c r="D1499" t="s">
        <v>1554</v>
      </c>
      <c r="E1499">
        <v>29023</v>
      </c>
      <c r="F1499">
        <v>135</v>
      </c>
      <c r="G1499">
        <v>82</v>
      </c>
      <c r="H1499">
        <v>106</v>
      </c>
      <c r="I1499">
        <v>366</v>
      </c>
      <c r="J1499">
        <v>177</v>
      </c>
      <c r="K1499">
        <v>75</v>
      </c>
      <c r="L1499">
        <v>271</v>
      </c>
      <c r="M1499">
        <v>399</v>
      </c>
      <c r="N1499">
        <f t="shared" si="23"/>
        <v>1611</v>
      </c>
    </row>
    <row r="1500" spans="1:14" ht="14.25" customHeight="1" x14ac:dyDescent="0.35">
      <c r="A1500" t="s">
        <v>5838</v>
      </c>
      <c r="B1500" t="s">
        <v>5043</v>
      </c>
      <c r="C1500" t="s">
        <v>1542</v>
      </c>
      <c r="D1500" t="s">
        <v>1555</v>
      </c>
      <c r="E1500">
        <v>29025</v>
      </c>
      <c r="F1500">
        <v>53</v>
      </c>
      <c r="G1500">
        <v>0</v>
      </c>
      <c r="H1500">
        <v>27</v>
      </c>
      <c r="I1500">
        <v>25</v>
      </c>
      <c r="J1500">
        <v>46</v>
      </c>
      <c r="K1500">
        <v>22</v>
      </c>
      <c r="L1500">
        <v>2</v>
      </c>
      <c r="M1500">
        <v>37</v>
      </c>
      <c r="N1500">
        <f t="shared" si="23"/>
        <v>212</v>
      </c>
    </row>
    <row r="1501" spans="1:14" ht="14.25" customHeight="1" x14ac:dyDescent="0.35">
      <c r="A1501" t="s">
        <v>5839</v>
      </c>
      <c r="B1501" t="s">
        <v>5840</v>
      </c>
      <c r="C1501" t="s">
        <v>1542</v>
      </c>
      <c r="D1501" t="s">
        <v>1556</v>
      </c>
      <c r="E1501">
        <v>29027</v>
      </c>
      <c r="F1501">
        <v>244</v>
      </c>
      <c r="G1501">
        <v>5</v>
      </c>
      <c r="H1501">
        <v>44</v>
      </c>
      <c r="I1501">
        <v>38</v>
      </c>
      <c r="J1501">
        <v>19</v>
      </c>
      <c r="K1501">
        <v>5</v>
      </c>
      <c r="L1501">
        <v>217</v>
      </c>
      <c r="M1501">
        <v>195</v>
      </c>
      <c r="N1501">
        <f t="shared" si="23"/>
        <v>767</v>
      </c>
    </row>
    <row r="1502" spans="1:14" ht="14.25" customHeight="1" x14ac:dyDescent="0.35">
      <c r="A1502" t="s">
        <v>5841</v>
      </c>
      <c r="B1502" t="s">
        <v>4092</v>
      </c>
      <c r="C1502" t="s">
        <v>1542</v>
      </c>
      <c r="D1502" t="s">
        <v>1557</v>
      </c>
      <c r="E1502">
        <v>29029</v>
      </c>
      <c r="F1502">
        <v>106</v>
      </c>
      <c r="G1502">
        <v>9</v>
      </c>
      <c r="H1502">
        <v>29</v>
      </c>
      <c r="I1502">
        <v>106</v>
      </c>
      <c r="J1502">
        <v>20</v>
      </c>
      <c r="K1502">
        <v>26</v>
      </c>
      <c r="L1502">
        <v>16</v>
      </c>
      <c r="M1502">
        <v>282</v>
      </c>
      <c r="N1502">
        <f t="shared" si="23"/>
        <v>594</v>
      </c>
    </row>
    <row r="1503" spans="1:14" ht="14.25" customHeight="1" x14ac:dyDescent="0.35">
      <c r="A1503" t="s">
        <v>5842</v>
      </c>
      <c r="B1503" t="s">
        <v>5843</v>
      </c>
      <c r="C1503" t="s">
        <v>1542</v>
      </c>
      <c r="D1503" t="s">
        <v>1558</v>
      </c>
      <c r="E1503">
        <v>29031</v>
      </c>
      <c r="F1503">
        <v>155</v>
      </c>
      <c r="G1503">
        <v>79</v>
      </c>
      <c r="H1503">
        <v>85</v>
      </c>
      <c r="I1503">
        <v>1456</v>
      </c>
      <c r="J1503">
        <v>251</v>
      </c>
      <c r="K1503">
        <v>99</v>
      </c>
      <c r="L1503">
        <v>225</v>
      </c>
      <c r="M1503">
        <v>1673</v>
      </c>
      <c r="N1503">
        <f t="shared" si="23"/>
        <v>4023</v>
      </c>
    </row>
    <row r="1504" spans="1:14" ht="14.25" customHeight="1" x14ac:dyDescent="0.35">
      <c r="A1504" t="s">
        <v>5844</v>
      </c>
      <c r="B1504" t="s">
        <v>3564</v>
      </c>
      <c r="C1504" t="s">
        <v>1542</v>
      </c>
      <c r="D1504" t="s">
        <v>1559</v>
      </c>
      <c r="E1504">
        <v>29033</v>
      </c>
      <c r="F1504">
        <v>5</v>
      </c>
      <c r="G1504">
        <v>0</v>
      </c>
      <c r="H1504">
        <v>4</v>
      </c>
      <c r="I1504">
        <v>19</v>
      </c>
      <c r="J1504">
        <v>32</v>
      </c>
      <c r="K1504">
        <v>3</v>
      </c>
      <c r="L1504">
        <v>9</v>
      </c>
      <c r="M1504">
        <v>23</v>
      </c>
      <c r="N1504">
        <f t="shared" si="23"/>
        <v>95</v>
      </c>
    </row>
    <row r="1505" spans="1:14" ht="14.25" customHeight="1" x14ac:dyDescent="0.35">
      <c r="A1505" t="s">
        <v>5845</v>
      </c>
      <c r="B1505" t="s">
        <v>5052</v>
      </c>
      <c r="C1505" t="s">
        <v>1542</v>
      </c>
      <c r="D1505" t="s">
        <v>1560</v>
      </c>
      <c r="E1505">
        <v>29035</v>
      </c>
      <c r="F1505">
        <v>130</v>
      </c>
      <c r="G1505">
        <v>7</v>
      </c>
      <c r="H1505">
        <v>27</v>
      </c>
      <c r="I1505">
        <v>9</v>
      </c>
      <c r="J1505">
        <v>33</v>
      </c>
      <c r="K1505">
        <v>0</v>
      </c>
      <c r="L1505">
        <v>98</v>
      </c>
      <c r="M1505">
        <v>17</v>
      </c>
      <c r="N1505">
        <f t="shared" si="23"/>
        <v>321</v>
      </c>
    </row>
    <row r="1506" spans="1:14" ht="14.25" customHeight="1" x14ac:dyDescent="0.35">
      <c r="A1506" t="s">
        <v>5846</v>
      </c>
      <c r="B1506" t="s">
        <v>4424</v>
      </c>
      <c r="C1506" t="s">
        <v>1542</v>
      </c>
      <c r="D1506" t="s">
        <v>1561</v>
      </c>
      <c r="E1506">
        <v>29037</v>
      </c>
      <c r="F1506">
        <v>121</v>
      </c>
      <c r="G1506">
        <v>68</v>
      </c>
      <c r="H1506">
        <v>112</v>
      </c>
      <c r="I1506">
        <v>190</v>
      </c>
      <c r="J1506">
        <v>46</v>
      </c>
      <c r="K1506">
        <v>12</v>
      </c>
      <c r="L1506">
        <v>68</v>
      </c>
      <c r="M1506">
        <v>666</v>
      </c>
      <c r="N1506">
        <f t="shared" si="23"/>
        <v>1283</v>
      </c>
    </row>
    <row r="1507" spans="1:14" ht="14.25" customHeight="1" x14ac:dyDescent="0.35">
      <c r="A1507" t="s">
        <v>5847</v>
      </c>
      <c r="B1507" t="s">
        <v>4724</v>
      </c>
      <c r="C1507" t="s">
        <v>1542</v>
      </c>
      <c r="D1507" t="s">
        <v>1562</v>
      </c>
      <c r="E1507">
        <v>29039</v>
      </c>
      <c r="F1507">
        <v>177</v>
      </c>
      <c r="G1507">
        <v>2</v>
      </c>
      <c r="H1507">
        <v>127</v>
      </c>
      <c r="I1507">
        <v>122</v>
      </c>
      <c r="J1507">
        <v>13</v>
      </c>
      <c r="K1507">
        <v>15</v>
      </c>
      <c r="L1507">
        <v>35</v>
      </c>
      <c r="M1507">
        <v>200</v>
      </c>
      <c r="N1507">
        <f t="shared" si="23"/>
        <v>691</v>
      </c>
    </row>
    <row r="1508" spans="1:14" ht="14.25" customHeight="1" x14ac:dyDescent="0.35">
      <c r="A1508" t="s">
        <v>5848</v>
      </c>
      <c r="B1508" t="s">
        <v>5849</v>
      </c>
      <c r="C1508" t="s">
        <v>1542</v>
      </c>
      <c r="D1508" t="s">
        <v>1563</v>
      </c>
      <c r="E1508">
        <v>29041</v>
      </c>
      <c r="F1508">
        <v>3</v>
      </c>
      <c r="G1508">
        <v>7</v>
      </c>
      <c r="H1508">
        <v>0</v>
      </c>
      <c r="I1508">
        <v>47</v>
      </c>
      <c r="J1508">
        <v>23</v>
      </c>
      <c r="K1508">
        <v>0</v>
      </c>
      <c r="L1508">
        <v>2</v>
      </c>
      <c r="M1508">
        <v>61</v>
      </c>
      <c r="N1508">
        <f t="shared" si="23"/>
        <v>143</v>
      </c>
    </row>
    <row r="1509" spans="1:14" ht="14.25" customHeight="1" x14ac:dyDescent="0.35">
      <c r="A1509" t="s">
        <v>5850</v>
      </c>
      <c r="B1509" t="s">
        <v>4428</v>
      </c>
      <c r="C1509" t="s">
        <v>1542</v>
      </c>
      <c r="D1509" t="s">
        <v>1564</v>
      </c>
      <c r="E1509">
        <v>29043</v>
      </c>
      <c r="F1509">
        <v>256</v>
      </c>
      <c r="G1509">
        <v>31</v>
      </c>
      <c r="H1509">
        <v>95</v>
      </c>
      <c r="I1509">
        <v>343</v>
      </c>
      <c r="J1509">
        <v>467</v>
      </c>
      <c r="K1509">
        <v>45</v>
      </c>
      <c r="L1509">
        <v>79</v>
      </c>
      <c r="M1509">
        <v>513</v>
      </c>
      <c r="N1509">
        <f t="shared" si="23"/>
        <v>1829</v>
      </c>
    </row>
    <row r="1510" spans="1:14" ht="14.25" customHeight="1" x14ac:dyDescent="0.35">
      <c r="A1510" t="s">
        <v>5851</v>
      </c>
      <c r="B1510" t="s">
        <v>3568</v>
      </c>
      <c r="C1510" t="s">
        <v>1542</v>
      </c>
      <c r="D1510" t="s">
        <v>1565</v>
      </c>
      <c r="E1510">
        <v>29045</v>
      </c>
      <c r="F1510">
        <v>26</v>
      </c>
      <c r="G1510">
        <v>14</v>
      </c>
      <c r="H1510">
        <v>0</v>
      </c>
      <c r="I1510">
        <v>37</v>
      </c>
      <c r="J1510">
        <v>20</v>
      </c>
      <c r="K1510">
        <v>0</v>
      </c>
      <c r="L1510">
        <v>19</v>
      </c>
      <c r="M1510">
        <v>21</v>
      </c>
      <c r="N1510">
        <f t="shared" si="23"/>
        <v>137</v>
      </c>
    </row>
    <row r="1511" spans="1:14" ht="14.25" customHeight="1" x14ac:dyDescent="0.35">
      <c r="A1511" t="s">
        <v>5852</v>
      </c>
      <c r="B1511" t="s">
        <v>3353</v>
      </c>
      <c r="C1511" t="s">
        <v>1542</v>
      </c>
      <c r="D1511" t="s">
        <v>1566</v>
      </c>
      <c r="E1511">
        <v>29047</v>
      </c>
      <c r="F1511">
        <v>492</v>
      </c>
      <c r="G1511">
        <v>73</v>
      </c>
      <c r="H1511">
        <v>575</v>
      </c>
      <c r="I1511">
        <v>1322</v>
      </c>
      <c r="J1511">
        <v>454</v>
      </c>
      <c r="K1511">
        <v>120</v>
      </c>
      <c r="L1511">
        <v>438</v>
      </c>
      <c r="M1511">
        <v>1533</v>
      </c>
      <c r="N1511">
        <f t="shared" si="23"/>
        <v>5007</v>
      </c>
    </row>
    <row r="1512" spans="1:14" ht="14.25" customHeight="1" x14ac:dyDescent="0.35">
      <c r="A1512" t="s">
        <v>5853</v>
      </c>
      <c r="B1512" t="s">
        <v>4432</v>
      </c>
      <c r="C1512" t="s">
        <v>1542</v>
      </c>
      <c r="D1512" t="s">
        <v>1567</v>
      </c>
      <c r="E1512">
        <v>29049</v>
      </c>
      <c r="F1512">
        <v>50</v>
      </c>
      <c r="G1512">
        <v>57</v>
      </c>
      <c r="H1512">
        <v>92</v>
      </c>
      <c r="I1512">
        <v>83</v>
      </c>
      <c r="J1512">
        <v>22</v>
      </c>
      <c r="K1512">
        <v>0</v>
      </c>
      <c r="L1512">
        <v>29</v>
      </c>
      <c r="M1512">
        <v>118</v>
      </c>
      <c r="N1512">
        <f t="shared" si="23"/>
        <v>451</v>
      </c>
    </row>
    <row r="1513" spans="1:14" ht="14.25" customHeight="1" x14ac:dyDescent="0.35">
      <c r="A1513" t="s">
        <v>5854</v>
      </c>
      <c r="B1513" t="s">
        <v>5855</v>
      </c>
      <c r="C1513" t="s">
        <v>1542</v>
      </c>
      <c r="D1513" t="s">
        <v>1568</v>
      </c>
      <c r="E1513">
        <v>29051</v>
      </c>
      <c r="F1513">
        <v>74</v>
      </c>
      <c r="G1513">
        <v>42</v>
      </c>
      <c r="H1513">
        <v>74</v>
      </c>
      <c r="I1513">
        <v>204</v>
      </c>
      <c r="J1513">
        <v>268</v>
      </c>
      <c r="K1513">
        <v>24</v>
      </c>
      <c r="L1513">
        <v>127</v>
      </c>
      <c r="M1513">
        <v>431</v>
      </c>
      <c r="N1513">
        <f t="shared" si="23"/>
        <v>1244</v>
      </c>
    </row>
    <row r="1514" spans="1:14" ht="14.25" customHeight="1" x14ac:dyDescent="0.35">
      <c r="A1514" t="s">
        <v>5856</v>
      </c>
      <c r="B1514" t="s">
        <v>5857</v>
      </c>
      <c r="C1514" t="s">
        <v>1542</v>
      </c>
      <c r="D1514" t="s">
        <v>1569</v>
      </c>
      <c r="E1514">
        <v>29053</v>
      </c>
      <c r="F1514">
        <v>28</v>
      </c>
      <c r="G1514">
        <v>17</v>
      </c>
      <c r="H1514">
        <v>19</v>
      </c>
      <c r="I1514">
        <v>96</v>
      </c>
      <c r="J1514">
        <v>14</v>
      </c>
      <c r="K1514">
        <v>19</v>
      </c>
      <c r="L1514">
        <v>48</v>
      </c>
      <c r="M1514">
        <v>122</v>
      </c>
      <c r="N1514">
        <f t="shared" si="23"/>
        <v>363</v>
      </c>
    </row>
    <row r="1515" spans="1:14" ht="14.25" customHeight="1" x14ac:dyDescent="0.35">
      <c r="A1515" t="s">
        <v>5858</v>
      </c>
      <c r="B1515" t="s">
        <v>3580</v>
      </c>
      <c r="C1515" t="s">
        <v>1542</v>
      </c>
      <c r="D1515" t="s">
        <v>1570</v>
      </c>
      <c r="E1515">
        <v>29055</v>
      </c>
      <c r="F1515">
        <v>70</v>
      </c>
      <c r="G1515">
        <v>41</v>
      </c>
      <c r="H1515">
        <v>65</v>
      </c>
      <c r="I1515">
        <v>135</v>
      </c>
      <c r="J1515">
        <v>9</v>
      </c>
      <c r="K1515">
        <v>58</v>
      </c>
      <c r="L1515">
        <v>12</v>
      </c>
      <c r="M1515">
        <v>161</v>
      </c>
      <c r="N1515">
        <f t="shared" si="23"/>
        <v>551</v>
      </c>
    </row>
    <row r="1516" spans="1:14" ht="14.25" customHeight="1" x14ac:dyDescent="0.35">
      <c r="A1516" t="s">
        <v>5859</v>
      </c>
      <c r="B1516" t="s">
        <v>4127</v>
      </c>
      <c r="C1516" t="s">
        <v>1542</v>
      </c>
      <c r="D1516" t="s">
        <v>1571</v>
      </c>
      <c r="E1516">
        <v>29057</v>
      </c>
      <c r="F1516">
        <v>26</v>
      </c>
      <c r="G1516">
        <v>8</v>
      </c>
      <c r="H1516">
        <v>30</v>
      </c>
      <c r="I1516">
        <v>106</v>
      </c>
      <c r="J1516">
        <v>29</v>
      </c>
      <c r="K1516">
        <v>9</v>
      </c>
      <c r="L1516">
        <v>13</v>
      </c>
      <c r="M1516">
        <v>39</v>
      </c>
      <c r="N1516">
        <f t="shared" si="23"/>
        <v>260</v>
      </c>
    </row>
    <row r="1517" spans="1:14" ht="14.25" customHeight="1" x14ac:dyDescent="0.35">
      <c r="A1517" t="s">
        <v>5860</v>
      </c>
      <c r="B1517" t="s">
        <v>3373</v>
      </c>
      <c r="C1517" t="s">
        <v>1542</v>
      </c>
      <c r="D1517" t="s">
        <v>1572</v>
      </c>
      <c r="E1517">
        <v>29059</v>
      </c>
      <c r="F1517">
        <v>39</v>
      </c>
      <c r="G1517">
        <v>10</v>
      </c>
      <c r="H1517">
        <v>20</v>
      </c>
      <c r="I1517">
        <v>145</v>
      </c>
      <c r="J1517">
        <v>131</v>
      </c>
      <c r="K1517">
        <v>22</v>
      </c>
      <c r="L1517">
        <v>28</v>
      </c>
      <c r="M1517">
        <v>186</v>
      </c>
      <c r="N1517">
        <f t="shared" si="23"/>
        <v>581</v>
      </c>
    </row>
    <row r="1518" spans="1:14" ht="14.25" customHeight="1" x14ac:dyDescent="0.35">
      <c r="A1518" t="s">
        <v>5861</v>
      </c>
      <c r="B1518" t="s">
        <v>4584</v>
      </c>
      <c r="C1518" t="s">
        <v>1542</v>
      </c>
      <c r="D1518" t="s">
        <v>1573</v>
      </c>
      <c r="E1518">
        <v>29061</v>
      </c>
      <c r="F1518">
        <v>21</v>
      </c>
      <c r="G1518">
        <v>5</v>
      </c>
      <c r="H1518">
        <v>20</v>
      </c>
      <c r="I1518">
        <v>54</v>
      </c>
      <c r="J1518">
        <v>6</v>
      </c>
      <c r="K1518">
        <v>2</v>
      </c>
      <c r="L1518">
        <v>4</v>
      </c>
      <c r="M1518">
        <v>67</v>
      </c>
      <c r="N1518">
        <f t="shared" si="23"/>
        <v>179</v>
      </c>
    </row>
    <row r="1519" spans="1:14" ht="14.25" customHeight="1" x14ac:dyDescent="0.35">
      <c r="A1519" t="s">
        <v>5862</v>
      </c>
      <c r="B1519" t="s">
        <v>3375</v>
      </c>
      <c r="C1519" t="s">
        <v>1542</v>
      </c>
      <c r="D1519" t="s">
        <v>1574</v>
      </c>
      <c r="E1519">
        <v>29063</v>
      </c>
      <c r="F1519">
        <v>0</v>
      </c>
      <c r="G1519">
        <v>6</v>
      </c>
      <c r="H1519">
        <v>4</v>
      </c>
      <c r="I1519">
        <v>34</v>
      </c>
      <c r="J1519">
        <v>16</v>
      </c>
      <c r="K1519">
        <v>2</v>
      </c>
      <c r="L1519">
        <v>2</v>
      </c>
      <c r="M1519">
        <v>62</v>
      </c>
      <c r="N1519">
        <f t="shared" si="23"/>
        <v>126</v>
      </c>
    </row>
    <row r="1520" spans="1:14" ht="14.25" customHeight="1" x14ac:dyDescent="0.35">
      <c r="A1520" t="s">
        <v>5863</v>
      </c>
      <c r="B1520" t="s">
        <v>5864</v>
      </c>
      <c r="C1520" t="s">
        <v>1542</v>
      </c>
      <c r="D1520" t="s">
        <v>1575</v>
      </c>
      <c r="E1520">
        <v>29065</v>
      </c>
      <c r="F1520">
        <v>58</v>
      </c>
      <c r="G1520">
        <v>30</v>
      </c>
      <c r="H1520">
        <v>53</v>
      </c>
      <c r="I1520">
        <v>111</v>
      </c>
      <c r="J1520">
        <v>36</v>
      </c>
      <c r="K1520">
        <v>14</v>
      </c>
      <c r="L1520">
        <v>21</v>
      </c>
      <c r="M1520">
        <v>87</v>
      </c>
      <c r="N1520">
        <f t="shared" si="23"/>
        <v>410</v>
      </c>
    </row>
    <row r="1521" spans="1:14" ht="14.25" customHeight="1" x14ac:dyDescent="0.35">
      <c r="A1521" t="s">
        <v>5865</v>
      </c>
      <c r="B1521" t="s">
        <v>3833</v>
      </c>
      <c r="C1521" t="s">
        <v>1542</v>
      </c>
      <c r="D1521" t="s">
        <v>1576</v>
      </c>
      <c r="E1521">
        <v>29067</v>
      </c>
      <c r="F1521">
        <v>30</v>
      </c>
      <c r="G1521">
        <v>47</v>
      </c>
      <c r="H1521">
        <v>5</v>
      </c>
      <c r="I1521">
        <v>25</v>
      </c>
      <c r="J1521">
        <v>85</v>
      </c>
      <c r="K1521">
        <v>32</v>
      </c>
      <c r="L1521">
        <v>7</v>
      </c>
      <c r="M1521">
        <v>45</v>
      </c>
      <c r="N1521">
        <f t="shared" si="23"/>
        <v>276</v>
      </c>
    </row>
    <row r="1522" spans="1:14" ht="14.25" customHeight="1" x14ac:dyDescent="0.35">
      <c r="A1522" t="s">
        <v>5866</v>
      </c>
      <c r="B1522" t="s">
        <v>5867</v>
      </c>
      <c r="C1522" t="s">
        <v>1542</v>
      </c>
      <c r="D1522" t="s">
        <v>1577</v>
      </c>
      <c r="E1522">
        <v>29069</v>
      </c>
      <c r="F1522">
        <v>182</v>
      </c>
      <c r="G1522">
        <v>25</v>
      </c>
      <c r="H1522">
        <v>171</v>
      </c>
      <c r="I1522">
        <v>428</v>
      </c>
      <c r="J1522">
        <v>169</v>
      </c>
      <c r="K1522">
        <v>57</v>
      </c>
      <c r="L1522">
        <v>56</v>
      </c>
      <c r="M1522">
        <v>429</v>
      </c>
      <c r="N1522">
        <f t="shared" si="23"/>
        <v>1517</v>
      </c>
    </row>
    <row r="1523" spans="1:14" ht="14.25" customHeight="1" x14ac:dyDescent="0.35">
      <c r="A1523" t="s">
        <v>5868</v>
      </c>
      <c r="B1523" t="s">
        <v>3385</v>
      </c>
      <c r="C1523" t="s">
        <v>1542</v>
      </c>
      <c r="D1523" t="s">
        <v>1578</v>
      </c>
      <c r="E1523">
        <v>29071</v>
      </c>
      <c r="F1523">
        <v>178</v>
      </c>
      <c r="G1523">
        <v>99</v>
      </c>
      <c r="H1523">
        <v>219</v>
      </c>
      <c r="I1523">
        <v>505</v>
      </c>
      <c r="J1523">
        <v>132</v>
      </c>
      <c r="K1523">
        <v>21</v>
      </c>
      <c r="L1523">
        <v>135</v>
      </c>
      <c r="M1523">
        <v>416</v>
      </c>
      <c r="N1523">
        <f t="shared" si="23"/>
        <v>1705</v>
      </c>
    </row>
    <row r="1524" spans="1:14" ht="14.25" customHeight="1" x14ac:dyDescent="0.35">
      <c r="A1524" t="s">
        <v>5869</v>
      </c>
      <c r="B1524" t="s">
        <v>5870</v>
      </c>
      <c r="C1524" t="s">
        <v>1542</v>
      </c>
      <c r="D1524" t="s">
        <v>1579</v>
      </c>
      <c r="E1524">
        <v>29073</v>
      </c>
      <c r="F1524">
        <v>37</v>
      </c>
      <c r="G1524">
        <v>30</v>
      </c>
      <c r="H1524">
        <v>21</v>
      </c>
      <c r="I1524">
        <v>84</v>
      </c>
      <c r="J1524">
        <v>1</v>
      </c>
      <c r="K1524">
        <v>3</v>
      </c>
      <c r="L1524">
        <v>36</v>
      </c>
      <c r="M1524">
        <v>86</v>
      </c>
      <c r="N1524">
        <f t="shared" si="23"/>
        <v>298</v>
      </c>
    </row>
    <row r="1525" spans="1:14" ht="14.25" customHeight="1" x14ac:dyDescent="0.35">
      <c r="A1525" t="s">
        <v>5871</v>
      </c>
      <c r="B1525" t="s">
        <v>5872</v>
      </c>
      <c r="C1525" t="s">
        <v>1542</v>
      </c>
      <c r="D1525" t="s">
        <v>1580</v>
      </c>
      <c r="E1525">
        <v>29075</v>
      </c>
      <c r="F1525">
        <v>4</v>
      </c>
      <c r="G1525">
        <v>6</v>
      </c>
      <c r="H1525">
        <v>9</v>
      </c>
      <c r="I1525">
        <v>49</v>
      </c>
      <c r="J1525">
        <v>17</v>
      </c>
      <c r="K1525">
        <v>4</v>
      </c>
      <c r="L1525">
        <v>17</v>
      </c>
      <c r="M1525">
        <v>55</v>
      </c>
      <c r="N1525">
        <f t="shared" si="23"/>
        <v>161</v>
      </c>
    </row>
    <row r="1526" spans="1:14" ht="14.25" customHeight="1" x14ac:dyDescent="0.35">
      <c r="A1526" t="s">
        <v>5873</v>
      </c>
      <c r="B1526" t="s">
        <v>3389</v>
      </c>
      <c r="C1526" t="s">
        <v>1542</v>
      </c>
      <c r="D1526" t="s">
        <v>1581</v>
      </c>
      <c r="E1526">
        <v>29077</v>
      </c>
      <c r="F1526">
        <v>616</v>
      </c>
      <c r="G1526">
        <v>333</v>
      </c>
      <c r="H1526">
        <v>514</v>
      </c>
      <c r="I1526">
        <v>4594</v>
      </c>
      <c r="J1526">
        <v>627</v>
      </c>
      <c r="K1526">
        <v>61</v>
      </c>
      <c r="L1526">
        <v>594</v>
      </c>
      <c r="M1526">
        <v>5496</v>
      </c>
      <c r="N1526">
        <f t="shared" si="23"/>
        <v>12835</v>
      </c>
    </row>
    <row r="1527" spans="1:14" ht="14.25" customHeight="1" x14ac:dyDescent="0.35">
      <c r="A1527" t="s">
        <v>5874</v>
      </c>
      <c r="B1527" t="s">
        <v>4459</v>
      </c>
      <c r="C1527" t="s">
        <v>1542</v>
      </c>
      <c r="D1527" t="s">
        <v>1582</v>
      </c>
      <c r="E1527">
        <v>29079</v>
      </c>
      <c r="F1527">
        <v>4</v>
      </c>
      <c r="G1527">
        <v>5</v>
      </c>
      <c r="H1527">
        <v>15</v>
      </c>
      <c r="I1527">
        <v>68</v>
      </c>
      <c r="J1527">
        <v>14</v>
      </c>
      <c r="K1527">
        <v>0</v>
      </c>
      <c r="L1527">
        <v>20</v>
      </c>
      <c r="M1527">
        <v>97</v>
      </c>
      <c r="N1527">
        <f t="shared" si="23"/>
        <v>223</v>
      </c>
    </row>
    <row r="1528" spans="1:14" ht="14.25" customHeight="1" x14ac:dyDescent="0.35">
      <c r="A1528" t="s">
        <v>5875</v>
      </c>
      <c r="B1528" t="s">
        <v>4608</v>
      </c>
      <c r="C1528" t="s">
        <v>1542</v>
      </c>
      <c r="D1528" t="s">
        <v>1583</v>
      </c>
      <c r="E1528">
        <v>29081</v>
      </c>
      <c r="F1528">
        <v>11</v>
      </c>
      <c r="G1528">
        <v>0</v>
      </c>
      <c r="H1528">
        <v>0</v>
      </c>
      <c r="I1528">
        <v>54</v>
      </c>
      <c r="J1528">
        <v>65</v>
      </c>
      <c r="K1528">
        <v>1</v>
      </c>
      <c r="L1528">
        <v>8</v>
      </c>
      <c r="M1528">
        <v>84</v>
      </c>
      <c r="N1528">
        <f t="shared" si="23"/>
        <v>223</v>
      </c>
    </row>
    <row r="1529" spans="1:14" ht="14.25" customHeight="1" x14ac:dyDescent="0.35">
      <c r="A1529" t="s">
        <v>5876</v>
      </c>
      <c r="B1529" t="s">
        <v>3393</v>
      </c>
      <c r="C1529" t="s">
        <v>1542</v>
      </c>
      <c r="D1529" t="s">
        <v>1584</v>
      </c>
      <c r="E1529">
        <v>29083</v>
      </c>
      <c r="F1529">
        <v>55</v>
      </c>
      <c r="G1529">
        <v>50</v>
      </c>
      <c r="H1529">
        <v>57</v>
      </c>
      <c r="I1529">
        <v>116</v>
      </c>
      <c r="J1529">
        <v>209</v>
      </c>
      <c r="K1529">
        <v>76</v>
      </c>
      <c r="L1529">
        <v>40</v>
      </c>
      <c r="M1529">
        <v>254</v>
      </c>
      <c r="N1529">
        <f t="shared" si="23"/>
        <v>857</v>
      </c>
    </row>
    <row r="1530" spans="1:14" ht="14.25" customHeight="1" x14ac:dyDescent="0.35">
      <c r="A1530" t="s">
        <v>5877</v>
      </c>
      <c r="B1530" t="s">
        <v>5878</v>
      </c>
      <c r="C1530" t="s">
        <v>1542</v>
      </c>
      <c r="D1530" t="s">
        <v>1585</v>
      </c>
      <c r="E1530">
        <v>29085</v>
      </c>
      <c r="F1530">
        <v>41</v>
      </c>
      <c r="G1530">
        <v>9</v>
      </c>
      <c r="H1530">
        <v>0</v>
      </c>
      <c r="I1530">
        <v>8</v>
      </c>
      <c r="J1530">
        <v>13</v>
      </c>
      <c r="K1530">
        <v>21</v>
      </c>
      <c r="L1530">
        <v>0</v>
      </c>
      <c r="M1530">
        <v>61</v>
      </c>
      <c r="N1530">
        <f t="shared" si="23"/>
        <v>153</v>
      </c>
    </row>
    <row r="1531" spans="1:14" ht="14.25" customHeight="1" x14ac:dyDescent="0.35">
      <c r="A1531" t="s">
        <v>5879</v>
      </c>
      <c r="B1531" t="s">
        <v>5880</v>
      </c>
      <c r="C1531" t="s">
        <v>1542</v>
      </c>
      <c r="D1531" t="s">
        <v>1586</v>
      </c>
      <c r="E1531">
        <v>29087</v>
      </c>
      <c r="F1531">
        <v>3</v>
      </c>
      <c r="G1531">
        <v>1</v>
      </c>
      <c r="H1531">
        <v>4</v>
      </c>
      <c r="I1531">
        <v>26</v>
      </c>
      <c r="J1531">
        <v>3</v>
      </c>
      <c r="K1531">
        <v>0</v>
      </c>
      <c r="L1531">
        <v>1</v>
      </c>
      <c r="M1531">
        <v>24</v>
      </c>
      <c r="N1531">
        <f t="shared" si="23"/>
        <v>62</v>
      </c>
    </row>
    <row r="1532" spans="1:14" ht="14.25" customHeight="1" x14ac:dyDescent="0.35">
      <c r="A1532" t="s">
        <v>5881</v>
      </c>
      <c r="B1532" t="s">
        <v>3605</v>
      </c>
      <c r="C1532" t="s">
        <v>1542</v>
      </c>
      <c r="D1532" t="s">
        <v>1587</v>
      </c>
      <c r="E1532">
        <v>29089</v>
      </c>
      <c r="F1532">
        <v>15</v>
      </c>
      <c r="G1532">
        <v>7</v>
      </c>
      <c r="H1532">
        <v>10</v>
      </c>
      <c r="I1532">
        <v>50</v>
      </c>
      <c r="J1532">
        <v>1</v>
      </c>
      <c r="K1532">
        <v>7</v>
      </c>
      <c r="L1532">
        <v>13</v>
      </c>
      <c r="M1532">
        <v>176</v>
      </c>
      <c r="N1532">
        <f t="shared" si="23"/>
        <v>279</v>
      </c>
    </row>
    <row r="1533" spans="1:14" ht="14.25" customHeight="1" x14ac:dyDescent="0.35">
      <c r="A1533" t="s">
        <v>5882</v>
      </c>
      <c r="B1533" t="s">
        <v>5883</v>
      </c>
      <c r="C1533" t="s">
        <v>1542</v>
      </c>
      <c r="D1533" t="s">
        <v>1588</v>
      </c>
      <c r="E1533">
        <v>29091</v>
      </c>
      <c r="F1533">
        <v>135</v>
      </c>
      <c r="G1533">
        <v>131</v>
      </c>
      <c r="H1533">
        <v>61</v>
      </c>
      <c r="I1533">
        <v>264</v>
      </c>
      <c r="J1533">
        <v>334</v>
      </c>
      <c r="K1533">
        <v>116</v>
      </c>
      <c r="L1533">
        <v>151</v>
      </c>
      <c r="M1533">
        <v>517</v>
      </c>
      <c r="N1533">
        <f t="shared" si="23"/>
        <v>1709</v>
      </c>
    </row>
    <row r="1534" spans="1:14" ht="14.25" customHeight="1" x14ac:dyDescent="0.35">
      <c r="A1534" t="s">
        <v>5884</v>
      </c>
      <c r="B1534" t="s">
        <v>5473</v>
      </c>
      <c r="C1534" t="s">
        <v>1542</v>
      </c>
      <c r="D1534" t="s">
        <v>1589</v>
      </c>
      <c r="E1534">
        <v>29093</v>
      </c>
      <c r="F1534">
        <v>38</v>
      </c>
      <c r="G1534">
        <v>14</v>
      </c>
      <c r="H1534">
        <v>4</v>
      </c>
      <c r="I1534">
        <v>19</v>
      </c>
      <c r="J1534">
        <v>11</v>
      </c>
      <c r="K1534">
        <v>5</v>
      </c>
      <c r="L1534">
        <v>40</v>
      </c>
      <c r="M1534">
        <v>40</v>
      </c>
      <c r="N1534">
        <f t="shared" si="23"/>
        <v>171</v>
      </c>
    </row>
    <row r="1535" spans="1:14" ht="14.25" customHeight="1" x14ac:dyDescent="0.35">
      <c r="A1535" t="s">
        <v>5885</v>
      </c>
      <c r="B1535" t="s">
        <v>3397</v>
      </c>
      <c r="C1535" t="s">
        <v>1542</v>
      </c>
      <c r="D1535" t="s">
        <v>1590</v>
      </c>
      <c r="E1535">
        <v>29095</v>
      </c>
      <c r="F1535">
        <v>2167</v>
      </c>
      <c r="G1535">
        <v>904</v>
      </c>
      <c r="H1535">
        <v>1310</v>
      </c>
      <c r="I1535">
        <v>4025</v>
      </c>
      <c r="J1535">
        <v>2307</v>
      </c>
      <c r="K1535">
        <v>1039</v>
      </c>
      <c r="L1535">
        <v>1544</v>
      </c>
      <c r="M1535">
        <v>6004</v>
      </c>
      <c r="N1535">
        <f t="shared" si="23"/>
        <v>19300</v>
      </c>
    </row>
    <row r="1536" spans="1:14" ht="14.25" customHeight="1" x14ac:dyDescent="0.35">
      <c r="A1536" t="s">
        <v>5886</v>
      </c>
      <c r="B1536" t="s">
        <v>4193</v>
      </c>
      <c r="C1536" t="s">
        <v>1542</v>
      </c>
      <c r="D1536" t="s">
        <v>1591</v>
      </c>
      <c r="E1536">
        <v>29097</v>
      </c>
      <c r="F1536">
        <v>770</v>
      </c>
      <c r="G1536">
        <v>205</v>
      </c>
      <c r="H1536">
        <v>305</v>
      </c>
      <c r="I1536">
        <v>981</v>
      </c>
      <c r="J1536">
        <v>771</v>
      </c>
      <c r="K1536">
        <v>102</v>
      </c>
      <c r="L1536">
        <v>227</v>
      </c>
      <c r="M1536">
        <v>1162</v>
      </c>
      <c r="N1536">
        <f t="shared" si="23"/>
        <v>4523</v>
      </c>
    </row>
    <row r="1537" spans="1:14" ht="14.25" customHeight="1" x14ac:dyDescent="0.35">
      <c r="A1537" t="s">
        <v>5887</v>
      </c>
      <c r="B1537" t="s">
        <v>3399</v>
      </c>
      <c r="C1537" t="s">
        <v>1542</v>
      </c>
      <c r="D1537" t="s">
        <v>1592</v>
      </c>
      <c r="E1537">
        <v>29099</v>
      </c>
      <c r="F1537">
        <v>594</v>
      </c>
      <c r="G1537">
        <v>76</v>
      </c>
      <c r="H1537">
        <v>339</v>
      </c>
      <c r="I1537">
        <v>648</v>
      </c>
      <c r="J1537">
        <v>415</v>
      </c>
      <c r="K1537">
        <v>280</v>
      </c>
      <c r="L1537">
        <v>272</v>
      </c>
      <c r="M1537">
        <v>721</v>
      </c>
      <c r="N1537">
        <f t="shared" si="23"/>
        <v>3345</v>
      </c>
    </row>
    <row r="1538" spans="1:14" ht="14.25" customHeight="1" x14ac:dyDescent="0.35">
      <c r="A1538" t="s">
        <v>5888</v>
      </c>
      <c r="B1538" t="s">
        <v>3613</v>
      </c>
      <c r="C1538" t="s">
        <v>1542</v>
      </c>
      <c r="D1538" t="s">
        <v>1593</v>
      </c>
      <c r="E1538">
        <v>29101</v>
      </c>
      <c r="F1538">
        <v>100</v>
      </c>
      <c r="G1538">
        <v>73</v>
      </c>
      <c r="H1538">
        <v>62</v>
      </c>
      <c r="I1538">
        <v>677</v>
      </c>
      <c r="J1538">
        <v>107</v>
      </c>
      <c r="K1538">
        <v>9</v>
      </c>
      <c r="L1538">
        <v>82</v>
      </c>
      <c r="M1538">
        <v>1554</v>
      </c>
      <c r="N1538">
        <f t="shared" si="23"/>
        <v>2664</v>
      </c>
    </row>
    <row r="1539" spans="1:14" ht="14.25" customHeight="1" x14ac:dyDescent="0.35">
      <c r="A1539" t="s">
        <v>5889</v>
      </c>
      <c r="B1539" t="s">
        <v>4484</v>
      </c>
      <c r="C1539" t="s">
        <v>1542</v>
      </c>
      <c r="D1539" t="s">
        <v>1594</v>
      </c>
      <c r="E1539">
        <v>29103</v>
      </c>
      <c r="F1539">
        <v>5</v>
      </c>
      <c r="G1539">
        <v>0</v>
      </c>
      <c r="H1539">
        <v>12</v>
      </c>
      <c r="I1539">
        <v>17</v>
      </c>
      <c r="J1539">
        <v>6</v>
      </c>
      <c r="K1539">
        <v>19</v>
      </c>
      <c r="L1539">
        <v>20</v>
      </c>
      <c r="M1539">
        <v>0</v>
      </c>
      <c r="N1539">
        <f t="shared" ref="N1539:N1602" si="24">SUM(F1539:M1539)</f>
        <v>79</v>
      </c>
    </row>
    <row r="1540" spans="1:14" ht="14.25" customHeight="1" x14ac:dyDescent="0.35">
      <c r="A1540" t="s">
        <v>5890</v>
      </c>
      <c r="B1540" t="s">
        <v>5891</v>
      </c>
      <c r="C1540" t="s">
        <v>1542</v>
      </c>
      <c r="D1540" t="s">
        <v>1595</v>
      </c>
      <c r="E1540">
        <v>29105</v>
      </c>
      <c r="F1540">
        <v>164</v>
      </c>
      <c r="G1540">
        <v>0</v>
      </c>
      <c r="H1540">
        <v>65</v>
      </c>
      <c r="I1540">
        <v>169</v>
      </c>
      <c r="J1540">
        <v>134</v>
      </c>
      <c r="K1540">
        <v>82</v>
      </c>
      <c r="L1540">
        <v>163</v>
      </c>
      <c r="M1540">
        <v>286</v>
      </c>
      <c r="N1540">
        <f t="shared" si="24"/>
        <v>1063</v>
      </c>
    </row>
    <row r="1541" spans="1:14" ht="14.25" customHeight="1" x14ac:dyDescent="0.35">
      <c r="A1541" t="s">
        <v>5892</v>
      </c>
      <c r="B1541" t="s">
        <v>3615</v>
      </c>
      <c r="C1541" t="s">
        <v>1542</v>
      </c>
      <c r="D1541" t="s">
        <v>1596</v>
      </c>
      <c r="E1541">
        <v>29107</v>
      </c>
      <c r="F1541">
        <v>45</v>
      </c>
      <c r="G1541">
        <v>19</v>
      </c>
      <c r="H1541">
        <v>45</v>
      </c>
      <c r="I1541">
        <v>72</v>
      </c>
      <c r="J1541">
        <v>34</v>
      </c>
      <c r="K1541">
        <v>8</v>
      </c>
      <c r="L1541">
        <v>29</v>
      </c>
      <c r="M1541">
        <v>187</v>
      </c>
      <c r="N1541">
        <f t="shared" si="24"/>
        <v>439</v>
      </c>
    </row>
    <row r="1542" spans="1:14" ht="14.25" customHeight="1" x14ac:dyDescent="0.35">
      <c r="A1542" t="s">
        <v>5893</v>
      </c>
      <c r="B1542" t="s">
        <v>3405</v>
      </c>
      <c r="C1542" t="s">
        <v>1542</v>
      </c>
      <c r="D1542" t="s">
        <v>1597</v>
      </c>
      <c r="E1542">
        <v>29109</v>
      </c>
      <c r="F1542">
        <v>139</v>
      </c>
      <c r="G1542">
        <v>131</v>
      </c>
      <c r="H1542">
        <v>55</v>
      </c>
      <c r="I1542">
        <v>211</v>
      </c>
      <c r="J1542">
        <v>169</v>
      </c>
      <c r="K1542">
        <v>90</v>
      </c>
      <c r="L1542">
        <v>242</v>
      </c>
      <c r="M1542">
        <v>230</v>
      </c>
      <c r="N1542">
        <f t="shared" si="24"/>
        <v>1267</v>
      </c>
    </row>
    <row r="1543" spans="1:14" ht="14.25" customHeight="1" x14ac:dyDescent="0.35">
      <c r="A1543" t="s">
        <v>5894</v>
      </c>
      <c r="B1543" t="s">
        <v>4387</v>
      </c>
      <c r="C1543" t="s">
        <v>1542</v>
      </c>
      <c r="D1543" t="s">
        <v>1598</v>
      </c>
      <c r="E1543">
        <v>29111</v>
      </c>
      <c r="F1543">
        <v>19</v>
      </c>
      <c r="G1543">
        <v>0</v>
      </c>
      <c r="H1543">
        <v>32</v>
      </c>
      <c r="I1543">
        <v>14</v>
      </c>
      <c r="J1543">
        <v>17</v>
      </c>
      <c r="K1543">
        <v>8</v>
      </c>
      <c r="L1543">
        <v>0</v>
      </c>
      <c r="M1543">
        <v>94</v>
      </c>
      <c r="N1543">
        <f t="shared" si="24"/>
        <v>184</v>
      </c>
    </row>
    <row r="1544" spans="1:14" ht="14.25" customHeight="1" x14ac:dyDescent="0.35">
      <c r="A1544" t="s">
        <v>5895</v>
      </c>
      <c r="B1544" t="s">
        <v>3619</v>
      </c>
      <c r="C1544" t="s">
        <v>1542</v>
      </c>
      <c r="D1544" t="s">
        <v>1599</v>
      </c>
      <c r="E1544">
        <v>29113</v>
      </c>
      <c r="F1544">
        <v>226</v>
      </c>
      <c r="G1544">
        <v>186</v>
      </c>
      <c r="H1544">
        <v>54</v>
      </c>
      <c r="I1544">
        <v>242</v>
      </c>
      <c r="J1544">
        <v>249</v>
      </c>
      <c r="K1544">
        <v>20</v>
      </c>
      <c r="L1544">
        <v>150</v>
      </c>
      <c r="M1544">
        <v>249</v>
      </c>
      <c r="N1544">
        <f t="shared" si="24"/>
        <v>1376</v>
      </c>
    </row>
    <row r="1545" spans="1:14" ht="14.25" customHeight="1" x14ac:dyDescent="0.35">
      <c r="A1545" t="s">
        <v>5896</v>
      </c>
      <c r="B1545" t="s">
        <v>4778</v>
      </c>
      <c r="C1545" t="s">
        <v>1542</v>
      </c>
      <c r="D1545" t="s">
        <v>1600</v>
      </c>
      <c r="E1545">
        <v>29115</v>
      </c>
      <c r="F1545">
        <v>49</v>
      </c>
      <c r="G1545">
        <v>26</v>
      </c>
      <c r="H1545">
        <v>28</v>
      </c>
      <c r="I1545">
        <v>75</v>
      </c>
      <c r="J1545">
        <v>52</v>
      </c>
      <c r="K1545">
        <v>54</v>
      </c>
      <c r="L1545">
        <v>50</v>
      </c>
      <c r="M1545">
        <v>129</v>
      </c>
      <c r="N1545">
        <f t="shared" si="24"/>
        <v>463</v>
      </c>
    </row>
    <row r="1546" spans="1:14" ht="14.25" customHeight="1" x14ac:dyDescent="0.35">
      <c r="A1546" t="s">
        <v>5897</v>
      </c>
      <c r="B1546" t="s">
        <v>4491</v>
      </c>
      <c r="C1546" t="s">
        <v>1542</v>
      </c>
      <c r="D1546" t="s">
        <v>1601</v>
      </c>
      <c r="E1546">
        <v>29117</v>
      </c>
      <c r="F1546">
        <v>90</v>
      </c>
      <c r="G1546">
        <v>19</v>
      </c>
      <c r="H1546">
        <v>61</v>
      </c>
      <c r="I1546">
        <v>81</v>
      </c>
      <c r="J1546">
        <v>64</v>
      </c>
      <c r="K1546">
        <v>19</v>
      </c>
      <c r="L1546">
        <v>0</v>
      </c>
      <c r="M1546">
        <v>65</v>
      </c>
      <c r="N1546">
        <f t="shared" si="24"/>
        <v>399</v>
      </c>
    </row>
    <row r="1547" spans="1:14" ht="14.25" customHeight="1" x14ac:dyDescent="0.35">
      <c r="A1547" t="s">
        <v>5898</v>
      </c>
      <c r="B1547" t="s">
        <v>5899</v>
      </c>
      <c r="C1547" t="s">
        <v>1542</v>
      </c>
      <c r="D1547" t="s">
        <v>1602</v>
      </c>
      <c r="E1547">
        <v>29119</v>
      </c>
      <c r="F1547">
        <v>143</v>
      </c>
      <c r="G1547">
        <v>125</v>
      </c>
      <c r="H1547">
        <v>57</v>
      </c>
      <c r="I1547">
        <v>110</v>
      </c>
      <c r="J1547">
        <v>87</v>
      </c>
      <c r="K1547">
        <v>4</v>
      </c>
      <c r="L1547">
        <v>33</v>
      </c>
      <c r="M1547">
        <v>133</v>
      </c>
      <c r="N1547">
        <f t="shared" si="24"/>
        <v>692</v>
      </c>
    </row>
    <row r="1548" spans="1:14" ht="14.25" customHeight="1" x14ac:dyDescent="0.35">
      <c r="A1548" t="s">
        <v>5900</v>
      </c>
      <c r="B1548" t="s">
        <v>3413</v>
      </c>
      <c r="C1548" t="s">
        <v>1542</v>
      </c>
      <c r="D1548" t="s">
        <v>1603</v>
      </c>
      <c r="E1548">
        <v>29121</v>
      </c>
      <c r="F1548">
        <v>32</v>
      </c>
      <c r="G1548">
        <v>23</v>
      </c>
      <c r="H1548">
        <v>27</v>
      </c>
      <c r="I1548">
        <v>32</v>
      </c>
      <c r="J1548">
        <v>39</v>
      </c>
      <c r="K1548">
        <v>5</v>
      </c>
      <c r="L1548">
        <v>31</v>
      </c>
      <c r="M1548">
        <v>47</v>
      </c>
      <c r="N1548">
        <f t="shared" si="24"/>
        <v>236</v>
      </c>
    </row>
    <row r="1549" spans="1:14" ht="14.25" customHeight="1" x14ac:dyDescent="0.35">
      <c r="A1549" t="s">
        <v>5901</v>
      </c>
      <c r="B1549" t="s">
        <v>3415</v>
      </c>
      <c r="C1549" t="s">
        <v>1542</v>
      </c>
      <c r="D1549" t="s">
        <v>1604</v>
      </c>
      <c r="E1549">
        <v>29123</v>
      </c>
      <c r="F1549">
        <v>40</v>
      </c>
      <c r="G1549">
        <v>23</v>
      </c>
      <c r="H1549">
        <v>41</v>
      </c>
      <c r="I1549">
        <v>43</v>
      </c>
      <c r="J1549">
        <v>30</v>
      </c>
      <c r="K1549">
        <v>17</v>
      </c>
      <c r="L1549">
        <v>35</v>
      </c>
      <c r="M1549">
        <v>64</v>
      </c>
      <c r="N1549">
        <f t="shared" si="24"/>
        <v>293</v>
      </c>
    </row>
    <row r="1550" spans="1:14" ht="14.25" customHeight="1" x14ac:dyDescent="0.35">
      <c r="A1550" t="s">
        <v>5902</v>
      </c>
      <c r="B1550" t="s">
        <v>5903</v>
      </c>
      <c r="C1550" t="s">
        <v>1542</v>
      </c>
      <c r="D1550" t="s">
        <v>1605</v>
      </c>
      <c r="E1550">
        <v>29125</v>
      </c>
      <c r="F1550">
        <v>19</v>
      </c>
      <c r="G1550">
        <v>11</v>
      </c>
      <c r="H1550">
        <v>0</v>
      </c>
      <c r="I1550">
        <v>65</v>
      </c>
      <c r="J1550">
        <v>4</v>
      </c>
      <c r="K1550">
        <v>7</v>
      </c>
      <c r="L1550">
        <v>36</v>
      </c>
      <c r="M1550">
        <v>60</v>
      </c>
      <c r="N1550">
        <f t="shared" si="24"/>
        <v>202</v>
      </c>
    </row>
    <row r="1551" spans="1:14" ht="14.25" customHeight="1" x14ac:dyDescent="0.35">
      <c r="A1551" t="s">
        <v>5904</v>
      </c>
      <c r="B1551" t="s">
        <v>3419</v>
      </c>
      <c r="C1551" t="s">
        <v>1542</v>
      </c>
      <c r="D1551" t="s">
        <v>1606</v>
      </c>
      <c r="E1551">
        <v>29127</v>
      </c>
      <c r="F1551">
        <v>93</v>
      </c>
      <c r="G1551">
        <v>23</v>
      </c>
      <c r="H1551">
        <v>80</v>
      </c>
      <c r="I1551">
        <v>200</v>
      </c>
      <c r="J1551">
        <v>38</v>
      </c>
      <c r="K1551">
        <v>4</v>
      </c>
      <c r="L1551">
        <v>66</v>
      </c>
      <c r="M1551">
        <v>105</v>
      </c>
      <c r="N1551">
        <f t="shared" si="24"/>
        <v>609</v>
      </c>
    </row>
    <row r="1552" spans="1:14" ht="14.25" customHeight="1" x14ac:dyDescent="0.35">
      <c r="A1552" t="s">
        <v>5905</v>
      </c>
      <c r="B1552" t="s">
        <v>4512</v>
      </c>
      <c r="C1552" t="s">
        <v>1542</v>
      </c>
      <c r="D1552" t="s">
        <v>1607</v>
      </c>
      <c r="E1552">
        <v>29129</v>
      </c>
      <c r="F1552">
        <v>0</v>
      </c>
      <c r="G1552">
        <v>23</v>
      </c>
      <c r="H1552">
        <v>0</v>
      </c>
      <c r="I1552">
        <v>6</v>
      </c>
      <c r="J1552">
        <v>35</v>
      </c>
      <c r="K1552">
        <v>0</v>
      </c>
      <c r="L1552">
        <v>0</v>
      </c>
      <c r="M1552">
        <v>40</v>
      </c>
      <c r="N1552">
        <f t="shared" si="24"/>
        <v>104</v>
      </c>
    </row>
    <row r="1553" spans="1:14" ht="14.25" customHeight="1" x14ac:dyDescent="0.35">
      <c r="A1553" t="s">
        <v>5906</v>
      </c>
      <c r="B1553" t="s">
        <v>3629</v>
      </c>
      <c r="C1553" t="s">
        <v>1542</v>
      </c>
      <c r="D1553" t="s">
        <v>1608</v>
      </c>
      <c r="E1553">
        <v>29131</v>
      </c>
      <c r="F1553">
        <v>45</v>
      </c>
      <c r="G1553">
        <v>0</v>
      </c>
      <c r="H1553">
        <v>126</v>
      </c>
      <c r="I1553">
        <v>178</v>
      </c>
      <c r="J1553">
        <v>63</v>
      </c>
      <c r="K1553">
        <v>5</v>
      </c>
      <c r="L1553">
        <v>106</v>
      </c>
      <c r="M1553">
        <v>130</v>
      </c>
      <c r="N1553">
        <f t="shared" si="24"/>
        <v>653</v>
      </c>
    </row>
    <row r="1554" spans="1:14" ht="14.25" customHeight="1" x14ac:dyDescent="0.35">
      <c r="A1554" t="s">
        <v>5907</v>
      </c>
      <c r="B1554" t="s">
        <v>3631</v>
      </c>
      <c r="C1554" t="s">
        <v>1542</v>
      </c>
      <c r="D1554" t="s">
        <v>1609</v>
      </c>
      <c r="E1554">
        <v>29133</v>
      </c>
      <c r="F1554">
        <v>72</v>
      </c>
      <c r="G1554">
        <v>17</v>
      </c>
      <c r="H1554">
        <v>68</v>
      </c>
      <c r="I1554">
        <v>190</v>
      </c>
      <c r="J1554">
        <v>72</v>
      </c>
      <c r="K1554">
        <v>0</v>
      </c>
      <c r="L1554">
        <v>29</v>
      </c>
      <c r="M1554">
        <v>80</v>
      </c>
      <c r="N1554">
        <f t="shared" si="24"/>
        <v>528</v>
      </c>
    </row>
    <row r="1555" spans="1:14" ht="14.25" customHeight="1" x14ac:dyDescent="0.35">
      <c r="A1555" t="s">
        <v>5908</v>
      </c>
      <c r="B1555" t="s">
        <v>5909</v>
      </c>
      <c r="C1555" t="s">
        <v>1542</v>
      </c>
      <c r="D1555" t="s">
        <v>1610</v>
      </c>
      <c r="E1555">
        <v>29135</v>
      </c>
      <c r="F1555">
        <v>105</v>
      </c>
      <c r="G1555">
        <v>3</v>
      </c>
      <c r="H1555">
        <v>31</v>
      </c>
      <c r="I1555">
        <v>34</v>
      </c>
      <c r="J1555">
        <v>16</v>
      </c>
      <c r="K1555">
        <v>5</v>
      </c>
      <c r="L1555">
        <v>5</v>
      </c>
      <c r="M1555">
        <v>61</v>
      </c>
      <c r="N1555">
        <f t="shared" si="24"/>
        <v>260</v>
      </c>
    </row>
    <row r="1556" spans="1:14" ht="14.25" customHeight="1" x14ac:dyDescent="0.35">
      <c r="A1556" t="s">
        <v>5910</v>
      </c>
      <c r="B1556" t="s">
        <v>3425</v>
      </c>
      <c r="C1556" t="s">
        <v>1542</v>
      </c>
      <c r="D1556" t="s">
        <v>1611</v>
      </c>
      <c r="E1556">
        <v>29137</v>
      </c>
      <c r="F1556">
        <v>36</v>
      </c>
      <c r="G1556">
        <v>0</v>
      </c>
      <c r="H1556">
        <v>3</v>
      </c>
      <c r="I1556">
        <v>16</v>
      </c>
      <c r="J1556">
        <v>17</v>
      </c>
      <c r="K1556">
        <v>10</v>
      </c>
      <c r="L1556">
        <v>23</v>
      </c>
      <c r="M1556">
        <v>41</v>
      </c>
      <c r="N1556">
        <f t="shared" si="24"/>
        <v>146</v>
      </c>
    </row>
    <row r="1557" spans="1:14" ht="14.25" customHeight="1" x14ac:dyDescent="0.35">
      <c r="A1557" t="s">
        <v>5911</v>
      </c>
      <c r="B1557" t="s">
        <v>3427</v>
      </c>
      <c r="C1557" t="s">
        <v>1542</v>
      </c>
      <c r="D1557" t="s">
        <v>1612</v>
      </c>
      <c r="E1557">
        <v>29139</v>
      </c>
      <c r="F1557">
        <v>35</v>
      </c>
      <c r="G1557">
        <v>9</v>
      </c>
      <c r="H1557">
        <v>18</v>
      </c>
      <c r="I1557">
        <v>132</v>
      </c>
      <c r="J1557">
        <v>51</v>
      </c>
      <c r="K1557">
        <v>1</v>
      </c>
      <c r="L1557">
        <v>15</v>
      </c>
      <c r="M1557">
        <v>124</v>
      </c>
      <c r="N1557">
        <f t="shared" si="24"/>
        <v>385</v>
      </c>
    </row>
    <row r="1558" spans="1:14" ht="14.25" customHeight="1" x14ac:dyDescent="0.35">
      <c r="A1558" t="s">
        <v>5912</v>
      </c>
      <c r="B1558" t="s">
        <v>3429</v>
      </c>
      <c r="C1558" t="s">
        <v>1542</v>
      </c>
      <c r="D1558" t="s">
        <v>1613</v>
      </c>
      <c r="E1558">
        <v>29141</v>
      </c>
      <c r="F1558">
        <v>51</v>
      </c>
      <c r="G1558">
        <v>23</v>
      </c>
      <c r="H1558">
        <v>28</v>
      </c>
      <c r="I1558">
        <v>58</v>
      </c>
      <c r="J1558">
        <v>65</v>
      </c>
      <c r="K1558">
        <v>12</v>
      </c>
      <c r="L1558">
        <v>50</v>
      </c>
      <c r="M1558">
        <v>107</v>
      </c>
      <c r="N1558">
        <f t="shared" si="24"/>
        <v>394</v>
      </c>
    </row>
    <row r="1559" spans="1:14" ht="14.25" customHeight="1" x14ac:dyDescent="0.35">
      <c r="A1559" t="s">
        <v>5913</v>
      </c>
      <c r="B1559" t="s">
        <v>5914</v>
      </c>
      <c r="C1559" t="s">
        <v>1542</v>
      </c>
      <c r="D1559" t="s">
        <v>1614</v>
      </c>
      <c r="E1559">
        <v>29143</v>
      </c>
      <c r="F1559">
        <v>85</v>
      </c>
      <c r="G1559">
        <v>68</v>
      </c>
      <c r="H1559">
        <v>18</v>
      </c>
      <c r="I1559">
        <v>79</v>
      </c>
      <c r="J1559">
        <v>48</v>
      </c>
      <c r="K1559">
        <v>25</v>
      </c>
      <c r="L1559">
        <v>7</v>
      </c>
      <c r="M1559">
        <v>169</v>
      </c>
      <c r="N1559">
        <f t="shared" si="24"/>
        <v>499</v>
      </c>
    </row>
    <row r="1560" spans="1:14" ht="14.25" customHeight="1" x14ac:dyDescent="0.35">
      <c r="A1560" t="s">
        <v>5915</v>
      </c>
      <c r="B1560" t="s">
        <v>3637</v>
      </c>
      <c r="C1560" t="s">
        <v>1542</v>
      </c>
      <c r="D1560" t="s">
        <v>1615</v>
      </c>
      <c r="E1560">
        <v>29145</v>
      </c>
      <c r="F1560">
        <v>297</v>
      </c>
      <c r="G1560">
        <v>169</v>
      </c>
      <c r="H1560">
        <v>68</v>
      </c>
      <c r="I1560">
        <v>295</v>
      </c>
      <c r="J1560">
        <v>129</v>
      </c>
      <c r="K1560">
        <v>152</v>
      </c>
      <c r="L1560">
        <v>36</v>
      </c>
      <c r="M1560">
        <v>439</v>
      </c>
      <c r="N1560">
        <f t="shared" si="24"/>
        <v>1585</v>
      </c>
    </row>
    <row r="1561" spans="1:14" ht="14.25" customHeight="1" x14ac:dyDescent="0.35">
      <c r="A1561" t="s">
        <v>5916</v>
      </c>
      <c r="B1561" t="s">
        <v>5917</v>
      </c>
      <c r="C1561" t="s">
        <v>1542</v>
      </c>
      <c r="D1561" t="s">
        <v>1616</v>
      </c>
      <c r="E1561">
        <v>29147</v>
      </c>
      <c r="F1561">
        <v>86</v>
      </c>
      <c r="G1561">
        <v>11</v>
      </c>
      <c r="H1561">
        <v>59</v>
      </c>
      <c r="I1561">
        <v>715</v>
      </c>
      <c r="J1561">
        <v>5</v>
      </c>
      <c r="K1561">
        <v>18</v>
      </c>
      <c r="L1561">
        <v>8</v>
      </c>
      <c r="M1561">
        <v>833</v>
      </c>
      <c r="N1561">
        <f t="shared" si="24"/>
        <v>1735</v>
      </c>
    </row>
    <row r="1562" spans="1:14" ht="14.25" customHeight="1" x14ac:dyDescent="0.35">
      <c r="A1562" t="s">
        <v>5918</v>
      </c>
      <c r="B1562" t="s">
        <v>5919</v>
      </c>
      <c r="C1562" t="s">
        <v>1542</v>
      </c>
      <c r="D1562" t="s">
        <v>1617</v>
      </c>
      <c r="E1562">
        <v>29149</v>
      </c>
      <c r="F1562">
        <v>15</v>
      </c>
      <c r="G1562">
        <v>37</v>
      </c>
      <c r="H1562">
        <v>4</v>
      </c>
      <c r="I1562">
        <v>94</v>
      </c>
      <c r="J1562">
        <v>95</v>
      </c>
      <c r="K1562">
        <v>28</v>
      </c>
      <c r="L1562">
        <v>67</v>
      </c>
      <c r="M1562">
        <v>16</v>
      </c>
      <c r="N1562">
        <f t="shared" si="24"/>
        <v>356</v>
      </c>
    </row>
    <row r="1563" spans="1:14" ht="14.25" customHeight="1" x14ac:dyDescent="0.35">
      <c r="A1563" t="s">
        <v>5920</v>
      </c>
      <c r="B1563" t="s">
        <v>4953</v>
      </c>
      <c r="C1563" t="s">
        <v>1542</v>
      </c>
      <c r="D1563" t="s">
        <v>1618</v>
      </c>
      <c r="E1563">
        <v>29151</v>
      </c>
      <c r="F1563">
        <v>3</v>
      </c>
      <c r="G1563">
        <v>22</v>
      </c>
      <c r="H1563">
        <v>6</v>
      </c>
      <c r="I1563">
        <v>147</v>
      </c>
      <c r="J1563">
        <v>41</v>
      </c>
      <c r="K1563">
        <v>4</v>
      </c>
      <c r="L1563">
        <v>1</v>
      </c>
      <c r="M1563">
        <v>142</v>
      </c>
      <c r="N1563">
        <f t="shared" si="24"/>
        <v>366</v>
      </c>
    </row>
    <row r="1564" spans="1:14" ht="14.25" customHeight="1" x14ac:dyDescent="0.35">
      <c r="A1564" t="s">
        <v>5921</v>
      </c>
      <c r="B1564" t="s">
        <v>5922</v>
      </c>
      <c r="C1564" t="s">
        <v>1542</v>
      </c>
      <c r="D1564" t="s">
        <v>1619</v>
      </c>
      <c r="E1564">
        <v>29153</v>
      </c>
      <c r="F1564">
        <v>38</v>
      </c>
      <c r="G1564">
        <v>17</v>
      </c>
      <c r="H1564">
        <v>3</v>
      </c>
      <c r="I1564">
        <v>140</v>
      </c>
      <c r="J1564">
        <v>33</v>
      </c>
      <c r="K1564">
        <v>14</v>
      </c>
      <c r="L1564">
        <v>13</v>
      </c>
      <c r="M1564">
        <v>56</v>
      </c>
      <c r="N1564">
        <f t="shared" si="24"/>
        <v>314</v>
      </c>
    </row>
    <row r="1565" spans="1:14" ht="14.25" customHeight="1" x14ac:dyDescent="0.35">
      <c r="A1565" t="s">
        <v>5923</v>
      </c>
      <c r="B1565" t="s">
        <v>5924</v>
      </c>
      <c r="C1565" t="s">
        <v>1542</v>
      </c>
      <c r="D1565" t="s">
        <v>1620</v>
      </c>
      <c r="E1565">
        <v>29155</v>
      </c>
      <c r="F1565">
        <v>62</v>
      </c>
      <c r="G1565">
        <v>27</v>
      </c>
      <c r="H1565">
        <v>15</v>
      </c>
      <c r="I1565">
        <v>103</v>
      </c>
      <c r="J1565">
        <v>24</v>
      </c>
      <c r="K1565">
        <v>15</v>
      </c>
      <c r="L1565">
        <v>34</v>
      </c>
      <c r="M1565">
        <v>239</v>
      </c>
      <c r="N1565">
        <f t="shared" si="24"/>
        <v>519</v>
      </c>
    </row>
    <row r="1566" spans="1:14" ht="14.25" customHeight="1" x14ac:dyDescent="0.35">
      <c r="A1566" t="s">
        <v>5925</v>
      </c>
      <c r="B1566" t="s">
        <v>3431</v>
      </c>
      <c r="C1566" t="s">
        <v>1542</v>
      </c>
      <c r="D1566" t="s">
        <v>1621</v>
      </c>
      <c r="E1566">
        <v>29157</v>
      </c>
      <c r="F1566">
        <v>17</v>
      </c>
      <c r="G1566">
        <v>60</v>
      </c>
      <c r="H1566">
        <v>17</v>
      </c>
      <c r="I1566">
        <v>152</v>
      </c>
      <c r="J1566">
        <v>19</v>
      </c>
      <c r="K1566">
        <v>0</v>
      </c>
      <c r="L1566">
        <v>21</v>
      </c>
      <c r="M1566">
        <v>226</v>
      </c>
      <c r="N1566">
        <f t="shared" si="24"/>
        <v>512</v>
      </c>
    </row>
    <row r="1567" spans="1:14" ht="14.25" customHeight="1" x14ac:dyDescent="0.35">
      <c r="A1567" t="s">
        <v>5926</v>
      </c>
      <c r="B1567" t="s">
        <v>5927</v>
      </c>
      <c r="C1567" t="s">
        <v>1542</v>
      </c>
      <c r="D1567" t="s">
        <v>1622</v>
      </c>
      <c r="E1567">
        <v>29159</v>
      </c>
      <c r="F1567">
        <v>202</v>
      </c>
      <c r="G1567">
        <v>32</v>
      </c>
      <c r="H1567">
        <v>55</v>
      </c>
      <c r="I1567">
        <v>253</v>
      </c>
      <c r="J1567">
        <v>96</v>
      </c>
      <c r="K1567">
        <v>39</v>
      </c>
      <c r="L1567">
        <v>123</v>
      </c>
      <c r="M1567">
        <v>357</v>
      </c>
      <c r="N1567">
        <f t="shared" si="24"/>
        <v>1157</v>
      </c>
    </row>
    <row r="1568" spans="1:14" ht="14.25" customHeight="1" x14ac:dyDescent="0.35">
      <c r="A1568" t="s">
        <v>5928</v>
      </c>
      <c r="B1568" t="s">
        <v>5929</v>
      </c>
      <c r="C1568" t="s">
        <v>1542</v>
      </c>
      <c r="D1568" t="s">
        <v>1623</v>
      </c>
      <c r="E1568">
        <v>29161</v>
      </c>
      <c r="F1568">
        <v>98</v>
      </c>
      <c r="G1568">
        <v>15</v>
      </c>
      <c r="H1568">
        <v>39</v>
      </c>
      <c r="I1568">
        <v>1496</v>
      </c>
      <c r="J1568">
        <v>161</v>
      </c>
      <c r="K1568">
        <v>5</v>
      </c>
      <c r="L1568">
        <v>22</v>
      </c>
      <c r="M1568">
        <v>690</v>
      </c>
      <c r="N1568">
        <f t="shared" si="24"/>
        <v>2526</v>
      </c>
    </row>
    <row r="1569" spans="1:14" ht="14.25" customHeight="1" x14ac:dyDescent="0.35">
      <c r="A1569" t="s">
        <v>5930</v>
      </c>
      <c r="B1569" t="s">
        <v>3435</v>
      </c>
      <c r="C1569" t="s">
        <v>1542</v>
      </c>
      <c r="D1569" t="s">
        <v>1624</v>
      </c>
      <c r="E1569">
        <v>29163</v>
      </c>
      <c r="F1569">
        <v>154</v>
      </c>
      <c r="G1569">
        <v>66</v>
      </c>
      <c r="H1569">
        <v>67</v>
      </c>
      <c r="I1569">
        <v>49</v>
      </c>
      <c r="J1569">
        <v>49</v>
      </c>
      <c r="K1569">
        <v>41</v>
      </c>
      <c r="L1569">
        <v>7</v>
      </c>
      <c r="M1569">
        <v>152</v>
      </c>
      <c r="N1569">
        <f t="shared" si="24"/>
        <v>585</v>
      </c>
    </row>
    <row r="1570" spans="1:14" ht="14.25" customHeight="1" x14ac:dyDescent="0.35">
      <c r="A1570" t="s">
        <v>5931</v>
      </c>
      <c r="B1570" t="s">
        <v>5932</v>
      </c>
      <c r="C1570" t="s">
        <v>1542</v>
      </c>
      <c r="D1570" t="s">
        <v>1625</v>
      </c>
      <c r="E1570">
        <v>29165</v>
      </c>
      <c r="F1570">
        <v>169</v>
      </c>
      <c r="G1570">
        <v>43</v>
      </c>
      <c r="H1570">
        <v>131</v>
      </c>
      <c r="I1570">
        <v>356</v>
      </c>
      <c r="J1570">
        <v>179</v>
      </c>
      <c r="K1570">
        <v>214</v>
      </c>
      <c r="L1570">
        <v>111</v>
      </c>
      <c r="M1570">
        <v>574</v>
      </c>
      <c r="N1570">
        <f t="shared" si="24"/>
        <v>1777</v>
      </c>
    </row>
    <row r="1571" spans="1:14" ht="14.25" customHeight="1" x14ac:dyDescent="0.35">
      <c r="A1571" t="s">
        <v>5933</v>
      </c>
      <c r="B1571" t="s">
        <v>3647</v>
      </c>
      <c r="C1571" t="s">
        <v>1542</v>
      </c>
      <c r="D1571" t="s">
        <v>1626</v>
      </c>
      <c r="E1571">
        <v>29167</v>
      </c>
      <c r="F1571">
        <v>183</v>
      </c>
      <c r="G1571">
        <v>26</v>
      </c>
      <c r="H1571">
        <v>59</v>
      </c>
      <c r="I1571">
        <v>327</v>
      </c>
      <c r="J1571">
        <v>139</v>
      </c>
      <c r="K1571">
        <v>35</v>
      </c>
      <c r="L1571">
        <v>122</v>
      </c>
      <c r="M1571">
        <v>319</v>
      </c>
      <c r="N1571">
        <f t="shared" si="24"/>
        <v>1210</v>
      </c>
    </row>
    <row r="1572" spans="1:14" ht="14.25" customHeight="1" x14ac:dyDescent="0.35">
      <c r="A1572" t="s">
        <v>5934</v>
      </c>
      <c r="B1572" t="s">
        <v>3653</v>
      </c>
      <c r="C1572" t="s">
        <v>1542</v>
      </c>
      <c r="D1572" t="s">
        <v>1627</v>
      </c>
      <c r="E1572">
        <v>29169</v>
      </c>
      <c r="F1572">
        <v>30</v>
      </c>
      <c r="G1572">
        <v>19</v>
      </c>
      <c r="H1572">
        <v>24</v>
      </c>
      <c r="I1572">
        <v>477</v>
      </c>
      <c r="J1572">
        <v>64</v>
      </c>
      <c r="K1572">
        <v>28</v>
      </c>
      <c r="L1572">
        <v>106</v>
      </c>
      <c r="M1572">
        <v>233</v>
      </c>
      <c r="N1572">
        <f t="shared" si="24"/>
        <v>981</v>
      </c>
    </row>
    <row r="1573" spans="1:14" ht="14.25" customHeight="1" x14ac:dyDescent="0.35">
      <c r="A1573" t="s">
        <v>5935</v>
      </c>
      <c r="B1573" t="s">
        <v>4033</v>
      </c>
      <c r="C1573" t="s">
        <v>1542</v>
      </c>
      <c r="D1573" t="s">
        <v>1628</v>
      </c>
      <c r="E1573">
        <v>29171</v>
      </c>
      <c r="F1573">
        <v>15</v>
      </c>
      <c r="G1573">
        <v>0</v>
      </c>
      <c r="H1573">
        <v>2</v>
      </c>
      <c r="I1573">
        <v>25</v>
      </c>
      <c r="J1573">
        <v>11</v>
      </c>
      <c r="K1573">
        <v>7</v>
      </c>
      <c r="L1573">
        <v>0</v>
      </c>
      <c r="M1573">
        <v>60</v>
      </c>
      <c r="N1573">
        <f t="shared" si="24"/>
        <v>120</v>
      </c>
    </row>
    <row r="1574" spans="1:14" ht="14.25" customHeight="1" x14ac:dyDescent="0.35">
      <c r="A1574" t="s">
        <v>5936</v>
      </c>
      <c r="B1574" t="s">
        <v>5937</v>
      </c>
      <c r="C1574" t="s">
        <v>1542</v>
      </c>
      <c r="D1574" t="s">
        <v>1629</v>
      </c>
      <c r="E1574">
        <v>29173</v>
      </c>
      <c r="F1574">
        <v>2</v>
      </c>
      <c r="G1574">
        <v>0</v>
      </c>
      <c r="H1574">
        <v>49</v>
      </c>
      <c r="I1574">
        <v>88</v>
      </c>
      <c r="J1574">
        <v>24</v>
      </c>
      <c r="K1574">
        <v>14</v>
      </c>
      <c r="L1574">
        <v>10</v>
      </c>
      <c r="M1574">
        <v>67</v>
      </c>
      <c r="N1574">
        <f t="shared" si="24"/>
        <v>254</v>
      </c>
    </row>
    <row r="1575" spans="1:14" ht="14.25" customHeight="1" x14ac:dyDescent="0.35">
      <c r="A1575" t="s">
        <v>5938</v>
      </c>
      <c r="B1575" t="s">
        <v>3437</v>
      </c>
      <c r="C1575" t="s">
        <v>1542</v>
      </c>
      <c r="D1575" t="s">
        <v>1630</v>
      </c>
      <c r="E1575">
        <v>29175</v>
      </c>
      <c r="F1575">
        <v>214</v>
      </c>
      <c r="G1575">
        <v>54</v>
      </c>
      <c r="H1575">
        <v>123</v>
      </c>
      <c r="I1575">
        <v>100</v>
      </c>
      <c r="J1575">
        <v>10</v>
      </c>
      <c r="K1575">
        <v>12</v>
      </c>
      <c r="L1575">
        <v>75</v>
      </c>
      <c r="M1575">
        <v>126</v>
      </c>
      <c r="N1575">
        <f t="shared" si="24"/>
        <v>714</v>
      </c>
    </row>
    <row r="1576" spans="1:14" ht="14.25" customHeight="1" x14ac:dyDescent="0.35">
      <c r="A1576" t="s">
        <v>5939</v>
      </c>
      <c r="B1576" t="s">
        <v>5940</v>
      </c>
      <c r="C1576" t="s">
        <v>1542</v>
      </c>
      <c r="D1576" t="s">
        <v>1631</v>
      </c>
      <c r="E1576">
        <v>29177</v>
      </c>
      <c r="F1576">
        <v>38</v>
      </c>
      <c r="G1576">
        <v>30</v>
      </c>
      <c r="H1576">
        <v>108</v>
      </c>
      <c r="I1576">
        <v>239</v>
      </c>
      <c r="J1576">
        <v>46</v>
      </c>
      <c r="K1576">
        <v>26</v>
      </c>
      <c r="L1576">
        <v>89</v>
      </c>
      <c r="M1576">
        <v>138</v>
      </c>
      <c r="N1576">
        <f t="shared" si="24"/>
        <v>714</v>
      </c>
    </row>
    <row r="1577" spans="1:14" ht="14.25" customHeight="1" x14ac:dyDescent="0.35">
      <c r="A1577" t="s">
        <v>5941</v>
      </c>
      <c r="B1577" t="s">
        <v>5942</v>
      </c>
      <c r="C1577" t="s">
        <v>1542</v>
      </c>
      <c r="D1577" t="s">
        <v>1632</v>
      </c>
      <c r="E1577">
        <v>29179</v>
      </c>
      <c r="F1577">
        <v>24</v>
      </c>
      <c r="G1577">
        <v>5</v>
      </c>
      <c r="H1577">
        <v>44</v>
      </c>
      <c r="I1577">
        <v>25</v>
      </c>
      <c r="J1577">
        <v>4</v>
      </c>
      <c r="K1577">
        <v>0</v>
      </c>
      <c r="L1577">
        <v>36</v>
      </c>
      <c r="M1577">
        <v>45</v>
      </c>
      <c r="N1577">
        <f t="shared" si="24"/>
        <v>183</v>
      </c>
    </row>
    <row r="1578" spans="1:14" ht="14.25" customHeight="1" x14ac:dyDescent="0.35">
      <c r="A1578" t="s">
        <v>5943</v>
      </c>
      <c r="B1578" t="s">
        <v>4661</v>
      </c>
      <c r="C1578" t="s">
        <v>1542</v>
      </c>
      <c r="D1578" t="s">
        <v>1633</v>
      </c>
      <c r="E1578">
        <v>29181</v>
      </c>
      <c r="F1578">
        <v>69</v>
      </c>
      <c r="G1578">
        <v>10</v>
      </c>
      <c r="H1578">
        <v>3</v>
      </c>
      <c r="I1578">
        <v>124</v>
      </c>
      <c r="J1578">
        <v>42</v>
      </c>
      <c r="K1578">
        <v>0</v>
      </c>
      <c r="L1578">
        <v>18</v>
      </c>
      <c r="M1578">
        <v>97</v>
      </c>
      <c r="N1578">
        <f t="shared" si="24"/>
        <v>363</v>
      </c>
    </row>
    <row r="1579" spans="1:14" ht="14.25" customHeight="1" x14ac:dyDescent="0.35">
      <c r="A1579" t="s">
        <v>5944</v>
      </c>
      <c r="B1579" t="s">
        <v>5945</v>
      </c>
      <c r="C1579" t="s">
        <v>1542</v>
      </c>
      <c r="D1579" t="s">
        <v>1634</v>
      </c>
      <c r="E1579">
        <v>29183</v>
      </c>
      <c r="F1579">
        <v>599</v>
      </c>
      <c r="G1579">
        <v>151</v>
      </c>
      <c r="H1579">
        <v>332</v>
      </c>
      <c r="I1579">
        <v>943</v>
      </c>
      <c r="J1579">
        <v>364</v>
      </c>
      <c r="K1579">
        <v>227</v>
      </c>
      <c r="L1579">
        <v>172</v>
      </c>
      <c r="M1579">
        <v>994</v>
      </c>
      <c r="N1579">
        <f t="shared" si="24"/>
        <v>3782</v>
      </c>
    </row>
    <row r="1580" spans="1:14" ht="14.25" customHeight="1" x14ac:dyDescent="0.35">
      <c r="A1580" t="s">
        <v>5946</v>
      </c>
      <c r="B1580" t="s">
        <v>3441</v>
      </c>
      <c r="C1580" t="s">
        <v>1542</v>
      </c>
      <c r="D1580" t="s">
        <v>1635</v>
      </c>
      <c r="E1580">
        <v>29185</v>
      </c>
      <c r="F1580">
        <v>40</v>
      </c>
      <c r="G1580">
        <v>10</v>
      </c>
      <c r="H1580">
        <v>30</v>
      </c>
      <c r="I1580">
        <v>43</v>
      </c>
      <c r="J1580">
        <v>41</v>
      </c>
      <c r="K1580">
        <v>18</v>
      </c>
      <c r="L1580">
        <v>22</v>
      </c>
      <c r="M1580">
        <v>20</v>
      </c>
      <c r="N1580">
        <f t="shared" si="24"/>
        <v>224</v>
      </c>
    </row>
    <row r="1581" spans="1:14" ht="14.25" customHeight="1" x14ac:dyDescent="0.35">
      <c r="A1581" t="s">
        <v>5947</v>
      </c>
      <c r="B1581" t="s">
        <v>5948</v>
      </c>
      <c r="C1581" t="s">
        <v>1542</v>
      </c>
      <c r="D1581" t="s">
        <v>1636</v>
      </c>
      <c r="E1581">
        <v>29186</v>
      </c>
      <c r="F1581">
        <v>24</v>
      </c>
      <c r="G1581">
        <v>36</v>
      </c>
      <c r="H1581">
        <v>4</v>
      </c>
      <c r="I1581">
        <v>36</v>
      </c>
      <c r="J1581">
        <v>17</v>
      </c>
      <c r="K1581">
        <v>42</v>
      </c>
      <c r="L1581">
        <v>31</v>
      </c>
      <c r="M1581">
        <v>105</v>
      </c>
      <c r="N1581">
        <f t="shared" si="24"/>
        <v>295</v>
      </c>
    </row>
    <row r="1582" spans="1:14" ht="14.25" customHeight="1" x14ac:dyDescent="0.35">
      <c r="A1582" t="s">
        <v>5949</v>
      </c>
      <c r="B1582" t="s">
        <v>5950</v>
      </c>
      <c r="C1582" t="s">
        <v>1542</v>
      </c>
      <c r="D1582" t="s">
        <v>1637</v>
      </c>
      <c r="E1582">
        <v>29187</v>
      </c>
      <c r="F1582">
        <v>159</v>
      </c>
      <c r="G1582">
        <v>111</v>
      </c>
      <c r="H1582">
        <v>146</v>
      </c>
      <c r="I1582">
        <v>542</v>
      </c>
      <c r="J1582">
        <v>162</v>
      </c>
      <c r="K1582">
        <v>57</v>
      </c>
      <c r="L1582">
        <v>120</v>
      </c>
      <c r="M1582">
        <v>421</v>
      </c>
      <c r="N1582">
        <f t="shared" si="24"/>
        <v>1718</v>
      </c>
    </row>
    <row r="1583" spans="1:14" ht="14.25" customHeight="1" x14ac:dyDescent="0.35">
      <c r="A1583" t="s">
        <v>5951</v>
      </c>
      <c r="B1583" t="s">
        <v>5672</v>
      </c>
      <c r="C1583" t="s">
        <v>1542</v>
      </c>
      <c r="D1583" t="s">
        <v>1638</v>
      </c>
      <c r="E1583">
        <v>29189</v>
      </c>
      <c r="F1583">
        <v>2603</v>
      </c>
      <c r="G1583">
        <v>783</v>
      </c>
      <c r="H1583">
        <v>1274</v>
      </c>
      <c r="I1583">
        <v>5300</v>
      </c>
      <c r="J1583">
        <v>2341</v>
      </c>
      <c r="K1583">
        <v>723</v>
      </c>
      <c r="L1583">
        <v>1636</v>
      </c>
      <c r="M1583">
        <v>6350</v>
      </c>
      <c r="N1583">
        <f t="shared" si="24"/>
        <v>21010</v>
      </c>
    </row>
    <row r="1584" spans="1:14" ht="14.25" customHeight="1" x14ac:dyDescent="0.35">
      <c r="A1584" t="s">
        <v>5952</v>
      </c>
      <c r="B1584" t="s">
        <v>3658</v>
      </c>
      <c r="C1584" t="s">
        <v>1542</v>
      </c>
      <c r="D1584" t="s">
        <v>1639</v>
      </c>
      <c r="E1584">
        <v>29195</v>
      </c>
      <c r="F1584">
        <v>93</v>
      </c>
      <c r="G1584">
        <v>32</v>
      </c>
      <c r="H1584">
        <v>36</v>
      </c>
      <c r="I1584">
        <v>148</v>
      </c>
      <c r="J1584">
        <v>142</v>
      </c>
      <c r="K1584">
        <v>8</v>
      </c>
      <c r="L1584">
        <v>74</v>
      </c>
      <c r="M1584">
        <v>187</v>
      </c>
      <c r="N1584">
        <f t="shared" si="24"/>
        <v>720</v>
      </c>
    </row>
    <row r="1585" spans="1:14" ht="14.25" customHeight="1" x14ac:dyDescent="0.35">
      <c r="A1585" t="s">
        <v>5953</v>
      </c>
      <c r="B1585" t="s">
        <v>4539</v>
      </c>
      <c r="C1585" t="s">
        <v>1542</v>
      </c>
      <c r="D1585" t="s">
        <v>1640</v>
      </c>
      <c r="E1585">
        <v>29197</v>
      </c>
      <c r="F1585">
        <v>0</v>
      </c>
      <c r="G1585">
        <v>0</v>
      </c>
      <c r="H1585">
        <v>10</v>
      </c>
      <c r="I1585">
        <v>6</v>
      </c>
      <c r="J1585">
        <v>0</v>
      </c>
      <c r="K1585">
        <v>3</v>
      </c>
      <c r="L1585">
        <v>0</v>
      </c>
      <c r="M1585">
        <v>42</v>
      </c>
      <c r="N1585">
        <f t="shared" si="24"/>
        <v>61</v>
      </c>
    </row>
    <row r="1586" spans="1:14" ht="14.25" customHeight="1" x14ac:dyDescent="0.35">
      <c r="A1586" t="s">
        <v>5954</v>
      </c>
      <c r="B1586" t="s">
        <v>5955</v>
      </c>
      <c r="C1586" t="s">
        <v>1542</v>
      </c>
      <c r="D1586" t="s">
        <v>1641</v>
      </c>
      <c r="E1586">
        <v>29199</v>
      </c>
      <c r="F1586">
        <v>3</v>
      </c>
      <c r="G1586">
        <v>31</v>
      </c>
      <c r="H1586">
        <v>3</v>
      </c>
      <c r="I1586">
        <v>20</v>
      </c>
      <c r="J1586">
        <v>0</v>
      </c>
      <c r="K1586">
        <v>3</v>
      </c>
      <c r="L1586">
        <v>5</v>
      </c>
      <c r="M1586">
        <v>13</v>
      </c>
      <c r="N1586">
        <f t="shared" si="24"/>
        <v>78</v>
      </c>
    </row>
    <row r="1587" spans="1:14" ht="14.25" customHeight="1" x14ac:dyDescent="0.35">
      <c r="A1587" t="s">
        <v>5956</v>
      </c>
      <c r="B1587" t="s">
        <v>3660</v>
      </c>
      <c r="C1587" t="s">
        <v>1542</v>
      </c>
      <c r="D1587" t="s">
        <v>1642</v>
      </c>
      <c r="E1587">
        <v>29201</v>
      </c>
      <c r="F1587">
        <v>268</v>
      </c>
      <c r="G1587">
        <v>96</v>
      </c>
      <c r="H1587">
        <v>33</v>
      </c>
      <c r="I1587">
        <v>135</v>
      </c>
      <c r="J1587">
        <v>228</v>
      </c>
      <c r="K1587">
        <v>25</v>
      </c>
      <c r="L1587">
        <v>108</v>
      </c>
      <c r="M1587">
        <v>273</v>
      </c>
      <c r="N1587">
        <f t="shared" si="24"/>
        <v>1166</v>
      </c>
    </row>
    <row r="1588" spans="1:14" ht="14.25" customHeight="1" x14ac:dyDescent="0.35">
      <c r="A1588" t="s">
        <v>5957</v>
      </c>
      <c r="B1588" t="s">
        <v>5958</v>
      </c>
      <c r="C1588" t="s">
        <v>1542</v>
      </c>
      <c r="D1588" t="s">
        <v>1643</v>
      </c>
      <c r="E1588">
        <v>29203</v>
      </c>
      <c r="F1588">
        <v>31</v>
      </c>
      <c r="G1588">
        <v>0</v>
      </c>
      <c r="H1588">
        <v>0</v>
      </c>
      <c r="I1588">
        <v>14</v>
      </c>
      <c r="J1588">
        <v>60</v>
      </c>
      <c r="K1588">
        <v>0</v>
      </c>
      <c r="L1588">
        <v>32</v>
      </c>
      <c r="M1588">
        <v>38</v>
      </c>
      <c r="N1588">
        <f t="shared" si="24"/>
        <v>175</v>
      </c>
    </row>
    <row r="1589" spans="1:14" ht="14.25" customHeight="1" x14ac:dyDescent="0.35">
      <c r="A1589" t="s">
        <v>5959</v>
      </c>
      <c r="B1589" t="s">
        <v>3443</v>
      </c>
      <c r="C1589" t="s">
        <v>1542</v>
      </c>
      <c r="D1589" t="s">
        <v>1644</v>
      </c>
      <c r="E1589">
        <v>29205</v>
      </c>
      <c r="F1589">
        <v>15</v>
      </c>
      <c r="G1589">
        <v>0</v>
      </c>
      <c r="H1589">
        <v>3</v>
      </c>
      <c r="I1589">
        <v>14</v>
      </c>
      <c r="J1589">
        <v>5</v>
      </c>
      <c r="K1589">
        <v>0</v>
      </c>
      <c r="L1589">
        <v>13</v>
      </c>
      <c r="M1589">
        <v>31</v>
      </c>
      <c r="N1589">
        <f t="shared" si="24"/>
        <v>81</v>
      </c>
    </row>
    <row r="1590" spans="1:14" ht="14.25" customHeight="1" x14ac:dyDescent="0.35">
      <c r="A1590" t="s">
        <v>5960</v>
      </c>
      <c r="B1590" t="s">
        <v>5961</v>
      </c>
      <c r="C1590" t="s">
        <v>1542</v>
      </c>
      <c r="D1590" t="s">
        <v>1645</v>
      </c>
      <c r="E1590">
        <v>29207</v>
      </c>
      <c r="F1590">
        <v>64</v>
      </c>
      <c r="G1590">
        <v>15</v>
      </c>
      <c r="H1590">
        <v>15</v>
      </c>
      <c r="I1590">
        <v>288</v>
      </c>
      <c r="J1590">
        <v>159</v>
      </c>
      <c r="K1590">
        <v>33</v>
      </c>
      <c r="L1590">
        <v>56</v>
      </c>
      <c r="M1590">
        <v>207</v>
      </c>
      <c r="N1590">
        <f t="shared" si="24"/>
        <v>837</v>
      </c>
    </row>
    <row r="1591" spans="1:14" ht="14.25" customHeight="1" x14ac:dyDescent="0.35">
      <c r="A1591" t="s">
        <v>5962</v>
      </c>
      <c r="B1591" t="s">
        <v>3670</v>
      </c>
      <c r="C1591" t="s">
        <v>1542</v>
      </c>
      <c r="D1591" t="s">
        <v>1646</v>
      </c>
      <c r="E1591">
        <v>29209</v>
      </c>
      <c r="F1591">
        <v>62</v>
      </c>
      <c r="G1591">
        <v>30</v>
      </c>
      <c r="H1591">
        <v>128</v>
      </c>
      <c r="I1591">
        <v>99</v>
      </c>
      <c r="J1591">
        <v>51</v>
      </c>
      <c r="K1591">
        <v>27</v>
      </c>
      <c r="L1591">
        <v>78</v>
      </c>
      <c r="M1591">
        <v>331</v>
      </c>
      <c r="N1591">
        <f t="shared" si="24"/>
        <v>806</v>
      </c>
    </row>
    <row r="1592" spans="1:14" ht="14.25" customHeight="1" x14ac:dyDescent="0.35">
      <c r="A1592" t="s">
        <v>5963</v>
      </c>
      <c r="B1592" t="s">
        <v>4675</v>
      </c>
      <c r="C1592" t="s">
        <v>1542</v>
      </c>
      <c r="D1592" t="s">
        <v>1647</v>
      </c>
      <c r="E1592">
        <v>29211</v>
      </c>
      <c r="F1592">
        <v>15</v>
      </c>
      <c r="G1592">
        <v>4</v>
      </c>
      <c r="H1592">
        <v>8</v>
      </c>
      <c r="I1592">
        <v>20</v>
      </c>
      <c r="J1592">
        <v>6</v>
      </c>
      <c r="K1592">
        <v>0</v>
      </c>
      <c r="L1592">
        <v>23</v>
      </c>
      <c r="M1592">
        <v>24</v>
      </c>
      <c r="N1592">
        <f t="shared" si="24"/>
        <v>100</v>
      </c>
    </row>
    <row r="1593" spans="1:14" ht="14.25" customHeight="1" x14ac:dyDescent="0.35">
      <c r="A1593" t="s">
        <v>5964</v>
      </c>
      <c r="B1593" t="s">
        <v>5965</v>
      </c>
      <c r="C1593" t="s">
        <v>1542</v>
      </c>
      <c r="D1593" t="s">
        <v>1648</v>
      </c>
      <c r="E1593">
        <v>29213</v>
      </c>
      <c r="F1593">
        <v>101</v>
      </c>
      <c r="G1593">
        <v>99</v>
      </c>
      <c r="H1593">
        <v>334</v>
      </c>
      <c r="I1593">
        <v>280</v>
      </c>
      <c r="J1593">
        <v>140</v>
      </c>
      <c r="K1593">
        <v>30</v>
      </c>
      <c r="L1593">
        <v>292</v>
      </c>
      <c r="M1593">
        <v>319</v>
      </c>
      <c r="N1593">
        <f t="shared" si="24"/>
        <v>1595</v>
      </c>
    </row>
    <row r="1594" spans="1:14" ht="14.25" customHeight="1" x14ac:dyDescent="0.35">
      <c r="A1594" t="s">
        <v>5966</v>
      </c>
      <c r="B1594" t="s">
        <v>5967</v>
      </c>
      <c r="C1594" t="s">
        <v>1542</v>
      </c>
      <c r="D1594" t="s">
        <v>1649</v>
      </c>
      <c r="E1594">
        <v>29215</v>
      </c>
      <c r="F1594">
        <v>141</v>
      </c>
      <c r="G1594">
        <v>148</v>
      </c>
      <c r="H1594">
        <v>99</v>
      </c>
      <c r="I1594">
        <v>86</v>
      </c>
      <c r="J1594">
        <v>89</v>
      </c>
      <c r="K1594">
        <v>25</v>
      </c>
      <c r="L1594">
        <v>9</v>
      </c>
      <c r="M1594">
        <v>209</v>
      </c>
      <c r="N1594">
        <f t="shared" si="24"/>
        <v>806</v>
      </c>
    </row>
    <row r="1595" spans="1:14" ht="14.25" customHeight="1" x14ac:dyDescent="0.35">
      <c r="A1595" t="s">
        <v>5968</v>
      </c>
      <c r="B1595" t="s">
        <v>5969</v>
      </c>
      <c r="C1595" t="s">
        <v>1542</v>
      </c>
      <c r="D1595" t="s">
        <v>1650</v>
      </c>
      <c r="E1595">
        <v>29217</v>
      </c>
      <c r="F1595">
        <v>62</v>
      </c>
      <c r="G1595">
        <v>73</v>
      </c>
      <c r="H1595">
        <v>111</v>
      </c>
      <c r="I1595">
        <v>177</v>
      </c>
      <c r="J1595">
        <v>94</v>
      </c>
      <c r="K1595">
        <v>38</v>
      </c>
      <c r="L1595">
        <v>49</v>
      </c>
      <c r="M1595">
        <v>166</v>
      </c>
      <c r="N1595">
        <f t="shared" si="24"/>
        <v>770</v>
      </c>
    </row>
    <row r="1596" spans="1:14" ht="14.25" customHeight="1" x14ac:dyDescent="0.35">
      <c r="A1596" t="s">
        <v>5970</v>
      </c>
      <c r="B1596" t="s">
        <v>4306</v>
      </c>
      <c r="C1596" t="s">
        <v>1542</v>
      </c>
      <c r="D1596" t="s">
        <v>1651</v>
      </c>
      <c r="E1596">
        <v>29219</v>
      </c>
      <c r="F1596">
        <v>127</v>
      </c>
      <c r="G1596">
        <v>27</v>
      </c>
      <c r="H1596">
        <v>165</v>
      </c>
      <c r="I1596">
        <v>38</v>
      </c>
      <c r="J1596">
        <v>10</v>
      </c>
      <c r="K1596">
        <v>22</v>
      </c>
      <c r="L1596">
        <v>14</v>
      </c>
      <c r="M1596">
        <v>65</v>
      </c>
      <c r="N1596">
        <f t="shared" si="24"/>
        <v>468</v>
      </c>
    </row>
    <row r="1597" spans="1:14" ht="14.25" customHeight="1" x14ac:dyDescent="0.35">
      <c r="A1597" t="s">
        <v>5971</v>
      </c>
      <c r="B1597" t="s">
        <v>3455</v>
      </c>
      <c r="C1597" t="s">
        <v>1542</v>
      </c>
      <c r="D1597" t="s">
        <v>1652</v>
      </c>
      <c r="E1597">
        <v>29221</v>
      </c>
      <c r="F1597">
        <v>88</v>
      </c>
      <c r="G1597">
        <v>16</v>
      </c>
      <c r="H1597">
        <v>28</v>
      </c>
      <c r="I1597">
        <v>62</v>
      </c>
      <c r="J1597">
        <v>108</v>
      </c>
      <c r="K1597">
        <v>0</v>
      </c>
      <c r="L1597">
        <v>179</v>
      </c>
      <c r="M1597">
        <v>170</v>
      </c>
      <c r="N1597">
        <f t="shared" si="24"/>
        <v>651</v>
      </c>
    </row>
    <row r="1598" spans="1:14" ht="14.25" customHeight="1" x14ac:dyDescent="0.35">
      <c r="A1598" t="s">
        <v>5972</v>
      </c>
      <c r="B1598" t="s">
        <v>4309</v>
      </c>
      <c r="C1598" t="s">
        <v>1542</v>
      </c>
      <c r="D1598" t="s">
        <v>1653</v>
      </c>
      <c r="E1598">
        <v>29223</v>
      </c>
      <c r="F1598">
        <v>44</v>
      </c>
      <c r="G1598">
        <v>0</v>
      </c>
      <c r="H1598">
        <v>87</v>
      </c>
      <c r="I1598">
        <v>110</v>
      </c>
      <c r="J1598">
        <v>172</v>
      </c>
      <c r="K1598">
        <v>0</v>
      </c>
      <c r="L1598">
        <v>58</v>
      </c>
      <c r="M1598">
        <v>69</v>
      </c>
      <c r="N1598">
        <f t="shared" si="24"/>
        <v>540</v>
      </c>
    </row>
    <row r="1599" spans="1:14" ht="14.25" customHeight="1" x14ac:dyDescent="0.35">
      <c r="A1599" t="s">
        <v>5973</v>
      </c>
      <c r="B1599" t="s">
        <v>4311</v>
      </c>
      <c r="C1599" t="s">
        <v>1542</v>
      </c>
      <c r="D1599" t="s">
        <v>1654</v>
      </c>
      <c r="E1599">
        <v>29225</v>
      </c>
      <c r="F1599">
        <v>185</v>
      </c>
      <c r="G1599">
        <v>137</v>
      </c>
      <c r="H1599">
        <v>123</v>
      </c>
      <c r="I1599">
        <v>276</v>
      </c>
      <c r="J1599">
        <v>363</v>
      </c>
      <c r="K1599">
        <v>75</v>
      </c>
      <c r="L1599">
        <v>150</v>
      </c>
      <c r="M1599">
        <v>262</v>
      </c>
      <c r="N1599">
        <f t="shared" si="24"/>
        <v>1571</v>
      </c>
    </row>
    <row r="1600" spans="1:14" ht="14.25" customHeight="1" x14ac:dyDescent="0.35">
      <c r="A1600" t="s">
        <v>5974</v>
      </c>
      <c r="B1600" t="s">
        <v>4323</v>
      </c>
      <c r="C1600" t="s">
        <v>1542</v>
      </c>
      <c r="D1600" t="s">
        <v>1655</v>
      </c>
      <c r="E1600">
        <v>29227</v>
      </c>
      <c r="F1600">
        <v>35</v>
      </c>
      <c r="G1600">
        <v>27</v>
      </c>
      <c r="H1600">
        <v>0</v>
      </c>
      <c r="I1600">
        <v>20</v>
      </c>
      <c r="J1600">
        <v>0</v>
      </c>
      <c r="K1600">
        <v>0</v>
      </c>
      <c r="L1600">
        <v>0</v>
      </c>
      <c r="M1600">
        <v>1</v>
      </c>
      <c r="N1600">
        <f t="shared" si="24"/>
        <v>83</v>
      </c>
    </row>
    <row r="1601" spans="1:14" ht="14.25" customHeight="1" x14ac:dyDescent="0.35">
      <c r="A1601" t="s">
        <v>5975</v>
      </c>
      <c r="B1601" t="s">
        <v>4843</v>
      </c>
      <c r="C1601" t="s">
        <v>1542</v>
      </c>
      <c r="D1601" t="s">
        <v>1656</v>
      </c>
      <c r="E1601">
        <v>29229</v>
      </c>
      <c r="F1601">
        <v>53</v>
      </c>
      <c r="G1601">
        <v>39</v>
      </c>
      <c r="H1601">
        <v>103</v>
      </c>
      <c r="I1601">
        <v>123</v>
      </c>
      <c r="J1601">
        <v>37</v>
      </c>
      <c r="K1601">
        <v>24</v>
      </c>
      <c r="L1601">
        <v>22</v>
      </c>
      <c r="M1601">
        <v>187</v>
      </c>
      <c r="N1601">
        <f t="shared" si="24"/>
        <v>588</v>
      </c>
    </row>
    <row r="1602" spans="1:14" ht="14.25" customHeight="1" x14ac:dyDescent="0.35">
      <c r="A1602" t="s">
        <v>5976</v>
      </c>
      <c r="B1602" t="s">
        <v>5977</v>
      </c>
      <c r="C1602" t="s">
        <v>1542</v>
      </c>
      <c r="D1602" t="s">
        <v>1657</v>
      </c>
      <c r="E1602">
        <v>29510</v>
      </c>
      <c r="F1602">
        <v>1060</v>
      </c>
      <c r="G1602">
        <v>258</v>
      </c>
      <c r="H1602">
        <v>590</v>
      </c>
      <c r="I1602">
        <v>2907</v>
      </c>
      <c r="J1602">
        <v>1103</v>
      </c>
      <c r="K1602">
        <v>342</v>
      </c>
      <c r="L1602">
        <v>709</v>
      </c>
      <c r="M1602">
        <v>3359</v>
      </c>
      <c r="N1602">
        <f t="shared" si="24"/>
        <v>10328</v>
      </c>
    </row>
    <row r="1603" spans="1:14" ht="14.25" customHeight="1" x14ac:dyDescent="0.35">
      <c r="A1603" t="s">
        <v>5978</v>
      </c>
      <c r="B1603" t="s">
        <v>5979</v>
      </c>
      <c r="C1603" t="s">
        <v>1658</v>
      </c>
      <c r="D1603" t="s">
        <v>1659</v>
      </c>
      <c r="E1603">
        <v>30001</v>
      </c>
      <c r="F1603">
        <v>1</v>
      </c>
      <c r="G1603">
        <v>8</v>
      </c>
      <c r="H1603">
        <v>33</v>
      </c>
      <c r="I1603">
        <v>215</v>
      </c>
      <c r="J1603">
        <v>20</v>
      </c>
      <c r="K1603">
        <v>0</v>
      </c>
      <c r="L1603">
        <v>0</v>
      </c>
      <c r="M1603">
        <v>145</v>
      </c>
      <c r="N1603">
        <f t="shared" ref="N1603:N1666" si="25">SUM(F1603:M1603)</f>
        <v>422</v>
      </c>
    </row>
    <row r="1604" spans="1:14" ht="14.25" customHeight="1" x14ac:dyDescent="0.35">
      <c r="A1604" t="s">
        <v>5980</v>
      </c>
      <c r="B1604" t="s">
        <v>5981</v>
      </c>
      <c r="C1604" t="s">
        <v>1658</v>
      </c>
      <c r="D1604" t="s">
        <v>1660</v>
      </c>
      <c r="E1604">
        <v>30003</v>
      </c>
      <c r="F1604">
        <v>92</v>
      </c>
      <c r="G1604">
        <v>4</v>
      </c>
      <c r="H1604">
        <v>26</v>
      </c>
      <c r="I1604">
        <v>179</v>
      </c>
      <c r="J1604">
        <v>123</v>
      </c>
      <c r="K1604">
        <v>26</v>
      </c>
      <c r="L1604">
        <v>129</v>
      </c>
      <c r="M1604">
        <v>237</v>
      </c>
      <c r="N1604">
        <f t="shared" si="25"/>
        <v>816</v>
      </c>
    </row>
    <row r="1605" spans="1:14" ht="14.25" customHeight="1" x14ac:dyDescent="0.35">
      <c r="A1605" t="s">
        <v>5982</v>
      </c>
      <c r="B1605" t="s">
        <v>4346</v>
      </c>
      <c r="C1605" t="s">
        <v>1658</v>
      </c>
      <c r="D1605" t="s">
        <v>1661</v>
      </c>
      <c r="E1605">
        <v>30005</v>
      </c>
      <c r="F1605">
        <v>48</v>
      </c>
      <c r="G1605">
        <v>31</v>
      </c>
      <c r="H1605">
        <v>9</v>
      </c>
      <c r="I1605">
        <v>59</v>
      </c>
      <c r="J1605">
        <v>33</v>
      </c>
      <c r="K1605">
        <v>24</v>
      </c>
      <c r="L1605">
        <v>16</v>
      </c>
      <c r="M1605">
        <v>125</v>
      </c>
      <c r="N1605">
        <f t="shared" si="25"/>
        <v>345</v>
      </c>
    </row>
    <row r="1606" spans="1:14" ht="14.25" customHeight="1" x14ac:dyDescent="0.35">
      <c r="A1606" t="s">
        <v>5983</v>
      </c>
      <c r="B1606" t="s">
        <v>5984</v>
      </c>
      <c r="C1606" t="s">
        <v>1658</v>
      </c>
      <c r="D1606" t="s">
        <v>1662</v>
      </c>
      <c r="E1606">
        <v>30007</v>
      </c>
      <c r="F1606">
        <v>21</v>
      </c>
      <c r="G1606">
        <v>0</v>
      </c>
      <c r="H1606">
        <v>11</v>
      </c>
      <c r="I1606">
        <v>0</v>
      </c>
      <c r="J1606">
        <v>28</v>
      </c>
      <c r="K1606">
        <v>0</v>
      </c>
      <c r="L1606">
        <v>35</v>
      </c>
      <c r="M1606">
        <v>38</v>
      </c>
      <c r="N1606">
        <f t="shared" si="25"/>
        <v>133</v>
      </c>
    </row>
    <row r="1607" spans="1:14" ht="14.25" customHeight="1" x14ac:dyDescent="0.35">
      <c r="A1607" t="s">
        <v>5985</v>
      </c>
      <c r="B1607" t="s">
        <v>5986</v>
      </c>
      <c r="C1607" t="s">
        <v>1658</v>
      </c>
      <c r="D1607" t="s">
        <v>1663</v>
      </c>
      <c r="E1607">
        <v>30009</v>
      </c>
      <c r="F1607">
        <v>17</v>
      </c>
      <c r="G1607">
        <v>0</v>
      </c>
      <c r="H1607">
        <v>8</v>
      </c>
      <c r="I1607">
        <v>111</v>
      </c>
      <c r="J1607">
        <v>7</v>
      </c>
      <c r="K1607">
        <v>0</v>
      </c>
      <c r="L1607">
        <v>3</v>
      </c>
      <c r="M1607">
        <v>29</v>
      </c>
      <c r="N1607">
        <f t="shared" si="25"/>
        <v>175</v>
      </c>
    </row>
    <row r="1608" spans="1:14" ht="14.25" customHeight="1" x14ac:dyDescent="0.35">
      <c r="A1608" t="s">
        <v>5987</v>
      </c>
      <c r="B1608" t="s">
        <v>5052</v>
      </c>
      <c r="C1608" t="s">
        <v>1658</v>
      </c>
      <c r="D1608" t="s">
        <v>1664</v>
      </c>
      <c r="E1608">
        <v>30011</v>
      </c>
      <c r="F1608">
        <v>3</v>
      </c>
      <c r="G1608">
        <v>5</v>
      </c>
      <c r="H1608">
        <v>12</v>
      </c>
      <c r="I1608">
        <v>9</v>
      </c>
      <c r="J1608">
        <v>2</v>
      </c>
      <c r="K1608">
        <v>0</v>
      </c>
      <c r="L1608">
        <v>1</v>
      </c>
      <c r="M1608">
        <v>10</v>
      </c>
      <c r="N1608">
        <f t="shared" si="25"/>
        <v>42</v>
      </c>
    </row>
    <row r="1609" spans="1:14" ht="14.25" customHeight="1" x14ac:dyDescent="0.35">
      <c r="A1609" t="s">
        <v>5988</v>
      </c>
      <c r="B1609" t="s">
        <v>5989</v>
      </c>
      <c r="C1609" t="s">
        <v>1658</v>
      </c>
      <c r="D1609" t="s">
        <v>1665</v>
      </c>
      <c r="E1609">
        <v>30013</v>
      </c>
      <c r="F1609">
        <v>320</v>
      </c>
      <c r="G1609">
        <v>86</v>
      </c>
      <c r="H1609">
        <v>206</v>
      </c>
      <c r="I1609">
        <v>635</v>
      </c>
      <c r="J1609">
        <v>219</v>
      </c>
      <c r="K1609">
        <v>118</v>
      </c>
      <c r="L1609">
        <v>204</v>
      </c>
      <c r="M1609">
        <v>731</v>
      </c>
      <c r="N1609">
        <f t="shared" si="25"/>
        <v>2519</v>
      </c>
    </row>
    <row r="1610" spans="1:14" ht="14.25" customHeight="1" x14ac:dyDescent="0.35">
      <c r="A1610" t="s">
        <v>5990</v>
      </c>
      <c r="B1610" t="s">
        <v>5991</v>
      </c>
      <c r="C1610" t="s">
        <v>1658</v>
      </c>
      <c r="D1610" t="s">
        <v>1666</v>
      </c>
      <c r="E1610">
        <v>30015</v>
      </c>
      <c r="F1610">
        <v>15</v>
      </c>
      <c r="G1610">
        <v>1</v>
      </c>
      <c r="H1610">
        <v>22</v>
      </c>
      <c r="I1610">
        <v>36</v>
      </c>
      <c r="J1610">
        <v>24</v>
      </c>
      <c r="K1610">
        <v>2</v>
      </c>
      <c r="L1610">
        <v>6</v>
      </c>
      <c r="M1610">
        <v>17</v>
      </c>
      <c r="N1610">
        <f t="shared" si="25"/>
        <v>123</v>
      </c>
    </row>
    <row r="1611" spans="1:14" ht="14.25" customHeight="1" x14ac:dyDescent="0.35">
      <c r="A1611" t="s">
        <v>5992</v>
      </c>
      <c r="B1611" t="s">
        <v>3825</v>
      </c>
      <c r="C1611" t="s">
        <v>1658</v>
      </c>
      <c r="D1611" t="s">
        <v>1667</v>
      </c>
      <c r="E1611">
        <v>30017</v>
      </c>
      <c r="F1611">
        <v>26</v>
      </c>
      <c r="G1611">
        <v>4</v>
      </c>
      <c r="H1611">
        <v>0</v>
      </c>
      <c r="I1611">
        <v>129</v>
      </c>
      <c r="J1611">
        <v>7</v>
      </c>
      <c r="K1611">
        <v>0</v>
      </c>
      <c r="L1611">
        <v>0</v>
      </c>
      <c r="M1611">
        <v>27</v>
      </c>
      <c r="N1611">
        <f t="shared" si="25"/>
        <v>193</v>
      </c>
    </row>
    <row r="1612" spans="1:14" ht="14.25" customHeight="1" x14ac:dyDescent="0.35">
      <c r="A1612" t="s">
        <v>5993</v>
      </c>
      <c r="B1612" t="s">
        <v>5994</v>
      </c>
      <c r="C1612" t="s">
        <v>1658</v>
      </c>
      <c r="D1612" t="s">
        <v>1668</v>
      </c>
      <c r="E1612">
        <v>30019</v>
      </c>
      <c r="F1612">
        <v>29</v>
      </c>
      <c r="G1612">
        <v>0</v>
      </c>
      <c r="H1612">
        <v>22</v>
      </c>
      <c r="I1612">
        <v>0</v>
      </c>
      <c r="J1612">
        <v>0</v>
      </c>
      <c r="K1612">
        <v>0</v>
      </c>
      <c r="L1612">
        <v>0</v>
      </c>
      <c r="M1612">
        <v>6</v>
      </c>
      <c r="N1612">
        <f t="shared" si="25"/>
        <v>57</v>
      </c>
    </row>
    <row r="1613" spans="1:14" ht="14.25" customHeight="1" x14ac:dyDescent="0.35">
      <c r="A1613" t="s">
        <v>5995</v>
      </c>
      <c r="B1613" t="s">
        <v>4129</v>
      </c>
      <c r="C1613" t="s">
        <v>1658</v>
      </c>
      <c r="D1613" t="s">
        <v>1669</v>
      </c>
      <c r="E1613">
        <v>30021</v>
      </c>
      <c r="F1613">
        <v>0</v>
      </c>
      <c r="G1613">
        <v>12</v>
      </c>
      <c r="H1613">
        <v>7</v>
      </c>
      <c r="I1613">
        <v>103</v>
      </c>
      <c r="J1613">
        <v>0</v>
      </c>
      <c r="K1613">
        <v>0</v>
      </c>
      <c r="L1613">
        <v>0</v>
      </c>
      <c r="M1613">
        <v>81</v>
      </c>
      <c r="N1613">
        <f t="shared" si="25"/>
        <v>203</v>
      </c>
    </row>
    <row r="1614" spans="1:14" ht="14.25" customHeight="1" x14ac:dyDescent="0.35">
      <c r="A1614" t="s">
        <v>5996</v>
      </c>
      <c r="B1614" t="s">
        <v>5997</v>
      </c>
      <c r="C1614" t="s">
        <v>1658</v>
      </c>
      <c r="D1614" t="s">
        <v>1670</v>
      </c>
      <c r="E1614">
        <v>30023</v>
      </c>
      <c r="F1614">
        <v>6</v>
      </c>
      <c r="G1614">
        <v>0</v>
      </c>
      <c r="H1614">
        <v>6</v>
      </c>
      <c r="I1614">
        <v>67</v>
      </c>
      <c r="J1614">
        <v>0</v>
      </c>
      <c r="K1614">
        <v>0</v>
      </c>
      <c r="L1614">
        <v>47</v>
      </c>
      <c r="M1614">
        <v>134</v>
      </c>
      <c r="N1614">
        <f t="shared" si="25"/>
        <v>260</v>
      </c>
    </row>
    <row r="1615" spans="1:14" ht="14.25" customHeight="1" x14ac:dyDescent="0.35">
      <c r="A1615" t="s">
        <v>5998</v>
      </c>
      <c r="B1615" t="s">
        <v>5999</v>
      </c>
      <c r="C1615" t="s">
        <v>1658</v>
      </c>
      <c r="D1615" t="s">
        <v>1671</v>
      </c>
      <c r="E1615">
        <v>30025</v>
      </c>
      <c r="F1615">
        <v>0</v>
      </c>
      <c r="G1615">
        <v>0</v>
      </c>
      <c r="H1615">
        <v>0</v>
      </c>
      <c r="I1615">
        <v>38</v>
      </c>
      <c r="J1615">
        <v>0</v>
      </c>
      <c r="K1615">
        <v>0</v>
      </c>
      <c r="L1615">
        <v>0</v>
      </c>
      <c r="M1615">
        <v>6</v>
      </c>
      <c r="N1615">
        <f t="shared" si="25"/>
        <v>44</v>
      </c>
    </row>
    <row r="1616" spans="1:14" ht="14.25" customHeight="1" x14ac:dyDescent="0.35">
      <c r="A1616" t="s">
        <v>6000</v>
      </c>
      <c r="B1616" t="s">
        <v>6001</v>
      </c>
      <c r="C1616" t="s">
        <v>1658</v>
      </c>
      <c r="D1616" t="s">
        <v>1672</v>
      </c>
      <c r="E1616">
        <v>30027</v>
      </c>
      <c r="F1616">
        <v>28</v>
      </c>
      <c r="G1616">
        <v>4</v>
      </c>
      <c r="H1616">
        <v>27</v>
      </c>
      <c r="I1616">
        <v>48</v>
      </c>
      <c r="J1616">
        <v>17</v>
      </c>
      <c r="K1616">
        <v>7</v>
      </c>
      <c r="L1616">
        <v>15</v>
      </c>
      <c r="M1616">
        <v>154</v>
      </c>
      <c r="N1616">
        <f t="shared" si="25"/>
        <v>300</v>
      </c>
    </row>
    <row r="1617" spans="1:14" ht="14.25" customHeight="1" x14ac:dyDescent="0.35">
      <c r="A1617" t="s">
        <v>6002</v>
      </c>
      <c r="B1617" t="s">
        <v>6003</v>
      </c>
      <c r="C1617" t="s">
        <v>1658</v>
      </c>
      <c r="D1617" t="s">
        <v>1673</v>
      </c>
      <c r="E1617">
        <v>30029</v>
      </c>
      <c r="F1617">
        <v>220</v>
      </c>
      <c r="G1617">
        <v>28</v>
      </c>
      <c r="H1617">
        <v>107</v>
      </c>
      <c r="I1617">
        <v>402</v>
      </c>
      <c r="J1617">
        <v>205</v>
      </c>
      <c r="K1617">
        <v>76</v>
      </c>
      <c r="L1617">
        <v>207</v>
      </c>
      <c r="M1617">
        <v>592</v>
      </c>
      <c r="N1617">
        <f t="shared" si="25"/>
        <v>1837</v>
      </c>
    </row>
    <row r="1618" spans="1:14" ht="14.25" customHeight="1" x14ac:dyDescent="0.35">
      <c r="A1618" t="s">
        <v>6004</v>
      </c>
      <c r="B1618" t="s">
        <v>4456</v>
      </c>
      <c r="C1618" t="s">
        <v>1658</v>
      </c>
      <c r="D1618" t="s">
        <v>1674</v>
      </c>
      <c r="E1618">
        <v>30031</v>
      </c>
      <c r="F1618">
        <v>186</v>
      </c>
      <c r="G1618">
        <v>30</v>
      </c>
      <c r="H1618">
        <v>232</v>
      </c>
      <c r="I1618">
        <v>3161</v>
      </c>
      <c r="J1618">
        <v>168</v>
      </c>
      <c r="K1618">
        <v>8</v>
      </c>
      <c r="L1618">
        <v>75</v>
      </c>
      <c r="M1618">
        <v>2840</v>
      </c>
      <c r="N1618">
        <f t="shared" si="25"/>
        <v>6700</v>
      </c>
    </row>
    <row r="1619" spans="1:14" ht="14.25" customHeight="1" x14ac:dyDescent="0.35">
      <c r="A1619" t="s">
        <v>6005</v>
      </c>
      <c r="B1619" t="s">
        <v>3843</v>
      </c>
      <c r="C1619" t="s">
        <v>1658</v>
      </c>
      <c r="D1619" t="s">
        <v>1675</v>
      </c>
      <c r="E1619">
        <v>30033</v>
      </c>
      <c r="F1619">
        <v>0</v>
      </c>
      <c r="G1619">
        <v>0</v>
      </c>
      <c r="H1619">
        <v>0</v>
      </c>
      <c r="I1619">
        <v>0</v>
      </c>
      <c r="J1619">
        <v>0</v>
      </c>
      <c r="K1619">
        <v>0</v>
      </c>
      <c r="L1619">
        <v>0</v>
      </c>
      <c r="M1619">
        <v>12</v>
      </c>
      <c r="N1619">
        <f t="shared" si="25"/>
        <v>12</v>
      </c>
    </row>
    <row r="1620" spans="1:14" ht="14.25" customHeight="1" x14ac:dyDescent="0.35">
      <c r="A1620" t="s">
        <v>6006</v>
      </c>
      <c r="B1620" t="s">
        <v>6007</v>
      </c>
      <c r="C1620" t="s">
        <v>1658</v>
      </c>
      <c r="D1620" t="s">
        <v>1676</v>
      </c>
      <c r="E1620">
        <v>30035</v>
      </c>
      <c r="F1620">
        <v>74</v>
      </c>
      <c r="G1620">
        <v>49</v>
      </c>
      <c r="H1620">
        <v>110</v>
      </c>
      <c r="I1620">
        <v>285</v>
      </c>
      <c r="J1620">
        <v>151</v>
      </c>
      <c r="K1620">
        <v>18</v>
      </c>
      <c r="L1620">
        <v>39</v>
      </c>
      <c r="M1620">
        <v>275</v>
      </c>
      <c r="N1620">
        <f t="shared" si="25"/>
        <v>1001</v>
      </c>
    </row>
    <row r="1621" spans="1:14" ht="14.25" customHeight="1" x14ac:dyDescent="0.35">
      <c r="A1621" t="s">
        <v>6008</v>
      </c>
      <c r="B1621" t="s">
        <v>6009</v>
      </c>
      <c r="C1621" t="s">
        <v>1658</v>
      </c>
      <c r="D1621" t="s">
        <v>1677</v>
      </c>
      <c r="E1621">
        <v>30037</v>
      </c>
      <c r="F1621">
        <v>0</v>
      </c>
      <c r="G1621">
        <v>0</v>
      </c>
      <c r="H1621">
        <v>0</v>
      </c>
      <c r="I1621">
        <v>2</v>
      </c>
      <c r="J1621">
        <v>0</v>
      </c>
      <c r="K1621">
        <v>0</v>
      </c>
      <c r="L1621">
        <v>1</v>
      </c>
      <c r="M1621">
        <v>1</v>
      </c>
      <c r="N1621">
        <f t="shared" si="25"/>
        <v>4</v>
      </c>
    </row>
    <row r="1622" spans="1:14" ht="14.25" customHeight="1" x14ac:dyDescent="0.35">
      <c r="A1622" t="s">
        <v>6010</v>
      </c>
      <c r="B1622" t="s">
        <v>6011</v>
      </c>
      <c r="C1622" t="s">
        <v>1658</v>
      </c>
      <c r="D1622" t="s">
        <v>1678</v>
      </c>
      <c r="E1622">
        <v>30039</v>
      </c>
      <c r="F1622">
        <v>0</v>
      </c>
      <c r="G1622">
        <v>0</v>
      </c>
      <c r="H1622">
        <v>0</v>
      </c>
      <c r="I1622">
        <v>74</v>
      </c>
      <c r="J1622">
        <v>0</v>
      </c>
      <c r="K1622">
        <v>0</v>
      </c>
      <c r="L1622">
        <v>5</v>
      </c>
      <c r="M1622">
        <v>19</v>
      </c>
      <c r="N1622">
        <f t="shared" si="25"/>
        <v>98</v>
      </c>
    </row>
    <row r="1623" spans="1:14" ht="14.25" customHeight="1" x14ac:dyDescent="0.35">
      <c r="A1623" t="s">
        <v>6012</v>
      </c>
      <c r="B1623" t="s">
        <v>6013</v>
      </c>
      <c r="C1623" t="s">
        <v>1658</v>
      </c>
      <c r="D1623" t="s">
        <v>1679</v>
      </c>
      <c r="E1623">
        <v>30041</v>
      </c>
      <c r="F1623">
        <v>61</v>
      </c>
      <c r="G1623">
        <v>9</v>
      </c>
      <c r="H1623">
        <v>27</v>
      </c>
      <c r="I1623">
        <v>204</v>
      </c>
      <c r="J1623">
        <v>51</v>
      </c>
      <c r="K1623">
        <v>12</v>
      </c>
      <c r="L1623">
        <v>17</v>
      </c>
      <c r="M1623">
        <v>198</v>
      </c>
      <c r="N1623">
        <f t="shared" si="25"/>
        <v>579</v>
      </c>
    </row>
    <row r="1624" spans="1:14" ht="14.25" customHeight="1" x14ac:dyDescent="0.35">
      <c r="A1624" t="s">
        <v>6014</v>
      </c>
      <c r="B1624" t="s">
        <v>3399</v>
      </c>
      <c r="C1624" t="s">
        <v>1658</v>
      </c>
      <c r="D1624" t="s">
        <v>1680</v>
      </c>
      <c r="E1624">
        <v>30043</v>
      </c>
      <c r="F1624">
        <v>9</v>
      </c>
      <c r="G1624">
        <v>7</v>
      </c>
      <c r="H1624">
        <v>24</v>
      </c>
      <c r="I1624">
        <v>0</v>
      </c>
      <c r="J1624">
        <v>22</v>
      </c>
      <c r="K1624">
        <v>6</v>
      </c>
      <c r="L1624">
        <v>2</v>
      </c>
      <c r="M1624">
        <v>0</v>
      </c>
      <c r="N1624">
        <f t="shared" si="25"/>
        <v>70</v>
      </c>
    </row>
    <row r="1625" spans="1:14" ht="14.25" customHeight="1" x14ac:dyDescent="0.35">
      <c r="A1625" t="s">
        <v>6015</v>
      </c>
      <c r="B1625" t="s">
        <v>6016</v>
      </c>
      <c r="C1625" t="s">
        <v>1658</v>
      </c>
      <c r="D1625" t="s">
        <v>1681</v>
      </c>
      <c r="E1625">
        <v>30045</v>
      </c>
      <c r="F1625">
        <v>6</v>
      </c>
      <c r="G1625">
        <v>0</v>
      </c>
      <c r="H1625">
        <v>3</v>
      </c>
      <c r="I1625">
        <v>5</v>
      </c>
      <c r="J1625">
        <v>0</v>
      </c>
      <c r="K1625">
        <v>0</v>
      </c>
      <c r="L1625">
        <v>1</v>
      </c>
      <c r="M1625">
        <v>0</v>
      </c>
      <c r="N1625">
        <f t="shared" si="25"/>
        <v>15</v>
      </c>
    </row>
    <row r="1626" spans="1:14" ht="14.25" customHeight="1" x14ac:dyDescent="0.35">
      <c r="A1626" t="s">
        <v>6017</v>
      </c>
      <c r="B1626" t="s">
        <v>3715</v>
      </c>
      <c r="C1626" t="s">
        <v>1658</v>
      </c>
      <c r="D1626" t="s">
        <v>1682</v>
      </c>
      <c r="E1626">
        <v>30047</v>
      </c>
      <c r="F1626">
        <v>217</v>
      </c>
      <c r="G1626">
        <v>66</v>
      </c>
      <c r="H1626">
        <v>17</v>
      </c>
      <c r="I1626">
        <v>342</v>
      </c>
      <c r="J1626">
        <v>90</v>
      </c>
      <c r="K1626">
        <v>32</v>
      </c>
      <c r="L1626">
        <v>29</v>
      </c>
      <c r="M1626">
        <v>255</v>
      </c>
      <c r="N1626">
        <f t="shared" si="25"/>
        <v>1048</v>
      </c>
    </row>
    <row r="1627" spans="1:14" ht="14.25" customHeight="1" x14ac:dyDescent="0.35">
      <c r="A1627" t="s">
        <v>6018</v>
      </c>
      <c r="B1627" t="s">
        <v>6019</v>
      </c>
      <c r="C1627" t="s">
        <v>1658</v>
      </c>
      <c r="D1627" t="s">
        <v>1683</v>
      </c>
      <c r="E1627">
        <v>30049</v>
      </c>
      <c r="F1627">
        <v>113</v>
      </c>
      <c r="G1627">
        <v>36</v>
      </c>
      <c r="H1627">
        <v>16</v>
      </c>
      <c r="I1627">
        <v>402</v>
      </c>
      <c r="J1627">
        <v>48</v>
      </c>
      <c r="K1627">
        <v>184</v>
      </c>
      <c r="L1627">
        <v>22</v>
      </c>
      <c r="M1627">
        <v>638</v>
      </c>
      <c r="N1627">
        <f t="shared" si="25"/>
        <v>1459</v>
      </c>
    </row>
    <row r="1628" spans="1:14" ht="14.25" customHeight="1" x14ac:dyDescent="0.35">
      <c r="A1628" t="s">
        <v>6020</v>
      </c>
      <c r="B1628" t="s">
        <v>4006</v>
      </c>
      <c r="C1628" t="s">
        <v>1658</v>
      </c>
      <c r="D1628" t="s">
        <v>1684</v>
      </c>
      <c r="E1628">
        <v>30051</v>
      </c>
      <c r="F1628">
        <v>24</v>
      </c>
      <c r="G1628">
        <v>13</v>
      </c>
      <c r="H1628">
        <v>0</v>
      </c>
      <c r="I1628">
        <v>25</v>
      </c>
      <c r="J1628">
        <v>23</v>
      </c>
      <c r="K1628">
        <v>0</v>
      </c>
      <c r="L1628">
        <v>4</v>
      </c>
      <c r="M1628">
        <v>12</v>
      </c>
      <c r="N1628">
        <f t="shared" si="25"/>
        <v>101</v>
      </c>
    </row>
    <row r="1629" spans="1:14" ht="14.25" customHeight="1" x14ac:dyDescent="0.35">
      <c r="A1629" t="s">
        <v>6021</v>
      </c>
      <c r="B1629" t="s">
        <v>3619</v>
      </c>
      <c r="C1629" t="s">
        <v>1658</v>
      </c>
      <c r="D1629" t="s">
        <v>1685</v>
      </c>
      <c r="E1629">
        <v>30053</v>
      </c>
      <c r="F1629">
        <v>184</v>
      </c>
      <c r="G1629">
        <v>4</v>
      </c>
      <c r="H1629">
        <v>55</v>
      </c>
      <c r="I1629">
        <v>34</v>
      </c>
      <c r="J1629">
        <v>219</v>
      </c>
      <c r="K1629">
        <v>68</v>
      </c>
      <c r="L1629">
        <v>109</v>
      </c>
      <c r="M1629">
        <v>63</v>
      </c>
      <c r="N1629">
        <f t="shared" si="25"/>
        <v>736</v>
      </c>
    </row>
    <row r="1630" spans="1:14" ht="14.25" customHeight="1" x14ac:dyDescent="0.35">
      <c r="A1630" t="s">
        <v>6022</v>
      </c>
      <c r="B1630" t="s">
        <v>6023</v>
      </c>
      <c r="C1630" t="s">
        <v>1658</v>
      </c>
      <c r="D1630" t="s">
        <v>1686</v>
      </c>
      <c r="E1630">
        <v>30055</v>
      </c>
      <c r="F1630">
        <v>0</v>
      </c>
      <c r="G1630">
        <v>0</v>
      </c>
      <c r="H1630">
        <v>0</v>
      </c>
      <c r="I1630">
        <v>16</v>
      </c>
      <c r="J1630">
        <v>0</v>
      </c>
      <c r="K1630">
        <v>0</v>
      </c>
      <c r="L1630">
        <v>0</v>
      </c>
      <c r="M1630">
        <v>0</v>
      </c>
      <c r="N1630">
        <f t="shared" si="25"/>
        <v>16</v>
      </c>
    </row>
    <row r="1631" spans="1:14" ht="14.25" customHeight="1" x14ac:dyDescent="0.35">
      <c r="A1631" t="s">
        <v>6024</v>
      </c>
      <c r="B1631" t="s">
        <v>3415</v>
      </c>
      <c r="C1631" t="s">
        <v>1658</v>
      </c>
      <c r="D1631" t="s">
        <v>1687</v>
      </c>
      <c r="E1631">
        <v>30057</v>
      </c>
      <c r="F1631">
        <v>7</v>
      </c>
      <c r="G1631">
        <v>3</v>
      </c>
      <c r="H1631">
        <v>0</v>
      </c>
      <c r="I1631">
        <v>8</v>
      </c>
      <c r="J1631">
        <v>31</v>
      </c>
      <c r="K1631">
        <v>3</v>
      </c>
      <c r="L1631">
        <v>7</v>
      </c>
      <c r="M1631">
        <v>46</v>
      </c>
      <c r="N1631">
        <f t="shared" si="25"/>
        <v>105</v>
      </c>
    </row>
    <row r="1632" spans="1:14" ht="14.25" customHeight="1" x14ac:dyDescent="0.35">
      <c r="A1632" t="s">
        <v>6025</v>
      </c>
      <c r="B1632" t="s">
        <v>6026</v>
      </c>
      <c r="C1632" t="s">
        <v>1658</v>
      </c>
      <c r="D1632" t="s">
        <v>1688</v>
      </c>
      <c r="E1632">
        <v>30059</v>
      </c>
      <c r="F1632">
        <v>18</v>
      </c>
      <c r="G1632">
        <v>4</v>
      </c>
      <c r="H1632">
        <v>0</v>
      </c>
      <c r="I1632">
        <v>0</v>
      </c>
      <c r="J1632">
        <v>0</v>
      </c>
      <c r="K1632">
        <v>0</v>
      </c>
      <c r="L1632">
        <v>0</v>
      </c>
      <c r="M1632">
        <v>0</v>
      </c>
      <c r="N1632">
        <f t="shared" si="25"/>
        <v>22</v>
      </c>
    </row>
    <row r="1633" spans="1:14" ht="14.25" customHeight="1" x14ac:dyDescent="0.35">
      <c r="A1633" t="s">
        <v>6027</v>
      </c>
      <c r="B1633" t="s">
        <v>3872</v>
      </c>
      <c r="C1633" t="s">
        <v>1658</v>
      </c>
      <c r="D1633" t="s">
        <v>1689</v>
      </c>
      <c r="E1633">
        <v>30061</v>
      </c>
      <c r="F1633">
        <v>33</v>
      </c>
      <c r="G1633">
        <v>0</v>
      </c>
      <c r="H1633">
        <v>20</v>
      </c>
      <c r="I1633">
        <v>14</v>
      </c>
      <c r="J1633">
        <v>63</v>
      </c>
      <c r="K1633">
        <v>5</v>
      </c>
      <c r="L1633">
        <v>11</v>
      </c>
      <c r="M1633">
        <v>22</v>
      </c>
      <c r="N1633">
        <f t="shared" si="25"/>
        <v>168</v>
      </c>
    </row>
    <row r="1634" spans="1:14" ht="14.25" customHeight="1" x14ac:dyDescent="0.35">
      <c r="A1634" t="s">
        <v>6028</v>
      </c>
      <c r="B1634" t="s">
        <v>6029</v>
      </c>
      <c r="C1634" t="s">
        <v>1658</v>
      </c>
      <c r="D1634" t="s">
        <v>1690</v>
      </c>
      <c r="E1634">
        <v>30063</v>
      </c>
      <c r="F1634">
        <v>197</v>
      </c>
      <c r="G1634">
        <v>48</v>
      </c>
      <c r="H1634">
        <v>53</v>
      </c>
      <c r="I1634">
        <v>2208</v>
      </c>
      <c r="J1634">
        <v>207</v>
      </c>
      <c r="K1634">
        <v>102</v>
      </c>
      <c r="L1634">
        <v>34</v>
      </c>
      <c r="M1634">
        <v>2259</v>
      </c>
      <c r="N1634">
        <f t="shared" si="25"/>
        <v>5108</v>
      </c>
    </row>
    <row r="1635" spans="1:14" ht="14.25" customHeight="1" x14ac:dyDescent="0.35">
      <c r="A1635" t="s">
        <v>6030</v>
      </c>
      <c r="B1635" t="s">
        <v>6031</v>
      </c>
      <c r="C1635" t="s">
        <v>1658</v>
      </c>
      <c r="D1635" t="s">
        <v>1691</v>
      </c>
      <c r="E1635">
        <v>30065</v>
      </c>
      <c r="F1635">
        <v>23</v>
      </c>
      <c r="G1635">
        <v>13</v>
      </c>
      <c r="H1635">
        <v>9</v>
      </c>
      <c r="I1635">
        <v>19</v>
      </c>
      <c r="J1635">
        <v>6</v>
      </c>
      <c r="K1635">
        <v>0</v>
      </c>
      <c r="L1635">
        <v>9</v>
      </c>
      <c r="M1635">
        <v>28</v>
      </c>
      <c r="N1635">
        <f t="shared" si="25"/>
        <v>107</v>
      </c>
    </row>
    <row r="1636" spans="1:14" ht="14.25" customHeight="1" x14ac:dyDescent="0.35">
      <c r="A1636" t="s">
        <v>6032</v>
      </c>
      <c r="B1636" t="s">
        <v>3885</v>
      </c>
      <c r="C1636" t="s">
        <v>1658</v>
      </c>
      <c r="D1636" t="s">
        <v>1692</v>
      </c>
      <c r="E1636">
        <v>30067</v>
      </c>
      <c r="F1636">
        <v>78</v>
      </c>
      <c r="G1636">
        <v>0</v>
      </c>
      <c r="H1636">
        <v>17</v>
      </c>
      <c r="I1636">
        <v>74</v>
      </c>
      <c r="J1636">
        <v>27</v>
      </c>
      <c r="K1636">
        <v>0</v>
      </c>
      <c r="L1636">
        <v>22</v>
      </c>
      <c r="M1636">
        <v>97</v>
      </c>
      <c r="N1636">
        <f t="shared" si="25"/>
        <v>315</v>
      </c>
    </row>
    <row r="1637" spans="1:14" ht="14.25" customHeight="1" x14ac:dyDescent="0.35">
      <c r="A1637" t="s">
        <v>6033</v>
      </c>
      <c r="B1637" t="s">
        <v>6034</v>
      </c>
      <c r="C1637" t="s">
        <v>1658</v>
      </c>
      <c r="D1637" t="s">
        <v>1693</v>
      </c>
      <c r="E1637">
        <v>30069</v>
      </c>
      <c r="F1637">
        <v>0</v>
      </c>
      <c r="G1637">
        <v>0</v>
      </c>
      <c r="H1637">
        <v>0</v>
      </c>
      <c r="I1637">
        <v>0</v>
      </c>
      <c r="J1637">
        <v>0</v>
      </c>
      <c r="K1637">
        <v>0</v>
      </c>
      <c r="L1637">
        <v>0</v>
      </c>
      <c r="M1637">
        <v>6</v>
      </c>
      <c r="N1637">
        <f t="shared" si="25"/>
        <v>6</v>
      </c>
    </row>
    <row r="1638" spans="1:14" ht="14.25" customHeight="1" x14ac:dyDescent="0.35">
      <c r="A1638" t="s">
        <v>6035</v>
      </c>
      <c r="B1638" t="s">
        <v>3642</v>
      </c>
      <c r="C1638" t="s">
        <v>1658</v>
      </c>
      <c r="D1638" t="s">
        <v>1694</v>
      </c>
      <c r="E1638">
        <v>30071</v>
      </c>
      <c r="F1638">
        <v>0</v>
      </c>
      <c r="G1638">
        <v>4</v>
      </c>
      <c r="H1638">
        <v>3</v>
      </c>
      <c r="I1638">
        <v>20</v>
      </c>
      <c r="J1638">
        <v>1</v>
      </c>
      <c r="K1638">
        <v>2</v>
      </c>
      <c r="L1638">
        <v>16</v>
      </c>
      <c r="M1638">
        <v>16</v>
      </c>
      <c r="N1638">
        <f t="shared" si="25"/>
        <v>62</v>
      </c>
    </row>
    <row r="1639" spans="1:14" ht="14.25" customHeight="1" x14ac:dyDescent="0.35">
      <c r="A1639" t="s">
        <v>6036</v>
      </c>
      <c r="B1639" t="s">
        <v>6037</v>
      </c>
      <c r="C1639" t="s">
        <v>1658</v>
      </c>
      <c r="D1639" t="s">
        <v>1695</v>
      </c>
      <c r="E1639">
        <v>30073</v>
      </c>
      <c r="F1639">
        <v>46</v>
      </c>
      <c r="G1639">
        <v>17</v>
      </c>
      <c r="H1639">
        <v>17</v>
      </c>
      <c r="I1639">
        <v>72</v>
      </c>
      <c r="J1639">
        <v>36</v>
      </c>
      <c r="K1639">
        <v>19</v>
      </c>
      <c r="L1639">
        <v>26</v>
      </c>
      <c r="M1639">
        <v>114</v>
      </c>
      <c r="N1639">
        <f t="shared" si="25"/>
        <v>347</v>
      </c>
    </row>
    <row r="1640" spans="1:14" ht="14.25" customHeight="1" x14ac:dyDescent="0.35">
      <c r="A1640" t="s">
        <v>6038</v>
      </c>
      <c r="B1640" t="s">
        <v>6039</v>
      </c>
      <c r="C1640" t="s">
        <v>1658</v>
      </c>
      <c r="D1640" t="s">
        <v>1696</v>
      </c>
      <c r="E1640">
        <v>30075</v>
      </c>
      <c r="F1640">
        <v>0</v>
      </c>
      <c r="G1640">
        <v>0</v>
      </c>
      <c r="H1640">
        <v>6</v>
      </c>
      <c r="I1640">
        <v>10</v>
      </c>
      <c r="J1640">
        <v>3</v>
      </c>
      <c r="K1640">
        <v>0</v>
      </c>
      <c r="L1640">
        <v>0</v>
      </c>
      <c r="M1640">
        <v>7</v>
      </c>
      <c r="N1640">
        <f t="shared" si="25"/>
        <v>26</v>
      </c>
    </row>
    <row r="1641" spans="1:14" ht="14.25" customHeight="1" x14ac:dyDescent="0.35">
      <c r="A1641" t="s">
        <v>6040</v>
      </c>
      <c r="B1641" t="s">
        <v>5161</v>
      </c>
      <c r="C1641" t="s">
        <v>1658</v>
      </c>
      <c r="D1641" t="s">
        <v>1697</v>
      </c>
      <c r="E1641">
        <v>30077</v>
      </c>
      <c r="F1641">
        <v>0</v>
      </c>
      <c r="G1641">
        <v>15</v>
      </c>
      <c r="H1641">
        <v>0</v>
      </c>
      <c r="I1641">
        <v>26</v>
      </c>
      <c r="J1641">
        <v>0</v>
      </c>
      <c r="K1641">
        <v>0</v>
      </c>
      <c r="L1641">
        <v>0</v>
      </c>
      <c r="M1641">
        <v>3</v>
      </c>
      <c r="N1641">
        <f t="shared" si="25"/>
        <v>44</v>
      </c>
    </row>
    <row r="1642" spans="1:14" ht="14.25" customHeight="1" x14ac:dyDescent="0.35">
      <c r="A1642" t="s">
        <v>6041</v>
      </c>
      <c r="B1642" t="s">
        <v>3651</v>
      </c>
      <c r="C1642" t="s">
        <v>1658</v>
      </c>
      <c r="D1642" t="s">
        <v>1698</v>
      </c>
      <c r="E1642">
        <v>30079</v>
      </c>
      <c r="F1642">
        <v>0</v>
      </c>
      <c r="G1642">
        <v>0</v>
      </c>
      <c r="H1642">
        <v>0</v>
      </c>
      <c r="I1642">
        <v>1</v>
      </c>
      <c r="J1642">
        <v>11</v>
      </c>
      <c r="K1642">
        <v>0</v>
      </c>
      <c r="L1642">
        <v>0</v>
      </c>
      <c r="M1642">
        <v>0</v>
      </c>
      <c r="N1642">
        <f t="shared" si="25"/>
        <v>12</v>
      </c>
    </row>
    <row r="1643" spans="1:14" ht="14.25" customHeight="1" x14ac:dyDescent="0.35">
      <c r="A1643" t="s">
        <v>6042</v>
      </c>
      <c r="B1643" t="s">
        <v>6043</v>
      </c>
      <c r="C1643" t="s">
        <v>1658</v>
      </c>
      <c r="D1643" t="s">
        <v>1699</v>
      </c>
      <c r="E1643">
        <v>30081</v>
      </c>
      <c r="F1643">
        <v>49</v>
      </c>
      <c r="G1643">
        <v>65</v>
      </c>
      <c r="H1643">
        <v>80</v>
      </c>
      <c r="I1643">
        <v>122</v>
      </c>
      <c r="J1643">
        <v>117</v>
      </c>
      <c r="K1643">
        <v>15</v>
      </c>
      <c r="L1643">
        <v>14</v>
      </c>
      <c r="M1643">
        <v>176</v>
      </c>
      <c r="N1643">
        <f t="shared" si="25"/>
        <v>638</v>
      </c>
    </row>
    <row r="1644" spans="1:14" ht="14.25" customHeight="1" x14ac:dyDescent="0.35">
      <c r="A1644" t="s">
        <v>6044</v>
      </c>
      <c r="B1644" t="s">
        <v>4531</v>
      </c>
      <c r="C1644" t="s">
        <v>1658</v>
      </c>
      <c r="D1644" t="s">
        <v>1700</v>
      </c>
      <c r="E1644">
        <v>30083</v>
      </c>
      <c r="F1644">
        <v>3</v>
      </c>
      <c r="G1644">
        <v>0</v>
      </c>
      <c r="H1644">
        <v>35</v>
      </c>
      <c r="I1644">
        <v>2</v>
      </c>
      <c r="J1644">
        <v>0</v>
      </c>
      <c r="K1644">
        <v>9</v>
      </c>
      <c r="L1644">
        <v>5</v>
      </c>
      <c r="M1644">
        <v>29</v>
      </c>
      <c r="N1644">
        <f t="shared" si="25"/>
        <v>83</v>
      </c>
    </row>
    <row r="1645" spans="1:14" ht="14.25" customHeight="1" x14ac:dyDescent="0.35">
      <c r="A1645" t="s">
        <v>6045</v>
      </c>
      <c r="B1645" t="s">
        <v>6046</v>
      </c>
      <c r="C1645" t="s">
        <v>1658</v>
      </c>
      <c r="D1645" t="s">
        <v>1701</v>
      </c>
      <c r="E1645">
        <v>30085</v>
      </c>
      <c r="F1645">
        <v>46</v>
      </c>
      <c r="G1645">
        <v>17</v>
      </c>
      <c r="H1645">
        <v>60</v>
      </c>
      <c r="I1645">
        <v>147</v>
      </c>
      <c r="J1645">
        <v>48</v>
      </c>
      <c r="K1645">
        <v>41</v>
      </c>
      <c r="L1645">
        <v>60</v>
      </c>
      <c r="M1645">
        <v>129</v>
      </c>
      <c r="N1645">
        <f t="shared" si="25"/>
        <v>548</v>
      </c>
    </row>
    <row r="1646" spans="1:14" ht="14.25" customHeight="1" x14ac:dyDescent="0.35">
      <c r="A1646" t="s">
        <v>6047</v>
      </c>
      <c r="B1646" t="s">
        <v>6048</v>
      </c>
      <c r="C1646" t="s">
        <v>1658</v>
      </c>
      <c r="D1646" t="s">
        <v>1702</v>
      </c>
      <c r="E1646">
        <v>30087</v>
      </c>
      <c r="F1646">
        <v>28</v>
      </c>
      <c r="G1646">
        <v>23</v>
      </c>
      <c r="H1646">
        <v>22</v>
      </c>
      <c r="I1646">
        <v>85</v>
      </c>
      <c r="J1646">
        <v>61</v>
      </c>
      <c r="K1646">
        <v>16</v>
      </c>
      <c r="L1646">
        <v>69</v>
      </c>
      <c r="M1646">
        <v>99</v>
      </c>
      <c r="N1646">
        <f t="shared" si="25"/>
        <v>403</v>
      </c>
    </row>
    <row r="1647" spans="1:14" ht="14.25" customHeight="1" x14ac:dyDescent="0.35">
      <c r="A1647" t="s">
        <v>6049</v>
      </c>
      <c r="B1647" t="s">
        <v>6050</v>
      </c>
      <c r="C1647" t="s">
        <v>1658</v>
      </c>
      <c r="D1647" t="s">
        <v>1703</v>
      </c>
      <c r="E1647">
        <v>30089</v>
      </c>
      <c r="F1647">
        <v>31</v>
      </c>
      <c r="G1647">
        <v>9</v>
      </c>
      <c r="H1647">
        <v>113</v>
      </c>
      <c r="I1647">
        <v>22</v>
      </c>
      <c r="J1647">
        <v>11</v>
      </c>
      <c r="K1647">
        <v>22</v>
      </c>
      <c r="L1647">
        <v>26</v>
      </c>
      <c r="M1647">
        <v>95</v>
      </c>
      <c r="N1647">
        <f t="shared" si="25"/>
        <v>329</v>
      </c>
    </row>
    <row r="1648" spans="1:14" ht="14.25" customHeight="1" x14ac:dyDescent="0.35">
      <c r="A1648" t="s">
        <v>6051</v>
      </c>
      <c r="B1648" t="s">
        <v>4987</v>
      </c>
      <c r="C1648" t="s">
        <v>1658</v>
      </c>
      <c r="D1648" t="s">
        <v>1704</v>
      </c>
      <c r="E1648">
        <v>30091</v>
      </c>
      <c r="F1648">
        <v>5</v>
      </c>
      <c r="G1648">
        <v>4</v>
      </c>
      <c r="H1648">
        <v>2</v>
      </c>
      <c r="I1648">
        <v>4</v>
      </c>
      <c r="J1648">
        <v>4</v>
      </c>
      <c r="K1648">
        <v>2</v>
      </c>
      <c r="L1648">
        <v>2</v>
      </c>
      <c r="M1648">
        <v>4</v>
      </c>
      <c r="N1648">
        <f t="shared" si="25"/>
        <v>27</v>
      </c>
    </row>
    <row r="1649" spans="1:14" ht="14.25" customHeight="1" x14ac:dyDescent="0.35">
      <c r="A1649" t="s">
        <v>6052</v>
      </c>
      <c r="B1649" t="s">
        <v>6053</v>
      </c>
      <c r="C1649" t="s">
        <v>1658</v>
      </c>
      <c r="D1649" t="s">
        <v>1705</v>
      </c>
      <c r="E1649">
        <v>30093</v>
      </c>
      <c r="F1649">
        <v>43</v>
      </c>
      <c r="G1649">
        <v>12</v>
      </c>
      <c r="H1649">
        <v>38</v>
      </c>
      <c r="I1649">
        <v>462</v>
      </c>
      <c r="J1649">
        <v>35</v>
      </c>
      <c r="K1649">
        <v>38</v>
      </c>
      <c r="L1649">
        <v>73</v>
      </c>
      <c r="M1649">
        <v>541</v>
      </c>
      <c r="N1649">
        <f t="shared" si="25"/>
        <v>1242</v>
      </c>
    </row>
    <row r="1650" spans="1:14" ht="14.25" customHeight="1" x14ac:dyDescent="0.35">
      <c r="A1650" t="s">
        <v>6054</v>
      </c>
      <c r="B1650" t="s">
        <v>6055</v>
      </c>
      <c r="C1650" t="s">
        <v>1658</v>
      </c>
      <c r="D1650" t="s">
        <v>1706</v>
      </c>
      <c r="E1650">
        <v>30095</v>
      </c>
      <c r="F1650">
        <v>2</v>
      </c>
      <c r="G1650">
        <v>24</v>
      </c>
      <c r="H1650">
        <v>17</v>
      </c>
      <c r="I1650">
        <v>42</v>
      </c>
      <c r="J1650">
        <v>8</v>
      </c>
      <c r="K1650">
        <v>0</v>
      </c>
      <c r="L1650">
        <v>16</v>
      </c>
      <c r="M1650">
        <v>11</v>
      </c>
      <c r="N1650">
        <f t="shared" si="25"/>
        <v>120</v>
      </c>
    </row>
    <row r="1651" spans="1:14" ht="14.25" customHeight="1" x14ac:dyDescent="0.35">
      <c r="A1651" t="s">
        <v>6056</v>
      </c>
      <c r="B1651" t="s">
        <v>6057</v>
      </c>
      <c r="C1651" t="s">
        <v>1658</v>
      </c>
      <c r="D1651" t="s">
        <v>1707</v>
      </c>
      <c r="E1651">
        <v>30097</v>
      </c>
      <c r="F1651">
        <v>0</v>
      </c>
      <c r="G1651">
        <v>23</v>
      </c>
      <c r="H1651">
        <v>0</v>
      </c>
      <c r="I1651">
        <v>13</v>
      </c>
      <c r="J1651">
        <v>0</v>
      </c>
      <c r="K1651">
        <v>0</v>
      </c>
      <c r="L1651">
        <v>0</v>
      </c>
      <c r="M1651">
        <v>8</v>
      </c>
      <c r="N1651">
        <f t="shared" si="25"/>
        <v>44</v>
      </c>
    </row>
    <row r="1652" spans="1:14" ht="14.25" customHeight="1" x14ac:dyDescent="0.35">
      <c r="A1652" t="s">
        <v>6058</v>
      </c>
      <c r="B1652" t="s">
        <v>4405</v>
      </c>
      <c r="C1652" t="s">
        <v>1658</v>
      </c>
      <c r="D1652" t="s">
        <v>1708</v>
      </c>
      <c r="E1652">
        <v>30099</v>
      </c>
      <c r="F1652">
        <v>8</v>
      </c>
      <c r="G1652">
        <v>7</v>
      </c>
      <c r="H1652">
        <v>4</v>
      </c>
      <c r="I1652">
        <v>34</v>
      </c>
      <c r="J1652">
        <v>11</v>
      </c>
      <c r="K1652">
        <v>10</v>
      </c>
      <c r="L1652">
        <v>31</v>
      </c>
      <c r="M1652">
        <v>35</v>
      </c>
      <c r="N1652">
        <f t="shared" si="25"/>
        <v>140</v>
      </c>
    </row>
    <row r="1653" spans="1:14" ht="14.25" customHeight="1" x14ac:dyDescent="0.35">
      <c r="A1653" t="s">
        <v>6059</v>
      </c>
      <c r="B1653" t="s">
        <v>6060</v>
      </c>
      <c r="C1653" t="s">
        <v>1658</v>
      </c>
      <c r="D1653" t="s">
        <v>1709</v>
      </c>
      <c r="E1653">
        <v>30101</v>
      </c>
      <c r="F1653">
        <v>0</v>
      </c>
      <c r="G1653">
        <v>11</v>
      </c>
      <c r="H1653">
        <v>11</v>
      </c>
      <c r="I1653">
        <v>23</v>
      </c>
      <c r="J1653">
        <v>0</v>
      </c>
      <c r="K1653">
        <v>0</v>
      </c>
      <c r="L1653">
        <v>7</v>
      </c>
      <c r="M1653">
        <v>1</v>
      </c>
      <c r="N1653">
        <f t="shared" si="25"/>
        <v>53</v>
      </c>
    </row>
    <row r="1654" spans="1:14" ht="14.25" customHeight="1" x14ac:dyDescent="0.35">
      <c r="A1654" t="s">
        <v>6061</v>
      </c>
      <c r="B1654" t="s">
        <v>6062</v>
      </c>
      <c r="C1654" t="s">
        <v>1658</v>
      </c>
      <c r="D1654" t="s">
        <v>1710</v>
      </c>
      <c r="E1654">
        <v>30103</v>
      </c>
      <c r="F1654">
        <v>0</v>
      </c>
      <c r="G1654">
        <v>0</v>
      </c>
      <c r="H1654">
        <v>0</v>
      </c>
      <c r="I1654">
        <v>0</v>
      </c>
      <c r="J1654">
        <v>1</v>
      </c>
      <c r="K1654">
        <v>0</v>
      </c>
      <c r="L1654">
        <v>0</v>
      </c>
      <c r="M1654">
        <v>0</v>
      </c>
      <c r="N1654">
        <f t="shared" si="25"/>
        <v>1</v>
      </c>
    </row>
    <row r="1655" spans="1:14" ht="14.25" customHeight="1" x14ac:dyDescent="0.35">
      <c r="A1655" t="s">
        <v>6063</v>
      </c>
      <c r="B1655" t="s">
        <v>4409</v>
      </c>
      <c r="C1655" t="s">
        <v>1658</v>
      </c>
      <c r="D1655" t="s">
        <v>1711</v>
      </c>
      <c r="E1655">
        <v>30105</v>
      </c>
      <c r="F1655">
        <v>14</v>
      </c>
      <c r="G1655">
        <v>6</v>
      </c>
      <c r="H1655">
        <v>25</v>
      </c>
      <c r="I1655">
        <v>37</v>
      </c>
      <c r="J1655">
        <v>70</v>
      </c>
      <c r="K1655">
        <v>40</v>
      </c>
      <c r="L1655">
        <v>7</v>
      </c>
      <c r="M1655">
        <v>13</v>
      </c>
      <c r="N1655">
        <f t="shared" si="25"/>
        <v>212</v>
      </c>
    </row>
    <row r="1656" spans="1:14" ht="14.25" customHeight="1" x14ac:dyDescent="0.35">
      <c r="A1656" t="s">
        <v>6064</v>
      </c>
      <c r="B1656" t="s">
        <v>6065</v>
      </c>
      <c r="C1656" t="s">
        <v>1658</v>
      </c>
      <c r="D1656" t="s">
        <v>1712</v>
      </c>
      <c r="E1656">
        <v>30107</v>
      </c>
      <c r="F1656">
        <v>8</v>
      </c>
      <c r="G1656">
        <v>0</v>
      </c>
      <c r="H1656">
        <v>0</v>
      </c>
      <c r="I1656">
        <v>3</v>
      </c>
      <c r="J1656">
        <v>10</v>
      </c>
      <c r="K1656">
        <v>0</v>
      </c>
      <c r="L1656">
        <v>11</v>
      </c>
      <c r="M1656">
        <v>6</v>
      </c>
      <c r="N1656">
        <f t="shared" si="25"/>
        <v>38</v>
      </c>
    </row>
    <row r="1657" spans="1:14" ht="14.25" customHeight="1" x14ac:dyDescent="0.35">
      <c r="A1657" t="s">
        <v>6066</v>
      </c>
      <c r="B1657" t="s">
        <v>6067</v>
      </c>
      <c r="C1657" t="s">
        <v>1658</v>
      </c>
      <c r="D1657" t="s">
        <v>1713</v>
      </c>
      <c r="E1657">
        <v>30109</v>
      </c>
      <c r="F1657">
        <v>0</v>
      </c>
      <c r="G1657">
        <v>0</v>
      </c>
      <c r="H1657">
        <v>0</v>
      </c>
      <c r="I1657">
        <v>0</v>
      </c>
      <c r="J1657">
        <v>0</v>
      </c>
      <c r="K1657">
        <v>24</v>
      </c>
      <c r="L1657">
        <v>0</v>
      </c>
      <c r="M1657">
        <v>14</v>
      </c>
      <c r="N1657">
        <f t="shared" si="25"/>
        <v>38</v>
      </c>
    </row>
    <row r="1658" spans="1:14" ht="14.25" customHeight="1" x14ac:dyDescent="0.35">
      <c r="A1658" t="s">
        <v>6068</v>
      </c>
      <c r="B1658" t="s">
        <v>6069</v>
      </c>
      <c r="C1658" t="s">
        <v>1658</v>
      </c>
      <c r="D1658" t="s">
        <v>1714</v>
      </c>
      <c r="E1658">
        <v>30111</v>
      </c>
      <c r="F1658">
        <v>292</v>
      </c>
      <c r="G1658">
        <v>170</v>
      </c>
      <c r="H1658">
        <v>222</v>
      </c>
      <c r="I1658">
        <v>1057</v>
      </c>
      <c r="J1658">
        <v>304</v>
      </c>
      <c r="K1658">
        <v>73</v>
      </c>
      <c r="L1658">
        <v>255</v>
      </c>
      <c r="M1658">
        <v>1193</v>
      </c>
      <c r="N1658">
        <f t="shared" si="25"/>
        <v>3566</v>
      </c>
    </row>
    <row r="1659" spans="1:14" ht="14.25" customHeight="1" x14ac:dyDescent="0.35">
      <c r="A1659" t="s">
        <v>6070</v>
      </c>
      <c r="B1659" t="s">
        <v>3797</v>
      </c>
      <c r="C1659" t="s">
        <v>1715</v>
      </c>
      <c r="D1659" t="s">
        <v>1716</v>
      </c>
      <c r="E1659">
        <v>31001</v>
      </c>
      <c r="F1659">
        <v>136</v>
      </c>
      <c r="G1659">
        <v>8</v>
      </c>
      <c r="H1659">
        <v>42</v>
      </c>
      <c r="I1659">
        <v>195</v>
      </c>
      <c r="J1659">
        <v>158</v>
      </c>
      <c r="K1659">
        <v>7</v>
      </c>
      <c r="L1659">
        <v>89</v>
      </c>
      <c r="M1659">
        <v>468</v>
      </c>
      <c r="N1659">
        <f t="shared" si="25"/>
        <v>1103</v>
      </c>
    </row>
    <row r="1660" spans="1:14" ht="14.25" customHeight="1" x14ac:dyDescent="0.35">
      <c r="A1660" t="s">
        <v>6071</v>
      </c>
      <c r="B1660" t="s">
        <v>6072</v>
      </c>
      <c r="C1660" t="s">
        <v>1715</v>
      </c>
      <c r="D1660" t="s">
        <v>1717</v>
      </c>
      <c r="E1660">
        <v>31003</v>
      </c>
      <c r="F1660">
        <v>10</v>
      </c>
      <c r="G1660">
        <v>33</v>
      </c>
      <c r="H1660">
        <v>3</v>
      </c>
      <c r="I1660">
        <v>18</v>
      </c>
      <c r="J1660">
        <v>16</v>
      </c>
      <c r="K1660">
        <v>2</v>
      </c>
      <c r="L1660">
        <v>2</v>
      </c>
      <c r="M1660">
        <v>38</v>
      </c>
      <c r="N1660">
        <f t="shared" si="25"/>
        <v>122</v>
      </c>
    </row>
    <row r="1661" spans="1:14" ht="14.25" customHeight="1" x14ac:dyDescent="0.35">
      <c r="A1661" t="s">
        <v>6073</v>
      </c>
      <c r="B1661" t="s">
        <v>6074</v>
      </c>
      <c r="C1661" t="s">
        <v>1715</v>
      </c>
      <c r="D1661" t="s">
        <v>1718</v>
      </c>
      <c r="E1661">
        <v>31005</v>
      </c>
      <c r="F1661">
        <v>0</v>
      </c>
      <c r="G1661">
        <v>0</v>
      </c>
      <c r="H1661">
        <v>0</v>
      </c>
      <c r="I1661">
        <v>0</v>
      </c>
      <c r="J1661">
        <v>0</v>
      </c>
      <c r="K1661">
        <v>0</v>
      </c>
      <c r="L1661">
        <v>7</v>
      </c>
      <c r="M1661">
        <v>0</v>
      </c>
      <c r="N1661">
        <f t="shared" si="25"/>
        <v>7</v>
      </c>
    </row>
    <row r="1662" spans="1:14" ht="14.25" customHeight="1" x14ac:dyDescent="0.35">
      <c r="A1662" t="s">
        <v>6075</v>
      </c>
      <c r="B1662" t="s">
        <v>6076</v>
      </c>
      <c r="C1662" t="s">
        <v>1715</v>
      </c>
      <c r="D1662" t="s">
        <v>1719</v>
      </c>
      <c r="E1662">
        <v>31007</v>
      </c>
      <c r="F1662">
        <v>0</v>
      </c>
      <c r="G1662">
        <v>0</v>
      </c>
      <c r="H1662">
        <v>3</v>
      </c>
      <c r="I1662">
        <v>7</v>
      </c>
      <c r="J1662">
        <v>0</v>
      </c>
      <c r="K1662">
        <v>0</v>
      </c>
      <c r="L1662">
        <v>0</v>
      </c>
      <c r="M1662">
        <v>0</v>
      </c>
      <c r="N1662">
        <f t="shared" si="25"/>
        <v>10</v>
      </c>
    </row>
    <row r="1663" spans="1:14" ht="14.25" customHeight="1" x14ac:dyDescent="0.35">
      <c r="A1663" t="s">
        <v>6077</v>
      </c>
      <c r="B1663" t="s">
        <v>4346</v>
      </c>
      <c r="C1663" t="s">
        <v>1715</v>
      </c>
      <c r="D1663" t="s">
        <v>1720</v>
      </c>
      <c r="E1663">
        <v>31009</v>
      </c>
      <c r="F1663">
        <v>0</v>
      </c>
      <c r="G1663">
        <v>0</v>
      </c>
      <c r="H1663">
        <v>0</v>
      </c>
      <c r="I1663">
        <v>0</v>
      </c>
      <c r="J1663">
        <v>0</v>
      </c>
      <c r="K1663">
        <v>0</v>
      </c>
      <c r="L1663">
        <v>0</v>
      </c>
      <c r="M1663">
        <v>5</v>
      </c>
      <c r="N1663">
        <f t="shared" si="25"/>
        <v>5</v>
      </c>
    </row>
    <row r="1664" spans="1:14" ht="14.25" customHeight="1" x14ac:dyDescent="0.35">
      <c r="A1664" t="s">
        <v>6078</v>
      </c>
      <c r="B1664" t="s">
        <v>3559</v>
      </c>
      <c r="C1664" t="s">
        <v>1715</v>
      </c>
      <c r="D1664" t="s">
        <v>1721</v>
      </c>
      <c r="E1664">
        <v>31011</v>
      </c>
      <c r="F1664">
        <v>11</v>
      </c>
      <c r="G1664">
        <v>0</v>
      </c>
      <c r="H1664">
        <v>22</v>
      </c>
      <c r="I1664">
        <v>17</v>
      </c>
      <c r="J1664">
        <v>12</v>
      </c>
      <c r="K1664">
        <v>9</v>
      </c>
      <c r="L1664">
        <v>13</v>
      </c>
      <c r="M1664">
        <v>1</v>
      </c>
      <c r="N1664">
        <f t="shared" si="25"/>
        <v>85</v>
      </c>
    </row>
    <row r="1665" spans="1:14" ht="14.25" customHeight="1" x14ac:dyDescent="0.35">
      <c r="A1665" t="s">
        <v>6079</v>
      </c>
      <c r="B1665" t="s">
        <v>6080</v>
      </c>
      <c r="C1665" t="s">
        <v>1715</v>
      </c>
      <c r="D1665" t="s">
        <v>1722</v>
      </c>
      <c r="E1665">
        <v>31013</v>
      </c>
      <c r="F1665">
        <v>0</v>
      </c>
      <c r="G1665">
        <v>0</v>
      </c>
      <c r="H1665">
        <v>25</v>
      </c>
      <c r="I1665">
        <v>97</v>
      </c>
      <c r="J1665">
        <v>0</v>
      </c>
      <c r="K1665">
        <v>0</v>
      </c>
      <c r="L1665">
        <v>0</v>
      </c>
      <c r="M1665">
        <v>77</v>
      </c>
      <c r="N1665">
        <f t="shared" si="25"/>
        <v>199</v>
      </c>
    </row>
    <row r="1666" spans="1:14" ht="14.25" customHeight="1" x14ac:dyDescent="0.35">
      <c r="A1666" t="s">
        <v>6081</v>
      </c>
      <c r="B1666" t="s">
        <v>5030</v>
      </c>
      <c r="C1666" t="s">
        <v>1715</v>
      </c>
      <c r="D1666" t="s">
        <v>1723</v>
      </c>
      <c r="E1666">
        <v>31015</v>
      </c>
      <c r="F1666">
        <v>6</v>
      </c>
      <c r="G1666">
        <v>4</v>
      </c>
      <c r="H1666">
        <v>1</v>
      </c>
      <c r="I1666">
        <v>0</v>
      </c>
      <c r="J1666">
        <v>0</v>
      </c>
      <c r="K1666">
        <v>0</v>
      </c>
      <c r="L1666">
        <v>9</v>
      </c>
      <c r="M1666">
        <v>0</v>
      </c>
      <c r="N1666">
        <f t="shared" si="25"/>
        <v>20</v>
      </c>
    </row>
    <row r="1667" spans="1:14" ht="14.25" customHeight="1" x14ac:dyDescent="0.35">
      <c r="A1667" t="s">
        <v>6082</v>
      </c>
      <c r="B1667" t="s">
        <v>4418</v>
      </c>
      <c r="C1667" t="s">
        <v>1715</v>
      </c>
      <c r="D1667" t="s">
        <v>1724</v>
      </c>
      <c r="E1667">
        <v>31017</v>
      </c>
      <c r="F1667">
        <v>3</v>
      </c>
      <c r="G1667">
        <v>0</v>
      </c>
      <c r="H1667">
        <v>0</v>
      </c>
      <c r="I1667">
        <v>16</v>
      </c>
      <c r="J1667">
        <v>0</v>
      </c>
      <c r="K1667">
        <v>0</v>
      </c>
      <c r="L1667">
        <v>12</v>
      </c>
      <c r="M1667">
        <v>10</v>
      </c>
      <c r="N1667">
        <f t="shared" ref="N1667:N1730" si="26">SUM(F1667:M1667)</f>
        <v>41</v>
      </c>
    </row>
    <row r="1668" spans="1:14" ht="14.25" customHeight="1" x14ac:dyDescent="0.35">
      <c r="A1668" t="s">
        <v>6083</v>
      </c>
      <c r="B1668" t="s">
        <v>6084</v>
      </c>
      <c r="C1668" t="s">
        <v>1715</v>
      </c>
      <c r="D1668" t="s">
        <v>1725</v>
      </c>
      <c r="E1668">
        <v>31019</v>
      </c>
      <c r="F1668">
        <v>83</v>
      </c>
      <c r="G1668">
        <v>47</v>
      </c>
      <c r="H1668">
        <v>32</v>
      </c>
      <c r="I1668">
        <v>751</v>
      </c>
      <c r="J1668">
        <v>81</v>
      </c>
      <c r="K1668">
        <v>31</v>
      </c>
      <c r="L1668">
        <v>92</v>
      </c>
      <c r="M1668">
        <v>962</v>
      </c>
      <c r="N1668">
        <f t="shared" si="26"/>
        <v>2079</v>
      </c>
    </row>
    <row r="1669" spans="1:14" ht="14.25" customHeight="1" x14ac:dyDescent="0.35">
      <c r="A1669" t="s">
        <v>6085</v>
      </c>
      <c r="B1669" t="s">
        <v>6086</v>
      </c>
      <c r="C1669" t="s">
        <v>1715</v>
      </c>
      <c r="D1669" t="s">
        <v>1726</v>
      </c>
      <c r="E1669">
        <v>31021</v>
      </c>
      <c r="F1669">
        <v>19</v>
      </c>
      <c r="G1669">
        <v>4</v>
      </c>
      <c r="H1669">
        <v>8</v>
      </c>
      <c r="I1669">
        <v>67</v>
      </c>
      <c r="J1669">
        <v>16</v>
      </c>
      <c r="K1669">
        <v>14</v>
      </c>
      <c r="L1669">
        <v>20</v>
      </c>
      <c r="M1669">
        <v>56</v>
      </c>
      <c r="N1669">
        <f t="shared" si="26"/>
        <v>204</v>
      </c>
    </row>
    <row r="1670" spans="1:14" ht="14.25" customHeight="1" x14ac:dyDescent="0.35">
      <c r="A1670" t="s">
        <v>6087</v>
      </c>
      <c r="B1670" t="s">
        <v>3339</v>
      </c>
      <c r="C1670" t="s">
        <v>1715</v>
      </c>
      <c r="D1670" t="s">
        <v>1727</v>
      </c>
      <c r="E1670">
        <v>31023</v>
      </c>
      <c r="F1670">
        <v>19</v>
      </c>
      <c r="G1670">
        <v>2</v>
      </c>
      <c r="H1670">
        <v>0</v>
      </c>
      <c r="I1670">
        <v>74</v>
      </c>
      <c r="J1670">
        <v>4</v>
      </c>
      <c r="K1670">
        <v>0</v>
      </c>
      <c r="L1670">
        <v>1</v>
      </c>
      <c r="M1670">
        <v>34</v>
      </c>
      <c r="N1670">
        <f t="shared" si="26"/>
        <v>134</v>
      </c>
    </row>
    <row r="1671" spans="1:14" ht="14.25" customHeight="1" x14ac:dyDescent="0.35">
      <c r="A1671" t="s">
        <v>6088</v>
      </c>
      <c r="B1671" t="s">
        <v>4424</v>
      </c>
      <c r="C1671" t="s">
        <v>1715</v>
      </c>
      <c r="D1671" t="s">
        <v>1728</v>
      </c>
      <c r="E1671">
        <v>31025</v>
      </c>
      <c r="F1671">
        <v>54</v>
      </c>
      <c r="G1671">
        <v>9</v>
      </c>
      <c r="H1671">
        <v>29</v>
      </c>
      <c r="I1671">
        <v>68</v>
      </c>
      <c r="J1671">
        <v>24</v>
      </c>
      <c r="K1671">
        <v>0</v>
      </c>
      <c r="L1671">
        <v>15</v>
      </c>
      <c r="M1671">
        <v>96</v>
      </c>
      <c r="N1671">
        <f t="shared" si="26"/>
        <v>295</v>
      </c>
    </row>
    <row r="1672" spans="1:14" ht="14.25" customHeight="1" x14ac:dyDescent="0.35">
      <c r="A1672" t="s">
        <v>6089</v>
      </c>
      <c r="B1672" t="s">
        <v>4724</v>
      </c>
      <c r="C1672" t="s">
        <v>1715</v>
      </c>
      <c r="D1672" t="s">
        <v>1729</v>
      </c>
      <c r="E1672">
        <v>31027</v>
      </c>
      <c r="F1672">
        <v>24</v>
      </c>
      <c r="G1672">
        <v>0</v>
      </c>
      <c r="H1672">
        <v>17</v>
      </c>
      <c r="I1672">
        <v>54</v>
      </c>
      <c r="J1672">
        <v>11</v>
      </c>
      <c r="K1672">
        <v>13</v>
      </c>
      <c r="L1672">
        <v>11</v>
      </c>
      <c r="M1672">
        <v>49</v>
      </c>
      <c r="N1672">
        <f t="shared" si="26"/>
        <v>179</v>
      </c>
    </row>
    <row r="1673" spans="1:14" ht="14.25" customHeight="1" x14ac:dyDescent="0.35">
      <c r="A1673" t="s">
        <v>6090</v>
      </c>
      <c r="B1673" t="s">
        <v>4858</v>
      </c>
      <c r="C1673" t="s">
        <v>1715</v>
      </c>
      <c r="D1673" t="s">
        <v>1730</v>
      </c>
      <c r="E1673">
        <v>31029</v>
      </c>
      <c r="F1673">
        <v>10</v>
      </c>
      <c r="G1673">
        <v>2</v>
      </c>
      <c r="H1673">
        <v>0</v>
      </c>
      <c r="I1673">
        <v>0</v>
      </c>
      <c r="J1673">
        <v>4</v>
      </c>
      <c r="K1673">
        <v>11</v>
      </c>
      <c r="L1673">
        <v>0</v>
      </c>
      <c r="M1673">
        <v>10</v>
      </c>
      <c r="N1673">
        <f t="shared" si="26"/>
        <v>37</v>
      </c>
    </row>
    <row r="1674" spans="1:14" ht="14.25" customHeight="1" x14ac:dyDescent="0.35">
      <c r="A1674" t="s">
        <v>6091</v>
      </c>
      <c r="B1674" t="s">
        <v>6092</v>
      </c>
      <c r="C1674" t="s">
        <v>1715</v>
      </c>
      <c r="D1674" t="s">
        <v>1731</v>
      </c>
      <c r="E1674">
        <v>31031</v>
      </c>
      <c r="F1674">
        <v>9</v>
      </c>
      <c r="G1674">
        <v>0</v>
      </c>
      <c r="H1674">
        <v>0</v>
      </c>
      <c r="I1674">
        <v>2</v>
      </c>
      <c r="J1674">
        <v>0</v>
      </c>
      <c r="K1674">
        <v>3</v>
      </c>
      <c r="L1674">
        <v>0</v>
      </c>
      <c r="M1674">
        <v>0</v>
      </c>
      <c r="N1674">
        <f t="shared" si="26"/>
        <v>14</v>
      </c>
    </row>
    <row r="1675" spans="1:14" ht="14.25" customHeight="1" x14ac:dyDescent="0.35">
      <c r="A1675" t="s">
        <v>6093</v>
      </c>
      <c r="B1675" t="s">
        <v>3815</v>
      </c>
      <c r="C1675" t="s">
        <v>1715</v>
      </c>
      <c r="D1675" t="s">
        <v>1732</v>
      </c>
      <c r="E1675">
        <v>31033</v>
      </c>
      <c r="F1675">
        <v>52</v>
      </c>
      <c r="G1675">
        <v>0</v>
      </c>
      <c r="H1675">
        <v>8</v>
      </c>
      <c r="I1675">
        <v>6</v>
      </c>
      <c r="J1675">
        <v>22</v>
      </c>
      <c r="K1675">
        <v>41</v>
      </c>
      <c r="L1675">
        <v>24</v>
      </c>
      <c r="M1675">
        <v>59</v>
      </c>
      <c r="N1675">
        <f t="shared" si="26"/>
        <v>212</v>
      </c>
    </row>
    <row r="1676" spans="1:14" ht="14.25" customHeight="1" x14ac:dyDescent="0.35">
      <c r="A1676" t="s">
        <v>6094</v>
      </c>
      <c r="B1676" t="s">
        <v>3353</v>
      </c>
      <c r="C1676" t="s">
        <v>1715</v>
      </c>
      <c r="D1676" t="s">
        <v>1733</v>
      </c>
      <c r="E1676">
        <v>31035</v>
      </c>
      <c r="F1676">
        <v>2</v>
      </c>
      <c r="G1676">
        <v>12</v>
      </c>
      <c r="H1676">
        <v>5</v>
      </c>
      <c r="I1676">
        <v>14</v>
      </c>
      <c r="J1676">
        <v>6</v>
      </c>
      <c r="K1676">
        <v>3</v>
      </c>
      <c r="L1676">
        <v>5</v>
      </c>
      <c r="M1676">
        <v>29</v>
      </c>
      <c r="N1676">
        <f t="shared" si="26"/>
        <v>76</v>
      </c>
    </row>
    <row r="1677" spans="1:14" ht="14.25" customHeight="1" x14ac:dyDescent="0.35">
      <c r="A1677" t="s">
        <v>6095</v>
      </c>
      <c r="B1677" t="s">
        <v>6096</v>
      </c>
      <c r="C1677" t="s">
        <v>1715</v>
      </c>
      <c r="D1677" t="s">
        <v>1734</v>
      </c>
      <c r="E1677">
        <v>31037</v>
      </c>
      <c r="F1677">
        <v>6</v>
      </c>
      <c r="G1677">
        <v>7</v>
      </c>
      <c r="H1677">
        <v>3</v>
      </c>
      <c r="I1677">
        <v>35</v>
      </c>
      <c r="J1677">
        <v>87</v>
      </c>
      <c r="K1677">
        <v>0</v>
      </c>
      <c r="L1677">
        <v>7</v>
      </c>
      <c r="M1677">
        <v>10</v>
      </c>
      <c r="N1677">
        <f t="shared" si="26"/>
        <v>155</v>
      </c>
    </row>
    <row r="1678" spans="1:14" ht="14.25" customHeight="1" x14ac:dyDescent="0.35">
      <c r="A1678" t="s">
        <v>6097</v>
      </c>
      <c r="B1678" t="s">
        <v>6098</v>
      </c>
      <c r="C1678" t="s">
        <v>1715</v>
      </c>
      <c r="D1678" t="s">
        <v>1735</v>
      </c>
      <c r="E1678">
        <v>31039</v>
      </c>
      <c r="F1678">
        <v>26</v>
      </c>
      <c r="G1678">
        <v>12</v>
      </c>
      <c r="H1678">
        <v>24</v>
      </c>
      <c r="I1678">
        <v>23</v>
      </c>
      <c r="J1678">
        <v>12</v>
      </c>
      <c r="K1678">
        <v>3</v>
      </c>
      <c r="L1678">
        <v>25</v>
      </c>
      <c r="M1678">
        <v>47</v>
      </c>
      <c r="N1678">
        <f t="shared" si="26"/>
        <v>172</v>
      </c>
    </row>
    <row r="1679" spans="1:14" ht="14.25" customHeight="1" x14ac:dyDescent="0.35">
      <c r="A1679" t="s">
        <v>6099</v>
      </c>
      <c r="B1679" t="s">
        <v>3825</v>
      </c>
      <c r="C1679" t="s">
        <v>1715</v>
      </c>
      <c r="D1679" t="s">
        <v>1736</v>
      </c>
      <c r="E1679">
        <v>31041</v>
      </c>
      <c r="F1679">
        <v>14</v>
      </c>
      <c r="G1679">
        <v>4</v>
      </c>
      <c r="H1679">
        <v>51</v>
      </c>
      <c r="I1679">
        <v>13</v>
      </c>
      <c r="J1679">
        <v>0</v>
      </c>
      <c r="K1679">
        <v>0</v>
      </c>
      <c r="L1679">
        <v>0</v>
      </c>
      <c r="M1679">
        <v>25</v>
      </c>
      <c r="N1679">
        <f t="shared" si="26"/>
        <v>107</v>
      </c>
    </row>
    <row r="1680" spans="1:14" ht="14.25" customHeight="1" x14ac:dyDescent="0.35">
      <c r="A1680" t="s">
        <v>6100</v>
      </c>
      <c r="B1680" t="s">
        <v>5586</v>
      </c>
      <c r="C1680" t="s">
        <v>1715</v>
      </c>
      <c r="D1680" t="s">
        <v>1737</v>
      </c>
      <c r="E1680">
        <v>31043</v>
      </c>
      <c r="F1680">
        <v>23</v>
      </c>
      <c r="G1680">
        <v>0</v>
      </c>
      <c r="H1680">
        <v>19</v>
      </c>
      <c r="I1680">
        <v>60</v>
      </c>
      <c r="J1680">
        <v>71</v>
      </c>
      <c r="K1680">
        <v>65</v>
      </c>
      <c r="L1680">
        <v>49</v>
      </c>
      <c r="M1680">
        <v>152</v>
      </c>
      <c r="N1680">
        <f t="shared" si="26"/>
        <v>439</v>
      </c>
    </row>
    <row r="1681" spans="1:14" ht="14.25" customHeight="1" x14ac:dyDescent="0.35">
      <c r="A1681" t="s">
        <v>6101</v>
      </c>
      <c r="B1681" t="s">
        <v>6102</v>
      </c>
      <c r="C1681" t="s">
        <v>1715</v>
      </c>
      <c r="D1681" t="s">
        <v>1738</v>
      </c>
      <c r="E1681">
        <v>31045</v>
      </c>
      <c r="F1681">
        <v>0</v>
      </c>
      <c r="G1681">
        <v>0</v>
      </c>
      <c r="H1681">
        <v>0</v>
      </c>
      <c r="I1681">
        <v>156</v>
      </c>
      <c r="J1681">
        <v>0</v>
      </c>
      <c r="K1681">
        <v>0</v>
      </c>
      <c r="L1681">
        <v>0</v>
      </c>
      <c r="M1681">
        <v>393</v>
      </c>
      <c r="N1681">
        <f t="shared" si="26"/>
        <v>549</v>
      </c>
    </row>
    <row r="1682" spans="1:14" ht="14.25" customHeight="1" x14ac:dyDescent="0.35">
      <c r="A1682" t="s">
        <v>6103</v>
      </c>
      <c r="B1682" t="s">
        <v>4129</v>
      </c>
      <c r="C1682" t="s">
        <v>1715</v>
      </c>
      <c r="D1682" t="s">
        <v>1739</v>
      </c>
      <c r="E1682">
        <v>31047</v>
      </c>
      <c r="F1682">
        <v>56</v>
      </c>
      <c r="G1682">
        <v>14</v>
      </c>
      <c r="H1682">
        <v>47</v>
      </c>
      <c r="I1682">
        <v>6</v>
      </c>
      <c r="J1682">
        <v>70</v>
      </c>
      <c r="K1682">
        <v>0</v>
      </c>
      <c r="L1682">
        <v>61</v>
      </c>
      <c r="M1682">
        <v>205</v>
      </c>
      <c r="N1682">
        <f t="shared" si="26"/>
        <v>459</v>
      </c>
    </row>
    <row r="1683" spans="1:14" ht="14.25" customHeight="1" x14ac:dyDescent="0.35">
      <c r="A1683" t="s">
        <v>6104</v>
      </c>
      <c r="B1683" t="s">
        <v>6105</v>
      </c>
      <c r="C1683" t="s">
        <v>1715</v>
      </c>
      <c r="D1683" t="s">
        <v>1740</v>
      </c>
      <c r="E1683">
        <v>31049</v>
      </c>
      <c r="F1683">
        <v>2</v>
      </c>
      <c r="G1683">
        <v>1</v>
      </c>
      <c r="H1683">
        <v>2</v>
      </c>
      <c r="I1683">
        <v>8</v>
      </c>
      <c r="J1683">
        <v>2</v>
      </c>
      <c r="K1683">
        <v>2</v>
      </c>
      <c r="L1683">
        <v>2</v>
      </c>
      <c r="M1683">
        <v>2</v>
      </c>
      <c r="N1683">
        <f t="shared" si="26"/>
        <v>21</v>
      </c>
    </row>
    <row r="1684" spans="1:14" ht="14.25" customHeight="1" x14ac:dyDescent="0.35">
      <c r="A1684" t="s">
        <v>6106</v>
      </c>
      <c r="B1684" t="s">
        <v>6107</v>
      </c>
      <c r="C1684" t="s">
        <v>1715</v>
      </c>
      <c r="D1684" t="s">
        <v>1741</v>
      </c>
      <c r="E1684">
        <v>31051</v>
      </c>
      <c r="F1684">
        <v>5</v>
      </c>
      <c r="G1684">
        <v>0</v>
      </c>
      <c r="H1684">
        <v>6</v>
      </c>
      <c r="I1684">
        <v>2</v>
      </c>
      <c r="J1684">
        <v>6</v>
      </c>
      <c r="K1684">
        <v>0</v>
      </c>
      <c r="L1684">
        <v>0</v>
      </c>
      <c r="M1684">
        <v>13</v>
      </c>
      <c r="N1684">
        <f t="shared" si="26"/>
        <v>32</v>
      </c>
    </row>
    <row r="1685" spans="1:14" ht="14.25" customHeight="1" x14ac:dyDescent="0.35">
      <c r="A1685" t="s">
        <v>6108</v>
      </c>
      <c r="B1685" t="s">
        <v>4134</v>
      </c>
      <c r="C1685" t="s">
        <v>1715</v>
      </c>
      <c r="D1685" t="s">
        <v>1742</v>
      </c>
      <c r="E1685">
        <v>31053</v>
      </c>
      <c r="F1685">
        <v>46</v>
      </c>
      <c r="G1685">
        <v>12</v>
      </c>
      <c r="H1685">
        <v>139</v>
      </c>
      <c r="I1685">
        <v>171</v>
      </c>
      <c r="J1685">
        <v>76</v>
      </c>
      <c r="K1685">
        <v>6</v>
      </c>
      <c r="L1685">
        <v>61</v>
      </c>
      <c r="M1685">
        <v>218</v>
      </c>
      <c r="N1685">
        <f t="shared" si="26"/>
        <v>729</v>
      </c>
    </row>
    <row r="1686" spans="1:14" ht="14.25" customHeight="1" x14ac:dyDescent="0.35">
      <c r="A1686" t="s">
        <v>6109</v>
      </c>
      <c r="B1686" t="s">
        <v>3833</v>
      </c>
      <c r="C1686" t="s">
        <v>1715</v>
      </c>
      <c r="D1686" t="s">
        <v>1743</v>
      </c>
      <c r="E1686">
        <v>31055</v>
      </c>
      <c r="F1686">
        <v>1671</v>
      </c>
      <c r="G1686">
        <v>332</v>
      </c>
      <c r="H1686">
        <v>820</v>
      </c>
      <c r="I1686">
        <v>3708</v>
      </c>
      <c r="J1686">
        <v>1431</v>
      </c>
      <c r="K1686">
        <v>504</v>
      </c>
      <c r="L1686">
        <v>696</v>
      </c>
      <c r="M1686">
        <v>5303</v>
      </c>
      <c r="N1686">
        <f t="shared" si="26"/>
        <v>14465</v>
      </c>
    </row>
    <row r="1687" spans="1:14" ht="14.25" customHeight="1" x14ac:dyDescent="0.35">
      <c r="A1687" t="s">
        <v>6110</v>
      </c>
      <c r="B1687" t="s">
        <v>6111</v>
      </c>
      <c r="C1687" t="s">
        <v>1715</v>
      </c>
      <c r="D1687" t="s">
        <v>1744</v>
      </c>
      <c r="E1687">
        <v>31057</v>
      </c>
      <c r="F1687">
        <v>11</v>
      </c>
      <c r="G1687">
        <v>9</v>
      </c>
      <c r="H1687">
        <v>10</v>
      </c>
      <c r="I1687">
        <v>3</v>
      </c>
      <c r="J1687">
        <v>0</v>
      </c>
      <c r="K1687">
        <v>0</v>
      </c>
      <c r="L1687">
        <v>0</v>
      </c>
      <c r="M1687">
        <v>9</v>
      </c>
      <c r="N1687">
        <f t="shared" si="26"/>
        <v>42</v>
      </c>
    </row>
    <row r="1688" spans="1:14" ht="14.25" customHeight="1" x14ac:dyDescent="0.35">
      <c r="A1688" t="s">
        <v>6112</v>
      </c>
      <c r="B1688" t="s">
        <v>5592</v>
      </c>
      <c r="C1688" t="s">
        <v>1715</v>
      </c>
      <c r="D1688" t="s">
        <v>1745</v>
      </c>
      <c r="E1688">
        <v>31059</v>
      </c>
      <c r="F1688">
        <v>9</v>
      </c>
      <c r="G1688">
        <v>1</v>
      </c>
      <c r="H1688">
        <v>1</v>
      </c>
      <c r="I1688">
        <v>1</v>
      </c>
      <c r="J1688">
        <v>5</v>
      </c>
      <c r="K1688">
        <v>0</v>
      </c>
      <c r="L1688">
        <v>8</v>
      </c>
      <c r="M1688">
        <v>26</v>
      </c>
      <c r="N1688">
        <f t="shared" si="26"/>
        <v>51</v>
      </c>
    </row>
    <row r="1689" spans="1:14" ht="14.25" customHeight="1" x14ac:dyDescent="0.35">
      <c r="A1689" t="s">
        <v>6113</v>
      </c>
      <c r="B1689" t="s">
        <v>3385</v>
      </c>
      <c r="C1689" t="s">
        <v>1715</v>
      </c>
      <c r="D1689" t="s">
        <v>1746</v>
      </c>
      <c r="E1689">
        <v>31061</v>
      </c>
      <c r="F1689">
        <v>2</v>
      </c>
      <c r="G1689">
        <v>7</v>
      </c>
      <c r="H1689">
        <v>19</v>
      </c>
      <c r="I1689">
        <v>11</v>
      </c>
      <c r="J1689">
        <v>3</v>
      </c>
      <c r="K1689">
        <v>1</v>
      </c>
      <c r="L1689">
        <v>4</v>
      </c>
      <c r="M1689">
        <v>8</v>
      </c>
      <c r="N1689">
        <f t="shared" si="26"/>
        <v>55</v>
      </c>
    </row>
    <row r="1690" spans="1:14" ht="14.25" customHeight="1" x14ac:dyDescent="0.35">
      <c r="A1690" t="s">
        <v>6114</v>
      </c>
      <c r="B1690" t="s">
        <v>6115</v>
      </c>
      <c r="C1690" t="s">
        <v>1715</v>
      </c>
      <c r="D1690" t="s">
        <v>1747</v>
      </c>
      <c r="E1690">
        <v>31063</v>
      </c>
      <c r="F1690">
        <v>9</v>
      </c>
      <c r="G1690">
        <v>0</v>
      </c>
      <c r="H1690">
        <v>4</v>
      </c>
      <c r="I1690">
        <v>34</v>
      </c>
      <c r="J1690">
        <v>0</v>
      </c>
      <c r="K1690">
        <v>0</v>
      </c>
      <c r="L1690">
        <v>0</v>
      </c>
      <c r="M1690">
        <v>25</v>
      </c>
      <c r="N1690">
        <f t="shared" si="26"/>
        <v>72</v>
      </c>
    </row>
    <row r="1691" spans="1:14" ht="14.25" customHeight="1" x14ac:dyDescent="0.35">
      <c r="A1691" t="s">
        <v>6116</v>
      </c>
      <c r="B1691" t="s">
        <v>6117</v>
      </c>
      <c r="C1691" t="s">
        <v>1715</v>
      </c>
      <c r="D1691" t="s">
        <v>1748</v>
      </c>
      <c r="E1691">
        <v>31065</v>
      </c>
      <c r="F1691">
        <v>16</v>
      </c>
      <c r="G1691">
        <v>2</v>
      </c>
      <c r="H1691">
        <v>7</v>
      </c>
      <c r="I1691">
        <v>8</v>
      </c>
      <c r="J1691">
        <v>10</v>
      </c>
      <c r="K1691">
        <v>0</v>
      </c>
      <c r="L1691">
        <v>5</v>
      </c>
      <c r="M1691">
        <v>0</v>
      </c>
      <c r="N1691">
        <f t="shared" si="26"/>
        <v>48</v>
      </c>
    </row>
    <row r="1692" spans="1:14" ht="14.25" customHeight="1" x14ac:dyDescent="0.35">
      <c r="A1692" t="s">
        <v>6118</v>
      </c>
      <c r="B1692" t="s">
        <v>6119</v>
      </c>
      <c r="C1692" t="s">
        <v>1715</v>
      </c>
      <c r="D1692" t="s">
        <v>1749</v>
      </c>
      <c r="E1692">
        <v>31067</v>
      </c>
      <c r="F1692">
        <v>47</v>
      </c>
      <c r="G1692">
        <v>18</v>
      </c>
      <c r="H1692">
        <v>40</v>
      </c>
      <c r="I1692">
        <v>144</v>
      </c>
      <c r="J1692">
        <v>88</v>
      </c>
      <c r="K1692">
        <v>7</v>
      </c>
      <c r="L1692">
        <v>8</v>
      </c>
      <c r="M1692">
        <v>204</v>
      </c>
      <c r="N1692">
        <f t="shared" si="26"/>
        <v>556</v>
      </c>
    </row>
    <row r="1693" spans="1:14" ht="14.25" customHeight="1" x14ac:dyDescent="0.35">
      <c r="A1693" t="s">
        <v>6120</v>
      </c>
      <c r="B1693" t="s">
        <v>6121</v>
      </c>
      <c r="C1693" t="s">
        <v>1715</v>
      </c>
      <c r="D1693" t="s">
        <v>1750</v>
      </c>
      <c r="E1693">
        <v>31069</v>
      </c>
      <c r="F1693">
        <v>3</v>
      </c>
      <c r="G1693">
        <v>0</v>
      </c>
      <c r="H1693">
        <v>8</v>
      </c>
      <c r="I1693">
        <v>0</v>
      </c>
      <c r="J1693">
        <v>0</v>
      </c>
      <c r="K1693">
        <v>3</v>
      </c>
      <c r="L1693">
        <v>5</v>
      </c>
      <c r="M1693">
        <v>9</v>
      </c>
      <c r="N1693">
        <f t="shared" si="26"/>
        <v>28</v>
      </c>
    </row>
    <row r="1694" spans="1:14" ht="14.25" customHeight="1" x14ac:dyDescent="0.35">
      <c r="A1694" t="s">
        <v>6122</v>
      </c>
      <c r="B1694" t="s">
        <v>3843</v>
      </c>
      <c r="C1694" t="s">
        <v>1715</v>
      </c>
      <c r="D1694" t="s">
        <v>1751</v>
      </c>
      <c r="E1694">
        <v>31071</v>
      </c>
      <c r="F1694">
        <v>0</v>
      </c>
      <c r="G1694">
        <v>0</v>
      </c>
      <c r="H1694">
        <v>0</v>
      </c>
      <c r="I1694">
        <v>9</v>
      </c>
      <c r="J1694">
        <v>0</v>
      </c>
      <c r="K1694">
        <v>0</v>
      </c>
      <c r="L1694">
        <v>0</v>
      </c>
      <c r="M1694">
        <v>14</v>
      </c>
      <c r="N1694">
        <f t="shared" si="26"/>
        <v>23</v>
      </c>
    </row>
    <row r="1695" spans="1:14" ht="14.25" customHeight="1" x14ac:dyDescent="0.35">
      <c r="A1695" t="s">
        <v>6123</v>
      </c>
      <c r="B1695" t="s">
        <v>6124</v>
      </c>
      <c r="C1695" t="s">
        <v>1715</v>
      </c>
      <c r="D1695" t="s">
        <v>1752</v>
      </c>
      <c r="E1695">
        <v>31073</v>
      </c>
      <c r="F1695">
        <v>0</v>
      </c>
      <c r="G1695">
        <v>0</v>
      </c>
      <c r="H1695">
        <v>0</v>
      </c>
      <c r="I1695">
        <v>14</v>
      </c>
      <c r="J1695">
        <v>1</v>
      </c>
      <c r="K1695">
        <v>0</v>
      </c>
      <c r="L1695">
        <v>9</v>
      </c>
      <c r="M1695">
        <v>0</v>
      </c>
      <c r="N1695">
        <f t="shared" si="26"/>
        <v>24</v>
      </c>
    </row>
    <row r="1696" spans="1:14" ht="14.25" customHeight="1" x14ac:dyDescent="0.35">
      <c r="A1696" t="s">
        <v>6125</v>
      </c>
      <c r="B1696" t="s">
        <v>3598</v>
      </c>
      <c r="C1696" t="s">
        <v>1715</v>
      </c>
      <c r="D1696" t="s">
        <v>1753</v>
      </c>
      <c r="E1696">
        <v>31075</v>
      </c>
      <c r="F1696">
        <v>0</v>
      </c>
      <c r="G1696">
        <v>0</v>
      </c>
      <c r="H1696">
        <v>0</v>
      </c>
      <c r="I1696">
        <v>0</v>
      </c>
      <c r="J1696">
        <v>0</v>
      </c>
      <c r="K1696">
        <v>0</v>
      </c>
      <c r="L1696">
        <v>0</v>
      </c>
      <c r="M1696">
        <v>6</v>
      </c>
      <c r="N1696">
        <f t="shared" si="26"/>
        <v>6</v>
      </c>
    </row>
    <row r="1697" spans="1:14" ht="14.25" customHeight="1" x14ac:dyDescent="0.35">
      <c r="A1697" t="s">
        <v>6126</v>
      </c>
      <c r="B1697" t="s">
        <v>4899</v>
      </c>
      <c r="C1697" t="s">
        <v>1715</v>
      </c>
      <c r="D1697" t="s">
        <v>1754</v>
      </c>
      <c r="E1697">
        <v>31077</v>
      </c>
      <c r="F1697">
        <v>0</v>
      </c>
      <c r="G1697">
        <v>0</v>
      </c>
      <c r="H1697">
        <v>5</v>
      </c>
      <c r="I1697">
        <v>11</v>
      </c>
      <c r="J1697">
        <v>17</v>
      </c>
      <c r="K1697">
        <v>0</v>
      </c>
      <c r="L1697">
        <v>0</v>
      </c>
      <c r="M1697">
        <v>12</v>
      </c>
      <c r="N1697">
        <f t="shared" si="26"/>
        <v>45</v>
      </c>
    </row>
    <row r="1698" spans="1:14" ht="14.25" customHeight="1" x14ac:dyDescent="0.35">
      <c r="A1698" t="s">
        <v>6127</v>
      </c>
      <c r="B1698" t="s">
        <v>4176</v>
      </c>
      <c r="C1698" t="s">
        <v>1715</v>
      </c>
      <c r="D1698" t="s">
        <v>1755</v>
      </c>
      <c r="E1698">
        <v>31079</v>
      </c>
      <c r="F1698">
        <v>180</v>
      </c>
      <c r="G1698">
        <v>78</v>
      </c>
      <c r="H1698">
        <v>139</v>
      </c>
      <c r="I1698">
        <v>238</v>
      </c>
      <c r="J1698">
        <v>135</v>
      </c>
      <c r="K1698">
        <v>157</v>
      </c>
      <c r="L1698">
        <v>122</v>
      </c>
      <c r="M1698">
        <v>540</v>
      </c>
      <c r="N1698">
        <f t="shared" si="26"/>
        <v>1589</v>
      </c>
    </row>
    <row r="1699" spans="1:14" ht="14.25" customHeight="1" x14ac:dyDescent="0.35">
      <c r="A1699" t="s">
        <v>6128</v>
      </c>
      <c r="B1699" t="s">
        <v>3981</v>
      </c>
      <c r="C1699" t="s">
        <v>1715</v>
      </c>
      <c r="D1699" t="s">
        <v>1756</v>
      </c>
      <c r="E1699">
        <v>31081</v>
      </c>
      <c r="F1699">
        <v>3</v>
      </c>
      <c r="G1699">
        <v>1</v>
      </c>
      <c r="H1699">
        <v>7</v>
      </c>
      <c r="I1699">
        <v>6</v>
      </c>
      <c r="J1699">
        <v>12</v>
      </c>
      <c r="K1699">
        <v>20</v>
      </c>
      <c r="L1699">
        <v>0</v>
      </c>
      <c r="M1699">
        <v>39</v>
      </c>
      <c r="N1699">
        <f t="shared" si="26"/>
        <v>88</v>
      </c>
    </row>
    <row r="1700" spans="1:14" ht="14.25" customHeight="1" x14ac:dyDescent="0.35">
      <c r="A1700" t="s">
        <v>6129</v>
      </c>
      <c r="B1700" t="s">
        <v>5089</v>
      </c>
      <c r="C1700" t="s">
        <v>1715</v>
      </c>
      <c r="D1700" t="s">
        <v>1757</v>
      </c>
      <c r="E1700">
        <v>31083</v>
      </c>
      <c r="F1700">
        <v>0</v>
      </c>
      <c r="G1700">
        <v>0</v>
      </c>
      <c r="H1700">
        <v>3</v>
      </c>
      <c r="I1700">
        <v>10</v>
      </c>
      <c r="J1700">
        <v>5</v>
      </c>
      <c r="K1700">
        <v>0</v>
      </c>
      <c r="L1700">
        <v>5</v>
      </c>
      <c r="M1700">
        <v>25</v>
      </c>
      <c r="N1700">
        <f t="shared" si="26"/>
        <v>48</v>
      </c>
    </row>
    <row r="1701" spans="1:14" ht="14.25" customHeight="1" x14ac:dyDescent="0.35">
      <c r="A1701" t="s">
        <v>6130</v>
      </c>
      <c r="B1701" t="s">
        <v>6131</v>
      </c>
      <c r="C1701" t="s">
        <v>1715</v>
      </c>
      <c r="D1701" t="s">
        <v>1758</v>
      </c>
      <c r="E1701">
        <v>31085</v>
      </c>
      <c r="F1701">
        <v>0</v>
      </c>
      <c r="G1701">
        <v>0</v>
      </c>
      <c r="H1701">
        <v>1</v>
      </c>
      <c r="I1701">
        <v>0</v>
      </c>
      <c r="J1701">
        <v>1</v>
      </c>
      <c r="K1701">
        <v>4</v>
      </c>
      <c r="L1701">
        <v>0</v>
      </c>
      <c r="M1701">
        <v>5</v>
      </c>
      <c r="N1701">
        <f t="shared" si="26"/>
        <v>11</v>
      </c>
    </row>
    <row r="1702" spans="1:14" ht="14.25" customHeight="1" x14ac:dyDescent="0.35">
      <c r="A1702" t="s">
        <v>6132</v>
      </c>
      <c r="B1702" t="s">
        <v>6133</v>
      </c>
      <c r="C1702" t="s">
        <v>1715</v>
      </c>
      <c r="D1702" t="s">
        <v>1759</v>
      </c>
      <c r="E1702">
        <v>31087</v>
      </c>
      <c r="F1702">
        <v>7</v>
      </c>
      <c r="G1702">
        <v>11</v>
      </c>
      <c r="H1702">
        <v>0</v>
      </c>
      <c r="I1702">
        <v>8</v>
      </c>
      <c r="J1702">
        <v>2</v>
      </c>
      <c r="K1702">
        <v>0</v>
      </c>
      <c r="L1702">
        <v>2</v>
      </c>
      <c r="M1702">
        <v>30</v>
      </c>
      <c r="N1702">
        <f t="shared" si="26"/>
        <v>60</v>
      </c>
    </row>
    <row r="1703" spans="1:14" ht="14.25" customHeight="1" x14ac:dyDescent="0.35">
      <c r="A1703" t="s">
        <v>6134</v>
      </c>
      <c r="B1703" t="s">
        <v>5880</v>
      </c>
      <c r="C1703" t="s">
        <v>1715</v>
      </c>
      <c r="D1703" t="s">
        <v>1760</v>
      </c>
      <c r="E1703">
        <v>31089</v>
      </c>
      <c r="F1703">
        <v>39</v>
      </c>
      <c r="G1703">
        <v>18</v>
      </c>
      <c r="H1703">
        <v>16</v>
      </c>
      <c r="I1703">
        <v>25</v>
      </c>
      <c r="J1703">
        <v>0</v>
      </c>
      <c r="K1703">
        <v>0</v>
      </c>
      <c r="L1703">
        <v>0</v>
      </c>
      <c r="M1703">
        <v>47</v>
      </c>
      <c r="N1703">
        <f t="shared" si="26"/>
        <v>145</v>
      </c>
    </row>
    <row r="1704" spans="1:14" ht="14.25" customHeight="1" x14ac:dyDescent="0.35">
      <c r="A1704" t="s">
        <v>6135</v>
      </c>
      <c r="B1704" t="s">
        <v>6136</v>
      </c>
      <c r="C1704" t="s">
        <v>1715</v>
      </c>
      <c r="D1704" t="s">
        <v>1761</v>
      </c>
      <c r="E1704">
        <v>31091</v>
      </c>
      <c r="F1704">
        <v>0</v>
      </c>
      <c r="G1704">
        <v>0</v>
      </c>
      <c r="H1704">
        <v>0</v>
      </c>
      <c r="I1704">
        <v>11</v>
      </c>
      <c r="J1704">
        <v>0</v>
      </c>
      <c r="K1704">
        <v>0</v>
      </c>
      <c r="L1704">
        <v>0</v>
      </c>
      <c r="M1704">
        <v>8</v>
      </c>
      <c r="N1704">
        <f t="shared" si="26"/>
        <v>19</v>
      </c>
    </row>
    <row r="1705" spans="1:14" ht="14.25" customHeight="1" x14ac:dyDescent="0.35">
      <c r="A1705" t="s">
        <v>6137</v>
      </c>
      <c r="B1705" t="s">
        <v>3605</v>
      </c>
      <c r="C1705" t="s">
        <v>1715</v>
      </c>
      <c r="D1705" t="s">
        <v>1762</v>
      </c>
      <c r="E1705">
        <v>31093</v>
      </c>
      <c r="F1705">
        <v>0</v>
      </c>
      <c r="G1705">
        <v>0</v>
      </c>
      <c r="H1705">
        <v>0</v>
      </c>
      <c r="I1705">
        <v>0</v>
      </c>
      <c r="J1705">
        <v>0</v>
      </c>
      <c r="K1705">
        <v>2</v>
      </c>
      <c r="L1705">
        <v>18</v>
      </c>
      <c r="M1705">
        <v>15</v>
      </c>
      <c r="N1705">
        <f t="shared" si="26"/>
        <v>35</v>
      </c>
    </row>
    <row r="1706" spans="1:14" ht="14.25" customHeight="1" x14ac:dyDescent="0.35">
      <c r="A1706" t="s">
        <v>6138</v>
      </c>
      <c r="B1706" t="s">
        <v>3399</v>
      </c>
      <c r="C1706" t="s">
        <v>1715</v>
      </c>
      <c r="D1706" t="s">
        <v>1763</v>
      </c>
      <c r="E1706">
        <v>31095</v>
      </c>
      <c r="F1706">
        <v>0</v>
      </c>
      <c r="G1706">
        <v>0</v>
      </c>
      <c r="H1706">
        <v>11</v>
      </c>
      <c r="I1706">
        <v>16</v>
      </c>
      <c r="J1706">
        <v>3</v>
      </c>
      <c r="K1706">
        <v>0</v>
      </c>
      <c r="L1706">
        <v>19</v>
      </c>
      <c r="M1706">
        <v>33</v>
      </c>
      <c r="N1706">
        <f t="shared" si="26"/>
        <v>82</v>
      </c>
    </row>
    <row r="1707" spans="1:14" ht="14.25" customHeight="1" x14ac:dyDescent="0.35">
      <c r="A1707" t="s">
        <v>6139</v>
      </c>
      <c r="B1707" t="s">
        <v>3613</v>
      </c>
      <c r="C1707" t="s">
        <v>1715</v>
      </c>
      <c r="D1707" t="s">
        <v>1764</v>
      </c>
      <c r="E1707">
        <v>31097</v>
      </c>
      <c r="F1707">
        <v>0</v>
      </c>
      <c r="G1707">
        <v>0</v>
      </c>
      <c r="H1707">
        <v>12</v>
      </c>
      <c r="I1707">
        <v>0</v>
      </c>
      <c r="J1707">
        <v>5</v>
      </c>
      <c r="K1707">
        <v>0</v>
      </c>
      <c r="L1707">
        <v>0</v>
      </c>
      <c r="M1707">
        <v>29</v>
      </c>
      <c r="N1707">
        <f t="shared" si="26"/>
        <v>46</v>
      </c>
    </row>
    <row r="1708" spans="1:14" ht="14.25" customHeight="1" x14ac:dyDescent="0.35">
      <c r="A1708" t="s">
        <v>6140</v>
      </c>
      <c r="B1708" t="s">
        <v>6141</v>
      </c>
      <c r="C1708" t="s">
        <v>1715</v>
      </c>
      <c r="D1708" t="s">
        <v>1765</v>
      </c>
      <c r="E1708">
        <v>31099</v>
      </c>
      <c r="F1708">
        <v>5</v>
      </c>
      <c r="G1708">
        <v>21</v>
      </c>
      <c r="H1708">
        <v>11</v>
      </c>
      <c r="I1708">
        <v>11</v>
      </c>
      <c r="J1708">
        <v>15</v>
      </c>
      <c r="K1708">
        <v>0</v>
      </c>
      <c r="L1708">
        <v>0</v>
      </c>
      <c r="M1708">
        <v>12</v>
      </c>
      <c r="N1708">
        <f t="shared" si="26"/>
        <v>75</v>
      </c>
    </row>
    <row r="1709" spans="1:14" ht="14.25" customHeight="1" x14ac:dyDescent="0.35">
      <c r="A1709" t="s">
        <v>6142</v>
      </c>
      <c r="B1709" t="s">
        <v>6143</v>
      </c>
      <c r="C1709" t="s">
        <v>1715</v>
      </c>
      <c r="D1709" t="s">
        <v>1766</v>
      </c>
      <c r="E1709">
        <v>31101</v>
      </c>
      <c r="F1709">
        <v>4</v>
      </c>
      <c r="G1709">
        <v>0</v>
      </c>
      <c r="H1709">
        <v>37</v>
      </c>
      <c r="I1709">
        <v>43</v>
      </c>
      <c r="J1709">
        <v>44</v>
      </c>
      <c r="K1709">
        <v>0</v>
      </c>
      <c r="L1709">
        <v>4</v>
      </c>
      <c r="M1709">
        <v>41</v>
      </c>
      <c r="N1709">
        <f t="shared" si="26"/>
        <v>173</v>
      </c>
    </row>
    <row r="1710" spans="1:14" ht="14.25" customHeight="1" x14ac:dyDescent="0.35">
      <c r="A1710" t="s">
        <v>6144</v>
      </c>
      <c r="B1710" t="s">
        <v>6145</v>
      </c>
      <c r="C1710" t="s">
        <v>1715</v>
      </c>
      <c r="D1710" t="s">
        <v>1767</v>
      </c>
      <c r="E1710">
        <v>31103</v>
      </c>
      <c r="F1710">
        <v>0</v>
      </c>
      <c r="G1710">
        <v>0</v>
      </c>
      <c r="H1710">
        <v>0</v>
      </c>
      <c r="I1710">
        <v>5</v>
      </c>
      <c r="J1710">
        <v>12</v>
      </c>
      <c r="K1710">
        <v>0</v>
      </c>
      <c r="L1710">
        <v>10</v>
      </c>
      <c r="M1710">
        <v>0</v>
      </c>
      <c r="N1710">
        <f t="shared" si="26"/>
        <v>27</v>
      </c>
    </row>
    <row r="1711" spans="1:14" ht="14.25" customHeight="1" x14ac:dyDescent="0.35">
      <c r="A1711" t="s">
        <v>6146</v>
      </c>
      <c r="B1711" t="s">
        <v>6147</v>
      </c>
      <c r="C1711" t="s">
        <v>1715</v>
      </c>
      <c r="D1711" t="s">
        <v>1768</v>
      </c>
      <c r="E1711">
        <v>31105</v>
      </c>
      <c r="F1711">
        <v>17</v>
      </c>
      <c r="G1711">
        <v>0</v>
      </c>
      <c r="H1711">
        <v>4</v>
      </c>
      <c r="I1711">
        <v>0</v>
      </c>
      <c r="J1711">
        <v>5</v>
      </c>
      <c r="K1711">
        <v>3</v>
      </c>
      <c r="L1711">
        <v>9</v>
      </c>
      <c r="M1711">
        <v>22</v>
      </c>
      <c r="N1711">
        <f t="shared" si="26"/>
        <v>60</v>
      </c>
    </row>
    <row r="1712" spans="1:14" ht="14.25" customHeight="1" x14ac:dyDescent="0.35">
      <c r="A1712" t="s">
        <v>6148</v>
      </c>
      <c r="B1712" t="s">
        <v>4484</v>
      </c>
      <c r="C1712" t="s">
        <v>1715</v>
      </c>
      <c r="D1712" t="s">
        <v>1769</v>
      </c>
      <c r="E1712">
        <v>31107</v>
      </c>
      <c r="F1712">
        <v>26</v>
      </c>
      <c r="G1712">
        <v>14</v>
      </c>
      <c r="H1712">
        <v>16</v>
      </c>
      <c r="I1712">
        <v>36</v>
      </c>
      <c r="J1712">
        <v>36</v>
      </c>
      <c r="K1712">
        <v>3</v>
      </c>
      <c r="L1712">
        <v>30</v>
      </c>
      <c r="M1712">
        <v>102</v>
      </c>
      <c r="N1712">
        <f t="shared" si="26"/>
        <v>263</v>
      </c>
    </row>
    <row r="1713" spans="1:14" ht="14.25" customHeight="1" x14ac:dyDescent="0.35">
      <c r="A1713" t="s">
        <v>6149</v>
      </c>
      <c r="B1713" t="s">
        <v>6150</v>
      </c>
      <c r="C1713" t="s">
        <v>1715</v>
      </c>
      <c r="D1713" t="s">
        <v>1770</v>
      </c>
      <c r="E1713">
        <v>31109</v>
      </c>
      <c r="F1713">
        <v>711</v>
      </c>
      <c r="G1713">
        <v>196</v>
      </c>
      <c r="H1713">
        <v>611</v>
      </c>
      <c r="I1713">
        <v>5300</v>
      </c>
      <c r="J1713">
        <v>762</v>
      </c>
      <c r="K1713">
        <v>256</v>
      </c>
      <c r="L1713">
        <v>352</v>
      </c>
      <c r="M1713">
        <v>6265</v>
      </c>
      <c r="N1713">
        <f t="shared" si="26"/>
        <v>14453</v>
      </c>
    </row>
    <row r="1714" spans="1:14" ht="14.25" customHeight="1" x14ac:dyDescent="0.35">
      <c r="A1714" t="s">
        <v>6151</v>
      </c>
      <c r="B1714" t="s">
        <v>3619</v>
      </c>
      <c r="C1714" t="s">
        <v>1715</v>
      </c>
      <c r="D1714" t="s">
        <v>1771</v>
      </c>
      <c r="E1714">
        <v>31111</v>
      </c>
      <c r="F1714">
        <v>62</v>
      </c>
      <c r="G1714">
        <v>84</v>
      </c>
      <c r="H1714">
        <v>137</v>
      </c>
      <c r="I1714">
        <v>169</v>
      </c>
      <c r="J1714">
        <v>93</v>
      </c>
      <c r="K1714">
        <v>12</v>
      </c>
      <c r="L1714">
        <v>72</v>
      </c>
      <c r="M1714">
        <v>158</v>
      </c>
      <c r="N1714">
        <f t="shared" si="26"/>
        <v>787</v>
      </c>
    </row>
    <row r="1715" spans="1:14" ht="14.25" customHeight="1" x14ac:dyDescent="0.35">
      <c r="A1715" t="s">
        <v>6152</v>
      </c>
      <c r="B1715" t="s">
        <v>3623</v>
      </c>
      <c r="C1715" t="s">
        <v>1715</v>
      </c>
      <c r="D1715" t="s">
        <v>1772</v>
      </c>
      <c r="E1715">
        <v>31113</v>
      </c>
      <c r="F1715">
        <v>1</v>
      </c>
      <c r="G1715">
        <v>0</v>
      </c>
      <c r="H1715">
        <v>2</v>
      </c>
      <c r="I1715">
        <v>0</v>
      </c>
      <c r="J1715">
        <v>0</v>
      </c>
      <c r="K1715">
        <v>2</v>
      </c>
      <c r="L1715">
        <v>0</v>
      </c>
      <c r="M1715">
        <v>1</v>
      </c>
      <c r="N1715">
        <f t="shared" si="26"/>
        <v>6</v>
      </c>
    </row>
    <row r="1716" spans="1:14" ht="14.25" customHeight="1" x14ac:dyDescent="0.35">
      <c r="A1716" t="s">
        <v>6153</v>
      </c>
      <c r="B1716" t="s">
        <v>6154</v>
      </c>
      <c r="C1716" t="s">
        <v>1715</v>
      </c>
      <c r="D1716" t="s">
        <v>1773</v>
      </c>
      <c r="E1716">
        <v>31115</v>
      </c>
      <c r="F1716">
        <v>0</v>
      </c>
      <c r="G1716">
        <v>0</v>
      </c>
      <c r="H1716">
        <v>0</v>
      </c>
      <c r="I1716">
        <v>3</v>
      </c>
      <c r="J1716">
        <v>0</v>
      </c>
      <c r="K1716">
        <v>0</v>
      </c>
      <c r="L1716">
        <v>0</v>
      </c>
      <c r="M1716">
        <v>0</v>
      </c>
      <c r="N1716">
        <f t="shared" si="26"/>
        <v>3</v>
      </c>
    </row>
    <row r="1717" spans="1:14" ht="14.25" customHeight="1" x14ac:dyDescent="0.35">
      <c r="A1717" t="s">
        <v>6155</v>
      </c>
      <c r="B1717" t="s">
        <v>4932</v>
      </c>
      <c r="C1717" t="s">
        <v>1715</v>
      </c>
      <c r="D1717" t="s">
        <v>1774</v>
      </c>
      <c r="E1717">
        <v>31117</v>
      </c>
      <c r="F1717">
        <v>0</v>
      </c>
      <c r="G1717">
        <v>0</v>
      </c>
      <c r="H1717">
        <v>6</v>
      </c>
      <c r="I1717">
        <v>0</v>
      </c>
      <c r="J1717">
        <v>0</v>
      </c>
      <c r="K1717">
        <v>0</v>
      </c>
      <c r="L1717">
        <v>0</v>
      </c>
      <c r="M1717">
        <v>8</v>
      </c>
      <c r="N1717">
        <f t="shared" si="26"/>
        <v>14</v>
      </c>
    </row>
    <row r="1718" spans="1:14" ht="14.25" customHeight="1" x14ac:dyDescent="0.35">
      <c r="A1718" t="s">
        <v>6156</v>
      </c>
      <c r="B1718" t="s">
        <v>3415</v>
      </c>
      <c r="C1718" t="s">
        <v>1715</v>
      </c>
      <c r="D1718" t="s">
        <v>1775</v>
      </c>
      <c r="E1718">
        <v>31119</v>
      </c>
      <c r="F1718">
        <v>93</v>
      </c>
      <c r="G1718">
        <v>0</v>
      </c>
      <c r="H1718">
        <v>74</v>
      </c>
      <c r="I1718">
        <v>254</v>
      </c>
      <c r="J1718">
        <v>68</v>
      </c>
      <c r="K1718">
        <v>57</v>
      </c>
      <c r="L1718">
        <v>26</v>
      </c>
      <c r="M1718">
        <v>341</v>
      </c>
      <c r="N1718">
        <f t="shared" si="26"/>
        <v>913</v>
      </c>
    </row>
    <row r="1719" spans="1:14" ht="14.25" customHeight="1" x14ac:dyDescent="0.35">
      <c r="A1719" t="s">
        <v>6157</v>
      </c>
      <c r="B1719" t="s">
        <v>6158</v>
      </c>
      <c r="C1719" t="s">
        <v>1715</v>
      </c>
      <c r="D1719" t="s">
        <v>1776</v>
      </c>
      <c r="E1719">
        <v>31121</v>
      </c>
      <c r="F1719">
        <v>4</v>
      </c>
      <c r="G1719">
        <v>0</v>
      </c>
      <c r="H1719">
        <v>4</v>
      </c>
      <c r="I1719">
        <v>26</v>
      </c>
      <c r="J1719">
        <v>4</v>
      </c>
      <c r="K1719">
        <v>4</v>
      </c>
      <c r="L1719">
        <v>0</v>
      </c>
      <c r="M1719">
        <v>4</v>
      </c>
      <c r="N1719">
        <f t="shared" si="26"/>
        <v>46</v>
      </c>
    </row>
    <row r="1720" spans="1:14" ht="14.25" customHeight="1" x14ac:dyDescent="0.35">
      <c r="A1720" t="s">
        <v>6159</v>
      </c>
      <c r="B1720" t="s">
        <v>6160</v>
      </c>
      <c r="C1720" t="s">
        <v>1715</v>
      </c>
      <c r="D1720" t="s">
        <v>1777</v>
      </c>
      <c r="E1720">
        <v>31123</v>
      </c>
      <c r="F1720">
        <v>28</v>
      </c>
      <c r="G1720">
        <v>0</v>
      </c>
      <c r="H1720">
        <v>0</v>
      </c>
      <c r="I1720">
        <v>24</v>
      </c>
      <c r="J1720">
        <v>4</v>
      </c>
      <c r="K1720">
        <v>0</v>
      </c>
      <c r="L1720">
        <v>5</v>
      </c>
      <c r="M1720">
        <v>25</v>
      </c>
      <c r="N1720">
        <f t="shared" si="26"/>
        <v>86</v>
      </c>
    </row>
    <row r="1721" spans="1:14" ht="14.25" customHeight="1" x14ac:dyDescent="0.35">
      <c r="A1721" t="s">
        <v>6161</v>
      </c>
      <c r="B1721" t="s">
        <v>6162</v>
      </c>
      <c r="C1721" t="s">
        <v>1715</v>
      </c>
      <c r="D1721" t="s">
        <v>1778</v>
      </c>
      <c r="E1721">
        <v>31125</v>
      </c>
      <c r="F1721">
        <v>13</v>
      </c>
      <c r="G1721">
        <v>4</v>
      </c>
      <c r="H1721">
        <v>7</v>
      </c>
      <c r="I1721">
        <v>12</v>
      </c>
      <c r="J1721">
        <v>5</v>
      </c>
      <c r="K1721">
        <v>8</v>
      </c>
      <c r="L1721">
        <v>0</v>
      </c>
      <c r="M1721">
        <v>43</v>
      </c>
      <c r="N1721">
        <f t="shared" si="26"/>
        <v>92</v>
      </c>
    </row>
    <row r="1722" spans="1:14" ht="14.25" customHeight="1" x14ac:dyDescent="0.35">
      <c r="A1722" t="s">
        <v>6163</v>
      </c>
      <c r="B1722" t="s">
        <v>4945</v>
      </c>
      <c r="C1722" t="s">
        <v>1715</v>
      </c>
      <c r="D1722" t="s">
        <v>1779</v>
      </c>
      <c r="E1722">
        <v>31127</v>
      </c>
      <c r="F1722">
        <v>12</v>
      </c>
      <c r="G1722">
        <v>6</v>
      </c>
      <c r="H1722">
        <v>5</v>
      </c>
      <c r="I1722">
        <v>43</v>
      </c>
      <c r="J1722">
        <v>7</v>
      </c>
      <c r="K1722">
        <v>0</v>
      </c>
      <c r="L1722">
        <v>20</v>
      </c>
      <c r="M1722">
        <v>58</v>
      </c>
      <c r="N1722">
        <f t="shared" si="26"/>
        <v>151</v>
      </c>
    </row>
    <row r="1723" spans="1:14" ht="14.25" customHeight="1" x14ac:dyDescent="0.35">
      <c r="A1723" t="s">
        <v>6164</v>
      </c>
      <c r="B1723" t="s">
        <v>6165</v>
      </c>
      <c r="C1723" t="s">
        <v>1715</v>
      </c>
      <c r="D1723" t="s">
        <v>1780</v>
      </c>
      <c r="E1723">
        <v>31129</v>
      </c>
      <c r="F1723">
        <v>3</v>
      </c>
      <c r="G1723">
        <v>2</v>
      </c>
      <c r="H1723">
        <v>0</v>
      </c>
      <c r="I1723">
        <v>4</v>
      </c>
      <c r="J1723">
        <v>1</v>
      </c>
      <c r="K1723">
        <v>0</v>
      </c>
      <c r="L1723">
        <v>13</v>
      </c>
      <c r="M1723">
        <v>13</v>
      </c>
      <c r="N1723">
        <f t="shared" si="26"/>
        <v>36</v>
      </c>
    </row>
    <row r="1724" spans="1:14" ht="14.25" customHeight="1" x14ac:dyDescent="0.35">
      <c r="A1724" t="s">
        <v>6166</v>
      </c>
      <c r="B1724" t="s">
        <v>6167</v>
      </c>
      <c r="C1724" t="s">
        <v>1715</v>
      </c>
      <c r="D1724" t="s">
        <v>1781</v>
      </c>
      <c r="E1724">
        <v>31131</v>
      </c>
      <c r="F1724">
        <v>39</v>
      </c>
      <c r="G1724">
        <v>20</v>
      </c>
      <c r="H1724">
        <v>15</v>
      </c>
      <c r="I1724">
        <v>134</v>
      </c>
      <c r="J1724">
        <v>59</v>
      </c>
      <c r="K1724">
        <v>0</v>
      </c>
      <c r="L1724">
        <v>31</v>
      </c>
      <c r="M1724">
        <v>60</v>
      </c>
      <c r="N1724">
        <f t="shared" si="26"/>
        <v>358</v>
      </c>
    </row>
    <row r="1725" spans="1:14" ht="14.25" customHeight="1" x14ac:dyDescent="0.35">
      <c r="A1725" t="s">
        <v>6168</v>
      </c>
      <c r="B1725" t="s">
        <v>4959</v>
      </c>
      <c r="C1725" t="s">
        <v>1715</v>
      </c>
      <c r="D1725" t="s">
        <v>1782</v>
      </c>
      <c r="E1725">
        <v>31133</v>
      </c>
      <c r="F1725">
        <v>19</v>
      </c>
      <c r="G1725">
        <v>2</v>
      </c>
      <c r="H1725">
        <v>0</v>
      </c>
      <c r="I1725">
        <v>8</v>
      </c>
      <c r="J1725">
        <v>2</v>
      </c>
      <c r="K1725">
        <v>0</v>
      </c>
      <c r="L1725">
        <v>16</v>
      </c>
      <c r="M1725">
        <v>24</v>
      </c>
      <c r="N1725">
        <f t="shared" si="26"/>
        <v>71</v>
      </c>
    </row>
    <row r="1726" spans="1:14" ht="14.25" customHeight="1" x14ac:dyDescent="0.35">
      <c r="A1726" t="s">
        <v>6169</v>
      </c>
      <c r="B1726" t="s">
        <v>6170</v>
      </c>
      <c r="C1726" t="s">
        <v>1715</v>
      </c>
      <c r="D1726" t="s">
        <v>1783</v>
      </c>
      <c r="E1726">
        <v>31135</v>
      </c>
      <c r="F1726">
        <v>8</v>
      </c>
      <c r="G1726">
        <v>2</v>
      </c>
      <c r="H1726">
        <v>4</v>
      </c>
      <c r="I1726">
        <v>3</v>
      </c>
      <c r="J1726">
        <v>5</v>
      </c>
      <c r="K1726">
        <v>1</v>
      </c>
      <c r="L1726">
        <v>0</v>
      </c>
      <c r="M1726">
        <v>1</v>
      </c>
      <c r="N1726">
        <f t="shared" si="26"/>
        <v>24</v>
      </c>
    </row>
    <row r="1727" spans="1:14" ht="14.25" customHeight="1" x14ac:dyDescent="0.35">
      <c r="A1727" t="s">
        <v>6171</v>
      </c>
      <c r="B1727" t="s">
        <v>5929</v>
      </c>
      <c r="C1727" t="s">
        <v>1715</v>
      </c>
      <c r="D1727" t="s">
        <v>1784</v>
      </c>
      <c r="E1727">
        <v>31137</v>
      </c>
      <c r="F1727">
        <v>0</v>
      </c>
      <c r="G1727">
        <v>3</v>
      </c>
      <c r="H1727">
        <v>0</v>
      </c>
      <c r="I1727">
        <v>106</v>
      </c>
      <c r="J1727">
        <v>0</v>
      </c>
      <c r="K1727">
        <v>7</v>
      </c>
      <c r="L1727">
        <v>2</v>
      </c>
      <c r="M1727">
        <v>100</v>
      </c>
      <c r="N1727">
        <f t="shared" si="26"/>
        <v>218</v>
      </c>
    </row>
    <row r="1728" spans="1:14" ht="14.25" customHeight="1" x14ac:dyDescent="0.35">
      <c r="A1728" t="s">
        <v>6172</v>
      </c>
      <c r="B1728" t="s">
        <v>4245</v>
      </c>
      <c r="C1728" t="s">
        <v>1715</v>
      </c>
      <c r="D1728" t="s">
        <v>1785</v>
      </c>
      <c r="E1728">
        <v>31139</v>
      </c>
      <c r="F1728">
        <v>2</v>
      </c>
      <c r="G1728">
        <v>0</v>
      </c>
      <c r="H1728">
        <v>0</v>
      </c>
      <c r="I1728">
        <v>50</v>
      </c>
      <c r="J1728">
        <v>26</v>
      </c>
      <c r="K1728">
        <v>0</v>
      </c>
      <c r="L1728">
        <v>0</v>
      </c>
      <c r="M1728">
        <v>26</v>
      </c>
      <c r="N1728">
        <f t="shared" si="26"/>
        <v>104</v>
      </c>
    </row>
    <row r="1729" spans="1:14" ht="14.25" customHeight="1" x14ac:dyDescent="0.35">
      <c r="A1729" t="s">
        <v>6173</v>
      </c>
      <c r="B1729" t="s">
        <v>5932</v>
      </c>
      <c r="C1729" t="s">
        <v>1715</v>
      </c>
      <c r="D1729" t="s">
        <v>1786</v>
      </c>
      <c r="E1729">
        <v>31141</v>
      </c>
      <c r="F1729">
        <v>45</v>
      </c>
      <c r="G1729">
        <v>33</v>
      </c>
      <c r="H1729">
        <v>113</v>
      </c>
      <c r="I1729">
        <v>141</v>
      </c>
      <c r="J1729">
        <v>44</v>
      </c>
      <c r="K1729">
        <v>56</v>
      </c>
      <c r="L1729">
        <v>14</v>
      </c>
      <c r="M1729">
        <v>75</v>
      </c>
      <c r="N1729">
        <f t="shared" si="26"/>
        <v>521</v>
      </c>
    </row>
    <row r="1730" spans="1:14" ht="14.25" customHeight="1" x14ac:dyDescent="0.35">
      <c r="A1730" t="s">
        <v>6174</v>
      </c>
      <c r="B1730" t="s">
        <v>3647</v>
      </c>
      <c r="C1730" t="s">
        <v>1715</v>
      </c>
      <c r="D1730" t="s">
        <v>1787</v>
      </c>
      <c r="E1730">
        <v>31143</v>
      </c>
      <c r="F1730">
        <v>2</v>
      </c>
      <c r="G1730">
        <v>0</v>
      </c>
      <c r="H1730">
        <v>2</v>
      </c>
      <c r="I1730">
        <v>17</v>
      </c>
      <c r="J1730">
        <v>17</v>
      </c>
      <c r="K1730">
        <v>6</v>
      </c>
      <c r="L1730">
        <v>6</v>
      </c>
      <c r="M1730">
        <v>10</v>
      </c>
      <c r="N1730">
        <f t="shared" si="26"/>
        <v>60</v>
      </c>
    </row>
    <row r="1731" spans="1:14" ht="14.25" customHeight="1" x14ac:dyDescent="0.35">
      <c r="A1731" t="s">
        <v>6175</v>
      </c>
      <c r="B1731" t="s">
        <v>6176</v>
      </c>
      <c r="C1731" t="s">
        <v>1715</v>
      </c>
      <c r="D1731" t="s">
        <v>1788</v>
      </c>
      <c r="E1731">
        <v>31145</v>
      </c>
      <c r="F1731">
        <v>71</v>
      </c>
      <c r="G1731">
        <v>0</v>
      </c>
      <c r="H1731">
        <v>64</v>
      </c>
      <c r="I1731">
        <v>89</v>
      </c>
      <c r="J1731">
        <v>88</v>
      </c>
      <c r="K1731">
        <v>9</v>
      </c>
      <c r="L1731">
        <v>26</v>
      </c>
      <c r="M1731">
        <v>134</v>
      </c>
      <c r="N1731">
        <f t="shared" ref="N1731:N1794" si="27">SUM(F1731:M1731)</f>
        <v>481</v>
      </c>
    </row>
    <row r="1732" spans="1:14" ht="14.25" customHeight="1" x14ac:dyDescent="0.35">
      <c r="A1732" t="s">
        <v>6177</v>
      </c>
      <c r="B1732" t="s">
        <v>6178</v>
      </c>
      <c r="C1732" t="s">
        <v>1715</v>
      </c>
      <c r="D1732" t="s">
        <v>1789</v>
      </c>
      <c r="E1732">
        <v>31147</v>
      </c>
      <c r="F1732">
        <v>1</v>
      </c>
      <c r="G1732">
        <v>24</v>
      </c>
      <c r="H1732">
        <v>2</v>
      </c>
      <c r="I1732">
        <v>22</v>
      </c>
      <c r="J1732">
        <v>18</v>
      </c>
      <c r="K1732">
        <v>3</v>
      </c>
      <c r="L1732">
        <v>2</v>
      </c>
      <c r="M1732">
        <v>45</v>
      </c>
      <c r="N1732">
        <f t="shared" si="27"/>
        <v>117</v>
      </c>
    </row>
    <row r="1733" spans="1:14" ht="14.25" customHeight="1" x14ac:dyDescent="0.35">
      <c r="A1733" t="s">
        <v>6179</v>
      </c>
      <c r="B1733" t="s">
        <v>5668</v>
      </c>
      <c r="C1733" t="s">
        <v>1715</v>
      </c>
      <c r="D1733" t="s">
        <v>1790</v>
      </c>
      <c r="E1733">
        <v>31149</v>
      </c>
      <c r="F1733">
        <v>0</v>
      </c>
      <c r="G1733">
        <v>0</v>
      </c>
      <c r="H1733">
        <v>0</v>
      </c>
      <c r="I1733">
        <v>0</v>
      </c>
      <c r="J1733">
        <v>6</v>
      </c>
      <c r="K1733">
        <v>3</v>
      </c>
      <c r="L1733">
        <v>0</v>
      </c>
      <c r="M1733">
        <v>6</v>
      </c>
      <c r="N1733">
        <f t="shared" si="27"/>
        <v>15</v>
      </c>
    </row>
    <row r="1734" spans="1:14" ht="14.25" customHeight="1" x14ac:dyDescent="0.35">
      <c r="A1734" t="s">
        <v>6180</v>
      </c>
      <c r="B1734" t="s">
        <v>3658</v>
      </c>
      <c r="C1734" t="s">
        <v>1715</v>
      </c>
      <c r="D1734" t="s">
        <v>1791</v>
      </c>
      <c r="E1734">
        <v>31151</v>
      </c>
      <c r="F1734">
        <v>3</v>
      </c>
      <c r="G1734">
        <v>41</v>
      </c>
      <c r="H1734">
        <v>61</v>
      </c>
      <c r="I1734">
        <v>120</v>
      </c>
      <c r="J1734">
        <v>33</v>
      </c>
      <c r="K1734">
        <v>5</v>
      </c>
      <c r="L1734">
        <v>0</v>
      </c>
      <c r="M1734">
        <v>113</v>
      </c>
      <c r="N1734">
        <f t="shared" si="27"/>
        <v>376</v>
      </c>
    </row>
    <row r="1735" spans="1:14" ht="14.25" customHeight="1" x14ac:dyDescent="0.35">
      <c r="A1735" t="s">
        <v>6181</v>
      </c>
      <c r="B1735" t="s">
        <v>6182</v>
      </c>
      <c r="C1735" t="s">
        <v>1715</v>
      </c>
      <c r="D1735" t="s">
        <v>1792</v>
      </c>
      <c r="E1735">
        <v>31153</v>
      </c>
      <c r="F1735">
        <v>188</v>
      </c>
      <c r="G1735">
        <v>113</v>
      </c>
      <c r="H1735">
        <v>262</v>
      </c>
      <c r="I1735">
        <v>696</v>
      </c>
      <c r="J1735">
        <v>175</v>
      </c>
      <c r="K1735">
        <v>70</v>
      </c>
      <c r="L1735">
        <v>81</v>
      </c>
      <c r="M1735">
        <v>981</v>
      </c>
      <c r="N1735">
        <f t="shared" si="27"/>
        <v>2566</v>
      </c>
    </row>
    <row r="1736" spans="1:14" ht="14.25" customHeight="1" x14ac:dyDescent="0.35">
      <c r="A1736" t="s">
        <v>6183</v>
      </c>
      <c r="B1736" t="s">
        <v>6184</v>
      </c>
      <c r="C1736" t="s">
        <v>1715</v>
      </c>
      <c r="D1736" t="s">
        <v>1793</v>
      </c>
      <c r="E1736">
        <v>31155</v>
      </c>
      <c r="F1736">
        <v>23</v>
      </c>
      <c r="G1736">
        <v>14</v>
      </c>
      <c r="H1736">
        <v>42</v>
      </c>
      <c r="I1736">
        <v>41</v>
      </c>
      <c r="J1736">
        <v>43</v>
      </c>
      <c r="K1736">
        <v>0</v>
      </c>
      <c r="L1736">
        <v>8</v>
      </c>
      <c r="M1736">
        <v>74</v>
      </c>
      <c r="N1736">
        <f t="shared" si="27"/>
        <v>245</v>
      </c>
    </row>
    <row r="1737" spans="1:14" ht="14.25" customHeight="1" x14ac:dyDescent="0.35">
      <c r="A1737" t="s">
        <v>6185</v>
      </c>
      <c r="B1737" t="s">
        <v>6186</v>
      </c>
      <c r="C1737" t="s">
        <v>1715</v>
      </c>
      <c r="D1737" t="s">
        <v>1794</v>
      </c>
      <c r="E1737">
        <v>31157</v>
      </c>
      <c r="F1737">
        <v>51</v>
      </c>
      <c r="G1737">
        <v>12</v>
      </c>
      <c r="H1737">
        <v>70</v>
      </c>
      <c r="I1737">
        <v>271</v>
      </c>
      <c r="J1737">
        <v>66</v>
      </c>
      <c r="K1737">
        <v>88</v>
      </c>
      <c r="L1737">
        <v>96</v>
      </c>
      <c r="M1737">
        <v>190</v>
      </c>
      <c r="N1737">
        <f t="shared" si="27"/>
        <v>844</v>
      </c>
    </row>
    <row r="1738" spans="1:14" ht="14.25" customHeight="1" x14ac:dyDescent="0.35">
      <c r="A1738" t="s">
        <v>6187</v>
      </c>
      <c r="B1738" t="s">
        <v>4983</v>
      </c>
      <c r="C1738" t="s">
        <v>1715</v>
      </c>
      <c r="D1738" t="s">
        <v>1795</v>
      </c>
      <c r="E1738">
        <v>31159</v>
      </c>
      <c r="F1738">
        <v>9</v>
      </c>
      <c r="G1738">
        <v>27</v>
      </c>
      <c r="H1738">
        <v>2</v>
      </c>
      <c r="I1738">
        <v>165</v>
      </c>
      <c r="J1738">
        <v>13</v>
      </c>
      <c r="K1738">
        <v>6</v>
      </c>
      <c r="L1738">
        <v>1</v>
      </c>
      <c r="M1738">
        <v>123</v>
      </c>
      <c r="N1738">
        <f t="shared" si="27"/>
        <v>346</v>
      </c>
    </row>
    <row r="1739" spans="1:14" ht="14.25" customHeight="1" x14ac:dyDescent="0.35">
      <c r="A1739" t="s">
        <v>6188</v>
      </c>
      <c r="B1739" t="s">
        <v>4987</v>
      </c>
      <c r="C1739" t="s">
        <v>1715</v>
      </c>
      <c r="D1739" t="s">
        <v>1796</v>
      </c>
      <c r="E1739">
        <v>31161</v>
      </c>
      <c r="F1739">
        <v>16</v>
      </c>
      <c r="G1739">
        <v>9</v>
      </c>
      <c r="H1739">
        <v>13</v>
      </c>
      <c r="I1739">
        <v>22</v>
      </c>
      <c r="J1739">
        <v>0</v>
      </c>
      <c r="K1739">
        <v>0</v>
      </c>
      <c r="L1739">
        <v>8</v>
      </c>
      <c r="M1739">
        <v>55</v>
      </c>
      <c r="N1739">
        <f t="shared" si="27"/>
        <v>123</v>
      </c>
    </row>
    <row r="1740" spans="1:14" ht="14.25" customHeight="1" x14ac:dyDescent="0.35">
      <c r="A1740" t="s">
        <v>6189</v>
      </c>
      <c r="B1740" t="s">
        <v>4989</v>
      </c>
      <c r="C1740" t="s">
        <v>1715</v>
      </c>
      <c r="D1740" t="s">
        <v>1797</v>
      </c>
      <c r="E1740">
        <v>31163</v>
      </c>
      <c r="F1740">
        <v>0</v>
      </c>
      <c r="G1740">
        <v>0</v>
      </c>
      <c r="H1740">
        <v>1</v>
      </c>
      <c r="I1740">
        <v>13</v>
      </c>
      <c r="J1740">
        <v>6</v>
      </c>
      <c r="K1740">
        <v>0</v>
      </c>
      <c r="L1740">
        <v>0</v>
      </c>
      <c r="M1740">
        <v>10</v>
      </c>
      <c r="N1740">
        <f t="shared" si="27"/>
        <v>30</v>
      </c>
    </row>
    <row r="1741" spans="1:14" ht="14.25" customHeight="1" x14ac:dyDescent="0.35">
      <c r="A1741" t="s">
        <v>6190</v>
      </c>
      <c r="B1741" t="s">
        <v>4822</v>
      </c>
      <c r="C1741" t="s">
        <v>1715</v>
      </c>
      <c r="D1741" t="s">
        <v>1798</v>
      </c>
      <c r="E1741">
        <v>31165</v>
      </c>
      <c r="F1741">
        <v>8</v>
      </c>
      <c r="G1741">
        <v>0</v>
      </c>
      <c r="H1741">
        <v>0</v>
      </c>
      <c r="I1741">
        <v>1</v>
      </c>
      <c r="J1741">
        <v>0</v>
      </c>
      <c r="K1741">
        <v>9</v>
      </c>
      <c r="L1741">
        <v>0</v>
      </c>
      <c r="M1741">
        <v>40</v>
      </c>
      <c r="N1741">
        <f t="shared" si="27"/>
        <v>58</v>
      </c>
    </row>
    <row r="1742" spans="1:14" ht="14.25" customHeight="1" x14ac:dyDescent="0.35">
      <c r="A1742" t="s">
        <v>6191</v>
      </c>
      <c r="B1742" t="s">
        <v>4995</v>
      </c>
      <c r="C1742" t="s">
        <v>1715</v>
      </c>
      <c r="D1742" t="s">
        <v>1799</v>
      </c>
      <c r="E1742">
        <v>31167</v>
      </c>
      <c r="F1742">
        <v>5</v>
      </c>
      <c r="G1742">
        <v>0</v>
      </c>
      <c r="H1742">
        <v>2</v>
      </c>
      <c r="I1742">
        <v>10</v>
      </c>
      <c r="J1742">
        <v>4</v>
      </c>
      <c r="K1742">
        <v>1</v>
      </c>
      <c r="L1742">
        <v>10</v>
      </c>
      <c r="M1742">
        <v>10</v>
      </c>
      <c r="N1742">
        <f t="shared" si="27"/>
        <v>42</v>
      </c>
    </row>
    <row r="1743" spans="1:14" ht="14.25" customHeight="1" x14ac:dyDescent="0.35">
      <c r="A1743" t="s">
        <v>6192</v>
      </c>
      <c r="B1743" t="s">
        <v>6193</v>
      </c>
      <c r="C1743" t="s">
        <v>1715</v>
      </c>
      <c r="D1743" t="s">
        <v>1800</v>
      </c>
      <c r="E1743">
        <v>31169</v>
      </c>
      <c r="F1743">
        <v>16</v>
      </c>
      <c r="G1743">
        <v>0</v>
      </c>
      <c r="H1743">
        <v>3</v>
      </c>
      <c r="I1743">
        <v>14</v>
      </c>
      <c r="J1743">
        <v>3</v>
      </c>
      <c r="K1743">
        <v>0</v>
      </c>
      <c r="L1743">
        <v>5</v>
      </c>
      <c r="M1743">
        <v>38</v>
      </c>
      <c r="N1743">
        <f t="shared" si="27"/>
        <v>79</v>
      </c>
    </row>
    <row r="1744" spans="1:14" ht="14.25" customHeight="1" x14ac:dyDescent="0.35">
      <c r="A1744" t="s">
        <v>6194</v>
      </c>
      <c r="B1744" t="s">
        <v>4283</v>
      </c>
      <c r="C1744" t="s">
        <v>1715</v>
      </c>
      <c r="D1744" t="s">
        <v>1801</v>
      </c>
      <c r="E1744">
        <v>31171</v>
      </c>
      <c r="F1744">
        <v>0</v>
      </c>
      <c r="G1744">
        <v>0</v>
      </c>
      <c r="H1744">
        <v>0</v>
      </c>
      <c r="I1744">
        <v>2</v>
      </c>
      <c r="J1744">
        <v>0</v>
      </c>
      <c r="K1744">
        <v>0</v>
      </c>
      <c r="L1744">
        <v>0</v>
      </c>
      <c r="M1744">
        <v>2</v>
      </c>
      <c r="N1744">
        <f t="shared" si="27"/>
        <v>4</v>
      </c>
    </row>
    <row r="1745" spans="1:14" ht="14.25" customHeight="1" x14ac:dyDescent="0.35">
      <c r="A1745" t="s">
        <v>6195</v>
      </c>
      <c r="B1745" t="s">
        <v>6196</v>
      </c>
      <c r="C1745" t="s">
        <v>1715</v>
      </c>
      <c r="D1745" t="s">
        <v>1802</v>
      </c>
      <c r="E1745">
        <v>31173</v>
      </c>
      <c r="F1745">
        <v>41</v>
      </c>
      <c r="G1745">
        <v>19</v>
      </c>
      <c r="H1745">
        <v>28</v>
      </c>
      <c r="I1745">
        <v>69</v>
      </c>
      <c r="J1745">
        <v>33</v>
      </c>
      <c r="K1745">
        <v>0</v>
      </c>
      <c r="L1745">
        <v>36</v>
      </c>
      <c r="M1745">
        <v>94</v>
      </c>
      <c r="N1745">
        <f t="shared" si="27"/>
        <v>320</v>
      </c>
    </row>
    <row r="1746" spans="1:14" ht="14.25" customHeight="1" x14ac:dyDescent="0.35">
      <c r="A1746" t="s">
        <v>6197</v>
      </c>
      <c r="B1746" t="s">
        <v>4409</v>
      </c>
      <c r="C1746" t="s">
        <v>1715</v>
      </c>
      <c r="D1746" t="s">
        <v>1803</v>
      </c>
      <c r="E1746">
        <v>31175</v>
      </c>
      <c r="F1746">
        <v>2</v>
      </c>
      <c r="G1746">
        <v>0</v>
      </c>
      <c r="H1746">
        <v>0</v>
      </c>
      <c r="I1746">
        <v>15</v>
      </c>
      <c r="J1746">
        <v>0</v>
      </c>
      <c r="K1746">
        <v>0</v>
      </c>
      <c r="L1746">
        <v>0</v>
      </c>
      <c r="M1746">
        <v>22</v>
      </c>
      <c r="N1746">
        <f t="shared" si="27"/>
        <v>39</v>
      </c>
    </row>
    <row r="1747" spans="1:14" ht="14.25" customHeight="1" x14ac:dyDescent="0.35">
      <c r="A1747" t="s">
        <v>6198</v>
      </c>
      <c r="B1747" t="s">
        <v>3455</v>
      </c>
      <c r="C1747" t="s">
        <v>1715</v>
      </c>
      <c r="D1747" t="s">
        <v>1804</v>
      </c>
      <c r="E1747">
        <v>31177</v>
      </c>
      <c r="F1747">
        <v>41</v>
      </c>
      <c r="G1747">
        <v>23</v>
      </c>
      <c r="H1747">
        <v>2</v>
      </c>
      <c r="I1747">
        <v>12</v>
      </c>
      <c r="J1747">
        <v>36</v>
      </c>
      <c r="K1747">
        <v>26</v>
      </c>
      <c r="L1747">
        <v>17</v>
      </c>
      <c r="M1747">
        <v>153</v>
      </c>
      <c r="N1747">
        <f t="shared" si="27"/>
        <v>310</v>
      </c>
    </row>
    <row r="1748" spans="1:14" ht="14.25" customHeight="1" x14ac:dyDescent="0.35">
      <c r="A1748" t="s">
        <v>6199</v>
      </c>
      <c r="B1748" t="s">
        <v>4309</v>
      </c>
      <c r="C1748" t="s">
        <v>1715</v>
      </c>
      <c r="D1748" t="s">
        <v>1805</v>
      </c>
      <c r="E1748">
        <v>31179</v>
      </c>
      <c r="F1748">
        <v>0</v>
      </c>
      <c r="G1748">
        <v>0</v>
      </c>
      <c r="H1748">
        <v>2</v>
      </c>
      <c r="I1748">
        <v>200</v>
      </c>
      <c r="J1748">
        <v>1</v>
      </c>
      <c r="K1748">
        <v>7</v>
      </c>
      <c r="L1748">
        <v>52</v>
      </c>
      <c r="M1748">
        <v>218</v>
      </c>
      <c r="N1748">
        <f t="shared" si="27"/>
        <v>480</v>
      </c>
    </row>
    <row r="1749" spans="1:14" ht="14.25" customHeight="1" x14ac:dyDescent="0.35">
      <c r="A1749" t="s">
        <v>6200</v>
      </c>
      <c r="B1749" t="s">
        <v>4311</v>
      </c>
      <c r="C1749" t="s">
        <v>1715</v>
      </c>
      <c r="D1749" t="s">
        <v>1806</v>
      </c>
      <c r="E1749">
        <v>31181</v>
      </c>
      <c r="F1749">
        <v>3</v>
      </c>
      <c r="G1749">
        <v>7</v>
      </c>
      <c r="H1749">
        <v>4</v>
      </c>
      <c r="I1749">
        <v>43</v>
      </c>
      <c r="J1749">
        <v>8</v>
      </c>
      <c r="K1749">
        <v>1</v>
      </c>
      <c r="L1749">
        <v>3</v>
      </c>
      <c r="M1749">
        <v>12</v>
      </c>
      <c r="N1749">
        <f t="shared" si="27"/>
        <v>81</v>
      </c>
    </row>
    <row r="1750" spans="1:14" ht="14.25" customHeight="1" x14ac:dyDescent="0.35">
      <c r="A1750" t="s">
        <v>6201</v>
      </c>
      <c r="B1750" t="s">
        <v>4313</v>
      </c>
      <c r="C1750" t="s">
        <v>1715</v>
      </c>
      <c r="D1750" t="s">
        <v>1807</v>
      </c>
      <c r="E1750">
        <v>31183</v>
      </c>
      <c r="F1750">
        <v>0</v>
      </c>
      <c r="G1750">
        <v>0</v>
      </c>
      <c r="H1750">
        <v>0</v>
      </c>
      <c r="I1750">
        <v>0</v>
      </c>
      <c r="J1750">
        <v>0</v>
      </c>
      <c r="K1750">
        <v>0</v>
      </c>
      <c r="L1750">
        <v>0</v>
      </c>
      <c r="M1750">
        <v>0</v>
      </c>
      <c r="N1750">
        <f t="shared" si="27"/>
        <v>0</v>
      </c>
    </row>
    <row r="1751" spans="1:14" ht="14.25" customHeight="1" x14ac:dyDescent="0.35">
      <c r="A1751" t="s">
        <v>6202</v>
      </c>
      <c r="B1751" t="s">
        <v>5344</v>
      </c>
      <c r="C1751" t="s">
        <v>1715</v>
      </c>
      <c r="D1751" t="s">
        <v>1808</v>
      </c>
      <c r="E1751">
        <v>31185</v>
      </c>
      <c r="F1751">
        <v>54</v>
      </c>
      <c r="G1751">
        <v>9</v>
      </c>
      <c r="H1751">
        <v>2</v>
      </c>
      <c r="I1751">
        <v>17</v>
      </c>
      <c r="J1751">
        <v>15</v>
      </c>
      <c r="K1751">
        <v>1</v>
      </c>
      <c r="L1751">
        <v>32</v>
      </c>
      <c r="M1751">
        <v>98</v>
      </c>
      <c r="N1751">
        <f t="shared" si="27"/>
        <v>228</v>
      </c>
    </row>
    <row r="1752" spans="1:14" ht="14.25" customHeight="1" x14ac:dyDescent="0.35">
      <c r="A1752" t="s">
        <v>6203</v>
      </c>
      <c r="B1752" t="s">
        <v>6204</v>
      </c>
      <c r="C1752" t="s">
        <v>1809</v>
      </c>
      <c r="D1752" t="s">
        <v>1810</v>
      </c>
      <c r="E1752">
        <v>32001</v>
      </c>
      <c r="F1752">
        <v>3</v>
      </c>
      <c r="G1752">
        <v>10</v>
      </c>
      <c r="H1752">
        <v>30</v>
      </c>
      <c r="I1752">
        <v>131</v>
      </c>
      <c r="J1752">
        <v>18</v>
      </c>
      <c r="K1752">
        <v>10</v>
      </c>
      <c r="L1752">
        <v>78</v>
      </c>
      <c r="M1752">
        <v>99</v>
      </c>
      <c r="N1752">
        <f t="shared" si="27"/>
        <v>379</v>
      </c>
    </row>
    <row r="1753" spans="1:14" ht="14.25" customHeight="1" x14ac:dyDescent="0.35">
      <c r="A1753" t="s">
        <v>6205</v>
      </c>
      <c r="B1753" t="s">
        <v>3568</v>
      </c>
      <c r="C1753" t="s">
        <v>1809</v>
      </c>
      <c r="D1753" t="s">
        <v>1811</v>
      </c>
      <c r="E1753">
        <v>32003</v>
      </c>
      <c r="F1753">
        <v>7722</v>
      </c>
      <c r="G1753">
        <v>2323</v>
      </c>
      <c r="H1753">
        <v>4500</v>
      </c>
      <c r="I1753">
        <v>11944</v>
      </c>
      <c r="J1753">
        <v>7067</v>
      </c>
      <c r="K1753">
        <v>2815</v>
      </c>
      <c r="L1753">
        <v>4270</v>
      </c>
      <c r="M1753">
        <v>13494</v>
      </c>
      <c r="N1753">
        <f t="shared" si="27"/>
        <v>54135</v>
      </c>
    </row>
    <row r="1754" spans="1:14" ht="14.25" customHeight="1" x14ac:dyDescent="0.35">
      <c r="A1754" t="s">
        <v>6206</v>
      </c>
      <c r="B1754" t="s">
        <v>3833</v>
      </c>
      <c r="C1754" t="s">
        <v>1809</v>
      </c>
      <c r="D1754" t="s">
        <v>1812</v>
      </c>
      <c r="E1754">
        <v>32005</v>
      </c>
      <c r="F1754">
        <v>187</v>
      </c>
      <c r="G1754">
        <v>27</v>
      </c>
      <c r="H1754">
        <v>61</v>
      </c>
      <c r="I1754">
        <v>202</v>
      </c>
      <c r="J1754">
        <v>106</v>
      </c>
      <c r="K1754">
        <v>41</v>
      </c>
      <c r="L1754">
        <v>62</v>
      </c>
      <c r="M1754">
        <v>91</v>
      </c>
      <c r="N1754">
        <f t="shared" si="27"/>
        <v>777</v>
      </c>
    </row>
    <row r="1755" spans="1:14" ht="14.25" customHeight="1" x14ac:dyDescent="0.35">
      <c r="A1755" t="s">
        <v>6207</v>
      </c>
      <c r="B1755" t="s">
        <v>6208</v>
      </c>
      <c r="C1755" t="s">
        <v>1809</v>
      </c>
      <c r="D1755" t="s">
        <v>1813</v>
      </c>
      <c r="E1755">
        <v>32007</v>
      </c>
      <c r="F1755">
        <v>90</v>
      </c>
      <c r="G1755">
        <v>63</v>
      </c>
      <c r="H1755">
        <v>48</v>
      </c>
      <c r="I1755">
        <v>248</v>
      </c>
      <c r="J1755">
        <v>284</v>
      </c>
      <c r="K1755">
        <v>21</v>
      </c>
      <c r="L1755">
        <v>145</v>
      </c>
      <c r="M1755">
        <v>446</v>
      </c>
      <c r="N1755">
        <f t="shared" si="27"/>
        <v>1345</v>
      </c>
    </row>
    <row r="1756" spans="1:14" ht="14.25" customHeight="1" x14ac:dyDescent="0.35">
      <c r="A1756" t="s">
        <v>6209</v>
      </c>
      <c r="B1756" t="s">
        <v>6210</v>
      </c>
      <c r="C1756" t="s">
        <v>1809</v>
      </c>
      <c r="D1756" t="s">
        <v>1814</v>
      </c>
      <c r="E1756">
        <v>32009</v>
      </c>
      <c r="F1756">
        <v>0</v>
      </c>
      <c r="G1756">
        <v>0</v>
      </c>
      <c r="H1756">
        <v>0</v>
      </c>
      <c r="I1756">
        <v>0</v>
      </c>
      <c r="J1756">
        <v>0</v>
      </c>
      <c r="K1756">
        <v>0</v>
      </c>
      <c r="L1756">
        <v>0</v>
      </c>
      <c r="M1756">
        <v>0</v>
      </c>
      <c r="N1756">
        <f t="shared" si="27"/>
        <v>0</v>
      </c>
    </row>
    <row r="1757" spans="1:14" ht="14.25" customHeight="1" x14ac:dyDescent="0.35">
      <c r="A1757" t="s">
        <v>6211</v>
      </c>
      <c r="B1757" t="s">
        <v>6212</v>
      </c>
      <c r="C1757" t="s">
        <v>1809</v>
      </c>
      <c r="D1757" t="s">
        <v>1815</v>
      </c>
      <c r="E1757">
        <v>32011</v>
      </c>
      <c r="F1757">
        <v>0</v>
      </c>
      <c r="G1757">
        <v>0</v>
      </c>
      <c r="H1757">
        <v>29</v>
      </c>
      <c r="I1757">
        <v>38</v>
      </c>
      <c r="J1757">
        <v>29</v>
      </c>
      <c r="K1757">
        <v>0</v>
      </c>
      <c r="L1757">
        <v>8</v>
      </c>
      <c r="M1757">
        <v>0</v>
      </c>
      <c r="N1757">
        <f t="shared" si="27"/>
        <v>104</v>
      </c>
    </row>
    <row r="1758" spans="1:14" ht="14.25" customHeight="1" x14ac:dyDescent="0.35">
      <c r="A1758" t="s">
        <v>6213</v>
      </c>
      <c r="B1758" t="s">
        <v>3705</v>
      </c>
      <c r="C1758" t="s">
        <v>1809</v>
      </c>
      <c r="D1758" t="s">
        <v>1816</v>
      </c>
      <c r="E1758">
        <v>32013</v>
      </c>
      <c r="F1758">
        <v>25</v>
      </c>
      <c r="G1758">
        <v>21</v>
      </c>
      <c r="H1758">
        <v>116</v>
      </c>
      <c r="I1758">
        <v>101</v>
      </c>
      <c r="J1758">
        <v>51</v>
      </c>
      <c r="K1758">
        <v>0</v>
      </c>
      <c r="L1758">
        <v>86</v>
      </c>
      <c r="M1758">
        <v>170</v>
      </c>
      <c r="N1758">
        <f t="shared" si="27"/>
        <v>570</v>
      </c>
    </row>
    <row r="1759" spans="1:14" ht="14.25" customHeight="1" x14ac:dyDescent="0.35">
      <c r="A1759" t="s">
        <v>6214</v>
      </c>
      <c r="B1759" t="s">
        <v>6215</v>
      </c>
      <c r="C1759" t="s">
        <v>1809</v>
      </c>
      <c r="D1759" t="s">
        <v>1817</v>
      </c>
      <c r="E1759">
        <v>32015</v>
      </c>
      <c r="F1759">
        <v>53</v>
      </c>
      <c r="G1759">
        <v>0</v>
      </c>
      <c r="H1759">
        <v>0</v>
      </c>
      <c r="I1759">
        <v>1</v>
      </c>
      <c r="J1759">
        <v>0</v>
      </c>
      <c r="K1759">
        <v>1</v>
      </c>
      <c r="L1759">
        <v>0</v>
      </c>
      <c r="M1759">
        <v>6</v>
      </c>
      <c r="N1759">
        <f t="shared" si="27"/>
        <v>61</v>
      </c>
    </row>
    <row r="1760" spans="1:14" ht="14.25" customHeight="1" x14ac:dyDescent="0.35">
      <c r="A1760" t="s">
        <v>6216</v>
      </c>
      <c r="B1760" t="s">
        <v>3619</v>
      </c>
      <c r="C1760" t="s">
        <v>1809</v>
      </c>
      <c r="D1760" t="s">
        <v>1818</v>
      </c>
      <c r="E1760">
        <v>32017</v>
      </c>
      <c r="F1760">
        <v>0</v>
      </c>
      <c r="G1760">
        <v>0</v>
      </c>
      <c r="H1760">
        <v>0</v>
      </c>
      <c r="I1760">
        <v>21</v>
      </c>
      <c r="J1760">
        <v>0</v>
      </c>
      <c r="K1760">
        <v>0</v>
      </c>
      <c r="L1760">
        <v>0</v>
      </c>
      <c r="M1760">
        <v>1</v>
      </c>
      <c r="N1760">
        <f t="shared" si="27"/>
        <v>22</v>
      </c>
    </row>
    <row r="1761" spans="1:14" ht="14.25" customHeight="1" x14ac:dyDescent="0.35">
      <c r="A1761" t="s">
        <v>6217</v>
      </c>
      <c r="B1761" t="s">
        <v>4784</v>
      </c>
      <c r="C1761" t="s">
        <v>1809</v>
      </c>
      <c r="D1761" t="s">
        <v>1819</v>
      </c>
      <c r="E1761">
        <v>32019</v>
      </c>
      <c r="F1761">
        <v>64</v>
      </c>
      <c r="G1761">
        <v>4</v>
      </c>
      <c r="H1761">
        <v>68</v>
      </c>
      <c r="I1761">
        <v>233</v>
      </c>
      <c r="J1761">
        <v>76</v>
      </c>
      <c r="K1761">
        <v>54</v>
      </c>
      <c r="L1761">
        <v>51</v>
      </c>
      <c r="M1761">
        <v>186</v>
      </c>
      <c r="N1761">
        <f t="shared" si="27"/>
        <v>736</v>
      </c>
    </row>
    <row r="1762" spans="1:14" ht="14.25" customHeight="1" x14ac:dyDescent="0.35">
      <c r="A1762" t="s">
        <v>6218</v>
      </c>
      <c r="B1762" t="s">
        <v>3872</v>
      </c>
      <c r="C1762" t="s">
        <v>1809</v>
      </c>
      <c r="D1762" t="s">
        <v>1820</v>
      </c>
      <c r="E1762">
        <v>32021</v>
      </c>
      <c r="F1762">
        <v>6</v>
      </c>
      <c r="G1762">
        <v>7</v>
      </c>
      <c r="H1762">
        <v>0</v>
      </c>
      <c r="I1762">
        <v>5</v>
      </c>
      <c r="J1762">
        <v>16</v>
      </c>
      <c r="K1762">
        <v>6</v>
      </c>
      <c r="L1762">
        <v>15</v>
      </c>
      <c r="M1762">
        <v>3</v>
      </c>
      <c r="N1762">
        <f t="shared" si="27"/>
        <v>58</v>
      </c>
    </row>
    <row r="1763" spans="1:14" ht="14.25" customHeight="1" x14ac:dyDescent="0.35">
      <c r="A1763" t="s">
        <v>6219</v>
      </c>
      <c r="B1763" t="s">
        <v>6220</v>
      </c>
      <c r="C1763" t="s">
        <v>1809</v>
      </c>
      <c r="D1763" t="s">
        <v>1821</v>
      </c>
      <c r="E1763">
        <v>32023</v>
      </c>
      <c r="F1763">
        <v>121</v>
      </c>
      <c r="G1763">
        <v>95</v>
      </c>
      <c r="H1763">
        <v>113</v>
      </c>
      <c r="I1763">
        <v>402</v>
      </c>
      <c r="J1763">
        <v>217</v>
      </c>
      <c r="K1763">
        <v>0</v>
      </c>
      <c r="L1763">
        <v>61</v>
      </c>
      <c r="M1763">
        <v>232</v>
      </c>
      <c r="N1763">
        <f t="shared" si="27"/>
        <v>1241</v>
      </c>
    </row>
    <row r="1764" spans="1:14" ht="14.25" customHeight="1" x14ac:dyDescent="0.35">
      <c r="A1764" t="s">
        <v>6221</v>
      </c>
      <c r="B1764" t="s">
        <v>6222</v>
      </c>
      <c r="C1764" t="s">
        <v>1809</v>
      </c>
      <c r="D1764" t="s">
        <v>1822</v>
      </c>
      <c r="E1764">
        <v>32027</v>
      </c>
      <c r="F1764">
        <v>0</v>
      </c>
      <c r="G1764">
        <v>0</v>
      </c>
      <c r="H1764">
        <v>4</v>
      </c>
      <c r="I1764">
        <v>11</v>
      </c>
      <c r="J1764">
        <v>2</v>
      </c>
      <c r="K1764">
        <v>0</v>
      </c>
      <c r="L1764">
        <v>3</v>
      </c>
      <c r="M1764">
        <v>10</v>
      </c>
      <c r="N1764">
        <f t="shared" si="27"/>
        <v>30</v>
      </c>
    </row>
    <row r="1765" spans="1:14" ht="14.25" customHeight="1" x14ac:dyDescent="0.35">
      <c r="A1765" t="s">
        <v>6223</v>
      </c>
      <c r="B1765" t="s">
        <v>6224</v>
      </c>
      <c r="C1765" t="s">
        <v>1809</v>
      </c>
      <c r="D1765" t="s">
        <v>1823</v>
      </c>
      <c r="E1765">
        <v>32029</v>
      </c>
      <c r="F1765">
        <v>0</v>
      </c>
      <c r="G1765">
        <v>0</v>
      </c>
      <c r="H1765">
        <v>10</v>
      </c>
      <c r="I1765">
        <v>25</v>
      </c>
      <c r="J1765">
        <v>7</v>
      </c>
      <c r="K1765">
        <v>6</v>
      </c>
      <c r="L1765">
        <v>0</v>
      </c>
      <c r="M1765">
        <v>11</v>
      </c>
      <c r="N1765">
        <f t="shared" si="27"/>
        <v>59</v>
      </c>
    </row>
    <row r="1766" spans="1:14" ht="14.25" customHeight="1" x14ac:dyDescent="0.35">
      <c r="A1766" t="s">
        <v>6225</v>
      </c>
      <c r="B1766" t="s">
        <v>6226</v>
      </c>
      <c r="C1766" t="s">
        <v>1809</v>
      </c>
      <c r="D1766" t="s">
        <v>1824</v>
      </c>
      <c r="E1766">
        <v>32031</v>
      </c>
      <c r="F1766">
        <v>1434</v>
      </c>
      <c r="G1766">
        <v>194</v>
      </c>
      <c r="H1766">
        <v>690</v>
      </c>
      <c r="I1766">
        <v>4018</v>
      </c>
      <c r="J1766">
        <v>943</v>
      </c>
      <c r="K1766">
        <v>436</v>
      </c>
      <c r="L1766">
        <v>982</v>
      </c>
      <c r="M1766">
        <v>4431</v>
      </c>
      <c r="N1766">
        <f t="shared" si="27"/>
        <v>13128</v>
      </c>
    </row>
    <row r="1767" spans="1:14" ht="14.25" customHeight="1" x14ac:dyDescent="0.35">
      <c r="A1767" t="s">
        <v>6227</v>
      </c>
      <c r="B1767" t="s">
        <v>6228</v>
      </c>
      <c r="C1767" t="s">
        <v>1809</v>
      </c>
      <c r="D1767" t="s">
        <v>1825</v>
      </c>
      <c r="E1767">
        <v>32033</v>
      </c>
      <c r="F1767">
        <v>2</v>
      </c>
      <c r="G1767">
        <v>0</v>
      </c>
      <c r="H1767">
        <v>36</v>
      </c>
      <c r="I1767">
        <v>6</v>
      </c>
      <c r="J1767">
        <v>3</v>
      </c>
      <c r="K1767">
        <v>2</v>
      </c>
      <c r="L1767">
        <v>6</v>
      </c>
      <c r="M1767">
        <v>0</v>
      </c>
      <c r="N1767">
        <f t="shared" si="27"/>
        <v>55</v>
      </c>
    </row>
    <row r="1768" spans="1:14" ht="14.25" customHeight="1" x14ac:dyDescent="0.35">
      <c r="A1768" t="s">
        <v>6229</v>
      </c>
      <c r="B1768" t="s">
        <v>6230</v>
      </c>
      <c r="C1768" t="s">
        <v>1809</v>
      </c>
      <c r="D1768" t="s">
        <v>1826</v>
      </c>
      <c r="E1768">
        <v>32510</v>
      </c>
      <c r="F1768">
        <v>99</v>
      </c>
      <c r="G1768">
        <v>91</v>
      </c>
      <c r="H1768">
        <v>72</v>
      </c>
      <c r="I1768">
        <v>160</v>
      </c>
      <c r="J1768">
        <v>90</v>
      </c>
      <c r="K1768">
        <v>33</v>
      </c>
      <c r="L1768">
        <v>204</v>
      </c>
      <c r="M1768">
        <v>268</v>
      </c>
      <c r="N1768">
        <f t="shared" si="27"/>
        <v>1017</v>
      </c>
    </row>
    <row r="1769" spans="1:14" ht="14.25" customHeight="1" x14ac:dyDescent="0.35">
      <c r="A1769" t="s">
        <v>6231</v>
      </c>
      <c r="B1769" t="s">
        <v>6232</v>
      </c>
      <c r="C1769" t="s">
        <v>1827</v>
      </c>
      <c r="D1769" t="s">
        <v>1828</v>
      </c>
      <c r="E1769">
        <v>33001</v>
      </c>
      <c r="F1769">
        <v>184</v>
      </c>
      <c r="G1769">
        <v>63</v>
      </c>
      <c r="H1769">
        <v>26</v>
      </c>
      <c r="I1769">
        <v>174</v>
      </c>
      <c r="J1769">
        <v>36</v>
      </c>
      <c r="K1769">
        <v>46</v>
      </c>
      <c r="L1769">
        <v>149</v>
      </c>
      <c r="M1769">
        <v>203</v>
      </c>
      <c r="N1769">
        <f t="shared" si="27"/>
        <v>881</v>
      </c>
    </row>
    <row r="1770" spans="1:14" ht="14.25" customHeight="1" x14ac:dyDescent="0.35">
      <c r="A1770" t="s">
        <v>6233</v>
      </c>
      <c r="B1770" t="s">
        <v>3564</v>
      </c>
      <c r="C1770" t="s">
        <v>1827</v>
      </c>
      <c r="D1770" t="s">
        <v>1829</v>
      </c>
      <c r="E1770">
        <v>33003</v>
      </c>
      <c r="F1770">
        <v>18</v>
      </c>
      <c r="G1770">
        <v>12</v>
      </c>
      <c r="H1770">
        <v>96</v>
      </c>
      <c r="I1770">
        <v>60</v>
      </c>
      <c r="J1770">
        <v>19</v>
      </c>
      <c r="K1770">
        <v>85</v>
      </c>
      <c r="L1770">
        <v>5</v>
      </c>
      <c r="M1770">
        <v>155</v>
      </c>
      <c r="N1770">
        <f t="shared" si="27"/>
        <v>450</v>
      </c>
    </row>
    <row r="1771" spans="1:14" ht="14.25" customHeight="1" x14ac:dyDescent="0.35">
      <c r="A1771" t="s">
        <v>6234</v>
      </c>
      <c r="B1771" t="s">
        <v>6235</v>
      </c>
      <c r="C1771" t="s">
        <v>1827</v>
      </c>
      <c r="D1771" t="s">
        <v>1830</v>
      </c>
      <c r="E1771">
        <v>33005</v>
      </c>
      <c r="F1771">
        <v>137</v>
      </c>
      <c r="G1771">
        <v>15</v>
      </c>
      <c r="H1771">
        <v>84</v>
      </c>
      <c r="I1771">
        <v>311</v>
      </c>
      <c r="J1771">
        <v>119</v>
      </c>
      <c r="K1771">
        <v>121</v>
      </c>
      <c r="L1771">
        <v>1</v>
      </c>
      <c r="M1771">
        <v>468</v>
      </c>
      <c r="N1771">
        <f t="shared" si="27"/>
        <v>1256</v>
      </c>
    </row>
    <row r="1772" spans="1:14" ht="14.25" customHeight="1" x14ac:dyDescent="0.35">
      <c r="A1772" t="s">
        <v>6236</v>
      </c>
      <c r="B1772" t="s">
        <v>6237</v>
      </c>
      <c r="C1772" t="s">
        <v>1827</v>
      </c>
      <c r="D1772" t="s">
        <v>1831</v>
      </c>
      <c r="E1772">
        <v>33007</v>
      </c>
      <c r="F1772">
        <v>97</v>
      </c>
      <c r="G1772">
        <v>9</v>
      </c>
      <c r="H1772">
        <v>53</v>
      </c>
      <c r="I1772">
        <v>83</v>
      </c>
      <c r="J1772">
        <v>63</v>
      </c>
      <c r="K1772">
        <v>0</v>
      </c>
      <c r="L1772">
        <v>52</v>
      </c>
      <c r="M1772">
        <v>247</v>
      </c>
      <c r="N1772">
        <f t="shared" si="27"/>
        <v>604</v>
      </c>
    </row>
    <row r="1773" spans="1:14" ht="14.25" customHeight="1" x14ac:dyDescent="0.35">
      <c r="A1773" t="s">
        <v>6238</v>
      </c>
      <c r="B1773" t="s">
        <v>6239</v>
      </c>
      <c r="C1773" t="s">
        <v>1827</v>
      </c>
      <c r="D1773" t="s">
        <v>1832</v>
      </c>
      <c r="E1773">
        <v>33009</v>
      </c>
      <c r="F1773">
        <v>88</v>
      </c>
      <c r="G1773">
        <v>40</v>
      </c>
      <c r="H1773">
        <v>87</v>
      </c>
      <c r="I1773">
        <v>567</v>
      </c>
      <c r="J1773">
        <v>129</v>
      </c>
      <c r="K1773">
        <v>29</v>
      </c>
      <c r="L1773">
        <v>60</v>
      </c>
      <c r="M1773">
        <v>778</v>
      </c>
      <c r="N1773">
        <f t="shared" si="27"/>
        <v>1778</v>
      </c>
    </row>
    <row r="1774" spans="1:14" ht="14.25" customHeight="1" x14ac:dyDescent="0.35">
      <c r="A1774" t="s">
        <v>6240</v>
      </c>
      <c r="B1774" t="s">
        <v>3991</v>
      </c>
      <c r="C1774" t="s">
        <v>1827</v>
      </c>
      <c r="D1774" t="s">
        <v>1833</v>
      </c>
      <c r="E1774">
        <v>33011</v>
      </c>
      <c r="F1774">
        <v>443</v>
      </c>
      <c r="G1774">
        <v>150</v>
      </c>
      <c r="H1774">
        <v>542</v>
      </c>
      <c r="I1774">
        <v>964</v>
      </c>
      <c r="J1774">
        <v>681</v>
      </c>
      <c r="K1774">
        <v>256</v>
      </c>
      <c r="L1774">
        <v>487</v>
      </c>
      <c r="M1774">
        <v>1421</v>
      </c>
      <c r="N1774">
        <f t="shared" si="27"/>
        <v>4944</v>
      </c>
    </row>
    <row r="1775" spans="1:14" ht="14.25" customHeight="1" x14ac:dyDescent="0.35">
      <c r="A1775" t="s">
        <v>6241</v>
      </c>
      <c r="B1775" t="s">
        <v>6242</v>
      </c>
      <c r="C1775" t="s">
        <v>1827</v>
      </c>
      <c r="D1775" t="s">
        <v>1834</v>
      </c>
      <c r="E1775">
        <v>33013</v>
      </c>
      <c r="F1775">
        <v>155</v>
      </c>
      <c r="G1775">
        <v>83</v>
      </c>
      <c r="H1775">
        <v>30</v>
      </c>
      <c r="I1775">
        <v>716</v>
      </c>
      <c r="J1775">
        <v>205</v>
      </c>
      <c r="K1775">
        <v>56</v>
      </c>
      <c r="L1775">
        <v>108</v>
      </c>
      <c r="M1775">
        <v>575</v>
      </c>
      <c r="N1775">
        <f t="shared" si="27"/>
        <v>1928</v>
      </c>
    </row>
    <row r="1776" spans="1:14" ht="14.25" customHeight="1" x14ac:dyDescent="0.35">
      <c r="A1776" t="s">
        <v>6243</v>
      </c>
      <c r="B1776" t="s">
        <v>6244</v>
      </c>
      <c r="C1776" t="s">
        <v>1827</v>
      </c>
      <c r="D1776" t="s">
        <v>1835</v>
      </c>
      <c r="E1776">
        <v>33015</v>
      </c>
      <c r="F1776">
        <v>183</v>
      </c>
      <c r="G1776">
        <v>132</v>
      </c>
      <c r="H1776">
        <v>124</v>
      </c>
      <c r="I1776">
        <v>782</v>
      </c>
      <c r="J1776">
        <v>446</v>
      </c>
      <c r="K1776">
        <v>55</v>
      </c>
      <c r="L1776">
        <v>264</v>
      </c>
      <c r="M1776">
        <v>553</v>
      </c>
      <c r="N1776">
        <f t="shared" si="27"/>
        <v>2539</v>
      </c>
    </row>
    <row r="1777" spans="1:14" ht="14.25" customHeight="1" x14ac:dyDescent="0.35">
      <c r="A1777" t="s">
        <v>6245</v>
      </c>
      <c r="B1777" t="s">
        <v>6246</v>
      </c>
      <c r="C1777" t="s">
        <v>1827</v>
      </c>
      <c r="D1777" t="s">
        <v>1836</v>
      </c>
      <c r="E1777">
        <v>33017</v>
      </c>
      <c r="F1777">
        <v>82</v>
      </c>
      <c r="G1777">
        <v>52</v>
      </c>
      <c r="H1777">
        <v>56</v>
      </c>
      <c r="I1777">
        <v>1201</v>
      </c>
      <c r="J1777">
        <v>142</v>
      </c>
      <c r="K1777">
        <v>48</v>
      </c>
      <c r="L1777">
        <v>127</v>
      </c>
      <c r="M1777">
        <v>1482</v>
      </c>
      <c r="N1777">
        <f t="shared" si="27"/>
        <v>3190</v>
      </c>
    </row>
    <row r="1778" spans="1:14" ht="14.25" customHeight="1" x14ac:dyDescent="0.35">
      <c r="A1778" t="s">
        <v>6247</v>
      </c>
      <c r="B1778" t="s">
        <v>4675</v>
      </c>
      <c r="C1778" t="s">
        <v>1827</v>
      </c>
      <c r="D1778" t="s">
        <v>1837</v>
      </c>
      <c r="E1778">
        <v>33019</v>
      </c>
      <c r="F1778">
        <v>0</v>
      </c>
      <c r="G1778">
        <v>16</v>
      </c>
      <c r="H1778">
        <v>76</v>
      </c>
      <c r="I1778">
        <v>135</v>
      </c>
      <c r="J1778">
        <v>115</v>
      </c>
      <c r="K1778">
        <v>7</v>
      </c>
      <c r="L1778">
        <v>15</v>
      </c>
      <c r="M1778">
        <v>100</v>
      </c>
      <c r="N1778">
        <f t="shared" si="27"/>
        <v>464</v>
      </c>
    </row>
    <row r="1779" spans="1:14" ht="14.25" customHeight="1" x14ac:dyDescent="0.35">
      <c r="A1779" t="s">
        <v>6248</v>
      </c>
      <c r="B1779" t="s">
        <v>6249</v>
      </c>
      <c r="C1779" t="s">
        <v>1838</v>
      </c>
      <c r="D1779" t="s">
        <v>1839</v>
      </c>
      <c r="E1779">
        <v>34001</v>
      </c>
      <c r="F1779">
        <v>1098</v>
      </c>
      <c r="G1779">
        <v>209</v>
      </c>
      <c r="H1779">
        <v>370</v>
      </c>
      <c r="I1779">
        <v>1210</v>
      </c>
      <c r="J1779">
        <v>681</v>
      </c>
      <c r="K1779">
        <v>429</v>
      </c>
      <c r="L1779">
        <v>592</v>
      </c>
      <c r="M1779">
        <v>2325</v>
      </c>
      <c r="N1779">
        <f t="shared" si="27"/>
        <v>6914</v>
      </c>
    </row>
    <row r="1780" spans="1:14" ht="14.25" customHeight="1" x14ac:dyDescent="0.35">
      <c r="A1780" t="s">
        <v>6250</v>
      </c>
      <c r="B1780" t="s">
        <v>6251</v>
      </c>
      <c r="C1780" t="s">
        <v>1838</v>
      </c>
      <c r="D1780" t="s">
        <v>1840</v>
      </c>
      <c r="E1780">
        <v>34003</v>
      </c>
      <c r="F1780">
        <v>1377</v>
      </c>
      <c r="G1780">
        <v>586</v>
      </c>
      <c r="H1780">
        <v>812</v>
      </c>
      <c r="I1780">
        <v>2164</v>
      </c>
      <c r="J1780">
        <v>1503</v>
      </c>
      <c r="K1780">
        <v>673</v>
      </c>
      <c r="L1780">
        <v>1132</v>
      </c>
      <c r="M1780">
        <v>3383</v>
      </c>
      <c r="N1780">
        <f t="shared" si="27"/>
        <v>11630</v>
      </c>
    </row>
    <row r="1781" spans="1:14" ht="14.25" customHeight="1" x14ac:dyDescent="0.35">
      <c r="A1781" t="s">
        <v>6252</v>
      </c>
      <c r="B1781" t="s">
        <v>6253</v>
      </c>
      <c r="C1781" t="s">
        <v>1838</v>
      </c>
      <c r="D1781" t="s">
        <v>1841</v>
      </c>
      <c r="E1781">
        <v>34005</v>
      </c>
      <c r="F1781">
        <v>744</v>
      </c>
      <c r="G1781">
        <v>272</v>
      </c>
      <c r="H1781">
        <v>410</v>
      </c>
      <c r="I1781">
        <v>945</v>
      </c>
      <c r="J1781">
        <v>828</v>
      </c>
      <c r="K1781">
        <v>327</v>
      </c>
      <c r="L1781">
        <v>610</v>
      </c>
      <c r="M1781">
        <v>1546</v>
      </c>
      <c r="N1781">
        <f t="shared" si="27"/>
        <v>5682</v>
      </c>
    </row>
    <row r="1782" spans="1:14" ht="14.25" customHeight="1" x14ac:dyDescent="0.35">
      <c r="A1782" t="s">
        <v>6254</v>
      </c>
      <c r="B1782" t="s">
        <v>4092</v>
      </c>
      <c r="C1782" t="s">
        <v>1838</v>
      </c>
      <c r="D1782" t="s">
        <v>1842</v>
      </c>
      <c r="E1782">
        <v>34007</v>
      </c>
      <c r="F1782">
        <v>1677</v>
      </c>
      <c r="G1782">
        <v>556</v>
      </c>
      <c r="H1782">
        <v>1035</v>
      </c>
      <c r="I1782">
        <v>2595</v>
      </c>
      <c r="J1782">
        <v>2702</v>
      </c>
      <c r="K1782">
        <v>660</v>
      </c>
      <c r="L1782">
        <v>1120</v>
      </c>
      <c r="M1782">
        <v>3072</v>
      </c>
      <c r="N1782">
        <f t="shared" si="27"/>
        <v>13417</v>
      </c>
    </row>
    <row r="1783" spans="1:14" ht="14.25" customHeight="1" x14ac:dyDescent="0.35">
      <c r="A1783" t="s">
        <v>6255</v>
      </c>
      <c r="B1783" t="s">
        <v>6256</v>
      </c>
      <c r="C1783" t="s">
        <v>1838</v>
      </c>
      <c r="D1783" t="s">
        <v>1843</v>
      </c>
      <c r="E1783">
        <v>34009</v>
      </c>
      <c r="F1783">
        <v>55</v>
      </c>
      <c r="G1783">
        <v>200</v>
      </c>
      <c r="H1783">
        <v>120</v>
      </c>
      <c r="I1783">
        <v>430</v>
      </c>
      <c r="J1783">
        <v>138</v>
      </c>
      <c r="K1783">
        <v>11</v>
      </c>
      <c r="L1783">
        <v>97</v>
      </c>
      <c r="M1783">
        <v>538</v>
      </c>
      <c r="N1783">
        <f t="shared" si="27"/>
        <v>1589</v>
      </c>
    </row>
    <row r="1784" spans="1:14" ht="14.25" customHeight="1" x14ac:dyDescent="0.35">
      <c r="A1784" t="s">
        <v>6257</v>
      </c>
      <c r="B1784" t="s">
        <v>4438</v>
      </c>
      <c r="C1784" t="s">
        <v>1838</v>
      </c>
      <c r="D1784" t="s">
        <v>1844</v>
      </c>
      <c r="E1784">
        <v>34011</v>
      </c>
      <c r="F1784">
        <v>838</v>
      </c>
      <c r="G1784">
        <v>392</v>
      </c>
      <c r="H1784">
        <v>257</v>
      </c>
      <c r="I1784">
        <v>624</v>
      </c>
      <c r="J1784">
        <v>543</v>
      </c>
      <c r="K1784">
        <v>366</v>
      </c>
      <c r="L1784">
        <v>487</v>
      </c>
      <c r="M1784">
        <v>977</v>
      </c>
      <c r="N1784">
        <f t="shared" si="27"/>
        <v>4484</v>
      </c>
    </row>
    <row r="1785" spans="1:14" ht="14.25" customHeight="1" x14ac:dyDescent="0.35">
      <c r="A1785" t="s">
        <v>6258</v>
      </c>
      <c r="B1785" t="s">
        <v>5395</v>
      </c>
      <c r="C1785" t="s">
        <v>1838</v>
      </c>
      <c r="D1785" t="s">
        <v>1845</v>
      </c>
      <c r="E1785">
        <v>34013</v>
      </c>
      <c r="F1785">
        <v>3597</v>
      </c>
      <c r="G1785">
        <v>1385</v>
      </c>
      <c r="H1785">
        <v>2179</v>
      </c>
      <c r="I1785">
        <v>5667</v>
      </c>
      <c r="J1785">
        <v>3764</v>
      </c>
      <c r="K1785">
        <v>844</v>
      </c>
      <c r="L1785">
        <v>2183</v>
      </c>
      <c r="M1785">
        <v>6212</v>
      </c>
      <c r="N1785">
        <f t="shared" si="27"/>
        <v>25831</v>
      </c>
    </row>
    <row r="1786" spans="1:14" ht="14.25" customHeight="1" x14ac:dyDescent="0.35">
      <c r="A1786" t="s">
        <v>6259</v>
      </c>
      <c r="B1786" t="s">
        <v>6260</v>
      </c>
      <c r="C1786" t="s">
        <v>1838</v>
      </c>
      <c r="D1786" t="s">
        <v>1846</v>
      </c>
      <c r="E1786">
        <v>34015</v>
      </c>
      <c r="F1786">
        <v>494</v>
      </c>
      <c r="G1786">
        <v>367</v>
      </c>
      <c r="H1786">
        <v>186</v>
      </c>
      <c r="I1786">
        <v>1469</v>
      </c>
      <c r="J1786">
        <v>373</v>
      </c>
      <c r="K1786">
        <v>211</v>
      </c>
      <c r="L1786">
        <v>216</v>
      </c>
      <c r="M1786">
        <v>1307</v>
      </c>
      <c r="N1786">
        <f t="shared" si="27"/>
        <v>4623</v>
      </c>
    </row>
    <row r="1787" spans="1:14" ht="14.25" customHeight="1" x14ac:dyDescent="0.35">
      <c r="A1787" t="s">
        <v>6261</v>
      </c>
      <c r="B1787" t="s">
        <v>6262</v>
      </c>
      <c r="C1787" t="s">
        <v>1838</v>
      </c>
      <c r="D1787" t="s">
        <v>1847</v>
      </c>
      <c r="E1787">
        <v>34017</v>
      </c>
      <c r="F1787">
        <v>2938</v>
      </c>
      <c r="G1787">
        <v>755</v>
      </c>
      <c r="H1787">
        <v>1883</v>
      </c>
      <c r="I1787">
        <v>5672</v>
      </c>
      <c r="J1787">
        <v>2698</v>
      </c>
      <c r="K1787">
        <v>1027</v>
      </c>
      <c r="L1787">
        <v>1398</v>
      </c>
      <c r="M1787">
        <v>5382</v>
      </c>
      <c r="N1787">
        <f t="shared" si="27"/>
        <v>21753</v>
      </c>
    </row>
    <row r="1788" spans="1:14" ht="14.25" customHeight="1" x14ac:dyDescent="0.35">
      <c r="A1788" t="s">
        <v>6263</v>
      </c>
      <c r="B1788" t="s">
        <v>6264</v>
      </c>
      <c r="C1788" t="s">
        <v>1838</v>
      </c>
      <c r="D1788" t="s">
        <v>1848</v>
      </c>
      <c r="E1788">
        <v>34019</v>
      </c>
      <c r="F1788">
        <v>124</v>
      </c>
      <c r="G1788">
        <v>25</v>
      </c>
      <c r="H1788">
        <v>34</v>
      </c>
      <c r="I1788">
        <v>200</v>
      </c>
      <c r="J1788">
        <v>61</v>
      </c>
      <c r="K1788">
        <v>30</v>
      </c>
      <c r="L1788">
        <v>152</v>
      </c>
      <c r="M1788">
        <v>234</v>
      </c>
      <c r="N1788">
        <f t="shared" si="27"/>
        <v>860</v>
      </c>
    </row>
    <row r="1789" spans="1:14" ht="14.25" customHeight="1" x14ac:dyDescent="0.35">
      <c r="A1789" t="s">
        <v>6265</v>
      </c>
      <c r="B1789" t="s">
        <v>4512</v>
      </c>
      <c r="C1789" t="s">
        <v>1838</v>
      </c>
      <c r="D1789" t="s">
        <v>1849</v>
      </c>
      <c r="E1789">
        <v>34021</v>
      </c>
      <c r="F1789">
        <v>709</v>
      </c>
      <c r="G1789">
        <v>324</v>
      </c>
      <c r="H1789">
        <v>451</v>
      </c>
      <c r="I1789">
        <v>1782</v>
      </c>
      <c r="J1789">
        <v>970</v>
      </c>
      <c r="K1789">
        <v>256</v>
      </c>
      <c r="L1789">
        <v>462</v>
      </c>
      <c r="M1789">
        <v>2601</v>
      </c>
      <c r="N1789">
        <f t="shared" si="27"/>
        <v>7555</v>
      </c>
    </row>
    <row r="1790" spans="1:14" ht="14.25" customHeight="1" x14ac:dyDescent="0.35">
      <c r="A1790" t="s">
        <v>6266</v>
      </c>
      <c r="B1790" t="s">
        <v>5402</v>
      </c>
      <c r="C1790" t="s">
        <v>1838</v>
      </c>
      <c r="D1790" t="s">
        <v>1850</v>
      </c>
      <c r="E1790">
        <v>34023</v>
      </c>
      <c r="F1790">
        <v>1447</v>
      </c>
      <c r="G1790">
        <v>547</v>
      </c>
      <c r="H1790">
        <v>1330</v>
      </c>
      <c r="I1790">
        <v>5465</v>
      </c>
      <c r="J1790">
        <v>1758</v>
      </c>
      <c r="K1790">
        <v>485</v>
      </c>
      <c r="L1790">
        <v>1068</v>
      </c>
      <c r="M1790">
        <v>4286</v>
      </c>
      <c r="N1790">
        <f t="shared" si="27"/>
        <v>16386</v>
      </c>
    </row>
    <row r="1791" spans="1:14" ht="14.25" customHeight="1" x14ac:dyDescent="0.35">
      <c r="A1791" t="s">
        <v>6267</v>
      </c>
      <c r="B1791" t="s">
        <v>6268</v>
      </c>
      <c r="C1791" t="s">
        <v>1838</v>
      </c>
      <c r="D1791" t="s">
        <v>1851</v>
      </c>
      <c r="E1791">
        <v>34025</v>
      </c>
      <c r="F1791">
        <v>986</v>
      </c>
      <c r="G1791">
        <v>416</v>
      </c>
      <c r="H1791">
        <v>353</v>
      </c>
      <c r="I1791">
        <v>2115</v>
      </c>
      <c r="J1791">
        <v>567</v>
      </c>
      <c r="K1791">
        <v>323</v>
      </c>
      <c r="L1791">
        <v>642</v>
      </c>
      <c r="M1791">
        <v>2216</v>
      </c>
      <c r="N1791">
        <f t="shared" si="27"/>
        <v>7618</v>
      </c>
    </row>
    <row r="1792" spans="1:14" ht="14.25" customHeight="1" x14ac:dyDescent="0.35">
      <c r="A1792" t="s">
        <v>6269</v>
      </c>
      <c r="B1792" t="s">
        <v>4941</v>
      </c>
      <c r="C1792" t="s">
        <v>1838</v>
      </c>
      <c r="D1792" t="s">
        <v>1852</v>
      </c>
      <c r="E1792">
        <v>34027</v>
      </c>
      <c r="F1792">
        <v>674</v>
      </c>
      <c r="G1792">
        <v>159</v>
      </c>
      <c r="H1792">
        <v>417</v>
      </c>
      <c r="I1792">
        <v>886</v>
      </c>
      <c r="J1792">
        <v>484</v>
      </c>
      <c r="K1792">
        <v>198</v>
      </c>
      <c r="L1792">
        <v>297</v>
      </c>
      <c r="M1792">
        <v>876</v>
      </c>
      <c r="N1792">
        <f t="shared" si="27"/>
        <v>3991</v>
      </c>
    </row>
    <row r="1793" spans="1:14" ht="14.25" customHeight="1" x14ac:dyDescent="0.35">
      <c r="A1793" t="s">
        <v>6270</v>
      </c>
      <c r="B1793" t="s">
        <v>6271</v>
      </c>
      <c r="C1793" t="s">
        <v>1838</v>
      </c>
      <c r="D1793" t="s">
        <v>1853</v>
      </c>
      <c r="E1793">
        <v>34029</v>
      </c>
      <c r="F1793">
        <v>2036</v>
      </c>
      <c r="G1793">
        <v>826</v>
      </c>
      <c r="H1793">
        <v>934</v>
      </c>
      <c r="I1793">
        <v>2369</v>
      </c>
      <c r="J1793">
        <v>1750</v>
      </c>
      <c r="K1793">
        <v>596</v>
      </c>
      <c r="L1793">
        <v>1164</v>
      </c>
      <c r="M1793">
        <v>2976</v>
      </c>
      <c r="N1793">
        <f t="shared" si="27"/>
        <v>12651</v>
      </c>
    </row>
    <row r="1794" spans="1:14" ht="14.25" customHeight="1" x14ac:dyDescent="0.35">
      <c r="A1794" t="s">
        <v>6272</v>
      </c>
      <c r="B1794" t="s">
        <v>6273</v>
      </c>
      <c r="C1794" t="s">
        <v>1838</v>
      </c>
      <c r="D1794" t="s">
        <v>1854</v>
      </c>
      <c r="E1794">
        <v>34031</v>
      </c>
      <c r="F1794">
        <v>2101</v>
      </c>
      <c r="G1794">
        <v>797</v>
      </c>
      <c r="H1794">
        <v>1428</v>
      </c>
      <c r="I1794">
        <v>2914</v>
      </c>
      <c r="J1794">
        <v>1860</v>
      </c>
      <c r="K1794">
        <v>799</v>
      </c>
      <c r="L1794">
        <v>1345</v>
      </c>
      <c r="M1794">
        <v>3024</v>
      </c>
      <c r="N1794">
        <f t="shared" si="27"/>
        <v>14268</v>
      </c>
    </row>
    <row r="1795" spans="1:14" ht="14.25" customHeight="1" x14ac:dyDescent="0.35">
      <c r="A1795" t="s">
        <v>6274</v>
      </c>
      <c r="B1795" t="s">
        <v>6275</v>
      </c>
      <c r="C1795" t="s">
        <v>1838</v>
      </c>
      <c r="D1795" t="s">
        <v>1855</v>
      </c>
      <c r="E1795">
        <v>34033</v>
      </c>
      <c r="F1795">
        <v>339</v>
      </c>
      <c r="G1795">
        <v>17</v>
      </c>
      <c r="H1795">
        <v>108</v>
      </c>
      <c r="I1795">
        <v>525</v>
      </c>
      <c r="J1795">
        <v>287</v>
      </c>
      <c r="K1795">
        <v>49</v>
      </c>
      <c r="L1795">
        <v>158</v>
      </c>
      <c r="M1795">
        <v>222</v>
      </c>
      <c r="N1795">
        <f t="shared" ref="N1795:N1858" si="28">SUM(F1795:M1795)</f>
        <v>1705</v>
      </c>
    </row>
    <row r="1796" spans="1:14" ht="14.25" customHeight="1" x14ac:dyDescent="0.35">
      <c r="A1796" t="s">
        <v>6276</v>
      </c>
      <c r="B1796" t="s">
        <v>5339</v>
      </c>
      <c r="C1796" t="s">
        <v>1838</v>
      </c>
      <c r="D1796" t="s">
        <v>1856</v>
      </c>
      <c r="E1796">
        <v>34035</v>
      </c>
      <c r="F1796">
        <v>331</v>
      </c>
      <c r="G1796">
        <v>312</v>
      </c>
      <c r="H1796">
        <v>527</v>
      </c>
      <c r="I1796">
        <v>703</v>
      </c>
      <c r="J1796">
        <v>418</v>
      </c>
      <c r="K1796">
        <v>411</v>
      </c>
      <c r="L1796">
        <v>410</v>
      </c>
      <c r="M1796">
        <v>1253</v>
      </c>
      <c r="N1796">
        <f t="shared" si="28"/>
        <v>4365</v>
      </c>
    </row>
    <row r="1797" spans="1:14" ht="14.25" customHeight="1" x14ac:dyDescent="0.35">
      <c r="A1797" t="s">
        <v>6277</v>
      </c>
      <c r="B1797" t="s">
        <v>3938</v>
      </c>
      <c r="C1797" t="s">
        <v>1838</v>
      </c>
      <c r="D1797" t="s">
        <v>1857</v>
      </c>
      <c r="E1797">
        <v>34037</v>
      </c>
      <c r="F1797">
        <v>148</v>
      </c>
      <c r="G1797">
        <v>79</v>
      </c>
      <c r="H1797">
        <v>81</v>
      </c>
      <c r="I1797">
        <v>87</v>
      </c>
      <c r="J1797">
        <v>214</v>
      </c>
      <c r="K1797">
        <v>113</v>
      </c>
      <c r="L1797">
        <v>86</v>
      </c>
      <c r="M1797">
        <v>351</v>
      </c>
      <c r="N1797">
        <f t="shared" si="28"/>
        <v>1159</v>
      </c>
    </row>
    <row r="1798" spans="1:14" ht="14.25" customHeight="1" x14ac:dyDescent="0.35">
      <c r="A1798" t="s">
        <v>6278</v>
      </c>
      <c r="B1798" t="s">
        <v>3672</v>
      </c>
      <c r="C1798" t="s">
        <v>1838</v>
      </c>
      <c r="D1798" t="s">
        <v>1858</v>
      </c>
      <c r="E1798">
        <v>34039</v>
      </c>
      <c r="F1798">
        <v>962</v>
      </c>
      <c r="G1798">
        <v>438</v>
      </c>
      <c r="H1798">
        <v>869</v>
      </c>
      <c r="I1798">
        <v>1821</v>
      </c>
      <c r="J1798">
        <v>1468</v>
      </c>
      <c r="K1798">
        <v>375</v>
      </c>
      <c r="L1798">
        <v>605</v>
      </c>
      <c r="M1798">
        <v>2209</v>
      </c>
      <c r="N1798">
        <f t="shared" si="28"/>
        <v>8747</v>
      </c>
    </row>
    <row r="1799" spans="1:14" ht="14.25" customHeight="1" x14ac:dyDescent="0.35">
      <c r="A1799" t="s">
        <v>6279</v>
      </c>
      <c r="B1799" t="s">
        <v>4306</v>
      </c>
      <c r="C1799" t="s">
        <v>1838</v>
      </c>
      <c r="D1799" t="s">
        <v>1859</v>
      </c>
      <c r="E1799">
        <v>34041</v>
      </c>
      <c r="F1799">
        <v>212</v>
      </c>
      <c r="G1799">
        <v>67</v>
      </c>
      <c r="H1799">
        <v>172</v>
      </c>
      <c r="I1799">
        <v>302</v>
      </c>
      <c r="J1799">
        <v>190</v>
      </c>
      <c r="K1799">
        <v>100</v>
      </c>
      <c r="L1799">
        <v>75</v>
      </c>
      <c r="M1799">
        <v>466</v>
      </c>
      <c r="N1799">
        <f t="shared" si="28"/>
        <v>1584</v>
      </c>
    </row>
    <row r="1800" spans="1:14" ht="14.25" customHeight="1" x14ac:dyDescent="0.35">
      <c r="A1800" t="s">
        <v>6280</v>
      </c>
      <c r="B1800" t="s">
        <v>6281</v>
      </c>
      <c r="C1800" t="s">
        <v>1860</v>
      </c>
      <c r="D1800" t="s">
        <v>1861</v>
      </c>
      <c r="E1800">
        <v>35001</v>
      </c>
      <c r="F1800">
        <v>2360</v>
      </c>
      <c r="G1800">
        <v>896</v>
      </c>
      <c r="H1800">
        <v>1975</v>
      </c>
      <c r="I1800">
        <v>5595</v>
      </c>
      <c r="J1800">
        <v>2023</v>
      </c>
      <c r="K1800">
        <v>811</v>
      </c>
      <c r="L1800">
        <v>1392</v>
      </c>
      <c r="M1800">
        <v>7012</v>
      </c>
      <c r="N1800">
        <f t="shared" si="28"/>
        <v>22064</v>
      </c>
    </row>
    <row r="1801" spans="1:14" ht="14.25" customHeight="1" x14ac:dyDescent="0.35">
      <c r="A1801" t="s">
        <v>6282</v>
      </c>
      <c r="B1801" t="s">
        <v>6283</v>
      </c>
      <c r="C1801" t="s">
        <v>1860</v>
      </c>
      <c r="D1801" t="s">
        <v>1862</v>
      </c>
      <c r="E1801">
        <v>35003</v>
      </c>
      <c r="F1801">
        <v>40</v>
      </c>
      <c r="G1801">
        <v>0</v>
      </c>
      <c r="H1801">
        <v>5</v>
      </c>
      <c r="I1801">
        <v>10</v>
      </c>
      <c r="J1801">
        <v>69</v>
      </c>
      <c r="K1801">
        <v>6</v>
      </c>
      <c r="L1801">
        <v>0</v>
      </c>
      <c r="M1801">
        <v>111</v>
      </c>
      <c r="N1801">
        <f t="shared" si="28"/>
        <v>241</v>
      </c>
    </row>
    <row r="1802" spans="1:14" ht="14.25" customHeight="1" x14ac:dyDescent="0.35">
      <c r="A1802" t="s">
        <v>6284</v>
      </c>
      <c r="B1802" t="s">
        <v>6285</v>
      </c>
      <c r="C1802" t="s">
        <v>1860</v>
      </c>
      <c r="D1802" t="s">
        <v>1863</v>
      </c>
      <c r="E1802">
        <v>35005</v>
      </c>
      <c r="F1802">
        <v>370</v>
      </c>
      <c r="G1802">
        <v>49</v>
      </c>
      <c r="H1802">
        <v>95</v>
      </c>
      <c r="I1802">
        <v>445</v>
      </c>
      <c r="J1802">
        <v>379</v>
      </c>
      <c r="K1802">
        <v>172</v>
      </c>
      <c r="L1802">
        <v>398</v>
      </c>
      <c r="M1802">
        <v>932</v>
      </c>
      <c r="N1802">
        <f t="shared" si="28"/>
        <v>2840</v>
      </c>
    </row>
    <row r="1803" spans="1:14" ht="14.25" customHeight="1" x14ac:dyDescent="0.35">
      <c r="A1803" t="s">
        <v>6286</v>
      </c>
      <c r="B1803" t="s">
        <v>6287</v>
      </c>
      <c r="C1803" t="s">
        <v>1860</v>
      </c>
      <c r="D1803" t="s">
        <v>1864</v>
      </c>
      <c r="E1803">
        <v>35006</v>
      </c>
      <c r="F1803">
        <v>103</v>
      </c>
      <c r="G1803">
        <v>18</v>
      </c>
      <c r="H1803">
        <v>170</v>
      </c>
      <c r="I1803">
        <v>322</v>
      </c>
      <c r="J1803">
        <v>126</v>
      </c>
      <c r="K1803">
        <v>100</v>
      </c>
      <c r="L1803">
        <v>240</v>
      </c>
      <c r="M1803">
        <v>348</v>
      </c>
      <c r="N1803">
        <f t="shared" si="28"/>
        <v>1427</v>
      </c>
    </row>
    <row r="1804" spans="1:14" ht="14.25" customHeight="1" x14ac:dyDescent="0.35">
      <c r="A1804" t="s">
        <v>6288</v>
      </c>
      <c r="B1804" t="s">
        <v>6096</v>
      </c>
      <c r="C1804" t="s">
        <v>1860</v>
      </c>
      <c r="D1804" t="s">
        <v>1865</v>
      </c>
      <c r="E1804">
        <v>35007</v>
      </c>
      <c r="F1804">
        <v>68</v>
      </c>
      <c r="G1804">
        <v>22</v>
      </c>
      <c r="H1804">
        <v>19</v>
      </c>
      <c r="I1804">
        <v>47</v>
      </c>
      <c r="J1804">
        <v>7</v>
      </c>
      <c r="K1804">
        <v>5</v>
      </c>
      <c r="L1804">
        <v>23</v>
      </c>
      <c r="M1804">
        <v>163</v>
      </c>
      <c r="N1804">
        <f t="shared" si="28"/>
        <v>354</v>
      </c>
    </row>
    <row r="1805" spans="1:14" ht="14.25" customHeight="1" x14ac:dyDescent="0.35">
      <c r="A1805" t="s">
        <v>6289</v>
      </c>
      <c r="B1805" t="s">
        <v>6290</v>
      </c>
      <c r="C1805" t="s">
        <v>1860</v>
      </c>
      <c r="D1805" t="s">
        <v>1866</v>
      </c>
      <c r="E1805">
        <v>35009</v>
      </c>
      <c r="F1805">
        <v>390</v>
      </c>
      <c r="G1805">
        <v>104</v>
      </c>
      <c r="H1805">
        <v>47</v>
      </c>
      <c r="I1805">
        <v>757</v>
      </c>
      <c r="J1805">
        <v>229</v>
      </c>
      <c r="K1805">
        <v>48</v>
      </c>
      <c r="L1805">
        <v>192</v>
      </c>
      <c r="M1805">
        <v>578</v>
      </c>
      <c r="N1805">
        <f t="shared" si="28"/>
        <v>2345</v>
      </c>
    </row>
    <row r="1806" spans="1:14" ht="14.25" customHeight="1" x14ac:dyDescent="0.35">
      <c r="A1806" t="s">
        <v>6291</v>
      </c>
      <c r="B1806" t="s">
        <v>6292</v>
      </c>
      <c r="C1806" t="s">
        <v>1860</v>
      </c>
      <c r="D1806" t="s">
        <v>1867</v>
      </c>
      <c r="E1806">
        <v>35011</v>
      </c>
      <c r="F1806">
        <v>24</v>
      </c>
      <c r="G1806">
        <v>0</v>
      </c>
      <c r="H1806">
        <v>0</v>
      </c>
      <c r="I1806">
        <v>0</v>
      </c>
      <c r="J1806">
        <v>9</v>
      </c>
      <c r="K1806">
        <v>0</v>
      </c>
      <c r="L1806">
        <v>0</v>
      </c>
      <c r="M1806">
        <v>25</v>
      </c>
      <c r="N1806">
        <f t="shared" si="28"/>
        <v>58</v>
      </c>
    </row>
    <row r="1807" spans="1:14" ht="14.25" customHeight="1" x14ac:dyDescent="0.35">
      <c r="A1807" t="s">
        <v>6293</v>
      </c>
      <c r="B1807" t="s">
        <v>6294</v>
      </c>
      <c r="C1807" t="s">
        <v>1860</v>
      </c>
      <c r="D1807" t="s">
        <v>1868</v>
      </c>
      <c r="E1807">
        <v>35013</v>
      </c>
      <c r="F1807">
        <v>1099</v>
      </c>
      <c r="G1807">
        <v>560</v>
      </c>
      <c r="H1807">
        <v>716</v>
      </c>
      <c r="I1807">
        <v>4122</v>
      </c>
      <c r="J1807">
        <v>1854</v>
      </c>
      <c r="K1807">
        <v>259</v>
      </c>
      <c r="L1807">
        <v>760</v>
      </c>
      <c r="M1807">
        <v>5542</v>
      </c>
      <c r="N1807">
        <f t="shared" si="28"/>
        <v>14912</v>
      </c>
    </row>
    <row r="1808" spans="1:14" ht="14.25" customHeight="1" x14ac:dyDescent="0.35">
      <c r="A1808" t="s">
        <v>6295</v>
      </c>
      <c r="B1808" t="s">
        <v>6296</v>
      </c>
      <c r="C1808" t="s">
        <v>1860</v>
      </c>
      <c r="D1808" t="s">
        <v>1869</v>
      </c>
      <c r="E1808">
        <v>35015</v>
      </c>
      <c r="F1808">
        <v>275</v>
      </c>
      <c r="G1808">
        <v>18</v>
      </c>
      <c r="H1808">
        <v>248</v>
      </c>
      <c r="I1808">
        <v>129</v>
      </c>
      <c r="J1808">
        <v>123</v>
      </c>
      <c r="K1808">
        <v>0</v>
      </c>
      <c r="L1808">
        <v>158</v>
      </c>
      <c r="M1808">
        <v>460</v>
      </c>
      <c r="N1808">
        <f t="shared" si="28"/>
        <v>1411</v>
      </c>
    </row>
    <row r="1809" spans="1:14" ht="14.25" customHeight="1" x14ac:dyDescent="0.35">
      <c r="A1809" t="s">
        <v>6297</v>
      </c>
      <c r="B1809" t="s">
        <v>3598</v>
      </c>
      <c r="C1809" t="s">
        <v>1860</v>
      </c>
      <c r="D1809" t="s">
        <v>1870</v>
      </c>
      <c r="E1809">
        <v>35017</v>
      </c>
      <c r="F1809">
        <v>138</v>
      </c>
      <c r="G1809">
        <v>3</v>
      </c>
      <c r="H1809">
        <v>67</v>
      </c>
      <c r="I1809">
        <v>153</v>
      </c>
      <c r="J1809">
        <v>119</v>
      </c>
      <c r="K1809">
        <v>0</v>
      </c>
      <c r="L1809">
        <v>39</v>
      </c>
      <c r="M1809">
        <v>350</v>
      </c>
      <c r="N1809">
        <f t="shared" si="28"/>
        <v>869</v>
      </c>
    </row>
    <row r="1810" spans="1:14" ht="14.25" customHeight="1" x14ac:dyDescent="0.35">
      <c r="A1810" t="s">
        <v>6298</v>
      </c>
      <c r="B1810" t="s">
        <v>6299</v>
      </c>
      <c r="C1810" t="s">
        <v>1860</v>
      </c>
      <c r="D1810" t="s">
        <v>1871</v>
      </c>
      <c r="E1810">
        <v>35019</v>
      </c>
      <c r="F1810">
        <v>21</v>
      </c>
      <c r="G1810">
        <v>0</v>
      </c>
      <c r="H1810">
        <v>34</v>
      </c>
      <c r="I1810">
        <v>69</v>
      </c>
      <c r="J1810">
        <v>12</v>
      </c>
      <c r="K1810">
        <v>4</v>
      </c>
      <c r="L1810">
        <v>28</v>
      </c>
      <c r="M1810">
        <v>46</v>
      </c>
      <c r="N1810">
        <f t="shared" si="28"/>
        <v>214</v>
      </c>
    </row>
    <row r="1811" spans="1:14" ht="14.25" customHeight="1" x14ac:dyDescent="0.35">
      <c r="A1811" t="s">
        <v>6300</v>
      </c>
      <c r="B1811" t="s">
        <v>6301</v>
      </c>
      <c r="C1811" t="s">
        <v>1860</v>
      </c>
      <c r="D1811" t="s">
        <v>1872</v>
      </c>
      <c r="E1811">
        <v>35021</v>
      </c>
      <c r="F1811">
        <v>0</v>
      </c>
      <c r="G1811">
        <v>0</v>
      </c>
      <c r="H1811">
        <v>0</v>
      </c>
      <c r="I1811">
        <v>0</v>
      </c>
      <c r="J1811">
        <v>0</v>
      </c>
      <c r="K1811">
        <v>0</v>
      </c>
      <c r="L1811">
        <v>18</v>
      </c>
      <c r="M1811">
        <v>0</v>
      </c>
      <c r="N1811">
        <f t="shared" si="28"/>
        <v>18</v>
      </c>
    </row>
    <row r="1812" spans="1:14" ht="14.25" customHeight="1" x14ac:dyDescent="0.35">
      <c r="A1812" t="s">
        <v>6302</v>
      </c>
      <c r="B1812" t="s">
        <v>6303</v>
      </c>
      <c r="C1812" t="s">
        <v>1860</v>
      </c>
      <c r="D1812" t="s">
        <v>1873</v>
      </c>
      <c r="E1812">
        <v>35023</v>
      </c>
      <c r="F1812">
        <v>46</v>
      </c>
      <c r="G1812">
        <v>0</v>
      </c>
      <c r="H1812">
        <v>0</v>
      </c>
      <c r="I1812">
        <v>40</v>
      </c>
      <c r="J1812">
        <v>12</v>
      </c>
      <c r="K1812">
        <v>4</v>
      </c>
      <c r="L1812">
        <v>0</v>
      </c>
      <c r="M1812">
        <v>87</v>
      </c>
      <c r="N1812">
        <f t="shared" si="28"/>
        <v>189</v>
      </c>
    </row>
    <row r="1813" spans="1:14" ht="14.25" customHeight="1" x14ac:dyDescent="0.35">
      <c r="A1813" t="s">
        <v>6304</v>
      </c>
      <c r="B1813" t="s">
        <v>6305</v>
      </c>
      <c r="C1813" t="s">
        <v>1860</v>
      </c>
      <c r="D1813" t="s">
        <v>1874</v>
      </c>
      <c r="E1813">
        <v>35025</v>
      </c>
      <c r="F1813">
        <v>439</v>
      </c>
      <c r="G1813">
        <v>96</v>
      </c>
      <c r="H1813">
        <v>230</v>
      </c>
      <c r="I1813">
        <v>332</v>
      </c>
      <c r="J1813">
        <v>173</v>
      </c>
      <c r="K1813">
        <v>216</v>
      </c>
      <c r="L1813">
        <v>294</v>
      </c>
      <c r="M1813">
        <v>685</v>
      </c>
      <c r="N1813">
        <f t="shared" si="28"/>
        <v>2465</v>
      </c>
    </row>
    <row r="1814" spans="1:14" ht="14.25" customHeight="1" x14ac:dyDescent="0.35">
      <c r="A1814" t="s">
        <v>6306</v>
      </c>
      <c r="B1814" t="s">
        <v>3619</v>
      </c>
      <c r="C1814" t="s">
        <v>1860</v>
      </c>
      <c r="D1814" t="s">
        <v>1875</v>
      </c>
      <c r="E1814">
        <v>35027</v>
      </c>
      <c r="F1814">
        <v>70</v>
      </c>
      <c r="G1814">
        <v>0</v>
      </c>
      <c r="H1814">
        <v>1</v>
      </c>
      <c r="I1814">
        <v>68</v>
      </c>
      <c r="J1814">
        <v>14</v>
      </c>
      <c r="K1814">
        <v>0</v>
      </c>
      <c r="L1814">
        <v>2</v>
      </c>
      <c r="M1814">
        <v>241</v>
      </c>
      <c r="N1814">
        <f t="shared" si="28"/>
        <v>396</v>
      </c>
    </row>
    <row r="1815" spans="1:14" ht="14.25" customHeight="1" x14ac:dyDescent="0.35">
      <c r="A1815" t="s">
        <v>6307</v>
      </c>
      <c r="B1815" t="s">
        <v>6308</v>
      </c>
      <c r="C1815" t="s">
        <v>1860</v>
      </c>
      <c r="D1815" t="s">
        <v>1876</v>
      </c>
      <c r="E1815">
        <v>35028</v>
      </c>
      <c r="F1815">
        <v>0</v>
      </c>
      <c r="G1815">
        <v>0</v>
      </c>
      <c r="H1815">
        <v>0</v>
      </c>
      <c r="I1815">
        <v>32</v>
      </c>
      <c r="J1815">
        <v>37</v>
      </c>
      <c r="K1815">
        <v>0</v>
      </c>
      <c r="L1815">
        <v>0</v>
      </c>
      <c r="M1815">
        <v>84</v>
      </c>
      <c r="N1815">
        <f t="shared" si="28"/>
        <v>153</v>
      </c>
    </row>
    <row r="1816" spans="1:14" ht="14.25" customHeight="1" x14ac:dyDescent="0.35">
      <c r="A1816" t="s">
        <v>6309</v>
      </c>
      <c r="B1816" t="s">
        <v>6310</v>
      </c>
      <c r="C1816" t="s">
        <v>1860</v>
      </c>
      <c r="D1816" t="s">
        <v>1877</v>
      </c>
      <c r="E1816">
        <v>35029</v>
      </c>
      <c r="F1816">
        <v>148</v>
      </c>
      <c r="G1816">
        <v>122</v>
      </c>
      <c r="H1816">
        <v>272</v>
      </c>
      <c r="I1816">
        <v>191</v>
      </c>
      <c r="J1816">
        <v>260</v>
      </c>
      <c r="K1816">
        <v>51</v>
      </c>
      <c r="L1816">
        <v>308</v>
      </c>
      <c r="M1816">
        <v>364</v>
      </c>
      <c r="N1816">
        <f t="shared" si="28"/>
        <v>1716</v>
      </c>
    </row>
    <row r="1817" spans="1:14" ht="14.25" customHeight="1" x14ac:dyDescent="0.35">
      <c r="A1817" t="s">
        <v>6311</v>
      </c>
      <c r="B1817" t="s">
        <v>6312</v>
      </c>
      <c r="C1817" t="s">
        <v>1860</v>
      </c>
      <c r="D1817" t="s">
        <v>1878</v>
      </c>
      <c r="E1817">
        <v>35031</v>
      </c>
      <c r="F1817">
        <v>542</v>
      </c>
      <c r="G1817">
        <v>180</v>
      </c>
      <c r="H1817">
        <v>588</v>
      </c>
      <c r="I1817">
        <v>1095</v>
      </c>
      <c r="J1817">
        <v>839</v>
      </c>
      <c r="K1817">
        <v>230</v>
      </c>
      <c r="L1817">
        <v>753</v>
      </c>
      <c r="M1817">
        <v>1351</v>
      </c>
      <c r="N1817">
        <f t="shared" si="28"/>
        <v>5578</v>
      </c>
    </row>
    <row r="1818" spans="1:14" ht="14.25" customHeight="1" x14ac:dyDescent="0.35">
      <c r="A1818" t="s">
        <v>6313</v>
      </c>
      <c r="B1818" t="s">
        <v>6314</v>
      </c>
      <c r="C1818" t="s">
        <v>1860</v>
      </c>
      <c r="D1818" t="s">
        <v>1879</v>
      </c>
      <c r="E1818">
        <v>35033</v>
      </c>
      <c r="F1818">
        <v>0</v>
      </c>
      <c r="G1818">
        <v>5</v>
      </c>
      <c r="H1818">
        <v>0</v>
      </c>
      <c r="I1818">
        <v>0</v>
      </c>
      <c r="J1818">
        <v>0</v>
      </c>
      <c r="K1818">
        <v>0</v>
      </c>
      <c r="L1818">
        <v>60</v>
      </c>
      <c r="M1818">
        <v>2</v>
      </c>
      <c r="N1818">
        <f t="shared" si="28"/>
        <v>67</v>
      </c>
    </row>
    <row r="1819" spans="1:14" ht="14.25" customHeight="1" x14ac:dyDescent="0.35">
      <c r="A1819" t="s">
        <v>6315</v>
      </c>
      <c r="B1819" t="s">
        <v>3881</v>
      </c>
      <c r="C1819" t="s">
        <v>1860</v>
      </c>
      <c r="D1819" t="s">
        <v>1880</v>
      </c>
      <c r="E1819">
        <v>35035</v>
      </c>
      <c r="F1819">
        <v>336</v>
      </c>
      <c r="G1819">
        <v>10</v>
      </c>
      <c r="H1819">
        <v>367</v>
      </c>
      <c r="I1819">
        <v>671</v>
      </c>
      <c r="J1819">
        <v>347</v>
      </c>
      <c r="K1819">
        <v>65</v>
      </c>
      <c r="L1819">
        <v>266</v>
      </c>
      <c r="M1819">
        <v>473</v>
      </c>
      <c r="N1819">
        <f t="shared" si="28"/>
        <v>2535</v>
      </c>
    </row>
    <row r="1820" spans="1:14" ht="14.25" customHeight="1" x14ac:dyDescent="0.35">
      <c r="A1820" t="s">
        <v>6316</v>
      </c>
      <c r="B1820" t="s">
        <v>6317</v>
      </c>
      <c r="C1820" t="s">
        <v>1860</v>
      </c>
      <c r="D1820" t="s">
        <v>1881</v>
      </c>
      <c r="E1820">
        <v>35037</v>
      </c>
      <c r="F1820">
        <v>144</v>
      </c>
      <c r="G1820">
        <v>6</v>
      </c>
      <c r="H1820">
        <v>0</v>
      </c>
      <c r="I1820">
        <v>138</v>
      </c>
      <c r="J1820">
        <v>65</v>
      </c>
      <c r="K1820">
        <v>17</v>
      </c>
      <c r="L1820">
        <v>7</v>
      </c>
      <c r="M1820">
        <v>112</v>
      </c>
      <c r="N1820">
        <f t="shared" si="28"/>
        <v>489</v>
      </c>
    </row>
    <row r="1821" spans="1:14" ht="14.25" customHeight="1" x14ac:dyDescent="0.35">
      <c r="A1821" t="s">
        <v>6318</v>
      </c>
      <c r="B1821" t="s">
        <v>6319</v>
      </c>
      <c r="C1821" t="s">
        <v>1860</v>
      </c>
      <c r="D1821" t="s">
        <v>1882</v>
      </c>
      <c r="E1821">
        <v>35039</v>
      </c>
      <c r="F1821">
        <v>125</v>
      </c>
      <c r="G1821">
        <v>20</v>
      </c>
      <c r="H1821">
        <v>306</v>
      </c>
      <c r="I1821">
        <v>368</v>
      </c>
      <c r="J1821">
        <v>320</v>
      </c>
      <c r="K1821">
        <v>82</v>
      </c>
      <c r="L1821">
        <v>88</v>
      </c>
      <c r="M1821">
        <v>149</v>
      </c>
      <c r="N1821">
        <f t="shared" si="28"/>
        <v>1458</v>
      </c>
    </row>
    <row r="1822" spans="1:14" ht="14.25" customHeight="1" x14ac:dyDescent="0.35">
      <c r="A1822" t="s">
        <v>6320</v>
      </c>
      <c r="B1822" t="s">
        <v>6046</v>
      </c>
      <c r="C1822" t="s">
        <v>1860</v>
      </c>
      <c r="D1822" t="s">
        <v>1883</v>
      </c>
      <c r="E1822">
        <v>35041</v>
      </c>
      <c r="F1822">
        <v>62</v>
      </c>
      <c r="G1822">
        <v>0</v>
      </c>
      <c r="H1822">
        <v>57</v>
      </c>
      <c r="I1822">
        <v>106</v>
      </c>
      <c r="J1822">
        <v>215</v>
      </c>
      <c r="K1822">
        <v>27</v>
      </c>
      <c r="L1822">
        <v>23</v>
      </c>
      <c r="M1822">
        <v>134</v>
      </c>
      <c r="N1822">
        <f t="shared" si="28"/>
        <v>624</v>
      </c>
    </row>
    <row r="1823" spans="1:14" ht="14.25" customHeight="1" x14ac:dyDescent="0.35">
      <c r="A1823" t="s">
        <v>6321</v>
      </c>
      <c r="B1823" t="s">
        <v>6322</v>
      </c>
      <c r="C1823" t="s">
        <v>1860</v>
      </c>
      <c r="D1823" t="s">
        <v>1884</v>
      </c>
      <c r="E1823">
        <v>35043</v>
      </c>
      <c r="F1823">
        <v>304</v>
      </c>
      <c r="G1823">
        <v>84</v>
      </c>
      <c r="H1823">
        <v>178</v>
      </c>
      <c r="I1823">
        <v>681</v>
      </c>
      <c r="J1823">
        <v>419</v>
      </c>
      <c r="K1823">
        <v>175</v>
      </c>
      <c r="L1823">
        <v>227</v>
      </c>
      <c r="M1823">
        <v>724</v>
      </c>
      <c r="N1823">
        <f t="shared" si="28"/>
        <v>2792</v>
      </c>
    </row>
    <row r="1824" spans="1:14" ht="14.25" customHeight="1" x14ac:dyDescent="0.35">
      <c r="A1824" t="s">
        <v>6323</v>
      </c>
      <c r="B1824" t="s">
        <v>3902</v>
      </c>
      <c r="C1824" t="s">
        <v>1860</v>
      </c>
      <c r="D1824" t="s">
        <v>1885</v>
      </c>
      <c r="E1824">
        <v>35045</v>
      </c>
      <c r="F1824">
        <v>722</v>
      </c>
      <c r="G1824">
        <v>165</v>
      </c>
      <c r="H1824">
        <v>692</v>
      </c>
      <c r="I1824">
        <v>1037</v>
      </c>
      <c r="J1824">
        <v>837</v>
      </c>
      <c r="K1824">
        <v>185</v>
      </c>
      <c r="L1824">
        <v>659</v>
      </c>
      <c r="M1824">
        <v>1686</v>
      </c>
      <c r="N1824">
        <f t="shared" si="28"/>
        <v>5983</v>
      </c>
    </row>
    <row r="1825" spans="1:14" ht="14.25" customHeight="1" x14ac:dyDescent="0.35">
      <c r="A1825" t="s">
        <v>6324</v>
      </c>
      <c r="B1825" t="s">
        <v>3904</v>
      </c>
      <c r="C1825" t="s">
        <v>1860</v>
      </c>
      <c r="D1825" t="s">
        <v>1886</v>
      </c>
      <c r="E1825">
        <v>35047</v>
      </c>
      <c r="F1825">
        <v>131</v>
      </c>
      <c r="G1825">
        <v>17</v>
      </c>
      <c r="H1825">
        <v>73</v>
      </c>
      <c r="I1825">
        <v>440</v>
      </c>
      <c r="J1825">
        <v>118</v>
      </c>
      <c r="K1825">
        <v>0</v>
      </c>
      <c r="L1825">
        <v>75</v>
      </c>
      <c r="M1825">
        <v>486</v>
      </c>
      <c r="N1825">
        <f t="shared" si="28"/>
        <v>1340</v>
      </c>
    </row>
    <row r="1826" spans="1:14" ht="14.25" customHeight="1" x14ac:dyDescent="0.35">
      <c r="A1826" t="s">
        <v>6325</v>
      </c>
      <c r="B1826" t="s">
        <v>6326</v>
      </c>
      <c r="C1826" t="s">
        <v>1860</v>
      </c>
      <c r="D1826" t="s">
        <v>1887</v>
      </c>
      <c r="E1826">
        <v>35049</v>
      </c>
      <c r="F1826">
        <v>361</v>
      </c>
      <c r="G1826">
        <v>85</v>
      </c>
      <c r="H1826">
        <v>260</v>
      </c>
      <c r="I1826">
        <v>771</v>
      </c>
      <c r="J1826">
        <v>588</v>
      </c>
      <c r="K1826">
        <v>141</v>
      </c>
      <c r="L1826">
        <v>312</v>
      </c>
      <c r="M1826">
        <v>839</v>
      </c>
      <c r="N1826">
        <f t="shared" si="28"/>
        <v>3357</v>
      </c>
    </row>
    <row r="1827" spans="1:14" ht="14.25" customHeight="1" x14ac:dyDescent="0.35">
      <c r="A1827" t="s">
        <v>6327</v>
      </c>
      <c r="B1827" t="s">
        <v>3771</v>
      </c>
      <c r="C1827" t="s">
        <v>1860</v>
      </c>
      <c r="D1827" t="s">
        <v>1888</v>
      </c>
      <c r="E1827">
        <v>35051</v>
      </c>
      <c r="F1827">
        <v>11</v>
      </c>
      <c r="G1827">
        <v>0</v>
      </c>
      <c r="H1827">
        <v>37</v>
      </c>
      <c r="I1827">
        <v>67</v>
      </c>
      <c r="J1827">
        <v>69</v>
      </c>
      <c r="K1827">
        <v>17</v>
      </c>
      <c r="L1827">
        <v>0</v>
      </c>
      <c r="M1827">
        <v>26</v>
      </c>
      <c r="N1827">
        <f t="shared" si="28"/>
        <v>227</v>
      </c>
    </row>
    <row r="1828" spans="1:14" ht="14.25" customHeight="1" x14ac:dyDescent="0.35">
      <c r="A1828" t="s">
        <v>6328</v>
      </c>
      <c r="B1828" t="s">
        <v>6329</v>
      </c>
      <c r="C1828" t="s">
        <v>1860</v>
      </c>
      <c r="D1828" t="s">
        <v>1889</v>
      </c>
      <c r="E1828">
        <v>35053</v>
      </c>
      <c r="F1828">
        <v>212</v>
      </c>
      <c r="G1828">
        <v>38</v>
      </c>
      <c r="H1828">
        <v>35</v>
      </c>
      <c r="I1828">
        <v>304</v>
      </c>
      <c r="J1828">
        <v>117</v>
      </c>
      <c r="K1828">
        <v>0</v>
      </c>
      <c r="L1828">
        <v>0</v>
      </c>
      <c r="M1828">
        <v>328</v>
      </c>
      <c r="N1828">
        <f t="shared" si="28"/>
        <v>1034</v>
      </c>
    </row>
    <row r="1829" spans="1:14" ht="14.25" customHeight="1" x14ac:dyDescent="0.35">
      <c r="A1829" t="s">
        <v>6330</v>
      </c>
      <c r="B1829" t="s">
        <v>6331</v>
      </c>
      <c r="C1829" t="s">
        <v>1860</v>
      </c>
      <c r="D1829" t="s">
        <v>1890</v>
      </c>
      <c r="E1829">
        <v>35055</v>
      </c>
      <c r="F1829">
        <v>69</v>
      </c>
      <c r="G1829">
        <v>97</v>
      </c>
      <c r="H1829">
        <v>21</v>
      </c>
      <c r="I1829">
        <v>207</v>
      </c>
      <c r="J1829">
        <v>66</v>
      </c>
      <c r="K1829">
        <v>11</v>
      </c>
      <c r="L1829">
        <v>139</v>
      </c>
      <c r="M1829">
        <v>126</v>
      </c>
      <c r="N1829">
        <f t="shared" si="28"/>
        <v>736</v>
      </c>
    </row>
    <row r="1830" spans="1:14" ht="14.25" customHeight="1" x14ac:dyDescent="0.35">
      <c r="A1830" t="s">
        <v>6332</v>
      </c>
      <c r="B1830" t="s">
        <v>6333</v>
      </c>
      <c r="C1830" t="s">
        <v>1860</v>
      </c>
      <c r="D1830" t="s">
        <v>1891</v>
      </c>
      <c r="E1830">
        <v>35057</v>
      </c>
      <c r="F1830">
        <v>30</v>
      </c>
      <c r="G1830">
        <v>27</v>
      </c>
      <c r="H1830">
        <v>1</v>
      </c>
      <c r="I1830">
        <v>148</v>
      </c>
      <c r="J1830">
        <v>26</v>
      </c>
      <c r="K1830">
        <v>20</v>
      </c>
      <c r="L1830">
        <v>102</v>
      </c>
      <c r="M1830">
        <v>258</v>
      </c>
      <c r="N1830">
        <f t="shared" si="28"/>
        <v>612</v>
      </c>
    </row>
    <row r="1831" spans="1:14" ht="14.25" customHeight="1" x14ac:dyDescent="0.35">
      <c r="A1831" t="s">
        <v>6334</v>
      </c>
      <c r="B1831" t="s">
        <v>3672</v>
      </c>
      <c r="C1831" t="s">
        <v>1860</v>
      </c>
      <c r="D1831" t="s">
        <v>1892</v>
      </c>
      <c r="E1831">
        <v>35059</v>
      </c>
      <c r="F1831">
        <v>16</v>
      </c>
      <c r="G1831">
        <v>10</v>
      </c>
      <c r="H1831">
        <v>0</v>
      </c>
      <c r="I1831">
        <v>4</v>
      </c>
      <c r="J1831">
        <v>0</v>
      </c>
      <c r="K1831">
        <v>0</v>
      </c>
      <c r="L1831">
        <v>27</v>
      </c>
      <c r="M1831">
        <v>26</v>
      </c>
      <c r="N1831">
        <f t="shared" si="28"/>
        <v>83</v>
      </c>
    </row>
    <row r="1832" spans="1:14" ht="14.25" customHeight="1" x14ac:dyDescent="0.35">
      <c r="A1832" t="s">
        <v>6335</v>
      </c>
      <c r="B1832" t="s">
        <v>6336</v>
      </c>
      <c r="C1832" t="s">
        <v>1860</v>
      </c>
      <c r="D1832" t="s">
        <v>1893</v>
      </c>
      <c r="E1832">
        <v>35061</v>
      </c>
      <c r="F1832">
        <v>454</v>
      </c>
      <c r="G1832">
        <v>119</v>
      </c>
      <c r="H1832">
        <v>158</v>
      </c>
      <c r="I1832">
        <v>395</v>
      </c>
      <c r="J1832">
        <v>384</v>
      </c>
      <c r="K1832">
        <v>69</v>
      </c>
      <c r="L1832">
        <v>418</v>
      </c>
      <c r="M1832">
        <v>631</v>
      </c>
      <c r="N1832">
        <f t="shared" si="28"/>
        <v>2628</v>
      </c>
    </row>
    <row r="1833" spans="1:14" ht="14.25" customHeight="1" x14ac:dyDescent="0.35">
      <c r="A1833" t="s">
        <v>6337</v>
      </c>
      <c r="B1833" t="s">
        <v>6338</v>
      </c>
      <c r="C1833" t="s">
        <v>1894</v>
      </c>
      <c r="D1833" t="s">
        <v>1895</v>
      </c>
      <c r="E1833">
        <v>36001</v>
      </c>
      <c r="F1833">
        <v>557</v>
      </c>
      <c r="G1833">
        <v>276</v>
      </c>
      <c r="H1833">
        <v>342</v>
      </c>
      <c r="I1833">
        <v>3730</v>
      </c>
      <c r="J1833">
        <v>769</v>
      </c>
      <c r="K1833">
        <v>135</v>
      </c>
      <c r="L1833">
        <v>498</v>
      </c>
      <c r="M1833">
        <v>4501</v>
      </c>
      <c r="N1833">
        <f t="shared" si="28"/>
        <v>10808</v>
      </c>
    </row>
    <row r="1834" spans="1:14" ht="14.25" customHeight="1" x14ac:dyDescent="0.35">
      <c r="A1834" t="s">
        <v>6339</v>
      </c>
      <c r="B1834" t="s">
        <v>5346</v>
      </c>
      <c r="C1834" t="s">
        <v>1894</v>
      </c>
      <c r="D1834" t="s">
        <v>1896</v>
      </c>
      <c r="E1834">
        <v>36003</v>
      </c>
      <c r="F1834">
        <v>120</v>
      </c>
      <c r="G1834">
        <v>37</v>
      </c>
      <c r="H1834">
        <v>133</v>
      </c>
      <c r="I1834">
        <v>504</v>
      </c>
      <c r="J1834">
        <v>184</v>
      </c>
      <c r="K1834">
        <v>65</v>
      </c>
      <c r="L1834">
        <v>120</v>
      </c>
      <c r="M1834">
        <v>566</v>
      </c>
      <c r="N1834">
        <f t="shared" si="28"/>
        <v>1729</v>
      </c>
    </row>
    <row r="1835" spans="1:14" ht="14.25" customHeight="1" x14ac:dyDescent="0.35">
      <c r="A1835" t="s">
        <v>6340</v>
      </c>
      <c r="B1835" t="s">
        <v>6341</v>
      </c>
      <c r="C1835" t="s">
        <v>1894</v>
      </c>
      <c r="D1835" t="s">
        <v>1897</v>
      </c>
      <c r="E1835">
        <v>36005</v>
      </c>
      <c r="F1835">
        <v>11727</v>
      </c>
      <c r="G1835">
        <v>3256</v>
      </c>
      <c r="H1835">
        <v>5748</v>
      </c>
      <c r="I1835">
        <v>17143</v>
      </c>
      <c r="J1835">
        <v>9908</v>
      </c>
      <c r="K1835">
        <v>2765</v>
      </c>
      <c r="L1835">
        <v>5964</v>
      </c>
      <c r="M1835">
        <v>17767</v>
      </c>
      <c r="N1835">
        <f t="shared" si="28"/>
        <v>74278</v>
      </c>
    </row>
    <row r="1836" spans="1:14" ht="14.25" customHeight="1" x14ac:dyDescent="0.35">
      <c r="A1836" t="s">
        <v>6342</v>
      </c>
      <c r="B1836" t="s">
        <v>6343</v>
      </c>
      <c r="C1836" t="s">
        <v>1894</v>
      </c>
      <c r="D1836" t="s">
        <v>1898</v>
      </c>
      <c r="E1836">
        <v>36007</v>
      </c>
      <c r="F1836">
        <v>638</v>
      </c>
      <c r="G1836">
        <v>249</v>
      </c>
      <c r="H1836">
        <v>488</v>
      </c>
      <c r="I1836">
        <v>4417</v>
      </c>
      <c r="J1836">
        <v>987</v>
      </c>
      <c r="K1836">
        <v>207</v>
      </c>
      <c r="L1836">
        <v>854</v>
      </c>
      <c r="M1836">
        <v>4994</v>
      </c>
      <c r="N1836">
        <f t="shared" si="28"/>
        <v>12834</v>
      </c>
    </row>
    <row r="1837" spans="1:14" ht="14.25" customHeight="1" x14ac:dyDescent="0.35">
      <c r="A1837" t="s">
        <v>6344</v>
      </c>
      <c r="B1837" t="s">
        <v>6345</v>
      </c>
      <c r="C1837" t="s">
        <v>1894</v>
      </c>
      <c r="D1837" t="s">
        <v>1899</v>
      </c>
      <c r="E1837">
        <v>36009</v>
      </c>
      <c r="F1837">
        <v>358</v>
      </c>
      <c r="G1837">
        <v>154</v>
      </c>
      <c r="H1837">
        <v>125</v>
      </c>
      <c r="I1837">
        <v>543</v>
      </c>
      <c r="J1837">
        <v>327</v>
      </c>
      <c r="K1837">
        <v>87</v>
      </c>
      <c r="L1837">
        <v>115</v>
      </c>
      <c r="M1837">
        <v>552</v>
      </c>
      <c r="N1837">
        <f t="shared" si="28"/>
        <v>2261</v>
      </c>
    </row>
    <row r="1838" spans="1:14" ht="14.25" customHeight="1" x14ac:dyDescent="0.35">
      <c r="A1838" t="s">
        <v>6346</v>
      </c>
      <c r="B1838" t="s">
        <v>6347</v>
      </c>
      <c r="C1838" t="s">
        <v>1894</v>
      </c>
      <c r="D1838" t="s">
        <v>1900</v>
      </c>
      <c r="E1838">
        <v>36011</v>
      </c>
      <c r="F1838">
        <v>224</v>
      </c>
      <c r="G1838">
        <v>91</v>
      </c>
      <c r="H1838">
        <v>92</v>
      </c>
      <c r="I1838">
        <v>319</v>
      </c>
      <c r="J1838">
        <v>96</v>
      </c>
      <c r="K1838">
        <v>106</v>
      </c>
      <c r="L1838">
        <v>160</v>
      </c>
      <c r="M1838">
        <v>490</v>
      </c>
      <c r="N1838">
        <f t="shared" si="28"/>
        <v>1578</v>
      </c>
    </row>
    <row r="1839" spans="1:14" ht="14.25" customHeight="1" x14ac:dyDescent="0.35">
      <c r="A1839" t="s">
        <v>6348</v>
      </c>
      <c r="B1839" t="s">
        <v>4860</v>
      </c>
      <c r="C1839" t="s">
        <v>1894</v>
      </c>
      <c r="D1839" t="s">
        <v>1901</v>
      </c>
      <c r="E1839">
        <v>36013</v>
      </c>
      <c r="F1839">
        <v>481</v>
      </c>
      <c r="G1839">
        <v>136</v>
      </c>
      <c r="H1839">
        <v>226</v>
      </c>
      <c r="I1839">
        <v>1169</v>
      </c>
      <c r="J1839">
        <v>411</v>
      </c>
      <c r="K1839">
        <v>112</v>
      </c>
      <c r="L1839">
        <v>322</v>
      </c>
      <c r="M1839">
        <v>1469</v>
      </c>
      <c r="N1839">
        <f t="shared" si="28"/>
        <v>4326</v>
      </c>
    </row>
    <row r="1840" spans="1:14" ht="14.25" customHeight="1" x14ac:dyDescent="0.35">
      <c r="A1840" t="s">
        <v>6349</v>
      </c>
      <c r="B1840" t="s">
        <v>6350</v>
      </c>
      <c r="C1840" t="s">
        <v>1894</v>
      </c>
      <c r="D1840" t="s">
        <v>1902</v>
      </c>
      <c r="E1840">
        <v>36015</v>
      </c>
      <c r="F1840">
        <v>321</v>
      </c>
      <c r="G1840">
        <v>126</v>
      </c>
      <c r="H1840">
        <v>62</v>
      </c>
      <c r="I1840">
        <v>477</v>
      </c>
      <c r="J1840">
        <v>301</v>
      </c>
      <c r="K1840">
        <v>22</v>
      </c>
      <c r="L1840">
        <v>130</v>
      </c>
      <c r="M1840">
        <v>741</v>
      </c>
      <c r="N1840">
        <f t="shared" si="28"/>
        <v>2180</v>
      </c>
    </row>
    <row r="1841" spans="1:14" ht="14.25" customHeight="1" x14ac:dyDescent="0.35">
      <c r="A1841" t="s">
        <v>6351</v>
      </c>
      <c r="B1841" t="s">
        <v>6352</v>
      </c>
      <c r="C1841" t="s">
        <v>1894</v>
      </c>
      <c r="D1841" t="s">
        <v>1903</v>
      </c>
      <c r="E1841">
        <v>36017</v>
      </c>
      <c r="F1841">
        <v>95</v>
      </c>
      <c r="G1841">
        <v>36</v>
      </c>
      <c r="H1841">
        <v>90</v>
      </c>
      <c r="I1841">
        <v>158</v>
      </c>
      <c r="J1841">
        <v>126</v>
      </c>
      <c r="K1841">
        <v>47</v>
      </c>
      <c r="L1841">
        <v>177</v>
      </c>
      <c r="M1841">
        <v>232</v>
      </c>
      <c r="N1841">
        <f t="shared" si="28"/>
        <v>961</v>
      </c>
    </row>
    <row r="1842" spans="1:14" ht="14.25" customHeight="1" x14ac:dyDescent="0.35">
      <c r="A1842" t="s">
        <v>6353</v>
      </c>
      <c r="B1842" t="s">
        <v>4432</v>
      </c>
      <c r="C1842" t="s">
        <v>1894</v>
      </c>
      <c r="D1842" t="s">
        <v>1904</v>
      </c>
      <c r="E1842">
        <v>36019</v>
      </c>
      <c r="F1842">
        <v>87</v>
      </c>
      <c r="G1842">
        <v>17</v>
      </c>
      <c r="H1842">
        <v>95</v>
      </c>
      <c r="I1842">
        <v>847</v>
      </c>
      <c r="J1842">
        <v>229</v>
      </c>
      <c r="K1842">
        <v>1</v>
      </c>
      <c r="L1842">
        <v>327</v>
      </c>
      <c r="M1842">
        <v>1414</v>
      </c>
      <c r="N1842">
        <f t="shared" si="28"/>
        <v>3017</v>
      </c>
    </row>
    <row r="1843" spans="1:14" ht="14.25" customHeight="1" x14ac:dyDescent="0.35">
      <c r="A1843" t="s">
        <v>6354</v>
      </c>
      <c r="B1843" t="s">
        <v>3574</v>
      </c>
      <c r="C1843" t="s">
        <v>1894</v>
      </c>
      <c r="D1843" t="s">
        <v>1905</v>
      </c>
      <c r="E1843">
        <v>36021</v>
      </c>
      <c r="F1843">
        <v>154</v>
      </c>
      <c r="G1843">
        <v>48</v>
      </c>
      <c r="H1843">
        <v>170</v>
      </c>
      <c r="I1843">
        <v>282</v>
      </c>
      <c r="J1843">
        <v>69</v>
      </c>
      <c r="K1843">
        <v>107</v>
      </c>
      <c r="L1843">
        <v>74</v>
      </c>
      <c r="M1843">
        <v>401</v>
      </c>
      <c r="N1843">
        <f t="shared" si="28"/>
        <v>1305</v>
      </c>
    </row>
    <row r="1844" spans="1:14" ht="14.25" customHeight="1" x14ac:dyDescent="0.35">
      <c r="A1844" t="s">
        <v>6355</v>
      </c>
      <c r="B1844" t="s">
        <v>6356</v>
      </c>
      <c r="C1844" t="s">
        <v>1894</v>
      </c>
      <c r="D1844" t="s">
        <v>1906</v>
      </c>
      <c r="E1844">
        <v>36023</v>
      </c>
      <c r="F1844">
        <v>43</v>
      </c>
      <c r="G1844">
        <v>8</v>
      </c>
      <c r="H1844">
        <v>21</v>
      </c>
      <c r="I1844">
        <v>603</v>
      </c>
      <c r="J1844">
        <v>120</v>
      </c>
      <c r="K1844">
        <v>25</v>
      </c>
      <c r="L1844">
        <v>10</v>
      </c>
      <c r="M1844">
        <v>776</v>
      </c>
      <c r="N1844">
        <f t="shared" si="28"/>
        <v>1606</v>
      </c>
    </row>
    <row r="1845" spans="1:14" ht="14.25" customHeight="1" x14ac:dyDescent="0.35">
      <c r="A1845" t="s">
        <v>6357</v>
      </c>
      <c r="B1845" t="s">
        <v>4590</v>
      </c>
      <c r="C1845" t="s">
        <v>1894</v>
      </c>
      <c r="D1845" t="s">
        <v>1907</v>
      </c>
      <c r="E1845">
        <v>36025</v>
      </c>
      <c r="F1845">
        <v>121</v>
      </c>
      <c r="G1845">
        <v>48</v>
      </c>
      <c r="H1845">
        <v>29</v>
      </c>
      <c r="I1845">
        <v>460</v>
      </c>
      <c r="J1845">
        <v>73</v>
      </c>
      <c r="K1845">
        <v>15</v>
      </c>
      <c r="L1845">
        <v>49</v>
      </c>
      <c r="M1845">
        <v>371</v>
      </c>
      <c r="N1845">
        <f t="shared" si="28"/>
        <v>1166</v>
      </c>
    </row>
    <row r="1846" spans="1:14" ht="14.25" customHeight="1" x14ac:dyDescent="0.35">
      <c r="A1846" t="s">
        <v>6358</v>
      </c>
      <c r="B1846" t="s">
        <v>6359</v>
      </c>
      <c r="C1846" t="s">
        <v>1894</v>
      </c>
      <c r="D1846" t="s">
        <v>1908</v>
      </c>
      <c r="E1846">
        <v>36027</v>
      </c>
      <c r="F1846">
        <v>295</v>
      </c>
      <c r="G1846">
        <v>258</v>
      </c>
      <c r="H1846">
        <v>157</v>
      </c>
      <c r="I1846">
        <v>1619</v>
      </c>
      <c r="J1846">
        <v>326</v>
      </c>
      <c r="K1846">
        <v>194</v>
      </c>
      <c r="L1846">
        <v>256</v>
      </c>
      <c r="M1846">
        <v>1682</v>
      </c>
      <c r="N1846">
        <f t="shared" si="28"/>
        <v>4787</v>
      </c>
    </row>
    <row r="1847" spans="1:14" ht="14.25" customHeight="1" x14ac:dyDescent="0.35">
      <c r="A1847" t="s">
        <v>6360</v>
      </c>
      <c r="B1847" t="s">
        <v>6361</v>
      </c>
      <c r="C1847" t="s">
        <v>1894</v>
      </c>
      <c r="D1847" t="s">
        <v>1909</v>
      </c>
      <c r="E1847">
        <v>36029</v>
      </c>
      <c r="F1847">
        <v>3317</v>
      </c>
      <c r="G1847">
        <v>924</v>
      </c>
      <c r="H1847">
        <v>1858</v>
      </c>
      <c r="I1847">
        <v>7830</v>
      </c>
      <c r="J1847">
        <v>2600</v>
      </c>
      <c r="K1847">
        <v>1015</v>
      </c>
      <c r="L1847">
        <v>1928</v>
      </c>
      <c r="M1847">
        <v>7958</v>
      </c>
      <c r="N1847">
        <f t="shared" si="28"/>
        <v>27430</v>
      </c>
    </row>
    <row r="1848" spans="1:14" ht="14.25" customHeight="1" x14ac:dyDescent="0.35">
      <c r="A1848" t="s">
        <v>6362</v>
      </c>
      <c r="B1848" t="s">
        <v>5395</v>
      </c>
      <c r="C1848" t="s">
        <v>1894</v>
      </c>
      <c r="D1848" t="s">
        <v>1910</v>
      </c>
      <c r="E1848">
        <v>36031</v>
      </c>
      <c r="F1848">
        <v>56</v>
      </c>
      <c r="G1848">
        <v>4</v>
      </c>
      <c r="H1848">
        <v>68</v>
      </c>
      <c r="I1848">
        <v>71</v>
      </c>
      <c r="J1848">
        <v>53</v>
      </c>
      <c r="K1848">
        <v>10</v>
      </c>
      <c r="L1848">
        <v>32</v>
      </c>
      <c r="M1848">
        <v>221</v>
      </c>
      <c r="N1848">
        <f t="shared" si="28"/>
        <v>515</v>
      </c>
    </row>
    <row r="1849" spans="1:14" ht="14.25" customHeight="1" x14ac:dyDescent="0.35">
      <c r="A1849" t="s">
        <v>6363</v>
      </c>
      <c r="B1849" t="s">
        <v>3385</v>
      </c>
      <c r="C1849" t="s">
        <v>1894</v>
      </c>
      <c r="D1849" t="s">
        <v>1911</v>
      </c>
      <c r="E1849">
        <v>36033</v>
      </c>
      <c r="F1849">
        <v>96</v>
      </c>
      <c r="G1849">
        <v>51</v>
      </c>
      <c r="H1849">
        <v>193</v>
      </c>
      <c r="I1849">
        <v>269</v>
      </c>
      <c r="J1849">
        <v>175</v>
      </c>
      <c r="K1849">
        <v>151</v>
      </c>
      <c r="L1849">
        <v>87</v>
      </c>
      <c r="M1849">
        <v>312</v>
      </c>
      <c r="N1849">
        <f t="shared" si="28"/>
        <v>1334</v>
      </c>
    </row>
    <row r="1850" spans="1:14" ht="14.25" customHeight="1" x14ac:dyDescent="0.35">
      <c r="A1850" t="s">
        <v>6364</v>
      </c>
      <c r="B1850" t="s">
        <v>3594</v>
      </c>
      <c r="C1850" t="s">
        <v>1894</v>
      </c>
      <c r="D1850" t="s">
        <v>1912</v>
      </c>
      <c r="E1850">
        <v>36035</v>
      </c>
      <c r="F1850">
        <v>155</v>
      </c>
      <c r="G1850">
        <v>146</v>
      </c>
      <c r="H1850">
        <v>75</v>
      </c>
      <c r="I1850">
        <v>460</v>
      </c>
      <c r="J1850">
        <v>232</v>
      </c>
      <c r="K1850">
        <v>64</v>
      </c>
      <c r="L1850">
        <v>102</v>
      </c>
      <c r="M1850">
        <v>381</v>
      </c>
      <c r="N1850">
        <f t="shared" si="28"/>
        <v>1615</v>
      </c>
    </row>
    <row r="1851" spans="1:14" ht="14.25" customHeight="1" x14ac:dyDescent="0.35">
      <c r="A1851" t="s">
        <v>6365</v>
      </c>
      <c r="B1851" t="s">
        <v>5451</v>
      </c>
      <c r="C1851" t="s">
        <v>1894</v>
      </c>
      <c r="D1851" t="s">
        <v>1913</v>
      </c>
      <c r="E1851">
        <v>36037</v>
      </c>
      <c r="F1851">
        <v>127</v>
      </c>
      <c r="G1851">
        <v>123</v>
      </c>
      <c r="H1851">
        <v>26</v>
      </c>
      <c r="I1851">
        <v>182</v>
      </c>
      <c r="J1851">
        <v>57</v>
      </c>
      <c r="K1851">
        <v>44</v>
      </c>
      <c r="L1851">
        <v>29</v>
      </c>
      <c r="M1851">
        <v>297</v>
      </c>
      <c r="N1851">
        <f t="shared" si="28"/>
        <v>885</v>
      </c>
    </row>
    <row r="1852" spans="1:14" ht="14.25" customHeight="1" x14ac:dyDescent="0.35">
      <c r="A1852" t="s">
        <v>6366</v>
      </c>
      <c r="B1852" t="s">
        <v>3389</v>
      </c>
      <c r="C1852" t="s">
        <v>1894</v>
      </c>
      <c r="D1852" t="s">
        <v>1914</v>
      </c>
      <c r="E1852">
        <v>36039</v>
      </c>
      <c r="F1852">
        <v>61</v>
      </c>
      <c r="G1852">
        <v>22</v>
      </c>
      <c r="H1852">
        <v>78</v>
      </c>
      <c r="I1852">
        <v>132</v>
      </c>
      <c r="J1852">
        <v>46</v>
      </c>
      <c r="K1852">
        <v>40</v>
      </c>
      <c r="L1852">
        <v>86</v>
      </c>
      <c r="M1852">
        <v>138</v>
      </c>
      <c r="N1852">
        <f t="shared" si="28"/>
        <v>603</v>
      </c>
    </row>
    <row r="1853" spans="1:14" ht="14.25" customHeight="1" x14ac:dyDescent="0.35">
      <c r="A1853" t="s">
        <v>6367</v>
      </c>
      <c r="B1853" t="s">
        <v>3981</v>
      </c>
      <c r="C1853" t="s">
        <v>1894</v>
      </c>
      <c r="D1853" t="s">
        <v>1915</v>
      </c>
      <c r="E1853">
        <v>36041</v>
      </c>
      <c r="F1853">
        <v>4</v>
      </c>
      <c r="G1853">
        <v>0</v>
      </c>
      <c r="H1853">
        <v>0</v>
      </c>
      <c r="I1853">
        <v>12</v>
      </c>
      <c r="J1853">
        <v>6</v>
      </c>
      <c r="K1853">
        <v>0</v>
      </c>
      <c r="L1853">
        <v>3</v>
      </c>
      <c r="M1853">
        <v>11</v>
      </c>
      <c r="N1853">
        <f t="shared" si="28"/>
        <v>36</v>
      </c>
    </row>
    <row r="1854" spans="1:14" ht="14.25" customHeight="1" x14ac:dyDescent="0.35">
      <c r="A1854" t="s">
        <v>6368</v>
      </c>
      <c r="B1854" t="s">
        <v>6369</v>
      </c>
      <c r="C1854" t="s">
        <v>1894</v>
      </c>
      <c r="D1854" t="s">
        <v>1916</v>
      </c>
      <c r="E1854">
        <v>36043</v>
      </c>
      <c r="F1854">
        <v>143</v>
      </c>
      <c r="G1854">
        <v>125</v>
      </c>
      <c r="H1854">
        <v>41</v>
      </c>
      <c r="I1854">
        <v>477</v>
      </c>
      <c r="J1854">
        <v>157</v>
      </c>
      <c r="K1854">
        <v>53</v>
      </c>
      <c r="L1854">
        <v>150</v>
      </c>
      <c r="M1854">
        <v>312</v>
      </c>
      <c r="N1854">
        <f t="shared" si="28"/>
        <v>1458</v>
      </c>
    </row>
    <row r="1855" spans="1:14" ht="14.25" customHeight="1" x14ac:dyDescent="0.35">
      <c r="A1855" t="s">
        <v>6370</v>
      </c>
      <c r="B1855" t="s">
        <v>3399</v>
      </c>
      <c r="C1855" t="s">
        <v>1894</v>
      </c>
      <c r="D1855" t="s">
        <v>1917</v>
      </c>
      <c r="E1855">
        <v>36045</v>
      </c>
      <c r="F1855">
        <v>309</v>
      </c>
      <c r="G1855">
        <v>83</v>
      </c>
      <c r="H1855">
        <v>149</v>
      </c>
      <c r="I1855">
        <v>682</v>
      </c>
      <c r="J1855">
        <v>382</v>
      </c>
      <c r="K1855">
        <v>202</v>
      </c>
      <c r="L1855">
        <v>165</v>
      </c>
      <c r="M1855">
        <v>819</v>
      </c>
      <c r="N1855">
        <f t="shared" si="28"/>
        <v>2791</v>
      </c>
    </row>
    <row r="1856" spans="1:14" ht="14.25" customHeight="1" x14ac:dyDescent="0.35">
      <c r="A1856" t="s">
        <v>6371</v>
      </c>
      <c r="B1856" t="s">
        <v>3713</v>
      </c>
      <c r="C1856" t="s">
        <v>1894</v>
      </c>
      <c r="D1856" t="s">
        <v>1918</v>
      </c>
      <c r="E1856">
        <v>36047</v>
      </c>
      <c r="F1856">
        <v>13645</v>
      </c>
      <c r="G1856">
        <v>4233</v>
      </c>
      <c r="H1856">
        <v>7514</v>
      </c>
      <c r="I1856">
        <v>22935</v>
      </c>
      <c r="J1856">
        <v>12578</v>
      </c>
      <c r="K1856">
        <v>3868</v>
      </c>
      <c r="L1856">
        <v>7418</v>
      </c>
      <c r="M1856">
        <v>25314</v>
      </c>
      <c r="N1856">
        <f t="shared" si="28"/>
        <v>97505</v>
      </c>
    </row>
    <row r="1857" spans="1:14" ht="14.25" customHeight="1" x14ac:dyDescent="0.35">
      <c r="A1857" t="s">
        <v>6372</v>
      </c>
      <c r="B1857" t="s">
        <v>4387</v>
      </c>
      <c r="C1857" t="s">
        <v>1894</v>
      </c>
      <c r="D1857" t="s">
        <v>1919</v>
      </c>
      <c r="E1857">
        <v>36049</v>
      </c>
      <c r="F1857">
        <v>101</v>
      </c>
      <c r="G1857">
        <v>22</v>
      </c>
      <c r="H1857">
        <v>72</v>
      </c>
      <c r="I1857">
        <v>153</v>
      </c>
      <c r="J1857">
        <v>40</v>
      </c>
      <c r="K1857">
        <v>21</v>
      </c>
      <c r="L1857">
        <v>88</v>
      </c>
      <c r="M1857">
        <v>205</v>
      </c>
      <c r="N1857">
        <f t="shared" si="28"/>
        <v>702</v>
      </c>
    </row>
    <row r="1858" spans="1:14" ht="14.25" customHeight="1" x14ac:dyDescent="0.35">
      <c r="A1858" t="s">
        <v>6373</v>
      </c>
      <c r="B1858" t="s">
        <v>4491</v>
      </c>
      <c r="C1858" t="s">
        <v>1894</v>
      </c>
      <c r="D1858" t="s">
        <v>1920</v>
      </c>
      <c r="E1858">
        <v>36051</v>
      </c>
      <c r="F1858">
        <v>117</v>
      </c>
      <c r="G1858">
        <v>10</v>
      </c>
      <c r="H1858">
        <v>102</v>
      </c>
      <c r="I1858">
        <v>525</v>
      </c>
      <c r="J1858">
        <v>177</v>
      </c>
      <c r="K1858">
        <v>26</v>
      </c>
      <c r="L1858">
        <v>58</v>
      </c>
      <c r="M1858">
        <v>890</v>
      </c>
      <c r="N1858">
        <f t="shared" si="28"/>
        <v>1905</v>
      </c>
    </row>
    <row r="1859" spans="1:14" ht="14.25" customHeight="1" x14ac:dyDescent="0.35">
      <c r="A1859" t="s">
        <v>6374</v>
      </c>
      <c r="B1859" t="s">
        <v>3415</v>
      </c>
      <c r="C1859" t="s">
        <v>1894</v>
      </c>
      <c r="D1859" t="s">
        <v>1921</v>
      </c>
      <c r="E1859">
        <v>36053</v>
      </c>
      <c r="F1859">
        <v>268</v>
      </c>
      <c r="G1859">
        <v>32</v>
      </c>
      <c r="H1859">
        <v>53</v>
      </c>
      <c r="I1859">
        <v>208</v>
      </c>
      <c r="J1859">
        <v>114</v>
      </c>
      <c r="K1859">
        <v>26</v>
      </c>
      <c r="L1859">
        <v>111</v>
      </c>
      <c r="M1859">
        <v>308</v>
      </c>
      <c r="N1859">
        <f t="shared" ref="N1859:N1922" si="29">SUM(F1859:M1859)</f>
        <v>1120</v>
      </c>
    </row>
    <row r="1860" spans="1:14" ht="14.25" customHeight="1" x14ac:dyDescent="0.35">
      <c r="A1860" t="s">
        <v>6375</v>
      </c>
      <c r="B1860" t="s">
        <v>3425</v>
      </c>
      <c r="C1860" t="s">
        <v>1894</v>
      </c>
      <c r="D1860" t="s">
        <v>1922</v>
      </c>
      <c r="E1860">
        <v>36055</v>
      </c>
      <c r="F1860">
        <v>2865</v>
      </c>
      <c r="G1860">
        <v>622</v>
      </c>
      <c r="H1860">
        <v>1163</v>
      </c>
      <c r="I1860">
        <v>5509</v>
      </c>
      <c r="J1860">
        <v>1983</v>
      </c>
      <c r="K1860">
        <v>813</v>
      </c>
      <c r="L1860">
        <v>1979</v>
      </c>
      <c r="M1860">
        <v>6645</v>
      </c>
      <c r="N1860">
        <f t="shared" si="29"/>
        <v>21579</v>
      </c>
    </row>
    <row r="1861" spans="1:14" ht="14.25" customHeight="1" x14ac:dyDescent="0.35">
      <c r="A1861" t="s">
        <v>6376</v>
      </c>
      <c r="B1861" t="s">
        <v>3427</v>
      </c>
      <c r="C1861" t="s">
        <v>1894</v>
      </c>
      <c r="D1861" t="s">
        <v>1923</v>
      </c>
      <c r="E1861">
        <v>36057</v>
      </c>
      <c r="F1861">
        <v>360</v>
      </c>
      <c r="G1861">
        <v>92</v>
      </c>
      <c r="H1861">
        <v>106</v>
      </c>
      <c r="I1861">
        <v>116</v>
      </c>
      <c r="J1861">
        <v>202</v>
      </c>
      <c r="K1861">
        <v>67</v>
      </c>
      <c r="L1861">
        <v>35</v>
      </c>
      <c r="M1861">
        <v>316</v>
      </c>
      <c r="N1861">
        <f t="shared" si="29"/>
        <v>1294</v>
      </c>
    </row>
    <row r="1862" spans="1:14" ht="14.25" customHeight="1" x14ac:dyDescent="0.35">
      <c r="A1862" t="s">
        <v>6377</v>
      </c>
      <c r="B1862" t="s">
        <v>4017</v>
      </c>
      <c r="C1862" t="s">
        <v>1894</v>
      </c>
      <c r="D1862" t="s">
        <v>1924</v>
      </c>
      <c r="E1862">
        <v>36059</v>
      </c>
      <c r="F1862">
        <v>1629</v>
      </c>
      <c r="G1862">
        <v>327</v>
      </c>
      <c r="H1862">
        <v>1267</v>
      </c>
      <c r="I1862">
        <v>3394</v>
      </c>
      <c r="J1862">
        <v>1330</v>
      </c>
      <c r="K1862">
        <v>519</v>
      </c>
      <c r="L1862">
        <v>1213</v>
      </c>
      <c r="M1862">
        <v>3956</v>
      </c>
      <c r="N1862">
        <f t="shared" si="29"/>
        <v>13635</v>
      </c>
    </row>
    <row r="1863" spans="1:14" ht="14.25" customHeight="1" x14ac:dyDescent="0.35">
      <c r="A1863" t="s">
        <v>6378</v>
      </c>
      <c r="B1863" t="s">
        <v>6379</v>
      </c>
      <c r="C1863" t="s">
        <v>1894</v>
      </c>
      <c r="D1863" t="s">
        <v>1925</v>
      </c>
      <c r="E1863">
        <v>36061</v>
      </c>
      <c r="F1863">
        <v>3973</v>
      </c>
      <c r="G1863">
        <v>1147</v>
      </c>
      <c r="H1863">
        <v>2400</v>
      </c>
      <c r="I1863">
        <v>12917</v>
      </c>
      <c r="J1863">
        <v>3532</v>
      </c>
      <c r="K1863">
        <v>1324</v>
      </c>
      <c r="L1863">
        <v>2657</v>
      </c>
      <c r="M1863">
        <v>16779</v>
      </c>
      <c r="N1863">
        <f t="shared" si="29"/>
        <v>44729</v>
      </c>
    </row>
    <row r="1864" spans="1:14" ht="14.25" customHeight="1" x14ac:dyDescent="0.35">
      <c r="A1864" t="s">
        <v>6380</v>
      </c>
      <c r="B1864" t="s">
        <v>6381</v>
      </c>
      <c r="C1864" t="s">
        <v>1894</v>
      </c>
      <c r="D1864" t="s">
        <v>1926</v>
      </c>
      <c r="E1864">
        <v>36063</v>
      </c>
      <c r="F1864">
        <v>439</v>
      </c>
      <c r="G1864">
        <v>178</v>
      </c>
      <c r="H1864">
        <v>431</v>
      </c>
      <c r="I1864">
        <v>1246</v>
      </c>
      <c r="J1864">
        <v>512</v>
      </c>
      <c r="K1864">
        <v>65</v>
      </c>
      <c r="L1864">
        <v>385</v>
      </c>
      <c r="M1864">
        <v>1100</v>
      </c>
      <c r="N1864">
        <f t="shared" si="29"/>
        <v>4356</v>
      </c>
    </row>
    <row r="1865" spans="1:14" ht="14.25" customHeight="1" x14ac:dyDescent="0.35">
      <c r="A1865" t="s">
        <v>6382</v>
      </c>
      <c r="B1865" t="s">
        <v>4395</v>
      </c>
      <c r="C1865" t="s">
        <v>1894</v>
      </c>
      <c r="D1865" t="s">
        <v>1927</v>
      </c>
      <c r="E1865">
        <v>36065</v>
      </c>
      <c r="F1865">
        <v>721</v>
      </c>
      <c r="G1865">
        <v>206</v>
      </c>
      <c r="H1865">
        <v>689</v>
      </c>
      <c r="I1865">
        <v>1507</v>
      </c>
      <c r="J1865">
        <v>847</v>
      </c>
      <c r="K1865">
        <v>214</v>
      </c>
      <c r="L1865">
        <v>513</v>
      </c>
      <c r="M1865">
        <v>1625</v>
      </c>
      <c r="N1865">
        <f t="shared" si="29"/>
        <v>6322</v>
      </c>
    </row>
    <row r="1866" spans="1:14" ht="14.25" customHeight="1" x14ac:dyDescent="0.35">
      <c r="A1866" t="s">
        <v>6383</v>
      </c>
      <c r="B1866" t="s">
        <v>6384</v>
      </c>
      <c r="C1866" t="s">
        <v>1894</v>
      </c>
      <c r="D1866" t="s">
        <v>1928</v>
      </c>
      <c r="E1866">
        <v>36067</v>
      </c>
      <c r="F1866">
        <v>1987</v>
      </c>
      <c r="G1866">
        <v>688</v>
      </c>
      <c r="H1866">
        <v>1070</v>
      </c>
      <c r="I1866">
        <v>2732</v>
      </c>
      <c r="J1866">
        <v>1774</v>
      </c>
      <c r="K1866">
        <v>675</v>
      </c>
      <c r="L1866">
        <v>810</v>
      </c>
      <c r="M1866">
        <v>3962</v>
      </c>
      <c r="N1866">
        <f t="shared" si="29"/>
        <v>13698</v>
      </c>
    </row>
    <row r="1867" spans="1:14" ht="14.25" customHeight="1" x14ac:dyDescent="0.35">
      <c r="A1867" t="s">
        <v>6385</v>
      </c>
      <c r="B1867" t="s">
        <v>6386</v>
      </c>
      <c r="C1867" t="s">
        <v>1894</v>
      </c>
      <c r="D1867" t="s">
        <v>1929</v>
      </c>
      <c r="E1867">
        <v>36069</v>
      </c>
      <c r="F1867">
        <v>269</v>
      </c>
      <c r="G1867">
        <v>50</v>
      </c>
      <c r="H1867">
        <v>107</v>
      </c>
      <c r="I1867">
        <v>466</v>
      </c>
      <c r="J1867">
        <v>97</v>
      </c>
      <c r="K1867">
        <v>76</v>
      </c>
      <c r="L1867">
        <v>159</v>
      </c>
      <c r="M1867">
        <v>726</v>
      </c>
      <c r="N1867">
        <f t="shared" si="29"/>
        <v>1950</v>
      </c>
    </row>
    <row r="1868" spans="1:14" ht="14.25" customHeight="1" x14ac:dyDescent="0.35">
      <c r="A1868" t="s">
        <v>6387</v>
      </c>
      <c r="B1868" t="s">
        <v>3740</v>
      </c>
      <c r="C1868" t="s">
        <v>1894</v>
      </c>
      <c r="D1868" t="s">
        <v>1930</v>
      </c>
      <c r="E1868">
        <v>36071</v>
      </c>
      <c r="F1868">
        <v>1478</v>
      </c>
      <c r="G1868">
        <v>741</v>
      </c>
      <c r="H1868">
        <v>837</v>
      </c>
      <c r="I1868">
        <v>2808</v>
      </c>
      <c r="J1868">
        <v>1853</v>
      </c>
      <c r="K1868">
        <v>556</v>
      </c>
      <c r="L1868">
        <v>917</v>
      </c>
      <c r="M1868">
        <v>2596</v>
      </c>
      <c r="N1868">
        <f t="shared" si="29"/>
        <v>11786</v>
      </c>
    </row>
    <row r="1869" spans="1:14" ht="14.25" customHeight="1" x14ac:dyDescent="0.35">
      <c r="A1869" t="s">
        <v>6388</v>
      </c>
      <c r="B1869" t="s">
        <v>6389</v>
      </c>
      <c r="C1869" t="s">
        <v>1894</v>
      </c>
      <c r="D1869" t="s">
        <v>1931</v>
      </c>
      <c r="E1869">
        <v>36073</v>
      </c>
      <c r="F1869">
        <v>72</v>
      </c>
      <c r="G1869">
        <v>9</v>
      </c>
      <c r="H1869">
        <v>101</v>
      </c>
      <c r="I1869">
        <v>243</v>
      </c>
      <c r="J1869">
        <v>153</v>
      </c>
      <c r="K1869">
        <v>60</v>
      </c>
      <c r="L1869">
        <v>33</v>
      </c>
      <c r="M1869">
        <v>352</v>
      </c>
      <c r="N1869">
        <f t="shared" si="29"/>
        <v>1023</v>
      </c>
    </row>
    <row r="1870" spans="1:14" ht="14.25" customHeight="1" x14ac:dyDescent="0.35">
      <c r="A1870" t="s">
        <v>6390</v>
      </c>
      <c r="B1870" t="s">
        <v>6391</v>
      </c>
      <c r="C1870" t="s">
        <v>1894</v>
      </c>
      <c r="D1870" t="s">
        <v>1932</v>
      </c>
      <c r="E1870">
        <v>36075</v>
      </c>
      <c r="F1870">
        <v>383</v>
      </c>
      <c r="G1870">
        <v>211</v>
      </c>
      <c r="H1870">
        <v>237</v>
      </c>
      <c r="I1870">
        <v>1194</v>
      </c>
      <c r="J1870">
        <v>594</v>
      </c>
      <c r="K1870">
        <v>192</v>
      </c>
      <c r="L1870">
        <v>346</v>
      </c>
      <c r="M1870">
        <v>974</v>
      </c>
      <c r="N1870">
        <f t="shared" si="29"/>
        <v>4131</v>
      </c>
    </row>
    <row r="1871" spans="1:14" ht="14.25" customHeight="1" x14ac:dyDescent="0.35">
      <c r="A1871" t="s">
        <v>6392</v>
      </c>
      <c r="B1871" t="s">
        <v>5532</v>
      </c>
      <c r="C1871" t="s">
        <v>1894</v>
      </c>
      <c r="D1871" t="s">
        <v>1933</v>
      </c>
      <c r="E1871">
        <v>36077</v>
      </c>
      <c r="F1871">
        <v>176</v>
      </c>
      <c r="G1871">
        <v>43</v>
      </c>
      <c r="H1871">
        <v>102</v>
      </c>
      <c r="I1871">
        <v>605</v>
      </c>
      <c r="J1871">
        <v>94</v>
      </c>
      <c r="K1871">
        <v>57</v>
      </c>
      <c r="L1871">
        <v>77</v>
      </c>
      <c r="M1871">
        <v>1219</v>
      </c>
      <c r="N1871">
        <f t="shared" si="29"/>
        <v>2373</v>
      </c>
    </row>
    <row r="1872" spans="1:14" ht="14.25" customHeight="1" x14ac:dyDescent="0.35">
      <c r="A1872" t="s">
        <v>6393</v>
      </c>
      <c r="B1872" t="s">
        <v>4033</v>
      </c>
      <c r="C1872" t="s">
        <v>1894</v>
      </c>
      <c r="D1872" t="s">
        <v>1934</v>
      </c>
      <c r="E1872">
        <v>36079</v>
      </c>
      <c r="F1872">
        <v>156</v>
      </c>
      <c r="G1872">
        <v>22</v>
      </c>
      <c r="H1872">
        <v>85</v>
      </c>
      <c r="I1872">
        <v>238</v>
      </c>
      <c r="J1872">
        <v>136</v>
      </c>
      <c r="K1872">
        <v>36</v>
      </c>
      <c r="L1872">
        <v>95</v>
      </c>
      <c r="M1872">
        <v>187</v>
      </c>
      <c r="N1872">
        <f t="shared" si="29"/>
        <v>955</v>
      </c>
    </row>
    <row r="1873" spans="1:14" ht="14.25" customHeight="1" x14ac:dyDescent="0.35">
      <c r="A1873" t="s">
        <v>6394</v>
      </c>
      <c r="B1873" t="s">
        <v>6395</v>
      </c>
      <c r="C1873" t="s">
        <v>1894</v>
      </c>
      <c r="D1873" t="s">
        <v>1935</v>
      </c>
      <c r="E1873">
        <v>36081</v>
      </c>
      <c r="F1873">
        <v>5453</v>
      </c>
      <c r="G1873">
        <v>1936</v>
      </c>
      <c r="H1873">
        <v>3819</v>
      </c>
      <c r="I1873">
        <v>10940</v>
      </c>
      <c r="J1873">
        <v>5367</v>
      </c>
      <c r="K1873">
        <v>2190</v>
      </c>
      <c r="L1873">
        <v>4300</v>
      </c>
      <c r="M1873">
        <v>13008</v>
      </c>
      <c r="N1873">
        <f t="shared" si="29"/>
        <v>47013</v>
      </c>
    </row>
    <row r="1874" spans="1:14" ht="14.25" customHeight="1" x14ac:dyDescent="0.35">
      <c r="A1874" t="s">
        <v>6396</v>
      </c>
      <c r="B1874" t="s">
        <v>6397</v>
      </c>
      <c r="C1874" t="s">
        <v>1894</v>
      </c>
      <c r="D1874" t="s">
        <v>1936</v>
      </c>
      <c r="E1874">
        <v>36083</v>
      </c>
      <c r="F1874">
        <v>314</v>
      </c>
      <c r="G1874">
        <v>84</v>
      </c>
      <c r="H1874">
        <v>260</v>
      </c>
      <c r="I1874">
        <v>1154</v>
      </c>
      <c r="J1874">
        <v>345</v>
      </c>
      <c r="K1874">
        <v>111</v>
      </c>
      <c r="L1874">
        <v>201</v>
      </c>
      <c r="M1874">
        <v>1576</v>
      </c>
      <c r="N1874">
        <f t="shared" si="29"/>
        <v>4045</v>
      </c>
    </row>
    <row r="1875" spans="1:14" ht="14.25" customHeight="1" x14ac:dyDescent="0.35">
      <c r="A1875" t="s">
        <v>6398</v>
      </c>
      <c r="B1875" t="s">
        <v>4256</v>
      </c>
      <c r="C1875" t="s">
        <v>1894</v>
      </c>
      <c r="D1875" t="s">
        <v>1937</v>
      </c>
      <c r="E1875">
        <v>36085</v>
      </c>
      <c r="F1875">
        <v>1375</v>
      </c>
      <c r="G1875">
        <v>426</v>
      </c>
      <c r="H1875">
        <v>826</v>
      </c>
      <c r="I1875">
        <v>2183</v>
      </c>
      <c r="J1875">
        <v>1735</v>
      </c>
      <c r="K1875">
        <v>699</v>
      </c>
      <c r="L1875">
        <v>1001</v>
      </c>
      <c r="M1875">
        <v>2361</v>
      </c>
      <c r="N1875">
        <f t="shared" si="29"/>
        <v>10606</v>
      </c>
    </row>
    <row r="1876" spans="1:14" ht="14.25" customHeight="1" x14ac:dyDescent="0.35">
      <c r="A1876" t="s">
        <v>6399</v>
      </c>
      <c r="B1876" t="s">
        <v>6400</v>
      </c>
      <c r="C1876" t="s">
        <v>1894</v>
      </c>
      <c r="D1876" t="s">
        <v>1938</v>
      </c>
      <c r="E1876">
        <v>36087</v>
      </c>
      <c r="F1876">
        <v>1846</v>
      </c>
      <c r="G1876">
        <v>500</v>
      </c>
      <c r="H1876">
        <v>1232</v>
      </c>
      <c r="I1876">
        <v>2817</v>
      </c>
      <c r="J1876">
        <v>1685</v>
      </c>
      <c r="K1876">
        <v>509</v>
      </c>
      <c r="L1876">
        <v>908</v>
      </c>
      <c r="M1876">
        <v>2368</v>
      </c>
      <c r="N1876">
        <f t="shared" si="29"/>
        <v>11865</v>
      </c>
    </row>
    <row r="1877" spans="1:14" ht="14.25" customHeight="1" x14ac:dyDescent="0.35">
      <c r="A1877" t="s">
        <v>6401</v>
      </c>
      <c r="B1877" t="s">
        <v>6402</v>
      </c>
      <c r="C1877" t="s">
        <v>1894</v>
      </c>
      <c r="D1877" t="s">
        <v>1939</v>
      </c>
      <c r="E1877">
        <v>36089</v>
      </c>
      <c r="F1877">
        <v>352</v>
      </c>
      <c r="G1877">
        <v>141</v>
      </c>
      <c r="H1877">
        <v>290</v>
      </c>
      <c r="I1877">
        <v>948</v>
      </c>
      <c r="J1877">
        <v>341</v>
      </c>
      <c r="K1877">
        <v>163</v>
      </c>
      <c r="L1877">
        <v>276</v>
      </c>
      <c r="M1877">
        <v>1151</v>
      </c>
      <c r="N1877">
        <f t="shared" si="29"/>
        <v>3662</v>
      </c>
    </row>
    <row r="1878" spans="1:14" ht="14.25" customHeight="1" x14ac:dyDescent="0.35">
      <c r="A1878" t="s">
        <v>6403</v>
      </c>
      <c r="B1878" t="s">
        <v>6404</v>
      </c>
      <c r="C1878" t="s">
        <v>1894</v>
      </c>
      <c r="D1878" t="s">
        <v>1940</v>
      </c>
      <c r="E1878">
        <v>36091</v>
      </c>
      <c r="F1878">
        <v>245</v>
      </c>
      <c r="G1878">
        <v>245</v>
      </c>
      <c r="H1878">
        <v>141</v>
      </c>
      <c r="I1878">
        <v>917</v>
      </c>
      <c r="J1878">
        <v>193</v>
      </c>
      <c r="K1878">
        <v>102</v>
      </c>
      <c r="L1878">
        <v>150</v>
      </c>
      <c r="M1878">
        <v>912</v>
      </c>
      <c r="N1878">
        <f t="shared" si="29"/>
        <v>2905</v>
      </c>
    </row>
    <row r="1879" spans="1:14" ht="14.25" customHeight="1" x14ac:dyDescent="0.35">
      <c r="A1879" t="s">
        <v>6405</v>
      </c>
      <c r="B1879" t="s">
        <v>6406</v>
      </c>
      <c r="C1879" t="s">
        <v>1894</v>
      </c>
      <c r="D1879" t="s">
        <v>1941</v>
      </c>
      <c r="E1879">
        <v>36093</v>
      </c>
      <c r="F1879">
        <v>436</v>
      </c>
      <c r="G1879">
        <v>32</v>
      </c>
      <c r="H1879">
        <v>318</v>
      </c>
      <c r="I1879">
        <v>1177</v>
      </c>
      <c r="J1879">
        <v>511</v>
      </c>
      <c r="K1879">
        <v>192</v>
      </c>
      <c r="L1879">
        <v>356</v>
      </c>
      <c r="M1879">
        <v>1622</v>
      </c>
      <c r="N1879">
        <f t="shared" si="29"/>
        <v>4644</v>
      </c>
    </row>
    <row r="1880" spans="1:14" ht="14.25" customHeight="1" x14ac:dyDescent="0.35">
      <c r="A1880" t="s">
        <v>6407</v>
      </c>
      <c r="B1880" t="s">
        <v>6408</v>
      </c>
      <c r="C1880" t="s">
        <v>1894</v>
      </c>
      <c r="D1880" t="s">
        <v>1942</v>
      </c>
      <c r="E1880">
        <v>36095</v>
      </c>
      <c r="F1880">
        <v>54</v>
      </c>
      <c r="G1880">
        <v>25</v>
      </c>
      <c r="H1880">
        <v>35</v>
      </c>
      <c r="I1880">
        <v>159</v>
      </c>
      <c r="J1880">
        <v>29</v>
      </c>
      <c r="K1880">
        <v>16</v>
      </c>
      <c r="L1880">
        <v>15</v>
      </c>
      <c r="M1880">
        <v>231</v>
      </c>
      <c r="N1880">
        <f t="shared" si="29"/>
        <v>564</v>
      </c>
    </row>
    <row r="1881" spans="1:14" ht="14.25" customHeight="1" x14ac:dyDescent="0.35">
      <c r="A1881" t="s">
        <v>6409</v>
      </c>
      <c r="B1881" t="s">
        <v>4539</v>
      </c>
      <c r="C1881" t="s">
        <v>1894</v>
      </c>
      <c r="D1881" t="s">
        <v>1943</v>
      </c>
      <c r="E1881">
        <v>36097</v>
      </c>
      <c r="F1881">
        <v>75</v>
      </c>
      <c r="G1881">
        <v>40</v>
      </c>
      <c r="H1881">
        <v>49</v>
      </c>
      <c r="I1881">
        <v>150</v>
      </c>
      <c r="J1881">
        <v>27</v>
      </c>
      <c r="K1881">
        <v>34</v>
      </c>
      <c r="L1881">
        <v>64</v>
      </c>
      <c r="M1881">
        <v>102</v>
      </c>
      <c r="N1881">
        <f t="shared" si="29"/>
        <v>541</v>
      </c>
    </row>
    <row r="1882" spans="1:14" ht="14.25" customHeight="1" x14ac:dyDescent="0.35">
      <c r="A1882" t="s">
        <v>6410</v>
      </c>
      <c r="B1882" t="s">
        <v>6411</v>
      </c>
      <c r="C1882" t="s">
        <v>1894</v>
      </c>
      <c r="D1882" t="s">
        <v>1944</v>
      </c>
      <c r="E1882">
        <v>36099</v>
      </c>
      <c r="F1882">
        <v>121</v>
      </c>
      <c r="G1882">
        <v>31</v>
      </c>
      <c r="H1882">
        <v>145</v>
      </c>
      <c r="I1882">
        <v>119</v>
      </c>
      <c r="J1882">
        <v>128</v>
      </c>
      <c r="K1882">
        <v>24</v>
      </c>
      <c r="L1882">
        <v>37</v>
      </c>
      <c r="M1882">
        <v>332</v>
      </c>
      <c r="N1882">
        <f t="shared" si="29"/>
        <v>937</v>
      </c>
    </row>
    <row r="1883" spans="1:14" ht="14.25" customHeight="1" x14ac:dyDescent="0.35">
      <c r="A1883" t="s">
        <v>6412</v>
      </c>
      <c r="B1883" t="s">
        <v>4673</v>
      </c>
      <c r="C1883" t="s">
        <v>1894</v>
      </c>
      <c r="D1883" t="s">
        <v>1945</v>
      </c>
      <c r="E1883">
        <v>36101</v>
      </c>
      <c r="F1883">
        <v>345</v>
      </c>
      <c r="G1883">
        <v>69</v>
      </c>
      <c r="H1883">
        <v>170</v>
      </c>
      <c r="I1883">
        <v>600</v>
      </c>
      <c r="J1883">
        <v>215</v>
      </c>
      <c r="K1883">
        <v>91</v>
      </c>
      <c r="L1883">
        <v>119</v>
      </c>
      <c r="M1883">
        <v>597</v>
      </c>
      <c r="N1883">
        <f t="shared" si="29"/>
        <v>2206</v>
      </c>
    </row>
    <row r="1884" spans="1:14" ht="14.25" customHeight="1" x14ac:dyDescent="0.35">
      <c r="A1884" t="s">
        <v>6413</v>
      </c>
      <c r="B1884" t="s">
        <v>5409</v>
      </c>
      <c r="C1884" t="s">
        <v>1894</v>
      </c>
      <c r="D1884" t="s">
        <v>1946</v>
      </c>
      <c r="E1884">
        <v>36103</v>
      </c>
      <c r="F1884">
        <v>2111</v>
      </c>
      <c r="G1884">
        <v>658</v>
      </c>
      <c r="H1884">
        <v>1745</v>
      </c>
      <c r="I1884">
        <v>3818</v>
      </c>
      <c r="J1884">
        <v>2402</v>
      </c>
      <c r="K1884">
        <v>724</v>
      </c>
      <c r="L1884">
        <v>1487</v>
      </c>
      <c r="M1884">
        <v>5303</v>
      </c>
      <c r="N1884">
        <f t="shared" si="29"/>
        <v>18248</v>
      </c>
    </row>
    <row r="1885" spans="1:14" ht="14.25" customHeight="1" x14ac:dyDescent="0.35">
      <c r="A1885" t="s">
        <v>6414</v>
      </c>
      <c r="B1885" t="s">
        <v>4675</v>
      </c>
      <c r="C1885" t="s">
        <v>1894</v>
      </c>
      <c r="D1885" t="s">
        <v>1947</v>
      </c>
      <c r="E1885">
        <v>36105</v>
      </c>
      <c r="F1885">
        <v>353</v>
      </c>
      <c r="G1885">
        <v>69</v>
      </c>
      <c r="H1885">
        <v>156</v>
      </c>
      <c r="I1885">
        <v>391</v>
      </c>
      <c r="J1885">
        <v>280</v>
      </c>
      <c r="K1885">
        <v>45</v>
      </c>
      <c r="L1885">
        <v>203</v>
      </c>
      <c r="M1885">
        <v>712</v>
      </c>
      <c r="N1885">
        <f t="shared" si="29"/>
        <v>2209</v>
      </c>
    </row>
    <row r="1886" spans="1:14" ht="14.25" customHeight="1" x14ac:dyDescent="0.35">
      <c r="A1886" t="s">
        <v>6415</v>
      </c>
      <c r="B1886" t="s">
        <v>6416</v>
      </c>
      <c r="C1886" t="s">
        <v>1894</v>
      </c>
      <c r="D1886" t="s">
        <v>1948</v>
      </c>
      <c r="E1886">
        <v>36107</v>
      </c>
      <c r="F1886">
        <v>71</v>
      </c>
      <c r="G1886">
        <v>66</v>
      </c>
      <c r="H1886">
        <v>49</v>
      </c>
      <c r="I1886">
        <v>331</v>
      </c>
      <c r="J1886">
        <v>173</v>
      </c>
      <c r="K1886">
        <v>13</v>
      </c>
      <c r="L1886">
        <v>112</v>
      </c>
      <c r="M1886">
        <v>505</v>
      </c>
      <c r="N1886">
        <f t="shared" si="29"/>
        <v>1320</v>
      </c>
    </row>
    <row r="1887" spans="1:14" ht="14.25" customHeight="1" x14ac:dyDescent="0.35">
      <c r="A1887" t="s">
        <v>6417</v>
      </c>
      <c r="B1887" t="s">
        <v>6418</v>
      </c>
      <c r="C1887" t="s">
        <v>1894</v>
      </c>
      <c r="D1887" t="s">
        <v>1949</v>
      </c>
      <c r="E1887">
        <v>36109</v>
      </c>
      <c r="F1887">
        <v>32</v>
      </c>
      <c r="G1887">
        <v>0</v>
      </c>
      <c r="H1887">
        <v>36</v>
      </c>
      <c r="I1887">
        <v>3218</v>
      </c>
      <c r="J1887">
        <v>184</v>
      </c>
      <c r="K1887">
        <v>117</v>
      </c>
      <c r="L1887">
        <v>120</v>
      </c>
      <c r="M1887">
        <v>3272</v>
      </c>
      <c r="N1887">
        <f t="shared" si="29"/>
        <v>6979</v>
      </c>
    </row>
    <row r="1888" spans="1:14" ht="14.25" customHeight="1" x14ac:dyDescent="0.35">
      <c r="A1888" t="s">
        <v>6419</v>
      </c>
      <c r="B1888" t="s">
        <v>6420</v>
      </c>
      <c r="C1888" t="s">
        <v>1894</v>
      </c>
      <c r="D1888" t="s">
        <v>1950</v>
      </c>
      <c r="E1888">
        <v>36111</v>
      </c>
      <c r="F1888">
        <v>578</v>
      </c>
      <c r="G1888">
        <v>189</v>
      </c>
      <c r="H1888">
        <v>241</v>
      </c>
      <c r="I1888">
        <v>1727</v>
      </c>
      <c r="J1888">
        <v>352</v>
      </c>
      <c r="K1888">
        <v>192</v>
      </c>
      <c r="L1888">
        <v>220</v>
      </c>
      <c r="M1888">
        <v>1838</v>
      </c>
      <c r="N1888">
        <f t="shared" si="29"/>
        <v>5337</v>
      </c>
    </row>
    <row r="1889" spans="1:14" ht="14.25" customHeight="1" x14ac:dyDescent="0.35">
      <c r="A1889" t="s">
        <v>6421</v>
      </c>
      <c r="B1889" t="s">
        <v>4306</v>
      </c>
      <c r="C1889" t="s">
        <v>1894</v>
      </c>
      <c r="D1889" t="s">
        <v>1951</v>
      </c>
      <c r="E1889">
        <v>36113</v>
      </c>
      <c r="F1889">
        <v>202</v>
      </c>
      <c r="G1889">
        <v>46</v>
      </c>
      <c r="H1889">
        <v>129</v>
      </c>
      <c r="I1889">
        <v>376</v>
      </c>
      <c r="J1889">
        <v>73</v>
      </c>
      <c r="K1889">
        <v>39</v>
      </c>
      <c r="L1889">
        <v>20</v>
      </c>
      <c r="M1889">
        <v>215</v>
      </c>
      <c r="N1889">
        <f t="shared" si="29"/>
        <v>1100</v>
      </c>
    </row>
    <row r="1890" spans="1:14" ht="14.25" customHeight="1" x14ac:dyDescent="0.35">
      <c r="A1890" t="s">
        <v>6422</v>
      </c>
      <c r="B1890" t="s">
        <v>3455</v>
      </c>
      <c r="C1890" t="s">
        <v>1894</v>
      </c>
      <c r="D1890" t="s">
        <v>1952</v>
      </c>
      <c r="E1890">
        <v>36115</v>
      </c>
      <c r="F1890">
        <v>130</v>
      </c>
      <c r="G1890">
        <v>46</v>
      </c>
      <c r="H1890">
        <v>67</v>
      </c>
      <c r="I1890">
        <v>217</v>
      </c>
      <c r="J1890">
        <v>128</v>
      </c>
      <c r="K1890">
        <v>9</v>
      </c>
      <c r="L1890">
        <v>47</v>
      </c>
      <c r="M1890">
        <v>225</v>
      </c>
      <c r="N1890">
        <f t="shared" si="29"/>
        <v>869</v>
      </c>
    </row>
    <row r="1891" spans="1:14" ht="14.25" customHeight="1" x14ac:dyDescent="0.35">
      <c r="A1891" t="s">
        <v>6423</v>
      </c>
      <c r="B1891" t="s">
        <v>4309</v>
      </c>
      <c r="C1891" t="s">
        <v>1894</v>
      </c>
      <c r="D1891" t="s">
        <v>1953</v>
      </c>
      <c r="E1891">
        <v>36117</v>
      </c>
      <c r="F1891">
        <v>141</v>
      </c>
      <c r="G1891">
        <v>21</v>
      </c>
      <c r="H1891">
        <v>175</v>
      </c>
      <c r="I1891">
        <v>443</v>
      </c>
      <c r="J1891">
        <v>181</v>
      </c>
      <c r="K1891">
        <v>50</v>
      </c>
      <c r="L1891">
        <v>66</v>
      </c>
      <c r="M1891">
        <v>555</v>
      </c>
      <c r="N1891">
        <f t="shared" si="29"/>
        <v>1632</v>
      </c>
    </row>
    <row r="1892" spans="1:14" ht="14.25" customHeight="1" x14ac:dyDescent="0.35">
      <c r="A1892" t="s">
        <v>6424</v>
      </c>
      <c r="B1892" t="s">
        <v>6425</v>
      </c>
      <c r="C1892" t="s">
        <v>1894</v>
      </c>
      <c r="D1892" t="s">
        <v>1954</v>
      </c>
      <c r="E1892">
        <v>36119</v>
      </c>
      <c r="F1892">
        <v>1626</v>
      </c>
      <c r="G1892">
        <v>1159</v>
      </c>
      <c r="H1892">
        <v>1472</v>
      </c>
      <c r="I1892">
        <v>3716</v>
      </c>
      <c r="J1892">
        <v>1924</v>
      </c>
      <c r="K1892">
        <v>1037</v>
      </c>
      <c r="L1892">
        <v>1207</v>
      </c>
      <c r="M1892">
        <v>5173</v>
      </c>
      <c r="N1892">
        <f t="shared" si="29"/>
        <v>17314</v>
      </c>
    </row>
    <row r="1893" spans="1:14" ht="14.25" customHeight="1" x14ac:dyDescent="0.35">
      <c r="A1893" t="s">
        <v>6426</v>
      </c>
      <c r="B1893" t="s">
        <v>6427</v>
      </c>
      <c r="C1893" t="s">
        <v>1894</v>
      </c>
      <c r="D1893" t="s">
        <v>1955</v>
      </c>
      <c r="E1893">
        <v>36121</v>
      </c>
      <c r="F1893">
        <v>17</v>
      </c>
      <c r="G1893">
        <v>47</v>
      </c>
      <c r="H1893">
        <v>42</v>
      </c>
      <c r="I1893">
        <v>56</v>
      </c>
      <c r="J1893">
        <v>153</v>
      </c>
      <c r="K1893">
        <v>55</v>
      </c>
      <c r="L1893">
        <v>48</v>
      </c>
      <c r="M1893">
        <v>197</v>
      </c>
      <c r="N1893">
        <f t="shared" si="29"/>
        <v>615</v>
      </c>
    </row>
    <row r="1894" spans="1:14" ht="14.25" customHeight="1" x14ac:dyDescent="0.35">
      <c r="A1894" t="s">
        <v>6428</v>
      </c>
      <c r="B1894" t="s">
        <v>6429</v>
      </c>
      <c r="C1894" t="s">
        <v>1894</v>
      </c>
      <c r="D1894" t="s">
        <v>1956</v>
      </c>
      <c r="E1894">
        <v>36123</v>
      </c>
      <c r="F1894">
        <v>99</v>
      </c>
      <c r="G1894">
        <v>37</v>
      </c>
      <c r="H1894">
        <v>51</v>
      </c>
      <c r="I1894">
        <v>104</v>
      </c>
      <c r="J1894">
        <v>62</v>
      </c>
      <c r="K1894">
        <v>45</v>
      </c>
      <c r="L1894">
        <v>82</v>
      </c>
      <c r="M1894">
        <v>74</v>
      </c>
      <c r="N1894">
        <f t="shared" si="29"/>
        <v>554</v>
      </c>
    </row>
    <row r="1895" spans="1:14" ht="14.25" customHeight="1" x14ac:dyDescent="0.35">
      <c r="A1895" t="s">
        <v>6430</v>
      </c>
      <c r="B1895" t="s">
        <v>6431</v>
      </c>
      <c r="C1895" t="s">
        <v>1957</v>
      </c>
      <c r="D1895" t="s">
        <v>1958</v>
      </c>
      <c r="E1895">
        <v>37001</v>
      </c>
      <c r="F1895">
        <v>671</v>
      </c>
      <c r="G1895">
        <v>205</v>
      </c>
      <c r="H1895">
        <v>422</v>
      </c>
      <c r="I1895">
        <v>1367</v>
      </c>
      <c r="J1895">
        <v>664</v>
      </c>
      <c r="K1895">
        <v>191</v>
      </c>
      <c r="L1895">
        <v>273</v>
      </c>
      <c r="M1895">
        <v>1753</v>
      </c>
      <c r="N1895">
        <f t="shared" si="29"/>
        <v>5546</v>
      </c>
    </row>
    <row r="1896" spans="1:14" ht="14.25" customHeight="1" x14ac:dyDescent="0.35">
      <c r="A1896" t="s">
        <v>6432</v>
      </c>
      <c r="B1896" t="s">
        <v>4413</v>
      </c>
      <c r="C1896" t="s">
        <v>1957</v>
      </c>
      <c r="D1896" t="s">
        <v>1959</v>
      </c>
      <c r="E1896">
        <v>37003</v>
      </c>
      <c r="F1896">
        <v>137</v>
      </c>
      <c r="G1896">
        <v>13</v>
      </c>
      <c r="H1896">
        <v>26</v>
      </c>
      <c r="I1896">
        <v>117</v>
      </c>
      <c r="J1896">
        <v>163</v>
      </c>
      <c r="K1896">
        <v>33</v>
      </c>
      <c r="L1896">
        <v>138</v>
      </c>
      <c r="M1896">
        <v>198</v>
      </c>
      <c r="N1896">
        <f t="shared" si="29"/>
        <v>825</v>
      </c>
    </row>
    <row r="1897" spans="1:14" ht="14.25" customHeight="1" x14ac:dyDescent="0.35">
      <c r="A1897" t="s">
        <v>6433</v>
      </c>
      <c r="B1897" t="s">
        <v>6434</v>
      </c>
      <c r="C1897" t="s">
        <v>1957</v>
      </c>
      <c r="D1897" t="s">
        <v>1960</v>
      </c>
      <c r="E1897">
        <v>37005</v>
      </c>
      <c r="F1897">
        <v>36</v>
      </c>
      <c r="G1897">
        <v>22</v>
      </c>
      <c r="H1897">
        <v>14</v>
      </c>
      <c r="I1897">
        <v>53</v>
      </c>
      <c r="J1897">
        <v>65</v>
      </c>
      <c r="K1897">
        <v>28</v>
      </c>
      <c r="L1897">
        <v>33</v>
      </c>
      <c r="M1897">
        <v>48</v>
      </c>
      <c r="N1897">
        <f t="shared" si="29"/>
        <v>299</v>
      </c>
    </row>
    <row r="1898" spans="1:14" ht="14.25" customHeight="1" x14ac:dyDescent="0.35">
      <c r="A1898" t="s">
        <v>6435</v>
      </c>
      <c r="B1898" t="s">
        <v>6436</v>
      </c>
      <c r="C1898" t="s">
        <v>1957</v>
      </c>
      <c r="D1898" t="s">
        <v>1961</v>
      </c>
      <c r="E1898">
        <v>37007</v>
      </c>
      <c r="F1898">
        <v>146</v>
      </c>
      <c r="G1898">
        <v>25</v>
      </c>
      <c r="H1898">
        <v>176</v>
      </c>
      <c r="I1898">
        <v>139</v>
      </c>
      <c r="J1898">
        <v>66</v>
      </c>
      <c r="K1898">
        <v>2</v>
      </c>
      <c r="L1898">
        <v>60</v>
      </c>
      <c r="M1898">
        <v>110</v>
      </c>
      <c r="N1898">
        <f t="shared" si="29"/>
        <v>724</v>
      </c>
    </row>
    <row r="1899" spans="1:14" ht="14.25" customHeight="1" x14ac:dyDescent="0.35">
      <c r="A1899" t="s">
        <v>6437</v>
      </c>
      <c r="B1899" t="s">
        <v>6438</v>
      </c>
      <c r="C1899" t="s">
        <v>1957</v>
      </c>
      <c r="D1899" t="s">
        <v>1962</v>
      </c>
      <c r="E1899">
        <v>37009</v>
      </c>
      <c r="F1899">
        <v>46</v>
      </c>
      <c r="G1899">
        <v>2</v>
      </c>
      <c r="H1899">
        <v>30</v>
      </c>
      <c r="I1899">
        <v>199</v>
      </c>
      <c r="J1899">
        <v>172</v>
      </c>
      <c r="K1899">
        <v>1</v>
      </c>
      <c r="L1899">
        <v>15</v>
      </c>
      <c r="M1899">
        <v>257</v>
      </c>
      <c r="N1899">
        <f t="shared" si="29"/>
        <v>722</v>
      </c>
    </row>
    <row r="1900" spans="1:14" ht="14.25" customHeight="1" x14ac:dyDescent="0.35">
      <c r="A1900" t="s">
        <v>6439</v>
      </c>
      <c r="B1900" t="s">
        <v>6440</v>
      </c>
      <c r="C1900" t="s">
        <v>1957</v>
      </c>
      <c r="D1900" t="s">
        <v>1963</v>
      </c>
      <c r="E1900">
        <v>37011</v>
      </c>
      <c r="F1900">
        <v>50</v>
      </c>
      <c r="G1900">
        <v>2</v>
      </c>
      <c r="H1900">
        <v>20</v>
      </c>
      <c r="I1900">
        <v>48</v>
      </c>
      <c r="J1900">
        <v>40</v>
      </c>
      <c r="K1900">
        <v>0</v>
      </c>
      <c r="L1900">
        <v>10</v>
      </c>
      <c r="M1900">
        <v>59</v>
      </c>
      <c r="N1900">
        <f t="shared" si="29"/>
        <v>229</v>
      </c>
    </row>
    <row r="1901" spans="1:14" ht="14.25" customHeight="1" x14ac:dyDescent="0.35">
      <c r="A1901" t="s">
        <v>6441</v>
      </c>
      <c r="B1901" t="s">
        <v>6442</v>
      </c>
      <c r="C1901" t="s">
        <v>1957</v>
      </c>
      <c r="D1901" t="s">
        <v>1964</v>
      </c>
      <c r="E1901">
        <v>37013</v>
      </c>
      <c r="F1901">
        <v>233</v>
      </c>
      <c r="G1901">
        <v>31</v>
      </c>
      <c r="H1901">
        <v>125</v>
      </c>
      <c r="I1901">
        <v>192</v>
      </c>
      <c r="J1901">
        <v>213</v>
      </c>
      <c r="K1901">
        <v>74</v>
      </c>
      <c r="L1901">
        <v>188</v>
      </c>
      <c r="M1901">
        <v>303</v>
      </c>
      <c r="N1901">
        <f t="shared" si="29"/>
        <v>1359</v>
      </c>
    </row>
    <row r="1902" spans="1:14" ht="14.25" customHeight="1" x14ac:dyDescent="0.35">
      <c r="A1902" t="s">
        <v>6443</v>
      </c>
      <c r="B1902" t="s">
        <v>6444</v>
      </c>
      <c r="C1902" t="s">
        <v>1957</v>
      </c>
      <c r="D1902" t="s">
        <v>1965</v>
      </c>
      <c r="E1902">
        <v>37015</v>
      </c>
      <c r="F1902">
        <v>20</v>
      </c>
      <c r="G1902">
        <v>4</v>
      </c>
      <c r="H1902">
        <v>41</v>
      </c>
      <c r="I1902">
        <v>247</v>
      </c>
      <c r="J1902">
        <v>76</v>
      </c>
      <c r="K1902">
        <v>54</v>
      </c>
      <c r="L1902">
        <v>43</v>
      </c>
      <c r="M1902">
        <v>141</v>
      </c>
      <c r="N1902">
        <f t="shared" si="29"/>
        <v>626</v>
      </c>
    </row>
    <row r="1903" spans="1:14" ht="14.25" customHeight="1" x14ac:dyDescent="0.35">
      <c r="A1903" t="s">
        <v>6445</v>
      </c>
      <c r="B1903" t="s">
        <v>6446</v>
      </c>
      <c r="C1903" t="s">
        <v>1957</v>
      </c>
      <c r="D1903" t="s">
        <v>1966</v>
      </c>
      <c r="E1903">
        <v>37017</v>
      </c>
      <c r="F1903">
        <v>319</v>
      </c>
      <c r="G1903">
        <v>88</v>
      </c>
      <c r="H1903">
        <v>159</v>
      </c>
      <c r="I1903">
        <v>292</v>
      </c>
      <c r="J1903">
        <v>167</v>
      </c>
      <c r="K1903">
        <v>99</v>
      </c>
      <c r="L1903">
        <v>151</v>
      </c>
      <c r="M1903">
        <v>237</v>
      </c>
      <c r="N1903">
        <f t="shared" si="29"/>
        <v>1512</v>
      </c>
    </row>
    <row r="1904" spans="1:14" ht="14.25" customHeight="1" x14ac:dyDescent="0.35">
      <c r="A1904" t="s">
        <v>6447</v>
      </c>
      <c r="B1904" t="s">
        <v>6448</v>
      </c>
      <c r="C1904" t="s">
        <v>1957</v>
      </c>
      <c r="D1904" t="s">
        <v>1967</v>
      </c>
      <c r="E1904">
        <v>37019</v>
      </c>
      <c r="F1904">
        <v>222</v>
      </c>
      <c r="G1904">
        <v>53</v>
      </c>
      <c r="H1904">
        <v>148</v>
      </c>
      <c r="I1904">
        <v>549</v>
      </c>
      <c r="J1904">
        <v>391</v>
      </c>
      <c r="K1904">
        <v>289</v>
      </c>
      <c r="L1904">
        <v>182</v>
      </c>
      <c r="M1904">
        <v>532</v>
      </c>
      <c r="N1904">
        <f t="shared" si="29"/>
        <v>2366</v>
      </c>
    </row>
    <row r="1905" spans="1:14" ht="14.25" customHeight="1" x14ac:dyDescent="0.35">
      <c r="A1905" t="s">
        <v>6449</v>
      </c>
      <c r="B1905" t="s">
        <v>6450</v>
      </c>
      <c r="C1905" t="s">
        <v>1957</v>
      </c>
      <c r="D1905" t="s">
        <v>1968</v>
      </c>
      <c r="E1905">
        <v>37021</v>
      </c>
      <c r="F1905">
        <v>452</v>
      </c>
      <c r="G1905">
        <v>142</v>
      </c>
      <c r="H1905">
        <v>298</v>
      </c>
      <c r="I1905">
        <v>1581</v>
      </c>
      <c r="J1905">
        <v>528</v>
      </c>
      <c r="K1905">
        <v>9</v>
      </c>
      <c r="L1905">
        <v>454</v>
      </c>
      <c r="M1905">
        <v>1900</v>
      </c>
      <c r="N1905">
        <f t="shared" si="29"/>
        <v>5364</v>
      </c>
    </row>
    <row r="1906" spans="1:14" ht="14.25" customHeight="1" x14ac:dyDescent="0.35">
      <c r="A1906" t="s">
        <v>6451</v>
      </c>
      <c r="B1906" t="s">
        <v>4087</v>
      </c>
      <c r="C1906" t="s">
        <v>1957</v>
      </c>
      <c r="D1906" t="s">
        <v>1969</v>
      </c>
      <c r="E1906">
        <v>37023</v>
      </c>
      <c r="F1906">
        <v>428</v>
      </c>
      <c r="G1906">
        <v>53</v>
      </c>
      <c r="H1906">
        <v>245</v>
      </c>
      <c r="I1906">
        <v>871</v>
      </c>
      <c r="J1906">
        <v>369</v>
      </c>
      <c r="K1906">
        <v>135</v>
      </c>
      <c r="L1906">
        <v>96</v>
      </c>
      <c r="M1906">
        <v>505</v>
      </c>
      <c r="N1906">
        <f t="shared" si="29"/>
        <v>2702</v>
      </c>
    </row>
    <row r="1907" spans="1:14" ht="14.25" customHeight="1" x14ac:dyDescent="0.35">
      <c r="A1907" t="s">
        <v>6452</v>
      </c>
      <c r="B1907" t="s">
        <v>6453</v>
      </c>
      <c r="C1907" t="s">
        <v>1957</v>
      </c>
      <c r="D1907" t="s">
        <v>1970</v>
      </c>
      <c r="E1907">
        <v>37025</v>
      </c>
      <c r="F1907">
        <v>1000</v>
      </c>
      <c r="G1907">
        <v>436</v>
      </c>
      <c r="H1907">
        <v>452</v>
      </c>
      <c r="I1907">
        <v>1016</v>
      </c>
      <c r="J1907">
        <v>540</v>
      </c>
      <c r="K1907">
        <v>122</v>
      </c>
      <c r="L1907">
        <v>427</v>
      </c>
      <c r="M1907">
        <v>1349</v>
      </c>
      <c r="N1907">
        <f t="shared" si="29"/>
        <v>5342</v>
      </c>
    </row>
    <row r="1908" spans="1:14" ht="14.25" customHeight="1" x14ac:dyDescent="0.35">
      <c r="A1908" t="s">
        <v>6454</v>
      </c>
      <c r="B1908" t="s">
        <v>5043</v>
      </c>
      <c r="C1908" t="s">
        <v>1957</v>
      </c>
      <c r="D1908" t="s">
        <v>1971</v>
      </c>
      <c r="E1908">
        <v>37027</v>
      </c>
      <c r="F1908">
        <v>109</v>
      </c>
      <c r="G1908">
        <v>109</v>
      </c>
      <c r="H1908">
        <v>100</v>
      </c>
      <c r="I1908">
        <v>342</v>
      </c>
      <c r="J1908">
        <v>362</v>
      </c>
      <c r="K1908">
        <v>173</v>
      </c>
      <c r="L1908">
        <v>27</v>
      </c>
      <c r="M1908">
        <v>475</v>
      </c>
      <c r="N1908">
        <f t="shared" si="29"/>
        <v>1697</v>
      </c>
    </row>
    <row r="1909" spans="1:14" ht="14.25" customHeight="1" x14ac:dyDescent="0.35">
      <c r="A1909" t="s">
        <v>6455</v>
      </c>
      <c r="B1909" t="s">
        <v>4092</v>
      </c>
      <c r="C1909" t="s">
        <v>1957</v>
      </c>
      <c r="D1909" t="s">
        <v>1972</v>
      </c>
      <c r="E1909">
        <v>37029</v>
      </c>
      <c r="F1909">
        <v>0</v>
      </c>
      <c r="G1909">
        <v>0</v>
      </c>
      <c r="H1909">
        <v>0</v>
      </c>
      <c r="I1909">
        <v>10</v>
      </c>
      <c r="J1909">
        <v>0</v>
      </c>
      <c r="K1909">
        <v>0</v>
      </c>
      <c r="L1909">
        <v>0</v>
      </c>
      <c r="M1909">
        <v>26</v>
      </c>
      <c r="N1909">
        <f t="shared" si="29"/>
        <v>36</v>
      </c>
    </row>
    <row r="1910" spans="1:14" ht="14.25" customHeight="1" x14ac:dyDescent="0.35">
      <c r="A1910" t="s">
        <v>6456</v>
      </c>
      <c r="B1910" t="s">
        <v>6457</v>
      </c>
      <c r="C1910" t="s">
        <v>1957</v>
      </c>
      <c r="D1910" t="s">
        <v>1973</v>
      </c>
      <c r="E1910">
        <v>37031</v>
      </c>
      <c r="F1910">
        <v>83</v>
      </c>
      <c r="G1910">
        <v>14</v>
      </c>
      <c r="H1910">
        <v>37</v>
      </c>
      <c r="I1910">
        <v>220</v>
      </c>
      <c r="J1910">
        <v>59</v>
      </c>
      <c r="K1910">
        <v>64</v>
      </c>
      <c r="L1910">
        <v>94</v>
      </c>
      <c r="M1910">
        <v>363</v>
      </c>
      <c r="N1910">
        <f t="shared" si="29"/>
        <v>934</v>
      </c>
    </row>
    <row r="1911" spans="1:14" ht="14.25" customHeight="1" x14ac:dyDescent="0.35">
      <c r="A1911" t="s">
        <v>6458</v>
      </c>
      <c r="B1911" t="s">
        <v>6459</v>
      </c>
      <c r="C1911" t="s">
        <v>1957</v>
      </c>
      <c r="D1911" t="s">
        <v>1974</v>
      </c>
      <c r="E1911">
        <v>37033</v>
      </c>
      <c r="F1911">
        <v>56</v>
      </c>
      <c r="G1911">
        <v>12</v>
      </c>
      <c r="H1911">
        <v>55</v>
      </c>
      <c r="I1911">
        <v>137</v>
      </c>
      <c r="J1911">
        <v>21</v>
      </c>
      <c r="K1911">
        <v>0</v>
      </c>
      <c r="L1911">
        <v>8</v>
      </c>
      <c r="M1911">
        <v>181</v>
      </c>
      <c r="N1911">
        <f t="shared" si="29"/>
        <v>470</v>
      </c>
    </row>
    <row r="1912" spans="1:14" ht="14.25" customHeight="1" x14ac:dyDescent="0.35">
      <c r="A1912" t="s">
        <v>6460</v>
      </c>
      <c r="B1912" t="s">
        <v>6461</v>
      </c>
      <c r="C1912" t="s">
        <v>1957</v>
      </c>
      <c r="D1912" t="s">
        <v>1975</v>
      </c>
      <c r="E1912">
        <v>37035</v>
      </c>
      <c r="F1912">
        <v>522</v>
      </c>
      <c r="G1912">
        <v>168</v>
      </c>
      <c r="H1912">
        <v>329</v>
      </c>
      <c r="I1912">
        <v>1029</v>
      </c>
      <c r="J1912">
        <v>449</v>
      </c>
      <c r="K1912">
        <v>228</v>
      </c>
      <c r="L1912">
        <v>303</v>
      </c>
      <c r="M1912">
        <v>1173</v>
      </c>
      <c r="N1912">
        <f t="shared" si="29"/>
        <v>4201</v>
      </c>
    </row>
    <row r="1913" spans="1:14" ht="14.25" customHeight="1" x14ac:dyDescent="0.35">
      <c r="A1913" t="s">
        <v>6462</v>
      </c>
      <c r="B1913" t="s">
        <v>4101</v>
      </c>
      <c r="C1913" t="s">
        <v>1957</v>
      </c>
      <c r="D1913" t="s">
        <v>1976</v>
      </c>
      <c r="E1913">
        <v>37037</v>
      </c>
      <c r="F1913">
        <v>164</v>
      </c>
      <c r="G1913">
        <v>123</v>
      </c>
      <c r="H1913">
        <v>168</v>
      </c>
      <c r="I1913">
        <v>366</v>
      </c>
      <c r="J1913">
        <v>239</v>
      </c>
      <c r="K1913">
        <v>148</v>
      </c>
      <c r="L1913">
        <v>70</v>
      </c>
      <c r="M1913">
        <v>584</v>
      </c>
      <c r="N1913">
        <f t="shared" si="29"/>
        <v>1862</v>
      </c>
    </row>
    <row r="1914" spans="1:14" ht="14.25" customHeight="1" x14ac:dyDescent="0.35">
      <c r="A1914" t="s">
        <v>6463</v>
      </c>
      <c r="B1914" t="s">
        <v>3345</v>
      </c>
      <c r="C1914" t="s">
        <v>1957</v>
      </c>
      <c r="D1914" t="s">
        <v>1977</v>
      </c>
      <c r="E1914">
        <v>37039</v>
      </c>
      <c r="F1914">
        <v>69</v>
      </c>
      <c r="G1914">
        <v>72</v>
      </c>
      <c r="H1914">
        <v>35</v>
      </c>
      <c r="I1914">
        <v>42</v>
      </c>
      <c r="J1914">
        <v>130</v>
      </c>
      <c r="K1914">
        <v>46</v>
      </c>
      <c r="L1914">
        <v>86</v>
      </c>
      <c r="M1914">
        <v>207</v>
      </c>
      <c r="N1914">
        <f t="shared" si="29"/>
        <v>687</v>
      </c>
    </row>
    <row r="1915" spans="1:14" ht="14.25" customHeight="1" x14ac:dyDescent="0.35">
      <c r="A1915" t="s">
        <v>6464</v>
      </c>
      <c r="B1915" t="s">
        <v>6465</v>
      </c>
      <c r="C1915" t="s">
        <v>1957</v>
      </c>
      <c r="D1915" t="s">
        <v>1978</v>
      </c>
      <c r="E1915">
        <v>37041</v>
      </c>
      <c r="F1915">
        <v>73</v>
      </c>
      <c r="G1915">
        <v>74</v>
      </c>
      <c r="H1915">
        <v>72</v>
      </c>
      <c r="I1915">
        <v>66</v>
      </c>
      <c r="J1915">
        <v>65</v>
      </c>
      <c r="K1915">
        <v>14</v>
      </c>
      <c r="L1915">
        <v>43</v>
      </c>
      <c r="M1915">
        <v>154</v>
      </c>
      <c r="N1915">
        <f t="shared" si="29"/>
        <v>561</v>
      </c>
    </row>
    <row r="1916" spans="1:14" ht="14.25" customHeight="1" x14ac:dyDescent="0.35">
      <c r="A1916" t="s">
        <v>6466</v>
      </c>
      <c r="B1916" t="s">
        <v>3353</v>
      </c>
      <c r="C1916" t="s">
        <v>1957</v>
      </c>
      <c r="D1916" t="s">
        <v>1979</v>
      </c>
      <c r="E1916">
        <v>37043</v>
      </c>
      <c r="F1916">
        <v>26</v>
      </c>
      <c r="G1916">
        <v>8</v>
      </c>
      <c r="H1916">
        <v>0</v>
      </c>
      <c r="I1916">
        <v>41</v>
      </c>
      <c r="J1916">
        <v>4</v>
      </c>
      <c r="K1916">
        <v>0</v>
      </c>
      <c r="L1916">
        <v>0</v>
      </c>
      <c r="M1916">
        <v>42</v>
      </c>
      <c r="N1916">
        <f t="shared" si="29"/>
        <v>121</v>
      </c>
    </row>
    <row r="1917" spans="1:14" ht="14.25" customHeight="1" x14ac:dyDescent="0.35">
      <c r="A1917" t="s">
        <v>6467</v>
      </c>
      <c r="B1917" t="s">
        <v>3572</v>
      </c>
      <c r="C1917" t="s">
        <v>1957</v>
      </c>
      <c r="D1917" t="s">
        <v>1980</v>
      </c>
      <c r="E1917">
        <v>37045</v>
      </c>
      <c r="F1917">
        <v>530</v>
      </c>
      <c r="G1917">
        <v>96</v>
      </c>
      <c r="H1917">
        <v>278</v>
      </c>
      <c r="I1917">
        <v>533</v>
      </c>
      <c r="J1917">
        <v>265</v>
      </c>
      <c r="K1917">
        <v>106</v>
      </c>
      <c r="L1917">
        <v>403</v>
      </c>
      <c r="M1917">
        <v>601</v>
      </c>
      <c r="N1917">
        <f t="shared" si="29"/>
        <v>2812</v>
      </c>
    </row>
    <row r="1918" spans="1:14" ht="14.25" customHeight="1" x14ac:dyDescent="0.35">
      <c r="A1918" t="s">
        <v>6468</v>
      </c>
      <c r="B1918" t="s">
        <v>6469</v>
      </c>
      <c r="C1918" t="s">
        <v>1957</v>
      </c>
      <c r="D1918" t="s">
        <v>1981</v>
      </c>
      <c r="E1918">
        <v>37047</v>
      </c>
      <c r="F1918">
        <v>302</v>
      </c>
      <c r="G1918">
        <v>54</v>
      </c>
      <c r="H1918">
        <v>169</v>
      </c>
      <c r="I1918">
        <v>322</v>
      </c>
      <c r="J1918">
        <v>211</v>
      </c>
      <c r="K1918">
        <v>94</v>
      </c>
      <c r="L1918">
        <v>125</v>
      </c>
      <c r="M1918">
        <v>511</v>
      </c>
      <c r="N1918">
        <f t="shared" si="29"/>
        <v>1788</v>
      </c>
    </row>
    <row r="1919" spans="1:14" ht="14.25" customHeight="1" x14ac:dyDescent="0.35">
      <c r="A1919" t="s">
        <v>6470</v>
      </c>
      <c r="B1919" t="s">
        <v>6471</v>
      </c>
      <c r="C1919" t="s">
        <v>1957</v>
      </c>
      <c r="D1919" t="s">
        <v>1982</v>
      </c>
      <c r="E1919">
        <v>37049</v>
      </c>
      <c r="F1919">
        <v>250</v>
      </c>
      <c r="G1919">
        <v>136</v>
      </c>
      <c r="H1919">
        <v>143</v>
      </c>
      <c r="I1919">
        <v>505</v>
      </c>
      <c r="J1919">
        <v>222</v>
      </c>
      <c r="K1919">
        <v>406</v>
      </c>
      <c r="L1919">
        <v>110</v>
      </c>
      <c r="M1919">
        <v>591</v>
      </c>
      <c r="N1919">
        <f t="shared" si="29"/>
        <v>2363</v>
      </c>
    </row>
    <row r="1920" spans="1:14" ht="14.25" customHeight="1" x14ac:dyDescent="0.35">
      <c r="A1920" t="s">
        <v>6472</v>
      </c>
      <c r="B1920" t="s">
        <v>4438</v>
      </c>
      <c r="C1920" t="s">
        <v>1957</v>
      </c>
      <c r="D1920" t="s">
        <v>1983</v>
      </c>
      <c r="E1920">
        <v>37051</v>
      </c>
      <c r="F1920">
        <v>1513</v>
      </c>
      <c r="G1920">
        <v>590</v>
      </c>
      <c r="H1920">
        <v>819</v>
      </c>
      <c r="I1920">
        <v>2256</v>
      </c>
      <c r="J1920">
        <v>1593</v>
      </c>
      <c r="K1920">
        <v>253</v>
      </c>
      <c r="L1920">
        <v>978</v>
      </c>
      <c r="M1920">
        <v>3331</v>
      </c>
      <c r="N1920">
        <f t="shared" si="29"/>
        <v>11333</v>
      </c>
    </row>
    <row r="1921" spans="1:14" ht="14.25" customHeight="1" x14ac:dyDescent="0.35">
      <c r="A1921" t="s">
        <v>6473</v>
      </c>
      <c r="B1921" t="s">
        <v>6474</v>
      </c>
      <c r="C1921" t="s">
        <v>1957</v>
      </c>
      <c r="D1921" t="s">
        <v>1984</v>
      </c>
      <c r="E1921">
        <v>37053</v>
      </c>
      <c r="F1921">
        <v>17</v>
      </c>
      <c r="G1921">
        <v>0</v>
      </c>
      <c r="H1921">
        <v>37</v>
      </c>
      <c r="I1921">
        <v>43</v>
      </c>
      <c r="J1921">
        <v>58</v>
      </c>
      <c r="K1921">
        <v>23</v>
      </c>
      <c r="L1921">
        <v>35</v>
      </c>
      <c r="M1921">
        <v>93</v>
      </c>
      <c r="N1921">
        <f t="shared" si="29"/>
        <v>306</v>
      </c>
    </row>
    <row r="1922" spans="1:14" ht="14.25" customHeight="1" x14ac:dyDescent="0.35">
      <c r="A1922" t="s">
        <v>6475</v>
      </c>
      <c r="B1922" t="s">
        <v>6476</v>
      </c>
      <c r="C1922" t="s">
        <v>1957</v>
      </c>
      <c r="D1922" t="s">
        <v>1985</v>
      </c>
      <c r="E1922">
        <v>37055</v>
      </c>
      <c r="F1922">
        <v>150</v>
      </c>
      <c r="G1922">
        <v>47</v>
      </c>
      <c r="H1922">
        <v>64</v>
      </c>
      <c r="I1922">
        <v>43</v>
      </c>
      <c r="J1922">
        <v>113</v>
      </c>
      <c r="K1922">
        <v>17</v>
      </c>
      <c r="L1922">
        <v>45</v>
      </c>
      <c r="M1922">
        <v>135</v>
      </c>
      <c r="N1922">
        <f t="shared" si="29"/>
        <v>614</v>
      </c>
    </row>
    <row r="1923" spans="1:14" ht="14.25" customHeight="1" x14ac:dyDescent="0.35">
      <c r="A1923" t="s">
        <v>6477</v>
      </c>
      <c r="B1923" t="s">
        <v>6478</v>
      </c>
      <c r="C1923" t="s">
        <v>1957</v>
      </c>
      <c r="D1923" t="s">
        <v>1986</v>
      </c>
      <c r="E1923">
        <v>37057</v>
      </c>
      <c r="F1923">
        <v>643</v>
      </c>
      <c r="G1923">
        <v>272</v>
      </c>
      <c r="H1923">
        <v>232</v>
      </c>
      <c r="I1923">
        <v>1020</v>
      </c>
      <c r="J1923">
        <v>636</v>
      </c>
      <c r="K1923">
        <v>215</v>
      </c>
      <c r="L1923">
        <v>453</v>
      </c>
      <c r="M1923">
        <v>1237</v>
      </c>
      <c r="N1923">
        <f t="shared" ref="N1923:N1986" si="30">SUM(F1923:M1923)</f>
        <v>4708</v>
      </c>
    </row>
    <row r="1924" spans="1:14" ht="14.25" customHeight="1" x14ac:dyDescent="0.35">
      <c r="A1924" t="s">
        <v>6479</v>
      </c>
      <c r="B1924" t="s">
        <v>6480</v>
      </c>
      <c r="C1924" t="s">
        <v>1957</v>
      </c>
      <c r="D1924" t="s">
        <v>1987</v>
      </c>
      <c r="E1924">
        <v>37059</v>
      </c>
      <c r="F1924">
        <v>58</v>
      </c>
      <c r="G1924">
        <v>26</v>
      </c>
      <c r="H1924">
        <v>15</v>
      </c>
      <c r="I1924">
        <v>118</v>
      </c>
      <c r="J1924">
        <v>83</v>
      </c>
      <c r="K1924">
        <v>91</v>
      </c>
      <c r="L1924">
        <v>79</v>
      </c>
      <c r="M1924">
        <v>114</v>
      </c>
      <c r="N1924">
        <f t="shared" si="30"/>
        <v>584</v>
      </c>
    </row>
    <row r="1925" spans="1:14" ht="14.25" customHeight="1" x14ac:dyDescent="0.35">
      <c r="A1925" t="s">
        <v>6481</v>
      </c>
      <c r="B1925" t="s">
        <v>6482</v>
      </c>
      <c r="C1925" t="s">
        <v>1957</v>
      </c>
      <c r="D1925" t="s">
        <v>1988</v>
      </c>
      <c r="E1925">
        <v>37061</v>
      </c>
      <c r="F1925">
        <v>295</v>
      </c>
      <c r="G1925">
        <v>83</v>
      </c>
      <c r="H1925">
        <v>195</v>
      </c>
      <c r="I1925">
        <v>391</v>
      </c>
      <c r="J1925">
        <v>265</v>
      </c>
      <c r="K1925">
        <v>160</v>
      </c>
      <c r="L1925">
        <v>140</v>
      </c>
      <c r="M1925">
        <v>519</v>
      </c>
      <c r="N1925">
        <f t="shared" si="30"/>
        <v>2048</v>
      </c>
    </row>
    <row r="1926" spans="1:14" ht="14.25" customHeight="1" x14ac:dyDescent="0.35">
      <c r="A1926" t="s">
        <v>6483</v>
      </c>
      <c r="B1926" t="s">
        <v>6484</v>
      </c>
      <c r="C1926" t="s">
        <v>1957</v>
      </c>
      <c r="D1926" t="s">
        <v>1989</v>
      </c>
      <c r="E1926">
        <v>37063</v>
      </c>
      <c r="F1926">
        <v>710</v>
      </c>
      <c r="G1926">
        <v>439</v>
      </c>
      <c r="H1926">
        <v>431</v>
      </c>
      <c r="I1926">
        <v>2991</v>
      </c>
      <c r="J1926">
        <v>977</v>
      </c>
      <c r="K1926">
        <v>306</v>
      </c>
      <c r="L1926">
        <v>553</v>
      </c>
      <c r="M1926">
        <v>3681</v>
      </c>
      <c r="N1926">
        <f t="shared" si="30"/>
        <v>10088</v>
      </c>
    </row>
    <row r="1927" spans="1:14" ht="14.25" customHeight="1" x14ac:dyDescent="0.35">
      <c r="A1927" t="s">
        <v>6485</v>
      </c>
      <c r="B1927" t="s">
        <v>6486</v>
      </c>
      <c r="C1927" t="s">
        <v>1957</v>
      </c>
      <c r="D1927" t="s">
        <v>1990</v>
      </c>
      <c r="E1927">
        <v>37065</v>
      </c>
      <c r="F1927">
        <v>216</v>
      </c>
      <c r="G1927">
        <v>109</v>
      </c>
      <c r="H1927">
        <v>288</v>
      </c>
      <c r="I1927">
        <v>313</v>
      </c>
      <c r="J1927">
        <v>243</v>
      </c>
      <c r="K1927">
        <v>68</v>
      </c>
      <c r="L1927">
        <v>136</v>
      </c>
      <c r="M1927">
        <v>347</v>
      </c>
      <c r="N1927">
        <f t="shared" si="30"/>
        <v>1720</v>
      </c>
    </row>
    <row r="1928" spans="1:14" ht="14.25" customHeight="1" x14ac:dyDescent="0.35">
      <c r="A1928" t="s">
        <v>6487</v>
      </c>
      <c r="B1928" t="s">
        <v>4157</v>
      </c>
      <c r="C1928" t="s">
        <v>1957</v>
      </c>
      <c r="D1928" t="s">
        <v>1991</v>
      </c>
      <c r="E1928">
        <v>37067</v>
      </c>
      <c r="F1928">
        <v>1137</v>
      </c>
      <c r="G1928">
        <v>802</v>
      </c>
      <c r="H1928">
        <v>1200</v>
      </c>
      <c r="I1928">
        <v>2770</v>
      </c>
      <c r="J1928">
        <v>2014</v>
      </c>
      <c r="K1928">
        <v>754</v>
      </c>
      <c r="L1928">
        <v>717</v>
      </c>
      <c r="M1928">
        <v>3649</v>
      </c>
      <c r="N1928">
        <f t="shared" si="30"/>
        <v>13043</v>
      </c>
    </row>
    <row r="1929" spans="1:14" ht="14.25" customHeight="1" x14ac:dyDescent="0.35">
      <c r="A1929" t="s">
        <v>6488</v>
      </c>
      <c r="B1929" t="s">
        <v>3385</v>
      </c>
      <c r="C1929" t="s">
        <v>1957</v>
      </c>
      <c r="D1929" t="s">
        <v>1992</v>
      </c>
      <c r="E1929">
        <v>37069</v>
      </c>
      <c r="F1929">
        <v>58</v>
      </c>
      <c r="G1929">
        <v>128</v>
      </c>
      <c r="H1929">
        <v>65</v>
      </c>
      <c r="I1929">
        <v>364</v>
      </c>
      <c r="J1929">
        <v>182</v>
      </c>
      <c r="K1929">
        <v>73</v>
      </c>
      <c r="L1929">
        <v>81</v>
      </c>
      <c r="M1929">
        <v>486</v>
      </c>
      <c r="N1929">
        <f t="shared" si="30"/>
        <v>1437</v>
      </c>
    </row>
    <row r="1930" spans="1:14" ht="14.25" customHeight="1" x14ac:dyDescent="0.35">
      <c r="A1930" t="s">
        <v>6489</v>
      </c>
      <c r="B1930" t="s">
        <v>6490</v>
      </c>
      <c r="C1930" t="s">
        <v>1957</v>
      </c>
      <c r="D1930" t="s">
        <v>1993</v>
      </c>
      <c r="E1930">
        <v>37071</v>
      </c>
      <c r="F1930">
        <v>580</v>
      </c>
      <c r="G1930">
        <v>163</v>
      </c>
      <c r="H1930">
        <v>557</v>
      </c>
      <c r="I1930">
        <v>1224</v>
      </c>
      <c r="J1930">
        <v>518</v>
      </c>
      <c r="K1930">
        <v>294</v>
      </c>
      <c r="L1930">
        <v>293</v>
      </c>
      <c r="M1930">
        <v>1424</v>
      </c>
      <c r="N1930">
        <f t="shared" si="30"/>
        <v>5053</v>
      </c>
    </row>
    <row r="1931" spans="1:14" ht="14.25" customHeight="1" x14ac:dyDescent="0.35">
      <c r="A1931" t="s">
        <v>6491</v>
      </c>
      <c r="B1931" t="s">
        <v>6492</v>
      </c>
      <c r="C1931" t="s">
        <v>1957</v>
      </c>
      <c r="D1931" t="s">
        <v>1994</v>
      </c>
      <c r="E1931">
        <v>37073</v>
      </c>
      <c r="F1931">
        <v>0</v>
      </c>
      <c r="G1931">
        <v>10</v>
      </c>
      <c r="H1931">
        <v>32</v>
      </c>
      <c r="I1931">
        <v>247</v>
      </c>
      <c r="J1931">
        <v>38</v>
      </c>
      <c r="K1931">
        <v>0</v>
      </c>
      <c r="L1931">
        <v>40</v>
      </c>
      <c r="M1931">
        <v>24</v>
      </c>
      <c r="N1931">
        <f t="shared" si="30"/>
        <v>391</v>
      </c>
    </row>
    <row r="1932" spans="1:14" ht="14.25" customHeight="1" x14ac:dyDescent="0.35">
      <c r="A1932" t="s">
        <v>6493</v>
      </c>
      <c r="B1932" t="s">
        <v>3529</v>
      </c>
      <c r="C1932" t="s">
        <v>1957</v>
      </c>
      <c r="D1932" t="s">
        <v>1995</v>
      </c>
      <c r="E1932">
        <v>37075</v>
      </c>
      <c r="F1932">
        <v>27</v>
      </c>
      <c r="G1932">
        <v>0</v>
      </c>
      <c r="H1932">
        <v>0</v>
      </c>
      <c r="I1932">
        <v>64</v>
      </c>
      <c r="J1932">
        <v>3</v>
      </c>
      <c r="K1932">
        <v>0</v>
      </c>
      <c r="L1932">
        <v>0</v>
      </c>
      <c r="M1932">
        <v>21</v>
      </c>
      <c r="N1932">
        <f t="shared" si="30"/>
        <v>115</v>
      </c>
    </row>
    <row r="1933" spans="1:14" ht="14.25" customHeight="1" x14ac:dyDescent="0.35">
      <c r="A1933" t="s">
        <v>6494</v>
      </c>
      <c r="B1933" t="s">
        <v>6495</v>
      </c>
      <c r="C1933" t="s">
        <v>1957</v>
      </c>
      <c r="D1933" t="s">
        <v>1996</v>
      </c>
      <c r="E1933">
        <v>37077</v>
      </c>
      <c r="F1933">
        <v>177</v>
      </c>
      <c r="G1933">
        <v>82</v>
      </c>
      <c r="H1933">
        <v>173</v>
      </c>
      <c r="I1933">
        <v>536</v>
      </c>
      <c r="J1933">
        <v>131</v>
      </c>
      <c r="K1933">
        <v>64</v>
      </c>
      <c r="L1933">
        <v>111</v>
      </c>
      <c r="M1933">
        <v>397</v>
      </c>
      <c r="N1933">
        <f t="shared" si="30"/>
        <v>1671</v>
      </c>
    </row>
    <row r="1934" spans="1:14" ht="14.25" customHeight="1" x14ac:dyDescent="0.35">
      <c r="A1934" t="s">
        <v>6496</v>
      </c>
      <c r="B1934" t="s">
        <v>3389</v>
      </c>
      <c r="C1934" t="s">
        <v>1957</v>
      </c>
      <c r="D1934" t="s">
        <v>1997</v>
      </c>
      <c r="E1934">
        <v>37079</v>
      </c>
      <c r="F1934">
        <v>35</v>
      </c>
      <c r="G1934">
        <v>58</v>
      </c>
      <c r="H1934">
        <v>165</v>
      </c>
      <c r="I1934">
        <v>215</v>
      </c>
      <c r="J1934">
        <v>95</v>
      </c>
      <c r="K1934">
        <v>106</v>
      </c>
      <c r="L1934">
        <v>44</v>
      </c>
      <c r="M1934">
        <v>152</v>
      </c>
      <c r="N1934">
        <f t="shared" si="30"/>
        <v>870</v>
      </c>
    </row>
    <row r="1935" spans="1:14" ht="14.25" customHeight="1" x14ac:dyDescent="0.35">
      <c r="A1935" t="s">
        <v>6497</v>
      </c>
      <c r="B1935" t="s">
        <v>6498</v>
      </c>
      <c r="C1935" t="s">
        <v>1957</v>
      </c>
      <c r="D1935" t="s">
        <v>1998</v>
      </c>
      <c r="E1935">
        <v>37081</v>
      </c>
      <c r="F1935">
        <v>2056</v>
      </c>
      <c r="G1935">
        <v>757</v>
      </c>
      <c r="H1935">
        <v>949</v>
      </c>
      <c r="I1935">
        <v>4778</v>
      </c>
      <c r="J1935">
        <v>1886</v>
      </c>
      <c r="K1935">
        <v>968</v>
      </c>
      <c r="L1935">
        <v>1310</v>
      </c>
      <c r="M1935">
        <v>6256</v>
      </c>
      <c r="N1935">
        <f t="shared" si="30"/>
        <v>18960</v>
      </c>
    </row>
    <row r="1936" spans="1:14" ht="14.25" customHeight="1" x14ac:dyDescent="0.35">
      <c r="A1936" t="s">
        <v>6499</v>
      </c>
      <c r="B1936" t="s">
        <v>6500</v>
      </c>
      <c r="C1936" t="s">
        <v>1957</v>
      </c>
      <c r="D1936" t="s">
        <v>1999</v>
      </c>
      <c r="E1936">
        <v>37083</v>
      </c>
      <c r="F1936">
        <v>337</v>
      </c>
      <c r="G1936">
        <v>145</v>
      </c>
      <c r="H1936">
        <v>236</v>
      </c>
      <c r="I1936">
        <v>215</v>
      </c>
      <c r="J1936">
        <v>140</v>
      </c>
      <c r="K1936">
        <v>35</v>
      </c>
      <c r="L1936">
        <v>132</v>
      </c>
      <c r="M1936">
        <v>526</v>
      </c>
      <c r="N1936">
        <f t="shared" si="30"/>
        <v>1766</v>
      </c>
    </row>
    <row r="1937" spans="1:14" ht="14.25" customHeight="1" x14ac:dyDescent="0.35">
      <c r="A1937" t="s">
        <v>6501</v>
      </c>
      <c r="B1937" t="s">
        <v>6502</v>
      </c>
      <c r="C1937" t="s">
        <v>1957</v>
      </c>
      <c r="D1937" t="s">
        <v>2000</v>
      </c>
      <c r="E1937">
        <v>37085</v>
      </c>
      <c r="F1937">
        <v>480</v>
      </c>
      <c r="G1937">
        <v>168</v>
      </c>
      <c r="H1937">
        <v>240</v>
      </c>
      <c r="I1937">
        <v>627</v>
      </c>
      <c r="J1937">
        <v>637</v>
      </c>
      <c r="K1937">
        <v>122</v>
      </c>
      <c r="L1937">
        <v>434</v>
      </c>
      <c r="M1937">
        <v>1246</v>
      </c>
      <c r="N1937">
        <f t="shared" si="30"/>
        <v>3954</v>
      </c>
    </row>
    <row r="1938" spans="1:14" ht="14.25" customHeight="1" x14ac:dyDescent="0.35">
      <c r="A1938" t="s">
        <v>6503</v>
      </c>
      <c r="B1938" t="s">
        <v>6504</v>
      </c>
      <c r="C1938" t="s">
        <v>1957</v>
      </c>
      <c r="D1938" t="s">
        <v>2001</v>
      </c>
      <c r="E1938">
        <v>37087</v>
      </c>
      <c r="F1938">
        <v>14</v>
      </c>
      <c r="G1938">
        <v>81</v>
      </c>
      <c r="H1938">
        <v>39</v>
      </c>
      <c r="I1938">
        <v>239</v>
      </c>
      <c r="J1938">
        <v>62</v>
      </c>
      <c r="K1938">
        <v>7</v>
      </c>
      <c r="L1938">
        <v>38</v>
      </c>
      <c r="M1938">
        <v>418</v>
      </c>
      <c r="N1938">
        <f t="shared" si="30"/>
        <v>898</v>
      </c>
    </row>
    <row r="1939" spans="1:14" ht="14.25" customHeight="1" x14ac:dyDescent="0.35">
      <c r="A1939" t="s">
        <v>6505</v>
      </c>
      <c r="B1939" t="s">
        <v>4465</v>
      </c>
      <c r="C1939" t="s">
        <v>1957</v>
      </c>
      <c r="D1939" t="s">
        <v>2002</v>
      </c>
      <c r="E1939">
        <v>37089</v>
      </c>
      <c r="F1939">
        <v>229</v>
      </c>
      <c r="G1939">
        <v>122</v>
      </c>
      <c r="H1939">
        <v>369</v>
      </c>
      <c r="I1939">
        <v>308</v>
      </c>
      <c r="J1939">
        <v>401</v>
      </c>
      <c r="K1939">
        <v>81</v>
      </c>
      <c r="L1939">
        <v>237</v>
      </c>
      <c r="M1939">
        <v>758</v>
      </c>
      <c r="N1939">
        <f t="shared" si="30"/>
        <v>2505</v>
      </c>
    </row>
    <row r="1940" spans="1:14" ht="14.25" customHeight="1" x14ac:dyDescent="0.35">
      <c r="A1940" t="s">
        <v>6506</v>
      </c>
      <c r="B1940" t="s">
        <v>6507</v>
      </c>
      <c r="C1940" t="s">
        <v>1957</v>
      </c>
      <c r="D1940" t="s">
        <v>2003</v>
      </c>
      <c r="E1940">
        <v>37091</v>
      </c>
      <c r="F1940">
        <v>178</v>
      </c>
      <c r="G1940">
        <v>4</v>
      </c>
      <c r="H1940">
        <v>14</v>
      </c>
      <c r="I1940">
        <v>231</v>
      </c>
      <c r="J1940">
        <v>118</v>
      </c>
      <c r="K1940">
        <v>26</v>
      </c>
      <c r="L1940">
        <v>86</v>
      </c>
      <c r="M1940">
        <v>233</v>
      </c>
      <c r="N1940">
        <f t="shared" si="30"/>
        <v>890</v>
      </c>
    </row>
    <row r="1941" spans="1:14" ht="14.25" customHeight="1" x14ac:dyDescent="0.35">
      <c r="A1941" t="s">
        <v>6508</v>
      </c>
      <c r="B1941" t="s">
        <v>6509</v>
      </c>
      <c r="C1941" t="s">
        <v>1957</v>
      </c>
      <c r="D1941" t="s">
        <v>2004</v>
      </c>
      <c r="E1941">
        <v>37093</v>
      </c>
      <c r="F1941">
        <v>176</v>
      </c>
      <c r="G1941">
        <v>151</v>
      </c>
      <c r="H1941">
        <v>148</v>
      </c>
      <c r="I1941">
        <v>334</v>
      </c>
      <c r="J1941">
        <v>178</v>
      </c>
      <c r="K1941">
        <v>42</v>
      </c>
      <c r="L1941">
        <v>118</v>
      </c>
      <c r="M1941">
        <v>501</v>
      </c>
      <c r="N1941">
        <f t="shared" si="30"/>
        <v>1648</v>
      </c>
    </row>
    <row r="1942" spans="1:14" ht="14.25" customHeight="1" x14ac:dyDescent="0.35">
      <c r="A1942" t="s">
        <v>6510</v>
      </c>
      <c r="B1942" t="s">
        <v>6511</v>
      </c>
      <c r="C1942" t="s">
        <v>1957</v>
      </c>
      <c r="D1942" t="s">
        <v>2005</v>
      </c>
      <c r="E1942">
        <v>37095</v>
      </c>
      <c r="F1942">
        <v>47</v>
      </c>
      <c r="G1942">
        <v>0</v>
      </c>
      <c r="H1942">
        <v>23</v>
      </c>
      <c r="I1942">
        <v>1</v>
      </c>
      <c r="J1942">
        <v>51</v>
      </c>
      <c r="K1942">
        <v>42</v>
      </c>
      <c r="L1942">
        <v>28</v>
      </c>
      <c r="M1942">
        <v>4</v>
      </c>
      <c r="N1942">
        <f t="shared" si="30"/>
        <v>196</v>
      </c>
    </row>
    <row r="1943" spans="1:14" ht="14.25" customHeight="1" x14ac:dyDescent="0.35">
      <c r="A1943" t="s">
        <v>6512</v>
      </c>
      <c r="B1943" t="s">
        <v>6513</v>
      </c>
      <c r="C1943" t="s">
        <v>1957</v>
      </c>
      <c r="D1943" t="s">
        <v>2006</v>
      </c>
      <c r="E1943">
        <v>37097</v>
      </c>
      <c r="F1943">
        <v>500</v>
      </c>
      <c r="G1943">
        <v>135</v>
      </c>
      <c r="H1943">
        <v>106</v>
      </c>
      <c r="I1943">
        <v>815</v>
      </c>
      <c r="J1943">
        <v>308</v>
      </c>
      <c r="K1943">
        <v>59</v>
      </c>
      <c r="L1943">
        <v>183</v>
      </c>
      <c r="M1943">
        <v>861</v>
      </c>
      <c r="N1943">
        <f t="shared" si="30"/>
        <v>2967</v>
      </c>
    </row>
    <row r="1944" spans="1:14" ht="14.25" customHeight="1" x14ac:dyDescent="0.35">
      <c r="A1944" t="s">
        <v>6514</v>
      </c>
      <c r="B1944" t="s">
        <v>3397</v>
      </c>
      <c r="C1944" t="s">
        <v>1957</v>
      </c>
      <c r="D1944" t="s">
        <v>2007</v>
      </c>
      <c r="E1944">
        <v>37099</v>
      </c>
      <c r="F1944">
        <v>130</v>
      </c>
      <c r="G1944">
        <v>73</v>
      </c>
      <c r="H1944">
        <v>51</v>
      </c>
      <c r="I1944">
        <v>915</v>
      </c>
      <c r="J1944">
        <v>117</v>
      </c>
      <c r="K1944">
        <v>98</v>
      </c>
      <c r="L1944">
        <v>185</v>
      </c>
      <c r="M1944">
        <v>1046</v>
      </c>
      <c r="N1944">
        <f t="shared" si="30"/>
        <v>2615</v>
      </c>
    </row>
    <row r="1945" spans="1:14" ht="14.25" customHeight="1" x14ac:dyDescent="0.35">
      <c r="A1945" t="s">
        <v>6515</v>
      </c>
      <c r="B1945" t="s">
        <v>6516</v>
      </c>
      <c r="C1945" t="s">
        <v>1957</v>
      </c>
      <c r="D1945" t="s">
        <v>2008</v>
      </c>
      <c r="E1945">
        <v>37101</v>
      </c>
      <c r="F1945">
        <v>1183</v>
      </c>
      <c r="G1945">
        <v>394</v>
      </c>
      <c r="H1945">
        <v>440</v>
      </c>
      <c r="I1945">
        <v>732</v>
      </c>
      <c r="J1945">
        <v>798</v>
      </c>
      <c r="K1945">
        <v>139</v>
      </c>
      <c r="L1945">
        <v>423</v>
      </c>
      <c r="M1945">
        <v>1516</v>
      </c>
      <c r="N1945">
        <f t="shared" si="30"/>
        <v>5625</v>
      </c>
    </row>
    <row r="1946" spans="1:14" ht="14.25" customHeight="1" x14ac:dyDescent="0.35">
      <c r="A1946" t="s">
        <v>6517</v>
      </c>
      <c r="B1946" t="s">
        <v>4201</v>
      </c>
      <c r="C1946" t="s">
        <v>1957</v>
      </c>
      <c r="D1946" t="s">
        <v>2009</v>
      </c>
      <c r="E1946">
        <v>37103</v>
      </c>
      <c r="F1946">
        <v>77</v>
      </c>
      <c r="G1946">
        <v>14</v>
      </c>
      <c r="H1946">
        <v>0</v>
      </c>
      <c r="I1946">
        <v>54</v>
      </c>
      <c r="J1946">
        <v>0</v>
      </c>
      <c r="K1946">
        <v>12</v>
      </c>
      <c r="L1946">
        <v>79</v>
      </c>
      <c r="M1946">
        <v>82</v>
      </c>
      <c r="N1946">
        <f t="shared" si="30"/>
        <v>318</v>
      </c>
    </row>
    <row r="1947" spans="1:14" ht="14.25" customHeight="1" x14ac:dyDescent="0.35">
      <c r="A1947" t="s">
        <v>6518</v>
      </c>
      <c r="B1947" t="s">
        <v>3407</v>
      </c>
      <c r="C1947" t="s">
        <v>1957</v>
      </c>
      <c r="D1947" t="s">
        <v>2010</v>
      </c>
      <c r="E1947">
        <v>37105</v>
      </c>
      <c r="F1947">
        <v>379</v>
      </c>
      <c r="G1947">
        <v>183</v>
      </c>
      <c r="H1947">
        <v>179</v>
      </c>
      <c r="I1947">
        <v>390</v>
      </c>
      <c r="J1947">
        <v>314</v>
      </c>
      <c r="K1947">
        <v>134</v>
      </c>
      <c r="L1947">
        <v>257</v>
      </c>
      <c r="M1947">
        <v>548</v>
      </c>
      <c r="N1947">
        <f t="shared" si="30"/>
        <v>2384</v>
      </c>
    </row>
    <row r="1948" spans="1:14" ht="14.25" customHeight="1" x14ac:dyDescent="0.35">
      <c r="A1948" t="s">
        <v>6519</v>
      </c>
      <c r="B1948" t="s">
        <v>6520</v>
      </c>
      <c r="C1948" t="s">
        <v>1957</v>
      </c>
      <c r="D1948" t="s">
        <v>2011</v>
      </c>
      <c r="E1948">
        <v>37107</v>
      </c>
      <c r="F1948">
        <v>171</v>
      </c>
      <c r="G1948">
        <v>114</v>
      </c>
      <c r="H1948">
        <v>183</v>
      </c>
      <c r="I1948">
        <v>622</v>
      </c>
      <c r="J1948">
        <v>324</v>
      </c>
      <c r="K1948">
        <v>197</v>
      </c>
      <c r="L1948">
        <v>308</v>
      </c>
      <c r="M1948">
        <v>469</v>
      </c>
      <c r="N1948">
        <f t="shared" si="30"/>
        <v>2388</v>
      </c>
    </row>
    <row r="1949" spans="1:14" ht="14.25" customHeight="1" x14ac:dyDescent="0.35">
      <c r="A1949" t="s">
        <v>6521</v>
      </c>
      <c r="B1949" t="s">
        <v>3619</v>
      </c>
      <c r="C1949" t="s">
        <v>1957</v>
      </c>
      <c r="D1949" t="s">
        <v>2012</v>
      </c>
      <c r="E1949">
        <v>37109</v>
      </c>
      <c r="F1949">
        <v>279</v>
      </c>
      <c r="G1949">
        <v>0</v>
      </c>
      <c r="H1949">
        <v>81</v>
      </c>
      <c r="I1949">
        <v>155</v>
      </c>
      <c r="J1949">
        <v>230</v>
      </c>
      <c r="K1949">
        <v>60</v>
      </c>
      <c r="L1949">
        <v>163</v>
      </c>
      <c r="M1949">
        <v>296</v>
      </c>
      <c r="N1949">
        <f t="shared" si="30"/>
        <v>1264</v>
      </c>
    </row>
    <row r="1950" spans="1:14" ht="14.25" customHeight="1" x14ac:dyDescent="0.35">
      <c r="A1950" t="s">
        <v>6522</v>
      </c>
      <c r="B1950" t="s">
        <v>6523</v>
      </c>
      <c r="C1950" t="s">
        <v>1957</v>
      </c>
      <c r="D1950" t="s">
        <v>2013</v>
      </c>
      <c r="E1950">
        <v>37111</v>
      </c>
      <c r="F1950">
        <v>141</v>
      </c>
      <c r="G1950">
        <v>20</v>
      </c>
      <c r="H1950">
        <v>106</v>
      </c>
      <c r="I1950">
        <v>198</v>
      </c>
      <c r="J1950">
        <v>129</v>
      </c>
      <c r="K1950">
        <v>74</v>
      </c>
      <c r="L1950">
        <v>70</v>
      </c>
      <c r="M1950">
        <v>383</v>
      </c>
      <c r="N1950">
        <f t="shared" si="30"/>
        <v>1121</v>
      </c>
    </row>
    <row r="1951" spans="1:14" ht="14.25" customHeight="1" x14ac:dyDescent="0.35">
      <c r="A1951" t="s">
        <v>6524</v>
      </c>
      <c r="B1951" t="s">
        <v>3413</v>
      </c>
      <c r="C1951" t="s">
        <v>1957</v>
      </c>
      <c r="D1951" t="s">
        <v>2014</v>
      </c>
      <c r="E1951">
        <v>37113</v>
      </c>
      <c r="F1951">
        <v>17</v>
      </c>
      <c r="G1951">
        <v>0</v>
      </c>
      <c r="H1951">
        <v>154</v>
      </c>
      <c r="I1951">
        <v>250</v>
      </c>
      <c r="J1951">
        <v>152</v>
      </c>
      <c r="K1951">
        <v>4</v>
      </c>
      <c r="L1951">
        <v>129</v>
      </c>
      <c r="M1951">
        <v>162</v>
      </c>
      <c r="N1951">
        <f t="shared" si="30"/>
        <v>868</v>
      </c>
    </row>
    <row r="1952" spans="1:14" ht="14.25" customHeight="1" x14ac:dyDescent="0.35">
      <c r="A1952" t="s">
        <v>6525</v>
      </c>
      <c r="B1952" t="s">
        <v>3415</v>
      </c>
      <c r="C1952" t="s">
        <v>1957</v>
      </c>
      <c r="D1952" t="s">
        <v>2015</v>
      </c>
      <c r="E1952">
        <v>37115</v>
      </c>
      <c r="F1952">
        <v>43</v>
      </c>
      <c r="G1952">
        <v>3</v>
      </c>
      <c r="H1952">
        <v>60</v>
      </c>
      <c r="I1952">
        <v>37</v>
      </c>
      <c r="J1952">
        <v>25</v>
      </c>
      <c r="K1952">
        <v>0</v>
      </c>
      <c r="L1952">
        <v>34</v>
      </c>
      <c r="M1952">
        <v>146</v>
      </c>
      <c r="N1952">
        <f t="shared" si="30"/>
        <v>348</v>
      </c>
    </row>
    <row r="1953" spans="1:14" ht="14.25" customHeight="1" x14ac:dyDescent="0.35">
      <c r="A1953" t="s">
        <v>6526</v>
      </c>
      <c r="B1953" t="s">
        <v>4012</v>
      </c>
      <c r="C1953" t="s">
        <v>1957</v>
      </c>
      <c r="D1953" t="s">
        <v>2016</v>
      </c>
      <c r="E1953">
        <v>37117</v>
      </c>
      <c r="F1953">
        <v>220</v>
      </c>
      <c r="G1953">
        <v>2</v>
      </c>
      <c r="H1953">
        <v>97</v>
      </c>
      <c r="I1953">
        <v>103</v>
      </c>
      <c r="J1953">
        <v>178</v>
      </c>
      <c r="K1953">
        <v>91</v>
      </c>
      <c r="L1953">
        <v>62</v>
      </c>
      <c r="M1953">
        <v>189</v>
      </c>
      <c r="N1953">
        <f t="shared" si="30"/>
        <v>942</v>
      </c>
    </row>
    <row r="1954" spans="1:14" ht="14.25" customHeight="1" x14ac:dyDescent="0.35">
      <c r="A1954" t="s">
        <v>6527</v>
      </c>
      <c r="B1954" t="s">
        <v>6528</v>
      </c>
      <c r="C1954" t="s">
        <v>1957</v>
      </c>
      <c r="D1954" t="s">
        <v>2017</v>
      </c>
      <c r="E1954">
        <v>37119</v>
      </c>
      <c r="F1954">
        <v>3670</v>
      </c>
      <c r="G1954">
        <v>1384</v>
      </c>
      <c r="H1954">
        <v>2176</v>
      </c>
      <c r="I1954">
        <v>7536</v>
      </c>
      <c r="J1954">
        <v>2716</v>
      </c>
      <c r="K1954">
        <v>823</v>
      </c>
      <c r="L1954">
        <v>1735</v>
      </c>
      <c r="M1954">
        <v>8826</v>
      </c>
      <c r="N1954">
        <f t="shared" si="30"/>
        <v>28866</v>
      </c>
    </row>
    <row r="1955" spans="1:14" ht="14.25" customHeight="1" x14ac:dyDescent="0.35">
      <c r="A1955" t="s">
        <v>6529</v>
      </c>
      <c r="B1955" t="s">
        <v>4226</v>
      </c>
      <c r="C1955" t="s">
        <v>1957</v>
      </c>
      <c r="D1955" t="s">
        <v>2018</v>
      </c>
      <c r="E1955">
        <v>37121</v>
      </c>
      <c r="F1955">
        <v>17</v>
      </c>
      <c r="G1955">
        <v>0</v>
      </c>
      <c r="H1955">
        <v>15</v>
      </c>
      <c r="I1955">
        <v>50</v>
      </c>
      <c r="J1955">
        <v>21</v>
      </c>
      <c r="K1955">
        <v>0</v>
      </c>
      <c r="L1955">
        <v>11</v>
      </c>
      <c r="M1955">
        <v>28</v>
      </c>
      <c r="N1955">
        <f t="shared" si="30"/>
        <v>142</v>
      </c>
    </row>
    <row r="1956" spans="1:14" ht="14.25" customHeight="1" x14ac:dyDescent="0.35">
      <c r="A1956" t="s">
        <v>6530</v>
      </c>
      <c r="B1956" t="s">
        <v>3427</v>
      </c>
      <c r="C1956" t="s">
        <v>1957</v>
      </c>
      <c r="D1956" t="s">
        <v>2019</v>
      </c>
      <c r="E1956">
        <v>37123</v>
      </c>
      <c r="F1956">
        <v>19</v>
      </c>
      <c r="G1956">
        <v>7</v>
      </c>
      <c r="H1956">
        <v>44</v>
      </c>
      <c r="I1956">
        <v>102</v>
      </c>
      <c r="J1956">
        <v>159</v>
      </c>
      <c r="K1956">
        <v>30</v>
      </c>
      <c r="L1956">
        <v>37</v>
      </c>
      <c r="M1956">
        <v>153</v>
      </c>
      <c r="N1956">
        <f t="shared" si="30"/>
        <v>551</v>
      </c>
    </row>
    <row r="1957" spans="1:14" ht="14.25" customHeight="1" x14ac:dyDescent="0.35">
      <c r="A1957" t="s">
        <v>6531</v>
      </c>
      <c r="B1957" t="s">
        <v>6532</v>
      </c>
      <c r="C1957" t="s">
        <v>1957</v>
      </c>
      <c r="D1957" t="s">
        <v>2020</v>
      </c>
      <c r="E1957">
        <v>37125</v>
      </c>
      <c r="F1957">
        <v>374</v>
      </c>
      <c r="G1957">
        <v>232</v>
      </c>
      <c r="H1957">
        <v>161</v>
      </c>
      <c r="I1957">
        <v>177</v>
      </c>
      <c r="J1957">
        <v>174</v>
      </c>
      <c r="K1957">
        <v>102</v>
      </c>
      <c r="L1957">
        <v>183</v>
      </c>
      <c r="M1957">
        <v>608</v>
      </c>
      <c r="N1957">
        <f t="shared" si="30"/>
        <v>2011</v>
      </c>
    </row>
    <row r="1958" spans="1:14" ht="14.25" customHeight="1" x14ac:dyDescent="0.35">
      <c r="A1958" t="s">
        <v>6533</v>
      </c>
      <c r="B1958" t="s">
        <v>6534</v>
      </c>
      <c r="C1958" t="s">
        <v>1957</v>
      </c>
      <c r="D1958" t="s">
        <v>2021</v>
      </c>
      <c r="E1958">
        <v>37127</v>
      </c>
      <c r="F1958">
        <v>211</v>
      </c>
      <c r="G1958">
        <v>73</v>
      </c>
      <c r="H1958">
        <v>192</v>
      </c>
      <c r="I1958">
        <v>358</v>
      </c>
      <c r="J1958">
        <v>177</v>
      </c>
      <c r="K1958">
        <v>87</v>
      </c>
      <c r="L1958">
        <v>222</v>
      </c>
      <c r="M1958">
        <v>250</v>
      </c>
      <c r="N1958">
        <f t="shared" si="30"/>
        <v>1570</v>
      </c>
    </row>
    <row r="1959" spans="1:14" ht="14.25" customHeight="1" x14ac:dyDescent="0.35">
      <c r="A1959" t="s">
        <v>6535</v>
      </c>
      <c r="B1959" t="s">
        <v>6536</v>
      </c>
      <c r="C1959" t="s">
        <v>1957</v>
      </c>
      <c r="D1959" t="s">
        <v>2022</v>
      </c>
      <c r="E1959">
        <v>37129</v>
      </c>
      <c r="F1959">
        <v>663</v>
      </c>
      <c r="G1959">
        <v>233</v>
      </c>
      <c r="H1959">
        <v>118</v>
      </c>
      <c r="I1959">
        <v>3038</v>
      </c>
      <c r="J1959">
        <v>470</v>
      </c>
      <c r="K1959">
        <v>173</v>
      </c>
      <c r="L1959">
        <v>323</v>
      </c>
      <c r="M1959">
        <v>3997</v>
      </c>
      <c r="N1959">
        <f t="shared" si="30"/>
        <v>9015</v>
      </c>
    </row>
    <row r="1960" spans="1:14" ht="14.25" customHeight="1" x14ac:dyDescent="0.35">
      <c r="A1960" t="s">
        <v>6537</v>
      </c>
      <c r="B1960" t="s">
        <v>6538</v>
      </c>
      <c r="C1960" t="s">
        <v>1957</v>
      </c>
      <c r="D1960" t="s">
        <v>2023</v>
      </c>
      <c r="E1960">
        <v>37131</v>
      </c>
      <c r="F1960">
        <v>29</v>
      </c>
      <c r="G1960">
        <v>79</v>
      </c>
      <c r="H1960">
        <v>86</v>
      </c>
      <c r="I1960">
        <v>45</v>
      </c>
      <c r="J1960">
        <v>92</v>
      </c>
      <c r="K1960">
        <v>21</v>
      </c>
      <c r="L1960">
        <v>16</v>
      </c>
      <c r="M1960">
        <v>175</v>
      </c>
      <c r="N1960">
        <f t="shared" si="30"/>
        <v>543</v>
      </c>
    </row>
    <row r="1961" spans="1:14" ht="14.25" customHeight="1" x14ac:dyDescent="0.35">
      <c r="A1961" t="s">
        <v>6539</v>
      </c>
      <c r="B1961" t="s">
        <v>6540</v>
      </c>
      <c r="C1961" t="s">
        <v>1957</v>
      </c>
      <c r="D1961" t="s">
        <v>2024</v>
      </c>
      <c r="E1961">
        <v>37133</v>
      </c>
      <c r="F1961">
        <v>601</v>
      </c>
      <c r="G1961">
        <v>106</v>
      </c>
      <c r="H1961">
        <v>462</v>
      </c>
      <c r="I1961">
        <v>1298</v>
      </c>
      <c r="J1961">
        <v>343</v>
      </c>
      <c r="K1961">
        <v>258</v>
      </c>
      <c r="L1961">
        <v>333</v>
      </c>
      <c r="M1961">
        <v>1930</v>
      </c>
      <c r="N1961">
        <f t="shared" si="30"/>
        <v>5331</v>
      </c>
    </row>
    <row r="1962" spans="1:14" ht="14.25" customHeight="1" x14ac:dyDescent="0.35">
      <c r="A1962" t="s">
        <v>6541</v>
      </c>
      <c r="B1962" t="s">
        <v>3740</v>
      </c>
      <c r="C1962" t="s">
        <v>1957</v>
      </c>
      <c r="D1962" t="s">
        <v>2025</v>
      </c>
      <c r="E1962">
        <v>37135</v>
      </c>
      <c r="F1962">
        <v>244</v>
      </c>
      <c r="G1962">
        <v>123</v>
      </c>
      <c r="H1962">
        <v>95</v>
      </c>
      <c r="I1962">
        <v>2270</v>
      </c>
      <c r="J1962">
        <v>407</v>
      </c>
      <c r="K1962">
        <v>30</v>
      </c>
      <c r="L1962">
        <v>149</v>
      </c>
      <c r="M1962">
        <v>4383</v>
      </c>
      <c r="N1962">
        <f t="shared" si="30"/>
        <v>7701</v>
      </c>
    </row>
    <row r="1963" spans="1:14" ht="14.25" customHeight="1" x14ac:dyDescent="0.35">
      <c r="A1963" t="s">
        <v>6542</v>
      </c>
      <c r="B1963" t="s">
        <v>6543</v>
      </c>
      <c r="C1963" t="s">
        <v>1957</v>
      </c>
      <c r="D1963" t="s">
        <v>2026</v>
      </c>
      <c r="E1963">
        <v>37137</v>
      </c>
      <c r="F1963">
        <v>37</v>
      </c>
      <c r="G1963">
        <v>3</v>
      </c>
      <c r="H1963">
        <v>37</v>
      </c>
      <c r="I1963">
        <v>40</v>
      </c>
      <c r="J1963">
        <v>16</v>
      </c>
      <c r="K1963">
        <v>17</v>
      </c>
      <c r="L1963">
        <v>9</v>
      </c>
      <c r="M1963">
        <v>50</v>
      </c>
      <c r="N1963">
        <f t="shared" si="30"/>
        <v>209</v>
      </c>
    </row>
    <row r="1964" spans="1:14" ht="14.25" customHeight="1" x14ac:dyDescent="0.35">
      <c r="A1964" t="s">
        <v>6544</v>
      </c>
      <c r="B1964" t="s">
        <v>6545</v>
      </c>
      <c r="C1964" t="s">
        <v>1957</v>
      </c>
      <c r="D1964" t="s">
        <v>2027</v>
      </c>
      <c r="E1964">
        <v>37139</v>
      </c>
      <c r="F1964">
        <v>42</v>
      </c>
      <c r="G1964">
        <v>89</v>
      </c>
      <c r="H1964">
        <v>28</v>
      </c>
      <c r="I1964">
        <v>185</v>
      </c>
      <c r="J1964">
        <v>215</v>
      </c>
      <c r="K1964">
        <v>0</v>
      </c>
      <c r="L1964">
        <v>52</v>
      </c>
      <c r="M1964">
        <v>203</v>
      </c>
      <c r="N1964">
        <f t="shared" si="30"/>
        <v>814</v>
      </c>
    </row>
    <row r="1965" spans="1:14" ht="14.25" customHeight="1" x14ac:dyDescent="0.35">
      <c r="A1965" t="s">
        <v>6546</v>
      </c>
      <c r="B1965" t="s">
        <v>6547</v>
      </c>
      <c r="C1965" t="s">
        <v>1957</v>
      </c>
      <c r="D1965" t="s">
        <v>2028</v>
      </c>
      <c r="E1965">
        <v>37141</v>
      </c>
      <c r="F1965">
        <v>259</v>
      </c>
      <c r="G1965">
        <v>99</v>
      </c>
      <c r="H1965">
        <v>68</v>
      </c>
      <c r="I1965">
        <v>316</v>
      </c>
      <c r="J1965">
        <v>116</v>
      </c>
      <c r="K1965">
        <v>17</v>
      </c>
      <c r="L1965">
        <v>112</v>
      </c>
      <c r="M1965">
        <v>294</v>
      </c>
      <c r="N1965">
        <f t="shared" si="30"/>
        <v>1281</v>
      </c>
    </row>
    <row r="1966" spans="1:14" ht="14.25" customHeight="1" x14ac:dyDescent="0.35">
      <c r="A1966" t="s">
        <v>6548</v>
      </c>
      <c r="B1966" t="s">
        <v>6549</v>
      </c>
      <c r="C1966" t="s">
        <v>1957</v>
      </c>
      <c r="D1966" t="s">
        <v>2029</v>
      </c>
      <c r="E1966">
        <v>37143</v>
      </c>
      <c r="F1966">
        <v>56</v>
      </c>
      <c r="G1966">
        <v>0</v>
      </c>
      <c r="H1966">
        <v>76</v>
      </c>
      <c r="I1966">
        <v>128</v>
      </c>
      <c r="J1966">
        <v>10</v>
      </c>
      <c r="K1966">
        <v>2</v>
      </c>
      <c r="L1966">
        <v>0</v>
      </c>
      <c r="M1966">
        <v>102</v>
      </c>
      <c r="N1966">
        <f t="shared" si="30"/>
        <v>374</v>
      </c>
    </row>
    <row r="1967" spans="1:14" ht="14.25" customHeight="1" x14ac:dyDescent="0.35">
      <c r="A1967" t="s">
        <v>6550</v>
      </c>
      <c r="B1967" t="s">
        <v>6551</v>
      </c>
      <c r="C1967" t="s">
        <v>1957</v>
      </c>
      <c r="D1967" t="s">
        <v>2030</v>
      </c>
      <c r="E1967">
        <v>37145</v>
      </c>
      <c r="F1967">
        <v>237</v>
      </c>
      <c r="G1967">
        <v>96</v>
      </c>
      <c r="H1967">
        <v>84</v>
      </c>
      <c r="I1967">
        <v>234</v>
      </c>
      <c r="J1967">
        <v>180</v>
      </c>
      <c r="K1967">
        <v>25</v>
      </c>
      <c r="L1967">
        <v>204</v>
      </c>
      <c r="M1967">
        <v>308</v>
      </c>
      <c r="N1967">
        <f t="shared" si="30"/>
        <v>1368</v>
      </c>
    </row>
    <row r="1968" spans="1:14" ht="14.25" customHeight="1" x14ac:dyDescent="0.35">
      <c r="A1968" t="s">
        <v>6552</v>
      </c>
      <c r="B1968" t="s">
        <v>6553</v>
      </c>
      <c r="C1968" t="s">
        <v>1957</v>
      </c>
      <c r="D1968" t="s">
        <v>2031</v>
      </c>
      <c r="E1968">
        <v>37147</v>
      </c>
      <c r="F1968">
        <v>717</v>
      </c>
      <c r="G1968">
        <v>331</v>
      </c>
      <c r="H1968">
        <v>249</v>
      </c>
      <c r="I1968">
        <v>4557</v>
      </c>
      <c r="J1968">
        <v>563</v>
      </c>
      <c r="K1968">
        <v>392</v>
      </c>
      <c r="L1968">
        <v>220</v>
      </c>
      <c r="M1968">
        <v>5910</v>
      </c>
      <c r="N1968">
        <f t="shared" si="30"/>
        <v>12939</v>
      </c>
    </row>
    <row r="1969" spans="1:14" ht="14.25" customHeight="1" x14ac:dyDescent="0.35">
      <c r="A1969" t="s">
        <v>6554</v>
      </c>
      <c r="B1969" t="s">
        <v>3647</v>
      </c>
      <c r="C1969" t="s">
        <v>1957</v>
      </c>
      <c r="D1969" t="s">
        <v>2032</v>
      </c>
      <c r="E1969">
        <v>37149</v>
      </c>
      <c r="F1969">
        <v>54</v>
      </c>
      <c r="G1969">
        <v>13</v>
      </c>
      <c r="H1969">
        <v>10</v>
      </c>
      <c r="I1969">
        <v>55</v>
      </c>
      <c r="J1969">
        <v>106</v>
      </c>
      <c r="K1969">
        <v>36</v>
      </c>
      <c r="L1969">
        <v>1</v>
      </c>
      <c r="M1969">
        <v>35</v>
      </c>
      <c r="N1969">
        <f t="shared" si="30"/>
        <v>310</v>
      </c>
    </row>
    <row r="1970" spans="1:14" ht="14.25" customHeight="1" x14ac:dyDescent="0.35">
      <c r="A1970" t="s">
        <v>6555</v>
      </c>
      <c r="B1970" t="s">
        <v>3437</v>
      </c>
      <c r="C1970" t="s">
        <v>1957</v>
      </c>
      <c r="D1970" t="s">
        <v>2033</v>
      </c>
      <c r="E1970">
        <v>37151</v>
      </c>
      <c r="F1970">
        <v>322</v>
      </c>
      <c r="G1970">
        <v>74</v>
      </c>
      <c r="H1970">
        <v>456</v>
      </c>
      <c r="I1970">
        <v>745</v>
      </c>
      <c r="J1970">
        <v>551</v>
      </c>
      <c r="K1970">
        <v>147</v>
      </c>
      <c r="L1970">
        <v>253</v>
      </c>
      <c r="M1970">
        <v>1214</v>
      </c>
      <c r="N1970">
        <f t="shared" si="30"/>
        <v>3762</v>
      </c>
    </row>
    <row r="1971" spans="1:14" ht="14.25" customHeight="1" x14ac:dyDescent="0.35">
      <c r="A1971" t="s">
        <v>6556</v>
      </c>
      <c r="B1971" t="s">
        <v>4256</v>
      </c>
      <c r="C1971" t="s">
        <v>1957</v>
      </c>
      <c r="D1971" t="s">
        <v>2034</v>
      </c>
      <c r="E1971">
        <v>37153</v>
      </c>
      <c r="F1971">
        <v>242</v>
      </c>
      <c r="G1971">
        <v>43</v>
      </c>
      <c r="H1971">
        <v>217</v>
      </c>
      <c r="I1971">
        <v>389</v>
      </c>
      <c r="J1971">
        <v>506</v>
      </c>
      <c r="K1971">
        <v>209</v>
      </c>
      <c r="L1971">
        <v>70</v>
      </c>
      <c r="M1971">
        <v>397</v>
      </c>
      <c r="N1971">
        <f t="shared" si="30"/>
        <v>2073</v>
      </c>
    </row>
    <row r="1972" spans="1:14" ht="14.25" customHeight="1" x14ac:dyDescent="0.35">
      <c r="A1972" t="s">
        <v>6557</v>
      </c>
      <c r="B1972" t="s">
        <v>6558</v>
      </c>
      <c r="C1972" t="s">
        <v>1957</v>
      </c>
      <c r="D1972" t="s">
        <v>2035</v>
      </c>
      <c r="E1972">
        <v>37155</v>
      </c>
      <c r="F1972">
        <v>1017</v>
      </c>
      <c r="G1972">
        <v>386</v>
      </c>
      <c r="H1972">
        <v>512</v>
      </c>
      <c r="I1972">
        <v>1382</v>
      </c>
      <c r="J1972">
        <v>1012</v>
      </c>
      <c r="K1972">
        <v>380</v>
      </c>
      <c r="L1972">
        <v>477</v>
      </c>
      <c r="M1972">
        <v>1886</v>
      </c>
      <c r="N1972">
        <f t="shared" si="30"/>
        <v>7052</v>
      </c>
    </row>
    <row r="1973" spans="1:14" ht="14.25" customHeight="1" x14ac:dyDescent="0.35">
      <c r="A1973" t="s">
        <v>6559</v>
      </c>
      <c r="B1973" t="s">
        <v>6244</v>
      </c>
      <c r="C1973" t="s">
        <v>1957</v>
      </c>
      <c r="D1973" t="s">
        <v>2036</v>
      </c>
      <c r="E1973">
        <v>37157</v>
      </c>
      <c r="F1973">
        <v>420</v>
      </c>
      <c r="G1973">
        <v>152</v>
      </c>
      <c r="H1973">
        <v>363</v>
      </c>
      <c r="I1973">
        <v>447</v>
      </c>
      <c r="J1973">
        <v>342</v>
      </c>
      <c r="K1973">
        <v>144</v>
      </c>
      <c r="L1973">
        <v>115</v>
      </c>
      <c r="M1973">
        <v>749</v>
      </c>
      <c r="N1973">
        <f t="shared" si="30"/>
        <v>2732</v>
      </c>
    </row>
    <row r="1974" spans="1:14" ht="14.25" customHeight="1" x14ac:dyDescent="0.35">
      <c r="A1974" t="s">
        <v>6560</v>
      </c>
      <c r="B1974" t="s">
        <v>5168</v>
      </c>
      <c r="C1974" t="s">
        <v>1957</v>
      </c>
      <c r="D1974" t="s">
        <v>2037</v>
      </c>
      <c r="E1974">
        <v>37159</v>
      </c>
      <c r="F1974">
        <v>604</v>
      </c>
      <c r="G1974">
        <v>177</v>
      </c>
      <c r="H1974">
        <v>361</v>
      </c>
      <c r="I1974">
        <v>536</v>
      </c>
      <c r="J1974">
        <v>249</v>
      </c>
      <c r="K1974">
        <v>331</v>
      </c>
      <c r="L1974">
        <v>377</v>
      </c>
      <c r="M1974">
        <v>1349</v>
      </c>
      <c r="N1974">
        <f t="shared" si="30"/>
        <v>3984</v>
      </c>
    </row>
    <row r="1975" spans="1:14" ht="14.25" customHeight="1" x14ac:dyDescent="0.35">
      <c r="A1975" t="s">
        <v>6561</v>
      </c>
      <c r="B1975" t="s">
        <v>6562</v>
      </c>
      <c r="C1975" t="s">
        <v>1957</v>
      </c>
      <c r="D1975" t="s">
        <v>2038</v>
      </c>
      <c r="E1975">
        <v>37161</v>
      </c>
      <c r="F1975">
        <v>215</v>
      </c>
      <c r="G1975">
        <v>69</v>
      </c>
      <c r="H1975">
        <v>159</v>
      </c>
      <c r="I1975">
        <v>425</v>
      </c>
      <c r="J1975">
        <v>170</v>
      </c>
      <c r="K1975">
        <v>182</v>
      </c>
      <c r="L1975">
        <v>81</v>
      </c>
      <c r="M1975">
        <v>340</v>
      </c>
      <c r="N1975">
        <f t="shared" si="30"/>
        <v>1641</v>
      </c>
    </row>
    <row r="1976" spans="1:14" ht="14.25" customHeight="1" x14ac:dyDescent="0.35">
      <c r="A1976" t="s">
        <v>6563</v>
      </c>
      <c r="B1976" t="s">
        <v>6564</v>
      </c>
      <c r="C1976" t="s">
        <v>1957</v>
      </c>
      <c r="D1976" t="s">
        <v>2039</v>
      </c>
      <c r="E1976">
        <v>37163</v>
      </c>
      <c r="F1976">
        <v>396</v>
      </c>
      <c r="G1976">
        <v>65</v>
      </c>
      <c r="H1976">
        <v>221</v>
      </c>
      <c r="I1976">
        <v>596</v>
      </c>
      <c r="J1976">
        <v>459</v>
      </c>
      <c r="K1976">
        <v>238</v>
      </c>
      <c r="L1976">
        <v>202</v>
      </c>
      <c r="M1976">
        <v>767</v>
      </c>
      <c r="N1976">
        <f t="shared" si="30"/>
        <v>2944</v>
      </c>
    </row>
    <row r="1977" spans="1:14" ht="14.25" customHeight="1" x14ac:dyDescent="0.35">
      <c r="A1977" t="s">
        <v>6565</v>
      </c>
      <c r="B1977" t="s">
        <v>5955</v>
      </c>
      <c r="C1977" t="s">
        <v>1957</v>
      </c>
      <c r="D1977" t="s">
        <v>2040</v>
      </c>
      <c r="E1977">
        <v>37165</v>
      </c>
      <c r="F1977">
        <v>265</v>
      </c>
      <c r="G1977">
        <v>129</v>
      </c>
      <c r="H1977">
        <v>169</v>
      </c>
      <c r="I1977">
        <v>445</v>
      </c>
      <c r="J1977">
        <v>174</v>
      </c>
      <c r="K1977">
        <v>100</v>
      </c>
      <c r="L1977">
        <v>101</v>
      </c>
      <c r="M1977">
        <v>396</v>
      </c>
      <c r="N1977">
        <f t="shared" si="30"/>
        <v>1779</v>
      </c>
    </row>
    <row r="1978" spans="1:14" ht="14.25" customHeight="1" x14ac:dyDescent="0.35">
      <c r="A1978" t="s">
        <v>6566</v>
      </c>
      <c r="B1978" t="s">
        <v>6567</v>
      </c>
      <c r="C1978" t="s">
        <v>1957</v>
      </c>
      <c r="D1978" t="s">
        <v>2041</v>
      </c>
      <c r="E1978">
        <v>37167</v>
      </c>
      <c r="F1978">
        <v>214</v>
      </c>
      <c r="G1978">
        <v>201</v>
      </c>
      <c r="H1978">
        <v>33</v>
      </c>
      <c r="I1978">
        <v>411</v>
      </c>
      <c r="J1978">
        <v>216</v>
      </c>
      <c r="K1978">
        <v>26</v>
      </c>
      <c r="L1978">
        <v>65</v>
      </c>
      <c r="M1978">
        <v>366</v>
      </c>
      <c r="N1978">
        <f t="shared" si="30"/>
        <v>1532</v>
      </c>
    </row>
    <row r="1979" spans="1:14" ht="14.25" customHeight="1" x14ac:dyDescent="0.35">
      <c r="A1979" t="s">
        <v>6568</v>
      </c>
      <c r="B1979" t="s">
        <v>6569</v>
      </c>
      <c r="C1979" t="s">
        <v>1957</v>
      </c>
      <c r="D1979" t="s">
        <v>2042</v>
      </c>
      <c r="E1979">
        <v>37169</v>
      </c>
      <c r="F1979">
        <v>118</v>
      </c>
      <c r="G1979">
        <v>29</v>
      </c>
      <c r="H1979">
        <v>52</v>
      </c>
      <c r="I1979">
        <v>150</v>
      </c>
      <c r="J1979">
        <v>92</v>
      </c>
      <c r="K1979">
        <v>35</v>
      </c>
      <c r="L1979">
        <v>62</v>
      </c>
      <c r="M1979">
        <v>204</v>
      </c>
      <c r="N1979">
        <f t="shared" si="30"/>
        <v>742</v>
      </c>
    </row>
    <row r="1980" spans="1:14" ht="14.25" customHeight="1" x14ac:dyDescent="0.35">
      <c r="A1980" t="s">
        <v>6570</v>
      </c>
      <c r="B1980" t="s">
        <v>6571</v>
      </c>
      <c r="C1980" t="s">
        <v>1957</v>
      </c>
      <c r="D1980" t="s">
        <v>2043</v>
      </c>
      <c r="E1980">
        <v>37171</v>
      </c>
      <c r="F1980">
        <v>429</v>
      </c>
      <c r="G1980">
        <v>56</v>
      </c>
      <c r="H1980">
        <v>102</v>
      </c>
      <c r="I1980">
        <v>453</v>
      </c>
      <c r="J1980">
        <v>209</v>
      </c>
      <c r="K1980">
        <v>58</v>
      </c>
      <c r="L1980">
        <v>174</v>
      </c>
      <c r="M1980">
        <v>403</v>
      </c>
      <c r="N1980">
        <f t="shared" si="30"/>
        <v>1884</v>
      </c>
    </row>
    <row r="1981" spans="1:14" ht="14.25" customHeight="1" x14ac:dyDescent="0.35">
      <c r="A1981" t="s">
        <v>6572</v>
      </c>
      <c r="B1981" t="s">
        <v>6573</v>
      </c>
      <c r="C1981" t="s">
        <v>1957</v>
      </c>
      <c r="D1981" t="s">
        <v>2044</v>
      </c>
      <c r="E1981">
        <v>37173</v>
      </c>
      <c r="F1981">
        <v>100</v>
      </c>
      <c r="G1981">
        <v>16</v>
      </c>
      <c r="H1981">
        <v>16</v>
      </c>
      <c r="I1981">
        <v>108</v>
      </c>
      <c r="J1981">
        <v>71</v>
      </c>
      <c r="K1981">
        <v>23</v>
      </c>
      <c r="L1981">
        <v>48</v>
      </c>
      <c r="M1981">
        <v>140</v>
      </c>
      <c r="N1981">
        <f t="shared" si="30"/>
        <v>522</v>
      </c>
    </row>
    <row r="1982" spans="1:14" ht="14.25" customHeight="1" x14ac:dyDescent="0.35">
      <c r="A1982" t="s">
        <v>6574</v>
      </c>
      <c r="B1982" t="s">
        <v>6575</v>
      </c>
      <c r="C1982" t="s">
        <v>1957</v>
      </c>
      <c r="D1982" t="s">
        <v>2045</v>
      </c>
      <c r="E1982">
        <v>37175</v>
      </c>
      <c r="F1982">
        <v>40</v>
      </c>
      <c r="G1982">
        <v>85</v>
      </c>
      <c r="H1982">
        <v>76</v>
      </c>
      <c r="I1982">
        <v>284</v>
      </c>
      <c r="J1982">
        <v>69</v>
      </c>
      <c r="K1982">
        <v>25</v>
      </c>
      <c r="L1982">
        <v>31</v>
      </c>
      <c r="M1982">
        <v>244</v>
      </c>
      <c r="N1982">
        <f t="shared" si="30"/>
        <v>854</v>
      </c>
    </row>
    <row r="1983" spans="1:14" ht="14.25" customHeight="1" x14ac:dyDescent="0.35">
      <c r="A1983" t="s">
        <v>6576</v>
      </c>
      <c r="B1983" t="s">
        <v>6577</v>
      </c>
      <c r="C1983" t="s">
        <v>1957</v>
      </c>
      <c r="D1983" t="s">
        <v>2046</v>
      </c>
      <c r="E1983">
        <v>37177</v>
      </c>
      <c r="F1983">
        <v>54</v>
      </c>
      <c r="G1983">
        <v>0</v>
      </c>
      <c r="H1983">
        <v>8</v>
      </c>
      <c r="I1983">
        <v>34</v>
      </c>
      <c r="J1983">
        <v>23</v>
      </c>
      <c r="K1983">
        <v>21</v>
      </c>
      <c r="L1983">
        <v>0</v>
      </c>
      <c r="M1983">
        <v>6</v>
      </c>
      <c r="N1983">
        <f t="shared" si="30"/>
        <v>146</v>
      </c>
    </row>
    <row r="1984" spans="1:14" ht="14.25" customHeight="1" x14ac:dyDescent="0.35">
      <c r="A1984" t="s">
        <v>6578</v>
      </c>
      <c r="B1984" t="s">
        <v>3672</v>
      </c>
      <c r="C1984" t="s">
        <v>1957</v>
      </c>
      <c r="D1984" t="s">
        <v>2047</v>
      </c>
      <c r="E1984">
        <v>37179</v>
      </c>
      <c r="F1984">
        <v>455</v>
      </c>
      <c r="G1984">
        <v>281</v>
      </c>
      <c r="H1984">
        <v>566</v>
      </c>
      <c r="I1984">
        <v>883</v>
      </c>
      <c r="J1984">
        <v>344</v>
      </c>
      <c r="K1984">
        <v>91</v>
      </c>
      <c r="L1984">
        <v>364</v>
      </c>
      <c r="M1984">
        <v>1237</v>
      </c>
      <c r="N1984">
        <f t="shared" si="30"/>
        <v>4221</v>
      </c>
    </row>
    <row r="1985" spans="1:14" ht="14.25" customHeight="1" x14ac:dyDescent="0.35">
      <c r="A1985" t="s">
        <v>6579</v>
      </c>
      <c r="B1985" t="s">
        <v>6580</v>
      </c>
      <c r="C1985" t="s">
        <v>1957</v>
      </c>
      <c r="D1985" t="s">
        <v>2048</v>
      </c>
      <c r="E1985">
        <v>37181</v>
      </c>
      <c r="F1985">
        <v>320</v>
      </c>
      <c r="G1985">
        <v>57</v>
      </c>
      <c r="H1985">
        <v>115</v>
      </c>
      <c r="I1985">
        <v>177</v>
      </c>
      <c r="J1985">
        <v>235</v>
      </c>
      <c r="K1985">
        <v>132</v>
      </c>
      <c r="L1985">
        <v>103</v>
      </c>
      <c r="M1985">
        <v>366</v>
      </c>
      <c r="N1985">
        <f t="shared" si="30"/>
        <v>1505</v>
      </c>
    </row>
    <row r="1986" spans="1:14" ht="14.25" customHeight="1" x14ac:dyDescent="0.35">
      <c r="A1986" t="s">
        <v>6581</v>
      </c>
      <c r="B1986" t="s">
        <v>6582</v>
      </c>
      <c r="C1986" t="s">
        <v>1957</v>
      </c>
      <c r="D1986" t="s">
        <v>2049</v>
      </c>
      <c r="E1986">
        <v>37183</v>
      </c>
      <c r="F1986">
        <v>1845</v>
      </c>
      <c r="G1986">
        <v>747</v>
      </c>
      <c r="H1986">
        <v>1246</v>
      </c>
      <c r="I1986">
        <v>7613</v>
      </c>
      <c r="J1986">
        <v>2260</v>
      </c>
      <c r="K1986">
        <v>848</v>
      </c>
      <c r="L1986">
        <v>1412</v>
      </c>
      <c r="M1986">
        <v>8297</v>
      </c>
      <c r="N1986">
        <f t="shared" si="30"/>
        <v>24268</v>
      </c>
    </row>
    <row r="1987" spans="1:14" ht="14.25" customHeight="1" x14ac:dyDescent="0.35">
      <c r="A1987" t="s">
        <v>6583</v>
      </c>
      <c r="B1987" t="s">
        <v>4306</v>
      </c>
      <c r="C1987" t="s">
        <v>1957</v>
      </c>
      <c r="D1987" t="s">
        <v>2050</v>
      </c>
      <c r="E1987">
        <v>37185</v>
      </c>
      <c r="F1987">
        <v>136</v>
      </c>
      <c r="G1987">
        <v>7</v>
      </c>
      <c r="H1987">
        <v>36</v>
      </c>
      <c r="I1987">
        <v>236</v>
      </c>
      <c r="J1987">
        <v>55</v>
      </c>
      <c r="K1987">
        <v>50</v>
      </c>
      <c r="L1987">
        <v>186</v>
      </c>
      <c r="M1987">
        <v>193</v>
      </c>
      <c r="N1987">
        <f t="shared" ref="N1987:N2050" si="31">SUM(F1987:M1987)</f>
        <v>899</v>
      </c>
    </row>
    <row r="1988" spans="1:14" ht="14.25" customHeight="1" x14ac:dyDescent="0.35">
      <c r="A1988" t="s">
        <v>6584</v>
      </c>
      <c r="B1988" t="s">
        <v>3455</v>
      </c>
      <c r="C1988" t="s">
        <v>1957</v>
      </c>
      <c r="D1988" t="s">
        <v>2051</v>
      </c>
      <c r="E1988">
        <v>37187</v>
      </c>
      <c r="F1988">
        <v>191</v>
      </c>
      <c r="G1988">
        <v>0</v>
      </c>
      <c r="H1988">
        <v>29</v>
      </c>
      <c r="I1988">
        <v>280</v>
      </c>
      <c r="J1988">
        <v>24</v>
      </c>
      <c r="K1988">
        <v>2</v>
      </c>
      <c r="L1988">
        <v>0</v>
      </c>
      <c r="M1988">
        <v>44</v>
      </c>
      <c r="N1988">
        <f t="shared" si="31"/>
        <v>570</v>
      </c>
    </row>
    <row r="1989" spans="1:14" ht="14.25" customHeight="1" x14ac:dyDescent="0.35">
      <c r="A1989" t="s">
        <v>6585</v>
      </c>
      <c r="B1989" t="s">
        <v>6586</v>
      </c>
      <c r="C1989" t="s">
        <v>1957</v>
      </c>
      <c r="D1989" t="s">
        <v>2052</v>
      </c>
      <c r="E1989">
        <v>37189</v>
      </c>
      <c r="F1989">
        <v>3</v>
      </c>
      <c r="G1989">
        <v>37</v>
      </c>
      <c r="H1989">
        <v>16</v>
      </c>
      <c r="I1989">
        <v>4466</v>
      </c>
      <c r="J1989">
        <v>1</v>
      </c>
      <c r="K1989">
        <v>8</v>
      </c>
      <c r="L1989">
        <v>115</v>
      </c>
      <c r="M1989">
        <v>3177</v>
      </c>
      <c r="N1989">
        <f t="shared" si="31"/>
        <v>7823</v>
      </c>
    </row>
    <row r="1990" spans="1:14" ht="14.25" customHeight="1" x14ac:dyDescent="0.35">
      <c r="A1990" t="s">
        <v>6587</v>
      </c>
      <c r="B1990" t="s">
        <v>4309</v>
      </c>
      <c r="C1990" t="s">
        <v>1957</v>
      </c>
      <c r="D1990" t="s">
        <v>2053</v>
      </c>
      <c r="E1990">
        <v>37191</v>
      </c>
      <c r="F1990">
        <v>622</v>
      </c>
      <c r="G1990">
        <v>148</v>
      </c>
      <c r="H1990">
        <v>440</v>
      </c>
      <c r="I1990">
        <v>780</v>
      </c>
      <c r="J1990">
        <v>693</v>
      </c>
      <c r="K1990">
        <v>95</v>
      </c>
      <c r="L1990">
        <v>192</v>
      </c>
      <c r="M1990">
        <v>930</v>
      </c>
      <c r="N1990">
        <f t="shared" si="31"/>
        <v>3900</v>
      </c>
    </row>
    <row r="1991" spans="1:14" ht="14.25" customHeight="1" x14ac:dyDescent="0.35">
      <c r="A1991" t="s">
        <v>6588</v>
      </c>
      <c r="B1991" t="s">
        <v>4319</v>
      </c>
      <c r="C1991" t="s">
        <v>1957</v>
      </c>
      <c r="D1991" t="s">
        <v>2054</v>
      </c>
      <c r="E1991">
        <v>37193</v>
      </c>
      <c r="F1991">
        <v>321</v>
      </c>
      <c r="G1991">
        <v>82</v>
      </c>
      <c r="H1991">
        <v>86</v>
      </c>
      <c r="I1991">
        <v>494</v>
      </c>
      <c r="J1991">
        <v>277</v>
      </c>
      <c r="K1991">
        <v>104</v>
      </c>
      <c r="L1991">
        <v>148</v>
      </c>
      <c r="M1991">
        <v>529</v>
      </c>
      <c r="N1991">
        <f t="shared" si="31"/>
        <v>2041</v>
      </c>
    </row>
    <row r="1992" spans="1:14" ht="14.25" customHeight="1" x14ac:dyDescent="0.35">
      <c r="A1992" t="s">
        <v>6589</v>
      </c>
      <c r="B1992" t="s">
        <v>5011</v>
      </c>
      <c r="C1992" t="s">
        <v>1957</v>
      </c>
      <c r="D1992" t="s">
        <v>2055</v>
      </c>
      <c r="E1992">
        <v>37195</v>
      </c>
      <c r="F1992">
        <v>438</v>
      </c>
      <c r="G1992">
        <v>178</v>
      </c>
      <c r="H1992">
        <v>198</v>
      </c>
      <c r="I1992">
        <v>587</v>
      </c>
      <c r="J1992">
        <v>609</v>
      </c>
      <c r="K1992">
        <v>141</v>
      </c>
      <c r="L1992">
        <v>231</v>
      </c>
      <c r="M1992">
        <v>828</v>
      </c>
      <c r="N1992">
        <f t="shared" si="31"/>
        <v>3210</v>
      </c>
    </row>
    <row r="1993" spans="1:14" ht="14.25" customHeight="1" x14ac:dyDescent="0.35">
      <c r="A1993" t="s">
        <v>6590</v>
      </c>
      <c r="B1993" t="s">
        <v>6591</v>
      </c>
      <c r="C1993" t="s">
        <v>1957</v>
      </c>
      <c r="D1993" t="s">
        <v>2056</v>
      </c>
      <c r="E1993">
        <v>37197</v>
      </c>
      <c r="F1993">
        <v>274</v>
      </c>
      <c r="G1993">
        <v>73</v>
      </c>
      <c r="H1993">
        <v>61</v>
      </c>
      <c r="I1993">
        <v>203</v>
      </c>
      <c r="J1993">
        <v>82</v>
      </c>
      <c r="K1993">
        <v>9</v>
      </c>
      <c r="L1993">
        <v>38</v>
      </c>
      <c r="M1993">
        <v>136</v>
      </c>
      <c r="N1993">
        <f t="shared" si="31"/>
        <v>876</v>
      </c>
    </row>
    <row r="1994" spans="1:14" ht="14.25" customHeight="1" x14ac:dyDescent="0.35">
      <c r="A1994" t="s">
        <v>6592</v>
      </c>
      <c r="B1994" t="s">
        <v>6593</v>
      </c>
      <c r="C1994" t="s">
        <v>1957</v>
      </c>
      <c r="D1994" t="s">
        <v>2057</v>
      </c>
      <c r="E1994">
        <v>37199</v>
      </c>
      <c r="F1994">
        <v>91</v>
      </c>
      <c r="G1994">
        <v>0</v>
      </c>
      <c r="H1994">
        <v>32</v>
      </c>
      <c r="I1994">
        <v>95</v>
      </c>
      <c r="J1994">
        <v>54</v>
      </c>
      <c r="K1994">
        <v>73</v>
      </c>
      <c r="L1994">
        <v>18</v>
      </c>
      <c r="M1994">
        <v>98</v>
      </c>
      <c r="N1994">
        <f t="shared" si="31"/>
        <v>461</v>
      </c>
    </row>
    <row r="1995" spans="1:14" ht="14.25" customHeight="1" x14ac:dyDescent="0.35">
      <c r="A1995" t="s">
        <v>6594</v>
      </c>
      <c r="B1995" t="s">
        <v>3797</v>
      </c>
      <c r="C1995" t="s">
        <v>2058</v>
      </c>
      <c r="D1995" t="s">
        <v>2059</v>
      </c>
      <c r="E1995">
        <v>38001</v>
      </c>
      <c r="F1995">
        <v>6</v>
      </c>
      <c r="G1995">
        <v>0</v>
      </c>
      <c r="H1995">
        <v>0</v>
      </c>
      <c r="I1995">
        <v>12</v>
      </c>
      <c r="J1995">
        <v>15</v>
      </c>
      <c r="K1995">
        <v>0</v>
      </c>
      <c r="L1995">
        <v>4</v>
      </c>
      <c r="M1995">
        <v>12</v>
      </c>
      <c r="N1995">
        <f t="shared" si="31"/>
        <v>49</v>
      </c>
    </row>
    <row r="1996" spans="1:14" ht="14.25" customHeight="1" x14ac:dyDescent="0.35">
      <c r="A1996" t="s">
        <v>6595</v>
      </c>
      <c r="B1996" t="s">
        <v>6596</v>
      </c>
      <c r="C1996" t="s">
        <v>2058</v>
      </c>
      <c r="D1996" t="s">
        <v>2060</v>
      </c>
      <c r="E1996">
        <v>38003</v>
      </c>
      <c r="F1996">
        <v>34</v>
      </c>
      <c r="G1996">
        <v>26</v>
      </c>
      <c r="H1996">
        <v>5</v>
      </c>
      <c r="I1996">
        <v>102</v>
      </c>
      <c r="J1996">
        <v>1</v>
      </c>
      <c r="K1996">
        <v>11</v>
      </c>
      <c r="L1996">
        <v>0</v>
      </c>
      <c r="M1996">
        <v>71</v>
      </c>
      <c r="N1996">
        <f t="shared" si="31"/>
        <v>250</v>
      </c>
    </row>
    <row r="1997" spans="1:14" ht="14.25" customHeight="1" x14ac:dyDescent="0.35">
      <c r="A1997" t="s">
        <v>6597</v>
      </c>
      <c r="B1997" t="s">
        <v>6598</v>
      </c>
      <c r="C1997" t="s">
        <v>2058</v>
      </c>
      <c r="D1997" t="s">
        <v>2061</v>
      </c>
      <c r="E1997">
        <v>38005</v>
      </c>
      <c r="F1997">
        <v>41</v>
      </c>
      <c r="G1997">
        <v>20</v>
      </c>
      <c r="H1997">
        <v>34</v>
      </c>
      <c r="I1997">
        <v>29</v>
      </c>
      <c r="J1997">
        <v>89</v>
      </c>
      <c r="K1997">
        <v>20</v>
      </c>
      <c r="L1997">
        <v>26</v>
      </c>
      <c r="M1997">
        <v>54</v>
      </c>
      <c r="N1997">
        <f t="shared" si="31"/>
        <v>313</v>
      </c>
    </row>
    <row r="1998" spans="1:14" ht="14.25" customHeight="1" x14ac:dyDescent="0.35">
      <c r="A1998" t="s">
        <v>6599</v>
      </c>
      <c r="B1998" t="s">
        <v>6600</v>
      </c>
      <c r="C1998" t="s">
        <v>2058</v>
      </c>
      <c r="D1998" t="s">
        <v>2062</v>
      </c>
      <c r="E1998">
        <v>38007</v>
      </c>
      <c r="F1998">
        <v>0</v>
      </c>
      <c r="G1998">
        <v>0</v>
      </c>
      <c r="H1998">
        <v>0</v>
      </c>
      <c r="I1998">
        <v>6</v>
      </c>
      <c r="J1998">
        <v>0</v>
      </c>
      <c r="K1998">
        <v>0</v>
      </c>
      <c r="L1998">
        <v>0</v>
      </c>
      <c r="M1998">
        <v>14</v>
      </c>
      <c r="N1998">
        <f t="shared" si="31"/>
        <v>20</v>
      </c>
    </row>
    <row r="1999" spans="1:14" ht="14.25" customHeight="1" x14ac:dyDescent="0.35">
      <c r="A1999" t="s">
        <v>6601</v>
      </c>
      <c r="B1999" t="s">
        <v>6602</v>
      </c>
      <c r="C1999" t="s">
        <v>2058</v>
      </c>
      <c r="D1999" t="s">
        <v>2063</v>
      </c>
      <c r="E1999">
        <v>38009</v>
      </c>
      <c r="F1999">
        <v>29</v>
      </c>
      <c r="G1999">
        <v>3</v>
      </c>
      <c r="H1999">
        <v>3</v>
      </c>
      <c r="I1999">
        <v>11</v>
      </c>
      <c r="J1999">
        <v>4</v>
      </c>
      <c r="K1999">
        <v>6</v>
      </c>
      <c r="L1999">
        <v>27</v>
      </c>
      <c r="M1999">
        <v>49</v>
      </c>
      <c r="N1999">
        <f t="shared" si="31"/>
        <v>132</v>
      </c>
    </row>
    <row r="2000" spans="1:14" ht="14.25" customHeight="1" x14ac:dyDescent="0.35">
      <c r="A2000" t="s">
        <v>6603</v>
      </c>
      <c r="B2000" t="s">
        <v>6604</v>
      </c>
      <c r="C2000" t="s">
        <v>2058</v>
      </c>
      <c r="D2000" t="s">
        <v>2064</v>
      </c>
      <c r="E2000">
        <v>38011</v>
      </c>
      <c r="F2000">
        <v>0</v>
      </c>
      <c r="G2000">
        <v>0</v>
      </c>
      <c r="H2000">
        <v>4</v>
      </c>
      <c r="I2000">
        <v>40</v>
      </c>
      <c r="J2000">
        <v>4</v>
      </c>
      <c r="K2000">
        <v>8</v>
      </c>
      <c r="L2000">
        <v>3</v>
      </c>
      <c r="M2000">
        <v>16</v>
      </c>
      <c r="N2000">
        <f t="shared" si="31"/>
        <v>75</v>
      </c>
    </row>
    <row r="2001" spans="1:14" ht="14.25" customHeight="1" x14ac:dyDescent="0.35">
      <c r="A2001" t="s">
        <v>6605</v>
      </c>
      <c r="B2001" t="s">
        <v>4087</v>
      </c>
      <c r="C2001" t="s">
        <v>2058</v>
      </c>
      <c r="D2001" t="s">
        <v>2065</v>
      </c>
      <c r="E2001">
        <v>38013</v>
      </c>
      <c r="F2001">
        <v>8</v>
      </c>
      <c r="G2001">
        <v>4</v>
      </c>
      <c r="H2001">
        <v>0</v>
      </c>
      <c r="I2001">
        <v>1</v>
      </c>
      <c r="J2001">
        <v>1</v>
      </c>
      <c r="K2001">
        <v>0</v>
      </c>
      <c r="L2001">
        <v>0</v>
      </c>
      <c r="M2001">
        <v>12</v>
      </c>
      <c r="N2001">
        <f t="shared" si="31"/>
        <v>26</v>
      </c>
    </row>
    <row r="2002" spans="1:14" ht="14.25" customHeight="1" x14ac:dyDescent="0.35">
      <c r="A2002" t="s">
        <v>6606</v>
      </c>
      <c r="B2002" t="s">
        <v>6607</v>
      </c>
      <c r="C2002" t="s">
        <v>2058</v>
      </c>
      <c r="D2002" t="s">
        <v>2066</v>
      </c>
      <c r="E2002">
        <v>38015</v>
      </c>
      <c r="F2002">
        <v>54</v>
      </c>
      <c r="G2002">
        <v>73</v>
      </c>
      <c r="H2002">
        <v>165</v>
      </c>
      <c r="I2002">
        <v>451</v>
      </c>
      <c r="J2002">
        <v>381</v>
      </c>
      <c r="K2002">
        <v>116</v>
      </c>
      <c r="L2002">
        <v>77</v>
      </c>
      <c r="M2002">
        <v>1108</v>
      </c>
      <c r="N2002">
        <f t="shared" si="31"/>
        <v>2425</v>
      </c>
    </row>
    <row r="2003" spans="1:14" ht="14.25" customHeight="1" x14ac:dyDescent="0.35">
      <c r="A2003" t="s">
        <v>6608</v>
      </c>
      <c r="B2003" t="s">
        <v>4424</v>
      </c>
      <c r="C2003" t="s">
        <v>2058</v>
      </c>
      <c r="D2003" t="s">
        <v>2067</v>
      </c>
      <c r="E2003">
        <v>38017</v>
      </c>
      <c r="F2003">
        <v>66</v>
      </c>
      <c r="G2003">
        <v>158</v>
      </c>
      <c r="H2003">
        <v>118</v>
      </c>
      <c r="I2003">
        <v>3528</v>
      </c>
      <c r="J2003">
        <v>364</v>
      </c>
      <c r="K2003">
        <v>130</v>
      </c>
      <c r="L2003">
        <v>439</v>
      </c>
      <c r="M2003">
        <v>3355</v>
      </c>
      <c r="N2003">
        <f t="shared" si="31"/>
        <v>8158</v>
      </c>
    </row>
    <row r="2004" spans="1:14" ht="14.25" customHeight="1" x14ac:dyDescent="0.35">
      <c r="A2004" t="s">
        <v>6609</v>
      </c>
      <c r="B2004" t="s">
        <v>6610</v>
      </c>
      <c r="C2004" t="s">
        <v>2058</v>
      </c>
      <c r="D2004" t="s">
        <v>2068</v>
      </c>
      <c r="E2004">
        <v>38019</v>
      </c>
      <c r="F2004">
        <v>8</v>
      </c>
      <c r="G2004">
        <v>0</v>
      </c>
      <c r="H2004">
        <v>0</v>
      </c>
      <c r="I2004">
        <v>1</v>
      </c>
      <c r="J2004">
        <v>6</v>
      </c>
      <c r="K2004">
        <v>0</v>
      </c>
      <c r="L2004">
        <v>7</v>
      </c>
      <c r="M2004">
        <v>0</v>
      </c>
      <c r="N2004">
        <f t="shared" si="31"/>
        <v>22</v>
      </c>
    </row>
    <row r="2005" spans="1:14" ht="14.25" customHeight="1" x14ac:dyDescent="0.35">
      <c r="A2005" t="s">
        <v>6611</v>
      </c>
      <c r="B2005" t="s">
        <v>6612</v>
      </c>
      <c r="C2005" t="s">
        <v>2058</v>
      </c>
      <c r="D2005" t="s">
        <v>2069</v>
      </c>
      <c r="E2005">
        <v>38021</v>
      </c>
      <c r="F2005">
        <v>15</v>
      </c>
      <c r="G2005">
        <v>0</v>
      </c>
      <c r="H2005">
        <v>16</v>
      </c>
      <c r="I2005">
        <v>6</v>
      </c>
      <c r="J2005">
        <v>0</v>
      </c>
      <c r="K2005">
        <v>0</v>
      </c>
      <c r="L2005">
        <v>15</v>
      </c>
      <c r="M2005">
        <v>73</v>
      </c>
      <c r="N2005">
        <f t="shared" si="31"/>
        <v>125</v>
      </c>
    </row>
    <row r="2006" spans="1:14" ht="14.25" customHeight="1" x14ac:dyDescent="0.35">
      <c r="A2006" t="s">
        <v>6613</v>
      </c>
      <c r="B2006" t="s">
        <v>6614</v>
      </c>
      <c r="C2006" t="s">
        <v>2058</v>
      </c>
      <c r="D2006" t="s">
        <v>2070</v>
      </c>
      <c r="E2006">
        <v>38023</v>
      </c>
      <c r="F2006">
        <v>0</v>
      </c>
      <c r="G2006">
        <v>5</v>
      </c>
      <c r="H2006">
        <v>9</v>
      </c>
      <c r="I2006">
        <v>4</v>
      </c>
      <c r="J2006">
        <v>4</v>
      </c>
      <c r="K2006">
        <v>0</v>
      </c>
      <c r="L2006">
        <v>0</v>
      </c>
      <c r="M2006">
        <v>0</v>
      </c>
      <c r="N2006">
        <f t="shared" si="31"/>
        <v>22</v>
      </c>
    </row>
    <row r="2007" spans="1:14" ht="14.25" customHeight="1" x14ac:dyDescent="0.35">
      <c r="A2007" t="s">
        <v>6615</v>
      </c>
      <c r="B2007" t="s">
        <v>6616</v>
      </c>
      <c r="C2007" t="s">
        <v>2058</v>
      </c>
      <c r="D2007" t="s">
        <v>2071</v>
      </c>
      <c r="E2007">
        <v>38025</v>
      </c>
      <c r="F2007">
        <v>17</v>
      </c>
      <c r="G2007">
        <v>0</v>
      </c>
      <c r="H2007">
        <v>3</v>
      </c>
      <c r="I2007">
        <v>6</v>
      </c>
      <c r="J2007">
        <v>4</v>
      </c>
      <c r="K2007">
        <v>7</v>
      </c>
      <c r="L2007">
        <v>6</v>
      </c>
      <c r="M2007">
        <v>13</v>
      </c>
      <c r="N2007">
        <f t="shared" si="31"/>
        <v>56</v>
      </c>
    </row>
    <row r="2008" spans="1:14" ht="14.25" customHeight="1" x14ac:dyDescent="0.35">
      <c r="A2008" t="s">
        <v>6617</v>
      </c>
      <c r="B2008" t="s">
        <v>6296</v>
      </c>
      <c r="C2008" t="s">
        <v>2058</v>
      </c>
      <c r="D2008" t="s">
        <v>2072</v>
      </c>
      <c r="E2008">
        <v>38027</v>
      </c>
      <c r="F2008">
        <v>0</v>
      </c>
      <c r="G2008">
        <v>0</v>
      </c>
      <c r="H2008">
        <v>6</v>
      </c>
      <c r="I2008">
        <v>0</v>
      </c>
      <c r="J2008">
        <v>14</v>
      </c>
      <c r="K2008">
        <v>1</v>
      </c>
      <c r="L2008">
        <v>0</v>
      </c>
      <c r="M2008">
        <v>17</v>
      </c>
      <c r="N2008">
        <f t="shared" si="31"/>
        <v>38</v>
      </c>
    </row>
    <row r="2009" spans="1:14" ht="14.25" customHeight="1" x14ac:dyDescent="0.35">
      <c r="A2009" t="s">
        <v>6618</v>
      </c>
      <c r="B2009" t="s">
        <v>6619</v>
      </c>
      <c r="C2009" t="s">
        <v>2058</v>
      </c>
      <c r="D2009" t="s">
        <v>2073</v>
      </c>
      <c r="E2009">
        <v>38029</v>
      </c>
      <c r="F2009">
        <v>0</v>
      </c>
      <c r="G2009">
        <v>0</v>
      </c>
      <c r="H2009">
        <v>2</v>
      </c>
      <c r="I2009">
        <v>7</v>
      </c>
      <c r="J2009">
        <v>8</v>
      </c>
      <c r="K2009">
        <v>0</v>
      </c>
      <c r="L2009">
        <v>8</v>
      </c>
      <c r="M2009">
        <v>0</v>
      </c>
      <c r="N2009">
        <f t="shared" si="31"/>
        <v>25</v>
      </c>
    </row>
    <row r="2010" spans="1:14" ht="14.25" customHeight="1" x14ac:dyDescent="0.35">
      <c r="A2010" t="s">
        <v>6620</v>
      </c>
      <c r="B2010" t="s">
        <v>6621</v>
      </c>
      <c r="C2010" t="s">
        <v>2058</v>
      </c>
      <c r="D2010" t="s">
        <v>2074</v>
      </c>
      <c r="E2010">
        <v>38031</v>
      </c>
      <c r="F2010">
        <v>0</v>
      </c>
      <c r="G2010">
        <v>9</v>
      </c>
      <c r="H2010">
        <v>22</v>
      </c>
      <c r="I2010">
        <v>0</v>
      </c>
      <c r="J2010">
        <v>2</v>
      </c>
      <c r="K2010">
        <v>0</v>
      </c>
      <c r="L2010">
        <v>0</v>
      </c>
      <c r="M2010">
        <v>0</v>
      </c>
      <c r="N2010">
        <f t="shared" si="31"/>
        <v>33</v>
      </c>
    </row>
    <row r="2011" spans="1:14" ht="14.25" customHeight="1" x14ac:dyDescent="0.35">
      <c r="A2011" t="s">
        <v>6622</v>
      </c>
      <c r="B2011" t="s">
        <v>6009</v>
      </c>
      <c r="C2011" t="s">
        <v>2058</v>
      </c>
      <c r="D2011" t="s">
        <v>2075</v>
      </c>
      <c r="E2011">
        <v>38033</v>
      </c>
      <c r="F2011">
        <v>0</v>
      </c>
      <c r="G2011">
        <v>18</v>
      </c>
      <c r="H2011">
        <v>14</v>
      </c>
      <c r="I2011">
        <v>12</v>
      </c>
      <c r="J2011">
        <v>12</v>
      </c>
      <c r="K2011">
        <v>3</v>
      </c>
      <c r="L2011">
        <v>18</v>
      </c>
      <c r="M2011">
        <v>6</v>
      </c>
      <c r="N2011">
        <f t="shared" si="31"/>
        <v>83</v>
      </c>
    </row>
    <row r="2012" spans="1:14" ht="14.25" customHeight="1" x14ac:dyDescent="0.35">
      <c r="A2012" t="s">
        <v>6623</v>
      </c>
      <c r="B2012" t="s">
        <v>6624</v>
      </c>
      <c r="C2012" t="s">
        <v>2058</v>
      </c>
      <c r="D2012" t="s">
        <v>2076</v>
      </c>
      <c r="E2012">
        <v>38035</v>
      </c>
      <c r="F2012">
        <v>257</v>
      </c>
      <c r="G2012">
        <v>12</v>
      </c>
      <c r="H2012">
        <v>29</v>
      </c>
      <c r="I2012">
        <v>2164</v>
      </c>
      <c r="J2012">
        <v>79</v>
      </c>
      <c r="K2012">
        <v>117</v>
      </c>
      <c r="L2012">
        <v>163</v>
      </c>
      <c r="M2012">
        <v>2097</v>
      </c>
      <c r="N2012">
        <f t="shared" si="31"/>
        <v>4918</v>
      </c>
    </row>
    <row r="2013" spans="1:14" ht="14.25" customHeight="1" x14ac:dyDescent="0.35">
      <c r="A2013" t="s">
        <v>6625</v>
      </c>
      <c r="B2013" t="s">
        <v>3598</v>
      </c>
      <c r="C2013" t="s">
        <v>2058</v>
      </c>
      <c r="D2013" t="s">
        <v>2077</v>
      </c>
      <c r="E2013">
        <v>38037</v>
      </c>
      <c r="F2013">
        <v>4</v>
      </c>
      <c r="G2013">
        <v>0</v>
      </c>
      <c r="H2013">
        <v>5</v>
      </c>
      <c r="I2013">
        <v>10</v>
      </c>
      <c r="J2013">
        <v>0</v>
      </c>
      <c r="K2013">
        <v>1</v>
      </c>
      <c r="L2013">
        <v>0</v>
      </c>
      <c r="M2013">
        <v>4</v>
      </c>
      <c r="N2013">
        <f t="shared" si="31"/>
        <v>24</v>
      </c>
    </row>
    <row r="2014" spans="1:14" ht="14.25" customHeight="1" x14ac:dyDescent="0.35">
      <c r="A2014" t="s">
        <v>6626</v>
      </c>
      <c r="B2014" t="s">
        <v>6627</v>
      </c>
      <c r="C2014" t="s">
        <v>2058</v>
      </c>
      <c r="D2014" t="s">
        <v>2078</v>
      </c>
      <c r="E2014">
        <v>38039</v>
      </c>
      <c r="F2014">
        <v>14</v>
      </c>
      <c r="G2014">
        <v>0</v>
      </c>
      <c r="H2014">
        <v>0</v>
      </c>
      <c r="I2014">
        <v>0</v>
      </c>
      <c r="J2014">
        <v>0</v>
      </c>
      <c r="K2014">
        <v>0</v>
      </c>
      <c r="L2014">
        <v>0</v>
      </c>
      <c r="M2014">
        <v>2</v>
      </c>
      <c r="N2014">
        <f t="shared" si="31"/>
        <v>16</v>
      </c>
    </row>
    <row r="2015" spans="1:14" ht="14.25" customHeight="1" x14ac:dyDescent="0.35">
      <c r="A2015" t="s">
        <v>6628</v>
      </c>
      <c r="B2015" t="s">
        <v>6629</v>
      </c>
      <c r="C2015" t="s">
        <v>2058</v>
      </c>
      <c r="D2015" t="s">
        <v>2079</v>
      </c>
      <c r="E2015">
        <v>38041</v>
      </c>
      <c r="F2015">
        <v>0</v>
      </c>
      <c r="G2015">
        <v>14</v>
      </c>
      <c r="H2015">
        <v>4</v>
      </c>
      <c r="I2015">
        <v>3</v>
      </c>
      <c r="J2015">
        <v>0</v>
      </c>
      <c r="K2015">
        <v>2</v>
      </c>
      <c r="L2015">
        <v>8</v>
      </c>
      <c r="M2015">
        <v>16</v>
      </c>
      <c r="N2015">
        <f t="shared" si="31"/>
        <v>47</v>
      </c>
    </row>
    <row r="2016" spans="1:14" ht="14.25" customHeight="1" x14ac:dyDescent="0.35">
      <c r="A2016" t="s">
        <v>6630</v>
      </c>
      <c r="B2016" t="s">
        <v>6631</v>
      </c>
      <c r="C2016" t="s">
        <v>2058</v>
      </c>
      <c r="D2016" t="s">
        <v>2080</v>
      </c>
      <c r="E2016">
        <v>38043</v>
      </c>
      <c r="F2016">
        <v>2</v>
      </c>
      <c r="G2016">
        <v>2</v>
      </c>
      <c r="H2016">
        <v>3</v>
      </c>
      <c r="I2016">
        <v>14</v>
      </c>
      <c r="J2016">
        <v>0</v>
      </c>
      <c r="K2016">
        <v>0</v>
      </c>
      <c r="L2016">
        <v>5</v>
      </c>
      <c r="M2016">
        <v>6</v>
      </c>
      <c r="N2016">
        <f t="shared" si="31"/>
        <v>32</v>
      </c>
    </row>
    <row r="2017" spans="1:14" ht="14.25" customHeight="1" x14ac:dyDescent="0.35">
      <c r="A2017" t="s">
        <v>6632</v>
      </c>
      <c r="B2017" t="s">
        <v>6633</v>
      </c>
      <c r="C2017" t="s">
        <v>2058</v>
      </c>
      <c r="D2017" t="s">
        <v>2081</v>
      </c>
      <c r="E2017">
        <v>38045</v>
      </c>
      <c r="F2017">
        <v>8</v>
      </c>
      <c r="G2017">
        <v>2</v>
      </c>
      <c r="H2017">
        <v>6</v>
      </c>
      <c r="I2017">
        <v>7</v>
      </c>
      <c r="J2017">
        <v>11</v>
      </c>
      <c r="K2017">
        <v>0</v>
      </c>
      <c r="L2017">
        <v>2</v>
      </c>
      <c r="M2017">
        <v>63</v>
      </c>
      <c r="N2017">
        <f t="shared" si="31"/>
        <v>99</v>
      </c>
    </row>
    <row r="2018" spans="1:14" ht="14.25" customHeight="1" x14ac:dyDescent="0.35">
      <c r="A2018" t="s">
        <v>6634</v>
      </c>
      <c r="B2018" t="s">
        <v>3623</v>
      </c>
      <c r="C2018" t="s">
        <v>2058</v>
      </c>
      <c r="D2018" t="s">
        <v>2082</v>
      </c>
      <c r="E2018">
        <v>38047</v>
      </c>
      <c r="F2018">
        <v>0</v>
      </c>
      <c r="G2018">
        <v>0</v>
      </c>
      <c r="H2018">
        <v>2</v>
      </c>
      <c r="I2018">
        <v>15</v>
      </c>
      <c r="J2018">
        <v>1</v>
      </c>
      <c r="K2018">
        <v>0</v>
      </c>
      <c r="L2018">
        <v>10</v>
      </c>
      <c r="M2018">
        <v>9</v>
      </c>
      <c r="N2018">
        <f t="shared" si="31"/>
        <v>37</v>
      </c>
    </row>
    <row r="2019" spans="1:14" ht="14.25" customHeight="1" x14ac:dyDescent="0.35">
      <c r="A2019" t="s">
        <v>6635</v>
      </c>
      <c r="B2019" t="s">
        <v>4496</v>
      </c>
      <c r="C2019" t="s">
        <v>2058</v>
      </c>
      <c r="D2019" t="s">
        <v>2083</v>
      </c>
      <c r="E2019">
        <v>38049</v>
      </c>
      <c r="F2019">
        <v>7</v>
      </c>
      <c r="G2019">
        <v>3</v>
      </c>
      <c r="H2019">
        <v>12</v>
      </c>
      <c r="I2019">
        <v>49</v>
      </c>
      <c r="J2019">
        <v>11</v>
      </c>
      <c r="K2019">
        <v>4</v>
      </c>
      <c r="L2019">
        <v>4</v>
      </c>
      <c r="M2019">
        <v>13</v>
      </c>
      <c r="N2019">
        <f t="shared" si="31"/>
        <v>103</v>
      </c>
    </row>
    <row r="2020" spans="1:14" ht="14.25" customHeight="1" x14ac:dyDescent="0.35">
      <c r="A2020" t="s">
        <v>6636</v>
      </c>
      <c r="B2020" t="s">
        <v>4218</v>
      </c>
      <c r="C2020" t="s">
        <v>2058</v>
      </c>
      <c r="D2020" t="s">
        <v>2084</v>
      </c>
      <c r="E2020">
        <v>38051</v>
      </c>
      <c r="F2020">
        <v>13</v>
      </c>
      <c r="G2020">
        <v>0</v>
      </c>
      <c r="H2020">
        <v>0</v>
      </c>
      <c r="I2020">
        <v>2</v>
      </c>
      <c r="J2020">
        <v>0</v>
      </c>
      <c r="K2020">
        <v>0</v>
      </c>
      <c r="L2020">
        <v>0</v>
      </c>
      <c r="M2020">
        <v>0</v>
      </c>
      <c r="N2020">
        <f t="shared" si="31"/>
        <v>15</v>
      </c>
    </row>
    <row r="2021" spans="1:14" ht="14.25" customHeight="1" x14ac:dyDescent="0.35">
      <c r="A2021" t="s">
        <v>6637</v>
      </c>
      <c r="B2021" t="s">
        <v>6638</v>
      </c>
      <c r="C2021" t="s">
        <v>2058</v>
      </c>
      <c r="D2021" t="s">
        <v>2085</v>
      </c>
      <c r="E2021">
        <v>38053</v>
      </c>
      <c r="F2021">
        <v>33</v>
      </c>
      <c r="G2021">
        <v>10</v>
      </c>
      <c r="H2021">
        <v>3</v>
      </c>
      <c r="I2021">
        <v>185</v>
      </c>
      <c r="J2021">
        <v>23</v>
      </c>
      <c r="K2021">
        <v>19</v>
      </c>
      <c r="L2021">
        <v>13</v>
      </c>
      <c r="M2021">
        <v>48</v>
      </c>
      <c r="N2021">
        <f t="shared" si="31"/>
        <v>334</v>
      </c>
    </row>
    <row r="2022" spans="1:14" ht="14.25" customHeight="1" x14ac:dyDescent="0.35">
      <c r="A2022" t="s">
        <v>6639</v>
      </c>
      <c r="B2022" t="s">
        <v>4498</v>
      </c>
      <c r="C2022" t="s">
        <v>2058</v>
      </c>
      <c r="D2022" t="s">
        <v>2086</v>
      </c>
      <c r="E2022">
        <v>38055</v>
      </c>
      <c r="F2022">
        <v>21</v>
      </c>
      <c r="G2022">
        <v>5</v>
      </c>
      <c r="H2022">
        <v>1</v>
      </c>
      <c r="I2022">
        <v>36</v>
      </c>
      <c r="J2022">
        <v>13</v>
      </c>
      <c r="K2022">
        <v>0</v>
      </c>
      <c r="L2022">
        <v>3</v>
      </c>
      <c r="M2022">
        <v>26</v>
      </c>
      <c r="N2022">
        <f t="shared" si="31"/>
        <v>105</v>
      </c>
    </row>
    <row r="2023" spans="1:14" ht="14.25" customHeight="1" x14ac:dyDescent="0.35">
      <c r="A2023" t="s">
        <v>6640</v>
      </c>
      <c r="B2023" t="s">
        <v>4512</v>
      </c>
      <c r="C2023" t="s">
        <v>2058</v>
      </c>
      <c r="D2023" t="s">
        <v>2087</v>
      </c>
      <c r="E2023">
        <v>38057</v>
      </c>
      <c r="F2023">
        <v>0</v>
      </c>
      <c r="G2023">
        <v>0</v>
      </c>
      <c r="H2023">
        <v>28</v>
      </c>
      <c r="I2023">
        <v>93</v>
      </c>
      <c r="J2023">
        <v>48</v>
      </c>
      <c r="K2023">
        <v>24</v>
      </c>
      <c r="L2023">
        <v>3</v>
      </c>
      <c r="M2023">
        <v>116</v>
      </c>
      <c r="N2023">
        <f t="shared" si="31"/>
        <v>312</v>
      </c>
    </row>
    <row r="2024" spans="1:14" ht="14.25" customHeight="1" x14ac:dyDescent="0.35">
      <c r="A2024" t="s">
        <v>6641</v>
      </c>
      <c r="B2024" t="s">
        <v>4943</v>
      </c>
      <c r="C2024" t="s">
        <v>2058</v>
      </c>
      <c r="D2024" t="s">
        <v>2088</v>
      </c>
      <c r="E2024">
        <v>38059</v>
      </c>
      <c r="F2024">
        <v>89</v>
      </c>
      <c r="G2024">
        <v>10</v>
      </c>
      <c r="H2024">
        <v>1</v>
      </c>
      <c r="I2024">
        <v>108</v>
      </c>
      <c r="J2024">
        <v>17</v>
      </c>
      <c r="K2024">
        <v>10</v>
      </c>
      <c r="L2024">
        <v>9</v>
      </c>
      <c r="M2024">
        <v>463</v>
      </c>
      <c r="N2024">
        <f t="shared" si="31"/>
        <v>707</v>
      </c>
    </row>
    <row r="2025" spans="1:14" ht="14.25" customHeight="1" x14ac:dyDescent="0.35">
      <c r="A2025" t="s">
        <v>6642</v>
      </c>
      <c r="B2025" t="s">
        <v>6643</v>
      </c>
      <c r="C2025" t="s">
        <v>2058</v>
      </c>
      <c r="D2025" t="s">
        <v>2089</v>
      </c>
      <c r="E2025">
        <v>38061</v>
      </c>
      <c r="F2025">
        <v>101</v>
      </c>
      <c r="G2025">
        <v>10</v>
      </c>
      <c r="H2025">
        <v>28</v>
      </c>
      <c r="I2025">
        <v>58</v>
      </c>
      <c r="J2025">
        <v>18</v>
      </c>
      <c r="K2025">
        <v>0</v>
      </c>
      <c r="L2025">
        <v>31</v>
      </c>
      <c r="M2025">
        <v>66</v>
      </c>
      <c r="N2025">
        <f t="shared" si="31"/>
        <v>312</v>
      </c>
    </row>
    <row r="2026" spans="1:14" ht="14.25" customHeight="1" x14ac:dyDescent="0.35">
      <c r="A2026" t="s">
        <v>6644</v>
      </c>
      <c r="B2026" t="s">
        <v>5147</v>
      </c>
      <c r="C2026" t="s">
        <v>2058</v>
      </c>
      <c r="D2026" t="s">
        <v>2090</v>
      </c>
      <c r="E2026">
        <v>38063</v>
      </c>
      <c r="F2026">
        <v>0</v>
      </c>
      <c r="G2026">
        <v>8</v>
      </c>
      <c r="H2026">
        <v>11</v>
      </c>
      <c r="I2026">
        <v>3</v>
      </c>
      <c r="J2026">
        <v>10</v>
      </c>
      <c r="K2026">
        <v>5</v>
      </c>
      <c r="L2026">
        <v>0</v>
      </c>
      <c r="M2026">
        <v>39</v>
      </c>
      <c r="N2026">
        <f t="shared" si="31"/>
        <v>76</v>
      </c>
    </row>
    <row r="2027" spans="1:14" ht="14.25" customHeight="1" x14ac:dyDescent="0.35">
      <c r="A2027" t="s">
        <v>6645</v>
      </c>
      <c r="B2027" t="s">
        <v>6646</v>
      </c>
      <c r="C2027" t="s">
        <v>2058</v>
      </c>
      <c r="D2027" t="s">
        <v>2091</v>
      </c>
      <c r="E2027">
        <v>38065</v>
      </c>
      <c r="F2027">
        <v>0</v>
      </c>
      <c r="G2027">
        <v>0</v>
      </c>
      <c r="H2027">
        <v>0</v>
      </c>
      <c r="I2027">
        <v>0</v>
      </c>
      <c r="J2027">
        <v>0</v>
      </c>
      <c r="K2027">
        <v>0</v>
      </c>
      <c r="L2027">
        <v>0</v>
      </c>
      <c r="M2027">
        <v>0</v>
      </c>
      <c r="N2027">
        <f t="shared" si="31"/>
        <v>0</v>
      </c>
    </row>
    <row r="2028" spans="1:14" ht="14.25" customHeight="1" x14ac:dyDescent="0.35">
      <c r="A2028" t="s">
        <v>6647</v>
      </c>
      <c r="B2028" t="s">
        <v>6648</v>
      </c>
      <c r="C2028" t="s">
        <v>2058</v>
      </c>
      <c r="D2028" t="s">
        <v>2092</v>
      </c>
      <c r="E2028">
        <v>38067</v>
      </c>
      <c r="F2028">
        <v>4</v>
      </c>
      <c r="G2028">
        <v>7</v>
      </c>
      <c r="H2028">
        <v>12</v>
      </c>
      <c r="I2028">
        <v>21</v>
      </c>
      <c r="J2028">
        <v>0</v>
      </c>
      <c r="K2028">
        <v>7</v>
      </c>
      <c r="L2028">
        <v>0</v>
      </c>
      <c r="M2028">
        <v>32</v>
      </c>
      <c r="N2028">
        <f t="shared" si="31"/>
        <v>83</v>
      </c>
    </row>
    <row r="2029" spans="1:14" ht="14.25" customHeight="1" x14ac:dyDescent="0.35">
      <c r="A2029" t="s">
        <v>6649</v>
      </c>
      <c r="B2029" t="s">
        <v>4245</v>
      </c>
      <c r="C2029" t="s">
        <v>2058</v>
      </c>
      <c r="D2029" t="s">
        <v>2093</v>
      </c>
      <c r="E2029">
        <v>38069</v>
      </c>
      <c r="F2029">
        <v>0</v>
      </c>
      <c r="G2029">
        <v>0</v>
      </c>
      <c r="H2029">
        <v>0</v>
      </c>
      <c r="I2029">
        <v>38</v>
      </c>
      <c r="J2029">
        <v>11</v>
      </c>
      <c r="K2029">
        <v>0</v>
      </c>
      <c r="L2029">
        <v>0</v>
      </c>
      <c r="M2029">
        <v>86</v>
      </c>
      <c r="N2029">
        <f t="shared" si="31"/>
        <v>135</v>
      </c>
    </row>
    <row r="2030" spans="1:14" ht="14.25" customHeight="1" x14ac:dyDescent="0.35">
      <c r="A2030" t="s">
        <v>6650</v>
      </c>
      <c r="B2030" t="s">
        <v>5659</v>
      </c>
      <c r="C2030" t="s">
        <v>2058</v>
      </c>
      <c r="D2030" t="s">
        <v>2094</v>
      </c>
      <c r="E2030">
        <v>38071</v>
      </c>
      <c r="F2030">
        <v>2</v>
      </c>
      <c r="G2030">
        <v>0</v>
      </c>
      <c r="H2030">
        <v>5</v>
      </c>
      <c r="I2030">
        <v>13</v>
      </c>
      <c r="J2030">
        <v>14</v>
      </c>
      <c r="K2030">
        <v>3</v>
      </c>
      <c r="L2030">
        <v>33</v>
      </c>
      <c r="M2030">
        <v>33</v>
      </c>
      <c r="N2030">
        <f t="shared" si="31"/>
        <v>103</v>
      </c>
    </row>
    <row r="2031" spans="1:14" ht="14.25" customHeight="1" x14ac:dyDescent="0.35">
      <c r="A2031" t="s">
        <v>6651</v>
      </c>
      <c r="B2031" t="s">
        <v>6652</v>
      </c>
      <c r="C2031" t="s">
        <v>2058</v>
      </c>
      <c r="D2031" t="s">
        <v>2095</v>
      </c>
      <c r="E2031">
        <v>38073</v>
      </c>
      <c r="F2031">
        <v>5</v>
      </c>
      <c r="G2031">
        <v>7</v>
      </c>
      <c r="H2031">
        <v>1</v>
      </c>
      <c r="I2031">
        <v>42</v>
      </c>
      <c r="J2031">
        <v>32</v>
      </c>
      <c r="K2031">
        <v>0</v>
      </c>
      <c r="L2031">
        <v>4</v>
      </c>
      <c r="M2031">
        <v>39</v>
      </c>
      <c r="N2031">
        <f t="shared" si="31"/>
        <v>130</v>
      </c>
    </row>
    <row r="2032" spans="1:14" ht="14.25" customHeight="1" x14ac:dyDescent="0.35">
      <c r="A2032" t="s">
        <v>6653</v>
      </c>
      <c r="B2032" t="s">
        <v>5665</v>
      </c>
      <c r="C2032" t="s">
        <v>2058</v>
      </c>
      <c r="D2032" t="s">
        <v>2096</v>
      </c>
      <c r="E2032">
        <v>38075</v>
      </c>
      <c r="F2032">
        <v>0</v>
      </c>
      <c r="G2032">
        <v>1</v>
      </c>
      <c r="H2032">
        <v>2</v>
      </c>
      <c r="I2032">
        <v>10</v>
      </c>
      <c r="J2032">
        <v>1</v>
      </c>
      <c r="K2032">
        <v>0</v>
      </c>
      <c r="L2032">
        <v>0</v>
      </c>
      <c r="M2032">
        <v>1</v>
      </c>
      <c r="N2032">
        <f t="shared" si="31"/>
        <v>15</v>
      </c>
    </row>
    <row r="2033" spans="1:14" ht="14.25" customHeight="1" x14ac:dyDescent="0.35">
      <c r="A2033" t="s">
        <v>6654</v>
      </c>
      <c r="B2033" t="s">
        <v>4531</v>
      </c>
      <c r="C2033" t="s">
        <v>2058</v>
      </c>
      <c r="D2033" t="s">
        <v>2097</v>
      </c>
      <c r="E2033">
        <v>38077</v>
      </c>
      <c r="F2033">
        <v>40</v>
      </c>
      <c r="G2033">
        <v>36</v>
      </c>
      <c r="H2033">
        <v>38</v>
      </c>
      <c r="I2033">
        <v>173</v>
      </c>
      <c r="J2033">
        <v>8</v>
      </c>
      <c r="K2033">
        <v>0</v>
      </c>
      <c r="L2033">
        <v>14</v>
      </c>
      <c r="M2033">
        <v>245</v>
      </c>
      <c r="N2033">
        <f t="shared" si="31"/>
        <v>554</v>
      </c>
    </row>
    <row r="2034" spans="1:14" ht="14.25" customHeight="1" x14ac:dyDescent="0.35">
      <c r="A2034" t="s">
        <v>6655</v>
      </c>
      <c r="B2034" t="s">
        <v>6656</v>
      </c>
      <c r="C2034" t="s">
        <v>2058</v>
      </c>
      <c r="D2034" t="s">
        <v>2098</v>
      </c>
      <c r="E2034">
        <v>38079</v>
      </c>
      <c r="F2034">
        <v>104</v>
      </c>
      <c r="G2034">
        <v>30</v>
      </c>
      <c r="H2034">
        <v>54</v>
      </c>
      <c r="I2034">
        <v>203</v>
      </c>
      <c r="J2034">
        <v>52</v>
      </c>
      <c r="K2034">
        <v>12</v>
      </c>
      <c r="L2034">
        <v>66</v>
      </c>
      <c r="M2034">
        <v>79</v>
      </c>
      <c r="N2034">
        <f t="shared" si="31"/>
        <v>600</v>
      </c>
    </row>
    <row r="2035" spans="1:14" ht="14.25" customHeight="1" x14ac:dyDescent="0.35">
      <c r="A2035" t="s">
        <v>6657</v>
      </c>
      <c r="B2035" t="s">
        <v>6658</v>
      </c>
      <c r="C2035" t="s">
        <v>2058</v>
      </c>
      <c r="D2035" t="s">
        <v>2099</v>
      </c>
      <c r="E2035">
        <v>38081</v>
      </c>
      <c r="F2035">
        <v>6</v>
      </c>
      <c r="G2035">
        <v>5</v>
      </c>
      <c r="H2035">
        <v>7</v>
      </c>
      <c r="I2035">
        <v>14</v>
      </c>
      <c r="J2035">
        <v>2</v>
      </c>
      <c r="K2035">
        <v>0</v>
      </c>
      <c r="L2035">
        <v>5</v>
      </c>
      <c r="M2035">
        <v>9</v>
      </c>
      <c r="N2035">
        <f t="shared" si="31"/>
        <v>48</v>
      </c>
    </row>
    <row r="2036" spans="1:14" ht="14.25" customHeight="1" x14ac:dyDescent="0.35">
      <c r="A2036" t="s">
        <v>6659</v>
      </c>
      <c r="B2036" t="s">
        <v>4987</v>
      </c>
      <c r="C2036" t="s">
        <v>2058</v>
      </c>
      <c r="D2036" t="s">
        <v>2100</v>
      </c>
      <c r="E2036">
        <v>38083</v>
      </c>
      <c r="F2036">
        <v>0</v>
      </c>
      <c r="G2036">
        <v>0</v>
      </c>
      <c r="H2036">
        <v>0</v>
      </c>
      <c r="I2036">
        <v>6</v>
      </c>
      <c r="J2036">
        <v>0</v>
      </c>
      <c r="K2036">
        <v>0</v>
      </c>
      <c r="L2036">
        <v>0</v>
      </c>
      <c r="M2036">
        <v>20</v>
      </c>
      <c r="N2036">
        <f t="shared" si="31"/>
        <v>26</v>
      </c>
    </row>
    <row r="2037" spans="1:14" ht="14.25" customHeight="1" x14ac:dyDescent="0.35">
      <c r="A2037" t="s">
        <v>6660</v>
      </c>
      <c r="B2037" t="s">
        <v>4822</v>
      </c>
      <c r="C2037" t="s">
        <v>2058</v>
      </c>
      <c r="D2037" t="s">
        <v>2101</v>
      </c>
      <c r="E2037">
        <v>38085</v>
      </c>
      <c r="F2037">
        <v>49</v>
      </c>
      <c r="G2037">
        <v>15</v>
      </c>
      <c r="H2037">
        <v>40</v>
      </c>
      <c r="I2037">
        <v>60</v>
      </c>
      <c r="J2037">
        <v>48</v>
      </c>
      <c r="K2037">
        <v>22</v>
      </c>
      <c r="L2037">
        <v>48</v>
      </c>
      <c r="M2037">
        <v>77</v>
      </c>
      <c r="N2037">
        <f t="shared" si="31"/>
        <v>359</v>
      </c>
    </row>
    <row r="2038" spans="1:14" ht="14.25" customHeight="1" x14ac:dyDescent="0.35">
      <c r="A2038" t="s">
        <v>6661</v>
      </c>
      <c r="B2038" t="s">
        <v>6662</v>
      </c>
      <c r="C2038" t="s">
        <v>2058</v>
      </c>
      <c r="D2038" t="s">
        <v>2102</v>
      </c>
      <c r="E2038">
        <v>38087</v>
      </c>
      <c r="F2038">
        <v>0</v>
      </c>
      <c r="G2038">
        <v>0</v>
      </c>
      <c r="H2038">
        <v>0</v>
      </c>
      <c r="I2038">
        <v>0</v>
      </c>
      <c r="J2038">
        <v>0</v>
      </c>
      <c r="K2038">
        <v>0</v>
      </c>
      <c r="L2038">
        <v>0</v>
      </c>
      <c r="M2038">
        <v>1</v>
      </c>
      <c r="N2038">
        <f t="shared" si="31"/>
        <v>1</v>
      </c>
    </row>
    <row r="2039" spans="1:14" ht="14.25" customHeight="1" x14ac:dyDescent="0.35">
      <c r="A2039" t="s">
        <v>6663</v>
      </c>
      <c r="B2039" t="s">
        <v>4543</v>
      </c>
      <c r="C2039" t="s">
        <v>2058</v>
      </c>
      <c r="D2039" t="s">
        <v>2103</v>
      </c>
      <c r="E2039">
        <v>38089</v>
      </c>
      <c r="F2039">
        <v>40</v>
      </c>
      <c r="G2039">
        <v>30</v>
      </c>
      <c r="H2039">
        <v>99</v>
      </c>
      <c r="I2039">
        <v>388</v>
      </c>
      <c r="J2039">
        <v>103</v>
      </c>
      <c r="K2039">
        <v>32</v>
      </c>
      <c r="L2039">
        <v>0</v>
      </c>
      <c r="M2039">
        <v>368</v>
      </c>
      <c r="N2039">
        <f t="shared" si="31"/>
        <v>1060</v>
      </c>
    </row>
    <row r="2040" spans="1:14" ht="14.25" customHeight="1" x14ac:dyDescent="0.35">
      <c r="A2040" t="s">
        <v>6664</v>
      </c>
      <c r="B2040" t="s">
        <v>5681</v>
      </c>
      <c r="C2040" t="s">
        <v>2058</v>
      </c>
      <c r="D2040" t="s">
        <v>2104</v>
      </c>
      <c r="E2040">
        <v>38091</v>
      </c>
      <c r="F2040">
        <v>6</v>
      </c>
      <c r="G2040">
        <v>15</v>
      </c>
      <c r="H2040">
        <v>0</v>
      </c>
      <c r="I2040">
        <v>3</v>
      </c>
      <c r="J2040">
        <v>13</v>
      </c>
      <c r="K2040">
        <v>2</v>
      </c>
      <c r="L2040">
        <v>2</v>
      </c>
      <c r="M2040">
        <v>5</v>
      </c>
      <c r="N2040">
        <f t="shared" si="31"/>
        <v>46</v>
      </c>
    </row>
    <row r="2041" spans="1:14" ht="14.25" customHeight="1" x14ac:dyDescent="0.35">
      <c r="A2041" t="s">
        <v>6665</v>
      </c>
      <c r="B2041" t="s">
        <v>6666</v>
      </c>
      <c r="C2041" t="s">
        <v>2058</v>
      </c>
      <c r="D2041" t="s">
        <v>2105</v>
      </c>
      <c r="E2041">
        <v>38093</v>
      </c>
      <c r="F2041">
        <v>10</v>
      </c>
      <c r="G2041">
        <v>29</v>
      </c>
      <c r="H2041">
        <v>5</v>
      </c>
      <c r="I2041">
        <v>105</v>
      </c>
      <c r="J2041">
        <v>76</v>
      </c>
      <c r="K2041">
        <v>34</v>
      </c>
      <c r="L2041">
        <v>3</v>
      </c>
      <c r="M2041">
        <v>118</v>
      </c>
      <c r="N2041">
        <f t="shared" si="31"/>
        <v>380</v>
      </c>
    </row>
    <row r="2042" spans="1:14" ht="14.25" customHeight="1" x14ac:dyDescent="0.35">
      <c r="A2042" t="s">
        <v>6667</v>
      </c>
      <c r="B2042" t="s">
        <v>6668</v>
      </c>
      <c r="C2042" t="s">
        <v>2058</v>
      </c>
      <c r="D2042" t="s">
        <v>2106</v>
      </c>
      <c r="E2042">
        <v>38095</v>
      </c>
      <c r="F2042">
        <v>2</v>
      </c>
      <c r="G2042">
        <v>0</v>
      </c>
      <c r="H2042">
        <v>8</v>
      </c>
      <c r="I2042">
        <v>0</v>
      </c>
      <c r="J2042">
        <v>0</v>
      </c>
      <c r="K2042">
        <v>0</v>
      </c>
      <c r="L2042">
        <v>0</v>
      </c>
      <c r="M2042">
        <v>5</v>
      </c>
      <c r="N2042">
        <f t="shared" si="31"/>
        <v>15</v>
      </c>
    </row>
    <row r="2043" spans="1:14" ht="14.25" customHeight="1" x14ac:dyDescent="0.35">
      <c r="A2043" t="s">
        <v>6669</v>
      </c>
      <c r="B2043" t="s">
        <v>6670</v>
      </c>
      <c r="C2043" t="s">
        <v>2058</v>
      </c>
      <c r="D2043" t="s">
        <v>2107</v>
      </c>
      <c r="E2043">
        <v>38097</v>
      </c>
      <c r="F2043">
        <v>1</v>
      </c>
      <c r="G2043">
        <v>9</v>
      </c>
      <c r="H2043">
        <v>2</v>
      </c>
      <c r="I2043">
        <v>74</v>
      </c>
      <c r="J2043">
        <v>2</v>
      </c>
      <c r="K2043">
        <v>2</v>
      </c>
      <c r="L2043">
        <v>0</v>
      </c>
      <c r="M2043">
        <v>59</v>
      </c>
      <c r="N2043">
        <f t="shared" si="31"/>
        <v>149</v>
      </c>
    </row>
    <row r="2044" spans="1:14" ht="14.25" customHeight="1" x14ac:dyDescent="0.35">
      <c r="A2044" t="s">
        <v>6671</v>
      </c>
      <c r="B2044" t="s">
        <v>6672</v>
      </c>
      <c r="C2044" t="s">
        <v>2058</v>
      </c>
      <c r="D2044" t="s">
        <v>2108</v>
      </c>
      <c r="E2044">
        <v>38099</v>
      </c>
      <c r="F2044">
        <v>3</v>
      </c>
      <c r="G2044">
        <v>7</v>
      </c>
      <c r="H2044">
        <v>61</v>
      </c>
      <c r="I2044">
        <v>33</v>
      </c>
      <c r="J2044">
        <v>10</v>
      </c>
      <c r="K2044">
        <v>0</v>
      </c>
      <c r="L2044">
        <v>6</v>
      </c>
      <c r="M2044">
        <v>101</v>
      </c>
      <c r="N2044">
        <f t="shared" si="31"/>
        <v>221</v>
      </c>
    </row>
    <row r="2045" spans="1:14" ht="14.25" customHeight="1" x14ac:dyDescent="0.35">
      <c r="A2045" t="s">
        <v>6673</v>
      </c>
      <c r="B2045" t="s">
        <v>6674</v>
      </c>
      <c r="C2045" t="s">
        <v>2058</v>
      </c>
      <c r="D2045" t="s">
        <v>2109</v>
      </c>
      <c r="E2045">
        <v>38101</v>
      </c>
      <c r="F2045">
        <v>64</v>
      </c>
      <c r="G2045">
        <v>15</v>
      </c>
      <c r="H2045">
        <v>18</v>
      </c>
      <c r="I2045">
        <v>348</v>
      </c>
      <c r="J2045">
        <v>128</v>
      </c>
      <c r="K2045">
        <v>7</v>
      </c>
      <c r="L2045">
        <v>55</v>
      </c>
      <c r="M2045">
        <v>830</v>
      </c>
      <c r="N2045">
        <f t="shared" si="31"/>
        <v>1465</v>
      </c>
    </row>
    <row r="2046" spans="1:14" ht="14.25" customHeight="1" x14ac:dyDescent="0.35">
      <c r="A2046" t="s">
        <v>6675</v>
      </c>
      <c r="B2046" t="s">
        <v>4696</v>
      </c>
      <c r="C2046" t="s">
        <v>2058</v>
      </c>
      <c r="D2046" t="s">
        <v>2110</v>
      </c>
      <c r="E2046">
        <v>38103</v>
      </c>
      <c r="F2046">
        <v>12</v>
      </c>
      <c r="G2046">
        <v>11</v>
      </c>
      <c r="H2046">
        <v>0</v>
      </c>
      <c r="I2046">
        <v>0</v>
      </c>
      <c r="J2046">
        <v>0</v>
      </c>
      <c r="K2046">
        <v>0</v>
      </c>
      <c r="L2046">
        <v>10</v>
      </c>
      <c r="M2046">
        <v>14</v>
      </c>
      <c r="N2046">
        <f t="shared" si="31"/>
        <v>47</v>
      </c>
    </row>
    <row r="2047" spans="1:14" ht="14.25" customHeight="1" x14ac:dyDescent="0.35">
      <c r="A2047" t="s">
        <v>6676</v>
      </c>
      <c r="B2047" t="s">
        <v>6677</v>
      </c>
      <c r="C2047" t="s">
        <v>2058</v>
      </c>
      <c r="D2047" t="s">
        <v>2111</v>
      </c>
      <c r="E2047">
        <v>38105</v>
      </c>
      <c r="F2047">
        <v>3</v>
      </c>
      <c r="G2047">
        <v>76</v>
      </c>
      <c r="H2047">
        <v>10</v>
      </c>
      <c r="I2047">
        <v>30</v>
      </c>
      <c r="J2047">
        <v>20</v>
      </c>
      <c r="K2047">
        <v>55</v>
      </c>
      <c r="L2047">
        <v>24</v>
      </c>
      <c r="M2047">
        <v>171</v>
      </c>
      <c r="N2047">
        <f t="shared" si="31"/>
        <v>389</v>
      </c>
    </row>
    <row r="2048" spans="1:14" ht="14.25" customHeight="1" x14ac:dyDescent="0.35">
      <c r="A2048" t="s">
        <v>6678</v>
      </c>
      <c r="B2048" t="s">
        <v>3797</v>
      </c>
      <c r="C2048" t="s">
        <v>2112</v>
      </c>
      <c r="D2048" t="s">
        <v>2113</v>
      </c>
      <c r="E2048">
        <v>39001</v>
      </c>
      <c r="F2048">
        <v>126</v>
      </c>
      <c r="G2048">
        <v>38</v>
      </c>
      <c r="H2048">
        <v>154</v>
      </c>
      <c r="I2048">
        <v>105</v>
      </c>
      <c r="J2048">
        <v>126</v>
      </c>
      <c r="K2048">
        <v>80</v>
      </c>
      <c r="L2048">
        <v>70</v>
      </c>
      <c r="M2048">
        <v>224</v>
      </c>
      <c r="N2048">
        <f t="shared" si="31"/>
        <v>923</v>
      </c>
    </row>
    <row r="2049" spans="1:14" ht="14.25" customHeight="1" x14ac:dyDescent="0.35">
      <c r="A2049" t="s">
        <v>6679</v>
      </c>
      <c r="B2049" t="s">
        <v>4569</v>
      </c>
      <c r="C2049" t="s">
        <v>2112</v>
      </c>
      <c r="D2049" t="s">
        <v>2114</v>
      </c>
      <c r="E2049">
        <v>39003</v>
      </c>
      <c r="F2049">
        <v>317</v>
      </c>
      <c r="G2049">
        <v>157</v>
      </c>
      <c r="H2049">
        <v>228</v>
      </c>
      <c r="I2049">
        <v>680</v>
      </c>
      <c r="J2049">
        <v>520</v>
      </c>
      <c r="K2049">
        <v>57</v>
      </c>
      <c r="L2049">
        <v>213</v>
      </c>
      <c r="M2049">
        <v>835</v>
      </c>
      <c r="N2049">
        <f t="shared" si="31"/>
        <v>3007</v>
      </c>
    </row>
    <row r="2050" spans="1:14" ht="14.25" customHeight="1" x14ac:dyDescent="0.35">
      <c r="A2050" t="s">
        <v>6680</v>
      </c>
      <c r="B2050" t="s">
        <v>6681</v>
      </c>
      <c r="C2050" t="s">
        <v>2112</v>
      </c>
      <c r="D2050" t="s">
        <v>2115</v>
      </c>
      <c r="E2050">
        <v>39005</v>
      </c>
      <c r="F2050">
        <v>276</v>
      </c>
      <c r="G2050">
        <v>178</v>
      </c>
      <c r="H2050">
        <v>139</v>
      </c>
      <c r="I2050">
        <v>256</v>
      </c>
      <c r="J2050">
        <v>336</v>
      </c>
      <c r="K2050">
        <v>53</v>
      </c>
      <c r="L2050">
        <v>158</v>
      </c>
      <c r="M2050">
        <v>352</v>
      </c>
      <c r="N2050">
        <f t="shared" si="31"/>
        <v>1748</v>
      </c>
    </row>
    <row r="2051" spans="1:14" ht="14.25" customHeight="1" x14ac:dyDescent="0.35">
      <c r="A2051" t="s">
        <v>6682</v>
      </c>
      <c r="B2051" t="s">
        <v>6683</v>
      </c>
      <c r="C2051" t="s">
        <v>2112</v>
      </c>
      <c r="D2051" t="s">
        <v>2116</v>
      </c>
      <c r="E2051">
        <v>39007</v>
      </c>
      <c r="F2051">
        <v>488</v>
      </c>
      <c r="G2051">
        <v>118</v>
      </c>
      <c r="H2051">
        <v>232</v>
      </c>
      <c r="I2051">
        <v>663</v>
      </c>
      <c r="J2051">
        <v>477</v>
      </c>
      <c r="K2051">
        <v>310</v>
      </c>
      <c r="L2051">
        <v>74</v>
      </c>
      <c r="M2051">
        <v>879</v>
      </c>
      <c r="N2051">
        <f t="shared" ref="N2051:N2114" si="32">SUM(F2051:M2051)</f>
        <v>3241</v>
      </c>
    </row>
    <row r="2052" spans="1:14" ht="14.25" customHeight="1" x14ac:dyDescent="0.35">
      <c r="A2052" t="s">
        <v>6684</v>
      </c>
      <c r="B2052" t="s">
        <v>6685</v>
      </c>
      <c r="C2052" t="s">
        <v>2112</v>
      </c>
      <c r="D2052" t="s">
        <v>2117</v>
      </c>
      <c r="E2052">
        <v>39009</v>
      </c>
      <c r="F2052">
        <v>111</v>
      </c>
      <c r="G2052">
        <v>31</v>
      </c>
      <c r="H2052">
        <v>25</v>
      </c>
      <c r="I2052">
        <v>2499</v>
      </c>
      <c r="J2052">
        <v>85</v>
      </c>
      <c r="K2052">
        <v>16</v>
      </c>
      <c r="L2052">
        <v>127</v>
      </c>
      <c r="M2052">
        <v>2706</v>
      </c>
      <c r="N2052">
        <f t="shared" si="32"/>
        <v>5600</v>
      </c>
    </row>
    <row r="2053" spans="1:14" ht="14.25" customHeight="1" x14ac:dyDescent="0.35">
      <c r="A2053" t="s">
        <v>6686</v>
      </c>
      <c r="B2053" t="s">
        <v>6687</v>
      </c>
      <c r="C2053" t="s">
        <v>2112</v>
      </c>
      <c r="D2053" t="s">
        <v>2118</v>
      </c>
      <c r="E2053">
        <v>39011</v>
      </c>
      <c r="F2053">
        <v>26</v>
      </c>
      <c r="G2053">
        <v>20</v>
      </c>
      <c r="H2053">
        <v>54</v>
      </c>
      <c r="I2053">
        <v>146</v>
      </c>
      <c r="J2053">
        <v>16</v>
      </c>
      <c r="K2053">
        <v>25</v>
      </c>
      <c r="L2053">
        <v>55</v>
      </c>
      <c r="M2053">
        <v>322</v>
      </c>
      <c r="N2053">
        <f t="shared" si="32"/>
        <v>664</v>
      </c>
    </row>
    <row r="2054" spans="1:14" ht="14.25" customHeight="1" x14ac:dyDescent="0.35">
      <c r="A2054" t="s">
        <v>6688</v>
      </c>
      <c r="B2054" t="s">
        <v>6689</v>
      </c>
      <c r="C2054" t="s">
        <v>2112</v>
      </c>
      <c r="D2054" t="s">
        <v>2119</v>
      </c>
      <c r="E2054">
        <v>39013</v>
      </c>
      <c r="F2054">
        <v>173</v>
      </c>
      <c r="G2054">
        <v>37</v>
      </c>
      <c r="H2054">
        <v>189</v>
      </c>
      <c r="I2054">
        <v>674</v>
      </c>
      <c r="J2054">
        <v>310</v>
      </c>
      <c r="K2054">
        <v>88</v>
      </c>
      <c r="L2054">
        <v>220</v>
      </c>
      <c r="M2054">
        <v>362</v>
      </c>
      <c r="N2054">
        <f t="shared" si="32"/>
        <v>2053</v>
      </c>
    </row>
    <row r="2055" spans="1:14" ht="14.25" customHeight="1" x14ac:dyDescent="0.35">
      <c r="A2055" t="s">
        <v>6690</v>
      </c>
      <c r="B2055" t="s">
        <v>4418</v>
      </c>
      <c r="C2055" t="s">
        <v>2112</v>
      </c>
      <c r="D2055" t="s">
        <v>2120</v>
      </c>
      <c r="E2055">
        <v>39015</v>
      </c>
      <c r="F2055">
        <v>272</v>
      </c>
      <c r="G2055">
        <v>19</v>
      </c>
      <c r="H2055">
        <v>223</v>
      </c>
      <c r="I2055">
        <v>230</v>
      </c>
      <c r="J2055">
        <v>118</v>
      </c>
      <c r="K2055">
        <v>86</v>
      </c>
      <c r="L2055">
        <v>96</v>
      </c>
      <c r="M2055">
        <v>278</v>
      </c>
      <c r="N2055">
        <f t="shared" si="32"/>
        <v>1322</v>
      </c>
    </row>
    <row r="2056" spans="1:14" ht="14.25" customHeight="1" x14ac:dyDescent="0.35">
      <c r="A2056" t="s">
        <v>6691</v>
      </c>
      <c r="B2056" t="s">
        <v>3339</v>
      </c>
      <c r="C2056" t="s">
        <v>2112</v>
      </c>
      <c r="D2056" t="s">
        <v>2121</v>
      </c>
      <c r="E2056">
        <v>39017</v>
      </c>
      <c r="F2056">
        <v>1033</v>
      </c>
      <c r="G2056">
        <v>358</v>
      </c>
      <c r="H2056">
        <v>627</v>
      </c>
      <c r="I2056">
        <v>4037</v>
      </c>
      <c r="J2056">
        <v>923</v>
      </c>
      <c r="K2056">
        <v>597</v>
      </c>
      <c r="L2056">
        <v>393</v>
      </c>
      <c r="M2056">
        <v>5569</v>
      </c>
      <c r="N2056">
        <f t="shared" si="32"/>
        <v>13537</v>
      </c>
    </row>
    <row r="2057" spans="1:14" ht="14.25" customHeight="1" x14ac:dyDescent="0.35">
      <c r="A2057" t="s">
        <v>6692</v>
      </c>
      <c r="B2057" t="s">
        <v>3564</v>
      </c>
      <c r="C2057" t="s">
        <v>2112</v>
      </c>
      <c r="D2057" t="s">
        <v>2122</v>
      </c>
      <c r="E2057">
        <v>39019</v>
      </c>
      <c r="F2057">
        <v>22</v>
      </c>
      <c r="G2057">
        <v>69</v>
      </c>
      <c r="H2057">
        <v>102</v>
      </c>
      <c r="I2057">
        <v>95</v>
      </c>
      <c r="J2057">
        <v>49</v>
      </c>
      <c r="K2057">
        <v>33</v>
      </c>
      <c r="L2057">
        <v>49</v>
      </c>
      <c r="M2057">
        <v>136</v>
      </c>
      <c r="N2057">
        <f t="shared" si="32"/>
        <v>555</v>
      </c>
    </row>
    <row r="2058" spans="1:14" ht="14.25" customHeight="1" x14ac:dyDescent="0.35">
      <c r="A2058" t="s">
        <v>6693</v>
      </c>
      <c r="B2058" t="s">
        <v>4426</v>
      </c>
      <c r="C2058" t="s">
        <v>2112</v>
      </c>
      <c r="D2058" t="s">
        <v>2123</v>
      </c>
      <c r="E2058">
        <v>39021</v>
      </c>
      <c r="F2058">
        <v>123</v>
      </c>
      <c r="G2058">
        <v>11</v>
      </c>
      <c r="H2058">
        <v>123</v>
      </c>
      <c r="I2058">
        <v>81</v>
      </c>
      <c r="J2058">
        <v>135</v>
      </c>
      <c r="K2058">
        <v>0</v>
      </c>
      <c r="L2058">
        <v>36</v>
      </c>
      <c r="M2058">
        <v>93</v>
      </c>
      <c r="N2058">
        <f t="shared" si="32"/>
        <v>602</v>
      </c>
    </row>
    <row r="2059" spans="1:14" ht="14.25" customHeight="1" x14ac:dyDescent="0.35">
      <c r="A2059" t="s">
        <v>6694</v>
      </c>
      <c r="B2059" t="s">
        <v>3568</v>
      </c>
      <c r="C2059" t="s">
        <v>2112</v>
      </c>
      <c r="D2059" t="s">
        <v>2124</v>
      </c>
      <c r="E2059">
        <v>39023</v>
      </c>
      <c r="F2059">
        <v>566</v>
      </c>
      <c r="G2059">
        <v>374</v>
      </c>
      <c r="H2059">
        <v>283</v>
      </c>
      <c r="I2059">
        <v>831</v>
      </c>
      <c r="J2059">
        <v>576</v>
      </c>
      <c r="K2059">
        <v>87</v>
      </c>
      <c r="L2059">
        <v>396</v>
      </c>
      <c r="M2059">
        <v>1147</v>
      </c>
      <c r="N2059">
        <f t="shared" si="32"/>
        <v>4260</v>
      </c>
    </row>
    <row r="2060" spans="1:14" ht="14.25" customHeight="1" x14ac:dyDescent="0.35">
      <c r="A2060" t="s">
        <v>6695</v>
      </c>
      <c r="B2060" t="s">
        <v>6696</v>
      </c>
      <c r="C2060" t="s">
        <v>2112</v>
      </c>
      <c r="D2060" t="s">
        <v>2125</v>
      </c>
      <c r="E2060">
        <v>39025</v>
      </c>
      <c r="F2060">
        <v>472</v>
      </c>
      <c r="G2060">
        <v>187</v>
      </c>
      <c r="H2060">
        <v>275</v>
      </c>
      <c r="I2060">
        <v>941</v>
      </c>
      <c r="J2060">
        <v>230</v>
      </c>
      <c r="K2060">
        <v>140</v>
      </c>
      <c r="L2060">
        <v>245</v>
      </c>
      <c r="M2060">
        <v>1413</v>
      </c>
      <c r="N2060">
        <f t="shared" si="32"/>
        <v>3903</v>
      </c>
    </row>
    <row r="2061" spans="1:14" ht="14.25" customHeight="1" x14ac:dyDescent="0.35">
      <c r="A2061" t="s">
        <v>6697</v>
      </c>
      <c r="B2061" t="s">
        <v>4432</v>
      </c>
      <c r="C2061" t="s">
        <v>2112</v>
      </c>
      <c r="D2061" t="s">
        <v>2126</v>
      </c>
      <c r="E2061">
        <v>39027</v>
      </c>
      <c r="F2061">
        <v>152</v>
      </c>
      <c r="G2061">
        <v>15</v>
      </c>
      <c r="H2061">
        <v>34</v>
      </c>
      <c r="I2061">
        <v>252</v>
      </c>
      <c r="J2061">
        <v>198</v>
      </c>
      <c r="K2061">
        <v>66</v>
      </c>
      <c r="L2061">
        <v>169</v>
      </c>
      <c r="M2061">
        <v>281</v>
      </c>
      <c r="N2061">
        <f t="shared" si="32"/>
        <v>1167</v>
      </c>
    </row>
    <row r="2062" spans="1:14" ht="14.25" customHeight="1" x14ac:dyDescent="0.35">
      <c r="A2062" t="s">
        <v>6698</v>
      </c>
      <c r="B2062" t="s">
        <v>6699</v>
      </c>
      <c r="C2062" t="s">
        <v>2112</v>
      </c>
      <c r="D2062" t="s">
        <v>2127</v>
      </c>
      <c r="E2062">
        <v>39029</v>
      </c>
      <c r="F2062">
        <v>269</v>
      </c>
      <c r="G2062">
        <v>144</v>
      </c>
      <c r="H2062">
        <v>193</v>
      </c>
      <c r="I2062">
        <v>472</v>
      </c>
      <c r="J2062">
        <v>379</v>
      </c>
      <c r="K2062">
        <v>178</v>
      </c>
      <c r="L2062">
        <v>331</v>
      </c>
      <c r="M2062">
        <v>655</v>
      </c>
      <c r="N2062">
        <f t="shared" si="32"/>
        <v>2621</v>
      </c>
    </row>
    <row r="2063" spans="1:14" ht="14.25" customHeight="1" x14ac:dyDescent="0.35">
      <c r="A2063" t="s">
        <v>6700</v>
      </c>
      <c r="B2063" t="s">
        <v>6701</v>
      </c>
      <c r="C2063" t="s">
        <v>2112</v>
      </c>
      <c r="D2063" t="s">
        <v>2128</v>
      </c>
      <c r="E2063">
        <v>39031</v>
      </c>
      <c r="F2063">
        <v>295</v>
      </c>
      <c r="G2063">
        <v>26</v>
      </c>
      <c r="H2063">
        <v>89</v>
      </c>
      <c r="I2063">
        <v>230</v>
      </c>
      <c r="J2063">
        <v>152</v>
      </c>
      <c r="K2063">
        <v>106</v>
      </c>
      <c r="L2063">
        <v>153</v>
      </c>
      <c r="M2063">
        <v>422</v>
      </c>
      <c r="N2063">
        <f t="shared" si="32"/>
        <v>1473</v>
      </c>
    </row>
    <row r="2064" spans="1:14" ht="14.25" customHeight="1" x14ac:dyDescent="0.35">
      <c r="A2064" t="s">
        <v>6702</v>
      </c>
      <c r="B2064" t="s">
        <v>3580</v>
      </c>
      <c r="C2064" t="s">
        <v>2112</v>
      </c>
      <c r="D2064" t="s">
        <v>2129</v>
      </c>
      <c r="E2064">
        <v>39033</v>
      </c>
      <c r="F2064">
        <v>101</v>
      </c>
      <c r="G2064">
        <v>45</v>
      </c>
      <c r="H2064">
        <v>60</v>
      </c>
      <c r="I2064">
        <v>170</v>
      </c>
      <c r="J2064">
        <v>194</v>
      </c>
      <c r="K2064">
        <v>11</v>
      </c>
      <c r="L2064">
        <v>66</v>
      </c>
      <c r="M2064">
        <v>540</v>
      </c>
      <c r="N2064">
        <f t="shared" si="32"/>
        <v>1187</v>
      </c>
    </row>
    <row r="2065" spans="1:14" ht="14.25" customHeight="1" x14ac:dyDescent="0.35">
      <c r="A2065" t="s">
        <v>6703</v>
      </c>
      <c r="B2065" t="s">
        <v>6704</v>
      </c>
      <c r="C2065" t="s">
        <v>2112</v>
      </c>
      <c r="D2065" t="s">
        <v>2130</v>
      </c>
      <c r="E2065">
        <v>39035</v>
      </c>
      <c r="F2065">
        <v>4562</v>
      </c>
      <c r="G2065">
        <v>1597</v>
      </c>
      <c r="H2065">
        <v>2667</v>
      </c>
      <c r="I2065">
        <v>8708</v>
      </c>
      <c r="J2065">
        <v>4452</v>
      </c>
      <c r="K2065">
        <v>1613</v>
      </c>
      <c r="L2065">
        <v>2805</v>
      </c>
      <c r="M2065">
        <v>11234</v>
      </c>
      <c r="N2065">
        <f t="shared" si="32"/>
        <v>37638</v>
      </c>
    </row>
    <row r="2066" spans="1:14" ht="14.25" customHeight="1" x14ac:dyDescent="0.35">
      <c r="A2066" t="s">
        <v>6705</v>
      </c>
      <c r="B2066" t="s">
        <v>6706</v>
      </c>
      <c r="C2066" t="s">
        <v>2112</v>
      </c>
      <c r="D2066" t="s">
        <v>2131</v>
      </c>
      <c r="E2066">
        <v>39037</v>
      </c>
      <c r="F2066">
        <v>117</v>
      </c>
      <c r="G2066">
        <v>35</v>
      </c>
      <c r="H2066">
        <v>77</v>
      </c>
      <c r="I2066">
        <v>241</v>
      </c>
      <c r="J2066">
        <v>91</v>
      </c>
      <c r="K2066">
        <v>92</v>
      </c>
      <c r="L2066">
        <v>112</v>
      </c>
      <c r="M2066">
        <v>183</v>
      </c>
      <c r="N2066">
        <f t="shared" si="32"/>
        <v>948</v>
      </c>
    </row>
    <row r="2067" spans="1:14" ht="14.25" customHeight="1" x14ac:dyDescent="0.35">
      <c r="A2067" t="s">
        <v>6707</v>
      </c>
      <c r="B2067" t="s">
        <v>6708</v>
      </c>
      <c r="C2067" t="s">
        <v>2112</v>
      </c>
      <c r="D2067" t="s">
        <v>2132</v>
      </c>
      <c r="E2067">
        <v>39039</v>
      </c>
      <c r="F2067">
        <v>52</v>
      </c>
      <c r="G2067">
        <v>28</v>
      </c>
      <c r="H2067">
        <v>66</v>
      </c>
      <c r="I2067">
        <v>69</v>
      </c>
      <c r="J2067">
        <v>13</v>
      </c>
      <c r="K2067">
        <v>0</v>
      </c>
      <c r="L2067">
        <v>175</v>
      </c>
      <c r="M2067">
        <v>338</v>
      </c>
      <c r="N2067">
        <f t="shared" si="32"/>
        <v>741</v>
      </c>
    </row>
    <row r="2068" spans="1:14" ht="14.25" customHeight="1" x14ac:dyDescent="0.35">
      <c r="A2068" t="s">
        <v>6709</v>
      </c>
      <c r="B2068" t="s">
        <v>4590</v>
      </c>
      <c r="C2068" t="s">
        <v>2112</v>
      </c>
      <c r="D2068" t="s">
        <v>2133</v>
      </c>
      <c r="E2068">
        <v>39041</v>
      </c>
      <c r="F2068">
        <v>321</v>
      </c>
      <c r="G2068">
        <v>135</v>
      </c>
      <c r="H2068">
        <v>196</v>
      </c>
      <c r="I2068">
        <v>575</v>
      </c>
      <c r="J2068">
        <v>360</v>
      </c>
      <c r="K2068">
        <v>237</v>
      </c>
      <c r="L2068">
        <v>231</v>
      </c>
      <c r="M2068">
        <v>723</v>
      </c>
      <c r="N2068">
        <f t="shared" si="32"/>
        <v>2778</v>
      </c>
    </row>
    <row r="2069" spans="1:14" ht="14.25" customHeight="1" x14ac:dyDescent="0.35">
      <c r="A2069" t="s">
        <v>6710</v>
      </c>
      <c r="B2069" t="s">
        <v>6361</v>
      </c>
      <c r="C2069" t="s">
        <v>2112</v>
      </c>
      <c r="D2069" t="s">
        <v>2134</v>
      </c>
      <c r="E2069">
        <v>39043</v>
      </c>
      <c r="F2069">
        <v>186</v>
      </c>
      <c r="G2069">
        <v>57</v>
      </c>
      <c r="H2069">
        <v>155</v>
      </c>
      <c r="I2069">
        <v>354</v>
      </c>
      <c r="J2069">
        <v>241</v>
      </c>
      <c r="K2069">
        <v>272</v>
      </c>
      <c r="L2069">
        <v>3</v>
      </c>
      <c r="M2069">
        <v>380</v>
      </c>
      <c r="N2069">
        <f t="shared" si="32"/>
        <v>1648</v>
      </c>
    </row>
    <row r="2070" spans="1:14" ht="14.25" customHeight="1" x14ac:dyDescent="0.35">
      <c r="A2070" t="s">
        <v>6711</v>
      </c>
      <c r="B2070" t="s">
        <v>6712</v>
      </c>
      <c r="C2070" t="s">
        <v>2112</v>
      </c>
      <c r="D2070" t="s">
        <v>2135</v>
      </c>
      <c r="E2070">
        <v>39045</v>
      </c>
      <c r="F2070">
        <v>228</v>
      </c>
      <c r="G2070">
        <v>119</v>
      </c>
      <c r="H2070">
        <v>320</v>
      </c>
      <c r="I2070">
        <v>482</v>
      </c>
      <c r="J2070">
        <v>385</v>
      </c>
      <c r="K2070">
        <v>131</v>
      </c>
      <c r="L2070">
        <v>367</v>
      </c>
      <c r="M2070">
        <v>853</v>
      </c>
      <c r="N2070">
        <f t="shared" si="32"/>
        <v>2885</v>
      </c>
    </row>
    <row r="2071" spans="1:14" ht="14.25" customHeight="1" x14ac:dyDescent="0.35">
      <c r="A2071" t="s">
        <v>6713</v>
      </c>
      <c r="B2071" t="s">
        <v>3383</v>
      </c>
      <c r="C2071" t="s">
        <v>2112</v>
      </c>
      <c r="D2071" t="s">
        <v>2136</v>
      </c>
      <c r="E2071">
        <v>39047</v>
      </c>
      <c r="F2071">
        <v>100</v>
      </c>
      <c r="G2071">
        <v>10</v>
      </c>
      <c r="H2071">
        <v>61</v>
      </c>
      <c r="I2071">
        <v>60</v>
      </c>
      <c r="J2071">
        <v>97</v>
      </c>
      <c r="K2071">
        <v>44</v>
      </c>
      <c r="L2071">
        <v>96</v>
      </c>
      <c r="M2071">
        <v>182</v>
      </c>
      <c r="N2071">
        <f t="shared" si="32"/>
        <v>650</v>
      </c>
    </row>
    <row r="2072" spans="1:14" ht="14.25" customHeight="1" x14ac:dyDescent="0.35">
      <c r="A2072" t="s">
        <v>6714</v>
      </c>
      <c r="B2072" t="s">
        <v>3385</v>
      </c>
      <c r="C2072" t="s">
        <v>2112</v>
      </c>
      <c r="D2072" t="s">
        <v>2137</v>
      </c>
      <c r="E2072">
        <v>39049</v>
      </c>
      <c r="F2072">
        <v>5836</v>
      </c>
      <c r="G2072">
        <v>1742</v>
      </c>
      <c r="H2072">
        <v>2992</v>
      </c>
      <c r="I2072">
        <v>13668</v>
      </c>
      <c r="J2072">
        <v>4256</v>
      </c>
      <c r="K2072">
        <v>1409</v>
      </c>
      <c r="L2072">
        <v>2599</v>
      </c>
      <c r="M2072">
        <v>15343</v>
      </c>
      <c r="N2072">
        <f t="shared" si="32"/>
        <v>47845</v>
      </c>
    </row>
    <row r="2073" spans="1:14" ht="14.25" customHeight="1" x14ac:dyDescent="0.35">
      <c r="A2073" t="s">
        <v>6715</v>
      </c>
      <c r="B2073" t="s">
        <v>3594</v>
      </c>
      <c r="C2073" t="s">
        <v>2112</v>
      </c>
      <c r="D2073" t="s">
        <v>2138</v>
      </c>
      <c r="E2073">
        <v>39051</v>
      </c>
      <c r="F2073">
        <v>66</v>
      </c>
      <c r="G2073">
        <v>10</v>
      </c>
      <c r="H2073">
        <v>3</v>
      </c>
      <c r="I2073">
        <v>147</v>
      </c>
      <c r="J2073">
        <v>103</v>
      </c>
      <c r="K2073">
        <v>29</v>
      </c>
      <c r="L2073">
        <v>74</v>
      </c>
      <c r="M2073">
        <v>163</v>
      </c>
      <c r="N2073">
        <f t="shared" si="32"/>
        <v>595</v>
      </c>
    </row>
    <row r="2074" spans="1:14" ht="14.25" customHeight="1" x14ac:dyDescent="0.35">
      <c r="A2074" t="s">
        <v>6716</v>
      </c>
      <c r="B2074" t="s">
        <v>6717</v>
      </c>
      <c r="C2074" t="s">
        <v>2112</v>
      </c>
      <c r="D2074" t="s">
        <v>2139</v>
      </c>
      <c r="E2074">
        <v>39053</v>
      </c>
      <c r="F2074">
        <v>77</v>
      </c>
      <c r="G2074">
        <v>80</v>
      </c>
      <c r="H2074">
        <v>66</v>
      </c>
      <c r="I2074">
        <v>205</v>
      </c>
      <c r="J2074">
        <v>28</v>
      </c>
      <c r="K2074">
        <v>3</v>
      </c>
      <c r="L2074">
        <v>56</v>
      </c>
      <c r="M2074">
        <v>242</v>
      </c>
      <c r="N2074">
        <f t="shared" si="32"/>
        <v>757</v>
      </c>
    </row>
    <row r="2075" spans="1:14" ht="14.25" customHeight="1" x14ac:dyDescent="0.35">
      <c r="A2075" t="s">
        <v>6718</v>
      </c>
      <c r="B2075" t="s">
        <v>6719</v>
      </c>
      <c r="C2075" t="s">
        <v>2112</v>
      </c>
      <c r="D2075" t="s">
        <v>2140</v>
      </c>
      <c r="E2075">
        <v>39055</v>
      </c>
      <c r="F2075">
        <v>82</v>
      </c>
      <c r="G2075">
        <v>30</v>
      </c>
      <c r="H2075">
        <v>39</v>
      </c>
      <c r="I2075">
        <v>377</v>
      </c>
      <c r="J2075">
        <v>54</v>
      </c>
      <c r="K2075">
        <v>80</v>
      </c>
      <c r="L2075">
        <v>55</v>
      </c>
      <c r="M2075">
        <v>234</v>
      </c>
      <c r="N2075">
        <f t="shared" si="32"/>
        <v>951</v>
      </c>
    </row>
    <row r="2076" spans="1:14" ht="14.25" customHeight="1" x14ac:dyDescent="0.35">
      <c r="A2076" t="s">
        <v>6720</v>
      </c>
      <c r="B2076" t="s">
        <v>3389</v>
      </c>
      <c r="C2076" t="s">
        <v>2112</v>
      </c>
      <c r="D2076" t="s">
        <v>2141</v>
      </c>
      <c r="E2076">
        <v>39057</v>
      </c>
      <c r="F2076">
        <v>517</v>
      </c>
      <c r="G2076">
        <v>108</v>
      </c>
      <c r="H2076">
        <v>205</v>
      </c>
      <c r="I2076">
        <v>1675</v>
      </c>
      <c r="J2076">
        <v>623</v>
      </c>
      <c r="K2076">
        <v>76</v>
      </c>
      <c r="L2076">
        <v>280</v>
      </c>
      <c r="M2076">
        <v>1589</v>
      </c>
      <c r="N2076">
        <f t="shared" si="32"/>
        <v>5073</v>
      </c>
    </row>
    <row r="2077" spans="1:14" ht="14.25" customHeight="1" x14ac:dyDescent="0.35">
      <c r="A2077" t="s">
        <v>6721</v>
      </c>
      <c r="B2077" t="s">
        <v>6722</v>
      </c>
      <c r="C2077" t="s">
        <v>2112</v>
      </c>
      <c r="D2077" t="s">
        <v>2142</v>
      </c>
      <c r="E2077">
        <v>39059</v>
      </c>
      <c r="F2077">
        <v>63</v>
      </c>
      <c r="G2077">
        <v>1</v>
      </c>
      <c r="H2077">
        <v>142</v>
      </c>
      <c r="I2077">
        <v>133</v>
      </c>
      <c r="J2077">
        <v>191</v>
      </c>
      <c r="K2077">
        <v>72</v>
      </c>
      <c r="L2077">
        <v>30</v>
      </c>
      <c r="M2077">
        <v>297</v>
      </c>
      <c r="N2077">
        <f t="shared" si="32"/>
        <v>929</v>
      </c>
    </row>
    <row r="2078" spans="1:14" ht="14.25" customHeight="1" x14ac:dyDescent="0.35">
      <c r="A2078" t="s">
        <v>6723</v>
      </c>
      <c r="B2078" t="s">
        <v>3981</v>
      </c>
      <c r="C2078" t="s">
        <v>2112</v>
      </c>
      <c r="D2078" t="s">
        <v>2143</v>
      </c>
      <c r="E2078">
        <v>39061</v>
      </c>
      <c r="F2078">
        <v>3734</v>
      </c>
      <c r="G2078">
        <v>763</v>
      </c>
      <c r="H2078">
        <v>1371</v>
      </c>
      <c r="I2078">
        <v>8456</v>
      </c>
      <c r="J2078">
        <v>3290</v>
      </c>
      <c r="K2078">
        <v>741</v>
      </c>
      <c r="L2078">
        <v>2393</v>
      </c>
      <c r="M2078">
        <v>11258</v>
      </c>
      <c r="N2078">
        <f t="shared" si="32"/>
        <v>32006</v>
      </c>
    </row>
    <row r="2079" spans="1:14" ht="14.25" customHeight="1" x14ac:dyDescent="0.35">
      <c r="A2079" t="s">
        <v>6724</v>
      </c>
      <c r="B2079" t="s">
        <v>4178</v>
      </c>
      <c r="C2079" t="s">
        <v>2112</v>
      </c>
      <c r="D2079" t="s">
        <v>2144</v>
      </c>
      <c r="E2079">
        <v>39063</v>
      </c>
      <c r="F2079">
        <v>123</v>
      </c>
      <c r="G2079">
        <v>52</v>
      </c>
      <c r="H2079">
        <v>189</v>
      </c>
      <c r="I2079">
        <v>498</v>
      </c>
      <c r="J2079">
        <v>144</v>
      </c>
      <c r="K2079">
        <v>45</v>
      </c>
      <c r="L2079">
        <v>130</v>
      </c>
      <c r="M2079">
        <v>843</v>
      </c>
      <c r="N2079">
        <f t="shared" si="32"/>
        <v>2024</v>
      </c>
    </row>
    <row r="2080" spans="1:14" ht="14.25" customHeight="1" x14ac:dyDescent="0.35">
      <c r="A2080" t="s">
        <v>6725</v>
      </c>
      <c r="B2080" t="s">
        <v>4463</v>
      </c>
      <c r="C2080" t="s">
        <v>2112</v>
      </c>
      <c r="D2080" t="s">
        <v>2145</v>
      </c>
      <c r="E2080">
        <v>39065</v>
      </c>
      <c r="F2080">
        <v>165</v>
      </c>
      <c r="G2080">
        <v>35</v>
      </c>
      <c r="H2080">
        <v>41</v>
      </c>
      <c r="I2080">
        <v>238</v>
      </c>
      <c r="J2080">
        <v>107</v>
      </c>
      <c r="K2080">
        <v>68</v>
      </c>
      <c r="L2080">
        <v>95</v>
      </c>
      <c r="M2080">
        <v>425</v>
      </c>
      <c r="N2080">
        <f t="shared" si="32"/>
        <v>1174</v>
      </c>
    </row>
    <row r="2081" spans="1:14" ht="14.25" customHeight="1" x14ac:dyDescent="0.35">
      <c r="A2081" t="s">
        <v>6726</v>
      </c>
      <c r="B2081" t="s">
        <v>4608</v>
      </c>
      <c r="C2081" t="s">
        <v>2112</v>
      </c>
      <c r="D2081" t="s">
        <v>2146</v>
      </c>
      <c r="E2081">
        <v>39067</v>
      </c>
      <c r="F2081">
        <v>59</v>
      </c>
      <c r="G2081">
        <v>2</v>
      </c>
      <c r="H2081">
        <v>38</v>
      </c>
      <c r="I2081">
        <v>29</v>
      </c>
      <c r="J2081">
        <v>48</v>
      </c>
      <c r="K2081">
        <v>19</v>
      </c>
      <c r="L2081">
        <v>12</v>
      </c>
      <c r="M2081">
        <v>64</v>
      </c>
      <c r="N2081">
        <f t="shared" si="32"/>
        <v>271</v>
      </c>
    </row>
    <row r="2082" spans="1:14" ht="14.25" customHeight="1" x14ac:dyDescent="0.35">
      <c r="A2082" t="s">
        <v>6727</v>
      </c>
      <c r="B2082" t="s">
        <v>3393</v>
      </c>
      <c r="C2082" t="s">
        <v>2112</v>
      </c>
      <c r="D2082" t="s">
        <v>2147</v>
      </c>
      <c r="E2082">
        <v>39069</v>
      </c>
      <c r="F2082">
        <v>127</v>
      </c>
      <c r="G2082">
        <v>56</v>
      </c>
      <c r="H2082">
        <v>5</v>
      </c>
      <c r="I2082">
        <v>79</v>
      </c>
      <c r="J2082">
        <v>85</v>
      </c>
      <c r="K2082">
        <v>16</v>
      </c>
      <c r="L2082">
        <v>21</v>
      </c>
      <c r="M2082">
        <v>147</v>
      </c>
      <c r="N2082">
        <f t="shared" si="32"/>
        <v>536</v>
      </c>
    </row>
    <row r="2083" spans="1:14" ht="14.25" customHeight="1" x14ac:dyDescent="0.35">
      <c r="A2083" t="s">
        <v>6728</v>
      </c>
      <c r="B2083" t="s">
        <v>6729</v>
      </c>
      <c r="C2083" t="s">
        <v>2112</v>
      </c>
      <c r="D2083" t="s">
        <v>2148</v>
      </c>
      <c r="E2083">
        <v>39071</v>
      </c>
      <c r="F2083">
        <v>100</v>
      </c>
      <c r="G2083">
        <v>101</v>
      </c>
      <c r="H2083">
        <v>118</v>
      </c>
      <c r="I2083">
        <v>213</v>
      </c>
      <c r="J2083">
        <v>190</v>
      </c>
      <c r="K2083">
        <v>46</v>
      </c>
      <c r="L2083">
        <v>88</v>
      </c>
      <c r="M2083">
        <v>317</v>
      </c>
      <c r="N2083">
        <f t="shared" si="32"/>
        <v>1173</v>
      </c>
    </row>
    <row r="2084" spans="1:14" ht="14.25" customHeight="1" x14ac:dyDescent="0.35">
      <c r="A2084" t="s">
        <v>6730</v>
      </c>
      <c r="B2084" t="s">
        <v>6731</v>
      </c>
      <c r="C2084" t="s">
        <v>2112</v>
      </c>
      <c r="D2084" t="s">
        <v>2149</v>
      </c>
      <c r="E2084">
        <v>39073</v>
      </c>
      <c r="F2084">
        <v>165</v>
      </c>
      <c r="G2084">
        <v>49</v>
      </c>
      <c r="H2084">
        <v>62</v>
      </c>
      <c r="I2084">
        <v>191</v>
      </c>
      <c r="J2084">
        <v>45</v>
      </c>
      <c r="K2084">
        <v>0</v>
      </c>
      <c r="L2084">
        <v>33</v>
      </c>
      <c r="M2084">
        <v>191</v>
      </c>
      <c r="N2084">
        <f t="shared" si="32"/>
        <v>736</v>
      </c>
    </row>
    <row r="2085" spans="1:14" ht="14.25" customHeight="1" x14ac:dyDescent="0.35">
      <c r="A2085" t="s">
        <v>6732</v>
      </c>
      <c r="B2085" t="s">
        <v>3993</v>
      </c>
      <c r="C2085" t="s">
        <v>2112</v>
      </c>
      <c r="D2085" t="s">
        <v>2150</v>
      </c>
      <c r="E2085">
        <v>39075</v>
      </c>
      <c r="F2085">
        <v>116</v>
      </c>
      <c r="G2085">
        <v>72</v>
      </c>
      <c r="H2085">
        <v>54</v>
      </c>
      <c r="I2085">
        <v>29</v>
      </c>
      <c r="J2085">
        <v>128</v>
      </c>
      <c r="K2085">
        <v>76</v>
      </c>
      <c r="L2085">
        <v>62</v>
      </c>
      <c r="M2085">
        <v>22</v>
      </c>
      <c r="N2085">
        <f t="shared" si="32"/>
        <v>559</v>
      </c>
    </row>
    <row r="2086" spans="1:14" ht="14.25" customHeight="1" x14ac:dyDescent="0.35">
      <c r="A2086" t="s">
        <v>6733</v>
      </c>
      <c r="B2086" t="s">
        <v>5465</v>
      </c>
      <c r="C2086" t="s">
        <v>2112</v>
      </c>
      <c r="D2086" t="s">
        <v>2151</v>
      </c>
      <c r="E2086">
        <v>39077</v>
      </c>
      <c r="F2086">
        <v>170</v>
      </c>
      <c r="G2086">
        <v>60</v>
      </c>
      <c r="H2086">
        <v>155</v>
      </c>
      <c r="I2086">
        <v>352</v>
      </c>
      <c r="J2086">
        <v>236</v>
      </c>
      <c r="K2086">
        <v>33</v>
      </c>
      <c r="L2086">
        <v>110</v>
      </c>
      <c r="M2086">
        <v>428</v>
      </c>
      <c r="N2086">
        <f t="shared" si="32"/>
        <v>1544</v>
      </c>
    </row>
    <row r="2087" spans="1:14" ht="14.25" customHeight="1" x14ac:dyDescent="0.35">
      <c r="A2087" t="s">
        <v>6734</v>
      </c>
      <c r="B2087" t="s">
        <v>3397</v>
      </c>
      <c r="C2087" t="s">
        <v>2112</v>
      </c>
      <c r="D2087" t="s">
        <v>2152</v>
      </c>
      <c r="E2087">
        <v>39079</v>
      </c>
      <c r="F2087">
        <v>181</v>
      </c>
      <c r="G2087">
        <v>13</v>
      </c>
      <c r="H2087">
        <v>90</v>
      </c>
      <c r="I2087">
        <v>161</v>
      </c>
      <c r="J2087">
        <v>82</v>
      </c>
      <c r="K2087">
        <v>68</v>
      </c>
      <c r="L2087">
        <v>37</v>
      </c>
      <c r="M2087">
        <v>351</v>
      </c>
      <c r="N2087">
        <f t="shared" si="32"/>
        <v>983</v>
      </c>
    </row>
    <row r="2088" spans="1:14" ht="14.25" customHeight="1" x14ac:dyDescent="0.35">
      <c r="A2088" t="s">
        <v>6735</v>
      </c>
      <c r="B2088" t="s">
        <v>3399</v>
      </c>
      <c r="C2088" t="s">
        <v>2112</v>
      </c>
      <c r="D2088" t="s">
        <v>2153</v>
      </c>
      <c r="E2088">
        <v>39081</v>
      </c>
      <c r="F2088">
        <v>274</v>
      </c>
      <c r="G2088">
        <v>74</v>
      </c>
      <c r="H2088">
        <v>116</v>
      </c>
      <c r="I2088">
        <v>412</v>
      </c>
      <c r="J2088">
        <v>426</v>
      </c>
      <c r="K2088">
        <v>43</v>
      </c>
      <c r="L2088">
        <v>237</v>
      </c>
      <c r="M2088">
        <v>627</v>
      </c>
      <c r="N2088">
        <f t="shared" si="32"/>
        <v>2209</v>
      </c>
    </row>
    <row r="2089" spans="1:14" ht="14.25" customHeight="1" x14ac:dyDescent="0.35">
      <c r="A2089" t="s">
        <v>6736</v>
      </c>
      <c r="B2089" t="s">
        <v>4484</v>
      </c>
      <c r="C2089" t="s">
        <v>2112</v>
      </c>
      <c r="D2089" t="s">
        <v>2154</v>
      </c>
      <c r="E2089">
        <v>39083</v>
      </c>
      <c r="F2089">
        <v>215</v>
      </c>
      <c r="G2089">
        <v>108</v>
      </c>
      <c r="H2089">
        <v>71</v>
      </c>
      <c r="I2089">
        <v>232</v>
      </c>
      <c r="J2089">
        <v>296</v>
      </c>
      <c r="K2089">
        <v>85</v>
      </c>
      <c r="L2089">
        <v>59</v>
      </c>
      <c r="M2089">
        <v>295</v>
      </c>
      <c r="N2089">
        <f t="shared" si="32"/>
        <v>1361</v>
      </c>
    </row>
    <row r="2090" spans="1:14" ht="14.25" customHeight="1" x14ac:dyDescent="0.35">
      <c r="A2090" t="s">
        <v>6737</v>
      </c>
      <c r="B2090" t="s">
        <v>3715</v>
      </c>
      <c r="C2090" t="s">
        <v>2112</v>
      </c>
      <c r="D2090" t="s">
        <v>2155</v>
      </c>
      <c r="E2090">
        <v>39085</v>
      </c>
      <c r="F2090">
        <v>546</v>
      </c>
      <c r="G2090">
        <v>264</v>
      </c>
      <c r="H2090">
        <v>488</v>
      </c>
      <c r="I2090">
        <v>537</v>
      </c>
      <c r="J2090">
        <v>506</v>
      </c>
      <c r="K2090">
        <v>272</v>
      </c>
      <c r="L2090">
        <v>452</v>
      </c>
      <c r="M2090">
        <v>926</v>
      </c>
      <c r="N2090">
        <f t="shared" si="32"/>
        <v>3991</v>
      </c>
    </row>
    <row r="2091" spans="1:14" ht="14.25" customHeight="1" x14ac:dyDescent="0.35">
      <c r="A2091" t="s">
        <v>6738</v>
      </c>
      <c r="B2091" t="s">
        <v>3405</v>
      </c>
      <c r="C2091" t="s">
        <v>2112</v>
      </c>
      <c r="D2091" t="s">
        <v>2156</v>
      </c>
      <c r="E2091">
        <v>39087</v>
      </c>
      <c r="F2091">
        <v>116</v>
      </c>
      <c r="G2091">
        <v>18</v>
      </c>
      <c r="H2091">
        <v>223</v>
      </c>
      <c r="I2091">
        <v>423</v>
      </c>
      <c r="J2091">
        <v>96</v>
      </c>
      <c r="K2091">
        <v>126</v>
      </c>
      <c r="L2091">
        <v>161</v>
      </c>
      <c r="M2091">
        <v>379</v>
      </c>
      <c r="N2091">
        <f t="shared" si="32"/>
        <v>1542</v>
      </c>
    </row>
    <row r="2092" spans="1:14" ht="14.25" customHeight="1" x14ac:dyDescent="0.35">
      <c r="A2092" t="s">
        <v>6739</v>
      </c>
      <c r="B2092" t="s">
        <v>6740</v>
      </c>
      <c r="C2092" t="s">
        <v>2112</v>
      </c>
      <c r="D2092" t="s">
        <v>2157</v>
      </c>
      <c r="E2092">
        <v>39089</v>
      </c>
      <c r="F2092">
        <v>307</v>
      </c>
      <c r="G2092">
        <v>188</v>
      </c>
      <c r="H2092">
        <v>343</v>
      </c>
      <c r="I2092">
        <v>889</v>
      </c>
      <c r="J2092">
        <v>481</v>
      </c>
      <c r="K2092">
        <v>225</v>
      </c>
      <c r="L2092">
        <v>305</v>
      </c>
      <c r="M2092">
        <v>1279</v>
      </c>
      <c r="N2092">
        <f t="shared" si="32"/>
        <v>4017</v>
      </c>
    </row>
    <row r="2093" spans="1:14" ht="14.25" customHeight="1" x14ac:dyDescent="0.35">
      <c r="A2093" t="s">
        <v>6741</v>
      </c>
      <c r="B2093" t="s">
        <v>3623</v>
      </c>
      <c r="C2093" t="s">
        <v>2112</v>
      </c>
      <c r="D2093" t="s">
        <v>2158</v>
      </c>
      <c r="E2093">
        <v>39091</v>
      </c>
      <c r="F2093">
        <v>73</v>
      </c>
      <c r="G2093">
        <v>50</v>
      </c>
      <c r="H2093">
        <v>119</v>
      </c>
      <c r="I2093">
        <v>133</v>
      </c>
      <c r="J2093">
        <v>87</v>
      </c>
      <c r="K2093">
        <v>72</v>
      </c>
      <c r="L2093">
        <v>70</v>
      </c>
      <c r="M2093">
        <v>438</v>
      </c>
      <c r="N2093">
        <f t="shared" si="32"/>
        <v>1042</v>
      </c>
    </row>
    <row r="2094" spans="1:14" ht="14.25" customHeight="1" x14ac:dyDescent="0.35">
      <c r="A2094" t="s">
        <v>6742</v>
      </c>
      <c r="B2094" t="s">
        <v>6743</v>
      </c>
      <c r="C2094" t="s">
        <v>2112</v>
      </c>
      <c r="D2094" t="s">
        <v>2159</v>
      </c>
      <c r="E2094">
        <v>39093</v>
      </c>
      <c r="F2094">
        <v>989</v>
      </c>
      <c r="G2094">
        <v>290</v>
      </c>
      <c r="H2094">
        <v>492</v>
      </c>
      <c r="I2094">
        <v>1274</v>
      </c>
      <c r="J2094">
        <v>734</v>
      </c>
      <c r="K2094">
        <v>349</v>
      </c>
      <c r="L2094">
        <v>659</v>
      </c>
      <c r="M2094">
        <v>2504</v>
      </c>
      <c r="N2094">
        <f t="shared" si="32"/>
        <v>7291</v>
      </c>
    </row>
    <row r="2095" spans="1:14" ht="14.25" customHeight="1" x14ac:dyDescent="0.35">
      <c r="A2095" t="s">
        <v>6744</v>
      </c>
      <c r="B2095" t="s">
        <v>4782</v>
      </c>
      <c r="C2095" t="s">
        <v>2112</v>
      </c>
      <c r="D2095" t="s">
        <v>2160</v>
      </c>
      <c r="E2095">
        <v>39095</v>
      </c>
      <c r="F2095">
        <v>1667</v>
      </c>
      <c r="G2095">
        <v>643</v>
      </c>
      <c r="H2095">
        <v>1135</v>
      </c>
      <c r="I2095">
        <v>3875</v>
      </c>
      <c r="J2095">
        <v>2265</v>
      </c>
      <c r="K2095">
        <v>545</v>
      </c>
      <c r="L2095">
        <v>897</v>
      </c>
      <c r="M2095">
        <v>4695</v>
      </c>
      <c r="N2095">
        <f t="shared" si="32"/>
        <v>15722</v>
      </c>
    </row>
    <row r="2096" spans="1:14" ht="14.25" customHeight="1" x14ac:dyDescent="0.35">
      <c r="A2096" t="s">
        <v>6745</v>
      </c>
      <c r="B2096" t="s">
        <v>3415</v>
      </c>
      <c r="C2096" t="s">
        <v>2112</v>
      </c>
      <c r="D2096" t="s">
        <v>2161</v>
      </c>
      <c r="E2096">
        <v>39097</v>
      </c>
      <c r="F2096">
        <v>104</v>
      </c>
      <c r="G2096">
        <v>60</v>
      </c>
      <c r="H2096">
        <v>43</v>
      </c>
      <c r="I2096">
        <v>35</v>
      </c>
      <c r="J2096">
        <v>68</v>
      </c>
      <c r="K2096">
        <v>1</v>
      </c>
      <c r="L2096">
        <v>68</v>
      </c>
      <c r="M2096">
        <v>269</v>
      </c>
      <c r="N2096">
        <f t="shared" si="32"/>
        <v>648</v>
      </c>
    </row>
    <row r="2097" spans="1:14" ht="14.25" customHeight="1" x14ac:dyDescent="0.35">
      <c r="A2097" t="s">
        <v>6746</v>
      </c>
      <c r="B2097" t="s">
        <v>6747</v>
      </c>
      <c r="C2097" t="s">
        <v>2112</v>
      </c>
      <c r="D2097" t="s">
        <v>2162</v>
      </c>
      <c r="E2097">
        <v>39099</v>
      </c>
      <c r="F2097">
        <v>1080</v>
      </c>
      <c r="G2097">
        <v>465</v>
      </c>
      <c r="H2097">
        <v>491</v>
      </c>
      <c r="I2097">
        <v>1999</v>
      </c>
      <c r="J2097">
        <v>898</v>
      </c>
      <c r="K2097">
        <v>396</v>
      </c>
      <c r="L2097">
        <v>604</v>
      </c>
      <c r="M2097">
        <v>2463</v>
      </c>
      <c r="N2097">
        <f t="shared" si="32"/>
        <v>8396</v>
      </c>
    </row>
    <row r="2098" spans="1:14" ht="14.25" customHeight="1" x14ac:dyDescent="0.35">
      <c r="A2098" t="s">
        <v>6748</v>
      </c>
      <c r="B2098" t="s">
        <v>3419</v>
      </c>
      <c r="C2098" t="s">
        <v>2112</v>
      </c>
      <c r="D2098" t="s">
        <v>2163</v>
      </c>
      <c r="E2098">
        <v>39101</v>
      </c>
      <c r="F2098">
        <v>373</v>
      </c>
      <c r="G2098">
        <v>44</v>
      </c>
      <c r="H2098">
        <v>152</v>
      </c>
      <c r="I2098">
        <v>329</v>
      </c>
      <c r="J2098">
        <v>86</v>
      </c>
      <c r="K2098">
        <v>149</v>
      </c>
      <c r="L2098">
        <v>174</v>
      </c>
      <c r="M2098">
        <v>652</v>
      </c>
      <c r="N2098">
        <f t="shared" si="32"/>
        <v>1959</v>
      </c>
    </row>
    <row r="2099" spans="1:14" ht="14.25" customHeight="1" x14ac:dyDescent="0.35">
      <c r="A2099" t="s">
        <v>6749</v>
      </c>
      <c r="B2099" t="s">
        <v>6750</v>
      </c>
      <c r="C2099" t="s">
        <v>2112</v>
      </c>
      <c r="D2099" t="s">
        <v>2164</v>
      </c>
      <c r="E2099">
        <v>39103</v>
      </c>
      <c r="F2099">
        <v>176</v>
      </c>
      <c r="G2099">
        <v>143</v>
      </c>
      <c r="H2099">
        <v>69</v>
      </c>
      <c r="I2099">
        <v>735</v>
      </c>
      <c r="J2099">
        <v>201</v>
      </c>
      <c r="K2099">
        <v>39</v>
      </c>
      <c r="L2099">
        <v>137</v>
      </c>
      <c r="M2099">
        <v>539</v>
      </c>
      <c r="N2099">
        <f t="shared" si="32"/>
        <v>2039</v>
      </c>
    </row>
    <row r="2100" spans="1:14" ht="14.25" customHeight="1" x14ac:dyDescent="0.35">
      <c r="A2100" t="s">
        <v>6751</v>
      </c>
      <c r="B2100" t="s">
        <v>6752</v>
      </c>
      <c r="C2100" t="s">
        <v>2112</v>
      </c>
      <c r="D2100" t="s">
        <v>2165</v>
      </c>
      <c r="E2100">
        <v>39105</v>
      </c>
      <c r="F2100">
        <v>137</v>
      </c>
      <c r="G2100">
        <v>88</v>
      </c>
      <c r="H2100">
        <v>71</v>
      </c>
      <c r="I2100">
        <v>154</v>
      </c>
      <c r="J2100">
        <v>65</v>
      </c>
      <c r="K2100">
        <v>36</v>
      </c>
      <c r="L2100">
        <v>59</v>
      </c>
      <c r="M2100">
        <v>197</v>
      </c>
      <c r="N2100">
        <f t="shared" si="32"/>
        <v>807</v>
      </c>
    </row>
    <row r="2101" spans="1:14" ht="14.25" customHeight="1" x14ac:dyDescent="0.35">
      <c r="A2101" t="s">
        <v>6753</v>
      </c>
      <c r="B2101" t="s">
        <v>4512</v>
      </c>
      <c r="C2101" t="s">
        <v>2112</v>
      </c>
      <c r="D2101" t="s">
        <v>2166</v>
      </c>
      <c r="E2101">
        <v>39107</v>
      </c>
      <c r="F2101">
        <v>111</v>
      </c>
      <c r="G2101">
        <v>26</v>
      </c>
      <c r="H2101">
        <v>15</v>
      </c>
      <c r="I2101">
        <v>54</v>
      </c>
      <c r="J2101">
        <v>77</v>
      </c>
      <c r="K2101">
        <v>3</v>
      </c>
      <c r="L2101">
        <v>28</v>
      </c>
      <c r="M2101">
        <v>109</v>
      </c>
      <c r="N2101">
        <f t="shared" si="32"/>
        <v>423</v>
      </c>
    </row>
    <row r="2102" spans="1:14" ht="14.25" customHeight="1" x14ac:dyDescent="0.35">
      <c r="A2102" t="s">
        <v>6754</v>
      </c>
      <c r="B2102" t="s">
        <v>4637</v>
      </c>
      <c r="C2102" t="s">
        <v>2112</v>
      </c>
      <c r="D2102" t="s">
        <v>2167</v>
      </c>
      <c r="E2102">
        <v>39109</v>
      </c>
      <c r="F2102">
        <v>244</v>
      </c>
      <c r="G2102">
        <v>11</v>
      </c>
      <c r="H2102">
        <v>102</v>
      </c>
      <c r="I2102">
        <v>433</v>
      </c>
      <c r="J2102">
        <v>162</v>
      </c>
      <c r="K2102">
        <v>120</v>
      </c>
      <c r="L2102">
        <v>86</v>
      </c>
      <c r="M2102">
        <v>699</v>
      </c>
      <c r="N2102">
        <f t="shared" si="32"/>
        <v>1857</v>
      </c>
    </row>
    <row r="2103" spans="1:14" ht="14.25" customHeight="1" x14ac:dyDescent="0.35">
      <c r="A2103" t="s">
        <v>6755</v>
      </c>
      <c r="B2103" t="s">
        <v>3425</v>
      </c>
      <c r="C2103" t="s">
        <v>2112</v>
      </c>
      <c r="D2103" t="s">
        <v>2168</v>
      </c>
      <c r="E2103">
        <v>39111</v>
      </c>
      <c r="F2103">
        <v>43</v>
      </c>
      <c r="G2103">
        <v>21</v>
      </c>
      <c r="H2103">
        <v>52</v>
      </c>
      <c r="I2103">
        <v>114</v>
      </c>
      <c r="J2103">
        <v>102</v>
      </c>
      <c r="K2103">
        <v>0</v>
      </c>
      <c r="L2103">
        <v>32</v>
      </c>
      <c r="M2103">
        <v>38</v>
      </c>
      <c r="N2103">
        <f t="shared" si="32"/>
        <v>402</v>
      </c>
    </row>
    <row r="2104" spans="1:14" ht="14.25" customHeight="1" x14ac:dyDescent="0.35">
      <c r="A2104" t="s">
        <v>6756</v>
      </c>
      <c r="B2104" t="s">
        <v>3427</v>
      </c>
      <c r="C2104" t="s">
        <v>2112</v>
      </c>
      <c r="D2104" t="s">
        <v>2169</v>
      </c>
      <c r="E2104">
        <v>39113</v>
      </c>
      <c r="F2104">
        <v>1847</v>
      </c>
      <c r="G2104">
        <v>876</v>
      </c>
      <c r="H2104">
        <v>1218</v>
      </c>
      <c r="I2104">
        <v>3407</v>
      </c>
      <c r="J2104">
        <v>1825</v>
      </c>
      <c r="K2104">
        <v>763</v>
      </c>
      <c r="L2104">
        <v>1131</v>
      </c>
      <c r="M2104">
        <v>4916</v>
      </c>
      <c r="N2104">
        <f t="shared" si="32"/>
        <v>15983</v>
      </c>
    </row>
    <row r="2105" spans="1:14" ht="14.25" customHeight="1" x14ac:dyDescent="0.35">
      <c r="A2105" t="s">
        <v>6757</v>
      </c>
      <c r="B2105" t="s">
        <v>3429</v>
      </c>
      <c r="C2105" t="s">
        <v>2112</v>
      </c>
      <c r="D2105" t="s">
        <v>2170</v>
      </c>
      <c r="E2105">
        <v>39115</v>
      </c>
      <c r="F2105">
        <v>32</v>
      </c>
      <c r="G2105">
        <v>5</v>
      </c>
      <c r="H2105">
        <v>10</v>
      </c>
      <c r="I2105">
        <v>67</v>
      </c>
      <c r="J2105">
        <v>20</v>
      </c>
      <c r="K2105">
        <v>17</v>
      </c>
      <c r="L2105">
        <v>19</v>
      </c>
      <c r="M2105">
        <v>75</v>
      </c>
      <c r="N2105">
        <f t="shared" si="32"/>
        <v>245</v>
      </c>
    </row>
    <row r="2106" spans="1:14" ht="14.25" customHeight="1" x14ac:dyDescent="0.35">
      <c r="A2106" t="s">
        <v>6758</v>
      </c>
      <c r="B2106" t="s">
        <v>6759</v>
      </c>
      <c r="C2106" t="s">
        <v>2112</v>
      </c>
      <c r="D2106" t="s">
        <v>2171</v>
      </c>
      <c r="E2106">
        <v>39117</v>
      </c>
      <c r="F2106">
        <v>67</v>
      </c>
      <c r="G2106">
        <v>6</v>
      </c>
      <c r="H2106">
        <v>46</v>
      </c>
      <c r="I2106">
        <v>152</v>
      </c>
      <c r="J2106">
        <v>93</v>
      </c>
      <c r="K2106">
        <v>26</v>
      </c>
      <c r="L2106">
        <v>43</v>
      </c>
      <c r="M2106">
        <v>293</v>
      </c>
      <c r="N2106">
        <f t="shared" si="32"/>
        <v>726</v>
      </c>
    </row>
    <row r="2107" spans="1:14" ht="14.25" customHeight="1" x14ac:dyDescent="0.35">
      <c r="A2107" t="s">
        <v>6760</v>
      </c>
      <c r="B2107" t="s">
        <v>6761</v>
      </c>
      <c r="C2107" t="s">
        <v>2112</v>
      </c>
      <c r="D2107" t="s">
        <v>2172</v>
      </c>
      <c r="E2107">
        <v>39119</v>
      </c>
      <c r="F2107">
        <v>387</v>
      </c>
      <c r="G2107">
        <v>113</v>
      </c>
      <c r="H2107">
        <v>127</v>
      </c>
      <c r="I2107">
        <v>516</v>
      </c>
      <c r="J2107">
        <v>311</v>
      </c>
      <c r="K2107">
        <v>87</v>
      </c>
      <c r="L2107">
        <v>175</v>
      </c>
      <c r="M2107">
        <v>735</v>
      </c>
      <c r="N2107">
        <f t="shared" si="32"/>
        <v>2451</v>
      </c>
    </row>
    <row r="2108" spans="1:14" ht="14.25" customHeight="1" x14ac:dyDescent="0.35">
      <c r="A2108" t="s">
        <v>6762</v>
      </c>
      <c r="B2108" t="s">
        <v>4643</v>
      </c>
      <c r="C2108" t="s">
        <v>2112</v>
      </c>
      <c r="D2108" t="s">
        <v>2173</v>
      </c>
      <c r="E2108">
        <v>39121</v>
      </c>
      <c r="F2108">
        <v>24</v>
      </c>
      <c r="G2108">
        <v>0</v>
      </c>
      <c r="H2108">
        <v>22</v>
      </c>
      <c r="I2108">
        <v>19</v>
      </c>
      <c r="J2108">
        <v>0</v>
      </c>
      <c r="K2108">
        <v>35</v>
      </c>
      <c r="L2108">
        <v>0</v>
      </c>
      <c r="M2108">
        <v>17</v>
      </c>
      <c r="N2108">
        <f t="shared" si="32"/>
        <v>117</v>
      </c>
    </row>
    <row r="2109" spans="1:14" ht="14.25" customHeight="1" x14ac:dyDescent="0.35">
      <c r="A2109" t="s">
        <v>6763</v>
      </c>
      <c r="B2109" t="s">
        <v>4957</v>
      </c>
      <c r="C2109" t="s">
        <v>2112</v>
      </c>
      <c r="D2109" t="s">
        <v>2174</v>
      </c>
      <c r="E2109">
        <v>39123</v>
      </c>
      <c r="F2109">
        <v>91</v>
      </c>
      <c r="G2109">
        <v>0</v>
      </c>
      <c r="H2109">
        <v>79</v>
      </c>
      <c r="I2109">
        <v>66</v>
      </c>
      <c r="J2109">
        <v>43</v>
      </c>
      <c r="K2109">
        <v>4</v>
      </c>
      <c r="L2109">
        <v>38</v>
      </c>
      <c r="M2109">
        <v>240</v>
      </c>
      <c r="N2109">
        <f t="shared" si="32"/>
        <v>561</v>
      </c>
    </row>
    <row r="2110" spans="1:14" ht="14.25" customHeight="1" x14ac:dyDescent="0.35">
      <c r="A2110" t="s">
        <v>6764</v>
      </c>
      <c r="B2110" t="s">
        <v>4240</v>
      </c>
      <c r="C2110" t="s">
        <v>2112</v>
      </c>
      <c r="D2110" t="s">
        <v>2175</v>
      </c>
      <c r="E2110">
        <v>39125</v>
      </c>
      <c r="F2110">
        <v>40</v>
      </c>
      <c r="G2110">
        <v>11</v>
      </c>
      <c r="H2110">
        <v>27</v>
      </c>
      <c r="I2110">
        <v>143</v>
      </c>
      <c r="J2110">
        <v>29</v>
      </c>
      <c r="K2110">
        <v>38</v>
      </c>
      <c r="L2110">
        <v>25</v>
      </c>
      <c r="M2110">
        <v>68</v>
      </c>
      <c r="N2110">
        <f t="shared" si="32"/>
        <v>381</v>
      </c>
    </row>
    <row r="2111" spans="1:14" ht="14.25" customHeight="1" x14ac:dyDescent="0.35">
      <c r="A2111" t="s">
        <v>6765</v>
      </c>
      <c r="B2111" t="s">
        <v>3431</v>
      </c>
      <c r="C2111" t="s">
        <v>2112</v>
      </c>
      <c r="D2111" t="s">
        <v>2176</v>
      </c>
      <c r="E2111">
        <v>39127</v>
      </c>
      <c r="F2111">
        <v>142</v>
      </c>
      <c r="G2111">
        <v>37</v>
      </c>
      <c r="H2111">
        <v>46</v>
      </c>
      <c r="I2111">
        <v>164</v>
      </c>
      <c r="J2111">
        <v>118</v>
      </c>
      <c r="K2111">
        <v>87</v>
      </c>
      <c r="L2111">
        <v>57</v>
      </c>
      <c r="M2111">
        <v>263</v>
      </c>
      <c r="N2111">
        <f t="shared" si="32"/>
        <v>914</v>
      </c>
    </row>
    <row r="2112" spans="1:14" ht="14.25" customHeight="1" x14ac:dyDescent="0.35">
      <c r="A2112" t="s">
        <v>6766</v>
      </c>
      <c r="B2112" t="s">
        <v>6767</v>
      </c>
      <c r="C2112" t="s">
        <v>2112</v>
      </c>
      <c r="D2112" t="s">
        <v>2177</v>
      </c>
      <c r="E2112">
        <v>39129</v>
      </c>
      <c r="F2112">
        <v>207</v>
      </c>
      <c r="G2112">
        <v>102</v>
      </c>
      <c r="H2112">
        <v>101</v>
      </c>
      <c r="I2112">
        <v>301</v>
      </c>
      <c r="J2112">
        <v>157</v>
      </c>
      <c r="K2112">
        <v>48</v>
      </c>
      <c r="L2112">
        <v>68</v>
      </c>
      <c r="M2112">
        <v>217</v>
      </c>
      <c r="N2112">
        <f t="shared" si="32"/>
        <v>1201</v>
      </c>
    </row>
    <row r="2113" spans="1:14" ht="14.25" customHeight="1" x14ac:dyDescent="0.35">
      <c r="A2113" t="s">
        <v>6768</v>
      </c>
      <c r="B2113" t="s">
        <v>3435</v>
      </c>
      <c r="C2113" t="s">
        <v>2112</v>
      </c>
      <c r="D2113" t="s">
        <v>2178</v>
      </c>
      <c r="E2113">
        <v>39131</v>
      </c>
      <c r="F2113">
        <v>165</v>
      </c>
      <c r="G2113">
        <v>50</v>
      </c>
      <c r="H2113">
        <v>127</v>
      </c>
      <c r="I2113">
        <v>118</v>
      </c>
      <c r="J2113">
        <v>91</v>
      </c>
      <c r="K2113">
        <v>24</v>
      </c>
      <c r="L2113">
        <v>53</v>
      </c>
      <c r="M2113">
        <v>288</v>
      </c>
      <c r="N2113">
        <f t="shared" si="32"/>
        <v>916</v>
      </c>
    </row>
    <row r="2114" spans="1:14" ht="14.25" customHeight="1" x14ac:dyDescent="0.35">
      <c r="A2114" t="s">
        <v>6769</v>
      </c>
      <c r="B2114" t="s">
        <v>6770</v>
      </c>
      <c r="C2114" t="s">
        <v>2112</v>
      </c>
      <c r="D2114" t="s">
        <v>2179</v>
      </c>
      <c r="E2114">
        <v>39133</v>
      </c>
      <c r="F2114">
        <v>236</v>
      </c>
      <c r="G2114">
        <v>125</v>
      </c>
      <c r="H2114">
        <v>144</v>
      </c>
      <c r="I2114">
        <v>1833</v>
      </c>
      <c r="J2114">
        <v>245</v>
      </c>
      <c r="K2114">
        <v>118</v>
      </c>
      <c r="L2114">
        <v>173</v>
      </c>
      <c r="M2114">
        <v>2810</v>
      </c>
      <c r="N2114">
        <f t="shared" si="32"/>
        <v>5684</v>
      </c>
    </row>
    <row r="2115" spans="1:14" ht="14.25" customHeight="1" x14ac:dyDescent="0.35">
      <c r="A2115" t="s">
        <v>6771</v>
      </c>
      <c r="B2115" t="s">
        <v>6772</v>
      </c>
      <c r="C2115" t="s">
        <v>2112</v>
      </c>
      <c r="D2115" t="s">
        <v>2180</v>
      </c>
      <c r="E2115">
        <v>39135</v>
      </c>
      <c r="F2115">
        <v>48</v>
      </c>
      <c r="G2115">
        <v>45</v>
      </c>
      <c r="H2115">
        <v>44</v>
      </c>
      <c r="I2115">
        <v>134</v>
      </c>
      <c r="J2115">
        <v>184</v>
      </c>
      <c r="K2115">
        <v>38</v>
      </c>
      <c r="L2115">
        <v>95</v>
      </c>
      <c r="M2115">
        <v>229</v>
      </c>
      <c r="N2115">
        <f t="shared" ref="N2115:N2178" si="33">SUM(F2115:M2115)</f>
        <v>817</v>
      </c>
    </row>
    <row r="2116" spans="1:14" ht="14.25" customHeight="1" x14ac:dyDescent="0.35">
      <c r="A2116" t="s">
        <v>6773</v>
      </c>
      <c r="B2116" t="s">
        <v>4033</v>
      </c>
      <c r="C2116" t="s">
        <v>2112</v>
      </c>
      <c r="D2116" t="s">
        <v>2181</v>
      </c>
      <c r="E2116">
        <v>39137</v>
      </c>
      <c r="F2116">
        <v>39</v>
      </c>
      <c r="G2116">
        <v>28</v>
      </c>
      <c r="H2116">
        <v>7</v>
      </c>
      <c r="I2116">
        <v>50</v>
      </c>
      <c r="J2116">
        <v>26</v>
      </c>
      <c r="K2116">
        <v>31</v>
      </c>
      <c r="L2116">
        <v>6</v>
      </c>
      <c r="M2116">
        <v>117</v>
      </c>
      <c r="N2116">
        <f t="shared" si="33"/>
        <v>304</v>
      </c>
    </row>
    <row r="2117" spans="1:14" ht="14.25" customHeight="1" x14ac:dyDescent="0.35">
      <c r="A2117" t="s">
        <v>6774</v>
      </c>
      <c r="B2117" t="s">
        <v>4531</v>
      </c>
      <c r="C2117" t="s">
        <v>2112</v>
      </c>
      <c r="D2117" t="s">
        <v>2182</v>
      </c>
      <c r="E2117">
        <v>39139</v>
      </c>
      <c r="F2117">
        <v>434</v>
      </c>
      <c r="G2117">
        <v>150</v>
      </c>
      <c r="H2117">
        <v>202</v>
      </c>
      <c r="I2117">
        <v>948</v>
      </c>
      <c r="J2117">
        <v>364</v>
      </c>
      <c r="K2117">
        <v>186</v>
      </c>
      <c r="L2117">
        <v>255</v>
      </c>
      <c r="M2117">
        <v>624</v>
      </c>
      <c r="N2117">
        <f t="shared" si="33"/>
        <v>3163</v>
      </c>
    </row>
    <row r="2118" spans="1:14" ht="14.25" customHeight="1" x14ac:dyDescent="0.35">
      <c r="A2118" t="s">
        <v>6775</v>
      </c>
      <c r="B2118" t="s">
        <v>6776</v>
      </c>
      <c r="C2118" t="s">
        <v>2112</v>
      </c>
      <c r="D2118" t="s">
        <v>2183</v>
      </c>
      <c r="E2118">
        <v>39141</v>
      </c>
      <c r="F2118">
        <v>288</v>
      </c>
      <c r="G2118">
        <v>138</v>
      </c>
      <c r="H2118">
        <v>305</v>
      </c>
      <c r="I2118">
        <v>269</v>
      </c>
      <c r="J2118">
        <v>445</v>
      </c>
      <c r="K2118">
        <v>176</v>
      </c>
      <c r="L2118">
        <v>140</v>
      </c>
      <c r="M2118">
        <v>609</v>
      </c>
      <c r="N2118">
        <f t="shared" si="33"/>
        <v>2370</v>
      </c>
    </row>
    <row r="2119" spans="1:14" ht="14.25" customHeight="1" x14ac:dyDescent="0.35">
      <c r="A2119" t="s">
        <v>6777</v>
      </c>
      <c r="B2119" t="s">
        <v>6778</v>
      </c>
      <c r="C2119" t="s">
        <v>2112</v>
      </c>
      <c r="D2119" t="s">
        <v>2184</v>
      </c>
      <c r="E2119">
        <v>39143</v>
      </c>
      <c r="F2119">
        <v>115</v>
      </c>
      <c r="G2119">
        <v>124</v>
      </c>
      <c r="H2119">
        <v>16</v>
      </c>
      <c r="I2119">
        <v>117</v>
      </c>
      <c r="J2119">
        <v>163</v>
      </c>
      <c r="K2119">
        <v>38</v>
      </c>
      <c r="L2119">
        <v>163</v>
      </c>
      <c r="M2119">
        <v>577</v>
      </c>
      <c r="N2119">
        <f t="shared" si="33"/>
        <v>1313</v>
      </c>
    </row>
    <row r="2120" spans="1:14" ht="14.25" customHeight="1" x14ac:dyDescent="0.35">
      <c r="A2120" t="s">
        <v>6779</v>
      </c>
      <c r="B2120" t="s">
        <v>6780</v>
      </c>
      <c r="C2120" t="s">
        <v>2112</v>
      </c>
      <c r="D2120" t="s">
        <v>2185</v>
      </c>
      <c r="E2120">
        <v>39145</v>
      </c>
      <c r="F2120">
        <v>402</v>
      </c>
      <c r="G2120">
        <v>71</v>
      </c>
      <c r="H2120">
        <v>113</v>
      </c>
      <c r="I2120">
        <v>646</v>
      </c>
      <c r="J2120">
        <v>486</v>
      </c>
      <c r="K2120">
        <v>83</v>
      </c>
      <c r="L2120">
        <v>200</v>
      </c>
      <c r="M2120">
        <v>712</v>
      </c>
      <c r="N2120">
        <f t="shared" si="33"/>
        <v>2713</v>
      </c>
    </row>
    <row r="2121" spans="1:14" ht="14.25" customHeight="1" x14ac:dyDescent="0.35">
      <c r="A2121" t="s">
        <v>6781</v>
      </c>
      <c r="B2121" t="s">
        <v>6411</v>
      </c>
      <c r="C2121" t="s">
        <v>2112</v>
      </c>
      <c r="D2121" t="s">
        <v>2186</v>
      </c>
      <c r="E2121">
        <v>39147</v>
      </c>
      <c r="F2121">
        <v>73</v>
      </c>
      <c r="G2121">
        <v>14</v>
      </c>
      <c r="H2121">
        <v>96</v>
      </c>
      <c r="I2121">
        <v>342</v>
      </c>
      <c r="J2121">
        <v>200</v>
      </c>
      <c r="K2121">
        <v>66</v>
      </c>
      <c r="L2121">
        <v>147</v>
      </c>
      <c r="M2121">
        <v>598</v>
      </c>
      <c r="N2121">
        <f t="shared" si="33"/>
        <v>1536</v>
      </c>
    </row>
    <row r="2122" spans="1:14" ht="14.25" customHeight="1" x14ac:dyDescent="0.35">
      <c r="A2122" t="s">
        <v>6782</v>
      </c>
      <c r="B2122" t="s">
        <v>3443</v>
      </c>
      <c r="C2122" t="s">
        <v>2112</v>
      </c>
      <c r="D2122" t="s">
        <v>2187</v>
      </c>
      <c r="E2122">
        <v>39149</v>
      </c>
      <c r="F2122">
        <v>113</v>
      </c>
      <c r="G2122">
        <v>32</v>
      </c>
      <c r="H2122">
        <v>135</v>
      </c>
      <c r="I2122">
        <v>246</v>
      </c>
      <c r="J2122">
        <v>48</v>
      </c>
      <c r="K2122">
        <v>29</v>
      </c>
      <c r="L2122">
        <v>92</v>
      </c>
      <c r="M2122">
        <v>271</v>
      </c>
      <c r="N2122">
        <f t="shared" si="33"/>
        <v>966</v>
      </c>
    </row>
    <row r="2123" spans="1:14" ht="14.25" customHeight="1" x14ac:dyDescent="0.35">
      <c r="A2123" t="s">
        <v>6783</v>
      </c>
      <c r="B2123" t="s">
        <v>4543</v>
      </c>
      <c r="C2123" t="s">
        <v>2112</v>
      </c>
      <c r="D2123" t="s">
        <v>2188</v>
      </c>
      <c r="E2123">
        <v>39151</v>
      </c>
      <c r="F2123">
        <v>985</v>
      </c>
      <c r="G2123">
        <v>473</v>
      </c>
      <c r="H2123">
        <v>752</v>
      </c>
      <c r="I2123">
        <v>1861</v>
      </c>
      <c r="J2123">
        <v>918</v>
      </c>
      <c r="K2123">
        <v>468</v>
      </c>
      <c r="L2123">
        <v>945</v>
      </c>
      <c r="M2123">
        <v>2547</v>
      </c>
      <c r="N2123">
        <f t="shared" si="33"/>
        <v>8949</v>
      </c>
    </row>
    <row r="2124" spans="1:14" ht="14.25" customHeight="1" x14ac:dyDescent="0.35">
      <c r="A2124" t="s">
        <v>6784</v>
      </c>
      <c r="B2124" t="s">
        <v>3908</v>
      </c>
      <c r="C2124" t="s">
        <v>2112</v>
      </c>
      <c r="D2124" t="s">
        <v>2189</v>
      </c>
      <c r="E2124">
        <v>39153</v>
      </c>
      <c r="F2124">
        <v>1334</v>
      </c>
      <c r="G2124">
        <v>379</v>
      </c>
      <c r="H2124">
        <v>1046</v>
      </c>
      <c r="I2124">
        <v>3505</v>
      </c>
      <c r="J2124">
        <v>1516</v>
      </c>
      <c r="K2124">
        <v>455</v>
      </c>
      <c r="L2124">
        <v>1032</v>
      </c>
      <c r="M2124">
        <v>4240</v>
      </c>
      <c r="N2124">
        <f t="shared" si="33"/>
        <v>13507</v>
      </c>
    </row>
    <row r="2125" spans="1:14" ht="14.25" customHeight="1" x14ac:dyDescent="0.35">
      <c r="A2125" t="s">
        <v>6785</v>
      </c>
      <c r="B2125" t="s">
        <v>6786</v>
      </c>
      <c r="C2125" t="s">
        <v>2112</v>
      </c>
      <c r="D2125" t="s">
        <v>2190</v>
      </c>
      <c r="E2125">
        <v>39155</v>
      </c>
      <c r="F2125">
        <v>1056</v>
      </c>
      <c r="G2125">
        <v>215</v>
      </c>
      <c r="H2125">
        <v>534</v>
      </c>
      <c r="I2125">
        <v>998</v>
      </c>
      <c r="J2125">
        <v>818</v>
      </c>
      <c r="K2125">
        <v>300</v>
      </c>
      <c r="L2125">
        <v>630</v>
      </c>
      <c r="M2125">
        <v>1643</v>
      </c>
      <c r="N2125">
        <f t="shared" si="33"/>
        <v>6194</v>
      </c>
    </row>
    <row r="2126" spans="1:14" ht="14.25" customHeight="1" x14ac:dyDescent="0.35">
      <c r="A2126" t="s">
        <v>6787</v>
      </c>
      <c r="B2126" t="s">
        <v>6788</v>
      </c>
      <c r="C2126" t="s">
        <v>2112</v>
      </c>
      <c r="D2126" t="s">
        <v>2191</v>
      </c>
      <c r="E2126">
        <v>39157</v>
      </c>
      <c r="F2126">
        <v>182</v>
      </c>
      <c r="G2126">
        <v>63</v>
      </c>
      <c r="H2126">
        <v>309</v>
      </c>
      <c r="I2126">
        <v>459</v>
      </c>
      <c r="J2126">
        <v>56</v>
      </c>
      <c r="K2126">
        <v>66</v>
      </c>
      <c r="L2126">
        <v>159</v>
      </c>
      <c r="M2126">
        <v>833</v>
      </c>
      <c r="N2126">
        <f t="shared" si="33"/>
        <v>2127</v>
      </c>
    </row>
    <row r="2127" spans="1:14" ht="14.25" customHeight="1" x14ac:dyDescent="0.35">
      <c r="A2127" t="s">
        <v>6789</v>
      </c>
      <c r="B2127" t="s">
        <v>3672</v>
      </c>
      <c r="C2127" t="s">
        <v>2112</v>
      </c>
      <c r="D2127" t="s">
        <v>2192</v>
      </c>
      <c r="E2127">
        <v>39159</v>
      </c>
      <c r="F2127">
        <v>86</v>
      </c>
      <c r="G2127">
        <v>60</v>
      </c>
      <c r="H2127">
        <v>18</v>
      </c>
      <c r="I2127">
        <v>181</v>
      </c>
      <c r="J2127">
        <v>62</v>
      </c>
      <c r="K2127">
        <v>14</v>
      </c>
      <c r="L2127">
        <v>42</v>
      </c>
      <c r="M2127">
        <v>408</v>
      </c>
      <c r="N2127">
        <f t="shared" si="33"/>
        <v>871</v>
      </c>
    </row>
    <row r="2128" spans="1:14" ht="14.25" customHeight="1" x14ac:dyDescent="0.35">
      <c r="A2128" t="s">
        <v>6790</v>
      </c>
      <c r="B2128" t="s">
        <v>6791</v>
      </c>
      <c r="C2128" t="s">
        <v>2112</v>
      </c>
      <c r="D2128" t="s">
        <v>2193</v>
      </c>
      <c r="E2128">
        <v>39161</v>
      </c>
      <c r="F2128">
        <v>58</v>
      </c>
      <c r="G2128">
        <v>25</v>
      </c>
      <c r="H2128">
        <v>23</v>
      </c>
      <c r="I2128">
        <v>82</v>
      </c>
      <c r="J2128">
        <v>62</v>
      </c>
      <c r="K2128">
        <v>9</v>
      </c>
      <c r="L2128">
        <v>36</v>
      </c>
      <c r="M2128">
        <v>98</v>
      </c>
      <c r="N2128">
        <f t="shared" si="33"/>
        <v>393</v>
      </c>
    </row>
    <row r="2129" spans="1:14" ht="14.25" customHeight="1" x14ac:dyDescent="0.35">
      <c r="A2129" t="s">
        <v>6792</v>
      </c>
      <c r="B2129" t="s">
        <v>6793</v>
      </c>
      <c r="C2129" t="s">
        <v>2112</v>
      </c>
      <c r="D2129" t="s">
        <v>2194</v>
      </c>
      <c r="E2129">
        <v>39163</v>
      </c>
      <c r="F2129">
        <v>42</v>
      </c>
      <c r="G2129">
        <v>0</v>
      </c>
      <c r="H2129">
        <v>10</v>
      </c>
      <c r="I2129">
        <v>46</v>
      </c>
      <c r="J2129">
        <v>20</v>
      </c>
      <c r="K2129">
        <v>7</v>
      </c>
      <c r="L2129">
        <v>12</v>
      </c>
      <c r="M2129">
        <v>127</v>
      </c>
      <c r="N2129">
        <f t="shared" si="33"/>
        <v>264</v>
      </c>
    </row>
    <row r="2130" spans="1:14" ht="14.25" customHeight="1" x14ac:dyDescent="0.35">
      <c r="A2130" t="s">
        <v>6794</v>
      </c>
      <c r="B2130" t="s">
        <v>4306</v>
      </c>
      <c r="C2130" t="s">
        <v>2112</v>
      </c>
      <c r="D2130" t="s">
        <v>2195</v>
      </c>
      <c r="E2130">
        <v>39165</v>
      </c>
      <c r="F2130">
        <v>406</v>
      </c>
      <c r="G2130">
        <v>83</v>
      </c>
      <c r="H2130">
        <v>301</v>
      </c>
      <c r="I2130">
        <v>799</v>
      </c>
      <c r="J2130">
        <v>268</v>
      </c>
      <c r="K2130">
        <v>146</v>
      </c>
      <c r="L2130">
        <v>127</v>
      </c>
      <c r="M2130">
        <v>883</v>
      </c>
      <c r="N2130">
        <f t="shared" si="33"/>
        <v>3013</v>
      </c>
    </row>
    <row r="2131" spans="1:14" ht="14.25" customHeight="1" x14ac:dyDescent="0.35">
      <c r="A2131" t="s">
        <v>6795</v>
      </c>
      <c r="B2131" t="s">
        <v>3455</v>
      </c>
      <c r="C2131" t="s">
        <v>2112</v>
      </c>
      <c r="D2131" t="s">
        <v>2196</v>
      </c>
      <c r="E2131">
        <v>39167</v>
      </c>
      <c r="F2131">
        <v>205</v>
      </c>
      <c r="G2131">
        <v>51</v>
      </c>
      <c r="H2131">
        <v>69</v>
      </c>
      <c r="I2131">
        <v>285</v>
      </c>
      <c r="J2131">
        <v>106</v>
      </c>
      <c r="K2131">
        <v>64</v>
      </c>
      <c r="L2131">
        <v>188</v>
      </c>
      <c r="M2131">
        <v>483</v>
      </c>
      <c r="N2131">
        <f t="shared" si="33"/>
        <v>1451</v>
      </c>
    </row>
    <row r="2132" spans="1:14" ht="14.25" customHeight="1" x14ac:dyDescent="0.35">
      <c r="A2132" t="s">
        <v>6796</v>
      </c>
      <c r="B2132" t="s">
        <v>4309</v>
      </c>
      <c r="C2132" t="s">
        <v>2112</v>
      </c>
      <c r="D2132" t="s">
        <v>2197</v>
      </c>
      <c r="E2132">
        <v>39169</v>
      </c>
      <c r="F2132">
        <v>96</v>
      </c>
      <c r="G2132">
        <v>129</v>
      </c>
      <c r="H2132">
        <v>215</v>
      </c>
      <c r="I2132">
        <v>409</v>
      </c>
      <c r="J2132">
        <v>286</v>
      </c>
      <c r="K2132">
        <v>175</v>
      </c>
      <c r="L2132">
        <v>70</v>
      </c>
      <c r="M2132">
        <v>304</v>
      </c>
      <c r="N2132">
        <f t="shared" si="33"/>
        <v>1684</v>
      </c>
    </row>
    <row r="2133" spans="1:14" ht="14.25" customHeight="1" x14ac:dyDescent="0.35">
      <c r="A2133" t="s">
        <v>6797</v>
      </c>
      <c r="B2133" t="s">
        <v>6677</v>
      </c>
      <c r="C2133" t="s">
        <v>2112</v>
      </c>
      <c r="D2133" t="s">
        <v>2198</v>
      </c>
      <c r="E2133">
        <v>39171</v>
      </c>
      <c r="F2133">
        <v>97</v>
      </c>
      <c r="G2133">
        <v>64</v>
      </c>
      <c r="H2133">
        <v>47</v>
      </c>
      <c r="I2133">
        <v>176</v>
      </c>
      <c r="J2133">
        <v>61</v>
      </c>
      <c r="K2133">
        <v>12</v>
      </c>
      <c r="L2133">
        <v>60</v>
      </c>
      <c r="M2133">
        <v>300</v>
      </c>
      <c r="N2133">
        <f t="shared" si="33"/>
        <v>817</v>
      </c>
    </row>
    <row r="2134" spans="1:14" ht="14.25" customHeight="1" x14ac:dyDescent="0.35">
      <c r="A2134" t="s">
        <v>6798</v>
      </c>
      <c r="B2134" t="s">
        <v>6799</v>
      </c>
      <c r="C2134" t="s">
        <v>2112</v>
      </c>
      <c r="D2134" t="s">
        <v>2199</v>
      </c>
      <c r="E2134">
        <v>39173</v>
      </c>
      <c r="F2134">
        <v>101</v>
      </c>
      <c r="G2134">
        <v>24</v>
      </c>
      <c r="H2134">
        <v>151</v>
      </c>
      <c r="I2134">
        <v>2320</v>
      </c>
      <c r="J2134">
        <v>212</v>
      </c>
      <c r="K2134">
        <v>122</v>
      </c>
      <c r="L2134">
        <v>218</v>
      </c>
      <c r="M2134">
        <v>3370</v>
      </c>
      <c r="N2134">
        <f t="shared" si="33"/>
        <v>6518</v>
      </c>
    </row>
    <row r="2135" spans="1:14" ht="14.25" customHeight="1" x14ac:dyDescent="0.35">
      <c r="A2135" t="s">
        <v>6800</v>
      </c>
      <c r="B2135" t="s">
        <v>6801</v>
      </c>
      <c r="C2135" t="s">
        <v>2112</v>
      </c>
      <c r="D2135" t="s">
        <v>2200</v>
      </c>
      <c r="E2135">
        <v>39175</v>
      </c>
      <c r="F2135">
        <v>12</v>
      </c>
      <c r="G2135">
        <v>15</v>
      </c>
      <c r="H2135">
        <v>62</v>
      </c>
      <c r="I2135">
        <v>88</v>
      </c>
      <c r="J2135">
        <v>11</v>
      </c>
      <c r="K2135">
        <v>0</v>
      </c>
      <c r="L2135">
        <v>47</v>
      </c>
      <c r="M2135">
        <v>73</v>
      </c>
      <c r="N2135">
        <f t="shared" si="33"/>
        <v>308</v>
      </c>
    </row>
    <row r="2136" spans="1:14" ht="14.25" customHeight="1" x14ac:dyDescent="0.35">
      <c r="A2136" t="s">
        <v>6802</v>
      </c>
      <c r="B2136" t="s">
        <v>4701</v>
      </c>
      <c r="C2136" t="s">
        <v>2201</v>
      </c>
      <c r="D2136" t="s">
        <v>2202</v>
      </c>
      <c r="E2136">
        <v>40001</v>
      </c>
      <c r="F2136">
        <v>129</v>
      </c>
      <c r="G2136">
        <v>32</v>
      </c>
      <c r="H2136">
        <v>99</v>
      </c>
      <c r="I2136">
        <v>166</v>
      </c>
      <c r="J2136">
        <v>110</v>
      </c>
      <c r="K2136">
        <v>33</v>
      </c>
      <c r="L2136">
        <v>66</v>
      </c>
      <c r="M2136">
        <v>161</v>
      </c>
      <c r="N2136">
        <f t="shared" si="33"/>
        <v>796</v>
      </c>
    </row>
    <row r="2137" spans="1:14" ht="14.25" customHeight="1" x14ac:dyDescent="0.35">
      <c r="A2137" t="s">
        <v>6803</v>
      </c>
      <c r="B2137" t="s">
        <v>6804</v>
      </c>
      <c r="C2137" t="s">
        <v>2201</v>
      </c>
      <c r="D2137" t="s">
        <v>2203</v>
      </c>
      <c r="E2137">
        <v>40003</v>
      </c>
      <c r="F2137">
        <v>17</v>
      </c>
      <c r="G2137">
        <v>0</v>
      </c>
      <c r="H2137">
        <v>4</v>
      </c>
      <c r="I2137">
        <v>28</v>
      </c>
      <c r="J2137">
        <v>18</v>
      </c>
      <c r="K2137">
        <v>7</v>
      </c>
      <c r="L2137">
        <v>6</v>
      </c>
      <c r="M2137">
        <v>19</v>
      </c>
      <c r="N2137">
        <f t="shared" si="33"/>
        <v>99</v>
      </c>
    </row>
    <row r="2138" spans="1:14" ht="14.25" customHeight="1" x14ac:dyDescent="0.35">
      <c r="A2138" t="s">
        <v>6805</v>
      </c>
      <c r="B2138" t="s">
        <v>6806</v>
      </c>
      <c r="C2138" t="s">
        <v>2201</v>
      </c>
      <c r="D2138" t="s">
        <v>2204</v>
      </c>
      <c r="E2138">
        <v>40005</v>
      </c>
      <c r="F2138">
        <v>35</v>
      </c>
      <c r="G2138">
        <v>12</v>
      </c>
      <c r="H2138">
        <v>46</v>
      </c>
      <c r="I2138">
        <v>148</v>
      </c>
      <c r="J2138">
        <v>64</v>
      </c>
      <c r="K2138">
        <v>2</v>
      </c>
      <c r="L2138">
        <v>78</v>
      </c>
      <c r="M2138">
        <v>117</v>
      </c>
      <c r="N2138">
        <f t="shared" si="33"/>
        <v>502</v>
      </c>
    </row>
    <row r="2139" spans="1:14" ht="14.25" customHeight="1" x14ac:dyDescent="0.35">
      <c r="A2139" t="s">
        <v>6807</v>
      </c>
      <c r="B2139" t="s">
        <v>6808</v>
      </c>
      <c r="C2139" t="s">
        <v>2201</v>
      </c>
      <c r="D2139" t="s">
        <v>2205</v>
      </c>
      <c r="E2139">
        <v>40007</v>
      </c>
      <c r="F2139">
        <v>0</v>
      </c>
      <c r="G2139">
        <v>0</v>
      </c>
      <c r="H2139">
        <v>2</v>
      </c>
      <c r="I2139">
        <v>15</v>
      </c>
      <c r="J2139">
        <v>35</v>
      </c>
      <c r="K2139">
        <v>3</v>
      </c>
      <c r="L2139">
        <v>0</v>
      </c>
      <c r="M2139">
        <v>57</v>
      </c>
      <c r="N2139">
        <f t="shared" si="33"/>
        <v>112</v>
      </c>
    </row>
    <row r="2140" spans="1:14" ht="14.25" customHeight="1" x14ac:dyDescent="0.35">
      <c r="A2140" t="s">
        <v>6809</v>
      </c>
      <c r="B2140" t="s">
        <v>6810</v>
      </c>
      <c r="C2140" t="s">
        <v>2201</v>
      </c>
      <c r="D2140" t="s">
        <v>2206</v>
      </c>
      <c r="E2140">
        <v>40009</v>
      </c>
      <c r="F2140">
        <v>149</v>
      </c>
      <c r="G2140">
        <v>2</v>
      </c>
      <c r="H2140">
        <v>108</v>
      </c>
      <c r="I2140">
        <v>637</v>
      </c>
      <c r="J2140">
        <v>147</v>
      </c>
      <c r="K2140">
        <v>54</v>
      </c>
      <c r="L2140">
        <v>17</v>
      </c>
      <c r="M2140">
        <v>204</v>
      </c>
      <c r="N2140">
        <f t="shared" si="33"/>
        <v>1318</v>
      </c>
    </row>
    <row r="2141" spans="1:14" ht="14.25" customHeight="1" x14ac:dyDescent="0.35">
      <c r="A2141" t="s">
        <v>6811</v>
      </c>
      <c r="B2141" t="s">
        <v>4346</v>
      </c>
      <c r="C2141" t="s">
        <v>2201</v>
      </c>
      <c r="D2141" t="s">
        <v>2207</v>
      </c>
      <c r="E2141">
        <v>40011</v>
      </c>
      <c r="F2141">
        <v>55</v>
      </c>
      <c r="G2141">
        <v>18</v>
      </c>
      <c r="H2141">
        <v>22</v>
      </c>
      <c r="I2141">
        <v>14</v>
      </c>
      <c r="J2141">
        <v>36</v>
      </c>
      <c r="K2141">
        <v>20</v>
      </c>
      <c r="L2141">
        <v>19</v>
      </c>
      <c r="M2141">
        <v>107</v>
      </c>
      <c r="N2141">
        <f t="shared" si="33"/>
        <v>291</v>
      </c>
    </row>
    <row r="2142" spans="1:14" ht="14.25" customHeight="1" x14ac:dyDescent="0.35">
      <c r="A2142" t="s">
        <v>6812</v>
      </c>
      <c r="B2142" t="s">
        <v>4083</v>
      </c>
      <c r="C2142" t="s">
        <v>2201</v>
      </c>
      <c r="D2142" t="s">
        <v>2208</v>
      </c>
      <c r="E2142">
        <v>40013</v>
      </c>
      <c r="F2142">
        <v>289</v>
      </c>
      <c r="G2142">
        <v>88</v>
      </c>
      <c r="H2142">
        <v>111</v>
      </c>
      <c r="I2142">
        <v>506</v>
      </c>
      <c r="J2142">
        <v>214</v>
      </c>
      <c r="K2142">
        <v>54</v>
      </c>
      <c r="L2142">
        <v>70</v>
      </c>
      <c r="M2142">
        <v>571</v>
      </c>
      <c r="N2142">
        <f t="shared" si="33"/>
        <v>1903</v>
      </c>
    </row>
    <row r="2143" spans="1:14" ht="14.25" customHeight="1" x14ac:dyDescent="0.35">
      <c r="A2143" t="s">
        <v>6813</v>
      </c>
      <c r="B2143" t="s">
        <v>6814</v>
      </c>
      <c r="C2143" t="s">
        <v>2201</v>
      </c>
      <c r="D2143" t="s">
        <v>2209</v>
      </c>
      <c r="E2143">
        <v>40015</v>
      </c>
      <c r="F2143">
        <v>112</v>
      </c>
      <c r="G2143">
        <v>69</v>
      </c>
      <c r="H2143">
        <v>88</v>
      </c>
      <c r="I2143">
        <v>246</v>
      </c>
      <c r="J2143">
        <v>125</v>
      </c>
      <c r="K2143">
        <v>47</v>
      </c>
      <c r="L2143">
        <v>59</v>
      </c>
      <c r="M2143">
        <v>273</v>
      </c>
      <c r="N2143">
        <f t="shared" si="33"/>
        <v>1019</v>
      </c>
    </row>
    <row r="2144" spans="1:14" ht="14.25" customHeight="1" x14ac:dyDescent="0.35">
      <c r="A2144" t="s">
        <v>6815</v>
      </c>
      <c r="B2144" t="s">
        <v>6816</v>
      </c>
      <c r="C2144" t="s">
        <v>2201</v>
      </c>
      <c r="D2144" t="s">
        <v>2210</v>
      </c>
      <c r="E2144">
        <v>40017</v>
      </c>
      <c r="F2144">
        <v>338</v>
      </c>
      <c r="G2144">
        <v>99</v>
      </c>
      <c r="H2144">
        <v>219</v>
      </c>
      <c r="I2144">
        <v>724</v>
      </c>
      <c r="J2144">
        <v>404</v>
      </c>
      <c r="K2144">
        <v>137</v>
      </c>
      <c r="L2144">
        <v>273</v>
      </c>
      <c r="M2144">
        <v>876</v>
      </c>
      <c r="N2144">
        <f t="shared" si="33"/>
        <v>3070</v>
      </c>
    </row>
    <row r="2145" spans="1:14" ht="14.25" customHeight="1" x14ac:dyDescent="0.35">
      <c r="A2145" t="s">
        <v>6817</v>
      </c>
      <c r="B2145" t="s">
        <v>5052</v>
      </c>
      <c r="C2145" t="s">
        <v>2201</v>
      </c>
      <c r="D2145" t="s">
        <v>2211</v>
      </c>
      <c r="E2145">
        <v>40019</v>
      </c>
      <c r="F2145">
        <v>146</v>
      </c>
      <c r="G2145">
        <v>109</v>
      </c>
      <c r="H2145">
        <v>166</v>
      </c>
      <c r="I2145">
        <v>304</v>
      </c>
      <c r="J2145">
        <v>248</v>
      </c>
      <c r="K2145">
        <v>10</v>
      </c>
      <c r="L2145">
        <v>107</v>
      </c>
      <c r="M2145">
        <v>516</v>
      </c>
      <c r="N2145">
        <f t="shared" si="33"/>
        <v>1606</v>
      </c>
    </row>
    <row r="2146" spans="1:14" ht="14.25" customHeight="1" x14ac:dyDescent="0.35">
      <c r="A2146" t="s">
        <v>6818</v>
      </c>
      <c r="B2146" t="s">
        <v>3345</v>
      </c>
      <c r="C2146" t="s">
        <v>2201</v>
      </c>
      <c r="D2146" t="s">
        <v>2212</v>
      </c>
      <c r="E2146">
        <v>40021</v>
      </c>
      <c r="F2146">
        <v>277</v>
      </c>
      <c r="G2146">
        <v>41</v>
      </c>
      <c r="H2146">
        <v>124</v>
      </c>
      <c r="I2146">
        <v>881</v>
      </c>
      <c r="J2146">
        <v>172</v>
      </c>
      <c r="K2146">
        <v>18</v>
      </c>
      <c r="L2146">
        <v>94</v>
      </c>
      <c r="M2146">
        <v>801</v>
      </c>
      <c r="N2146">
        <f t="shared" si="33"/>
        <v>2408</v>
      </c>
    </row>
    <row r="2147" spans="1:14" ht="14.25" customHeight="1" x14ac:dyDescent="0.35">
      <c r="A2147" t="s">
        <v>6819</v>
      </c>
      <c r="B2147" t="s">
        <v>3349</v>
      </c>
      <c r="C2147" t="s">
        <v>2201</v>
      </c>
      <c r="D2147" t="s">
        <v>2213</v>
      </c>
      <c r="E2147">
        <v>40023</v>
      </c>
      <c r="F2147">
        <v>131</v>
      </c>
      <c r="G2147">
        <v>10</v>
      </c>
      <c r="H2147">
        <v>52</v>
      </c>
      <c r="I2147">
        <v>99</v>
      </c>
      <c r="J2147">
        <v>74</v>
      </c>
      <c r="K2147">
        <v>7</v>
      </c>
      <c r="L2147">
        <v>66</v>
      </c>
      <c r="M2147">
        <v>215</v>
      </c>
      <c r="N2147">
        <f t="shared" si="33"/>
        <v>654</v>
      </c>
    </row>
    <row r="2148" spans="1:14" ht="14.25" customHeight="1" x14ac:dyDescent="0.35">
      <c r="A2148" t="s">
        <v>6820</v>
      </c>
      <c r="B2148" t="s">
        <v>6821</v>
      </c>
      <c r="C2148" t="s">
        <v>2201</v>
      </c>
      <c r="D2148" t="s">
        <v>2214</v>
      </c>
      <c r="E2148">
        <v>40025</v>
      </c>
      <c r="F2148">
        <v>4</v>
      </c>
      <c r="G2148">
        <v>2</v>
      </c>
      <c r="H2148">
        <v>0</v>
      </c>
      <c r="I2148">
        <v>0</v>
      </c>
      <c r="J2148">
        <v>0</v>
      </c>
      <c r="K2148">
        <v>0</v>
      </c>
      <c r="L2148">
        <v>0</v>
      </c>
      <c r="M2148">
        <v>2</v>
      </c>
      <c r="N2148">
        <f t="shared" si="33"/>
        <v>8</v>
      </c>
    </row>
    <row r="2149" spans="1:14" ht="14.25" customHeight="1" x14ac:dyDescent="0.35">
      <c r="A2149" t="s">
        <v>6822</v>
      </c>
      <c r="B2149" t="s">
        <v>3572</v>
      </c>
      <c r="C2149" t="s">
        <v>2201</v>
      </c>
      <c r="D2149" t="s">
        <v>2215</v>
      </c>
      <c r="E2149">
        <v>40027</v>
      </c>
      <c r="F2149">
        <v>626</v>
      </c>
      <c r="G2149">
        <v>147</v>
      </c>
      <c r="H2149">
        <v>568</v>
      </c>
      <c r="I2149">
        <v>5270</v>
      </c>
      <c r="J2149">
        <v>551</v>
      </c>
      <c r="K2149">
        <v>87</v>
      </c>
      <c r="L2149">
        <v>398</v>
      </c>
      <c r="M2149">
        <v>6924</v>
      </c>
      <c r="N2149">
        <f t="shared" si="33"/>
        <v>14571</v>
      </c>
    </row>
    <row r="2150" spans="1:14" ht="14.25" customHeight="1" x14ac:dyDescent="0.35">
      <c r="A2150" t="s">
        <v>6823</v>
      </c>
      <c r="B2150" t="s">
        <v>6824</v>
      </c>
      <c r="C2150" t="s">
        <v>2201</v>
      </c>
      <c r="D2150" t="s">
        <v>2216</v>
      </c>
      <c r="E2150">
        <v>40029</v>
      </c>
      <c r="F2150">
        <v>33</v>
      </c>
      <c r="G2150">
        <v>11</v>
      </c>
      <c r="H2150">
        <v>49</v>
      </c>
      <c r="I2150">
        <v>72</v>
      </c>
      <c r="J2150">
        <v>14</v>
      </c>
      <c r="K2150">
        <v>19</v>
      </c>
      <c r="L2150">
        <v>20</v>
      </c>
      <c r="M2150">
        <v>45</v>
      </c>
      <c r="N2150">
        <f t="shared" si="33"/>
        <v>263</v>
      </c>
    </row>
    <row r="2151" spans="1:14" ht="14.25" customHeight="1" x14ac:dyDescent="0.35">
      <c r="A2151" t="s">
        <v>6825</v>
      </c>
      <c r="B2151" t="s">
        <v>4870</v>
      </c>
      <c r="C2151" t="s">
        <v>2201</v>
      </c>
      <c r="D2151" t="s">
        <v>2217</v>
      </c>
      <c r="E2151">
        <v>40031</v>
      </c>
      <c r="F2151">
        <v>616</v>
      </c>
      <c r="G2151">
        <v>96</v>
      </c>
      <c r="H2151">
        <v>267</v>
      </c>
      <c r="I2151">
        <v>935</v>
      </c>
      <c r="J2151">
        <v>401</v>
      </c>
      <c r="K2151">
        <v>120</v>
      </c>
      <c r="L2151">
        <v>371</v>
      </c>
      <c r="M2151">
        <v>1030</v>
      </c>
      <c r="N2151">
        <f t="shared" si="33"/>
        <v>3836</v>
      </c>
    </row>
    <row r="2152" spans="1:14" ht="14.25" customHeight="1" x14ac:dyDescent="0.35">
      <c r="A2152" t="s">
        <v>6826</v>
      </c>
      <c r="B2152" t="s">
        <v>6827</v>
      </c>
      <c r="C2152" t="s">
        <v>2201</v>
      </c>
      <c r="D2152" t="s">
        <v>2218</v>
      </c>
      <c r="E2152">
        <v>40033</v>
      </c>
      <c r="F2152">
        <v>37</v>
      </c>
      <c r="G2152">
        <v>2</v>
      </c>
      <c r="H2152">
        <v>52</v>
      </c>
      <c r="I2152">
        <v>52</v>
      </c>
      <c r="J2152">
        <v>44</v>
      </c>
      <c r="K2152">
        <v>0</v>
      </c>
      <c r="L2152">
        <v>7</v>
      </c>
      <c r="M2152">
        <v>15</v>
      </c>
      <c r="N2152">
        <f t="shared" si="33"/>
        <v>209</v>
      </c>
    </row>
    <row r="2153" spans="1:14" ht="14.25" customHeight="1" x14ac:dyDescent="0.35">
      <c r="A2153" t="s">
        <v>6828</v>
      </c>
      <c r="B2153" t="s">
        <v>6829</v>
      </c>
      <c r="C2153" t="s">
        <v>2201</v>
      </c>
      <c r="D2153" t="s">
        <v>2219</v>
      </c>
      <c r="E2153">
        <v>40035</v>
      </c>
      <c r="F2153">
        <v>32</v>
      </c>
      <c r="G2153">
        <v>10</v>
      </c>
      <c r="H2153">
        <v>19</v>
      </c>
      <c r="I2153">
        <v>144</v>
      </c>
      <c r="J2153">
        <v>95</v>
      </c>
      <c r="K2153">
        <v>39</v>
      </c>
      <c r="L2153">
        <v>29</v>
      </c>
      <c r="M2153">
        <v>87</v>
      </c>
      <c r="N2153">
        <f t="shared" si="33"/>
        <v>455</v>
      </c>
    </row>
    <row r="2154" spans="1:14" ht="14.25" customHeight="1" x14ac:dyDescent="0.35">
      <c r="A2154" t="s">
        <v>6830</v>
      </c>
      <c r="B2154" t="s">
        <v>6831</v>
      </c>
      <c r="C2154" t="s">
        <v>2201</v>
      </c>
      <c r="D2154" t="s">
        <v>2220</v>
      </c>
      <c r="E2154">
        <v>40037</v>
      </c>
      <c r="F2154">
        <v>198</v>
      </c>
      <c r="G2154">
        <v>83</v>
      </c>
      <c r="H2154">
        <v>174</v>
      </c>
      <c r="I2154">
        <v>270</v>
      </c>
      <c r="J2154">
        <v>271</v>
      </c>
      <c r="K2154">
        <v>131</v>
      </c>
      <c r="L2154">
        <v>192</v>
      </c>
      <c r="M2154">
        <v>663</v>
      </c>
      <c r="N2154">
        <f t="shared" si="33"/>
        <v>1982</v>
      </c>
    </row>
    <row r="2155" spans="1:14" ht="14.25" customHeight="1" x14ac:dyDescent="0.35">
      <c r="A2155" t="s">
        <v>6832</v>
      </c>
      <c r="B2155" t="s">
        <v>3825</v>
      </c>
      <c r="C2155" t="s">
        <v>2201</v>
      </c>
      <c r="D2155" t="s">
        <v>2221</v>
      </c>
      <c r="E2155">
        <v>40039</v>
      </c>
      <c r="F2155">
        <v>94</v>
      </c>
      <c r="G2155">
        <v>68</v>
      </c>
      <c r="H2155">
        <v>45</v>
      </c>
      <c r="I2155">
        <v>794</v>
      </c>
      <c r="J2155">
        <v>47</v>
      </c>
      <c r="K2155">
        <v>47</v>
      </c>
      <c r="L2155">
        <v>18</v>
      </c>
      <c r="M2155">
        <v>812</v>
      </c>
      <c r="N2155">
        <f t="shared" si="33"/>
        <v>1925</v>
      </c>
    </row>
    <row r="2156" spans="1:14" ht="14.25" customHeight="1" x14ac:dyDescent="0.35">
      <c r="A2156" t="s">
        <v>6833</v>
      </c>
      <c r="B2156" t="s">
        <v>4590</v>
      </c>
      <c r="C2156" t="s">
        <v>2201</v>
      </c>
      <c r="D2156" t="s">
        <v>2222</v>
      </c>
      <c r="E2156">
        <v>40041</v>
      </c>
      <c r="F2156">
        <v>181</v>
      </c>
      <c r="G2156">
        <v>24</v>
      </c>
      <c r="H2156">
        <v>117</v>
      </c>
      <c r="I2156">
        <v>206</v>
      </c>
      <c r="J2156">
        <v>145</v>
      </c>
      <c r="K2156">
        <v>75</v>
      </c>
      <c r="L2156">
        <v>129</v>
      </c>
      <c r="M2156">
        <v>438</v>
      </c>
      <c r="N2156">
        <f t="shared" si="33"/>
        <v>1315</v>
      </c>
    </row>
    <row r="2157" spans="1:14" ht="14.25" customHeight="1" x14ac:dyDescent="0.35">
      <c r="A2157" t="s">
        <v>6834</v>
      </c>
      <c r="B2157" t="s">
        <v>6835</v>
      </c>
      <c r="C2157" t="s">
        <v>2201</v>
      </c>
      <c r="D2157" t="s">
        <v>2223</v>
      </c>
      <c r="E2157">
        <v>40043</v>
      </c>
      <c r="F2157">
        <v>17</v>
      </c>
      <c r="G2157">
        <v>0</v>
      </c>
      <c r="H2157">
        <v>23</v>
      </c>
      <c r="I2157">
        <v>41</v>
      </c>
      <c r="J2157">
        <v>20</v>
      </c>
      <c r="K2157">
        <v>16</v>
      </c>
      <c r="L2157">
        <v>4</v>
      </c>
      <c r="M2157">
        <v>41</v>
      </c>
      <c r="N2157">
        <f t="shared" si="33"/>
        <v>162</v>
      </c>
    </row>
    <row r="2158" spans="1:14" ht="14.25" customHeight="1" x14ac:dyDescent="0.35">
      <c r="A2158" t="s">
        <v>6836</v>
      </c>
      <c r="B2158" t="s">
        <v>4883</v>
      </c>
      <c r="C2158" t="s">
        <v>2201</v>
      </c>
      <c r="D2158" t="s">
        <v>2224</v>
      </c>
      <c r="E2158">
        <v>40045</v>
      </c>
      <c r="F2158">
        <v>9</v>
      </c>
      <c r="G2158">
        <v>8</v>
      </c>
      <c r="H2158">
        <v>15</v>
      </c>
      <c r="I2158">
        <v>18</v>
      </c>
      <c r="J2158">
        <v>10</v>
      </c>
      <c r="K2158">
        <v>0</v>
      </c>
      <c r="L2158">
        <v>25</v>
      </c>
      <c r="M2158">
        <v>15</v>
      </c>
      <c r="N2158">
        <f t="shared" si="33"/>
        <v>100</v>
      </c>
    </row>
    <row r="2159" spans="1:14" ht="14.25" customHeight="1" x14ac:dyDescent="0.35">
      <c r="A2159" t="s">
        <v>6837</v>
      </c>
      <c r="B2159" t="s">
        <v>3843</v>
      </c>
      <c r="C2159" t="s">
        <v>2201</v>
      </c>
      <c r="D2159" t="s">
        <v>2225</v>
      </c>
      <c r="E2159">
        <v>40047</v>
      </c>
      <c r="F2159">
        <v>156</v>
      </c>
      <c r="G2159">
        <v>29</v>
      </c>
      <c r="H2159">
        <v>76</v>
      </c>
      <c r="I2159">
        <v>273</v>
      </c>
      <c r="J2159">
        <v>138</v>
      </c>
      <c r="K2159">
        <v>134</v>
      </c>
      <c r="L2159">
        <v>84</v>
      </c>
      <c r="M2159">
        <v>384</v>
      </c>
      <c r="N2159">
        <f t="shared" si="33"/>
        <v>1274</v>
      </c>
    </row>
    <row r="2160" spans="1:14" ht="14.25" customHeight="1" x14ac:dyDescent="0.35">
      <c r="A2160" t="s">
        <v>6838</v>
      </c>
      <c r="B2160" t="s">
        <v>6839</v>
      </c>
      <c r="C2160" t="s">
        <v>2201</v>
      </c>
      <c r="D2160" t="s">
        <v>2226</v>
      </c>
      <c r="E2160">
        <v>40049</v>
      </c>
      <c r="F2160">
        <v>68</v>
      </c>
      <c r="G2160">
        <v>16</v>
      </c>
      <c r="H2160">
        <v>49</v>
      </c>
      <c r="I2160">
        <v>142</v>
      </c>
      <c r="J2160">
        <v>72</v>
      </c>
      <c r="K2160">
        <v>55</v>
      </c>
      <c r="L2160">
        <v>82</v>
      </c>
      <c r="M2160">
        <v>194</v>
      </c>
      <c r="N2160">
        <f t="shared" si="33"/>
        <v>678</v>
      </c>
    </row>
    <row r="2161" spans="1:14" ht="14.25" customHeight="1" x14ac:dyDescent="0.35">
      <c r="A2161" t="s">
        <v>6840</v>
      </c>
      <c r="B2161" t="s">
        <v>4169</v>
      </c>
      <c r="C2161" t="s">
        <v>2201</v>
      </c>
      <c r="D2161" t="s">
        <v>2227</v>
      </c>
      <c r="E2161">
        <v>40051</v>
      </c>
      <c r="F2161">
        <v>247</v>
      </c>
      <c r="G2161">
        <v>78</v>
      </c>
      <c r="H2161">
        <v>160</v>
      </c>
      <c r="I2161">
        <v>272</v>
      </c>
      <c r="J2161">
        <v>136</v>
      </c>
      <c r="K2161">
        <v>116</v>
      </c>
      <c r="L2161">
        <v>75</v>
      </c>
      <c r="M2161">
        <v>480</v>
      </c>
      <c r="N2161">
        <f t="shared" si="33"/>
        <v>1564</v>
      </c>
    </row>
    <row r="2162" spans="1:14" ht="14.25" customHeight="1" x14ac:dyDescent="0.35">
      <c r="A2162" t="s">
        <v>6841</v>
      </c>
      <c r="B2162" t="s">
        <v>3598</v>
      </c>
      <c r="C2162" t="s">
        <v>2201</v>
      </c>
      <c r="D2162" t="s">
        <v>2228</v>
      </c>
      <c r="E2162">
        <v>40053</v>
      </c>
      <c r="F2162">
        <v>3</v>
      </c>
      <c r="G2162">
        <v>16</v>
      </c>
      <c r="H2162">
        <v>4</v>
      </c>
      <c r="I2162">
        <v>7</v>
      </c>
      <c r="J2162">
        <v>0</v>
      </c>
      <c r="K2162">
        <v>0</v>
      </c>
      <c r="L2162">
        <v>4</v>
      </c>
      <c r="M2162">
        <v>44</v>
      </c>
      <c r="N2162">
        <f t="shared" si="33"/>
        <v>78</v>
      </c>
    </row>
    <row r="2163" spans="1:14" ht="14.25" customHeight="1" x14ac:dyDescent="0.35">
      <c r="A2163" t="s">
        <v>6842</v>
      </c>
      <c r="B2163" t="s">
        <v>6843</v>
      </c>
      <c r="C2163" t="s">
        <v>2201</v>
      </c>
      <c r="D2163" t="s">
        <v>2229</v>
      </c>
      <c r="E2163">
        <v>40055</v>
      </c>
      <c r="F2163">
        <v>0</v>
      </c>
      <c r="G2163">
        <v>28</v>
      </c>
      <c r="H2163">
        <v>5</v>
      </c>
      <c r="I2163">
        <v>20</v>
      </c>
      <c r="J2163">
        <v>11</v>
      </c>
      <c r="K2163">
        <v>0</v>
      </c>
      <c r="L2163">
        <v>12</v>
      </c>
      <c r="M2163">
        <v>0</v>
      </c>
      <c r="N2163">
        <f t="shared" si="33"/>
        <v>76</v>
      </c>
    </row>
    <row r="2164" spans="1:14" ht="14.25" customHeight="1" x14ac:dyDescent="0.35">
      <c r="A2164" t="s">
        <v>6844</v>
      </c>
      <c r="B2164" t="s">
        <v>6845</v>
      </c>
      <c r="C2164" t="s">
        <v>2201</v>
      </c>
      <c r="D2164" t="s">
        <v>2230</v>
      </c>
      <c r="E2164">
        <v>40057</v>
      </c>
      <c r="F2164">
        <v>15</v>
      </c>
      <c r="G2164">
        <v>3</v>
      </c>
      <c r="H2164">
        <v>18</v>
      </c>
      <c r="I2164">
        <v>32</v>
      </c>
      <c r="J2164">
        <v>2</v>
      </c>
      <c r="K2164">
        <v>0</v>
      </c>
      <c r="L2164">
        <v>8</v>
      </c>
      <c r="M2164">
        <v>17</v>
      </c>
      <c r="N2164">
        <f t="shared" si="33"/>
        <v>95</v>
      </c>
    </row>
    <row r="2165" spans="1:14" ht="14.25" customHeight="1" x14ac:dyDescent="0.35">
      <c r="A2165" t="s">
        <v>6846</v>
      </c>
      <c r="B2165" t="s">
        <v>4904</v>
      </c>
      <c r="C2165" t="s">
        <v>2201</v>
      </c>
      <c r="D2165" t="s">
        <v>2231</v>
      </c>
      <c r="E2165">
        <v>40059</v>
      </c>
      <c r="F2165">
        <v>4</v>
      </c>
      <c r="G2165">
        <v>0</v>
      </c>
      <c r="H2165">
        <v>12</v>
      </c>
      <c r="I2165">
        <v>0</v>
      </c>
      <c r="J2165">
        <v>7</v>
      </c>
      <c r="K2165">
        <v>8</v>
      </c>
      <c r="L2165">
        <v>15</v>
      </c>
      <c r="M2165">
        <v>12</v>
      </c>
      <c r="N2165">
        <f t="shared" si="33"/>
        <v>58</v>
      </c>
    </row>
    <row r="2166" spans="1:14" ht="14.25" customHeight="1" x14ac:dyDescent="0.35">
      <c r="A2166" t="s">
        <v>6847</v>
      </c>
      <c r="B2166" t="s">
        <v>4908</v>
      </c>
      <c r="C2166" t="s">
        <v>2201</v>
      </c>
      <c r="D2166" t="s">
        <v>2232</v>
      </c>
      <c r="E2166">
        <v>40061</v>
      </c>
      <c r="F2166">
        <v>37</v>
      </c>
      <c r="G2166">
        <v>14</v>
      </c>
      <c r="H2166">
        <v>34</v>
      </c>
      <c r="I2166">
        <v>69</v>
      </c>
      <c r="J2166">
        <v>74</v>
      </c>
      <c r="K2166">
        <v>33</v>
      </c>
      <c r="L2166">
        <v>47</v>
      </c>
      <c r="M2166">
        <v>111</v>
      </c>
      <c r="N2166">
        <f t="shared" si="33"/>
        <v>419</v>
      </c>
    </row>
    <row r="2167" spans="1:14" ht="14.25" customHeight="1" x14ac:dyDescent="0.35">
      <c r="A2167" t="s">
        <v>6848</v>
      </c>
      <c r="B2167" t="s">
        <v>6849</v>
      </c>
      <c r="C2167" t="s">
        <v>2201</v>
      </c>
      <c r="D2167" t="s">
        <v>2233</v>
      </c>
      <c r="E2167">
        <v>40063</v>
      </c>
      <c r="F2167">
        <v>71</v>
      </c>
      <c r="G2167">
        <v>15</v>
      </c>
      <c r="H2167">
        <v>50</v>
      </c>
      <c r="I2167">
        <v>174</v>
      </c>
      <c r="J2167">
        <v>38</v>
      </c>
      <c r="K2167">
        <v>25</v>
      </c>
      <c r="L2167">
        <v>33</v>
      </c>
      <c r="M2167">
        <v>104</v>
      </c>
      <c r="N2167">
        <f t="shared" si="33"/>
        <v>510</v>
      </c>
    </row>
    <row r="2168" spans="1:14" ht="14.25" customHeight="1" x14ac:dyDescent="0.35">
      <c r="A2168" t="s">
        <v>6850</v>
      </c>
      <c r="B2168" t="s">
        <v>3397</v>
      </c>
      <c r="C2168" t="s">
        <v>2201</v>
      </c>
      <c r="D2168" t="s">
        <v>2234</v>
      </c>
      <c r="E2168">
        <v>40065</v>
      </c>
      <c r="F2168">
        <v>84</v>
      </c>
      <c r="G2168">
        <v>23</v>
      </c>
      <c r="H2168">
        <v>82</v>
      </c>
      <c r="I2168">
        <v>231</v>
      </c>
      <c r="J2168">
        <v>51</v>
      </c>
      <c r="K2168">
        <v>10</v>
      </c>
      <c r="L2168">
        <v>24</v>
      </c>
      <c r="M2168">
        <v>329</v>
      </c>
      <c r="N2168">
        <f t="shared" si="33"/>
        <v>834</v>
      </c>
    </row>
    <row r="2169" spans="1:14" ht="14.25" customHeight="1" x14ac:dyDescent="0.35">
      <c r="A2169" t="s">
        <v>6851</v>
      </c>
      <c r="B2169" t="s">
        <v>3399</v>
      </c>
      <c r="C2169" t="s">
        <v>2201</v>
      </c>
      <c r="D2169" t="s">
        <v>2235</v>
      </c>
      <c r="E2169">
        <v>40067</v>
      </c>
      <c r="F2169">
        <v>45</v>
      </c>
      <c r="G2169">
        <v>14</v>
      </c>
      <c r="H2169">
        <v>9</v>
      </c>
      <c r="I2169">
        <v>44</v>
      </c>
      <c r="J2169">
        <v>66</v>
      </c>
      <c r="K2169">
        <v>6</v>
      </c>
      <c r="L2169">
        <v>36</v>
      </c>
      <c r="M2169">
        <v>36</v>
      </c>
      <c r="N2169">
        <f t="shared" si="33"/>
        <v>256</v>
      </c>
    </row>
    <row r="2170" spans="1:14" ht="14.25" customHeight="1" x14ac:dyDescent="0.35">
      <c r="A2170" t="s">
        <v>6852</v>
      </c>
      <c r="B2170" t="s">
        <v>6516</v>
      </c>
      <c r="C2170" t="s">
        <v>2201</v>
      </c>
      <c r="D2170" t="s">
        <v>2236</v>
      </c>
      <c r="E2170">
        <v>40069</v>
      </c>
      <c r="F2170">
        <v>58</v>
      </c>
      <c r="G2170">
        <v>38</v>
      </c>
      <c r="H2170">
        <v>60</v>
      </c>
      <c r="I2170">
        <v>94</v>
      </c>
      <c r="J2170">
        <v>67</v>
      </c>
      <c r="K2170">
        <v>14</v>
      </c>
      <c r="L2170">
        <v>18</v>
      </c>
      <c r="M2170">
        <v>93</v>
      </c>
      <c r="N2170">
        <f t="shared" si="33"/>
        <v>442</v>
      </c>
    </row>
    <row r="2171" spans="1:14" ht="14.25" customHeight="1" x14ac:dyDescent="0.35">
      <c r="A2171" t="s">
        <v>6853</v>
      </c>
      <c r="B2171" t="s">
        <v>6854</v>
      </c>
      <c r="C2171" t="s">
        <v>2201</v>
      </c>
      <c r="D2171" t="s">
        <v>2237</v>
      </c>
      <c r="E2171">
        <v>40071</v>
      </c>
      <c r="F2171">
        <v>128</v>
      </c>
      <c r="G2171">
        <v>28</v>
      </c>
      <c r="H2171">
        <v>118</v>
      </c>
      <c r="I2171">
        <v>259</v>
      </c>
      <c r="J2171">
        <v>197</v>
      </c>
      <c r="K2171">
        <v>26</v>
      </c>
      <c r="L2171">
        <v>105</v>
      </c>
      <c r="M2171">
        <v>317</v>
      </c>
      <c r="N2171">
        <f t="shared" si="33"/>
        <v>1178</v>
      </c>
    </row>
    <row r="2172" spans="1:14" ht="14.25" customHeight="1" x14ac:dyDescent="0.35">
      <c r="A2172" t="s">
        <v>6855</v>
      </c>
      <c r="B2172" t="s">
        <v>6856</v>
      </c>
      <c r="C2172" t="s">
        <v>2201</v>
      </c>
      <c r="D2172" t="s">
        <v>2238</v>
      </c>
      <c r="E2172">
        <v>40073</v>
      </c>
      <c r="F2172">
        <v>21</v>
      </c>
      <c r="G2172">
        <v>12</v>
      </c>
      <c r="H2172">
        <v>17</v>
      </c>
      <c r="I2172">
        <v>153</v>
      </c>
      <c r="J2172">
        <v>32</v>
      </c>
      <c r="K2172">
        <v>12</v>
      </c>
      <c r="L2172">
        <v>59</v>
      </c>
      <c r="M2172">
        <v>112</v>
      </c>
      <c r="N2172">
        <f t="shared" si="33"/>
        <v>418</v>
      </c>
    </row>
    <row r="2173" spans="1:14" ht="14.25" customHeight="1" x14ac:dyDescent="0.35">
      <c r="A2173" t="s">
        <v>6857</v>
      </c>
      <c r="B2173" t="s">
        <v>3857</v>
      </c>
      <c r="C2173" t="s">
        <v>2201</v>
      </c>
      <c r="D2173" t="s">
        <v>2239</v>
      </c>
      <c r="E2173">
        <v>40075</v>
      </c>
      <c r="F2173">
        <v>20</v>
      </c>
      <c r="G2173">
        <v>3</v>
      </c>
      <c r="H2173">
        <v>15</v>
      </c>
      <c r="I2173">
        <v>59</v>
      </c>
      <c r="J2173">
        <v>67</v>
      </c>
      <c r="K2173">
        <v>16</v>
      </c>
      <c r="L2173">
        <v>44</v>
      </c>
      <c r="M2173">
        <v>88</v>
      </c>
      <c r="N2173">
        <f t="shared" si="33"/>
        <v>312</v>
      </c>
    </row>
    <row r="2174" spans="1:14" ht="14.25" customHeight="1" x14ac:dyDescent="0.35">
      <c r="A2174" t="s">
        <v>6858</v>
      </c>
      <c r="B2174" t="s">
        <v>6859</v>
      </c>
      <c r="C2174" t="s">
        <v>2201</v>
      </c>
      <c r="D2174" t="s">
        <v>2240</v>
      </c>
      <c r="E2174">
        <v>40077</v>
      </c>
      <c r="F2174">
        <v>43</v>
      </c>
      <c r="G2174">
        <v>12</v>
      </c>
      <c r="H2174">
        <v>54</v>
      </c>
      <c r="I2174">
        <v>49</v>
      </c>
      <c r="J2174">
        <v>50</v>
      </c>
      <c r="K2174">
        <v>12</v>
      </c>
      <c r="L2174">
        <v>16</v>
      </c>
      <c r="M2174">
        <v>128</v>
      </c>
      <c r="N2174">
        <f t="shared" si="33"/>
        <v>364</v>
      </c>
    </row>
    <row r="2175" spans="1:14" ht="14.25" customHeight="1" x14ac:dyDescent="0.35">
      <c r="A2175" t="s">
        <v>6860</v>
      </c>
      <c r="B2175" t="s">
        <v>6861</v>
      </c>
      <c r="C2175" t="s">
        <v>2201</v>
      </c>
      <c r="D2175" t="s">
        <v>2241</v>
      </c>
      <c r="E2175">
        <v>40079</v>
      </c>
      <c r="F2175">
        <v>251</v>
      </c>
      <c r="G2175">
        <v>23</v>
      </c>
      <c r="H2175">
        <v>214</v>
      </c>
      <c r="I2175">
        <v>320</v>
      </c>
      <c r="J2175">
        <v>208</v>
      </c>
      <c r="K2175">
        <v>49</v>
      </c>
      <c r="L2175">
        <v>142</v>
      </c>
      <c r="M2175">
        <v>401</v>
      </c>
      <c r="N2175">
        <f t="shared" si="33"/>
        <v>1608</v>
      </c>
    </row>
    <row r="2176" spans="1:14" ht="14.25" customHeight="1" x14ac:dyDescent="0.35">
      <c r="A2176" t="s">
        <v>6862</v>
      </c>
      <c r="B2176" t="s">
        <v>3619</v>
      </c>
      <c r="C2176" t="s">
        <v>2201</v>
      </c>
      <c r="D2176" t="s">
        <v>2242</v>
      </c>
      <c r="E2176">
        <v>40081</v>
      </c>
      <c r="F2176">
        <v>197</v>
      </c>
      <c r="G2176">
        <v>31</v>
      </c>
      <c r="H2176">
        <v>63</v>
      </c>
      <c r="I2176">
        <v>203</v>
      </c>
      <c r="J2176">
        <v>213</v>
      </c>
      <c r="K2176">
        <v>62</v>
      </c>
      <c r="L2176">
        <v>157</v>
      </c>
      <c r="M2176">
        <v>251</v>
      </c>
      <c r="N2176">
        <f t="shared" si="33"/>
        <v>1177</v>
      </c>
    </row>
    <row r="2177" spans="1:14" ht="14.25" customHeight="1" x14ac:dyDescent="0.35">
      <c r="A2177" t="s">
        <v>6863</v>
      </c>
      <c r="B2177" t="s">
        <v>3623</v>
      </c>
      <c r="C2177" t="s">
        <v>2201</v>
      </c>
      <c r="D2177" t="s">
        <v>2243</v>
      </c>
      <c r="E2177">
        <v>40083</v>
      </c>
      <c r="F2177">
        <v>74</v>
      </c>
      <c r="G2177">
        <v>81</v>
      </c>
      <c r="H2177">
        <v>78</v>
      </c>
      <c r="I2177">
        <v>698</v>
      </c>
      <c r="J2177">
        <v>381</v>
      </c>
      <c r="K2177">
        <v>102</v>
      </c>
      <c r="L2177">
        <v>209</v>
      </c>
      <c r="M2177">
        <v>342</v>
      </c>
      <c r="N2177">
        <f t="shared" si="33"/>
        <v>1965</v>
      </c>
    </row>
    <row r="2178" spans="1:14" ht="14.25" customHeight="1" x14ac:dyDescent="0.35">
      <c r="A2178" t="s">
        <v>6864</v>
      </c>
      <c r="B2178" t="s">
        <v>6865</v>
      </c>
      <c r="C2178" t="s">
        <v>2201</v>
      </c>
      <c r="D2178" t="s">
        <v>2244</v>
      </c>
      <c r="E2178">
        <v>40085</v>
      </c>
      <c r="F2178">
        <v>33</v>
      </c>
      <c r="G2178">
        <v>13</v>
      </c>
      <c r="H2178">
        <v>10</v>
      </c>
      <c r="I2178">
        <v>90</v>
      </c>
      <c r="J2178">
        <v>8</v>
      </c>
      <c r="K2178">
        <v>35</v>
      </c>
      <c r="L2178">
        <v>30</v>
      </c>
      <c r="M2178">
        <v>89</v>
      </c>
      <c r="N2178">
        <f t="shared" si="33"/>
        <v>308</v>
      </c>
    </row>
    <row r="2179" spans="1:14" ht="14.25" customHeight="1" x14ac:dyDescent="0.35">
      <c r="A2179" t="s">
        <v>6866</v>
      </c>
      <c r="B2179" t="s">
        <v>6867</v>
      </c>
      <c r="C2179" t="s">
        <v>2201</v>
      </c>
      <c r="D2179" t="s">
        <v>2245</v>
      </c>
      <c r="E2179">
        <v>40087</v>
      </c>
      <c r="F2179">
        <v>60</v>
      </c>
      <c r="G2179">
        <v>22</v>
      </c>
      <c r="H2179">
        <v>57</v>
      </c>
      <c r="I2179">
        <v>245</v>
      </c>
      <c r="J2179">
        <v>55</v>
      </c>
      <c r="K2179">
        <v>44</v>
      </c>
      <c r="L2179">
        <v>12</v>
      </c>
      <c r="M2179">
        <v>203</v>
      </c>
      <c r="N2179">
        <f t="shared" ref="N2179:N2242" si="34">SUM(F2179:M2179)</f>
        <v>698</v>
      </c>
    </row>
    <row r="2180" spans="1:14" ht="14.25" customHeight="1" x14ac:dyDescent="0.35">
      <c r="A2180" t="s">
        <v>6868</v>
      </c>
      <c r="B2180" t="s">
        <v>6869</v>
      </c>
      <c r="C2180" t="s">
        <v>2201</v>
      </c>
      <c r="D2180" t="s">
        <v>2246</v>
      </c>
      <c r="E2180">
        <v>40089</v>
      </c>
      <c r="F2180">
        <v>162</v>
      </c>
      <c r="G2180">
        <v>101</v>
      </c>
      <c r="H2180">
        <v>124</v>
      </c>
      <c r="I2180">
        <v>178</v>
      </c>
      <c r="J2180">
        <v>160</v>
      </c>
      <c r="K2180">
        <v>31</v>
      </c>
      <c r="L2180">
        <v>78</v>
      </c>
      <c r="M2180">
        <v>355</v>
      </c>
      <c r="N2180">
        <f t="shared" si="34"/>
        <v>1189</v>
      </c>
    </row>
    <row r="2181" spans="1:14" ht="14.25" customHeight="1" x14ac:dyDescent="0.35">
      <c r="A2181" t="s">
        <v>6870</v>
      </c>
      <c r="B2181" t="s">
        <v>4218</v>
      </c>
      <c r="C2181" t="s">
        <v>2201</v>
      </c>
      <c r="D2181" t="s">
        <v>2247</v>
      </c>
      <c r="E2181">
        <v>40091</v>
      </c>
      <c r="F2181">
        <v>36</v>
      </c>
      <c r="G2181">
        <v>16</v>
      </c>
      <c r="H2181">
        <v>44</v>
      </c>
      <c r="I2181">
        <v>127</v>
      </c>
      <c r="J2181">
        <v>60</v>
      </c>
      <c r="K2181">
        <v>2</v>
      </c>
      <c r="L2181">
        <v>34</v>
      </c>
      <c r="M2181">
        <v>113</v>
      </c>
      <c r="N2181">
        <f t="shared" si="34"/>
        <v>432</v>
      </c>
    </row>
    <row r="2182" spans="1:14" ht="14.25" customHeight="1" x14ac:dyDescent="0.35">
      <c r="A2182" t="s">
        <v>6871</v>
      </c>
      <c r="B2182" t="s">
        <v>6872</v>
      </c>
      <c r="C2182" t="s">
        <v>2201</v>
      </c>
      <c r="D2182" t="s">
        <v>2248</v>
      </c>
      <c r="E2182">
        <v>40093</v>
      </c>
      <c r="F2182">
        <v>52</v>
      </c>
      <c r="G2182">
        <v>0</v>
      </c>
      <c r="H2182">
        <v>0</v>
      </c>
      <c r="I2182">
        <v>6</v>
      </c>
      <c r="J2182">
        <v>8</v>
      </c>
      <c r="K2182">
        <v>8</v>
      </c>
      <c r="L2182">
        <v>20</v>
      </c>
      <c r="M2182">
        <v>52</v>
      </c>
      <c r="N2182">
        <f t="shared" si="34"/>
        <v>146</v>
      </c>
    </row>
    <row r="2183" spans="1:14" ht="14.25" customHeight="1" x14ac:dyDescent="0.35">
      <c r="A2183" t="s">
        <v>6873</v>
      </c>
      <c r="B2183" t="s">
        <v>3421</v>
      </c>
      <c r="C2183" t="s">
        <v>2201</v>
      </c>
      <c r="D2183" t="s">
        <v>2249</v>
      </c>
      <c r="E2183">
        <v>40095</v>
      </c>
      <c r="F2183">
        <v>87</v>
      </c>
      <c r="G2183">
        <v>47</v>
      </c>
      <c r="H2183">
        <v>57</v>
      </c>
      <c r="I2183">
        <v>83</v>
      </c>
      <c r="J2183">
        <v>49</v>
      </c>
      <c r="K2183">
        <v>0</v>
      </c>
      <c r="L2183">
        <v>8</v>
      </c>
      <c r="M2183">
        <v>94</v>
      </c>
      <c r="N2183">
        <f t="shared" si="34"/>
        <v>425</v>
      </c>
    </row>
    <row r="2184" spans="1:14" ht="14.25" customHeight="1" x14ac:dyDescent="0.35">
      <c r="A2184" t="s">
        <v>6874</v>
      </c>
      <c r="B2184" t="s">
        <v>6875</v>
      </c>
      <c r="C2184" t="s">
        <v>2201</v>
      </c>
      <c r="D2184" t="s">
        <v>2250</v>
      </c>
      <c r="E2184">
        <v>40097</v>
      </c>
      <c r="F2184">
        <v>297</v>
      </c>
      <c r="G2184">
        <v>94</v>
      </c>
      <c r="H2184">
        <v>142</v>
      </c>
      <c r="I2184">
        <v>190</v>
      </c>
      <c r="J2184">
        <v>131</v>
      </c>
      <c r="K2184">
        <v>58</v>
      </c>
      <c r="L2184">
        <v>119</v>
      </c>
      <c r="M2184">
        <v>348</v>
      </c>
      <c r="N2184">
        <f t="shared" si="34"/>
        <v>1379</v>
      </c>
    </row>
    <row r="2185" spans="1:14" ht="14.25" customHeight="1" x14ac:dyDescent="0.35">
      <c r="A2185" t="s">
        <v>6876</v>
      </c>
      <c r="B2185" t="s">
        <v>4231</v>
      </c>
      <c r="C2185" t="s">
        <v>2201</v>
      </c>
      <c r="D2185" t="s">
        <v>2251</v>
      </c>
      <c r="E2185">
        <v>40099</v>
      </c>
      <c r="F2185">
        <v>126</v>
      </c>
      <c r="G2185">
        <v>39</v>
      </c>
      <c r="H2185">
        <v>5</v>
      </c>
      <c r="I2185">
        <v>44</v>
      </c>
      <c r="J2185">
        <v>66</v>
      </c>
      <c r="K2185">
        <v>23</v>
      </c>
      <c r="L2185">
        <v>11</v>
      </c>
      <c r="M2185">
        <v>50</v>
      </c>
      <c r="N2185">
        <f t="shared" si="34"/>
        <v>364</v>
      </c>
    </row>
    <row r="2186" spans="1:14" ht="14.25" customHeight="1" x14ac:dyDescent="0.35">
      <c r="A2186" t="s">
        <v>6877</v>
      </c>
      <c r="B2186" t="s">
        <v>6878</v>
      </c>
      <c r="C2186" t="s">
        <v>2201</v>
      </c>
      <c r="D2186" t="s">
        <v>2252</v>
      </c>
      <c r="E2186">
        <v>40101</v>
      </c>
      <c r="F2186">
        <v>383</v>
      </c>
      <c r="G2186">
        <v>183</v>
      </c>
      <c r="H2186">
        <v>257</v>
      </c>
      <c r="I2186">
        <v>500</v>
      </c>
      <c r="J2186">
        <v>416</v>
      </c>
      <c r="K2186">
        <v>103</v>
      </c>
      <c r="L2186">
        <v>175</v>
      </c>
      <c r="M2186">
        <v>667</v>
      </c>
      <c r="N2186">
        <f t="shared" si="34"/>
        <v>2684</v>
      </c>
    </row>
    <row r="2187" spans="1:14" ht="14.25" customHeight="1" x14ac:dyDescent="0.35">
      <c r="A2187" t="s">
        <v>6879</v>
      </c>
      <c r="B2187" t="s">
        <v>4643</v>
      </c>
      <c r="C2187" t="s">
        <v>2201</v>
      </c>
      <c r="D2187" t="s">
        <v>2253</v>
      </c>
      <c r="E2187">
        <v>40103</v>
      </c>
      <c r="F2187">
        <v>8</v>
      </c>
      <c r="G2187">
        <v>14</v>
      </c>
      <c r="H2187">
        <v>17</v>
      </c>
      <c r="I2187">
        <v>16</v>
      </c>
      <c r="J2187">
        <v>37</v>
      </c>
      <c r="K2187">
        <v>1</v>
      </c>
      <c r="L2187">
        <v>18</v>
      </c>
      <c r="M2187">
        <v>94</v>
      </c>
      <c r="N2187">
        <f t="shared" si="34"/>
        <v>205</v>
      </c>
    </row>
    <row r="2188" spans="1:14" ht="14.25" customHeight="1" x14ac:dyDescent="0.35">
      <c r="A2188" t="s">
        <v>6880</v>
      </c>
      <c r="B2188" t="s">
        <v>6881</v>
      </c>
      <c r="C2188" t="s">
        <v>2201</v>
      </c>
      <c r="D2188" t="s">
        <v>2254</v>
      </c>
      <c r="E2188">
        <v>40105</v>
      </c>
      <c r="F2188">
        <v>7</v>
      </c>
      <c r="G2188">
        <v>1</v>
      </c>
      <c r="H2188">
        <v>0</v>
      </c>
      <c r="I2188">
        <v>46</v>
      </c>
      <c r="J2188">
        <v>56</v>
      </c>
      <c r="K2188">
        <v>15</v>
      </c>
      <c r="L2188">
        <v>30</v>
      </c>
      <c r="M2188">
        <v>121</v>
      </c>
      <c r="N2188">
        <f t="shared" si="34"/>
        <v>276</v>
      </c>
    </row>
    <row r="2189" spans="1:14" ht="14.25" customHeight="1" x14ac:dyDescent="0.35">
      <c r="A2189" t="s">
        <v>6882</v>
      </c>
      <c r="B2189" t="s">
        <v>6883</v>
      </c>
      <c r="C2189" t="s">
        <v>2201</v>
      </c>
      <c r="D2189" t="s">
        <v>2255</v>
      </c>
      <c r="E2189">
        <v>40107</v>
      </c>
      <c r="F2189">
        <v>71</v>
      </c>
      <c r="G2189">
        <v>27</v>
      </c>
      <c r="H2189">
        <v>47</v>
      </c>
      <c r="I2189">
        <v>114</v>
      </c>
      <c r="J2189">
        <v>58</v>
      </c>
      <c r="K2189">
        <v>9</v>
      </c>
      <c r="L2189">
        <v>45</v>
      </c>
      <c r="M2189">
        <v>118</v>
      </c>
      <c r="N2189">
        <f t="shared" si="34"/>
        <v>489</v>
      </c>
    </row>
    <row r="2190" spans="1:14" ht="14.25" customHeight="1" x14ac:dyDescent="0.35">
      <c r="A2190" t="s">
        <v>6884</v>
      </c>
      <c r="B2190" t="s">
        <v>6885</v>
      </c>
      <c r="C2190" t="s">
        <v>2201</v>
      </c>
      <c r="D2190" t="s">
        <v>2256</v>
      </c>
      <c r="E2190">
        <v>40109</v>
      </c>
      <c r="F2190">
        <v>3747</v>
      </c>
      <c r="G2190">
        <v>946</v>
      </c>
      <c r="H2190">
        <v>2053</v>
      </c>
      <c r="I2190">
        <v>6467</v>
      </c>
      <c r="J2190">
        <v>3684</v>
      </c>
      <c r="K2190">
        <v>964</v>
      </c>
      <c r="L2190">
        <v>1907</v>
      </c>
      <c r="M2190">
        <v>8551</v>
      </c>
      <c r="N2190">
        <f t="shared" si="34"/>
        <v>28319</v>
      </c>
    </row>
    <row r="2191" spans="1:14" ht="14.25" customHeight="1" x14ac:dyDescent="0.35">
      <c r="A2191" t="s">
        <v>6886</v>
      </c>
      <c r="B2191" t="s">
        <v>6887</v>
      </c>
      <c r="C2191" t="s">
        <v>2201</v>
      </c>
      <c r="D2191" t="s">
        <v>2257</v>
      </c>
      <c r="E2191">
        <v>40111</v>
      </c>
      <c r="F2191">
        <v>185</v>
      </c>
      <c r="G2191">
        <v>30</v>
      </c>
      <c r="H2191">
        <v>130</v>
      </c>
      <c r="I2191">
        <v>352</v>
      </c>
      <c r="J2191">
        <v>115</v>
      </c>
      <c r="K2191">
        <v>16</v>
      </c>
      <c r="L2191">
        <v>112</v>
      </c>
      <c r="M2191">
        <v>326</v>
      </c>
      <c r="N2191">
        <f t="shared" si="34"/>
        <v>1266</v>
      </c>
    </row>
    <row r="2192" spans="1:14" ht="14.25" customHeight="1" x14ac:dyDescent="0.35">
      <c r="A2192" t="s">
        <v>6888</v>
      </c>
      <c r="B2192" t="s">
        <v>4953</v>
      </c>
      <c r="C2192" t="s">
        <v>2201</v>
      </c>
      <c r="D2192" t="s">
        <v>2258</v>
      </c>
      <c r="E2192">
        <v>40113</v>
      </c>
      <c r="F2192">
        <v>158</v>
      </c>
      <c r="G2192">
        <v>44</v>
      </c>
      <c r="H2192">
        <v>63</v>
      </c>
      <c r="I2192">
        <v>255</v>
      </c>
      <c r="J2192">
        <v>106</v>
      </c>
      <c r="K2192">
        <v>43</v>
      </c>
      <c r="L2192">
        <v>41</v>
      </c>
      <c r="M2192">
        <v>289</v>
      </c>
      <c r="N2192">
        <f t="shared" si="34"/>
        <v>999</v>
      </c>
    </row>
    <row r="2193" spans="1:14" ht="14.25" customHeight="1" x14ac:dyDescent="0.35">
      <c r="A2193" t="s">
        <v>6889</v>
      </c>
      <c r="B2193" t="s">
        <v>4957</v>
      </c>
      <c r="C2193" t="s">
        <v>2201</v>
      </c>
      <c r="D2193" t="s">
        <v>2259</v>
      </c>
      <c r="E2193">
        <v>40115</v>
      </c>
      <c r="F2193">
        <v>128</v>
      </c>
      <c r="G2193">
        <v>70</v>
      </c>
      <c r="H2193">
        <v>73</v>
      </c>
      <c r="I2193">
        <v>267</v>
      </c>
      <c r="J2193">
        <v>152</v>
      </c>
      <c r="K2193">
        <v>72</v>
      </c>
      <c r="L2193">
        <v>116</v>
      </c>
      <c r="M2193">
        <v>369</v>
      </c>
      <c r="N2193">
        <f t="shared" si="34"/>
        <v>1247</v>
      </c>
    </row>
    <row r="2194" spans="1:14" ht="14.25" customHeight="1" x14ac:dyDescent="0.35">
      <c r="A2194" t="s">
        <v>6890</v>
      </c>
      <c r="B2194" t="s">
        <v>4959</v>
      </c>
      <c r="C2194" t="s">
        <v>2201</v>
      </c>
      <c r="D2194" t="s">
        <v>2260</v>
      </c>
      <c r="E2194">
        <v>40117</v>
      </c>
      <c r="F2194">
        <v>55</v>
      </c>
      <c r="G2194">
        <v>28</v>
      </c>
      <c r="H2194">
        <v>63</v>
      </c>
      <c r="I2194">
        <v>104</v>
      </c>
      <c r="J2194">
        <v>59</v>
      </c>
      <c r="K2194">
        <v>13</v>
      </c>
      <c r="L2194">
        <v>61</v>
      </c>
      <c r="M2194">
        <v>102</v>
      </c>
      <c r="N2194">
        <f t="shared" si="34"/>
        <v>485</v>
      </c>
    </row>
    <row r="2195" spans="1:14" ht="14.25" customHeight="1" x14ac:dyDescent="0.35">
      <c r="A2195" t="s">
        <v>6891</v>
      </c>
      <c r="B2195" t="s">
        <v>6892</v>
      </c>
      <c r="C2195" t="s">
        <v>2201</v>
      </c>
      <c r="D2195" t="s">
        <v>2261</v>
      </c>
      <c r="E2195">
        <v>40119</v>
      </c>
      <c r="F2195">
        <v>216</v>
      </c>
      <c r="G2195">
        <v>193</v>
      </c>
      <c r="H2195">
        <v>93</v>
      </c>
      <c r="I2195">
        <v>4215</v>
      </c>
      <c r="J2195">
        <v>219</v>
      </c>
      <c r="K2195">
        <v>136</v>
      </c>
      <c r="L2195">
        <v>127</v>
      </c>
      <c r="M2195">
        <v>3810</v>
      </c>
      <c r="N2195">
        <f t="shared" si="34"/>
        <v>9009</v>
      </c>
    </row>
    <row r="2196" spans="1:14" ht="14.25" customHeight="1" x14ac:dyDescent="0.35">
      <c r="A2196" t="s">
        <v>6893</v>
      </c>
      <c r="B2196" t="s">
        <v>6894</v>
      </c>
      <c r="C2196" t="s">
        <v>2201</v>
      </c>
      <c r="D2196" t="s">
        <v>2262</v>
      </c>
      <c r="E2196">
        <v>40121</v>
      </c>
      <c r="F2196">
        <v>159</v>
      </c>
      <c r="G2196">
        <v>79</v>
      </c>
      <c r="H2196">
        <v>151</v>
      </c>
      <c r="I2196">
        <v>457</v>
      </c>
      <c r="J2196">
        <v>237</v>
      </c>
      <c r="K2196">
        <v>86</v>
      </c>
      <c r="L2196">
        <v>133</v>
      </c>
      <c r="M2196">
        <v>325</v>
      </c>
      <c r="N2196">
        <f t="shared" si="34"/>
        <v>1627</v>
      </c>
    </row>
    <row r="2197" spans="1:14" ht="14.25" customHeight="1" x14ac:dyDescent="0.35">
      <c r="A2197" t="s">
        <v>6895</v>
      </c>
      <c r="B2197" t="s">
        <v>5785</v>
      </c>
      <c r="C2197" t="s">
        <v>2201</v>
      </c>
      <c r="D2197" t="s">
        <v>2263</v>
      </c>
      <c r="E2197">
        <v>40123</v>
      </c>
      <c r="F2197">
        <v>162</v>
      </c>
      <c r="G2197">
        <v>25</v>
      </c>
      <c r="H2197">
        <v>56</v>
      </c>
      <c r="I2197">
        <v>272</v>
      </c>
      <c r="J2197">
        <v>46</v>
      </c>
      <c r="K2197">
        <v>4</v>
      </c>
      <c r="L2197">
        <v>29</v>
      </c>
      <c r="M2197">
        <v>358</v>
      </c>
      <c r="N2197">
        <f t="shared" si="34"/>
        <v>952</v>
      </c>
    </row>
    <row r="2198" spans="1:14" ht="14.25" customHeight="1" x14ac:dyDescent="0.35">
      <c r="A2198" t="s">
        <v>6896</v>
      </c>
      <c r="B2198" t="s">
        <v>4962</v>
      </c>
      <c r="C2198" t="s">
        <v>2201</v>
      </c>
      <c r="D2198" t="s">
        <v>2264</v>
      </c>
      <c r="E2198">
        <v>40125</v>
      </c>
      <c r="F2198">
        <v>281</v>
      </c>
      <c r="G2198">
        <v>43</v>
      </c>
      <c r="H2198">
        <v>211</v>
      </c>
      <c r="I2198">
        <v>588</v>
      </c>
      <c r="J2198">
        <v>202</v>
      </c>
      <c r="K2198">
        <v>60</v>
      </c>
      <c r="L2198">
        <v>149</v>
      </c>
      <c r="M2198">
        <v>654</v>
      </c>
      <c r="N2198">
        <f t="shared" si="34"/>
        <v>2188</v>
      </c>
    </row>
    <row r="2199" spans="1:14" ht="14.25" customHeight="1" x14ac:dyDescent="0.35">
      <c r="A2199" t="s">
        <v>6897</v>
      </c>
      <c r="B2199" t="s">
        <v>6898</v>
      </c>
      <c r="C2199" t="s">
        <v>2201</v>
      </c>
      <c r="D2199" t="s">
        <v>2265</v>
      </c>
      <c r="E2199">
        <v>40127</v>
      </c>
      <c r="F2199">
        <v>68</v>
      </c>
      <c r="G2199">
        <v>42</v>
      </c>
      <c r="H2199">
        <v>23</v>
      </c>
      <c r="I2199">
        <v>110</v>
      </c>
      <c r="J2199">
        <v>81</v>
      </c>
      <c r="K2199">
        <v>16</v>
      </c>
      <c r="L2199">
        <v>40</v>
      </c>
      <c r="M2199">
        <v>125</v>
      </c>
      <c r="N2199">
        <f t="shared" si="34"/>
        <v>505</v>
      </c>
    </row>
    <row r="2200" spans="1:14" ht="14.25" customHeight="1" x14ac:dyDescent="0.35">
      <c r="A2200" t="s">
        <v>6899</v>
      </c>
      <c r="B2200" t="s">
        <v>6900</v>
      </c>
      <c r="C2200" t="s">
        <v>2201</v>
      </c>
      <c r="D2200" t="s">
        <v>2266</v>
      </c>
      <c r="E2200">
        <v>40129</v>
      </c>
      <c r="F2200">
        <v>7</v>
      </c>
      <c r="G2200">
        <v>11</v>
      </c>
      <c r="H2200">
        <v>6</v>
      </c>
      <c r="I2200">
        <v>11</v>
      </c>
      <c r="J2200">
        <v>14</v>
      </c>
      <c r="K2200">
        <v>3</v>
      </c>
      <c r="L2200">
        <v>18</v>
      </c>
      <c r="M2200">
        <v>20</v>
      </c>
      <c r="N2200">
        <f t="shared" si="34"/>
        <v>90</v>
      </c>
    </row>
    <row r="2201" spans="1:14" ht="14.25" customHeight="1" x14ac:dyDescent="0.35">
      <c r="A2201" t="s">
        <v>6901</v>
      </c>
      <c r="B2201" t="s">
        <v>6902</v>
      </c>
      <c r="C2201" t="s">
        <v>2201</v>
      </c>
      <c r="D2201" t="s">
        <v>2267</v>
      </c>
      <c r="E2201">
        <v>40131</v>
      </c>
      <c r="F2201">
        <v>259</v>
      </c>
      <c r="G2201">
        <v>53</v>
      </c>
      <c r="H2201">
        <v>143</v>
      </c>
      <c r="I2201">
        <v>298</v>
      </c>
      <c r="J2201">
        <v>145</v>
      </c>
      <c r="K2201">
        <v>123</v>
      </c>
      <c r="L2201">
        <v>125</v>
      </c>
      <c r="M2201">
        <v>609</v>
      </c>
      <c r="N2201">
        <f t="shared" si="34"/>
        <v>1755</v>
      </c>
    </row>
    <row r="2202" spans="1:14" ht="14.25" customHeight="1" x14ac:dyDescent="0.35">
      <c r="A2202" t="s">
        <v>6903</v>
      </c>
      <c r="B2202" t="s">
        <v>4043</v>
      </c>
      <c r="C2202" t="s">
        <v>2201</v>
      </c>
      <c r="D2202" t="s">
        <v>2268</v>
      </c>
      <c r="E2202">
        <v>40133</v>
      </c>
      <c r="F2202">
        <v>114</v>
      </c>
      <c r="G2202">
        <v>51</v>
      </c>
      <c r="H2202">
        <v>71</v>
      </c>
      <c r="I2202">
        <v>145</v>
      </c>
      <c r="J2202">
        <v>155</v>
      </c>
      <c r="K2202">
        <v>59</v>
      </c>
      <c r="L2202">
        <v>110</v>
      </c>
      <c r="M2202">
        <v>190</v>
      </c>
      <c r="N2202">
        <f t="shared" si="34"/>
        <v>895</v>
      </c>
    </row>
    <row r="2203" spans="1:14" ht="14.25" customHeight="1" x14ac:dyDescent="0.35">
      <c r="A2203" t="s">
        <v>6904</v>
      </c>
      <c r="B2203" t="s">
        <v>6905</v>
      </c>
      <c r="C2203" t="s">
        <v>2201</v>
      </c>
      <c r="D2203" t="s">
        <v>2269</v>
      </c>
      <c r="E2203">
        <v>40135</v>
      </c>
      <c r="F2203">
        <v>258</v>
      </c>
      <c r="G2203">
        <v>94</v>
      </c>
      <c r="H2203">
        <v>184</v>
      </c>
      <c r="I2203">
        <v>354</v>
      </c>
      <c r="J2203">
        <v>197</v>
      </c>
      <c r="K2203">
        <v>52</v>
      </c>
      <c r="L2203">
        <v>89</v>
      </c>
      <c r="M2203">
        <v>388</v>
      </c>
      <c r="N2203">
        <f t="shared" si="34"/>
        <v>1616</v>
      </c>
    </row>
    <row r="2204" spans="1:14" ht="14.25" customHeight="1" x14ac:dyDescent="0.35">
      <c r="A2204" t="s">
        <v>6906</v>
      </c>
      <c r="B2204" t="s">
        <v>4267</v>
      </c>
      <c r="C2204" t="s">
        <v>2201</v>
      </c>
      <c r="D2204" t="s">
        <v>2270</v>
      </c>
      <c r="E2204">
        <v>40137</v>
      </c>
      <c r="F2204">
        <v>297</v>
      </c>
      <c r="G2204">
        <v>87</v>
      </c>
      <c r="H2204">
        <v>160</v>
      </c>
      <c r="I2204">
        <v>254</v>
      </c>
      <c r="J2204">
        <v>150</v>
      </c>
      <c r="K2204">
        <v>61</v>
      </c>
      <c r="L2204">
        <v>152</v>
      </c>
      <c r="M2204">
        <v>435</v>
      </c>
      <c r="N2204">
        <f t="shared" si="34"/>
        <v>1596</v>
      </c>
    </row>
    <row r="2205" spans="1:14" ht="14.25" customHeight="1" x14ac:dyDescent="0.35">
      <c r="A2205" t="s">
        <v>6907</v>
      </c>
      <c r="B2205" t="s">
        <v>5967</v>
      </c>
      <c r="C2205" t="s">
        <v>2201</v>
      </c>
      <c r="D2205" t="s">
        <v>2271</v>
      </c>
      <c r="E2205">
        <v>40139</v>
      </c>
      <c r="F2205">
        <v>174</v>
      </c>
      <c r="G2205">
        <v>28</v>
      </c>
      <c r="H2205">
        <v>96</v>
      </c>
      <c r="I2205">
        <v>95</v>
      </c>
      <c r="J2205">
        <v>99</v>
      </c>
      <c r="K2205">
        <v>12</v>
      </c>
      <c r="L2205">
        <v>108</v>
      </c>
      <c r="M2205">
        <v>282</v>
      </c>
      <c r="N2205">
        <f t="shared" si="34"/>
        <v>894</v>
      </c>
    </row>
    <row r="2206" spans="1:14" ht="14.25" customHeight="1" x14ac:dyDescent="0.35">
      <c r="A2206" t="s">
        <v>6908</v>
      </c>
      <c r="B2206" t="s">
        <v>6909</v>
      </c>
      <c r="C2206" t="s">
        <v>2201</v>
      </c>
      <c r="D2206" t="s">
        <v>2272</v>
      </c>
      <c r="E2206">
        <v>40141</v>
      </c>
      <c r="F2206">
        <v>22</v>
      </c>
      <c r="G2206">
        <v>0</v>
      </c>
      <c r="H2206">
        <v>13</v>
      </c>
      <c r="I2206">
        <v>67</v>
      </c>
      <c r="J2206">
        <v>17</v>
      </c>
      <c r="K2206">
        <v>5</v>
      </c>
      <c r="L2206">
        <v>14</v>
      </c>
      <c r="M2206">
        <v>87</v>
      </c>
      <c r="N2206">
        <f t="shared" si="34"/>
        <v>225</v>
      </c>
    </row>
    <row r="2207" spans="1:14" ht="14.25" customHeight="1" x14ac:dyDescent="0.35">
      <c r="A2207" t="s">
        <v>6910</v>
      </c>
      <c r="B2207" t="s">
        <v>6911</v>
      </c>
      <c r="C2207" t="s">
        <v>2201</v>
      </c>
      <c r="D2207" t="s">
        <v>2273</v>
      </c>
      <c r="E2207">
        <v>40143</v>
      </c>
      <c r="F2207">
        <v>2517</v>
      </c>
      <c r="G2207">
        <v>986</v>
      </c>
      <c r="H2207">
        <v>1469</v>
      </c>
      <c r="I2207">
        <v>4788</v>
      </c>
      <c r="J2207">
        <v>2446</v>
      </c>
      <c r="K2207">
        <v>830</v>
      </c>
      <c r="L2207">
        <v>1478</v>
      </c>
      <c r="M2207">
        <v>7068</v>
      </c>
      <c r="N2207">
        <f t="shared" si="34"/>
        <v>21582</v>
      </c>
    </row>
    <row r="2208" spans="1:14" ht="14.25" customHeight="1" x14ac:dyDescent="0.35">
      <c r="A2208" t="s">
        <v>6912</v>
      </c>
      <c r="B2208" t="s">
        <v>6913</v>
      </c>
      <c r="C2208" t="s">
        <v>2201</v>
      </c>
      <c r="D2208" t="s">
        <v>2274</v>
      </c>
      <c r="E2208">
        <v>40145</v>
      </c>
      <c r="F2208">
        <v>291</v>
      </c>
      <c r="G2208">
        <v>104</v>
      </c>
      <c r="H2208">
        <v>139</v>
      </c>
      <c r="I2208">
        <v>296</v>
      </c>
      <c r="J2208">
        <v>202</v>
      </c>
      <c r="K2208">
        <v>89</v>
      </c>
      <c r="L2208">
        <v>165</v>
      </c>
      <c r="M2208">
        <v>518</v>
      </c>
      <c r="N2208">
        <f t="shared" si="34"/>
        <v>1804</v>
      </c>
    </row>
    <row r="2209" spans="1:14" ht="14.25" customHeight="1" x14ac:dyDescent="0.35">
      <c r="A2209" t="s">
        <v>6914</v>
      </c>
      <c r="B2209" t="s">
        <v>3455</v>
      </c>
      <c r="C2209" t="s">
        <v>2201</v>
      </c>
      <c r="D2209" t="s">
        <v>2275</v>
      </c>
      <c r="E2209">
        <v>40147</v>
      </c>
      <c r="F2209">
        <v>128</v>
      </c>
      <c r="G2209">
        <v>71</v>
      </c>
      <c r="H2209">
        <v>119</v>
      </c>
      <c r="I2209">
        <v>334</v>
      </c>
      <c r="J2209">
        <v>237</v>
      </c>
      <c r="K2209">
        <v>63</v>
      </c>
      <c r="L2209">
        <v>135</v>
      </c>
      <c r="M2209">
        <v>446</v>
      </c>
      <c r="N2209">
        <f t="shared" si="34"/>
        <v>1533</v>
      </c>
    </row>
    <row r="2210" spans="1:14" ht="14.25" customHeight="1" x14ac:dyDescent="0.35">
      <c r="A2210" t="s">
        <v>6915</v>
      </c>
      <c r="B2210" t="s">
        <v>6916</v>
      </c>
      <c r="C2210" t="s">
        <v>2201</v>
      </c>
      <c r="D2210" t="s">
        <v>2276</v>
      </c>
      <c r="E2210">
        <v>40149</v>
      </c>
      <c r="F2210">
        <v>16</v>
      </c>
      <c r="G2210">
        <v>11</v>
      </c>
      <c r="H2210">
        <v>31</v>
      </c>
      <c r="I2210">
        <v>40</v>
      </c>
      <c r="J2210">
        <v>17</v>
      </c>
      <c r="K2210">
        <v>24</v>
      </c>
      <c r="L2210">
        <v>32</v>
      </c>
      <c r="M2210">
        <v>34</v>
      </c>
      <c r="N2210">
        <f t="shared" si="34"/>
        <v>205</v>
      </c>
    </row>
    <row r="2211" spans="1:14" ht="14.25" customHeight="1" x14ac:dyDescent="0.35">
      <c r="A2211" t="s">
        <v>6917</v>
      </c>
      <c r="B2211" t="s">
        <v>6918</v>
      </c>
      <c r="C2211" t="s">
        <v>2201</v>
      </c>
      <c r="D2211" t="s">
        <v>2277</v>
      </c>
      <c r="E2211">
        <v>40151</v>
      </c>
      <c r="F2211">
        <v>1</v>
      </c>
      <c r="G2211">
        <v>58</v>
      </c>
      <c r="H2211">
        <v>76</v>
      </c>
      <c r="I2211">
        <v>403</v>
      </c>
      <c r="J2211">
        <v>17</v>
      </c>
      <c r="K2211">
        <v>2</v>
      </c>
      <c r="L2211">
        <v>5</v>
      </c>
      <c r="M2211">
        <v>234</v>
      </c>
      <c r="N2211">
        <f t="shared" si="34"/>
        <v>796</v>
      </c>
    </row>
    <row r="2212" spans="1:14" ht="14.25" customHeight="1" x14ac:dyDescent="0.35">
      <c r="A2212" t="s">
        <v>6919</v>
      </c>
      <c r="B2212" t="s">
        <v>6920</v>
      </c>
      <c r="C2212" t="s">
        <v>2201</v>
      </c>
      <c r="D2212" t="s">
        <v>2278</v>
      </c>
      <c r="E2212">
        <v>40153</v>
      </c>
      <c r="F2212">
        <v>7</v>
      </c>
      <c r="G2212">
        <v>0</v>
      </c>
      <c r="H2212">
        <v>94</v>
      </c>
      <c r="I2212">
        <v>84</v>
      </c>
      <c r="J2212">
        <v>24</v>
      </c>
      <c r="K2212">
        <v>32</v>
      </c>
      <c r="L2212">
        <v>58</v>
      </c>
      <c r="M2212">
        <v>85</v>
      </c>
      <c r="N2212">
        <f t="shared" si="34"/>
        <v>384</v>
      </c>
    </row>
    <row r="2213" spans="1:14" ht="14.25" customHeight="1" x14ac:dyDescent="0.35">
      <c r="A2213" t="s">
        <v>6921</v>
      </c>
      <c r="B2213" t="s">
        <v>3944</v>
      </c>
      <c r="C2213" t="s">
        <v>2279</v>
      </c>
      <c r="D2213" t="s">
        <v>2280</v>
      </c>
      <c r="E2213">
        <v>41001</v>
      </c>
      <c r="F2213">
        <v>22</v>
      </c>
      <c r="G2213">
        <v>25</v>
      </c>
      <c r="H2213">
        <v>53</v>
      </c>
      <c r="I2213">
        <v>20</v>
      </c>
      <c r="J2213">
        <v>9</v>
      </c>
      <c r="K2213">
        <v>19</v>
      </c>
      <c r="L2213">
        <v>59</v>
      </c>
      <c r="M2213">
        <v>34</v>
      </c>
      <c r="N2213">
        <f t="shared" si="34"/>
        <v>241</v>
      </c>
    </row>
    <row r="2214" spans="1:14" ht="14.25" customHeight="1" x14ac:dyDescent="0.35">
      <c r="A2214" t="s">
        <v>6922</v>
      </c>
      <c r="B2214" t="s">
        <v>3557</v>
      </c>
      <c r="C2214" t="s">
        <v>2279</v>
      </c>
      <c r="D2214" t="s">
        <v>2281</v>
      </c>
      <c r="E2214">
        <v>41003</v>
      </c>
      <c r="F2214">
        <v>205</v>
      </c>
      <c r="G2214">
        <v>71</v>
      </c>
      <c r="H2214">
        <v>260</v>
      </c>
      <c r="I2214">
        <v>4065</v>
      </c>
      <c r="J2214">
        <v>146</v>
      </c>
      <c r="K2214">
        <v>37</v>
      </c>
      <c r="L2214">
        <v>26</v>
      </c>
      <c r="M2214">
        <v>4317</v>
      </c>
      <c r="N2214">
        <f t="shared" si="34"/>
        <v>9127</v>
      </c>
    </row>
    <row r="2215" spans="1:14" ht="14.25" customHeight="1" x14ac:dyDescent="0.35">
      <c r="A2215" t="s">
        <v>6923</v>
      </c>
      <c r="B2215" t="s">
        <v>6924</v>
      </c>
      <c r="C2215" t="s">
        <v>2279</v>
      </c>
      <c r="D2215" t="s">
        <v>2282</v>
      </c>
      <c r="E2215">
        <v>41005</v>
      </c>
      <c r="F2215">
        <v>488</v>
      </c>
      <c r="G2215">
        <v>197</v>
      </c>
      <c r="H2215">
        <v>454</v>
      </c>
      <c r="I2215">
        <v>1563</v>
      </c>
      <c r="J2215">
        <v>424</v>
      </c>
      <c r="K2215">
        <v>148</v>
      </c>
      <c r="L2215">
        <v>323</v>
      </c>
      <c r="M2215">
        <v>1845</v>
      </c>
      <c r="N2215">
        <f t="shared" si="34"/>
        <v>5442</v>
      </c>
    </row>
    <row r="2216" spans="1:14" ht="14.25" customHeight="1" x14ac:dyDescent="0.35">
      <c r="A2216" t="s">
        <v>6925</v>
      </c>
      <c r="B2216" t="s">
        <v>6926</v>
      </c>
      <c r="C2216" t="s">
        <v>2279</v>
      </c>
      <c r="D2216" t="s">
        <v>2283</v>
      </c>
      <c r="E2216">
        <v>41007</v>
      </c>
      <c r="F2216">
        <v>49</v>
      </c>
      <c r="G2216">
        <v>33</v>
      </c>
      <c r="H2216">
        <v>48</v>
      </c>
      <c r="I2216">
        <v>282</v>
      </c>
      <c r="J2216">
        <v>233</v>
      </c>
      <c r="K2216">
        <v>0</v>
      </c>
      <c r="L2216">
        <v>44</v>
      </c>
      <c r="M2216">
        <v>220</v>
      </c>
      <c r="N2216">
        <f t="shared" si="34"/>
        <v>909</v>
      </c>
    </row>
    <row r="2217" spans="1:14" ht="14.25" customHeight="1" x14ac:dyDescent="0.35">
      <c r="A2217" t="s">
        <v>6927</v>
      </c>
      <c r="B2217" t="s">
        <v>3574</v>
      </c>
      <c r="C2217" t="s">
        <v>2279</v>
      </c>
      <c r="D2217" t="s">
        <v>2284</v>
      </c>
      <c r="E2217">
        <v>41009</v>
      </c>
      <c r="F2217">
        <v>31</v>
      </c>
      <c r="G2217">
        <v>112</v>
      </c>
      <c r="H2217">
        <v>84</v>
      </c>
      <c r="I2217">
        <v>184</v>
      </c>
      <c r="J2217">
        <v>167</v>
      </c>
      <c r="K2217">
        <v>34</v>
      </c>
      <c r="L2217">
        <v>75</v>
      </c>
      <c r="M2217">
        <v>456</v>
      </c>
      <c r="N2217">
        <f t="shared" si="34"/>
        <v>1143</v>
      </c>
    </row>
    <row r="2218" spans="1:14" ht="14.25" customHeight="1" x14ac:dyDescent="0.35">
      <c r="A2218" t="s">
        <v>6928</v>
      </c>
      <c r="B2218" t="s">
        <v>6237</v>
      </c>
      <c r="C2218" t="s">
        <v>2279</v>
      </c>
      <c r="D2218" t="s">
        <v>2285</v>
      </c>
      <c r="E2218">
        <v>41011</v>
      </c>
      <c r="F2218">
        <v>78</v>
      </c>
      <c r="G2218">
        <v>34</v>
      </c>
      <c r="H2218">
        <v>248</v>
      </c>
      <c r="I2218">
        <v>257</v>
      </c>
      <c r="J2218">
        <v>166</v>
      </c>
      <c r="K2218">
        <v>59</v>
      </c>
      <c r="L2218">
        <v>105</v>
      </c>
      <c r="M2218">
        <v>372</v>
      </c>
      <c r="N2218">
        <f t="shared" si="34"/>
        <v>1319</v>
      </c>
    </row>
    <row r="2219" spans="1:14" ht="14.25" customHeight="1" x14ac:dyDescent="0.35">
      <c r="A2219" t="s">
        <v>6929</v>
      </c>
      <c r="B2219" t="s">
        <v>6930</v>
      </c>
      <c r="C2219" t="s">
        <v>2279</v>
      </c>
      <c r="D2219" t="s">
        <v>2286</v>
      </c>
      <c r="E2219">
        <v>41013</v>
      </c>
      <c r="F2219">
        <v>67</v>
      </c>
      <c r="G2219">
        <v>0</v>
      </c>
      <c r="H2219">
        <v>23</v>
      </c>
      <c r="I2219">
        <v>21</v>
      </c>
      <c r="J2219">
        <v>99</v>
      </c>
      <c r="K2219">
        <v>24</v>
      </c>
      <c r="L2219">
        <v>38</v>
      </c>
      <c r="M2219">
        <v>70</v>
      </c>
      <c r="N2219">
        <f t="shared" si="34"/>
        <v>342</v>
      </c>
    </row>
    <row r="2220" spans="1:14" ht="14.25" customHeight="1" x14ac:dyDescent="0.35">
      <c r="A2220" t="s">
        <v>6931</v>
      </c>
      <c r="B2220" t="s">
        <v>6290</v>
      </c>
      <c r="C2220" t="s">
        <v>2279</v>
      </c>
      <c r="D2220" t="s">
        <v>2287</v>
      </c>
      <c r="E2220">
        <v>41015</v>
      </c>
      <c r="F2220">
        <v>41</v>
      </c>
      <c r="G2220">
        <v>0</v>
      </c>
      <c r="H2220">
        <v>0</v>
      </c>
      <c r="I2220">
        <v>84</v>
      </c>
      <c r="J2220">
        <v>102</v>
      </c>
      <c r="K2220">
        <v>0</v>
      </c>
      <c r="L2220">
        <v>53</v>
      </c>
      <c r="M2220">
        <v>54</v>
      </c>
      <c r="N2220">
        <f t="shared" si="34"/>
        <v>334</v>
      </c>
    </row>
    <row r="2221" spans="1:14" ht="14.25" customHeight="1" x14ac:dyDescent="0.35">
      <c r="A2221" t="s">
        <v>6932</v>
      </c>
      <c r="B2221" t="s">
        <v>6933</v>
      </c>
      <c r="C2221" t="s">
        <v>2279</v>
      </c>
      <c r="D2221" t="s">
        <v>2288</v>
      </c>
      <c r="E2221">
        <v>41017</v>
      </c>
      <c r="F2221">
        <v>171</v>
      </c>
      <c r="G2221">
        <v>216</v>
      </c>
      <c r="H2221">
        <v>159</v>
      </c>
      <c r="I2221">
        <v>1128</v>
      </c>
      <c r="J2221">
        <v>607</v>
      </c>
      <c r="K2221">
        <v>148</v>
      </c>
      <c r="L2221">
        <v>184</v>
      </c>
      <c r="M2221">
        <v>1272</v>
      </c>
      <c r="N2221">
        <f t="shared" si="34"/>
        <v>3885</v>
      </c>
    </row>
    <row r="2222" spans="1:14" ht="14.25" customHeight="1" x14ac:dyDescent="0.35">
      <c r="A2222" t="s">
        <v>6934</v>
      </c>
      <c r="B2222" t="s">
        <v>3833</v>
      </c>
      <c r="C2222" t="s">
        <v>2279</v>
      </c>
      <c r="D2222" t="s">
        <v>2289</v>
      </c>
      <c r="E2222">
        <v>41019</v>
      </c>
      <c r="F2222">
        <v>565</v>
      </c>
      <c r="G2222">
        <v>103</v>
      </c>
      <c r="H2222">
        <v>453</v>
      </c>
      <c r="I2222">
        <v>835</v>
      </c>
      <c r="J2222">
        <v>300</v>
      </c>
      <c r="K2222">
        <v>82</v>
      </c>
      <c r="L2222">
        <v>142</v>
      </c>
      <c r="M2222">
        <v>919</v>
      </c>
      <c r="N2222">
        <f t="shared" si="34"/>
        <v>3399</v>
      </c>
    </row>
    <row r="2223" spans="1:14" ht="14.25" customHeight="1" x14ac:dyDescent="0.35">
      <c r="A2223" t="s">
        <v>6935</v>
      </c>
      <c r="B2223" t="s">
        <v>6936</v>
      </c>
      <c r="C2223" t="s">
        <v>2279</v>
      </c>
      <c r="D2223" t="s">
        <v>2290</v>
      </c>
      <c r="E2223">
        <v>41021</v>
      </c>
      <c r="F2223">
        <v>0</v>
      </c>
      <c r="G2223">
        <v>0</v>
      </c>
      <c r="H2223">
        <v>0</v>
      </c>
      <c r="I2223">
        <v>28</v>
      </c>
      <c r="J2223">
        <v>8</v>
      </c>
      <c r="K2223">
        <v>0</v>
      </c>
      <c r="L2223">
        <v>6</v>
      </c>
      <c r="M2223">
        <v>22</v>
      </c>
      <c r="N2223">
        <f t="shared" si="34"/>
        <v>64</v>
      </c>
    </row>
    <row r="2224" spans="1:14" ht="14.25" customHeight="1" x14ac:dyDescent="0.35">
      <c r="A2224" t="s">
        <v>6937</v>
      </c>
      <c r="B2224" t="s">
        <v>3598</v>
      </c>
      <c r="C2224" t="s">
        <v>2279</v>
      </c>
      <c r="D2224" t="s">
        <v>2291</v>
      </c>
      <c r="E2224">
        <v>41023</v>
      </c>
      <c r="F2224">
        <v>23</v>
      </c>
      <c r="G2224">
        <v>0</v>
      </c>
      <c r="H2224">
        <v>0</v>
      </c>
      <c r="I2224">
        <v>53</v>
      </c>
      <c r="J2224">
        <v>7</v>
      </c>
      <c r="K2224">
        <v>42</v>
      </c>
      <c r="L2224">
        <v>19</v>
      </c>
      <c r="M2224">
        <v>20</v>
      </c>
      <c r="N2224">
        <f t="shared" si="34"/>
        <v>164</v>
      </c>
    </row>
    <row r="2225" spans="1:14" ht="14.25" customHeight="1" x14ac:dyDescent="0.35">
      <c r="A2225" t="s">
        <v>6938</v>
      </c>
      <c r="B2225" t="s">
        <v>6939</v>
      </c>
      <c r="C2225" t="s">
        <v>2279</v>
      </c>
      <c r="D2225" t="s">
        <v>2292</v>
      </c>
      <c r="E2225">
        <v>41025</v>
      </c>
      <c r="F2225">
        <v>24</v>
      </c>
      <c r="G2225">
        <v>0</v>
      </c>
      <c r="H2225">
        <v>1</v>
      </c>
      <c r="I2225">
        <v>74</v>
      </c>
      <c r="J2225">
        <v>25</v>
      </c>
      <c r="K2225">
        <v>2</v>
      </c>
      <c r="L2225">
        <v>9</v>
      </c>
      <c r="M2225">
        <v>15</v>
      </c>
      <c r="N2225">
        <f t="shared" si="34"/>
        <v>150</v>
      </c>
    </row>
    <row r="2226" spans="1:14" ht="14.25" customHeight="1" x14ac:dyDescent="0.35">
      <c r="A2226" t="s">
        <v>6940</v>
      </c>
      <c r="B2226" t="s">
        <v>6941</v>
      </c>
      <c r="C2226" t="s">
        <v>2279</v>
      </c>
      <c r="D2226" t="s">
        <v>2293</v>
      </c>
      <c r="E2226">
        <v>41027</v>
      </c>
      <c r="F2226">
        <v>0</v>
      </c>
      <c r="G2226">
        <v>24</v>
      </c>
      <c r="H2226">
        <v>20</v>
      </c>
      <c r="I2226">
        <v>24</v>
      </c>
      <c r="J2226">
        <v>0</v>
      </c>
      <c r="K2226">
        <v>8</v>
      </c>
      <c r="L2226">
        <v>14</v>
      </c>
      <c r="M2226">
        <v>86</v>
      </c>
      <c r="N2226">
        <f t="shared" si="34"/>
        <v>176</v>
      </c>
    </row>
    <row r="2227" spans="1:14" ht="14.25" customHeight="1" x14ac:dyDescent="0.35">
      <c r="A2227" t="s">
        <v>6942</v>
      </c>
      <c r="B2227" t="s">
        <v>3397</v>
      </c>
      <c r="C2227" t="s">
        <v>2279</v>
      </c>
      <c r="D2227" t="s">
        <v>2294</v>
      </c>
      <c r="E2227">
        <v>41029</v>
      </c>
      <c r="F2227">
        <v>570</v>
      </c>
      <c r="G2227">
        <v>32</v>
      </c>
      <c r="H2227">
        <v>209</v>
      </c>
      <c r="I2227">
        <v>1669</v>
      </c>
      <c r="J2227">
        <v>555</v>
      </c>
      <c r="K2227">
        <v>181</v>
      </c>
      <c r="L2227">
        <v>405</v>
      </c>
      <c r="M2227">
        <v>1735</v>
      </c>
      <c r="N2227">
        <f t="shared" si="34"/>
        <v>5356</v>
      </c>
    </row>
    <row r="2228" spans="1:14" ht="14.25" customHeight="1" x14ac:dyDescent="0.35">
      <c r="A2228" t="s">
        <v>6943</v>
      </c>
      <c r="B2228" t="s">
        <v>3399</v>
      </c>
      <c r="C2228" t="s">
        <v>2279</v>
      </c>
      <c r="D2228" t="s">
        <v>2295</v>
      </c>
      <c r="E2228">
        <v>41031</v>
      </c>
      <c r="F2228">
        <v>136</v>
      </c>
      <c r="G2228">
        <v>9</v>
      </c>
      <c r="H2228">
        <v>10</v>
      </c>
      <c r="I2228">
        <v>112</v>
      </c>
      <c r="J2228">
        <v>69</v>
      </c>
      <c r="K2228">
        <v>6</v>
      </c>
      <c r="L2228">
        <v>28</v>
      </c>
      <c r="M2228">
        <v>112</v>
      </c>
      <c r="N2228">
        <f t="shared" si="34"/>
        <v>482</v>
      </c>
    </row>
    <row r="2229" spans="1:14" ht="14.25" customHeight="1" x14ac:dyDescent="0.35">
      <c r="A2229" t="s">
        <v>6944</v>
      </c>
      <c r="B2229" t="s">
        <v>6945</v>
      </c>
      <c r="C2229" t="s">
        <v>2279</v>
      </c>
      <c r="D2229" t="s">
        <v>2296</v>
      </c>
      <c r="E2229">
        <v>41033</v>
      </c>
      <c r="F2229">
        <v>229</v>
      </c>
      <c r="G2229">
        <v>46</v>
      </c>
      <c r="H2229">
        <v>198</v>
      </c>
      <c r="I2229">
        <v>291</v>
      </c>
      <c r="J2229">
        <v>136</v>
      </c>
      <c r="K2229">
        <v>20</v>
      </c>
      <c r="L2229">
        <v>183</v>
      </c>
      <c r="M2229">
        <v>538</v>
      </c>
      <c r="N2229">
        <f t="shared" si="34"/>
        <v>1641</v>
      </c>
    </row>
    <row r="2230" spans="1:14" ht="14.25" customHeight="1" x14ac:dyDescent="0.35">
      <c r="A2230" t="s">
        <v>6946</v>
      </c>
      <c r="B2230" t="s">
        <v>6947</v>
      </c>
      <c r="C2230" t="s">
        <v>2279</v>
      </c>
      <c r="D2230" t="s">
        <v>2297</v>
      </c>
      <c r="E2230">
        <v>41035</v>
      </c>
      <c r="F2230">
        <v>352</v>
      </c>
      <c r="G2230">
        <v>73</v>
      </c>
      <c r="H2230">
        <v>198</v>
      </c>
      <c r="I2230">
        <v>801</v>
      </c>
      <c r="J2230">
        <v>94</v>
      </c>
      <c r="K2230">
        <v>18</v>
      </c>
      <c r="L2230">
        <v>21</v>
      </c>
      <c r="M2230">
        <v>664</v>
      </c>
      <c r="N2230">
        <f t="shared" si="34"/>
        <v>2221</v>
      </c>
    </row>
    <row r="2231" spans="1:14" ht="14.25" customHeight="1" x14ac:dyDescent="0.35">
      <c r="A2231" t="s">
        <v>6948</v>
      </c>
      <c r="B2231" t="s">
        <v>3715</v>
      </c>
      <c r="C2231" t="s">
        <v>2279</v>
      </c>
      <c r="D2231" t="s">
        <v>2298</v>
      </c>
      <c r="E2231">
        <v>41037</v>
      </c>
      <c r="F2231">
        <v>8</v>
      </c>
      <c r="G2231">
        <v>68</v>
      </c>
      <c r="H2231">
        <v>44</v>
      </c>
      <c r="I2231">
        <v>78</v>
      </c>
      <c r="J2231">
        <v>62</v>
      </c>
      <c r="K2231">
        <v>0</v>
      </c>
      <c r="L2231">
        <v>41</v>
      </c>
      <c r="M2231">
        <v>32</v>
      </c>
      <c r="N2231">
        <f t="shared" si="34"/>
        <v>333</v>
      </c>
    </row>
    <row r="2232" spans="1:14" ht="14.25" customHeight="1" x14ac:dyDescent="0.35">
      <c r="A2232" t="s">
        <v>6949</v>
      </c>
      <c r="B2232" t="s">
        <v>4924</v>
      </c>
      <c r="C2232" t="s">
        <v>2279</v>
      </c>
      <c r="D2232" t="s">
        <v>2299</v>
      </c>
      <c r="E2232">
        <v>41039</v>
      </c>
      <c r="F2232">
        <v>907</v>
      </c>
      <c r="G2232">
        <v>486</v>
      </c>
      <c r="H2232">
        <v>550</v>
      </c>
      <c r="I2232">
        <v>6953</v>
      </c>
      <c r="J2232">
        <v>660</v>
      </c>
      <c r="K2232">
        <v>399</v>
      </c>
      <c r="L2232">
        <v>537</v>
      </c>
      <c r="M2232">
        <v>8475</v>
      </c>
      <c r="N2232">
        <f t="shared" si="34"/>
        <v>18967</v>
      </c>
    </row>
    <row r="2233" spans="1:14" ht="14.25" customHeight="1" x14ac:dyDescent="0.35">
      <c r="A2233" t="s">
        <v>6950</v>
      </c>
      <c r="B2233" t="s">
        <v>3619</v>
      </c>
      <c r="C2233" t="s">
        <v>2279</v>
      </c>
      <c r="D2233" t="s">
        <v>2300</v>
      </c>
      <c r="E2233">
        <v>41041</v>
      </c>
      <c r="F2233">
        <v>12</v>
      </c>
      <c r="G2233">
        <v>38</v>
      </c>
      <c r="H2233">
        <v>36</v>
      </c>
      <c r="I2233">
        <v>270</v>
      </c>
      <c r="J2233">
        <v>161</v>
      </c>
      <c r="K2233">
        <v>28</v>
      </c>
      <c r="L2233">
        <v>105</v>
      </c>
      <c r="M2233">
        <v>335</v>
      </c>
      <c r="N2233">
        <f t="shared" si="34"/>
        <v>985</v>
      </c>
    </row>
    <row r="2234" spans="1:14" ht="14.25" customHeight="1" x14ac:dyDescent="0.35">
      <c r="A2234" t="s">
        <v>6951</v>
      </c>
      <c r="B2234" t="s">
        <v>4778</v>
      </c>
      <c r="C2234" t="s">
        <v>2279</v>
      </c>
      <c r="D2234" t="s">
        <v>2301</v>
      </c>
      <c r="E2234">
        <v>41043</v>
      </c>
      <c r="F2234">
        <v>420</v>
      </c>
      <c r="G2234">
        <v>48</v>
      </c>
      <c r="H2234">
        <v>179</v>
      </c>
      <c r="I2234">
        <v>742</v>
      </c>
      <c r="J2234">
        <v>145</v>
      </c>
      <c r="K2234">
        <v>204</v>
      </c>
      <c r="L2234">
        <v>221</v>
      </c>
      <c r="M2234">
        <v>1142</v>
      </c>
      <c r="N2234">
        <f t="shared" si="34"/>
        <v>3101</v>
      </c>
    </row>
    <row r="2235" spans="1:14" ht="14.25" customHeight="1" x14ac:dyDescent="0.35">
      <c r="A2235" t="s">
        <v>6952</v>
      </c>
      <c r="B2235" t="s">
        <v>6953</v>
      </c>
      <c r="C2235" t="s">
        <v>2279</v>
      </c>
      <c r="D2235" t="s">
        <v>2302</v>
      </c>
      <c r="E2235">
        <v>41045</v>
      </c>
      <c r="F2235">
        <v>97</v>
      </c>
      <c r="G2235">
        <v>33</v>
      </c>
      <c r="H2235">
        <v>34</v>
      </c>
      <c r="I2235">
        <v>335</v>
      </c>
      <c r="J2235">
        <v>55</v>
      </c>
      <c r="K2235">
        <v>0</v>
      </c>
      <c r="L2235">
        <v>146</v>
      </c>
      <c r="M2235">
        <v>277</v>
      </c>
      <c r="N2235">
        <f t="shared" si="34"/>
        <v>977</v>
      </c>
    </row>
    <row r="2236" spans="1:14" ht="14.25" customHeight="1" x14ac:dyDescent="0.35">
      <c r="A2236" t="s">
        <v>6954</v>
      </c>
      <c r="B2236" t="s">
        <v>3419</v>
      </c>
      <c r="C2236" t="s">
        <v>2279</v>
      </c>
      <c r="D2236" t="s">
        <v>2303</v>
      </c>
      <c r="E2236">
        <v>41047</v>
      </c>
      <c r="F2236">
        <v>1269</v>
      </c>
      <c r="G2236">
        <v>333</v>
      </c>
      <c r="H2236">
        <v>678</v>
      </c>
      <c r="I2236">
        <v>2901</v>
      </c>
      <c r="J2236">
        <v>1383</v>
      </c>
      <c r="K2236">
        <v>446</v>
      </c>
      <c r="L2236">
        <v>647</v>
      </c>
      <c r="M2236">
        <v>2911</v>
      </c>
      <c r="N2236">
        <f t="shared" si="34"/>
        <v>10568</v>
      </c>
    </row>
    <row r="2237" spans="1:14" ht="14.25" customHeight="1" x14ac:dyDescent="0.35">
      <c r="A2237" t="s">
        <v>6955</v>
      </c>
      <c r="B2237" t="s">
        <v>6759</v>
      </c>
      <c r="C2237" t="s">
        <v>2279</v>
      </c>
      <c r="D2237" t="s">
        <v>2304</v>
      </c>
      <c r="E2237">
        <v>41049</v>
      </c>
      <c r="F2237">
        <v>66</v>
      </c>
      <c r="G2237">
        <v>27</v>
      </c>
      <c r="H2237">
        <v>33</v>
      </c>
      <c r="I2237">
        <v>93</v>
      </c>
      <c r="J2237">
        <v>27</v>
      </c>
      <c r="K2237">
        <v>0</v>
      </c>
      <c r="L2237">
        <v>34</v>
      </c>
      <c r="M2237">
        <v>164</v>
      </c>
      <c r="N2237">
        <f t="shared" si="34"/>
        <v>444</v>
      </c>
    </row>
    <row r="2238" spans="1:14" ht="14.25" customHeight="1" x14ac:dyDescent="0.35">
      <c r="A2238" t="s">
        <v>6956</v>
      </c>
      <c r="B2238" t="s">
        <v>6957</v>
      </c>
      <c r="C2238" t="s">
        <v>2279</v>
      </c>
      <c r="D2238" t="s">
        <v>2305</v>
      </c>
      <c r="E2238">
        <v>41051</v>
      </c>
      <c r="F2238">
        <v>1651</v>
      </c>
      <c r="G2238">
        <v>500</v>
      </c>
      <c r="H2238">
        <v>1132</v>
      </c>
      <c r="I2238">
        <v>5453</v>
      </c>
      <c r="J2238">
        <v>1867</v>
      </c>
      <c r="K2238">
        <v>792</v>
      </c>
      <c r="L2238">
        <v>1106</v>
      </c>
      <c r="M2238">
        <v>7502</v>
      </c>
      <c r="N2238">
        <f t="shared" si="34"/>
        <v>20003</v>
      </c>
    </row>
    <row r="2239" spans="1:14" ht="14.25" customHeight="1" x14ac:dyDescent="0.35">
      <c r="A2239" t="s">
        <v>6958</v>
      </c>
      <c r="B2239" t="s">
        <v>3647</v>
      </c>
      <c r="C2239" t="s">
        <v>2279</v>
      </c>
      <c r="D2239" t="s">
        <v>2306</v>
      </c>
      <c r="E2239">
        <v>41053</v>
      </c>
      <c r="F2239">
        <v>72</v>
      </c>
      <c r="G2239">
        <v>126</v>
      </c>
      <c r="H2239">
        <v>82</v>
      </c>
      <c r="I2239">
        <v>867</v>
      </c>
      <c r="J2239">
        <v>157</v>
      </c>
      <c r="K2239">
        <v>7</v>
      </c>
      <c r="L2239">
        <v>225</v>
      </c>
      <c r="M2239">
        <v>1345</v>
      </c>
      <c r="N2239">
        <f t="shared" si="34"/>
        <v>2881</v>
      </c>
    </row>
    <row r="2240" spans="1:14" ht="14.25" customHeight="1" x14ac:dyDescent="0.35">
      <c r="A2240" t="s">
        <v>6959</v>
      </c>
      <c r="B2240" t="s">
        <v>4989</v>
      </c>
      <c r="C2240" t="s">
        <v>2279</v>
      </c>
      <c r="D2240" t="s">
        <v>2307</v>
      </c>
      <c r="E2240">
        <v>41055</v>
      </c>
      <c r="F2240">
        <v>13</v>
      </c>
      <c r="G2240">
        <v>0</v>
      </c>
      <c r="H2240">
        <v>15</v>
      </c>
      <c r="I2240">
        <v>49</v>
      </c>
      <c r="J2240">
        <v>3</v>
      </c>
      <c r="K2240">
        <v>0</v>
      </c>
      <c r="L2240">
        <v>4</v>
      </c>
      <c r="M2240">
        <v>14</v>
      </c>
      <c r="N2240">
        <f t="shared" si="34"/>
        <v>98</v>
      </c>
    </row>
    <row r="2241" spans="1:14" ht="14.25" customHeight="1" x14ac:dyDescent="0.35">
      <c r="A2241" t="s">
        <v>6960</v>
      </c>
      <c r="B2241" t="s">
        <v>6961</v>
      </c>
      <c r="C2241" t="s">
        <v>2279</v>
      </c>
      <c r="D2241" t="s">
        <v>2308</v>
      </c>
      <c r="E2241">
        <v>41057</v>
      </c>
      <c r="F2241">
        <v>105</v>
      </c>
      <c r="G2241">
        <v>0</v>
      </c>
      <c r="H2241">
        <v>51</v>
      </c>
      <c r="I2241">
        <v>119</v>
      </c>
      <c r="J2241">
        <v>91</v>
      </c>
      <c r="K2241">
        <v>0</v>
      </c>
      <c r="L2241">
        <v>27</v>
      </c>
      <c r="M2241">
        <v>36</v>
      </c>
      <c r="N2241">
        <f t="shared" si="34"/>
        <v>429</v>
      </c>
    </row>
    <row r="2242" spans="1:14" ht="14.25" customHeight="1" x14ac:dyDescent="0.35">
      <c r="A2242" t="s">
        <v>6962</v>
      </c>
      <c r="B2242" t="s">
        <v>6963</v>
      </c>
      <c r="C2242" t="s">
        <v>2279</v>
      </c>
      <c r="D2242" t="s">
        <v>2309</v>
      </c>
      <c r="E2242">
        <v>41059</v>
      </c>
      <c r="F2242">
        <v>296</v>
      </c>
      <c r="G2242">
        <v>62</v>
      </c>
      <c r="H2242">
        <v>177</v>
      </c>
      <c r="I2242">
        <v>794</v>
      </c>
      <c r="J2242">
        <v>262</v>
      </c>
      <c r="K2242">
        <v>91</v>
      </c>
      <c r="L2242">
        <v>305</v>
      </c>
      <c r="M2242">
        <v>389</v>
      </c>
      <c r="N2242">
        <f t="shared" si="34"/>
        <v>2376</v>
      </c>
    </row>
    <row r="2243" spans="1:14" ht="14.25" customHeight="1" x14ac:dyDescent="0.35">
      <c r="A2243" t="s">
        <v>6964</v>
      </c>
      <c r="B2243" t="s">
        <v>3672</v>
      </c>
      <c r="C2243" t="s">
        <v>2279</v>
      </c>
      <c r="D2243" t="s">
        <v>2310</v>
      </c>
      <c r="E2243">
        <v>41061</v>
      </c>
      <c r="F2243">
        <v>87</v>
      </c>
      <c r="G2243">
        <v>15</v>
      </c>
      <c r="H2243">
        <v>7</v>
      </c>
      <c r="I2243">
        <v>360</v>
      </c>
      <c r="J2243">
        <v>55</v>
      </c>
      <c r="K2243">
        <v>68</v>
      </c>
      <c r="L2243">
        <v>41</v>
      </c>
      <c r="M2243">
        <v>508</v>
      </c>
      <c r="N2243">
        <f t="shared" ref="N2243:N2306" si="35">SUM(F2243:M2243)</f>
        <v>1141</v>
      </c>
    </row>
    <row r="2244" spans="1:14" ht="14.25" customHeight="1" x14ac:dyDescent="0.35">
      <c r="A2244" t="s">
        <v>6965</v>
      </c>
      <c r="B2244" t="s">
        <v>6966</v>
      </c>
      <c r="C2244" t="s">
        <v>2279</v>
      </c>
      <c r="D2244" t="s">
        <v>2311</v>
      </c>
      <c r="E2244">
        <v>41063</v>
      </c>
      <c r="F2244">
        <v>0</v>
      </c>
      <c r="G2244">
        <v>23</v>
      </c>
      <c r="H2244">
        <v>0</v>
      </c>
      <c r="I2244">
        <v>4</v>
      </c>
      <c r="J2244">
        <v>14</v>
      </c>
      <c r="K2244">
        <v>0</v>
      </c>
      <c r="L2244">
        <v>0</v>
      </c>
      <c r="M2244">
        <v>31</v>
      </c>
      <c r="N2244">
        <f t="shared" si="35"/>
        <v>72</v>
      </c>
    </row>
    <row r="2245" spans="1:14" ht="14.25" customHeight="1" x14ac:dyDescent="0.35">
      <c r="A2245" t="s">
        <v>6967</v>
      </c>
      <c r="B2245" t="s">
        <v>6968</v>
      </c>
      <c r="C2245" t="s">
        <v>2279</v>
      </c>
      <c r="D2245" t="s">
        <v>2312</v>
      </c>
      <c r="E2245">
        <v>41065</v>
      </c>
      <c r="F2245">
        <v>6</v>
      </c>
      <c r="G2245">
        <v>41</v>
      </c>
      <c r="H2245">
        <v>20</v>
      </c>
      <c r="I2245">
        <v>198</v>
      </c>
      <c r="J2245">
        <v>33</v>
      </c>
      <c r="K2245">
        <v>14</v>
      </c>
      <c r="L2245">
        <v>13</v>
      </c>
      <c r="M2245">
        <v>112</v>
      </c>
      <c r="N2245">
        <f t="shared" si="35"/>
        <v>437</v>
      </c>
    </row>
    <row r="2246" spans="1:14" ht="14.25" customHeight="1" x14ac:dyDescent="0.35">
      <c r="A2246" t="s">
        <v>6969</v>
      </c>
      <c r="B2246" t="s">
        <v>3455</v>
      </c>
      <c r="C2246" t="s">
        <v>2279</v>
      </c>
      <c r="D2246" t="s">
        <v>2313</v>
      </c>
      <c r="E2246">
        <v>41067</v>
      </c>
      <c r="F2246">
        <v>1074</v>
      </c>
      <c r="G2246">
        <v>384</v>
      </c>
      <c r="H2246">
        <v>501</v>
      </c>
      <c r="I2246">
        <v>2722</v>
      </c>
      <c r="J2246">
        <v>1267</v>
      </c>
      <c r="K2246">
        <v>407</v>
      </c>
      <c r="L2246">
        <v>856</v>
      </c>
      <c r="M2246">
        <v>4206</v>
      </c>
      <c r="N2246">
        <f t="shared" si="35"/>
        <v>11417</v>
      </c>
    </row>
    <row r="2247" spans="1:14" ht="14.25" customHeight="1" x14ac:dyDescent="0.35">
      <c r="A2247" t="s">
        <v>6970</v>
      </c>
      <c r="B2247" t="s">
        <v>4313</v>
      </c>
      <c r="C2247" t="s">
        <v>2279</v>
      </c>
      <c r="D2247" t="s">
        <v>2314</v>
      </c>
      <c r="E2247">
        <v>41069</v>
      </c>
      <c r="F2247">
        <v>0</v>
      </c>
      <c r="G2247">
        <v>0</v>
      </c>
      <c r="H2247">
        <v>0</v>
      </c>
      <c r="I2247">
        <v>0</v>
      </c>
      <c r="J2247">
        <v>3</v>
      </c>
      <c r="K2247">
        <v>0</v>
      </c>
      <c r="L2247">
        <v>8</v>
      </c>
      <c r="M2247">
        <v>0</v>
      </c>
      <c r="N2247">
        <f t="shared" si="35"/>
        <v>11</v>
      </c>
    </row>
    <row r="2248" spans="1:14" ht="14.25" customHeight="1" x14ac:dyDescent="0.35">
      <c r="A2248" t="s">
        <v>6971</v>
      </c>
      <c r="B2248" t="s">
        <v>6972</v>
      </c>
      <c r="C2248" t="s">
        <v>2279</v>
      </c>
      <c r="D2248" t="s">
        <v>2315</v>
      </c>
      <c r="E2248">
        <v>41071</v>
      </c>
      <c r="F2248">
        <v>295</v>
      </c>
      <c r="G2248">
        <v>164</v>
      </c>
      <c r="H2248">
        <v>135</v>
      </c>
      <c r="I2248">
        <v>324</v>
      </c>
      <c r="J2248">
        <v>48</v>
      </c>
      <c r="K2248">
        <v>26</v>
      </c>
      <c r="L2248">
        <v>161</v>
      </c>
      <c r="M2248">
        <v>578</v>
      </c>
      <c r="N2248">
        <f t="shared" si="35"/>
        <v>1731</v>
      </c>
    </row>
    <row r="2249" spans="1:14" ht="14.25" customHeight="1" x14ac:dyDescent="0.35">
      <c r="A2249" t="s">
        <v>6973</v>
      </c>
      <c r="B2249" t="s">
        <v>3797</v>
      </c>
      <c r="C2249" t="s">
        <v>2316</v>
      </c>
      <c r="D2249" t="s">
        <v>2317</v>
      </c>
      <c r="E2249">
        <v>42001</v>
      </c>
      <c r="F2249">
        <v>287</v>
      </c>
      <c r="G2249">
        <v>105</v>
      </c>
      <c r="H2249">
        <v>198</v>
      </c>
      <c r="I2249">
        <v>316</v>
      </c>
      <c r="J2249">
        <v>278</v>
      </c>
      <c r="K2249">
        <v>61</v>
      </c>
      <c r="L2249">
        <v>118</v>
      </c>
      <c r="M2249">
        <v>400</v>
      </c>
      <c r="N2249">
        <f t="shared" si="35"/>
        <v>1763</v>
      </c>
    </row>
    <row r="2250" spans="1:14" ht="14.25" customHeight="1" x14ac:dyDescent="0.35">
      <c r="A2250" t="s">
        <v>6974</v>
      </c>
      <c r="B2250" t="s">
        <v>6975</v>
      </c>
      <c r="C2250" t="s">
        <v>2316</v>
      </c>
      <c r="D2250" t="s">
        <v>2318</v>
      </c>
      <c r="E2250">
        <v>42003</v>
      </c>
      <c r="F2250">
        <v>3214</v>
      </c>
      <c r="G2250">
        <v>1040</v>
      </c>
      <c r="H2250">
        <v>1762</v>
      </c>
      <c r="I2250">
        <v>8394</v>
      </c>
      <c r="J2250">
        <v>3369</v>
      </c>
      <c r="K2250">
        <v>656</v>
      </c>
      <c r="L2250">
        <v>1547</v>
      </c>
      <c r="M2250">
        <v>11709</v>
      </c>
      <c r="N2250">
        <f t="shared" si="35"/>
        <v>31691</v>
      </c>
    </row>
    <row r="2251" spans="1:14" ht="14.25" customHeight="1" x14ac:dyDescent="0.35">
      <c r="A2251" t="s">
        <v>6976</v>
      </c>
      <c r="B2251" t="s">
        <v>6977</v>
      </c>
      <c r="C2251" t="s">
        <v>2316</v>
      </c>
      <c r="D2251" t="s">
        <v>2319</v>
      </c>
      <c r="E2251">
        <v>42005</v>
      </c>
      <c r="F2251">
        <v>99</v>
      </c>
      <c r="G2251">
        <v>30</v>
      </c>
      <c r="H2251">
        <v>202</v>
      </c>
      <c r="I2251">
        <v>176</v>
      </c>
      <c r="J2251">
        <v>150</v>
      </c>
      <c r="K2251">
        <v>29</v>
      </c>
      <c r="L2251">
        <v>25</v>
      </c>
      <c r="M2251">
        <v>308</v>
      </c>
      <c r="N2251">
        <f t="shared" si="35"/>
        <v>1019</v>
      </c>
    </row>
    <row r="2252" spans="1:14" ht="14.25" customHeight="1" x14ac:dyDescent="0.35">
      <c r="A2252" t="s">
        <v>6978</v>
      </c>
      <c r="B2252" t="s">
        <v>6808</v>
      </c>
      <c r="C2252" t="s">
        <v>2316</v>
      </c>
      <c r="D2252" t="s">
        <v>2320</v>
      </c>
      <c r="E2252">
        <v>42007</v>
      </c>
      <c r="F2252">
        <v>396</v>
      </c>
      <c r="G2252">
        <v>136</v>
      </c>
      <c r="H2252">
        <v>139</v>
      </c>
      <c r="I2252">
        <v>622</v>
      </c>
      <c r="J2252">
        <v>439</v>
      </c>
      <c r="K2252">
        <v>100</v>
      </c>
      <c r="L2252">
        <v>170</v>
      </c>
      <c r="M2252">
        <v>601</v>
      </c>
      <c r="N2252">
        <f t="shared" si="35"/>
        <v>2603</v>
      </c>
    </row>
    <row r="2253" spans="1:14" ht="14.25" customHeight="1" x14ac:dyDescent="0.35">
      <c r="A2253" t="s">
        <v>6979</v>
      </c>
      <c r="B2253" t="s">
        <v>6980</v>
      </c>
      <c r="C2253" t="s">
        <v>2316</v>
      </c>
      <c r="D2253" t="s">
        <v>2321</v>
      </c>
      <c r="E2253">
        <v>42009</v>
      </c>
      <c r="F2253">
        <v>72</v>
      </c>
      <c r="G2253">
        <v>10</v>
      </c>
      <c r="H2253">
        <v>60</v>
      </c>
      <c r="I2253">
        <v>126</v>
      </c>
      <c r="J2253">
        <v>85</v>
      </c>
      <c r="K2253">
        <v>43</v>
      </c>
      <c r="L2253">
        <v>112</v>
      </c>
      <c r="M2253">
        <v>299</v>
      </c>
      <c r="N2253">
        <f t="shared" si="35"/>
        <v>807</v>
      </c>
    </row>
    <row r="2254" spans="1:14" ht="14.25" customHeight="1" x14ac:dyDescent="0.35">
      <c r="A2254" t="s">
        <v>6981</v>
      </c>
      <c r="B2254" t="s">
        <v>6982</v>
      </c>
      <c r="C2254" t="s">
        <v>2316</v>
      </c>
      <c r="D2254" t="s">
        <v>2322</v>
      </c>
      <c r="E2254">
        <v>42011</v>
      </c>
      <c r="F2254">
        <v>1269</v>
      </c>
      <c r="G2254">
        <v>313</v>
      </c>
      <c r="H2254">
        <v>578</v>
      </c>
      <c r="I2254">
        <v>1623</v>
      </c>
      <c r="J2254">
        <v>1148</v>
      </c>
      <c r="K2254">
        <v>274</v>
      </c>
      <c r="L2254">
        <v>699</v>
      </c>
      <c r="M2254">
        <v>2604</v>
      </c>
      <c r="N2254">
        <f t="shared" si="35"/>
        <v>8508</v>
      </c>
    </row>
    <row r="2255" spans="1:14" ht="14.25" customHeight="1" x14ac:dyDescent="0.35">
      <c r="A2255" t="s">
        <v>6983</v>
      </c>
      <c r="B2255" t="s">
        <v>6984</v>
      </c>
      <c r="C2255" t="s">
        <v>2316</v>
      </c>
      <c r="D2255" t="s">
        <v>2323</v>
      </c>
      <c r="E2255">
        <v>42013</v>
      </c>
      <c r="F2255">
        <v>139</v>
      </c>
      <c r="G2255">
        <v>16</v>
      </c>
      <c r="H2255">
        <v>140</v>
      </c>
      <c r="I2255">
        <v>551</v>
      </c>
      <c r="J2255">
        <v>386</v>
      </c>
      <c r="K2255">
        <v>73</v>
      </c>
      <c r="L2255">
        <v>164</v>
      </c>
      <c r="M2255">
        <v>611</v>
      </c>
      <c r="N2255">
        <f t="shared" si="35"/>
        <v>2080</v>
      </c>
    </row>
    <row r="2256" spans="1:14" ht="14.25" customHeight="1" x14ac:dyDescent="0.35">
      <c r="A2256" t="s">
        <v>6985</v>
      </c>
      <c r="B2256" t="s">
        <v>3948</v>
      </c>
      <c r="C2256" t="s">
        <v>2316</v>
      </c>
      <c r="D2256" t="s">
        <v>2324</v>
      </c>
      <c r="E2256">
        <v>42015</v>
      </c>
      <c r="F2256">
        <v>175</v>
      </c>
      <c r="G2256">
        <v>42</v>
      </c>
      <c r="H2256">
        <v>165</v>
      </c>
      <c r="I2256">
        <v>254</v>
      </c>
      <c r="J2256">
        <v>180</v>
      </c>
      <c r="K2256">
        <v>53</v>
      </c>
      <c r="L2256">
        <v>86</v>
      </c>
      <c r="M2256">
        <v>452</v>
      </c>
      <c r="N2256">
        <f t="shared" si="35"/>
        <v>1407</v>
      </c>
    </row>
    <row r="2257" spans="1:14" ht="14.25" customHeight="1" x14ac:dyDescent="0.35">
      <c r="A2257" t="s">
        <v>6986</v>
      </c>
      <c r="B2257" t="s">
        <v>6987</v>
      </c>
      <c r="C2257" t="s">
        <v>2316</v>
      </c>
      <c r="D2257" t="s">
        <v>2325</v>
      </c>
      <c r="E2257">
        <v>42017</v>
      </c>
      <c r="F2257">
        <v>767</v>
      </c>
      <c r="G2257">
        <v>350</v>
      </c>
      <c r="H2257">
        <v>520</v>
      </c>
      <c r="I2257">
        <v>1486</v>
      </c>
      <c r="J2257">
        <v>1040</v>
      </c>
      <c r="K2257">
        <v>234</v>
      </c>
      <c r="L2257">
        <v>579</v>
      </c>
      <c r="M2257">
        <v>1792</v>
      </c>
      <c r="N2257">
        <f t="shared" si="35"/>
        <v>6768</v>
      </c>
    </row>
    <row r="2258" spans="1:14" ht="14.25" customHeight="1" x14ac:dyDescent="0.35">
      <c r="A2258" t="s">
        <v>6988</v>
      </c>
      <c r="B2258" t="s">
        <v>3339</v>
      </c>
      <c r="C2258" t="s">
        <v>2316</v>
      </c>
      <c r="D2258" t="s">
        <v>2326</v>
      </c>
      <c r="E2258">
        <v>42019</v>
      </c>
      <c r="F2258">
        <v>173</v>
      </c>
      <c r="G2258">
        <v>110</v>
      </c>
      <c r="H2258">
        <v>185</v>
      </c>
      <c r="I2258">
        <v>1272</v>
      </c>
      <c r="J2258">
        <v>264</v>
      </c>
      <c r="K2258">
        <v>97</v>
      </c>
      <c r="L2258">
        <v>150</v>
      </c>
      <c r="M2258">
        <v>1489</v>
      </c>
      <c r="N2258">
        <f t="shared" si="35"/>
        <v>3740</v>
      </c>
    </row>
    <row r="2259" spans="1:14" ht="14.25" customHeight="1" x14ac:dyDescent="0.35">
      <c r="A2259" t="s">
        <v>6989</v>
      </c>
      <c r="B2259" t="s">
        <v>6990</v>
      </c>
      <c r="C2259" t="s">
        <v>2316</v>
      </c>
      <c r="D2259" t="s">
        <v>2327</v>
      </c>
      <c r="E2259">
        <v>42021</v>
      </c>
      <c r="F2259">
        <v>590</v>
      </c>
      <c r="G2259">
        <v>136</v>
      </c>
      <c r="H2259">
        <v>236</v>
      </c>
      <c r="I2259">
        <v>596</v>
      </c>
      <c r="J2259">
        <v>482</v>
      </c>
      <c r="K2259">
        <v>138</v>
      </c>
      <c r="L2259">
        <v>253</v>
      </c>
      <c r="M2259">
        <v>902</v>
      </c>
      <c r="N2259">
        <f t="shared" si="35"/>
        <v>3333</v>
      </c>
    </row>
    <row r="2260" spans="1:14" ht="14.25" customHeight="1" x14ac:dyDescent="0.35">
      <c r="A2260" t="s">
        <v>6991</v>
      </c>
      <c r="B2260" t="s">
        <v>6992</v>
      </c>
      <c r="C2260" t="s">
        <v>2316</v>
      </c>
      <c r="D2260" t="s">
        <v>2328</v>
      </c>
      <c r="E2260">
        <v>42023</v>
      </c>
      <c r="F2260">
        <v>4</v>
      </c>
      <c r="G2260">
        <v>1</v>
      </c>
      <c r="H2260">
        <v>14</v>
      </c>
      <c r="I2260">
        <v>42</v>
      </c>
      <c r="J2260">
        <v>0</v>
      </c>
      <c r="K2260">
        <v>0</v>
      </c>
      <c r="L2260">
        <v>4</v>
      </c>
      <c r="M2260">
        <v>30</v>
      </c>
      <c r="N2260">
        <f t="shared" si="35"/>
        <v>95</v>
      </c>
    </row>
    <row r="2261" spans="1:14" ht="14.25" customHeight="1" x14ac:dyDescent="0.35">
      <c r="A2261" t="s">
        <v>6993</v>
      </c>
      <c r="B2261" t="s">
        <v>5986</v>
      </c>
      <c r="C2261" t="s">
        <v>2316</v>
      </c>
      <c r="D2261" t="s">
        <v>2329</v>
      </c>
      <c r="E2261">
        <v>42025</v>
      </c>
      <c r="F2261">
        <v>315</v>
      </c>
      <c r="G2261">
        <v>57</v>
      </c>
      <c r="H2261">
        <v>18</v>
      </c>
      <c r="I2261">
        <v>213</v>
      </c>
      <c r="J2261">
        <v>207</v>
      </c>
      <c r="K2261">
        <v>80</v>
      </c>
      <c r="L2261">
        <v>59</v>
      </c>
      <c r="M2261">
        <v>494</v>
      </c>
      <c r="N2261">
        <f t="shared" si="35"/>
        <v>1443</v>
      </c>
    </row>
    <row r="2262" spans="1:14" ht="14.25" customHeight="1" x14ac:dyDescent="0.35">
      <c r="A2262" t="s">
        <v>6994</v>
      </c>
      <c r="B2262" t="s">
        <v>6995</v>
      </c>
      <c r="C2262" t="s">
        <v>2316</v>
      </c>
      <c r="D2262" t="s">
        <v>2330</v>
      </c>
      <c r="E2262">
        <v>42027</v>
      </c>
      <c r="F2262">
        <v>91</v>
      </c>
      <c r="G2262">
        <v>50</v>
      </c>
      <c r="H2262">
        <v>86</v>
      </c>
      <c r="I2262">
        <v>8295</v>
      </c>
      <c r="J2262">
        <v>181</v>
      </c>
      <c r="K2262">
        <v>25</v>
      </c>
      <c r="L2262">
        <v>73</v>
      </c>
      <c r="M2262">
        <v>5575</v>
      </c>
      <c r="N2262">
        <f t="shared" si="35"/>
        <v>14376</v>
      </c>
    </row>
    <row r="2263" spans="1:14" ht="14.25" customHeight="1" x14ac:dyDescent="0.35">
      <c r="A2263" t="s">
        <v>6996</v>
      </c>
      <c r="B2263" t="s">
        <v>6997</v>
      </c>
      <c r="C2263" t="s">
        <v>2316</v>
      </c>
      <c r="D2263" t="s">
        <v>2331</v>
      </c>
      <c r="E2263">
        <v>42029</v>
      </c>
      <c r="F2263">
        <v>842</v>
      </c>
      <c r="G2263">
        <v>141</v>
      </c>
      <c r="H2263">
        <v>625</v>
      </c>
      <c r="I2263">
        <v>2165</v>
      </c>
      <c r="J2263">
        <v>601</v>
      </c>
      <c r="K2263">
        <v>215</v>
      </c>
      <c r="L2263">
        <v>534</v>
      </c>
      <c r="M2263">
        <v>2682</v>
      </c>
      <c r="N2263">
        <f t="shared" si="35"/>
        <v>7805</v>
      </c>
    </row>
    <row r="2264" spans="1:14" ht="14.25" customHeight="1" x14ac:dyDescent="0.35">
      <c r="A2264" t="s">
        <v>6998</v>
      </c>
      <c r="B2264" t="s">
        <v>6999</v>
      </c>
      <c r="C2264" t="s">
        <v>2316</v>
      </c>
      <c r="D2264" t="s">
        <v>2332</v>
      </c>
      <c r="E2264">
        <v>42031</v>
      </c>
      <c r="F2264">
        <v>93</v>
      </c>
      <c r="G2264">
        <v>53</v>
      </c>
      <c r="H2264">
        <v>72</v>
      </c>
      <c r="I2264">
        <v>490</v>
      </c>
      <c r="J2264">
        <v>69</v>
      </c>
      <c r="K2264">
        <v>54</v>
      </c>
      <c r="L2264">
        <v>46</v>
      </c>
      <c r="M2264">
        <v>876</v>
      </c>
      <c r="N2264">
        <f t="shared" si="35"/>
        <v>1753</v>
      </c>
    </row>
    <row r="2265" spans="1:14" ht="14.25" customHeight="1" x14ac:dyDescent="0.35">
      <c r="A2265" t="s">
        <v>7000</v>
      </c>
      <c r="B2265" t="s">
        <v>7001</v>
      </c>
      <c r="C2265" t="s">
        <v>2316</v>
      </c>
      <c r="D2265" t="s">
        <v>2333</v>
      </c>
      <c r="E2265">
        <v>42033</v>
      </c>
      <c r="F2265">
        <v>325</v>
      </c>
      <c r="G2265">
        <v>89</v>
      </c>
      <c r="H2265">
        <v>128</v>
      </c>
      <c r="I2265">
        <v>371</v>
      </c>
      <c r="J2265">
        <v>173</v>
      </c>
      <c r="K2265">
        <v>47</v>
      </c>
      <c r="L2265">
        <v>94</v>
      </c>
      <c r="M2265">
        <v>355</v>
      </c>
      <c r="N2265">
        <f t="shared" si="35"/>
        <v>1582</v>
      </c>
    </row>
    <row r="2266" spans="1:14" ht="14.25" customHeight="1" x14ac:dyDescent="0.35">
      <c r="A2266" t="s">
        <v>7002</v>
      </c>
      <c r="B2266" t="s">
        <v>4432</v>
      </c>
      <c r="C2266" t="s">
        <v>2316</v>
      </c>
      <c r="D2266" t="s">
        <v>2334</v>
      </c>
      <c r="E2266">
        <v>42035</v>
      </c>
      <c r="F2266">
        <v>113</v>
      </c>
      <c r="G2266">
        <v>18</v>
      </c>
      <c r="H2266">
        <v>60</v>
      </c>
      <c r="I2266">
        <v>314</v>
      </c>
      <c r="J2266">
        <v>63</v>
      </c>
      <c r="K2266">
        <v>73</v>
      </c>
      <c r="L2266">
        <v>51</v>
      </c>
      <c r="M2266">
        <v>622</v>
      </c>
      <c r="N2266">
        <f t="shared" si="35"/>
        <v>1314</v>
      </c>
    </row>
    <row r="2267" spans="1:14" ht="14.25" customHeight="1" x14ac:dyDescent="0.35">
      <c r="A2267" t="s">
        <v>7003</v>
      </c>
      <c r="B2267" t="s">
        <v>3574</v>
      </c>
      <c r="C2267" t="s">
        <v>2316</v>
      </c>
      <c r="D2267" t="s">
        <v>2335</v>
      </c>
      <c r="E2267">
        <v>42037</v>
      </c>
      <c r="F2267">
        <v>262</v>
      </c>
      <c r="G2267">
        <v>23</v>
      </c>
      <c r="H2267">
        <v>95</v>
      </c>
      <c r="I2267">
        <v>1131</v>
      </c>
      <c r="J2267">
        <v>200</v>
      </c>
      <c r="K2267">
        <v>12</v>
      </c>
      <c r="L2267">
        <v>149</v>
      </c>
      <c r="M2267">
        <v>1277</v>
      </c>
      <c r="N2267">
        <f t="shared" si="35"/>
        <v>3149</v>
      </c>
    </row>
    <row r="2268" spans="1:14" ht="14.25" customHeight="1" x14ac:dyDescent="0.35">
      <c r="A2268" t="s">
        <v>7004</v>
      </c>
      <c r="B2268" t="s">
        <v>3580</v>
      </c>
      <c r="C2268" t="s">
        <v>2316</v>
      </c>
      <c r="D2268" t="s">
        <v>2336</v>
      </c>
      <c r="E2268">
        <v>42039</v>
      </c>
      <c r="F2268">
        <v>244</v>
      </c>
      <c r="G2268">
        <v>52</v>
      </c>
      <c r="H2268">
        <v>146</v>
      </c>
      <c r="I2268">
        <v>307</v>
      </c>
      <c r="J2268">
        <v>127</v>
      </c>
      <c r="K2268">
        <v>65</v>
      </c>
      <c r="L2268">
        <v>80</v>
      </c>
      <c r="M2268">
        <v>478</v>
      </c>
      <c r="N2268">
        <f t="shared" si="35"/>
        <v>1499</v>
      </c>
    </row>
    <row r="2269" spans="1:14" ht="14.25" customHeight="1" x14ac:dyDescent="0.35">
      <c r="A2269" t="s">
        <v>7005</v>
      </c>
      <c r="B2269" t="s">
        <v>4438</v>
      </c>
      <c r="C2269" t="s">
        <v>2316</v>
      </c>
      <c r="D2269" t="s">
        <v>2337</v>
      </c>
      <c r="E2269">
        <v>42041</v>
      </c>
      <c r="F2269">
        <v>467</v>
      </c>
      <c r="G2269">
        <v>148</v>
      </c>
      <c r="H2269">
        <v>323</v>
      </c>
      <c r="I2269">
        <v>1537</v>
      </c>
      <c r="J2269">
        <v>360</v>
      </c>
      <c r="K2269">
        <v>50</v>
      </c>
      <c r="L2269">
        <v>124</v>
      </c>
      <c r="M2269">
        <v>1266</v>
      </c>
      <c r="N2269">
        <f t="shared" si="35"/>
        <v>4275</v>
      </c>
    </row>
    <row r="2270" spans="1:14" ht="14.25" customHeight="1" x14ac:dyDescent="0.35">
      <c r="A2270" t="s">
        <v>7006</v>
      </c>
      <c r="B2270" t="s">
        <v>7007</v>
      </c>
      <c r="C2270" t="s">
        <v>2316</v>
      </c>
      <c r="D2270" t="s">
        <v>2338</v>
      </c>
      <c r="E2270">
        <v>42043</v>
      </c>
      <c r="F2270">
        <v>1108</v>
      </c>
      <c r="G2270">
        <v>188</v>
      </c>
      <c r="H2270">
        <v>818</v>
      </c>
      <c r="I2270">
        <v>2036</v>
      </c>
      <c r="J2270">
        <v>896</v>
      </c>
      <c r="K2270">
        <v>355</v>
      </c>
      <c r="L2270">
        <v>497</v>
      </c>
      <c r="M2270">
        <v>2107</v>
      </c>
      <c r="N2270">
        <f t="shared" si="35"/>
        <v>8005</v>
      </c>
    </row>
    <row r="2271" spans="1:14" ht="14.25" customHeight="1" x14ac:dyDescent="0.35">
      <c r="A2271" t="s">
        <v>7008</v>
      </c>
      <c r="B2271" t="s">
        <v>4590</v>
      </c>
      <c r="C2271" t="s">
        <v>2316</v>
      </c>
      <c r="D2271" t="s">
        <v>2339</v>
      </c>
      <c r="E2271">
        <v>42045</v>
      </c>
      <c r="F2271">
        <v>1757</v>
      </c>
      <c r="G2271">
        <v>433</v>
      </c>
      <c r="H2271">
        <v>858</v>
      </c>
      <c r="I2271">
        <v>2151</v>
      </c>
      <c r="J2271">
        <v>1617</v>
      </c>
      <c r="K2271">
        <v>393</v>
      </c>
      <c r="L2271">
        <v>844</v>
      </c>
      <c r="M2271">
        <v>3319</v>
      </c>
      <c r="N2271">
        <f t="shared" si="35"/>
        <v>11372</v>
      </c>
    </row>
    <row r="2272" spans="1:14" ht="14.25" customHeight="1" x14ac:dyDescent="0.35">
      <c r="A2272" t="s">
        <v>7009</v>
      </c>
      <c r="B2272" t="s">
        <v>4881</v>
      </c>
      <c r="C2272" t="s">
        <v>2316</v>
      </c>
      <c r="D2272" t="s">
        <v>2340</v>
      </c>
      <c r="E2272">
        <v>42047</v>
      </c>
      <c r="F2272">
        <v>47</v>
      </c>
      <c r="G2272">
        <v>10</v>
      </c>
      <c r="H2272">
        <v>39</v>
      </c>
      <c r="I2272">
        <v>104</v>
      </c>
      <c r="J2272">
        <v>28</v>
      </c>
      <c r="K2272">
        <v>10</v>
      </c>
      <c r="L2272">
        <v>19</v>
      </c>
      <c r="M2272">
        <v>178</v>
      </c>
      <c r="N2272">
        <f t="shared" si="35"/>
        <v>435</v>
      </c>
    </row>
    <row r="2273" spans="1:14" ht="14.25" customHeight="1" x14ac:dyDescent="0.35">
      <c r="A2273" t="s">
        <v>7010</v>
      </c>
      <c r="B2273" t="s">
        <v>6361</v>
      </c>
      <c r="C2273" t="s">
        <v>2316</v>
      </c>
      <c r="D2273" t="s">
        <v>2341</v>
      </c>
      <c r="E2273">
        <v>42049</v>
      </c>
      <c r="F2273">
        <v>1015</v>
      </c>
      <c r="G2273">
        <v>448</v>
      </c>
      <c r="H2273">
        <v>784</v>
      </c>
      <c r="I2273">
        <v>2315</v>
      </c>
      <c r="J2273">
        <v>900</v>
      </c>
      <c r="K2273">
        <v>279</v>
      </c>
      <c r="L2273">
        <v>565</v>
      </c>
      <c r="M2273">
        <v>2532</v>
      </c>
      <c r="N2273">
        <f t="shared" si="35"/>
        <v>8838</v>
      </c>
    </row>
    <row r="2274" spans="1:14" ht="14.25" customHeight="1" x14ac:dyDescent="0.35">
      <c r="A2274" t="s">
        <v>7011</v>
      </c>
      <c r="B2274" t="s">
        <v>3383</v>
      </c>
      <c r="C2274" t="s">
        <v>2316</v>
      </c>
      <c r="D2274" t="s">
        <v>2342</v>
      </c>
      <c r="E2274">
        <v>42051</v>
      </c>
      <c r="F2274">
        <v>401</v>
      </c>
      <c r="G2274">
        <v>136</v>
      </c>
      <c r="H2274">
        <v>351</v>
      </c>
      <c r="I2274">
        <v>701</v>
      </c>
      <c r="J2274">
        <v>356</v>
      </c>
      <c r="K2274">
        <v>99</v>
      </c>
      <c r="L2274">
        <v>363</v>
      </c>
      <c r="M2274">
        <v>767</v>
      </c>
      <c r="N2274">
        <f t="shared" si="35"/>
        <v>3174</v>
      </c>
    </row>
    <row r="2275" spans="1:14" ht="14.25" customHeight="1" x14ac:dyDescent="0.35">
      <c r="A2275" t="s">
        <v>7012</v>
      </c>
      <c r="B2275" t="s">
        <v>7013</v>
      </c>
      <c r="C2275" t="s">
        <v>2316</v>
      </c>
      <c r="D2275" t="s">
        <v>2343</v>
      </c>
      <c r="E2275">
        <v>42053</v>
      </c>
      <c r="F2275">
        <v>4</v>
      </c>
      <c r="G2275">
        <v>1</v>
      </c>
      <c r="H2275">
        <v>2</v>
      </c>
      <c r="I2275">
        <v>17</v>
      </c>
      <c r="J2275">
        <v>2</v>
      </c>
      <c r="K2275">
        <v>1</v>
      </c>
      <c r="L2275">
        <v>0</v>
      </c>
      <c r="M2275">
        <v>8</v>
      </c>
      <c r="N2275">
        <f t="shared" si="35"/>
        <v>35</v>
      </c>
    </row>
    <row r="2276" spans="1:14" ht="14.25" customHeight="1" x14ac:dyDescent="0.35">
      <c r="A2276" t="s">
        <v>7014</v>
      </c>
      <c r="B2276" t="s">
        <v>3385</v>
      </c>
      <c r="C2276" t="s">
        <v>2316</v>
      </c>
      <c r="D2276" t="s">
        <v>2344</v>
      </c>
      <c r="E2276">
        <v>42055</v>
      </c>
      <c r="F2276">
        <v>220</v>
      </c>
      <c r="G2276">
        <v>96</v>
      </c>
      <c r="H2276">
        <v>191</v>
      </c>
      <c r="I2276">
        <v>321</v>
      </c>
      <c r="J2276">
        <v>264</v>
      </c>
      <c r="K2276">
        <v>83</v>
      </c>
      <c r="L2276">
        <v>108</v>
      </c>
      <c r="M2276">
        <v>544</v>
      </c>
      <c r="N2276">
        <f t="shared" si="35"/>
        <v>1827</v>
      </c>
    </row>
    <row r="2277" spans="1:14" ht="14.25" customHeight="1" x14ac:dyDescent="0.35">
      <c r="A2277" t="s">
        <v>7015</v>
      </c>
      <c r="B2277" t="s">
        <v>3594</v>
      </c>
      <c r="C2277" t="s">
        <v>2316</v>
      </c>
      <c r="D2277" t="s">
        <v>2345</v>
      </c>
      <c r="E2277">
        <v>42057</v>
      </c>
      <c r="F2277">
        <v>51</v>
      </c>
      <c r="G2277">
        <v>36</v>
      </c>
      <c r="H2277">
        <v>30</v>
      </c>
      <c r="I2277">
        <v>26</v>
      </c>
      <c r="J2277">
        <v>33</v>
      </c>
      <c r="K2277">
        <v>23</v>
      </c>
      <c r="L2277">
        <v>25</v>
      </c>
      <c r="M2277">
        <v>52</v>
      </c>
      <c r="N2277">
        <f t="shared" si="35"/>
        <v>276</v>
      </c>
    </row>
    <row r="2278" spans="1:14" ht="14.25" customHeight="1" x14ac:dyDescent="0.35">
      <c r="A2278" t="s">
        <v>7016</v>
      </c>
      <c r="B2278" t="s">
        <v>3389</v>
      </c>
      <c r="C2278" t="s">
        <v>2316</v>
      </c>
      <c r="D2278" t="s">
        <v>2346</v>
      </c>
      <c r="E2278">
        <v>42059</v>
      </c>
      <c r="F2278">
        <v>28</v>
      </c>
      <c r="G2278">
        <v>27</v>
      </c>
      <c r="H2278">
        <v>40</v>
      </c>
      <c r="I2278">
        <v>119</v>
      </c>
      <c r="J2278">
        <v>39</v>
      </c>
      <c r="K2278">
        <v>36</v>
      </c>
      <c r="L2278">
        <v>33</v>
      </c>
      <c r="M2278">
        <v>302</v>
      </c>
      <c r="N2278">
        <f t="shared" si="35"/>
        <v>624</v>
      </c>
    </row>
    <row r="2279" spans="1:14" ht="14.25" customHeight="1" x14ac:dyDescent="0.35">
      <c r="A2279" t="s">
        <v>7017</v>
      </c>
      <c r="B2279" t="s">
        <v>7018</v>
      </c>
      <c r="C2279" t="s">
        <v>2316</v>
      </c>
      <c r="D2279" t="s">
        <v>2347</v>
      </c>
      <c r="E2279">
        <v>42061</v>
      </c>
      <c r="F2279">
        <v>137</v>
      </c>
      <c r="G2279">
        <v>16</v>
      </c>
      <c r="H2279">
        <v>48</v>
      </c>
      <c r="I2279">
        <v>94</v>
      </c>
      <c r="J2279">
        <v>144</v>
      </c>
      <c r="K2279">
        <v>29</v>
      </c>
      <c r="L2279">
        <v>49</v>
      </c>
      <c r="M2279">
        <v>140</v>
      </c>
      <c r="N2279">
        <f t="shared" si="35"/>
        <v>657</v>
      </c>
    </row>
    <row r="2280" spans="1:14" ht="14.25" customHeight="1" x14ac:dyDescent="0.35">
      <c r="A2280" t="s">
        <v>7019</v>
      </c>
      <c r="B2280" t="s">
        <v>7020</v>
      </c>
      <c r="C2280" t="s">
        <v>2316</v>
      </c>
      <c r="D2280" t="s">
        <v>2348</v>
      </c>
      <c r="E2280">
        <v>42063</v>
      </c>
      <c r="F2280">
        <v>146</v>
      </c>
      <c r="G2280">
        <v>34</v>
      </c>
      <c r="H2280">
        <v>81</v>
      </c>
      <c r="I2280">
        <v>1056</v>
      </c>
      <c r="J2280">
        <v>137</v>
      </c>
      <c r="K2280">
        <v>93</v>
      </c>
      <c r="L2280">
        <v>133</v>
      </c>
      <c r="M2280">
        <v>1001</v>
      </c>
      <c r="N2280">
        <f t="shared" si="35"/>
        <v>2681</v>
      </c>
    </row>
    <row r="2281" spans="1:14" ht="14.25" customHeight="1" x14ac:dyDescent="0.35">
      <c r="A2281" t="s">
        <v>7021</v>
      </c>
      <c r="B2281" t="s">
        <v>3399</v>
      </c>
      <c r="C2281" t="s">
        <v>2316</v>
      </c>
      <c r="D2281" t="s">
        <v>2349</v>
      </c>
      <c r="E2281">
        <v>42065</v>
      </c>
      <c r="F2281">
        <v>104</v>
      </c>
      <c r="G2281">
        <v>52</v>
      </c>
      <c r="H2281">
        <v>146</v>
      </c>
      <c r="I2281">
        <v>150</v>
      </c>
      <c r="J2281">
        <v>176</v>
      </c>
      <c r="K2281">
        <v>45</v>
      </c>
      <c r="L2281">
        <v>98</v>
      </c>
      <c r="M2281">
        <v>357</v>
      </c>
      <c r="N2281">
        <f t="shared" si="35"/>
        <v>1128</v>
      </c>
    </row>
    <row r="2282" spans="1:14" ht="14.25" customHeight="1" x14ac:dyDescent="0.35">
      <c r="A2282" t="s">
        <v>7022</v>
      </c>
      <c r="B2282" t="s">
        <v>7023</v>
      </c>
      <c r="C2282" t="s">
        <v>2316</v>
      </c>
      <c r="D2282" t="s">
        <v>2350</v>
      </c>
      <c r="E2282">
        <v>42067</v>
      </c>
      <c r="F2282">
        <v>20</v>
      </c>
      <c r="G2282">
        <v>23</v>
      </c>
      <c r="H2282">
        <v>33</v>
      </c>
      <c r="I2282">
        <v>22</v>
      </c>
      <c r="J2282">
        <v>43</v>
      </c>
      <c r="K2282">
        <v>28</v>
      </c>
      <c r="L2282">
        <v>53</v>
      </c>
      <c r="M2282">
        <v>102</v>
      </c>
      <c r="N2282">
        <f t="shared" si="35"/>
        <v>324</v>
      </c>
    </row>
    <row r="2283" spans="1:14" ht="14.25" customHeight="1" x14ac:dyDescent="0.35">
      <c r="A2283" t="s">
        <v>7024</v>
      </c>
      <c r="B2283" t="s">
        <v>7025</v>
      </c>
      <c r="C2283" t="s">
        <v>2316</v>
      </c>
      <c r="D2283" t="s">
        <v>2351</v>
      </c>
      <c r="E2283">
        <v>42069</v>
      </c>
      <c r="F2283">
        <v>799</v>
      </c>
      <c r="G2283">
        <v>116</v>
      </c>
      <c r="H2283">
        <v>379</v>
      </c>
      <c r="I2283">
        <v>1510</v>
      </c>
      <c r="J2283">
        <v>643</v>
      </c>
      <c r="K2283">
        <v>214</v>
      </c>
      <c r="L2283">
        <v>368</v>
      </c>
      <c r="M2283">
        <v>1753</v>
      </c>
      <c r="N2283">
        <f t="shared" si="35"/>
        <v>5782</v>
      </c>
    </row>
    <row r="2284" spans="1:14" ht="14.25" customHeight="1" x14ac:dyDescent="0.35">
      <c r="A2284" t="s">
        <v>7026</v>
      </c>
      <c r="B2284" t="s">
        <v>6150</v>
      </c>
      <c r="C2284" t="s">
        <v>2316</v>
      </c>
      <c r="D2284" t="s">
        <v>2352</v>
      </c>
      <c r="E2284">
        <v>42071</v>
      </c>
      <c r="F2284">
        <v>1432</v>
      </c>
      <c r="G2284">
        <v>355</v>
      </c>
      <c r="H2284">
        <v>774</v>
      </c>
      <c r="I2284">
        <v>2217</v>
      </c>
      <c r="J2284">
        <v>1078</v>
      </c>
      <c r="K2284">
        <v>291</v>
      </c>
      <c r="L2284">
        <v>504</v>
      </c>
      <c r="M2284">
        <v>2738</v>
      </c>
      <c r="N2284">
        <f t="shared" si="35"/>
        <v>9389</v>
      </c>
    </row>
    <row r="2285" spans="1:14" ht="14.25" customHeight="1" x14ac:dyDescent="0.35">
      <c r="A2285" t="s">
        <v>7027</v>
      </c>
      <c r="B2285" t="s">
        <v>3405</v>
      </c>
      <c r="C2285" t="s">
        <v>2316</v>
      </c>
      <c r="D2285" t="s">
        <v>2353</v>
      </c>
      <c r="E2285">
        <v>42073</v>
      </c>
      <c r="F2285">
        <v>262</v>
      </c>
      <c r="G2285">
        <v>9</v>
      </c>
      <c r="H2285">
        <v>100</v>
      </c>
      <c r="I2285">
        <v>297</v>
      </c>
      <c r="J2285">
        <v>132</v>
      </c>
      <c r="K2285">
        <v>72</v>
      </c>
      <c r="L2285">
        <v>109</v>
      </c>
      <c r="M2285">
        <v>499</v>
      </c>
      <c r="N2285">
        <f t="shared" si="35"/>
        <v>1480</v>
      </c>
    </row>
    <row r="2286" spans="1:14" ht="14.25" customHeight="1" x14ac:dyDescent="0.35">
      <c r="A2286" t="s">
        <v>7028</v>
      </c>
      <c r="B2286" t="s">
        <v>7029</v>
      </c>
      <c r="C2286" t="s">
        <v>2316</v>
      </c>
      <c r="D2286" t="s">
        <v>2354</v>
      </c>
      <c r="E2286">
        <v>42075</v>
      </c>
      <c r="F2286">
        <v>226</v>
      </c>
      <c r="G2286">
        <v>444</v>
      </c>
      <c r="H2286">
        <v>180</v>
      </c>
      <c r="I2286">
        <v>662</v>
      </c>
      <c r="J2286">
        <v>523</v>
      </c>
      <c r="K2286">
        <v>132</v>
      </c>
      <c r="L2286">
        <v>203</v>
      </c>
      <c r="M2286">
        <v>829</v>
      </c>
      <c r="N2286">
        <f t="shared" si="35"/>
        <v>3199</v>
      </c>
    </row>
    <row r="2287" spans="1:14" ht="14.25" customHeight="1" x14ac:dyDescent="0.35">
      <c r="A2287" t="s">
        <v>7030</v>
      </c>
      <c r="B2287" t="s">
        <v>7031</v>
      </c>
      <c r="C2287" t="s">
        <v>2316</v>
      </c>
      <c r="D2287" t="s">
        <v>2355</v>
      </c>
      <c r="E2287">
        <v>42077</v>
      </c>
      <c r="F2287">
        <v>1334</v>
      </c>
      <c r="G2287">
        <v>632</v>
      </c>
      <c r="H2287">
        <v>1071</v>
      </c>
      <c r="I2287">
        <v>2008</v>
      </c>
      <c r="J2287">
        <v>1083</v>
      </c>
      <c r="K2287">
        <v>268</v>
      </c>
      <c r="L2287">
        <v>732</v>
      </c>
      <c r="M2287">
        <v>2580</v>
      </c>
      <c r="N2287">
        <f t="shared" si="35"/>
        <v>9708</v>
      </c>
    </row>
    <row r="2288" spans="1:14" ht="14.25" customHeight="1" x14ac:dyDescent="0.35">
      <c r="A2288" t="s">
        <v>7032</v>
      </c>
      <c r="B2288" t="s">
        <v>7033</v>
      </c>
      <c r="C2288" t="s">
        <v>2316</v>
      </c>
      <c r="D2288" t="s">
        <v>2356</v>
      </c>
      <c r="E2288">
        <v>42079</v>
      </c>
      <c r="F2288">
        <v>1254</v>
      </c>
      <c r="G2288">
        <v>533</v>
      </c>
      <c r="H2288">
        <v>987</v>
      </c>
      <c r="I2288">
        <v>1747</v>
      </c>
      <c r="J2288">
        <v>945</v>
      </c>
      <c r="K2288">
        <v>341</v>
      </c>
      <c r="L2288">
        <v>693</v>
      </c>
      <c r="M2288">
        <v>2571</v>
      </c>
      <c r="N2288">
        <f t="shared" si="35"/>
        <v>9071</v>
      </c>
    </row>
    <row r="2289" spans="1:14" ht="14.25" customHeight="1" x14ac:dyDescent="0.35">
      <c r="A2289" t="s">
        <v>7034</v>
      </c>
      <c r="B2289" t="s">
        <v>7035</v>
      </c>
      <c r="C2289" t="s">
        <v>2316</v>
      </c>
      <c r="D2289" t="s">
        <v>2357</v>
      </c>
      <c r="E2289">
        <v>42081</v>
      </c>
      <c r="F2289">
        <v>183</v>
      </c>
      <c r="G2289">
        <v>84</v>
      </c>
      <c r="H2289">
        <v>325</v>
      </c>
      <c r="I2289">
        <v>903</v>
      </c>
      <c r="J2289">
        <v>216</v>
      </c>
      <c r="K2289">
        <v>63</v>
      </c>
      <c r="L2289">
        <v>222</v>
      </c>
      <c r="M2289">
        <v>776</v>
      </c>
      <c r="N2289">
        <f t="shared" si="35"/>
        <v>2772</v>
      </c>
    </row>
    <row r="2290" spans="1:14" ht="14.25" customHeight="1" x14ac:dyDescent="0.35">
      <c r="A2290" t="s">
        <v>7036</v>
      </c>
      <c r="B2290" t="s">
        <v>7037</v>
      </c>
      <c r="C2290" t="s">
        <v>2316</v>
      </c>
      <c r="D2290" t="s">
        <v>2358</v>
      </c>
      <c r="E2290">
        <v>42083</v>
      </c>
      <c r="F2290">
        <v>94</v>
      </c>
      <c r="G2290">
        <v>45</v>
      </c>
      <c r="H2290">
        <v>88</v>
      </c>
      <c r="I2290">
        <v>245</v>
      </c>
      <c r="J2290">
        <v>196</v>
      </c>
      <c r="K2290">
        <v>31</v>
      </c>
      <c r="L2290">
        <v>76</v>
      </c>
      <c r="M2290">
        <v>285</v>
      </c>
      <c r="N2290">
        <f t="shared" si="35"/>
        <v>1060</v>
      </c>
    </row>
    <row r="2291" spans="1:14" ht="14.25" customHeight="1" x14ac:dyDescent="0.35">
      <c r="A2291" t="s">
        <v>7038</v>
      </c>
      <c r="B2291" t="s">
        <v>4512</v>
      </c>
      <c r="C2291" t="s">
        <v>2316</v>
      </c>
      <c r="D2291" t="s">
        <v>2359</v>
      </c>
      <c r="E2291">
        <v>42085</v>
      </c>
      <c r="F2291">
        <v>384</v>
      </c>
      <c r="G2291">
        <v>72</v>
      </c>
      <c r="H2291">
        <v>49</v>
      </c>
      <c r="I2291">
        <v>374</v>
      </c>
      <c r="J2291">
        <v>300</v>
      </c>
      <c r="K2291">
        <v>134</v>
      </c>
      <c r="L2291">
        <v>225</v>
      </c>
      <c r="M2291">
        <v>728</v>
      </c>
      <c r="N2291">
        <f t="shared" si="35"/>
        <v>2266</v>
      </c>
    </row>
    <row r="2292" spans="1:14" ht="14.25" customHeight="1" x14ac:dyDescent="0.35">
      <c r="A2292" t="s">
        <v>7039</v>
      </c>
      <c r="B2292" t="s">
        <v>7040</v>
      </c>
      <c r="C2292" t="s">
        <v>2316</v>
      </c>
      <c r="D2292" t="s">
        <v>2360</v>
      </c>
      <c r="E2292">
        <v>42087</v>
      </c>
      <c r="F2292">
        <v>284</v>
      </c>
      <c r="G2292">
        <v>152</v>
      </c>
      <c r="H2292">
        <v>129</v>
      </c>
      <c r="I2292">
        <v>329</v>
      </c>
      <c r="J2292">
        <v>185</v>
      </c>
      <c r="K2292">
        <v>11</v>
      </c>
      <c r="L2292">
        <v>103</v>
      </c>
      <c r="M2292">
        <v>368</v>
      </c>
      <c r="N2292">
        <f t="shared" si="35"/>
        <v>1561</v>
      </c>
    </row>
    <row r="2293" spans="1:14" ht="14.25" customHeight="1" x14ac:dyDescent="0.35">
      <c r="A2293" t="s">
        <v>7041</v>
      </c>
      <c r="B2293" t="s">
        <v>3425</v>
      </c>
      <c r="C2293" t="s">
        <v>2316</v>
      </c>
      <c r="D2293" t="s">
        <v>2361</v>
      </c>
      <c r="E2293">
        <v>42089</v>
      </c>
      <c r="F2293">
        <v>549</v>
      </c>
      <c r="G2293">
        <v>196</v>
      </c>
      <c r="H2293">
        <v>288</v>
      </c>
      <c r="I2293">
        <v>941</v>
      </c>
      <c r="J2293">
        <v>397</v>
      </c>
      <c r="K2293">
        <v>122</v>
      </c>
      <c r="L2293">
        <v>348</v>
      </c>
      <c r="M2293">
        <v>1295</v>
      </c>
      <c r="N2293">
        <f t="shared" si="35"/>
        <v>4136</v>
      </c>
    </row>
    <row r="2294" spans="1:14" ht="14.25" customHeight="1" x14ac:dyDescent="0.35">
      <c r="A2294" t="s">
        <v>7042</v>
      </c>
      <c r="B2294" t="s">
        <v>3427</v>
      </c>
      <c r="C2294" t="s">
        <v>2316</v>
      </c>
      <c r="D2294" t="s">
        <v>2362</v>
      </c>
      <c r="E2294">
        <v>42091</v>
      </c>
      <c r="F2294">
        <v>1161</v>
      </c>
      <c r="G2294">
        <v>758</v>
      </c>
      <c r="H2294">
        <v>874</v>
      </c>
      <c r="I2294">
        <v>2478</v>
      </c>
      <c r="J2294">
        <v>1327</v>
      </c>
      <c r="K2294">
        <v>484</v>
      </c>
      <c r="L2294">
        <v>676</v>
      </c>
      <c r="M2294">
        <v>3821</v>
      </c>
      <c r="N2294">
        <f t="shared" si="35"/>
        <v>11579</v>
      </c>
    </row>
    <row r="2295" spans="1:14" ht="14.25" customHeight="1" x14ac:dyDescent="0.35">
      <c r="A2295" t="s">
        <v>7043</v>
      </c>
      <c r="B2295" t="s">
        <v>7044</v>
      </c>
      <c r="C2295" t="s">
        <v>2316</v>
      </c>
      <c r="D2295" t="s">
        <v>2363</v>
      </c>
      <c r="E2295">
        <v>42093</v>
      </c>
      <c r="F2295">
        <v>33</v>
      </c>
      <c r="G2295">
        <v>0</v>
      </c>
      <c r="H2295">
        <v>0</v>
      </c>
      <c r="I2295">
        <v>15</v>
      </c>
      <c r="J2295">
        <v>20</v>
      </c>
      <c r="K2295">
        <v>0</v>
      </c>
      <c r="L2295">
        <v>9</v>
      </c>
      <c r="M2295">
        <v>101</v>
      </c>
      <c r="N2295">
        <f t="shared" si="35"/>
        <v>178</v>
      </c>
    </row>
    <row r="2296" spans="1:14" ht="14.25" customHeight="1" x14ac:dyDescent="0.35">
      <c r="A2296" t="s">
        <v>7045</v>
      </c>
      <c r="B2296" t="s">
        <v>6538</v>
      </c>
      <c r="C2296" t="s">
        <v>2316</v>
      </c>
      <c r="D2296" t="s">
        <v>2364</v>
      </c>
      <c r="E2296">
        <v>42095</v>
      </c>
      <c r="F2296">
        <v>542</v>
      </c>
      <c r="G2296">
        <v>152</v>
      </c>
      <c r="H2296">
        <v>549</v>
      </c>
      <c r="I2296">
        <v>1797</v>
      </c>
      <c r="J2296">
        <v>862</v>
      </c>
      <c r="K2296">
        <v>312</v>
      </c>
      <c r="L2296">
        <v>458</v>
      </c>
      <c r="M2296">
        <v>1425</v>
      </c>
      <c r="N2296">
        <f t="shared" si="35"/>
        <v>6097</v>
      </c>
    </row>
    <row r="2297" spans="1:14" ht="14.25" customHeight="1" x14ac:dyDescent="0.35">
      <c r="A2297" t="s">
        <v>7046</v>
      </c>
      <c r="B2297" t="s">
        <v>7047</v>
      </c>
      <c r="C2297" t="s">
        <v>2316</v>
      </c>
      <c r="D2297" t="s">
        <v>2365</v>
      </c>
      <c r="E2297">
        <v>42097</v>
      </c>
      <c r="F2297">
        <v>220</v>
      </c>
      <c r="G2297">
        <v>21</v>
      </c>
      <c r="H2297">
        <v>155</v>
      </c>
      <c r="I2297">
        <v>307</v>
      </c>
      <c r="J2297">
        <v>268</v>
      </c>
      <c r="K2297">
        <v>86</v>
      </c>
      <c r="L2297">
        <v>92</v>
      </c>
      <c r="M2297">
        <v>476</v>
      </c>
      <c r="N2297">
        <f t="shared" si="35"/>
        <v>1625</v>
      </c>
    </row>
    <row r="2298" spans="1:14" ht="14.25" customHeight="1" x14ac:dyDescent="0.35">
      <c r="A2298" t="s">
        <v>7048</v>
      </c>
      <c r="B2298" t="s">
        <v>3431</v>
      </c>
      <c r="C2298" t="s">
        <v>2316</v>
      </c>
      <c r="D2298" t="s">
        <v>2366</v>
      </c>
      <c r="E2298">
        <v>42099</v>
      </c>
      <c r="F2298">
        <v>63</v>
      </c>
      <c r="G2298">
        <v>30</v>
      </c>
      <c r="H2298">
        <v>89</v>
      </c>
      <c r="I2298">
        <v>174</v>
      </c>
      <c r="J2298">
        <v>63</v>
      </c>
      <c r="K2298">
        <v>19</v>
      </c>
      <c r="L2298">
        <v>52</v>
      </c>
      <c r="M2298">
        <v>93</v>
      </c>
      <c r="N2298">
        <f t="shared" si="35"/>
        <v>583</v>
      </c>
    </row>
    <row r="2299" spans="1:14" ht="14.25" customHeight="1" x14ac:dyDescent="0.35">
      <c r="A2299" t="s">
        <v>7049</v>
      </c>
      <c r="B2299" t="s">
        <v>7050</v>
      </c>
      <c r="C2299" t="s">
        <v>2316</v>
      </c>
      <c r="D2299" t="s">
        <v>2367</v>
      </c>
      <c r="E2299">
        <v>42101</v>
      </c>
      <c r="F2299">
        <v>8754</v>
      </c>
      <c r="G2299">
        <v>2960</v>
      </c>
      <c r="H2299">
        <v>3968</v>
      </c>
      <c r="I2299">
        <v>18200</v>
      </c>
      <c r="J2299">
        <v>8517</v>
      </c>
      <c r="K2299">
        <v>2631</v>
      </c>
      <c r="L2299">
        <v>4428</v>
      </c>
      <c r="M2299">
        <v>20332</v>
      </c>
      <c r="N2299">
        <f t="shared" si="35"/>
        <v>69790</v>
      </c>
    </row>
    <row r="2300" spans="1:14" ht="14.25" customHeight="1" x14ac:dyDescent="0.35">
      <c r="A2300" t="s">
        <v>7051</v>
      </c>
      <c r="B2300" t="s">
        <v>3435</v>
      </c>
      <c r="C2300" t="s">
        <v>2316</v>
      </c>
      <c r="D2300" t="s">
        <v>2368</v>
      </c>
      <c r="E2300">
        <v>42103</v>
      </c>
      <c r="F2300">
        <v>153</v>
      </c>
      <c r="G2300">
        <v>29</v>
      </c>
      <c r="H2300">
        <v>110</v>
      </c>
      <c r="I2300">
        <v>280</v>
      </c>
      <c r="J2300">
        <v>189</v>
      </c>
      <c r="K2300">
        <v>0</v>
      </c>
      <c r="L2300">
        <v>50</v>
      </c>
      <c r="M2300">
        <v>235</v>
      </c>
      <c r="N2300">
        <f t="shared" si="35"/>
        <v>1046</v>
      </c>
    </row>
    <row r="2301" spans="1:14" ht="14.25" customHeight="1" x14ac:dyDescent="0.35">
      <c r="A2301" t="s">
        <v>7052</v>
      </c>
      <c r="B2301" t="s">
        <v>7053</v>
      </c>
      <c r="C2301" t="s">
        <v>2316</v>
      </c>
      <c r="D2301" t="s">
        <v>2369</v>
      </c>
      <c r="E2301">
        <v>42105</v>
      </c>
      <c r="F2301">
        <v>33</v>
      </c>
      <c r="G2301">
        <v>29</v>
      </c>
      <c r="H2301">
        <v>39</v>
      </c>
      <c r="I2301">
        <v>44</v>
      </c>
      <c r="J2301">
        <v>29</v>
      </c>
      <c r="K2301">
        <v>8</v>
      </c>
      <c r="L2301">
        <v>26</v>
      </c>
      <c r="M2301">
        <v>62</v>
      </c>
      <c r="N2301">
        <f t="shared" si="35"/>
        <v>270</v>
      </c>
    </row>
    <row r="2302" spans="1:14" ht="14.25" customHeight="1" x14ac:dyDescent="0.35">
      <c r="A2302" t="s">
        <v>7054</v>
      </c>
      <c r="B2302" t="s">
        <v>7055</v>
      </c>
      <c r="C2302" t="s">
        <v>2316</v>
      </c>
      <c r="D2302" t="s">
        <v>2370</v>
      </c>
      <c r="E2302">
        <v>42107</v>
      </c>
      <c r="F2302">
        <v>335</v>
      </c>
      <c r="G2302">
        <v>146</v>
      </c>
      <c r="H2302">
        <v>190</v>
      </c>
      <c r="I2302">
        <v>494</v>
      </c>
      <c r="J2302">
        <v>261</v>
      </c>
      <c r="K2302">
        <v>180</v>
      </c>
      <c r="L2302">
        <v>157</v>
      </c>
      <c r="M2302">
        <v>821</v>
      </c>
      <c r="N2302">
        <f t="shared" si="35"/>
        <v>2584</v>
      </c>
    </row>
    <row r="2303" spans="1:14" ht="14.25" customHeight="1" x14ac:dyDescent="0.35">
      <c r="A2303" t="s">
        <v>7056</v>
      </c>
      <c r="B2303" t="s">
        <v>7057</v>
      </c>
      <c r="C2303" t="s">
        <v>2316</v>
      </c>
      <c r="D2303" t="s">
        <v>2371</v>
      </c>
      <c r="E2303">
        <v>42109</v>
      </c>
      <c r="F2303">
        <v>49</v>
      </c>
      <c r="G2303">
        <v>85</v>
      </c>
      <c r="H2303">
        <v>43</v>
      </c>
      <c r="I2303">
        <v>63</v>
      </c>
      <c r="J2303">
        <v>18</v>
      </c>
      <c r="K2303">
        <v>24</v>
      </c>
      <c r="L2303">
        <v>40</v>
      </c>
      <c r="M2303">
        <v>173</v>
      </c>
      <c r="N2303">
        <f t="shared" si="35"/>
        <v>495</v>
      </c>
    </row>
    <row r="2304" spans="1:14" ht="14.25" customHeight="1" x14ac:dyDescent="0.35">
      <c r="A2304" t="s">
        <v>7058</v>
      </c>
      <c r="B2304" t="s">
        <v>5339</v>
      </c>
      <c r="C2304" t="s">
        <v>2316</v>
      </c>
      <c r="D2304" t="s">
        <v>2372</v>
      </c>
      <c r="E2304">
        <v>42111</v>
      </c>
      <c r="F2304">
        <v>173</v>
      </c>
      <c r="G2304">
        <v>4</v>
      </c>
      <c r="H2304">
        <v>119</v>
      </c>
      <c r="I2304">
        <v>297</v>
      </c>
      <c r="J2304">
        <v>178</v>
      </c>
      <c r="K2304">
        <v>51</v>
      </c>
      <c r="L2304">
        <v>127</v>
      </c>
      <c r="M2304">
        <v>306</v>
      </c>
      <c r="N2304">
        <f t="shared" si="35"/>
        <v>1255</v>
      </c>
    </row>
    <row r="2305" spans="1:14" ht="14.25" customHeight="1" x14ac:dyDescent="0.35">
      <c r="A2305" t="s">
        <v>7059</v>
      </c>
      <c r="B2305" t="s">
        <v>4675</v>
      </c>
      <c r="C2305" t="s">
        <v>2316</v>
      </c>
      <c r="D2305" t="s">
        <v>2373</v>
      </c>
      <c r="E2305">
        <v>42113</v>
      </c>
      <c r="F2305">
        <v>2</v>
      </c>
      <c r="G2305">
        <v>2</v>
      </c>
      <c r="H2305">
        <v>13</v>
      </c>
      <c r="I2305">
        <v>52</v>
      </c>
      <c r="J2305">
        <v>10</v>
      </c>
      <c r="K2305">
        <v>0</v>
      </c>
      <c r="L2305">
        <v>0</v>
      </c>
      <c r="M2305">
        <v>8</v>
      </c>
      <c r="N2305">
        <f t="shared" si="35"/>
        <v>87</v>
      </c>
    </row>
    <row r="2306" spans="1:14" ht="14.25" customHeight="1" x14ac:dyDescent="0.35">
      <c r="A2306" t="s">
        <v>7060</v>
      </c>
      <c r="B2306" t="s">
        <v>7061</v>
      </c>
      <c r="C2306" t="s">
        <v>2316</v>
      </c>
      <c r="D2306" t="s">
        <v>2374</v>
      </c>
      <c r="E2306">
        <v>42115</v>
      </c>
      <c r="F2306">
        <v>102</v>
      </c>
      <c r="G2306">
        <v>38</v>
      </c>
      <c r="H2306">
        <v>50</v>
      </c>
      <c r="I2306">
        <v>125</v>
      </c>
      <c r="J2306">
        <v>80</v>
      </c>
      <c r="K2306">
        <v>37</v>
      </c>
      <c r="L2306">
        <v>38</v>
      </c>
      <c r="M2306">
        <v>166</v>
      </c>
      <c r="N2306">
        <f t="shared" si="35"/>
        <v>636</v>
      </c>
    </row>
    <row r="2307" spans="1:14" ht="14.25" customHeight="1" x14ac:dyDescent="0.35">
      <c r="A2307" t="s">
        <v>7062</v>
      </c>
      <c r="B2307" t="s">
        <v>6416</v>
      </c>
      <c r="C2307" t="s">
        <v>2316</v>
      </c>
      <c r="D2307" t="s">
        <v>2375</v>
      </c>
      <c r="E2307">
        <v>42117</v>
      </c>
      <c r="F2307">
        <v>121</v>
      </c>
      <c r="G2307">
        <v>56</v>
      </c>
      <c r="H2307">
        <v>81</v>
      </c>
      <c r="I2307">
        <v>204</v>
      </c>
      <c r="J2307">
        <v>123</v>
      </c>
      <c r="K2307">
        <v>30</v>
      </c>
      <c r="L2307">
        <v>130</v>
      </c>
      <c r="M2307">
        <v>291</v>
      </c>
      <c r="N2307">
        <f t="shared" ref="N2307:N2370" si="36">SUM(F2307:M2307)</f>
        <v>1036</v>
      </c>
    </row>
    <row r="2308" spans="1:14" ht="14.25" customHeight="1" x14ac:dyDescent="0.35">
      <c r="A2308" t="s">
        <v>7063</v>
      </c>
      <c r="B2308" t="s">
        <v>3672</v>
      </c>
      <c r="C2308" t="s">
        <v>2316</v>
      </c>
      <c r="D2308" t="s">
        <v>2376</v>
      </c>
      <c r="E2308">
        <v>42119</v>
      </c>
      <c r="F2308">
        <v>93</v>
      </c>
      <c r="G2308">
        <v>40</v>
      </c>
      <c r="H2308">
        <v>49</v>
      </c>
      <c r="I2308">
        <v>99</v>
      </c>
      <c r="J2308">
        <v>27</v>
      </c>
      <c r="K2308">
        <v>10</v>
      </c>
      <c r="L2308">
        <v>48</v>
      </c>
      <c r="M2308">
        <v>219</v>
      </c>
      <c r="N2308">
        <f t="shared" si="36"/>
        <v>585</v>
      </c>
    </row>
    <row r="2309" spans="1:14" ht="14.25" customHeight="1" x14ac:dyDescent="0.35">
      <c r="A2309" t="s">
        <v>7064</v>
      </c>
      <c r="B2309" t="s">
        <v>7065</v>
      </c>
      <c r="C2309" t="s">
        <v>2316</v>
      </c>
      <c r="D2309" t="s">
        <v>2377</v>
      </c>
      <c r="E2309">
        <v>42121</v>
      </c>
      <c r="F2309">
        <v>111</v>
      </c>
      <c r="G2309">
        <v>117</v>
      </c>
      <c r="H2309">
        <v>49</v>
      </c>
      <c r="I2309">
        <v>213</v>
      </c>
      <c r="J2309">
        <v>56</v>
      </c>
      <c r="K2309">
        <v>72</v>
      </c>
      <c r="L2309">
        <v>132</v>
      </c>
      <c r="M2309">
        <v>245</v>
      </c>
      <c r="N2309">
        <f t="shared" si="36"/>
        <v>995</v>
      </c>
    </row>
    <row r="2310" spans="1:14" ht="14.25" customHeight="1" x14ac:dyDescent="0.35">
      <c r="A2310" t="s">
        <v>7066</v>
      </c>
      <c r="B2310" t="s">
        <v>4306</v>
      </c>
      <c r="C2310" t="s">
        <v>2316</v>
      </c>
      <c r="D2310" t="s">
        <v>2378</v>
      </c>
      <c r="E2310">
        <v>42123</v>
      </c>
      <c r="F2310">
        <v>75</v>
      </c>
      <c r="G2310">
        <v>22</v>
      </c>
      <c r="H2310">
        <v>59</v>
      </c>
      <c r="I2310">
        <v>215</v>
      </c>
      <c r="J2310">
        <v>77</v>
      </c>
      <c r="K2310">
        <v>36</v>
      </c>
      <c r="L2310">
        <v>41</v>
      </c>
      <c r="M2310">
        <v>355</v>
      </c>
      <c r="N2310">
        <f t="shared" si="36"/>
        <v>880</v>
      </c>
    </row>
    <row r="2311" spans="1:14" ht="14.25" customHeight="1" x14ac:dyDescent="0.35">
      <c r="A2311" t="s">
        <v>7067</v>
      </c>
      <c r="B2311" t="s">
        <v>3455</v>
      </c>
      <c r="C2311" t="s">
        <v>2316</v>
      </c>
      <c r="D2311" t="s">
        <v>2379</v>
      </c>
      <c r="E2311">
        <v>42125</v>
      </c>
      <c r="F2311">
        <v>459</v>
      </c>
      <c r="G2311">
        <v>248</v>
      </c>
      <c r="H2311">
        <v>372</v>
      </c>
      <c r="I2311">
        <v>622</v>
      </c>
      <c r="J2311">
        <v>285</v>
      </c>
      <c r="K2311">
        <v>63</v>
      </c>
      <c r="L2311">
        <v>305</v>
      </c>
      <c r="M2311">
        <v>916</v>
      </c>
      <c r="N2311">
        <f t="shared" si="36"/>
        <v>3270</v>
      </c>
    </row>
    <row r="2312" spans="1:14" ht="14.25" customHeight="1" x14ac:dyDescent="0.35">
      <c r="A2312" t="s">
        <v>7068</v>
      </c>
      <c r="B2312" t="s">
        <v>4309</v>
      </c>
      <c r="C2312" t="s">
        <v>2316</v>
      </c>
      <c r="D2312" t="s">
        <v>2380</v>
      </c>
      <c r="E2312">
        <v>42127</v>
      </c>
      <c r="F2312">
        <v>172</v>
      </c>
      <c r="G2312">
        <v>44</v>
      </c>
      <c r="H2312">
        <v>168</v>
      </c>
      <c r="I2312">
        <v>538</v>
      </c>
      <c r="J2312">
        <v>112</v>
      </c>
      <c r="K2312">
        <v>15</v>
      </c>
      <c r="L2312">
        <v>98</v>
      </c>
      <c r="M2312">
        <v>363</v>
      </c>
      <c r="N2312">
        <f t="shared" si="36"/>
        <v>1510</v>
      </c>
    </row>
    <row r="2313" spans="1:14" ht="14.25" customHeight="1" x14ac:dyDescent="0.35">
      <c r="A2313" t="s">
        <v>7069</v>
      </c>
      <c r="B2313" t="s">
        <v>7070</v>
      </c>
      <c r="C2313" t="s">
        <v>2316</v>
      </c>
      <c r="D2313" t="s">
        <v>2381</v>
      </c>
      <c r="E2313">
        <v>42129</v>
      </c>
      <c r="F2313">
        <v>489</v>
      </c>
      <c r="G2313">
        <v>294</v>
      </c>
      <c r="H2313">
        <v>375</v>
      </c>
      <c r="I2313">
        <v>1090</v>
      </c>
      <c r="J2313">
        <v>782</v>
      </c>
      <c r="K2313">
        <v>221</v>
      </c>
      <c r="L2313">
        <v>361</v>
      </c>
      <c r="M2313">
        <v>1864</v>
      </c>
      <c r="N2313">
        <f t="shared" si="36"/>
        <v>5476</v>
      </c>
    </row>
    <row r="2314" spans="1:14" ht="14.25" customHeight="1" x14ac:dyDescent="0.35">
      <c r="A2314" t="s">
        <v>7071</v>
      </c>
      <c r="B2314" t="s">
        <v>6427</v>
      </c>
      <c r="C2314" t="s">
        <v>2316</v>
      </c>
      <c r="D2314" t="s">
        <v>2382</v>
      </c>
      <c r="E2314">
        <v>42131</v>
      </c>
      <c r="F2314">
        <v>45</v>
      </c>
      <c r="G2314">
        <v>14</v>
      </c>
      <c r="H2314">
        <v>16</v>
      </c>
      <c r="I2314">
        <v>59</v>
      </c>
      <c r="J2314">
        <v>62</v>
      </c>
      <c r="K2314">
        <v>35</v>
      </c>
      <c r="L2314">
        <v>17</v>
      </c>
      <c r="M2314">
        <v>190</v>
      </c>
      <c r="N2314">
        <f t="shared" si="36"/>
        <v>438</v>
      </c>
    </row>
    <row r="2315" spans="1:14" ht="14.25" customHeight="1" x14ac:dyDescent="0.35">
      <c r="A2315" t="s">
        <v>7072</v>
      </c>
      <c r="B2315" t="s">
        <v>5344</v>
      </c>
      <c r="C2315" t="s">
        <v>2316</v>
      </c>
      <c r="D2315" t="s">
        <v>2383</v>
      </c>
      <c r="E2315">
        <v>42133</v>
      </c>
      <c r="F2315">
        <v>773</v>
      </c>
      <c r="G2315">
        <v>511</v>
      </c>
      <c r="H2315">
        <v>714</v>
      </c>
      <c r="I2315">
        <v>1383</v>
      </c>
      <c r="J2315">
        <v>987</v>
      </c>
      <c r="K2315">
        <v>207</v>
      </c>
      <c r="L2315">
        <v>411</v>
      </c>
      <c r="M2315">
        <v>2003</v>
      </c>
      <c r="N2315">
        <f t="shared" si="36"/>
        <v>6989</v>
      </c>
    </row>
    <row r="2316" spans="1:14" ht="14.25" customHeight="1" x14ac:dyDescent="0.35">
      <c r="A2316" t="s">
        <v>7073</v>
      </c>
      <c r="B2316" t="s">
        <v>5391</v>
      </c>
      <c r="C2316" t="s">
        <v>2384</v>
      </c>
      <c r="D2316" t="s">
        <v>2385</v>
      </c>
      <c r="E2316">
        <v>44001</v>
      </c>
      <c r="F2316">
        <v>54</v>
      </c>
      <c r="G2316">
        <v>77</v>
      </c>
      <c r="H2316">
        <v>51</v>
      </c>
      <c r="I2316">
        <v>149</v>
      </c>
      <c r="J2316">
        <v>0</v>
      </c>
      <c r="K2316">
        <v>0</v>
      </c>
      <c r="L2316">
        <v>38</v>
      </c>
      <c r="M2316">
        <v>142</v>
      </c>
      <c r="N2316">
        <f t="shared" si="36"/>
        <v>511</v>
      </c>
    </row>
    <row r="2317" spans="1:14" ht="14.25" customHeight="1" x14ac:dyDescent="0.35">
      <c r="A2317" t="s">
        <v>7074</v>
      </c>
      <c r="B2317" t="s">
        <v>3934</v>
      </c>
      <c r="C2317" t="s">
        <v>2384</v>
      </c>
      <c r="D2317" t="s">
        <v>2386</v>
      </c>
      <c r="E2317">
        <v>44003</v>
      </c>
      <c r="F2317">
        <v>108</v>
      </c>
      <c r="G2317">
        <v>16</v>
      </c>
      <c r="H2317">
        <v>214</v>
      </c>
      <c r="I2317">
        <v>645</v>
      </c>
      <c r="J2317">
        <v>199</v>
      </c>
      <c r="K2317">
        <v>42</v>
      </c>
      <c r="L2317">
        <v>48</v>
      </c>
      <c r="M2317">
        <v>601</v>
      </c>
      <c r="N2317">
        <f t="shared" si="36"/>
        <v>1873</v>
      </c>
    </row>
    <row r="2318" spans="1:14" ht="14.25" customHeight="1" x14ac:dyDescent="0.35">
      <c r="A2318" t="s">
        <v>7075</v>
      </c>
      <c r="B2318" t="s">
        <v>7076</v>
      </c>
      <c r="C2318" t="s">
        <v>2384</v>
      </c>
      <c r="D2318" t="s">
        <v>2387</v>
      </c>
      <c r="E2318">
        <v>44005</v>
      </c>
      <c r="F2318">
        <v>173</v>
      </c>
      <c r="G2318">
        <v>23</v>
      </c>
      <c r="H2318">
        <v>70</v>
      </c>
      <c r="I2318">
        <v>362</v>
      </c>
      <c r="J2318">
        <v>127</v>
      </c>
      <c r="K2318">
        <v>0</v>
      </c>
      <c r="L2318">
        <v>17</v>
      </c>
      <c r="M2318">
        <v>447</v>
      </c>
      <c r="N2318">
        <f t="shared" si="36"/>
        <v>1219</v>
      </c>
    </row>
    <row r="2319" spans="1:14" ht="14.25" customHeight="1" x14ac:dyDescent="0.35">
      <c r="A2319" t="s">
        <v>7077</v>
      </c>
      <c r="B2319" t="s">
        <v>7078</v>
      </c>
      <c r="C2319" t="s">
        <v>2384</v>
      </c>
      <c r="D2319" t="s">
        <v>2388</v>
      </c>
      <c r="E2319">
        <v>44007</v>
      </c>
      <c r="F2319">
        <v>1804</v>
      </c>
      <c r="G2319">
        <v>480</v>
      </c>
      <c r="H2319">
        <v>1156</v>
      </c>
      <c r="I2319">
        <v>3838</v>
      </c>
      <c r="J2319">
        <v>1741</v>
      </c>
      <c r="K2319">
        <v>432</v>
      </c>
      <c r="L2319">
        <v>1105</v>
      </c>
      <c r="M2319">
        <v>5227</v>
      </c>
      <c r="N2319">
        <f t="shared" si="36"/>
        <v>15783</v>
      </c>
    </row>
    <row r="2320" spans="1:14" ht="14.25" customHeight="1" x14ac:dyDescent="0.35">
      <c r="A2320" t="s">
        <v>7079</v>
      </c>
      <c r="B2320" t="s">
        <v>3455</v>
      </c>
      <c r="C2320" t="s">
        <v>2384</v>
      </c>
      <c r="D2320" t="s">
        <v>2389</v>
      </c>
      <c r="E2320">
        <v>44009</v>
      </c>
      <c r="F2320">
        <v>125</v>
      </c>
      <c r="G2320">
        <v>20</v>
      </c>
      <c r="H2320">
        <v>78</v>
      </c>
      <c r="I2320">
        <v>1173</v>
      </c>
      <c r="J2320">
        <v>88</v>
      </c>
      <c r="K2320">
        <v>57</v>
      </c>
      <c r="L2320">
        <v>99</v>
      </c>
      <c r="M2320">
        <v>2210</v>
      </c>
      <c r="N2320">
        <f t="shared" si="36"/>
        <v>3850</v>
      </c>
    </row>
    <row r="2321" spans="1:14" ht="14.25" customHeight="1" x14ac:dyDescent="0.35">
      <c r="A2321" t="s">
        <v>7080</v>
      </c>
      <c r="B2321" t="s">
        <v>7081</v>
      </c>
      <c r="C2321" t="s">
        <v>2390</v>
      </c>
      <c r="D2321" t="s">
        <v>2391</v>
      </c>
      <c r="E2321">
        <v>45001</v>
      </c>
      <c r="F2321">
        <v>65</v>
      </c>
      <c r="G2321">
        <v>95</v>
      </c>
      <c r="H2321">
        <v>54</v>
      </c>
      <c r="I2321">
        <v>57</v>
      </c>
      <c r="J2321">
        <v>203</v>
      </c>
      <c r="K2321">
        <v>86</v>
      </c>
      <c r="L2321">
        <v>71</v>
      </c>
      <c r="M2321">
        <v>91</v>
      </c>
      <c r="N2321">
        <f t="shared" si="36"/>
        <v>722</v>
      </c>
    </row>
    <row r="2322" spans="1:14" ht="14.25" customHeight="1" x14ac:dyDescent="0.35">
      <c r="A2322" t="s">
        <v>7082</v>
      </c>
      <c r="B2322" t="s">
        <v>7083</v>
      </c>
      <c r="C2322" t="s">
        <v>2390</v>
      </c>
      <c r="D2322" t="s">
        <v>2392</v>
      </c>
      <c r="E2322">
        <v>45003</v>
      </c>
      <c r="F2322">
        <v>749</v>
      </c>
      <c r="G2322">
        <v>269</v>
      </c>
      <c r="H2322">
        <v>186</v>
      </c>
      <c r="I2322">
        <v>675</v>
      </c>
      <c r="J2322">
        <v>417</v>
      </c>
      <c r="K2322">
        <v>169</v>
      </c>
      <c r="L2322">
        <v>330</v>
      </c>
      <c r="M2322">
        <v>1076</v>
      </c>
      <c r="N2322">
        <f t="shared" si="36"/>
        <v>3871</v>
      </c>
    </row>
    <row r="2323" spans="1:14" ht="14.25" customHeight="1" x14ac:dyDescent="0.35">
      <c r="A2323" t="s">
        <v>7084</v>
      </c>
      <c r="B2323" t="s">
        <v>7085</v>
      </c>
      <c r="C2323" t="s">
        <v>2390</v>
      </c>
      <c r="D2323" t="s">
        <v>2393</v>
      </c>
      <c r="E2323">
        <v>45005</v>
      </c>
      <c r="F2323">
        <v>100</v>
      </c>
      <c r="G2323">
        <v>5</v>
      </c>
      <c r="H2323">
        <v>25</v>
      </c>
      <c r="I2323">
        <v>106</v>
      </c>
      <c r="J2323">
        <v>37</v>
      </c>
      <c r="K2323">
        <v>15</v>
      </c>
      <c r="L2323">
        <v>5</v>
      </c>
      <c r="M2323">
        <v>125</v>
      </c>
      <c r="N2323">
        <f t="shared" si="36"/>
        <v>418</v>
      </c>
    </row>
    <row r="2324" spans="1:14" ht="14.25" customHeight="1" x14ac:dyDescent="0.35">
      <c r="A2324" t="s">
        <v>7086</v>
      </c>
      <c r="B2324" t="s">
        <v>4846</v>
      </c>
      <c r="C2324" t="s">
        <v>2390</v>
      </c>
      <c r="D2324" t="s">
        <v>2394</v>
      </c>
      <c r="E2324">
        <v>45007</v>
      </c>
      <c r="F2324">
        <v>1000</v>
      </c>
      <c r="G2324">
        <v>151</v>
      </c>
      <c r="H2324">
        <v>579</v>
      </c>
      <c r="I2324">
        <v>1198</v>
      </c>
      <c r="J2324">
        <v>763</v>
      </c>
      <c r="K2324">
        <v>279</v>
      </c>
      <c r="L2324">
        <v>353</v>
      </c>
      <c r="M2324">
        <v>1859</v>
      </c>
      <c r="N2324">
        <f t="shared" si="36"/>
        <v>6182</v>
      </c>
    </row>
    <row r="2325" spans="1:14" ht="14.25" customHeight="1" x14ac:dyDescent="0.35">
      <c r="A2325" t="s">
        <v>7087</v>
      </c>
      <c r="B2325" t="s">
        <v>7088</v>
      </c>
      <c r="C2325" t="s">
        <v>2390</v>
      </c>
      <c r="D2325" t="s">
        <v>2395</v>
      </c>
      <c r="E2325">
        <v>45009</v>
      </c>
      <c r="F2325">
        <v>63</v>
      </c>
      <c r="G2325">
        <v>24</v>
      </c>
      <c r="H2325">
        <v>38</v>
      </c>
      <c r="I2325">
        <v>183</v>
      </c>
      <c r="J2325">
        <v>80</v>
      </c>
      <c r="K2325">
        <v>12</v>
      </c>
      <c r="L2325">
        <v>26</v>
      </c>
      <c r="M2325">
        <v>108</v>
      </c>
      <c r="N2325">
        <f t="shared" si="36"/>
        <v>534</v>
      </c>
    </row>
    <row r="2326" spans="1:14" ht="14.25" customHeight="1" x14ac:dyDescent="0.35">
      <c r="A2326" t="s">
        <v>7089</v>
      </c>
      <c r="B2326" t="s">
        <v>7090</v>
      </c>
      <c r="C2326" t="s">
        <v>2390</v>
      </c>
      <c r="D2326" t="s">
        <v>2396</v>
      </c>
      <c r="E2326">
        <v>45011</v>
      </c>
      <c r="F2326">
        <v>169</v>
      </c>
      <c r="G2326">
        <v>35</v>
      </c>
      <c r="H2326">
        <v>173</v>
      </c>
      <c r="I2326">
        <v>198</v>
      </c>
      <c r="J2326">
        <v>181</v>
      </c>
      <c r="K2326">
        <v>28</v>
      </c>
      <c r="L2326">
        <v>83</v>
      </c>
      <c r="M2326">
        <v>214</v>
      </c>
      <c r="N2326">
        <f t="shared" si="36"/>
        <v>1081</v>
      </c>
    </row>
    <row r="2327" spans="1:14" ht="14.25" customHeight="1" x14ac:dyDescent="0.35">
      <c r="A2327" t="s">
        <v>7091</v>
      </c>
      <c r="B2327" t="s">
        <v>6442</v>
      </c>
      <c r="C2327" t="s">
        <v>2390</v>
      </c>
      <c r="D2327" t="s">
        <v>2397</v>
      </c>
      <c r="E2327">
        <v>45013</v>
      </c>
      <c r="F2327">
        <v>544</v>
      </c>
      <c r="G2327">
        <v>108</v>
      </c>
      <c r="H2327">
        <v>457</v>
      </c>
      <c r="I2327">
        <v>953</v>
      </c>
      <c r="J2327">
        <v>683</v>
      </c>
      <c r="K2327">
        <v>66</v>
      </c>
      <c r="L2327">
        <v>231</v>
      </c>
      <c r="M2327">
        <v>1508</v>
      </c>
      <c r="N2327">
        <f t="shared" si="36"/>
        <v>4550</v>
      </c>
    </row>
    <row r="2328" spans="1:14" ht="14.25" customHeight="1" x14ac:dyDescent="0.35">
      <c r="A2328" t="s">
        <v>7092</v>
      </c>
      <c r="B2328" t="s">
        <v>7093</v>
      </c>
      <c r="C2328" t="s">
        <v>2390</v>
      </c>
      <c r="D2328" t="s">
        <v>2398</v>
      </c>
      <c r="E2328">
        <v>45015</v>
      </c>
      <c r="F2328">
        <v>498</v>
      </c>
      <c r="G2328">
        <v>299</v>
      </c>
      <c r="H2328">
        <v>519</v>
      </c>
      <c r="I2328">
        <v>1227</v>
      </c>
      <c r="J2328">
        <v>981</v>
      </c>
      <c r="K2328">
        <v>290</v>
      </c>
      <c r="L2328">
        <v>262</v>
      </c>
      <c r="M2328">
        <v>1355</v>
      </c>
      <c r="N2328">
        <f t="shared" si="36"/>
        <v>5431</v>
      </c>
    </row>
    <row r="2329" spans="1:14" ht="14.25" customHeight="1" x14ac:dyDescent="0.35">
      <c r="A2329" t="s">
        <v>7094</v>
      </c>
      <c r="B2329" t="s">
        <v>3341</v>
      </c>
      <c r="C2329" t="s">
        <v>2390</v>
      </c>
      <c r="D2329" t="s">
        <v>2399</v>
      </c>
      <c r="E2329">
        <v>45017</v>
      </c>
      <c r="F2329">
        <v>59</v>
      </c>
      <c r="G2329">
        <v>27</v>
      </c>
      <c r="H2329">
        <v>66</v>
      </c>
      <c r="I2329">
        <v>35</v>
      </c>
      <c r="J2329">
        <v>49</v>
      </c>
      <c r="K2329">
        <v>0</v>
      </c>
      <c r="L2329">
        <v>11</v>
      </c>
      <c r="M2329">
        <v>62</v>
      </c>
      <c r="N2329">
        <f t="shared" si="36"/>
        <v>309</v>
      </c>
    </row>
    <row r="2330" spans="1:14" ht="14.25" customHeight="1" x14ac:dyDescent="0.35">
      <c r="A2330" t="s">
        <v>7095</v>
      </c>
      <c r="B2330" t="s">
        <v>7096</v>
      </c>
      <c r="C2330" t="s">
        <v>2390</v>
      </c>
      <c r="D2330" t="s">
        <v>2400</v>
      </c>
      <c r="E2330">
        <v>45019</v>
      </c>
      <c r="F2330">
        <v>1408</v>
      </c>
      <c r="G2330">
        <v>224</v>
      </c>
      <c r="H2330">
        <v>713</v>
      </c>
      <c r="I2330">
        <v>2582</v>
      </c>
      <c r="J2330">
        <v>1439</v>
      </c>
      <c r="K2330">
        <v>194</v>
      </c>
      <c r="L2330">
        <v>853</v>
      </c>
      <c r="M2330">
        <v>4346</v>
      </c>
      <c r="N2330">
        <f t="shared" si="36"/>
        <v>11759</v>
      </c>
    </row>
    <row r="2331" spans="1:14" ht="14.25" customHeight="1" x14ac:dyDescent="0.35">
      <c r="A2331" t="s">
        <v>7097</v>
      </c>
      <c r="B2331" t="s">
        <v>3345</v>
      </c>
      <c r="C2331" t="s">
        <v>2390</v>
      </c>
      <c r="D2331" t="s">
        <v>2401</v>
      </c>
      <c r="E2331">
        <v>45021</v>
      </c>
      <c r="F2331">
        <v>287</v>
      </c>
      <c r="G2331">
        <v>92</v>
      </c>
      <c r="H2331">
        <v>147</v>
      </c>
      <c r="I2331">
        <v>495</v>
      </c>
      <c r="J2331">
        <v>381</v>
      </c>
      <c r="K2331">
        <v>207</v>
      </c>
      <c r="L2331">
        <v>131</v>
      </c>
      <c r="M2331">
        <v>499</v>
      </c>
      <c r="N2331">
        <f t="shared" si="36"/>
        <v>2239</v>
      </c>
    </row>
    <row r="2332" spans="1:14" ht="14.25" customHeight="1" x14ac:dyDescent="0.35">
      <c r="A2332" t="s">
        <v>7098</v>
      </c>
      <c r="B2332" t="s">
        <v>6997</v>
      </c>
      <c r="C2332" t="s">
        <v>2390</v>
      </c>
      <c r="D2332" t="s">
        <v>2402</v>
      </c>
      <c r="E2332">
        <v>45023</v>
      </c>
      <c r="F2332">
        <v>218</v>
      </c>
      <c r="G2332">
        <v>36</v>
      </c>
      <c r="H2332">
        <v>139</v>
      </c>
      <c r="I2332">
        <v>113</v>
      </c>
      <c r="J2332">
        <v>334</v>
      </c>
      <c r="K2332">
        <v>133</v>
      </c>
      <c r="L2332">
        <v>167</v>
      </c>
      <c r="M2332">
        <v>202</v>
      </c>
      <c r="N2332">
        <f t="shared" si="36"/>
        <v>1342</v>
      </c>
    </row>
    <row r="2333" spans="1:14" ht="14.25" customHeight="1" x14ac:dyDescent="0.35">
      <c r="A2333" t="s">
        <v>7099</v>
      </c>
      <c r="B2333" t="s">
        <v>7100</v>
      </c>
      <c r="C2333" t="s">
        <v>2390</v>
      </c>
      <c r="D2333" t="s">
        <v>2403</v>
      </c>
      <c r="E2333">
        <v>45025</v>
      </c>
      <c r="F2333">
        <v>195</v>
      </c>
      <c r="G2333">
        <v>72</v>
      </c>
      <c r="H2333">
        <v>249</v>
      </c>
      <c r="I2333">
        <v>279</v>
      </c>
      <c r="J2333">
        <v>105</v>
      </c>
      <c r="K2333">
        <v>91</v>
      </c>
      <c r="L2333">
        <v>184</v>
      </c>
      <c r="M2333">
        <v>238</v>
      </c>
      <c r="N2333">
        <f t="shared" si="36"/>
        <v>1413</v>
      </c>
    </row>
    <row r="2334" spans="1:14" ht="14.25" customHeight="1" x14ac:dyDescent="0.35">
      <c r="A2334" t="s">
        <v>7101</v>
      </c>
      <c r="B2334" t="s">
        <v>7102</v>
      </c>
      <c r="C2334" t="s">
        <v>2390</v>
      </c>
      <c r="D2334" t="s">
        <v>2404</v>
      </c>
      <c r="E2334">
        <v>45027</v>
      </c>
      <c r="F2334">
        <v>140</v>
      </c>
      <c r="G2334">
        <v>47</v>
      </c>
      <c r="H2334">
        <v>93</v>
      </c>
      <c r="I2334">
        <v>266</v>
      </c>
      <c r="J2334">
        <v>64</v>
      </c>
      <c r="K2334">
        <v>7</v>
      </c>
      <c r="L2334">
        <v>102</v>
      </c>
      <c r="M2334">
        <v>295</v>
      </c>
      <c r="N2334">
        <f t="shared" si="36"/>
        <v>1014</v>
      </c>
    </row>
    <row r="2335" spans="1:14" ht="14.25" customHeight="1" x14ac:dyDescent="0.35">
      <c r="A2335" t="s">
        <v>7103</v>
      </c>
      <c r="B2335" t="s">
        <v>7104</v>
      </c>
      <c r="C2335" t="s">
        <v>2390</v>
      </c>
      <c r="D2335" t="s">
        <v>2405</v>
      </c>
      <c r="E2335">
        <v>45029</v>
      </c>
      <c r="F2335">
        <v>63</v>
      </c>
      <c r="G2335">
        <v>84</v>
      </c>
      <c r="H2335">
        <v>67</v>
      </c>
      <c r="I2335">
        <v>354</v>
      </c>
      <c r="J2335">
        <v>89</v>
      </c>
      <c r="K2335">
        <v>76</v>
      </c>
      <c r="L2335">
        <v>63</v>
      </c>
      <c r="M2335">
        <v>230</v>
      </c>
      <c r="N2335">
        <f t="shared" si="36"/>
        <v>1026</v>
      </c>
    </row>
    <row r="2336" spans="1:14" ht="14.25" customHeight="1" x14ac:dyDescent="0.35">
      <c r="A2336" t="s">
        <v>7105</v>
      </c>
      <c r="B2336" t="s">
        <v>7106</v>
      </c>
      <c r="C2336" t="s">
        <v>2390</v>
      </c>
      <c r="D2336" t="s">
        <v>2406</v>
      </c>
      <c r="E2336">
        <v>45031</v>
      </c>
      <c r="F2336">
        <v>509</v>
      </c>
      <c r="G2336">
        <v>145</v>
      </c>
      <c r="H2336">
        <v>195</v>
      </c>
      <c r="I2336">
        <v>304</v>
      </c>
      <c r="J2336">
        <v>274</v>
      </c>
      <c r="K2336">
        <v>112</v>
      </c>
      <c r="L2336">
        <v>428</v>
      </c>
      <c r="M2336">
        <v>611</v>
      </c>
      <c r="N2336">
        <f t="shared" si="36"/>
        <v>2578</v>
      </c>
    </row>
    <row r="2337" spans="1:14" ht="14.25" customHeight="1" x14ac:dyDescent="0.35">
      <c r="A2337" t="s">
        <v>7107</v>
      </c>
      <c r="B2337" t="s">
        <v>7108</v>
      </c>
      <c r="C2337" t="s">
        <v>2390</v>
      </c>
      <c r="D2337" t="s">
        <v>2407</v>
      </c>
      <c r="E2337">
        <v>45033</v>
      </c>
      <c r="F2337">
        <v>202</v>
      </c>
      <c r="G2337">
        <v>38</v>
      </c>
      <c r="H2337">
        <v>145</v>
      </c>
      <c r="I2337">
        <v>295</v>
      </c>
      <c r="J2337">
        <v>381</v>
      </c>
      <c r="K2337">
        <v>103</v>
      </c>
      <c r="L2337">
        <v>68</v>
      </c>
      <c r="M2337">
        <v>561</v>
      </c>
      <c r="N2337">
        <f t="shared" si="36"/>
        <v>1793</v>
      </c>
    </row>
    <row r="2338" spans="1:14" ht="14.25" customHeight="1" x14ac:dyDescent="0.35">
      <c r="A2338" t="s">
        <v>7109</v>
      </c>
      <c r="B2338" t="s">
        <v>5361</v>
      </c>
      <c r="C2338" t="s">
        <v>2390</v>
      </c>
      <c r="D2338" t="s">
        <v>2408</v>
      </c>
      <c r="E2338">
        <v>45035</v>
      </c>
      <c r="F2338">
        <v>1023</v>
      </c>
      <c r="G2338">
        <v>175</v>
      </c>
      <c r="H2338">
        <v>417</v>
      </c>
      <c r="I2338">
        <v>711</v>
      </c>
      <c r="J2338">
        <v>274</v>
      </c>
      <c r="K2338">
        <v>108</v>
      </c>
      <c r="L2338">
        <v>669</v>
      </c>
      <c r="M2338">
        <v>1440</v>
      </c>
      <c r="N2338">
        <f t="shared" si="36"/>
        <v>4817</v>
      </c>
    </row>
    <row r="2339" spans="1:14" ht="14.25" customHeight="1" x14ac:dyDescent="0.35">
      <c r="A2339" t="s">
        <v>7110</v>
      </c>
      <c r="B2339" t="s">
        <v>7111</v>
      </c>
      <c r="C2339" t="s">
        <v>2390</v>
      </c>
      <c r="D2339" t="s">
        <v>2409</v>
      </c>
      <c r="E2339">
        <v>45037</v>
      </c>
      <c r="F2339">
        <v>75</v>
      </c>
      <c r="G2339">
        <v>66</v>
      </c>
      <c r="H2339">
        <v>30</v>
      </c>
      <c r="I2339">
        <v>145</v>
      </c>
      <c r="J2339">
        <v>106</v>
      </c>
      <c r="K2339">
        <v>0</v>
      </c>
      <c r="L2339">
        <v>57</v>
      </c>
      <c r="M2339">
        <v>219</v>
      </c>
      <c r="N2339">
        <f t="shared" si="36"/>
        <v>698</v>
      </c>
    </row>
    <row r="2340" spans="1:14" ht="14.25" customHeight="1" x14ac:dyDescent="0.35">
      <c r="A2340" t="s">
        <v>7112</v>
      </c>
      <c r="B2340" t="s">
        <v>6712</v>
      </c>
      <c r="C2340" t="s">
        <v>2390</v>
      </c>
      <c r="D2340" t="s">
        <v>2410</v>
      </c>
      <c r="E2340">
        <v>45039</v>
      </c>
      <c r="F2340">
        <v>79</v>
      </c>
      <c r="G2340">
        <v>14</v>
      </c>
      <c r="H2340">
        <v>69</v>
      </c>
      <c r="I2340">
        <v>191</v>
      </c>
      <c r="J2340">
        <v>78</v>
      </c>
      <c r="K2340">
        <v>17</v>
      </c>
      <c r="L2340">
        <v>4</v>
      </c>
      <c r="M2340">
        <v>151</v>
      </c>
      <c r="N2340">
        <f t="shared" si="36"/>
        <v>603</v>
      </c>
    </row>
    <row r="2341" spans="1:14" ht="14.25" customHeight="1" x14ac:dyDescent="0.35">
      <c r="A2341" t="s">
        <v>7113</v>
      </c>
      <c r="B2341" t="s">
        <v>7114</v>
      </c>
      <c r="C2341" t="s">
        <v>2390</v>
      </c>
      <c r="D2341" t="s">
        <v>2411</v>
      </c>
      <c r="E2341">
        <v>45041</v>
      </c>
      <c r="F2341">
        <v>846</v>
      </c>
      <c r="G2341">
        <v>201</v>
      </c>
      <c r="H2341">
        <v>483</v>
      </c>
      <c r="I2341">
        <v>1022</v>
      </c>
      <c r="J2341">
        <v>553</v>
      </c>
      <c r="K2341">
        <v>170</v>
      </c>
      <c r="L2341">
        <v>216</v>
      </c>
      <c r="M2341">
        <v>1370</v>
      </c>
      <c r="N2341">
        <f t="shared" si="36"/>
        <v>4861</v>
      </c>
    </row>
    <row r="2342" spans="1:14" ht="14.25" customHeight="1" x14ac:dyDescent="0.35">
      <c r="A2342" t="s">
        <v>7115</v>
      </c>
      <c r="B2342" t="s">
        <v>7116</v>
      </c>
      <c r="C2342" t="s">
        <v>2390</v>
      </c>
      <c r="D2342" t="s">
        <v>2412</v>
      </c>
      <c r="E2342">
        <v>45043</v>
      </c>
      <c r="F2342">
        <v>153</v>
      </c>
      <c r="G2342">
        <v>144</v>
      </c>
      <c r="H2342">
        <v>19</v>
      </c>
      <c r="I2342">
        <v>405</v>
      </c>
      <c r="J2342">
        <v>195</v>
      </c>
      <c r="K2342">
        <v>47</v>
      </c>
      <c r="L2342">
        <v>68</v>
      </c>
      <c r="M2342">
        <v>239</v>
      </c>
      <c r="N2342">
        <f t="shared" si="36"/>
        <v>1270</v>
      </c>
    </row>
    <row r="2343" spans="1:14" ht="14.25" customHeight="1" x14ac:dyDescent="0.35">
      <c r="A2343" t="s">
        <v>7117</v>
      </c>
      <c r="B2343" t="s">
        <v>7118</v>
      </c>
      <c r="C2343" t="s">
        <v>2390</v>
      </c>
      <c r="D2343" t="s">
        <v>2413</v>
      </c>
      <c r="E2343">
        <v>45045</v>
      </c>
      <c r="F2343">
        <v>1382</v>
      </c>
      <c r="G2343">
        <v>741</v>
      </c>
      <c r="H2343">
        <v>652</v>
      </c>
      <c r="I2343">
        <v>2616</v>
      </c>
      <c r="J2343">
        <v>1334</v>
      </c>
      <c r="K2343">
        <v>553</v>
      </c>
      <c r="L2343">
        <v>930</v>
      </c>
      <c r="M2343">
        <v>3618</v>
      </c>
      <c r="N2343">
        <f t="shared" si="36"/>
        <v>11826</v>
      </c>
    </row>
    <row r="2344" spans="1:14" ht="14.25" customHeight="1" x14ac:dyDescent="0.35">
      <c r="A2344" t="s">
        <v>7119</v>
      </c>
      <c r="B2344" t="s">
        <v>4901</v>
      </c>
      <c r="C2344" t="s">
        <v>2390</v>
      </c>
      <c r="D2344" t="s">
        <v>2414</v>
      </c>
      <c r="E2344">
        <v>45047</v>
      </c>
      <c r="F2344">
        <v>311</v>
      </c>
      <c r="G2344">
        <v>95</v>
      </c>
      <c r="H2344">
        <v>90</v>
      </c>
      <c r="I2344">
        <v>580</v>
      </c>
      <c r="J2344">
        <v>190</v>
      </c>
      <c r="K2344">
        <v>101</v>
      </c>
      <c r="L2344">
        <v>65</v>
      </c>
      <c r="M2344">
        <v>730</v>
      </c>
      <c r="N2344">
        <f t="shared" si="36"/>
        <v>2162</v>
      </c>
    </row>
    <row r="2345" spans="1:14" ht="14.25" customHeight="1" x14ac:dyDescent="0.35">
      <c r="A2345" t="s">
        <v>7120</v>
      </c>
      <c r="B2345" t="s">
        <v>7121</v>
      </c>
      <c r="C2345" t="s">
        <v>2390</v>
      </c>
      <c r="D2345" t="s">
        <v>2415</v>
      </c>
      <c r="E2345">
        <v>45049</v>
      </c>
      <c r="F2345">
        <v>8</v>
      </c>
      <c r="G2345">
        <v>11</v>
      </c>
      <c r="H2345">
        <v>8</v>
      </c>
      <c r="I2345">
        <v>138</v>
      </c>
      <c r="J2345">
        <v>77</v>
      </c>
      <c r="K2345">
        <v>41</v>
      </c>
      <c r="L2345">
        <v>46</v>
      </c>
      <c r="M2345">
        <v>344</v>
      </c>
      <c r="N2345">
        <f t="shared" si="36"/>
        <v>673</v>
      </c>
    </row>
    <row r="2346" spans="1:14" ht="14.25" customHeight="1" x14ac:dyDescent="0.35">
      <c r="A2346" t="s">
        <v>7122</v>
      </c>
      <c r="B2346" t="s">
        <v>7123</v>
      </c>
      <c r="C2346" t="s">
        <v>2390</v>
      </c>
      <c r="D2346" t="s">
        <v>2416</v>
      </c>
      <c r="E2346">
        <v>45051</v>
      </c>
      <c r="F2346">
        <v>1019</v>
      </c>
      <c r="G2346">
        <v>393</v>
      </c>
      <c r="H2346">
        <v>508</v>
      </c>
      <c r="I2346">
        <v>1916</v>
      </c>
      <c r="J2346">
        <v>1283</v>
      </c>
      <c r="K2346">
        <v>418</v>
      </c>
      <c r="L2346">
        <v>583</v>
      </c>
      <c r="M2346">
        <v>2235</v>
      </c>
      <c r="N2346">
        <f t="shared" si="36"/>
        <v>8355</v>
      </c>
    </row>
    <row r="2347" spans="1:14" ht="14.25" customHeight="1" x14ac:dyDescent="0.35">
      <c r="A2347" t="s">
        <v>7124</v>
      </c>
      <c r="B2347" t="s">
        <v>4193</v>
      </c>
      <c r="C2347" t="s">
        <v>2390</v>
      </c>
      <c r="D2347" t="s">
        <v>2417</v>
      </c>
      <c r="E2347">
        <v>45053</v>
      </c>
      <c r="F2347">
        <v>26</v>
      </c>
      <c r="G2347">
        <v>68</v>
      </c>
      <c r="H2347">
        <v>26</v>
      </c>
      <c r="I2347">
        <v>300</v>
      </c>
      <c r="J2347">
        <v>144</v>
      </c>
      <c r="K2347">
        <v>48</v>
      </c>
      <c r="L2347">
        <v>17</v>
      </c>
      <c r="M2347">
        <v>213</v>
      </c>
      <c r="N2347">
        <f t="shared" si="36"/>
        <v>842</v>
      </c>
    </row>
    <row r="2348" spans="1:14" ht="14.25" customHeight="1" x14ac:dyDescent="0.35">
      <c r="A2348" t="s">
        <v>7125</v>
      </c>
      <c r="B2348" t="s">
        <v>7126</v>
      </c>
      <c r="C2348" t="s">
        <v>2390</v>
      </c>
      <c r="D2348" t="s">
        <v>2418</v>
      </c>
      <c r="E2348">
        <v>45055</v>
      </c>
      <c r="F2348">
        <v>348</v>
      </c>
      <c r="G2348">
        <v>116</v>
      </c>
      <c r="H2348">
        <v>218</v>
      </c>
      <c r="I2348">
        <v>195</v>
      </c>
      <c r="J2348">
        <v>48</v>
      </c>
      <c r="K2348">
        <v>135</v>
      </c>
      <c r="L2348">
        <v>264</v>
      </c>
      <c r="M2348">
        <v>537</v>
      </c>
      <c r="N2348">
        <f t="shared" si="36"/>
        <v>1861</v>
      </c>
    </row>
    <row r="2349" spans="1:14" ht="14.25" customHeight="1" x14ac:dyDescent="0.35">
      <c r="A2349" t="s">
        <v>7127</v>
      </c>
      <c r="B2349" t="s">
        <v>6150</v>
      </c>
      <c r="C2349" t="s">
        <v>2390</v>
      </c>
      <c r="D2349" t="s">
        <v>2419</v>
      </c>
      <c r="E2349">
        <v>45057</v>
      </c>
      <c r="F2349">
        <v>392</v>
      </c>
      <c r="G2349">
        <v>12</v>
      </c>
      <c r="H2349">
        <v>264</v>
      </c>
      <c r="I2349">
        <v>233</v>
      </c>
      <c r="J2349">
        <v>159</v>
      </c>
      <c r="K2349">
        <v>158</v>
      </c>
      <c r="L2349">
        <v>75</v>
      </c>
      <c r="M2349">
        <v>870</v>
      </c>
      <c r="N2349">
        <f t="shared" si="36"/>
        <v>2163</v>
      </c>
    </row>
    <row r="2350" spans="1:14" ht="14.25" customHeight="1" x14ac:dyDescent="0.35">
      <c r="A2350" t="s">
        <v>7128</v>
      </c>
      <c r="B2350" t="s">
        <v>4206</v>
      </c>
      <c r="C2350" t="s">
        <v>2390</v>
      </c>
      <c r="D2350" t="s">
        <v>2420</v>
      </c>
      <c r="E2350">
        <v>45059</v>
      </c>
      <c r="F2350">
        <v>216</v>
      </c>
      <c r="G2350">
        <v>3</v>
      </c>
      <c r="H2350">
        <v>200</v>
      </c>
      <c r="I2350">
        <v>228</v>
      </c>
      <c r="J2350">
        <v>116</v>
      </c>
      <c r="K2350">
        <v>148</v>
      </c>
      <c r="L2350">
        <v>42</v>
      </c>
      <c r="M2350">
        <v>548</v>
      </c>
      <c r="N2350">
        <f t="shared" si="36"/>
        <v>1501</v>
      </c>
    </row>
    <row r="2351" spans="1:14" ht="14.25" customHeight="1" x14ac:dyDescent="0.35">
      <c r="A2351" t="s">
        <v>7129</v>
      </c>
      <c r="B2351" t="s">
        <v>3407</v>
      </c>
      <c r="C2351" t="s">
        <v>2390</v>
      </c>
      <c r="D2351" t="s">
        <v>2421</v>
      </c>
      <c r="E2351">
        <v>45061</v>
      </c>
      <c r="F2351">
        <v>92</v>
      </c>
      <c r="G2351">
        <v>100</v>
      </c>
      <c r="H2351">
        <v>89</v>
      </c>
      <c r="I2351">
        <v>201</v>
      </c>
      <c r="J2351">
        <v>118</v>
      </c>
      <c r="K2351">
        <v>0</v>
      </c>
      <c r="L2351">
        <v>10</v>
      </c>
      <c r="M2351">
        <v>174</v>
      </c>
      <c r="N2351">
        <f t="shared" si="36"/>
        <v>784</v>
      </c>
    </row>
    <row r="2352" spans="1:14" ht="14.25" customHeight="1" x14ac:dyDescent="0.35">
      <c r="A2352" t="s">
        <v>7130</v>
      </c>
      <c r="B2352" t="s">
        <v>7131</v>
      </c>
      <c r="C2352" t="s">
        <v>2390</v>
      </c>
      <c r="D2352" t="s">
        <v>2422</v>
      </c>
      <c r="E2352">
        <v>45063</v>
      </c>
      <c r="F2352">
        <v>895</v>
      </c>
      <c r="G2352">
        <v>242</v>
      </c>
      <c r="H2352">
        <v>444</v>
      </c>
      <c r="I2352">
        <v>1789</v>
      </c>
      <c r="J2352">
        <v>904</v>
      </c>
      <c r="K2352">
        <v>396</v>
      </c>
      <c r="L2352">
        <v>356</v>
      </c>
      <c r="M2352">
        <v>2082</v>
      </c>
      <c r="N2352">
        <f t="shared" si="36"/>
        <v>7108</v>
      </c>
    </row>
    <row r="2353" spans="1:14" ht="14.25" customHeight="1" x14ac:dyDescent="0.35">
      <c r="A2353" t="s">
        <v>7132</v>
      </c>
      <c r="B2353" t="s">
        <v>7133</v>
      </c>
      <c r="C2353" t="s">
        <v>2390</v>
      </c>
      <c r="D2353" t="s">
        <v>2423</v>
      </c>
      <c r="E2353">
        <v>45065</v>
      </c>
      <c r="F2353">
        <v>7</v>
      </c>
      <c r="G2353">
        <v>18</v>
      </c>
      <c r="H2353">
        <v>51</v>
      </c>
      <c r="I2353">
        <v>61</v>
      </c>
      <c r="J2353">
        <v>70</v>
      </c>
      <c r="K2353">
        <v>0</v>
      </c>
      <c r="L2353">
        <v>17</v>
      </c>
      <c r="M2353">
        <v>25</v>
      </c>
      <c r="N2353">
        <f t="shared" si="36"/>
        <v>249</v>
      </c>
    </row>
    <row r="2354" spans="1:14" ht="14.25" customHeight="1" x14ac:dyDescent="0.35">
      <c r="A2354" t="s">
        <v>7134</v>
      </c>
      <c r="B2354" t="s">
        <v>3419</v>
      </c>
      <c r="C2354" t="s">
        <v>2390</v>
      </c>
      <c r="D2354" t="s">
        <v>2424</v>
      </c>
      <c r="E2354">
        <v>45067</v>
      </c>
      <c r="F2354">
        <v>177</v>
      </c>
      <c r="G2354">
        <v>78</v>
      </c>
      <c r="H2354">
        <v>177</v>
      </c>
      <c r="I2354">
        <v>164</v>
      </c>
      <c r="J2354">
        <v>161</v>
      </c>
      <c r="K2354">
        <v>28</v>
      </c>
      <c r="L2354">
        <v>153</v>
      </c>
      <c r="M2354">
        <v>467</v>
      </c>
      <c r="N2354">
        <f t="shared" si="36"/>
        <v>1405</v>
      </c>
    </row>
    <row r="2355" spans="1:14" ht="14.25" customHeight="1" x14ac:dyDescent="0.35">
      <c r="A2355" t="s">
        <v>7135</v>
      </c>
      <c r="B2355" t="s">
        <v>7136</v>
      </c>
      <c r="C2355" t="s">
        <v>2390</v>
      </c>
      <c r="D2355" t="s">
        <v>2425</v>
      </c>
      <c r="E2355">
        <v>45069</v>
      </c>
      <c r="F2355">
        <v>86</v>
      </c>
      <c r="G2355">
        <v>29</v>
      </c>
      <c r="H2355">
        <v>115</v>
      </c>
      <c r="I2355">
        <v>252</v>
      </c>
      <c r="J2355">
        <v>95</v>
      </c>
      <c r="K2355">
        <v>45</v>
      </c>
      <c r="L2355">
        <v>165</v>
      </c>
      <c r="M2355">
        <v>232</v>
      </c>
      <c r="N2355">
        <f t="shared" si="36"/>
        <v>1019</v>
      </c>
    </row>
    <row r="2356" spans="1:14" ht="14.25" customHeight="1" x14ac:dyDescent="0.35">
      <c r="A2356" t="s">
        <v>7137</v>
      </c>
      <c r="B2356" t="s">
        <v>7138</v>
      </c>
      <c r="C2356" t="s">
        <v>2390</v>
      </c>
      <c r="D2356" t="s">
        <v>2426</v>
      </c>
      <c r="E2356">
        <v>45071</v>
      </c>
      <c r="F2356">
        <v>323</v>
      </c>
      <c r="G2356">
        <v>4</v>
      </c>
      <c r="H2356">
        <v>19</v>
      </c>
      <c r="I2356">
        <v>278</v>
      </c>
      <c r="J2356">
        <v>89</v>
      </c>
      <c r="K2356">
        <v>87</v>
      </c>
      <c r="L2356">
        <v>58</v>
      </c>
      <c r="M2356">
        <v>296</v>
      </c>
      <c r="N2356">
        <f t="shared" si="36"/>
        <v>1154</v>
      </c>
    </row>
    <row r="2357" spans="1:14" ht="14.25" customHeight="1" x14ac:dyDescent="0.35">
      <c r="A2357" t="s">
        <v>7139</v>
      </c>
      <c r="B2357" t="s">
        <v>4236</v>
      </c>
      <c r="C2357" t="s">
        <v>2390</v>
      </c>
      <c r="D2357" t="s">
        <v>2427</v>
      </c>
      <c r="E2357">
        <v>45073</v>
      </c>
      <c r="F2357">
        <v>413</v>
      </c>
      <c r="G2357">
        <v>100</v>
      </c>
      <c r="H2357">
        <v>243</v>
      </c>
      <c r="I2357">
        <v>993</v>
      </c>
      <c r="J2357">
        <v>207</v>
      </c>
      <c r="K2357">
        <v>20</v>
      </c>
      <c r="L2357">
        <v>105</v>
      </c>
      <c r="M2357">
        <v>1108</v>
      </c>
      <c r="N2357">
        <f t="shared" si="36"/>
        <v>3189</v>
      </c>
    </row>
    <row r="2358" spans="1:14" ht="14.25" customHeight="1" x14ac:dyDescent="0.35">
      <c r="A2358" t="s">
        <v>7140</v>
      </c>
      <c r="B2358" t="s">
        <v>7141</v>
      </c>
      <c r="C2358" t="s">
        <v>2390</v>
      </c>
      <c r="D2358" t="s">
        <v>2428</v>
      </c>
      <c r="E2358">
        <v>45075</v>
      </c>
      <c r="F2358">
        <v>702</v>
      </c>
      <c r="G2358">
        <v>187</v>
      </c>
      <c r="H2358">
        <v>365</v>
      </c>
      <c r="I2358">
        <v>901</v>
      </c>
      <c r="J2358">
        <v>447</v>
      </c>
      <c r="K2358">
        <v>216</v>
      </c>
      <c r="L2358">
        <v>177</v>
      </c>
      <c r="M2358">
        <v>796</v>
      </c>
      <c r="N2358">
        <f t="shared" si="36"/>
        <v>3791</v>
      </c>
    </row>
    <row r="2359" spans="1:14" ht="14.25" customHeight="1" x14ac:dyDescent="0.35">
      <c r="A2359" t="s">
        <v>7142</v>
      </c>
      <c r="B2359" t="s">
        <v>3433</v>
      </c>
      <c r="C2359" t="s">
        <v>2390</v>
      </c>
      <c r="D2359" t="s">
        <v>2429</v>
      </c>
      <c r="E2359">
        <v>45077</v>
      </c>
      <c r="F2359">
        <v>204</v>
      </c>
      <c r="G2359">
        <v>175</v>
      </c>
      <c r="H2359">
        <v>207</v>
      </c>
      <c r="I2359">
        <v>4400</v>
      </c>
      <c r="J2359">
        <v>333</v>
      </c>
      <c r="K2359">
        <v>70</v>
      </c>
      <c r="L2359">
        <v>207</v>
      </c>
      <c r="M2359">
        <v>2879</v>
      </c>
      <c r="N2359">
        <f t="shared" si="36"/>
        <v>8475</v>
      </c>
    </row>
    <row r="2360" spans="1:14" ht="14.25" customHeight="1" x14ac:dyDescent="0.35">
      <c r="A2360" t="s">
        <v>7143</v>
      </c>
      <c r="B2360" t="s">
        <v>4531</v>
      </c>
      <c r="C2360" t="s">
        <v>2390</v>
      </c>
      <c r="D2360" t="s">
        <v>2430</v>
      </c>
      <c r="E2360">
        <v>45079</v>
      </c>
      <c r="F2360">
        <v>2081</v>
      </c>
      <c r="G2360">
        <v>419</v>
      </c>
      <c r="H2360">
        <v>1212</v>
      </c>
      <c r="I2360">
        <v>7649</v>
      </c>
      <c r="J2360">
        <v>1989</v>
      </c>
      <c r="K2360">
        <v>649</v>
      </c>
      <c r="L2360">
        <v>799</v>
      </c>
      <c r="M2360">
        <v>7165</v>
      </c>
      <c r="N2360">
        <f t="shared" si="36"/>
        <v>21963</v>
      </c>
    </row>
    <row r="2361" spans="1:14" ht="14.25" customHeight="1" x14ac:dyDescent="0.35">
      <c r="A2361" t="s">
        <v>7144</v>
      </c>
      <c r="B2361" t="s">
        <v>7145</v>
      </c>
      <c r="C2361" t="s">
        <v>2390</v>
      </c>
      <c r="D2361" t="s">
        <v>2431</v>
      </c>
      <c r="E2361">
        <v>45081</v>
      </c>
      <c r="F2361">
        <v>64</v>
      </c>
      <c r="G2361">
        <v>34</v>
      </c>
      <c r="H2361">
        <v>88</v>
      </c>
      <c r="I2361">
        <v>172</v>
      </c>
      <c r="J2361">
        <v>68</v>
      </c>
      <c r="K2361">
        <v>25</v>
      </c>
      <c r="L2361">
        <v>137</v>
      </c>
      <c r="M2361">
        <v>135</v>
      </c>
      <c r="N2361">
        <f t="shared" si="36"/>
        <v>723</v>
      </c>
    </row>
    <row r="2362" spans="1:14" ht="14.25" customHeight="1" x14ac:dyDescent="0.35">
      <c r="A2362" t="s">
        <v>7146</v>
      </c>
      <c r="B2362" t="s">
        <v>7147</v>
      </c>
      <c r="C2362" t="s">
        <v>2390</v>
      </c>
      <c r="D2362" t="s">
        <v>2432</v>
      </c>
      <c r="E2362">
        <v>45083</v>
      </c>
      <c r="F2362">
        <v>1318</v>
      </c>
      <c r="G2362">
        <v>457</v>
      </c>
      <c r="H2362">
        <v>778</v>
      </c>
      <c r="I2362">
        <v>1877</v>
      </c>
      <c r="J2362">
        <v>979</v>
      </c>
      <c r="K2362">
        <v>246</v>
      </c>
      <c r="L2362">
        <v>680</v>
      </c>
      <c r="M2362">
        <v>2684</v>
      </c>
      <c r="N2362">
        <f t="shared" si="36"/>
        <v>9019</v>
      </c>
    </row>
    <row r="2363" spans="1:14" ht="14.25" customHeight="1" x14ac:dyDescent="0.35">
      <c r="A2363" t="s">
        <v>7148</v>
      </c>
      <c r="B2363" t="s">
        <v>3445</v>
      </c>
      <c r="C2363" t="s">
        <v>2390</v>
      </c>
      <c r="D2363" t="s">
        <v>2433</v>
      </c>
      <c r="E2363">
        <v>45085</v>
      </c>
      <c r="F2363">
        <v>325</v>
      </c>
      <c r="G2363">
        <v>149</v>
      </c>
      <c r="H2363">
        <v>250</v>
      </c>
      <c r="I2363">
        <v>708</v>
      </c>
      <c r="J2363">
        <v>506</v>
      </c>
      <c r="K2363">
        <v>252</v>
      </c>
      <c r="L2363">
        <v>186</v>
      </c>
      <c r="M2363">
        <v>1076</v>
      </c>
      <c r="N2363">
        <f t="shared" si="36"/>
        <v>3452</v>
      </c>
    </row>
    <row r="2364" spans="1:14" ht="14.25" customHeight="1" x14ac:dyDescent="0.35">
      <c r="A2364" t="s">
        <v>7149</v>
      </c>
      <c r="B2364" t="s">
        <v>3672</v>
      </c>
      <c r="C2364" t="s">
        <v>2390</v>
      </c>
      <c r="D2364" t="s">
        <v>2434</v>
      </c>
      <c r="E2364">
        <v>45087</v>
      </c>
      <c r="F2364">
        <v>53</v>
      </c>
      <c r="G2364">
        <v>102</v>
      </c>
      <c r="H2364">
        <v>134</v>
      </c>
      <c r="I2364">
        <v>61</v>
      </c>
      <c r="J2364">
        <v>130</v>
      </c>
      <c r="K2364">
        <v>21</v>
      </c>
      <c r="L2364">
        <v>23</v>
      </c>
      <c r="M2364">
        <v>200</v>
      </c>
      <c r="N2364">
        <f t="shared" si="36"/>
        <v>724</v>
      </c>
    </row>
    <row r="2365" spans="1:14" ht="14.25" customHeight="1" x14ac:dyDescent="0.35">
      <c r="A2365" t="s">
        <v>7150</v>
      </c>
      <c r="B2365" t="s">
        <v>7151</v>
      </c>
      <c r="C2365" t="s">
        <v>2390</v>
      </c>
      <c r="D2365" t="s">
        <v>2435</v>
      </c>
      <c r="E2365">
        <v>45089</v>
      </c>
      <c r="F2365">
        <v>110</v>
      </c>
      <c r="G2365">
        <v>68</v>
      </c>
      <c r="H2365">
        <v>52</v>
      </c>
      <c r="I2365">
        <v>273</v>
      </c>
      <c r="J2365">
        <v>231</v>
      </c>
      <c r="K2365">
        <v>37</v>
      </c>
      <c r="L2365">
        <v>15</v>
      </c>
      <c r="M2365">
        <v>146</v>
      </c>
      <c r="N2365">
        <f t="shared" si="36"/>
        <v>932</v>
      </c>
    </row>
    <row r="2366" spans="1:14" ht="14.25" customHeight="1" x14ac:dyDescent="0.35">
      <c r="A2366" t="s">
        <v>7152</v>
      </c>
      <c r="B2366" t="s">
        <v>5344</v>
      </c>
      <c r="C2366" t="s">
        <v>2390</v>
      </c>
      <c r="D2366" t="s">
        <v>2436</v>
      </c>
      <c r="E2366">
        <v>45091</v>
      </c>
      <c r="F2366">
        <v>629</v>
      </c>
      <c r="G2366">
        <v>204</v>
      </c>
      <c r="H2366">
        <v>381</v>
      </c>
      <c r="I2366">
        <v>1198</v>
      </c>
      <c r="J2366">
        <v>502</v>
      </c>
      <c r="K2366">
        <v>212</v>
      </c>
      <c r="L2366">
        <v>378</v>
      </c>
      <c r="M2366">
        <v>1812</v>
      </c>
      <c r="N2366">
        <f t="shared" si="36"/>
        <v>5316</v>
      </c>
    </row>
    <row r="2367" spans="1:14" ht="14.25" customHeight="1" x14ac:dyDescent="0.35">
      <c r="A2367" t="s">
        <v>7153</v>
      </c>
      <c r="B2367" t="s">
        <v>7154</v>
      </c>
      <c r="C2367" t="s">
        <v>2437</v>
      </c>
      <c r="D2367" t="s">
        <v>2438</v>
      </c>
      <c r="E2367">
        <v>46003</v>
      </c>
      <c r="F2367">
        <v>0</v>
      </c>
      <c r="G2367">
        <v>0</v>
      </c>
      <c r="H2367">
        <v>6</v>
      </c>
      <c r="I2367">
        <v>6</v>
      </c>
      <c r="J2367">
        <v>6</v>
      </c>
      <c r="K2367">
        <v>7</v>
      </c>
      <c r="L2367">
        <v>12</v>
      </c>
      <c r="M2367">
        <v>2</v>
      </c>
      <c r="N2367">
        <f t="shared" si="36"/>
        <v>39</v>
      </c>
    </row>
    <row r="2368" spans="1:14" ht="14.25" customHeight="1" x14ac:dyDescent="0.35">
      <c r="A2368" t="s">
        <v>7155</v>
      </c>
      <c r="B2368" t="s">
        <v>7156</v>
      </c>
      <c r="C2368" t="s">
        <v>2437</v>
      </c>
      <c r="D2368" t="s">
        <v>2439</v>
      </c>
      <c r="E2368">
        <v>46005</v>
      </c>
      <c r="F2368">
        <v>98</v>
      </c>
      <c r="G2368">
        <v>42</v>
      </c>
      <c r="H2368">
        <v>11</v>
      </c>
      <c r="I2368">
        <v>67</v>
      </c>
      <c r="J2368">
        <v>63</v>
      </c>
      <c r="K2368">
        <v>3</v>
      </c>
      <c r="L2368">
        <v>41</v>
      </c>
      <c r="M2368">
        <v>139</v>
      </c>
      <c r="N2368">
        <f t="shared" si="36"/>
        <v>464</v>
      </c>
    </row>
    <row r="2369" spans="1:14" ht="14.25" customHeight="1" x14ac:dyDescent="0.35">
      <c r="A2369" t="s">
        <v>7157</v>
      </c>
      <c r="B2369" t="s">
        <v>7158</v>
      </c>
      <c r="C2369" t="s">
        <v>2437</v>
      </c>
      <c r="D2369" t="s">
        <v>2440</v>
      </c>
      <c r="E2369">
        <v>46007</v>
      </c>
      <c r="F2369">
        <v>95</v>
      </c>
      <c r="G2369">
        <v>0</v>
      </c>
      <c r="H2369">
        <v>0</v>
      </c>
      <c r="I2369">
        <v>82</v>
      </c>
      <c r="J2369">
        <v>54</v>
      </c>
      <c r="K2369">
        <v>68</v>
      </c>
      <c r="L2369">
        <v>0</v>
      </c>
      <c r="M2369">
        <v>24</v>
      </c>
      <c r="N2369">
        <f t="shared" si="36"/>
        <v>323</v>
      </c>
    </row>
    <row r="2370" spans="1:14" ht="14.25" customHeight="1" x14ac:dyDescent="0.35">
      <c r="A2370" t="s">
        <v>7159</v>
      </c>
      <c r="B2370" t="s">
        <v>7160</v>
      </c>
      <c r="C2370" t="s">
        <v>2437</v>
      </c>
      <c r="D2370" t="s">
        <v>2441</v>
      </c>
      <c r="E2370">
        <v>46009</v>
      </c>
      <c r="F2370">
        <v>21</v>
      </c>
      <c r="G2370">
        <v>13</v>
      </c>
      <c r="H2370">
        <v>4</v>
      </c>
      <c r="I2370">
        <v>0</v>
      </c>
      <c r="J2370">
        <v>69</v>
      </c>
      <c r="K2370">
        <v>39</v>
      </c>
      <c r="L2370">
        <v>0</v>
      </c>
      <c r="M2370">
        <v>38</v>
      </c>
      <c r="N2370">
        <f t="shared" si="36"/>
        <v>184</v>
      </c>
    </row>
    <row r="2371" spans="1:14" ht="14.25" customHeight="1" x14ac:dyDescent="0.35">
      <c r="A2371" t="s">
        <v>7161</v>
      </c>
      <c r="B2371" t="s">
        <v>7162</v>
      </c>
      <c r="C2371" t="s">
        <v>2437</v>
      </c>
      <c r="D2371" t="s">
        <v>2442</v>
      </c>
      <c r="E2371">
        <v>46011</v>
      </c>
      <c r="F2371">
        <v>34</v>
      </c>
      <c r="G2371">
        <v>5</v>
      </c>
      <c r="H2371">
        <v>8</v>
      </c>
      <c r="I2371">
        <v>791</v>
      </c>
      <c r="J2371">
        <v>48</v>
      </c>
      <c r="K2371">
        <v>0</v>
      </c>
      <c r="L2371">
        <v>0</v>
      </c>
      <c r="M2371">
        <v>1142</v>
      </c>
      <c r="N2371">
        <f t="shared" ref="N2371:N2434" si="37">SUM(F2371:M2371)</f>
        <v>2028</v>
      </c>
    </row>
    <row r="2372" spans="1:14" ht="14.25" customHeight="1" x14ac:dyDescent="0.35">
      <c r="A2372" t="s">
        <v>7163</v>
      </c>
      <c r="B2372" t="s">
        <v>4418</v>
      </c>
      <c r="C2372" t="s">
        <v>2437</v>
      </c>
      <c r="D2372" t="s">
        <v>2443</v>
      </c>
      <c r="E2372">
        <v>46013</v>
      </c>
      <c r="F2372">
        <v>108</v>
      </c>
      <c r="G2372">
        <v>56</v>
      </c>
      <c r="H2372">
        <v>67</v>
      </c>
      <c r="I2372">
        <v>322</v>
      </c>
      <c r="J2372">
        <v>224</v>
      </c>
      <c r="K2372">
        <v>28</v>
      </c>
      <c r="L2372">
        <v>67</v>
      </c>
      <c r="M2372">
        <v>419</v>
      </c>
      <c r="N2372">
        <f t="shared" si="37"/>
        <v>1291</v>
      </c>
    </row>
    <row r="2373" spans="1:14" ht="14.25" customHeight="1" x14ac:dyDescent="0.35">
      <c r="A2373" t="s">
        <v>7164</v>
      </c>
      <c r="B2373" t="s">
        <v>7165</v>
      </c>
      <c r="C2373" t="s">
        <v>2437</v>
      </c>
      <c r="D2373" t="s">
        <v>2444</v>
      </c>
      <c r="E2373">
        <v>46015</v>
      </c>
      <c r="F2373">
        <v>22</v>
      </c>
      <c r="G2373">
        <v>0</v>
      </c>
      <c r="H2373">
        <v>11</v>
      </c>
      <c r="I2373">
        <v>4</v>
      </c>
      <c r="J2373">
        <v>6</v>
      </c>
      <c r="K2373">
        <v>3</v>
      </c>
      <c r="L2373">
        <v>0</v>
      </c>
      <c r="M2373">
        <v>34</v>
      </c>
      <c r="N2373">
        <f t="shared" si="37"/>
        <v>80</v>
      </c>
    </row>
    <row r="2374" spans="1:14" ht="14.25" customHeight="1" x14ac:dyDescent="0.35">
      <c r="A2374" t="s">
        <v>7166</v>
      </c>
      <c r="B2374" t="s">
        <v>6084</v>
      </c>
      <c r="C2374" t="s">
        <v>2437</v>
      </c>
      <c r="D2374" t="s">
        <v>2445</v>
      </c>
      <c r="E2374">
        <v>46017</v>
      </c>
      <c r="F2374">
        <v>0</v>
      </c>
      <c r="G2374">
        <v>0</v>
      </c>
      <c r="H2374">
        <v>6</v>
      </c>
      <c r="I2374">
        <v>32</v>
      </c>
      <c r="J2374">
        <v>31</v>
      </c>
      <c r="K2374">
        <v>10</v>
      </c>
      <c r="L2374">
        <v>0</v>
      </c>
      <c r="M2374">
        <v>23</v>
      </c>
      <c r="N2374">
        <f t="shared" si="37"/>
        <v>102</v>
      </c>
    </row>
    <row r="2375" spans="1:14" ht="14.25" customHeight="1" x14ac:dyDescent="0.35">
      <c r="A2375" t="s">
        <v>7167</v>
      </c>
      <c r="B2375" t="s">
        <v>3689</v>
      </c>
      <c r="C2375" t="s">
        <v>2437</v>
      </c>
      <c r="D2375" t="s">
        <v>2446</v>
      </c>
      <c r="E2375">
        <v>46019</v>
      </c>
      <c r="F2375">
        <v>15</v>
      </c>
      <c r="G2375">
        <v>11</v>
      </c>
      <c r="H2375">
        <v>0</v>
      </c>
      <c r="I2375">
        <v>73</v>
      </c>
      <c r="J2375">
        <v>0</v>
      </c>
      <c r="K2375">
        <v>0</v>
      </c>
      <c r="L2375">
        <v>12</v>
      </c>
      <c r="M2375">
        <v>100</v>
      </c>
      <c r="N2375">
        <f t="shared" si="37"/>
        <v>211</v>
      </c>
    </row>
    <row r="2376" spans="1:14" ht="14.25" customHeight="1" x14ac:dyDescent="0.35">
      <c r="A2376" t="s">
        <v>7168</v>
      </c>
      <c r="B2376" t="s">
        <v>5047</v>
      </c>
      <c r="C2376" t="s">
        <v>2437</v>
      </c>
      <c r="D2376" t="s">
        <v>2447</v>
      </c>
      <c r="E2376">
        <v>46021</v>
      </c>
      <c r="F2376">
        <v>3</v>
      </c>
      <c r="G2376">
        <v>0</v>
      </c>
      <c r="H2376">
        <v>3</v>
      </c>
      <c r="I2376">
        <v>6</v>
      </c>
      <c r="J2376">
        <v>0</v>
      </c>
      <c r="K2376">
        <v>0</v>
      </c>
      <c r="L2376">
        <v>0</v>
      </c>
      <c r="M2376">
        <v>6</v>
      </c>
      <c r="N2376">
        <f t="shared" si="37"/>
        <v>18</v>
      </c>
    </row>
    <row r="2377" spans="1:14" ht="14.25" customHeight="1" x14ac:dyDescent="0.35">
      <c r="A2377" t="s">
        <v>7169</v>
      </c>
      <c r="B2377" t="s">
        <v>7170</v>
      </c>
      <c r="C2377" t="s">
        <v>2437</v>
      </c>
      <c r="D2377" t="s">
        <v>2448</v>
      </c>
      <c r="E2377">
        <v>46023</v>
      </c>
      <c r="F2377">
        <v>73</v>
      </c>
      <c r="G2377">
        <v>0</v>
      </c>
      <c r="H2377">
        <v>36</v>
      </c>
      <c r="I2377">
        <v>93</v>
      </c>
      <c r="J2377">
        <v>35</v>
      </c>
      <c r="K2377">
        <v>6</v>
      </c>
      <c r="L2377">
        <v>22</v>
      </c>
      <c r="M2377">
        <v>144</v>
      </c>
      <c r="N2377">
        <f t="shared" si="37"/>
        <v>409</v>
      </c>
    </row>
    <row r="2378" spans="1:14" ht="14.25" customHeight="1" x14ac:dyDescent="0.35">
      <c r="A2378" t="s">
        <v>7171</v>
      </c>
      <c r="B2378" t="s">
        <v>3568</v>
      </c>
      <c r="C2378" t="s">
        <v>2437</v>
      </c>
      <c r="D2378" t="s">
        <v>2449</v>
      </c>
      <c r="E2378">
        <v>46025</v>
      </c>
      <c r="F2378">
        <v>0</v>
      </c>
      <c r="G2378">
        <v>0</v>
      </c>
      <c r="H2378">
        <v>0</v>
      </c>
      <c r="I2378">
        <v>1</v>
      </c>
      <c r="J2378">
        <v>0</v>
      </c>
      <c r="K2378">
        <v>0</v>
      </c>
      <c r="L2378">
        <v>9</v>
      </c>
      <c r="M2378">
        <v>53</v>
      </c>
      <c r="N2378">
        <f t="shared" si="37"/>
        <v>63</v>
      </c>
    </row>
    <row r="2379" spans="1:14" ht="14.25" customHeight="1" x14ac:dyDescent="0.35">
      <c r="A2379" t="s">
        <v>7172</v>
      </c>
      <c r="B2379" t="s">
        <v>3353</v>
      </c>
      <c r="C2379" t="s">
        <v>2437</v>
      </c>
      <c r="D2379" t="s">
        <v>2450</v>
      </c>
      <c r="E2379">
        <v>46027</v>
      </c>
      <c r="F2379">
        <v>2</v>
      </c>
      <c r="G2379">
        <v>1</v>
      </c>
      <c r="H2379">
        <v>6</v>
      </c>
      <c r="I2379">
        <v>684</v>
      </c>
      <c r="J2379">
        <v>26</v>
      </c>
      <c r="K2379">
        <v>5</v>
      </c>
      <c r="L2379">
        <v>4</v>
      </c>
      <c r="M2379">
        <v>828</v>
      </c>
      <c r="N2379">
        <f t="shared" si="37"/>
        <v>1556</v>
      </c>
    </row>
    <row r="2380" spans="1:14" ht="14.25" customHeight="1" x14ac:dyDescent="0.35">
      <c r="A2380" t="s">
        <v>7173</v>
      </c>
      <c r="B2380" t="s">
        <v>7174</v>
      </c>
      <c r="C2380" t="s">
        <v>2437</v>
      </c>
      <c r="D2380" t="s">
        <v>2451</v>
      </c>
      <c r="E2380">
        <v>46029</v>
      </c>
      <c r="F2380">
        <v>63</v>
      </c>
      <c r="G2380">
        <v>1</v>
      </c>
      <c r="H2380">
        <v>25</v>
      </c>
      <c r="I2380">
        <v>320</v>
      </c>
      <c r="J2380">
        <v>40</v>
      </c>
      <c r="K2380">
        <v>4</v>
      </c>
      <c r="L2380">
        <v>47</v>
      </c>
      <c r="M2380">
        <v>310</v>
      </c>
      <c r="N2380">
        <f t="shared" si="37"/>
        <v>810</v>
      </c>
    </row>
    <row r="2381" spans="1:14" ht="14.25" customHeight="1" x14ac:dyDescent="0.35">
      <c r="A2381" t="s">
        <v>7175</v>
      </c>
      <c r="B2381" t="s">
        <v>7176</v>
      </c>
      <c r="C2381" t="s">
        <v>2437</v>
      </c>
      <c r="D2381" t="s">
        <v>2452</v>
      </c>
      <c r="E2381">
        <v>46031</v>
      </c>
      <c r="F2381">
        <v>66</v>
      </c>
      <c r="G2381">
        <v>17</v>
      </c>
      <c r="H2381">
        <v>49</v>
      </c>
      <c r="I2381">
        <v>83</v>
      </c>
      <c r="J2381">
        <v>79</v>
      </c>
      <c r="K2381">
        <v>2</v>
      </c>
      <c r="L2381">
        <v>57</v>
      </c>
      <c r="M2381">
        <v>85</v>
      </c>
      <c r="N2381">
        <f t="shared" si="37"/>
        <v>438</v>
      </c>
    </row>
    <row r="2382" spans="1:14" ht="14.25" customHeight="1" x14ac:dyDescent="0.35">
      <c r="A2382" t="s">
        <v>7177</v>
      </c>
      <c r="B2382" t="s">
        <v>3825</v>
      </c>
      <c r="C2382" t="s">
        <v>2437</v>
      </c>
      <c r="D2382" t="s">
        <v>2453</v>
      </c>
      <c r="E2382">
        <v>46033</v>
      </c>
      <c r="F2382">
        <v>5</v>
      </c>
      <c r="G2382">
        <v>23</v>
      </c>
      <c r="H2382">
        <v>0</v>
      </c>
      <c r="I2382">
        <v>23</v>
      </c>
      <c r="J2382">
        <v>6</v>
      </c>
      <c r="K2382">
        <v>0</v>
      </c>
      <c r="L2382">
        <v>0</v>
      </c>
      <c r="M2382">
        <v>50</v>
      </c>
      <c r="N2382">
        <f t="shared" si="37"/>
        <v>107</v>
      </c>
    </row>
    <row r="2383" spans="1:14" ht="14.25" customHeight="1" x14ac:dyDescent="0.35">
      <c r="A2383" t="s">
        <v>7178</v>
      </c>
      <c r="B2383" t="s">
        <v>7179</v>
      </c>
      <c r="C2383" t="s">
        <v>2437</v>
      </c>
      <c r="D2383" t="s">
        <v>2454</v>
      </c>
      <c r="E2383">
        <v>46035</v>
      </c>
      <c r="F2383">
        <v>29</v>
      </c>
      <c r="G2383">
        <v>60</v>
      </c>
      <c r="H2383">
        <v>31</v>
      </c>
      <c r="I2383">
        <v>251</v>
      </c>
      <c r="J2383">
        <v>34</v>
      </c>
      <c r="K2383">
        <v>0</v>
      </c>
      <c r="L2383">
        <v>2</v>
      </c>
      <c r="M2383">
        <v>233</v>
      </c>
      <c r="N2383">
        <f t="shared" si="37"/>
        <v>640</v>
      </c>
    </row>
    <row r="2384" spans="1:14" ht="14.25" customHeight="1" x14ac:dyDescent="0.35">
      <c r="A2384" t="s">
        <v>7180</v>
      </c>
      <c r="B2384" t="s">
        <v>7181</v>
      </c>
      <c r="C2384" t="s">
        <v>2437</v>
      </c>
      <c r="D2384" t="s">
        <v>2455</v>
      </c>
      <c r="E2384">
        <v>46037</v>
      </c>
      <c r="F2384">
        <v>47</v>
      </c>
      <c r="G2384">
        <v>0</v>
      </c>
      <c r="H2384">
        <v>8</v>
      </c>
      <c r="I2384">
        <v>30</v>
      </c>
      <c r="J2384">
        <v>31</v>
      </c>
      <c r="K2384">
        <v>19</v>
      </c>
      <c r="L2384">
        <v>61</v>
      </c>
      <c r="M2384">
        <v>38</v>
      </c>
      <c r="N2384">
        <f t="shared" si="37"/>
        <v>234</v>
      </c>
    </row>
    <row r="2385" spans="1:14" ht="14.25" customHeight="1" x14ac:dyDescent="0.35">
      <c r="A2385" t="s">
        <v>7182</v>
      </c>
      <c r="B2385" t="s">
        <v>6105</v>
      </c>
      <c r="C2385" t="s">
        <v>2437</v>
      </c>
      <c r="D2385" t="s">
        <v>2456</v>
      </c>
      <c r="E2385">
        <v>46039</v>
      </c>
      <c r="F2385">
        <v>2</v>
      </c>
      <c r="G2385">
        <v>0</v>
      </c>
      <c r="H2385">
        <v>5</v>
      </c>
      <c r="I2385">
        <v>20</v>
      </c>
      <c r="J2385">
        <v>5</v>
      </c>
      <c r="K2385">
        <v>0</v>
      </c>
      <c r="L2385">
        <v>5</v>
      </c>
      <c r="M2385">
        <v>36</v>
      </c>
      <c r="N2385">
        <f t="shared" si="37"/>
        <v>73</v>
      </c>
    </row>
    <row r="2386" spans="1:14" ht="14.25" customHeight="1" x14ac:dyDescent="0.35">
      <c r="A2386" t="s">
        <v>7183</v>
      </c>
      <c r="B2386" t="s">
        <v>6835</v>
      </c>
      <c r="C2386" t="s">
        <v>2437</v>
      </c>
      <c r="D2386" t="s">
        <v>2457</v>
      </c>
      <c r="E2386">
        <v>46041</v>
      </c>
      <c r="F2386">
        <v>29</v>
      </c>
      <c r="G2386">
        <v>23</v>
      </c>
      <c r="H2386">
        <v>26</v>
      </c>
      <c r="I2386">
        <v>75</v>
      </c>
      <c r="J2386">
        <v>42</v>
      </c>
      <c r="K2386">
        <v>22</v>
      </c>
      <c r="L2386">
        <v>33</v>
      </c>
      <c r="M2386">
        <v>71</v>
      </c>
      <c r="N2386">
        <f t="shared" si="37"/>
        <v>321</v>
      </c>
    </row>
    <row r="2387" spans="1:14" ht="14.25" customHeight="1" x14ac:dyDescent="0.35">
      <c r="A2387" t="s">
        <v>7184</v>
      </c>
      <c r="B2387" t="s">
        <v>3833</v>
      </c>
      <c r="C2387" t="s">
        <v>2437</v>
      </c>
      <c r="D2387" t="s">
        <v>2458</v>
      </c>
      <c r="E2387">
        <v>46043</v>
      </c>
      <c r="F2387">
        <v>37</v>
      </c>
      <c r="G2387">
        <v>0</v>
      </c>
      <c r="H2387">
        <v>0</v>
      </c>
      <c r="I2387">
        <v>8</v>
      </c>
      <c r="J2387">
        <v>2</v>
      </c>
      <c r="K2387">
        <v>0</v>
      </c>
      <c r="L2387">
        <v>29</v>
      </c>
      <c r="M2387">
        <v>12</v>
      </c>
      <c r="N2387">
        <f t="shared" si="37"/>
        <v>88</v>
      </c>
    </row>
    <row r="2388" spans="1:14" ht="14.25" customHeight="1" x14ac:dyDescent="0.35">
      <c r="A2388" t="s">
        <v>7185</v>
      </c>
      <c r="B2388" t="s">
        <v>7186</v>
      </c>
      <c r="C2388" t="s">
        <v>2437</v>
      </c>
      <c r="D2388" t="s">
        <v>2459</v>
      </c>
      <c r="E2388">
        <v>46045</v>
      </c>
      <c r="F2388">
        <v>7</v>
      </c>
      <c r="G2388">
        <v>0</v>
      </c>
      <c r="H2388">
        <v>17</v>
      </c>
      <c r="I2388">
        <v>4</v>
      </c>
      <c r="J2388">
        <v>4</v>
      </c>
      <c r="K2388">
        <v>0</v>
      </c>
      <c r="L2388">
        <v>0</v>
      </c>
      <c r="M2388">
        <v>20</v>
      </c>
      <c r="N2388">
        <f t="shared" si="37"/>
        <v>52</v>
      </c>
    </row>
    <row r="2389" spans="1:14" ht="14.25" customHeight="1" x14ac:dyDescent="0.35">
      <c r="A2389" t="s">
        <v>7187</v>
      </c>
      <c r="B2389" t="s">
        <v>7188</v>
      </c>
      <c r="C2389" t="s">
        <v>2437</v>
      </c>
      <c r="D2389" t="s">
        <v>2460</v>
      </c>
      <c r="E2389">
        <v>46047</v>
      </c>
      <c r="F2389">
        <v>0</v>
      </c>
      <c r="G2389">
        <v>0</v>
      </c>
      <c r="H2389">
        <v>9</v>
      </c>
      <c r="I2389">
        <v>36</v>
      </c>
      <c r="J2389">
        <v>22</v>
      </c>
      <c r="K2389">
        <v>5</v>
      </c>
      <c r="L2389">
        <v>9</v>
      </c>
      <c r="M2389">
        <v>85</v>
      </c>
      <c r="N2389">
        <f t="shared" si="37"/>
        <v>166</v>
      </c>
    </row>
    <row r="2390" spans="1:14" ht="14.25" customHeight="1" x14ac:dyDescent="0.35">
      <c r="A2390" t="s">
        <v>7189</v>
      </c>
      <c r="B2390" t="s">
        <v>7190</v>
      </c>
      <c r="C2390" t="s">
        <v>2437</v>
      </c>
      <c r="D2390" t="s">
        <v>2461</v>
      </c>
      <c r="E2390">
        <v>46049</v>
      </c>
      <c r="F2390">
        <v>11</v>
      </c>
      <c r="G2390">
        <v>0</v>
      </c>
      <c r="H2390">
        <v>4</v>
      </c>
      <c r="I2390">
        <v>33</v>
      </c>
      <c r="J2390">
        <v>55</v>
      </c>
      <c r="K2390">
        <v>15</v>
      </c>
      <c r="L2390">
        <v>13</v>
      </c>
      <c r="M2390">
        <v>46</v>
      </c>
      <c r="N2390">
        <f t="shared" si="37"/>
        <v>177</v>
      </c>
    </row>
    <row r="2391" spans="1:14" ht="14.25" customHeight="1" x14ac:dyDescent="0.35">
      <c r="A2391" t="s">
        <v>7191</v>
      </c>
      <c r="B2391" t="s">
        <v>3598</v>
      </c>
      <c r="C2391" t="s">
        <v>2437</v>
      </c>
      <c r="D2391" t="s">
        <v>2462</v>
      </c>
      <c r="E2391">
        <v>46051</v>
      </c>
      <c r="F2391">
        <v>20</v>
      </c>
      <c r="G2391">
        <v>14</v>
      </c>
      <c r="H2391">
        <v>34</v>
      </c>
      <c r="I2391">
        <v>208</v>
      </c>
      <c r="J2391">
        <v>42</v>
      </c>
      <c r="K2391">
        <v>2</v>
      </c>
      <c r="L2391">
        <v>14</v>
      </c>
      <c r="M2391">
        <v>18</v>
      </c>
      <c r="N2391">
        <f t="shared" si="37"/>
        <v>352</v>
      </c>
    </row>
    <row r="2392" spans="1:14" ht="14.25" customHeight="1" x14ac:dyDescent="0.35">
      <c r="A2392" t="s">
        <v>7192</v>
      </c>
      <c r="B2392" t="s">
        <v>7193</v>
      </c>
      <c r="C2392" t="s">
        <v>2437</v>
      </c>
      <c r="D2392" t="s">
        <v>2463</v>
      </c>
      <c r="E2392">
        <v>46053</v>
      </c>
      <c r="F2392">
        <v>18</v>
      </c>
      <c r="G2392">
        <v>0</v>
      </c>
      <c r="H2392">
        <v>23</v>
      </c>
      <c r="I2392">
        <v>28</v>
      </c>
      <c r="J2392">
        <v>5</v>
      </c>
      <c r="K2392">
        <v>8</v>
      </c>
      <c r="L2392">
        <v>16</v>
      </c>
      <c r="M2392">
        <v>12</v>
      </c>
      <c r="N2392">
        <f t="shared" si="37"/>
        <v>110</v>
      </c>
    </row>
    <row r="2393" spans="1:14" ht="14.25" customHeight="1" x14ac:dyDescent="0.35">
      <c r="A2393" t="s">
        <v>7194</v>
      </c>
      <c r="B2393" t="s">
        <v>7195</v>
      </c>
      <c r="C2393" t="s">
        <v>2437</v>
      </c>
      <c r="D2393" t="s">
        <v>2464</v>
      </c>
      <c r="E2393">
        <v>46055</v>
      </c>
      <c r="F2393">
        <v>0</v>
      </c>
      <c r="G2393">
        <v>0</v>
      </c>
      <c r="H2393">
        <v>0</v>
      </c>
      <c r="I2393">
        <v>0</v>
      </c>
      <c r="J2393">
        <v>0</v>
      </c>
      <c r="K2393">
        <v>0</v>
      </c>
      <c r="L2393">
        <v>0</v>
      </c>
      <c r="M2393">
        <v>0</v>
      </c>
      <c r="N2393">
        <f t="shared" si="37"/>
        <v>0</v>
      </c>
    </row>
    <row r="2394" spans="1:14" ht="14.25" customHeight="1" x14ac:dyDescent="0.35">
      <c r="A2394" t="s">
        <v>7196</v>
      </c>
      <c r="B2394" t="s">
        <v>7197</v>
      </c>
      <c r="C2394" t="s">
        <v>2437</v>
      </c>
      <c r="D2394" t="s">
        <v>2465</v>
      </c>
      <c r="E2394">
        <v>46057</v>
      </c>
      <c r="F2394">
        <v>2</v>
      </c>
      <c r="G2394">
        <v>6</v>
      </c>
      <c r="H2394">
        <v>4</v>
      </c>
      <c r="I2394">
        <v>14</v>
      </c>
      <c r="J2394">
        <v>7</v>
      </c>
      <c r="K2394">
        <v>4</v>
      </c>
      <c r="L2394">
        <v>14</v>
      </c>
      <c r="M2394">
        <v>11</v>
      </c>
      <c r="N2394">
        <f t="shared" si="37"/>
        <v>62</v>
      </c>
    </row>
    <row r="2395" spans="1:14" ht="14.25" customHeight="1" x14ac:dyDescent="0.35">
      <c r="A2395" t="s">
        <v>7198</v>
      </c>
      <c r="B2395" t="s">
        <v>7199</v>
      </c>
      <c r="C2395" t="s">
        <v>2437</v>
      </c>
      <c r="D2395" t="s">
        <v>2466</v>
      </c>
      <c r="E2395">
        <v>46059</v>
      </c>
      <c r="F2395">
        <v>6</v>
      </c>
      <c r="G2395">
        <v>10</v>
      </c>
      <c r="H2395">
        <v>0</v>
      </c>
      <c r="I2395">
        <v>6</v>
      </c>
      <c r="J2395">
        <v>0</v>
      </c>
      <c r="K2395">
        <v>0</v>
      </c>
      <c r="L2395">
        <v>0</v>
      </c>
      <c r="M2395">
        <v>28</v>
      </c>
      <c r="N2395">
        <f t="shared" si="37"/>
        <v>50</v>
      </c>
    </row>
    <row r="2396" spans="1:14" ht="14.25" customHeight="1" x14ac:dyDescent="0.35">
      <c r="A2396" t="s">
        <v>7200</v>
      </c>
      <c r="B2396" t="s">
        <v>7201</v>
      </c>
      <c r="C2396" t="s">
        <v>2437</v>
      </c>
      <c r="D2396" t="s">
        <v>2467</v>
      </c>
      <c r="E2396">
        <v>46061</v>
      </c>
      <c r="F2396">
        <v>56</v>
      </c>
      <c r="G2396">
        <v>0</v>
      </c>
      <c r="H2396">
        <v>0</v>
      </c>
      <c r="I2396">
        <v>3</v>
      </c>
      <c r="J2396">
        <v>49</v>
      </c>
      <c r="K2396">
        <v>0</v>
      </c>
      <c r="L2396">
        <v>0</v>
      </c>
      <c r="M2396">
        <v>3</v>
      </c>
      <c r="N2396">
        <f t="shared" si="37"/>
        <v>111</v>
      </c>
    </row>
    <row r="2397" spans="1:14" ht="14.25" customHeight="1" x14ac:dyDescent="0.35">
      <c r="A2397" t="s">
        <v>7202</v>
      </c>
      <c r="B2397" t="s">
        <v>6301</v>
      </c>
      <c r="C2397" t="s">
        <v>2437</v>
      </c>
      <c r="D2397" t="s">
        <v>2468</v>
      </c>
      <c r="E2397">
        <v>46063</v>
      </c>
      <c r="F2397">
        <v>0</v>
      </c>
      <c r="G2397">
        <v>0</v>
      </c>
      <c r="H2397">
        <v>0</v>
      </c>
      <c r="I2397">
        <v>5</v>
      </c>
      <c r="J2397">
        <v>1</v>
      </c>
      <c r="K2397">
        <v>0</v>
      </c>
      <c r="L2397">
        <v>0</v>
      </c>
      <c r="M2397">
        <v>0</v>
      </c>
      <c r="N2397">
        <f t="shared" si="37"/>
        <v>6</v>
      </c>
    </row>
    <row r="2398" spans="1:14" ht="14.25" customHeight="1" x14ac:dyDescent="0.35">
      <c r="A2398" t="s">
        <v>7203</v>
      </c>
      <c r="B2398" t="s">
        <v>6849</v>
      </c>
      <c r="C2398" t="s">
        <v>2437</v>
      </c>
      <c r="D2398" t="s">
        <v>2469</v>
      </c>
      <c r="E2398">
        <v>46065</v>
      </c>
      <c r="F2398">
        <v>2</v>
      </c>
      <c r="G2398">
        <v>0</v>
      </c>
      <c r="H2398">
        <v>77</v>
      </c>
      <c r="I2398">
        <v>109</v>
      </c>
      <c r="J2398">
        <v>6</v>
      </c>
      <c r="K2398">
        <v>0</v>
      </c>
      <c r="L2398">
        <v>0</v>
      </c>
      <c r="M2398">
        <v>190</v>
      </c>
      <c r="N2398">
        <f t="shared" si="37"/>
        <v>384</v>
      </c>
    </row>
    <row r="2399" spans="1:14" ht="14.25" customHeight="1" x14ac:dyDescent="0.35">
      <c r="A2399" t="s">
        <v>7204</v>
      </c>
      <c r="B2399" t="s">
        <v>7205</v>
      </c>
      <c r="C2399" t="s">
        <v>2437</v>
      </c>
      <c r="D2399" t="s">
        <v>2470</v>
      </c>
      <c r="E2399">
        <v>46067</v>
      </c>
      <c r="F2399">
        <v>0</v>
      </c>
      <c r="G2399">
        <v>0</v>
      </c>
      <c r="H2399">
        <v>0</v>
      </c>
      <c r="I2399">
        <v>25</v>
      </c>
      <c r="J2399">
        <v>5</v>
      </c>
      <c r="K2399">
        <v>0</v>
      </c>
      <c r="L2399">
        <v>4</v>
      </c>
      <c r="M2399">
        <v>102</v>
      </c>
      <c r="N2399">
        <f t="shared" si="37"/>
        <v>136</v>
      </c>
    </row>
    <row r="2400" spans="1:14" ht="14.25" customHeight="1" x14ac:dyDescent="0.35">
      <c r="A2400" t="s">
        <v>7206</v>
      </c>
      <c r="B2400" t="s">
        <v>6511</v>
      </c>
      <c r="C2400" t="s">
        <v>2437</v>
      </c>
      <c r="D2400" t="s">
        <v>2471</v>
      </c>
      <c r="E2400">
        <v>46069</v>
      </c>
      <c r="F2400">
        <v>0</v>
      </c>
      <c r="G2400">
        <v>0</v>
      </c>
      <c r="H2400">
        <v>5</v>
      </c>
      <c r="I2400">
        <v>2</v>
      </c>
      <c r="J2400">
        <v>0</v>
      </c>
      <c r="K2400">
        <v>0</v>
      </c>
      <c r="L2400">
        <v>0</v>
      </c>
      <c r="M2400">
        <v>0</v>
      </c>
      <c r="N2400">
        <f t="shared" si="37"/>
        <v>7</v>
      </c>
    </row>
    <row r="2401" spans="1:14" ht="14.25" customHeight="1" x14ac:dyDescent="0.35">
      <c r="A2401" t="s">
        <v>7207</v>
      </c>
      <c r="B2401" t="s">
        <v>3397</v>
      </c>
      <c r="C2401" t="s">
        <v>2437</v>
      </c>
      <c r="D2401" t="s">
        <v>2472</v>
      </c>
      <c r="E2401">
        <v>46071</v>
      </c>
      <c r="F2401">
        <v>7</v>
      </c>
      <c r="G2401">
        <v>15</v>
      </c>
      <c r="H2401">
        <v>28</v>
      </c>
      <c r="I2401">
        <v>20</v>
      </c>
      <c r="J2401">
        <v>74</v>
      </c>
      <c r="K2401">
        <v>16</v>
      </c>
      <c r="L2401">
        <v>24</v>
      </c>
      <c r="M2401">
        <v>73</v>
      </c>
      <c r="N2401">
        <f t="shared" si="37"/>
        <v>257</v>
      </c>
    </row>
    <row r="2402" spans="1:14" ht="14.25" customHeight="1" x14ac:dyDescent="0.35">
      <c r="A2402" t="s">
        <v>7208</v>
      </c>
      <c r="B2402" t="s">
        <v>7209</v>
      </c>
      <c r="C2402" t="s">
        <v>2437</v>
      </c>
      <c r="D2402" t="s">
        <v>2473</v>
      </c>
      <c r="E2402">
        <v>46073</v>
      </c>
      <c r="F2402">
        <v>6</v>
      </c>
      <c r="G2402">
        <v>0</v>
      </c>
      <c r="H2402">
        <v>6</v>
      </c>
      <c r="I2402">
        <v>5</v>
      </c>
      <c r="J2402">
        <v>2</v>
      </c>
      <c r="K2402">
        <v>4</v>
      </c>
      <c r="L2402">
        <v>0</v>
      </c>
      <c r="M2402">
        <v>3</v>
      </c>
      <c r="N2402">
        <f t="shared" si="37"/>
        <v>26</v>
      </c>
    </row>
    <row r="2403" spans="1:14" ht="14.25" customHeight="1" x14ac:dyDescent="0.35">
      <c r="A2403" t="s">
        <v>7210</v>
      </c>
      <c r="B2403" t="s">
        <v>4201</v>
      </c>
      <c r="C2403" t="s">
        <v>2437</v>
      </c>
      <c r="D2403" t="s">
        <v>2474</v>
      </c>
      <c r="E2403">
        <v>46075</v>
      </c>
      <c r="F2403">
        <v>3</v>
      </c>
      <c r="G2403">
        <v>0</v>
      </c>
      <c r="H2403">
        <v>4</v>
      </c>
      <c r="I2403">
        <v>0</v>
      </c>
      <c r="J2403">
        <v>0</v>
      </c>
      <c r="K2403">
        <v>0</v>
      </c>
      <c r="L2403">
        <v>5</v>
      </c>
      <c r="M2403">
        <v>11</v>
      </c>
      <c r="N2403">
        <f t="shared" si="37"/>
        <v>23</v>
      </c>
    </row>
    <row r="2404" spans="1:14" ht="14.25" customHeight="1" x14ac:dyDescent="0.35">
      <c r="A2404" t="s">
        <v>7211</v>
      </c>
      <c r="B2404" t="s">
        <v>7212</v>
      </c>
      <c r="C2404" t="s">
        <v>2437</v>
      </c>
      <c r="D2404" t="s">
        <v>2475</v>
      </c>
      <c r="E2404">
        <v>46077</v>
      </c>
      <c r="F2404">
        <v>8</v>
      </c>
      <c r="G2404">
        <v>0</v>
      </c>
      <c r="H2404">
        <v>7</v>
      </c>
      <c r="I2404">
        <v>1</v>
      </c>
      <c r="J2404">
        <v>1</v>
      </c>
      <c r="K2404">
        <v>10</v>
      </c>
      <c r="L2404">
        <v>8</v>
      </c>
      <c r="M2404">
        <v>39</v>
      </c>
      <c r="N2404">
        <f t="shared" si="37"/>
        <v>74</v>
      </c>
    </row>
    <row r="2405" spans="1:14" ht="14.25" customHeight="1" x14ac:dyDescent="0.35">
      <c r="A2405" t="s">
        <v>7213</v>
      </c>
      <c r="B2405" t="s">
        <v>3715</v>
      </c>
      <c r="C2405" t="s">
        <v>2437</v>
      </c>
      <c r="D2405" t="s">
        <v>2476</v>
      </c>
      <c r="E2405">
        <v>46079</v>
      </c>
      <c r="F2405">
        <v>66</v>
      </c>
      <c r="G2405">
        <v>33</v>
      </c>
      <c r="H2405">
        <v>11</v>
      </c>
      <c r="I2405">
        <v>104</v>
      </c>
      <c r="J2405">
        <v>38</v>
      </c>
      <c r="K2405">
        <v>19</v>
      </c>
      <c r="L2405">
        <v>0</v>
      </c>
      <c r="M2405">
        <v>131</v>
      </c>
      <c r="N2405">
        <f t="shared" si="37"/>
        <v>402</v>
      </c>
    </row>
    <row r="2406" spans="1:14" ht="14.25" customHeight="1" x14ac:dyDescent="0.35">
      <c r="A2406" t="s">
        <v>7214</v>
      </c>
      <c r="B2406" t="s">
        <v>3405</v>
      </c>
      <c r="C2406" t="s">
        <v>2437</v>
      </c>
      <c r="D2406" t="s">
        <v>2477</v>
      </c>
      <c r="E2406">
        <v>46081</v>
      </c>
      <c r="F2406">
        <v>123</v>
      </c>
      <c r="G2406">
        <v>21</v>
      </c>
      <c r="H2406">
        <v>35</v>
      </c>
      <c r="I2406">
        <v>247</v>
      </c>
      <c r="J2406">
        <v>65</v>
      </c>
      <c r="K2406">
        <v>20</v>
      </c>
      <c r="L2406">
        <v>51</v>
      </c>
      <c r="M2406">
        <v>522</v>
      </c>
      <c r="N2406">
        <f t="shared" si="37"/>
        <v>1084</v>
      </c>
    </row>
    <row r="2407" spans="1:14" ht="14.25" customHeight="1" x14ac:dyDescent="0.35">
      <c r="A2407" t="s">
        <v>7215</v>
      </c>
      <c r="B2407" t="s">
        <v>3619</v>
      </c>
      <c r="C2407" t="s">
        <v>2437</v>
      </c>
      <c r="D2407" t="s">
        <v>2478</v>
      </c>
      <c r="E2407">
        <v>46083</v>
      </c>
      <c r="F2407">
        <v>26</v>
      </c>
      <c r="G2407">
        <v>5</v>
      </c>
      <c r="H2407">
        <v>81</v>
      </c>
      <c r="I2407">
        <v>145</v>
      </c>
      <c r="J2407">
        <v>35</v>
      </c>
      <c r="K2407">
        <v>0</v>
      </c>
      <c r="L2407">
        <v>11</v>
      </c>
      <c r="M2407">
        <v>499</v>
      </c>
      <c r="N2407">
        <f t="shared" si="37"/>
        <v>802</v>
      </c>
    </row>
    <row r="2408" spans="1:14" ht="14.25" customHeight="1" x14ac:dyDescent="0.35">
      <c r="A2408" t="s">
        <v>7216</v>
      </c>
      <c r="B2408" t="s">
        <v>7217</v>
      </c>
      <c r="C2408" t="s">
        <v>2437</v>
      </c>
      <c r="D2408" t="s">
        <v>2479</v>
      </c>
      <c r="E2408">
        <v>46085</v>
      </c>
      <c r="F2408">
        <v>25</v>
      </c>
      <c r="G2408">
        <v>7</v>
      </c>
      <c r="H2408">
        <v>4</v>
      </c>
      <c r="I2408">
        <v>80</v>
      </c>
      <c r="J2408">
        <v>33</v>
      </c>
      <c r="K2408">
        <v>23</v>
      </c>
      <c r="L2408">
        <v>20</v>
      </c>
      <c r="M2408">
        <v>65</v>
      </c>
      <c r="N2408">
        <f t="shared" si="37"/>
        <v>257</v>
      </c>
    </row>
    <row r="2409" spans="1:14" ht="14.25" customHeight="1" x14ac:dyDescent="0.35">
      <c r="A2409" t="s">
        <v>7218</v>
      </c>
      <c r="B2409" t="s">
        <v>7219</v>
      </c>
      <c r="C2409" t="s">
        <v>2437</v>
      </c>
      <c r="D2409" t="s">
        <v>2480</v>
      </c>
      <c r="E2409">
        <v>46087</v>
      </c>
      <c r="F2409">
        <v>27</v>
      </c>
      <c r="G2409">
        <v>0</v>
      </c>
      <c r="H2409">
        <v>0</v>
      </c>
      <c r="I2409">
        <v>9</v>
      </c>
      <c r="J2409">
        <v>14</v>
      </c>
      <c r="K2409">
        <v>2</v>
      </c>
      <c r="L2409">
        <v>10</v>
      </c>
      <c r="M2409">
        <v>23</v>
      </c>
      <c r="N2409">
        <f t="shared" si="37"/>
        <v>85</v>
      </c>
    </row>
    <row r="2410" spans="1:14" ht="14.25" customHeight="1" x14ac:dyDescent="0.35">
      <c r="A2410" t="s">
        <v>7220</v>
      </c>
      <c r="B2410" t="s">
        <v>4932</v>
      </c>
      <c r="C2410" t="s">
        <v>2437</v>
      </c>
      <c r="D2410" t="s">
        <v>2481</v>
      </c>
      <c r="E2410">
        <v>46089</v>
      </c>
      <c r="F2410">
        <v>0</v>
      </c>
      <c r="G2410">
        <v>0</v>
      </c>
      <c r="H2410">
        <v>4</v>
      </c>
      <c r="I2410">
        <v>15</v>
      </c>
      <c r="J2410">
        <v>1</v>
      </c>
      <c r="K2410">
        <v>0</v>
      </c>
      <c r="L2410">
        <v>0</v>
      </c>
      <c r="M2410">
        <v>25</v>
      </c>
      <c r="N2410">
        <f t="shared" si="37"/>
        <v>45</v>
      </c>
    </row>
    <row r="2411" spans="1:14" ht="14.25" customHeight="1" x14ac:dyDescent="0.35">
      <c r="A2411" t="s">
        <v>7221</v>
      </c>
      <c r="B2411" t="s">
        <v>3421</v>
      </c>
      <c r="C2411" t="s">
        <v>2437</v>
      </c>
      <c r="D2411" t="s">
        <v>2482</v>
      </c>
      <c r="E2411">
        <v>46091</v>
      </c>
      <c r="F2411">
        <v>1</v>
      </c>
      <c r="G2411">
        <v>0</v>
      </c>
      <c r="H2411">
        <v>0</v>
      </c>
      <c r="I2411">
        <v>1</v>
      </c>
      <c r="J2411">
        <v>6</v>
      </c>
      <c r="K2411">
        <v>0</v>
      </c>
      <c r="L2411">
        <v>1</v>
      </c>
      <c r="M2411">
        <v>6</v>
      </c>
      <c r="N2411">
        <f t="shared" si="37"/>
        <v>15</v>
      </c>
    </row>
    <row r="2412" spans="1:14" ht="14.25" customHeight="1" x14ac:dyDescent="0.35">
      <c r="A2412" t="s">
        <v>7222</v>
      </c>
      <c r="B2412" t="s">
        <v>4936</v>
      </c>
      <c r="C2412" t="s">
        <v>2437</v>
      </c>
      <c r="D2412" t="s">
        <v>2483</v>
      </c>
      <c r="E2412">
        <v>46093</v>
      </c>
      <c r="F2412">
        <v>63</v>
      </c>
      <c r="G2412">
        <v>6</v>
      </c>
      <c r="H2412">
        <v>77</v>
      </c>
      <c r="I2412">
        <v>22</v>
      </c>
      <c r="J2412">
        <v>78</v>
      </c>
      <c r="K2412">
        <v>1</v>
      </c>
      <c r="L2412">
        <v>18</v>
      </c>
      <c r="M2412">
        <v>134</v>
      </c>
      <c r="N2412">
        <f t="shared" si="37"/>
        <v>399</v>
      </c>
    </row>
    <row r="2413" spans="1:14" ht="14.25" customHeight="1" x14ac:dyDescent="0.35">
      <c r="A2413" t="s">
        <v>7223</v>
      </c>
      <c r="B2413" t="s">
        <v>7224</v>
      </c>
      <c r="C2413" t="s">
        <v>2437</v>
      </c>
      <c r="D2413" t="s">
        <v>2484</v>
      </c>
      <c r="E2413">
        <v>46095</v>
      </c>
      <c r="F2413">
        <v>27</v>
      </c>
      <c r="G2413">
        <v>5</v>
      </c>
      <c r="H2413">
        <v>30</v>
      </c>
      <c r="I2413">
        <v>62</v>
      </c>
      <c r="J2413">
        <v>35</v>
      </c>
      <c r="K2413">
        <v>26</v>
      </c>
      <c r="L2413">
        <v>5</v>
      </c>
      <c r="M2413">
        <v>44</v>
      </c>
      <c r="N2413">
        <f t="shared" si="37"/>
        <v>234</v>
      </c>
    </row>
    <row r="2414" spans="1:14" ht="14.25" customHeight="1" x14ac:dyDescent="0.35">
      <c r="A2414" t="s">
        <v>7225</v>
      </c>
      <c r="B2414" t="s">
        <v>7226</v>
      </c>
      <c r="C2414" t="s">
        <v>2437</v>
      </c>
      <c r="D2414" t="s">
        <v>2485</v>
      </c>
      <c r="E2414">
        <v>46097</v>
      </c>
      <c r="F2414">
        <v>12</v>
      </c>
      <c r="G2414">
        <v>6</v>
      </c>
      <c r="H2414">
        <v>5</v>
      </c>
      <c r="I2414">
        <v>0</v>
      </c>
      <c r="J2414">
        <v>0</v>
      </c>
      <c r="K2414">
        <v>0</v>
      </c>
      <c r="L2414">
        <v>6</v>
      </c>
      <c r="M2414">
        <v>52</v>
      </c>
      <c r="N2414">
        <f t="shared" si="37"/>
        <v>81</v>
      </c>
    </row>
    <row r="2415" spans="1:14" ht="14.25" customHeight="1" x14ac:dyDescent="0.35">
      <c r="A2415" t="s">
        <v>7227</v>
      </c>
      <c r="B2415" t="s">
        <v>7228</v>
      </c>
      <c r="C2415" t="s">
        <v>2437</v>
      </c>
      <c r="D2415" t="s">
        <v>2486</v>
      </c>
      <c r="E2415">
        <v>46099</v>
      </c>
      <c r="F2415">
        <v>330</v>
      </c>
      <c r="G2415">
        <v>90</v>
      </c>
      <c r="H2415">
        <v>228</v>
      </c>
      <c r="I2415">
        <v>918</v>
      </c>
      <c r="J2415">
        <v>372</v>
      </c>
      <c r="K2415">
        <v>256</v>
      </c>
      <c r="L2415">
        <v>185</v>
      </c>
      <c r="M2415">
        <v>1467</v>
      </c>
      <c r="N2415">
        <f t="shared" si="37"/>
        <v>3846</v>
      </c>
    </row>
    <row r="2416" spans="1:14" ht="14.25" customHeight="1" x14ac:dyDescent="0.35">
      <c r="A2416" t="s">
        <v>7229</v>
      </c>
      <c r="B2416" t="s">
        <v>7230</v>
      </c>
      <c r="C2416" t="s">
        <v>2437</v>
      </c>
      <c r="D2416" t="s">
        <v>2487</v>
      </c>
      <c r="E2416">
        <v>46101</v>
      </c>
      <c r="F2416">
        <v>3</v>
      </c>
      <c r="G2416">
        <v>2</v>
      </c>
      <c r="H2416">
        <v>8</v>
      </c>
      <c r="I2416">
        <v>26</v>
      </c>
      <c r="J2416">
        <v>30</v>
      </c>
      <c r="K2416">
        <v>8</v>
      </c>
      <c r="L2416">
        <v>8</v>
      </c>
      <c r="M2416">
        <v>55</v>
      </c>
      <c r="N2416">
        <f t="shared" si="37"/>
        <v>140</v>
      </c>
    </row>
    <row r="2417" spans="1:14" ht="14.25" customHeight="1" x14ac:dyDescent="0.35">
      <c r="A2417" t="s">
        <v>7231</v>
      </c>
      <c r="B2417" t="s">
        <v>7232</v>
      </c>
      <c r="C2417" t="s">
        <v>2437</v>
      </c>
      <c r="D2417" t="s">
        <v>2488</v>
      </c>
      <c r="E2417">
        <v>46102</v>
      </c>
      <c r="F2417">
        <v>203</v>
      </c>
      <c r="G2417">
        <v>57</v>
      </c>
      <c r="H2417">
        <v>151</v>
      </c>
      <c r="I2417">
        <v>449</v>
      </c>
      <c r="J2417">
        <v>263</v>
      </c>
      <c r="K2417">
        <v>50</v>
      </c>
      <c r="L2417">
        <v>123</v>
      </c>
      <c r="M2417">
        <v>451</v>
      </c>
      <c r="N2417">
        <f t="shared" si="37"/>
        <v>1747</v>
      </c>
    </row>
    <row r="2418" spans="1:14" ht="14.25" customHeight="1" x14ac:dyDescent="0.35">
      <c r="A2418" t="s">
        <v>7233</v>
      </c>
      <c r="B2418" t="s">
        <v>5651</v>
      </c>
      <c r="C2418" t="s">
        <v>2437</v>
      </c>
      <c r="D2418" t="s">
        <v>2489</v>
      </c>
      <c r="E2418">
        <v>46103</v>
      </c>
      <c r="F2418">
        <v>213</v>
      </c>
      <c r="G2418">
        <v>173</v>
      </c>
      <c r="H2418">
        <v>287</v>
      </c>
      <c r="I2418">
        <v>654</v>
      </c>
      <c r="J2418">
        <v>326</v>
      </c>
      <c r="K2418">
        <v>64</v>
      </c>
      <c r="L2418">
        <v>270</v>
      </c>
      <c r="M2418">
        <v>731</v>
      </c>
      <c r="N2418">
        <f t="shared" si="37"/>
        <v>2718</v>
      </c>
    </row>
    <row r="2419" spans="1:14" ht="14.25" customHeight="1" x14ac:dyDescent="0.35">
      <c r="A2419" t="s">
        <v>7234</v>
      </c>
      <c r="B2419" t="s">
        <v>6170</v>
      </c>
      <c r="C2419" t="s">
        <v>2437</v>
      </c>
      <c r="D2419" t="s">
        <v>2490</v>
      </c>
      <c r="E2419">
        <v>46105</v>
      </c>
      <c r="F2419">
        <v>11</v>
      </c>
      <c r="G2419">
        <v>0</v>
      </c>
      <c r="H2419">
        <v>0</v>
      </c>
      <c r="I2419">
        <v>2</v>
      </c>
      <c r="J2419">
        <v>28</v>
      </c>
      <c r="K2419">
        <v>0</v>
      </c>
      <c r="L2419">
        <v>0</v>
      </c>
      <c r="M2419">
        <v>6</v>
      </c>
      <c r="N2419">
        <f t="shared" si="37"/>
        <v>47</v>
      </c>
    </row>
    <row r="2420" spans="1:14" ht="14.25" customHeight="1" x14ac:dyDescent="0.35">
      <c r="A2420" t="s">
        <v>7235</v>
      </c>
      <c r="B2420" t="s">
        <v>7053</v>
      </c>
      <c r="C2420" t="s">
        <v>2437</v>
      </c>
      <c r="D2420" t="s">
        <v>2491</v>
      </c>
      <c r="E2420">
        <v>46107</v>
      </c>
      <c r="F2420">
        <v>5</v>
      </c>
      <c r="G2420">
        <v>8</v>
      </c>
      <c r="H2420">
        <v>0</v>
      </c>
      <c r="I2420">
        <v>0</v>
      </c>
      <c r="J2420">
        <v>0</v>
      </c>
      <c r="K2420">
        <v>0</v>
      </c>
      <c r="L2420">
        <v>0</v>
      </c>
      <c r="M2420">
        <v>2</v>
      </c>
      <c r="N2420">
        <f t="shared" si="37"/>
        <v>15</v>
      </c>
    </row>
    <row r="2421" spans="1:14" ht="14.25" customHeight="1" x14ac:dyDescent="0.35">
      <c r="A2421" t="s">
        <v>7236</v>
      </c>
      <c r="B2421" t="s">
        <v>7237</v>
      </c>
      <c r="C2421" t="s">
        <v>2437</v>
      </c>
      <c r="D2421" t="s">
        <v>2492</v>
      </c>
      <c r="E2421">
        <v>46109</v>
      </c>
      <c r="F2421">
        <v>73</v>
      </c>
      <c r="G2421">
        <v>10</v>
      </c>
      <c r="H2421">
        <v>29</v>
      </c>
      <c r="I2421">
        <v>24</v>
      </c>
      <c r="J2421">
        <v>18</v>
      </c>
      <c r="K2421">
        <v>7</v>
      </c>
      <c r="L2421">
        <v>30</v>
      </c>
      <c r="M2421">
        <v>66</v>
      </c>
      <c r="N2421">
        <f t="shared" si="37"/>
        <v>257</v>
      </c>
    </row>
    <row r="2422" spans="1:14" ht="14.25" customHeight="1" x14ac:dyDescent="0.35">
      <c r="A2422" t="s">
        <v>7238</v>
      </c>
      <c r="B2422" t="s">
        <v>7239</v>
      </c>
      <c r="C2422" t="s">
        <v>2437</v>
      </c>
      <c r="D2422" t="s">
        <v>2493</v>
      </c>
      <c r="E2422">
        <v>46111</v>
      </c>
      <c r="F2422">
        <v>8</v>
      </c>
      <c r="G2422">
        <v>0</v>
      </c>
      <c r="H2422">
        <v>0</v>
      </c>
      <c r="I2422">
        <v>3</v>
      </c>
      <c r="J2422">
        <v>22</v>
      </c>
      <c r="K2422">
        <v>9</v>
      </c>
      <c r="L2422">
        <v>10</v>
      </c>
      <c r="M2422">
        <v>7</v>
      </c>
      <c r="N2422">
        <f t="shared" si="37"/>
        <v>59</v>
      </c>
    </row>
    <row r="2423" spans="1:14" ht="14.25" customHeight="1" x14ac:dyDescent="0.35">
      <c r="A2423" t="s">
        <v>7240</v>
      </c>
      <c r="B2423" t="s">
        <v>7241</v>
      </c>
      <c r="C2423" t="s">
        <v>2437</v>
      </c>
      <c r="D2423" t="s">
        <v>2494</v>
      </c>
      <c r="E2423">
        <v>46115</v>
      </c>
      <c r="F2423">
        <v>8</v>
      </c>
      <c r="G2423">
        <v>0</v>
      </c>
      <c r="H2423">
        <v>5</v>
      </c>
      <c r="I2423">
        <v>36</v>
      </c>
      <c r="J2423">
        <v>6</v>
      </c>
      <c r="K2423">
        <v>2</v>
      </c>
      <c r="L2423">
        <v>2</v>
      </c>
      <c r="M2423">
        <v>39</v>
      </c>
      <c r="N2423">
        <f t="shared" si="37"/>
        <v>98</v>
      </c>
    </row>
    <row r="2424" spans="1:14" ht="14.25" customHeight="1" x14ac:dyDescent="0.35">
      <c r="A2424" t="s">
        <v>7242</v>
      </c>
      <c r="B2424" t="s">
        <v>7243</v>
      </c>
      <c r="C2424" t="s">
        <v>2437</v>
      </c>
      <c r="D2424" t="s">
        <v>2495</v>
      </c>
      <c r="E2424">
        <v>46117</v>
      </c>
      <c r="F2424">
        <v>0</v>
      </c>
      <c r="G2424">
        <v>0</v>
      </c>
      <c r="H2424">
        <v>0</v>
      </c>
      <c r="I2424">
        <v>1</v>
      </c>
      <c r="J2424">
        <v>0</v>
      </c>
      <c r="K2424">
        <v>0</v>
      </c>
      <c r="L2424">
        <v>0</v>
      </c>
      <c r="M2424">
        <v>17</v>
      </c>
      <c r="N2424">
        <f t="shared" si="37"/>
        <v>18</v>
      </c>
    </row>
    <row r="2425" spans="1:14" ht="14.25" customHeight="1" x14ac:dyDescent="0.35">
      <c r="A2425" t="s">
        <v>7244</v>
      </c>
      <c r="B2425" t="s">
        <v>7245</v>
      </c>
      <c r="C2425" t="s">
        <v>2437</v>
      </c>
      <c r="D2425" t="s">
        <v>2496</v>
      </c>
      <c r="E2425">
        <v>46119</v>
      </c>
      <c r="F2425">
        <v>0</v>
      </c>
      <c r="G2425">
        <v>0</v>
      </c>
      <c r="H2425">
        <v>0</v>
      </c>
      <c r="I2425">
        <v>0</v>
      </c>
      <c r="J2425">
        <v>0</v>
      </c>
      <c r="K2425">
        <v>0</v>
      </c>
      <c r="L2425">
        <v>0</v>
      </c>
      <c r="M2425">
        <v>0</v>
      </c>
      <c r="N2425">
        <f t="shared" si="37"/>
        <v>0</v>
      </c>
    </row>
    <row r="2426" spans="1:14" ht="14.25" customHeight="1" x14ac:dyDescent="0.35">
      <c r="A2426" t="s">
        <v>7246</v>
      </c>
      <c r="B2426" t="s">
        <v>5177</v>
      </c>
      <c r="C2426" t="s">
        <v>2437</v>
      </c>
      <c r="D2426" t="s">
        <v>2497</v>
      </c>
      <c r="E2426">
        <v>46121</v>
      </c>
      <c r="F2426">
        <v>136</v>
      </c>
      <c r="G2426">
        <v>45</v>
      </c>
      <c r="H2426">
        <v>76</v>
      </c>
      <c r="I2426">
        <v>303</v>
      </c>
      <c r="J2426">
        <v>153</v>
      </c>
      <c r="K2426">
        <v>34</v>
      </c>
      <c r="L2426">
        <v>100</v>
      </c>
      <c r="M2426">
        <v>361</v>
      </c>
      <c r="N2426">
        <f t="shared" si="37"/>
        <v>1208</v>
      </c>
    </row>
    <row r="2427" spans="1:14" ht="14.25" customHeight="1" x14ac:dyDescent="0.35">
      <c r="A2427" t="s">
        <v>7247</v>
      </c>
      <c r="B2427" t="s">
        <v>7248</v>
      </c>
      <c r="C2427" t="s">
        <v>2437</v>
      </c>
      <c r="D2427" t="s">
        <v>2498</v>
      </c>
      <c r="E2427">
        <v>46123</v>
      </c>
      <c r="F2427">
        <v>19</v>
      </c>
      <c r="G2427">
        <v>17</v>
      </c>
      <c r="H2427">
        <v>0</v>
      </c>
      <c r="I2427">
        <v>2</v>
      </c>
      <c r="J2427">
        <v>21</v>
      </c>
      <c r="K2427">
        <v>10</v>
      </c>
      <c r="L2427">
        <v>11</v>
      </c>
      <c r="M2427">
        <v>10</v>
      </c>
      <c r="N2427">
        <f t="shared" si="37"/>
        <v>90</v>
      </c>
    </row>
    <row r="2428" spans="1:14" ht="14.25" customHeight="1" x14ac:dyDescent="0.35">
      <c r="A2428" t="s">
        <v>7249</v>
      </c>
      <c r="B2428" t="s">
        <v>4295</v>
      </c>
      <c r="C2428" t="s">
        <v>2437</v>
      </c>
      <c r="D2428" t="s">
        <v>2499</v>
      </c>
      <c r="E2428">
        <v>46125</v>
      </c>
      <c r="F2428">
        <v>8</v>
      </c>
      <c r="G2428">
        <v>0</v>
      </c>
      <c r="H2428">
        <v>0</v>
      </c>
      <c r="I2428">
        <v>18</v>
      </c>
      <c r="J2428">
        <v>34</v>
      </c>
      <c r="K2428">
        <v>13</v>
      </c>
      <c r="L2428">
        <v>44</v>
      </c>
      <c r="M2428">
        <v>29</v>
      </c>
      <c r="N2428">
        <f t="shared" si="37"/>
        <v>146</v>
      </c>
    </row>
    <row r="2429" spans="1:14" ht="14.25" customHeight="1" x14ac:dyDescent="0.35">
      <c r="A2429" t="s">
        <v>7250</v>
      </c>
      <c r="B2429" t="s">
        <v>3672</v>
      </c>
      <c r="C2429" t="s">
        <v>2437</v>
      </c>
      <c r="D2429" t="s">
        <v>2500</v>
      </c>
      <c r="E2429">
        <v>46127</v>
      </c>
      <c r="F2429">
        <v>0</v>
      </c>
      <c r="G2429">
        <v>0</v>
      </c>
      <c r="H2429">
        <v>0</v>
      </c>
      <c r="I2429">
        <v>63</v>
      </c>
      <c r="J2429">
        <v>105</v>
      </c>
      <c r="K2429">
        <v>62</v>
      </c>
      <c r="L2429">
        <v>0</v>
      </c>
      <c r="M2429">
        <v>114</v>
      </c>
      <c r="N2429">
        <f t="shared" si="37"/>
        <v>344</v>
      </c>
    </row>
    <row r="2430" spans="1:14" ht="14.25" customHeight="1" x14ac:dyDescent="0.35">
      <c r="A2430" t="s">
        <v>7251</v>
      </c>
      <c r="B2430" t="s">
        <v>7252</v>
      </c>
      <c r="C2430" t="s">
        <v>2437</v>
      </c>
      <c r="D2430" t="s">
        <v>2501</v>
      </c>
      <c r="E2430">
        <v>46129</v>
      </c>
      <c r="F2430">
        <v>12</v>
      </c>
      <c r="G2430">
        <v>0</v>
      </c>
      <c r="H2430">
        <v>32</v>
      </c>
      <c r="I2430">
        <v>48</v>
      </c>
      <c r="J2430">
        <v>0</v>
      </c>
      <c r="K2430">
        <v>0</v>
      </c>
      <c r="L2430">
        <v>0</v>
      </c>
      <c r="M2430">
        <v>13</v>
      </c>
      <c r="N2430">
        <f t="shared" si="37"/>
        <v>105</v>
      </c>
    </row>
    <row r="2431" spans="1:14" ht="14.25" customHeight="1" x14ac:dyDescent="0.35">
      <c r="A2431" t="s">
        <v>7253</v>
      </c>
      <c r="B2431" t="s">
        <v>7254</v>
      </c>
      <c r="C2431" t="s">
        <v>2437</v>
      </c>
      <c r="D2431" t="s">
        <v>2502</v>
      </c>
      <c r="E2431">
        <v>46135</v>
      </c>
      <c r="F2431">
        <v>37</v>
      </c>
      <c r="G2431">
        <v>17</v>
      </c>
      <c r="H2431">
        <v>42</v>
      </c>
      <c r="I2431">
        <v>38</v>
      </c>
      <c r="J2431">
        <v>0</v>
      </c>
      <c r="K2431">
        <v>18</v>
      </c>
      <c r="L2431">
        <v>120</v>
      </c>
      <c r="M2431">
        <v>178</v>
      </c>
      <c r="N2431">
        <f t="shared" si="37"/>
        <v>450</v>
      </c>
    </row>
    <row r="2432" spans="1:14" ht="14.25" customHeight="1" x14ac:dyDescent="0.35">
      <c r="A2432" t="s">
        <v>7255</v>
      </c>
      <c r="B2432" t="s">
        <v>7256</v>
      </c>
      <c r="C2432" t="s">
        <v>2437</v>
      </c>
      <c r="D2432" t="s">
        <v>2503</v>
      </c>
      <c r="E2432">
        <v>46137</v>
      </c>
      <c r="F2432">
        <v>17</v>
      </c>
      <c r="G2432">
        <v>4</v>
      </c>
      <c r="H2432">
        <v>10</v>
      </c>
      <c r="I2432">
        <v>32</v>
      </c>
      <c r="J2432">
        <v>12</v>
      </c>
      <c r="K2432">
        <v>27</v>
      </c>
      <c r="L2432">
        <v>26</v>
      </c>
      <c r="M2432">
        <v>106</v>
      </c>
      <c r="N2432">
        <f t="shared" si="37"/>
        <v>234</v>
      </c>
    </row>
    <row r="2433" spans="1:14" ht="14.25" customHeight="1" x14ac:dyDescent="0.35">
      <c r="A2433" t="s">
        <v>7257</v>
      </c>
      <c r="B2433" t="s">
        <v>4846</v>
      </c>
      <c r="C2433" t="s">
        <v>2504</v>
      </c>
      <c r="D2433" t="s">
        <v>2505</v>
      </c>
      <c r="E2433">
        <v>47001</v>
      </c>
      <c r="F2433">
        <v>347</v>
      </c>
      <c r="G2433">
        <v>138</v>
      </c>
      <c r="H2433">
        <v>92</v>
      </c>
      <c r="I2433">
        <v>483</v>
      </c>
      <c r="J2433">
        <v>309</v>
      </c>
      <c r="K2433">
        <v>159</v>
      </c>
      <c r="L2433">
        <v>244</v>
      </c>
      <c r="M2433">
        <v>502</v>
      </c>
      <c r="N2433">
        <f t="shared" si="37"/>
        <v>2274</v>
      </c>
    </row>
    <row r="2434" spans="1:14" ht="14.25" customHeight="1" x14ac:dyDescent="0.35">
      <c r="A2434" t="s">
        <v>7258</v>
      </c>
      <c r="B2434" t="s">
        <v>6980</v>
      </c>
      <c r="C2434" t="s">
        <v>2504</v>
      </c>
      <c r="D2434" t="s">
        <v>2506</v>
      </c>
      <c r="E2434">
        <v>47003</v>
      </c>
      <c r="F2434">
        <v>223</v>
      </c>
      <c r="G2434">
        <v>19</v>
      </c>
      <c r="H2434">
        <v>411</v>
      </c>
      <c r="I2434">
        <v>83</v>
      </c>
      <c r="J2434">
        <v>365</v>
      </c>
      <c r="K2434">
        <v>59</v>
      </c>
      <c r="L2434">
        <v>164</v>
      </c>
      <c r="M2434">
        <v>363</v>
      </c>
      <c r="N2434">
        <f t="shared" si="37"/>
        <v>1687</v>
      </c>
    </row>
    <row r="2435" spans="1:14" ht="14.25" customHeight="1" x14ac:dyDescent="0.35">
      <c r="A2435" t="s">
        <v>7259</v>
      </c>
      <c r="B2435" t="s">
        <v>3557</v>
      </c>
      <c r="C2435" t="s">
        <v>2504</v>
      </c>
      <c r="D2435" t="s">
        <v>2507</v>
      </c>
      <c r="E2435">
        <v>47005</v>
      </c>
      <c r="F2435">
        <v>61</v>
      </c>
      <c r="G2435">
        <v>24</v>
      </c>
      <c r="H2435">
        <v>52</v>
      </c>
      <c r="I2435">
        <v>165</v>
      </c>
      <c r="J2435">
        <v>68</v>
      </c>
      <c r="K2435">
        <v>19</v>
      </c>
      <c r="L2435">
        <v>59</v>
      </c>
      <c r="M2435">
        <v>154</v>
      </c>
      <c r="N2435">
        <f t="shared" ref="N2435:N2498" si="38">SUM(F2435:M2435)</f>
        <v>602</v>
      </c>
    </row>
    <row r="2436" spans="1:14" ht="14.25" customHeight="1" x14ac:dyDescent="0.35">
      <c r="A2436" t="s">
        <v>7260</v>
      </c>
      <c r="B2436" t="s">
        <v>7261</v>
      </c>
      <c r="C2436" t="s">
        <v>2504</v>
      </c>
      <c r="D2436" t="s">
        <v>2508</v>
      </c>
      <c r="E2436">
        <v>47007</v>
      </c>
      <c r="F2436">
        <v>130</v>
      </c>
      <c r="G2436">
        <v>36</v>
      </c>
      <c r="H2436">
        <v>28</v>
      </c>
      <c r="I2436">
        <v>71</v>
      </c>
      <c r="J2436">
        <v>45</v>
      </c>
      <c r="K2436">
        <v>4</v>
      </c>
      <c r="L2436">
        <v>35</v>
      </c>
      <c r="M2436">
        <v>213</v>
      </c>
      <c r="N2436">
        <f t="shared" si="38"/>
        <v>562</v>
      </c>
    </row>
    <row r="2437" spans="1:14" ht="14.25" customHeight="1" x14ac:dyDescent="0.35">
      <c r="A2437" t="s">
        <v>7262</v>
      </c>
      <c r="B2437" t="s">
        <v>3335</v>
      </c>
      <c r="C2437" t="s">
        <v>2504</v>
      </c>
      <c r="D2437" t="s">
        <v>2509</v>
      </c>
      <c r="E2437">
        <v>47009</v>
      </c>
      <c r="F2437">
        <v>175</v>
      </c>
      <c r="G2437">
        <v>40</v>
      </c>
      <c r="H2437">
        <v>107</v>
      </c>
      <c r="I2437">
        <v>468</v>
      </c>
      <c r="J2437">
        <v>174</v>
      </c>
      <c r="K2437">
        <v>55</v>
      </c>
      <c r="L2437">
        <v>87</v>
      </c>
      <c r="M2437">
        <v>468</v>
      </c>
      <c r="N2437">
        <f t="shared" si="38"/>
        <v>1574</v>
      </c>
    </row>
    <row r="2438" spans="1:14" ht="14.25" customHeight="1" x14ac:dyDescent="0.35">
      <c r="A2438" t="s">
        <v>7263</v>
      </c>
      <c r="B2438" t="s">
        <v>3561</v>
      </c>
      <c r="C2438" t="s">
        <v>2504</v>
      </c>
      <c r="D2438" t="s">
        <v>2510</v>
      </c>
      <c r="E2438">
        <v>47011</v>
      </c>
      <c r="F2438">
        <v>169</v>
      </c>
      <c r="G2438">
        <v>84</v>
      </c>
      <c r="H2438">
        <v>102</v>
      </c>
      <c r="I2438">
        <v>526</v>
      </c>
      <c r="J2438">
        <v>333</v>
      </c>
      <c r="K2438">
        <v>131</v>
      </c>
      <c r="L2438">
        <v>299</v>
      </c>
      <c r="M2438">
        <v>940</v>
      </c>
      <c r="N2438">
        <f t="shared" si="38"/>
        <v>2584</v>
      </c>
    </row>
    <row r="2439" spans="1:14" ht="14.25" customHeight="1" x14ac:dyDescent="0.35">
      <c r="A2439" t="s">
        <v>7264</v>
      </c>
      <c r="B2439" t="s">
        <v>5047</v>
      </c>
      <c r="C2439" t="s">
        <v>2504</v>
      </c>
      <c r="D2439" t="s">
        <v>2511</v>
      </c>
      <c r="E2439">
        <v>47013</v>
      </c>
      <c r="F2439">
        <v>158</v>
      </c>
      <c r="G2439">
        <v>86</v>
      </c>
      <c r="H2439">
        <v>43</v>
      </c>
      <c r="I2439">
        <v>228</v>
      </c>
      <c r="J2439">
        <v>60</v>
      </c>
      <c r="K2439">
        <v>46</v>
      </c>
      <c r="L2439">
        <v>50</v>
      </c>
      <c r="M2439">
        <v>172</v>
      </c>
      <c r="N2439">
        <f t="shared" si="38"/>
        <v>843</v>
      </c>
    </row>
    <row r="2440" spans="1:14" ht="14.25" customHeight="1" x14ac:dyDescent="0.35">
      <c r="A2440" t="s">
        <v>7265</v>
      </c>
      <c r="B2440" t="s">
        <v>7266</v>
      </c>
      <c r="C2440" t="s">
        <v>2504</v>
      </c>
      <c r="D2440" t="s">
        <v>2512</v>
      </c>
      <c r="E2440">
        <v>47015</v>
      </c>
      <c r="F2440">
        <v>86</v>
      </c>
      <c r="G2440">
        <v>33</v>
      </c>
      <c r="H2440">
        <v>14</v>
      </c>
      <c r="I2440">
        <v>50</v>
      </c>
      <c r="J2440">
        <v>83</v>
      </c>
      <c r="K2440">
        <v>0</v>
      </c>
      <c r="L2440">
        <v>49</v>
      </c>
      <c r="M2440">
        <v>105</v>
      </c>
      <c r="N2440">
        <f t="shared" si="38"/>
        <v>420</v>
      </c>
    </row>
    <row r="2441" spans="1:14" ht="14.25" customHeight="1" x14ac:dyDescent="0.35">
      <c r="A2441" t="s">
        <v>7267</v>
      </c>
      <c r="B2441" t="s">
        <v>3564</v>
      </c>
      <c r="C2441" t="s">
        <v>2504</v>
      </c>
      <c r="D2441" t="s">
        <v>2513</v>
      </c>
      <c r="E2441">
        <v>47017</v>
      </c>
      <c r="F2441">
        <v>218</v>
      </c>
      <c r="G2441">
        <v>24</v>
      </c>
      <c r="H2441">
        <v>42</v>
      </c>
      <c r="I2441">
        <v>189</v>
      </c>
      <c r="J2441">
        <v>170</v>
      </c>
      <c r="K2441">
        <v>22</v>
      </c>
      <c r="L2441">
        <v>43</v>
      </c>
      <c r="M2441">
        <v>202</v>
      </c>
      <c r="N2441">
        <f t="shared" si="38"/>
        <v>910</v>
      </c>
    </row>
    <row r="2442" spans="1:14" ht="14.25" customHeight="1" x14ac:dyDescent="0.35">
      <c r="A2442" t="s">
        <v>7268</v>
      </c>
      <c r="B2442" t="s">
        <v>5052</v>
      </c>
      <c r="C2442" t="s">
        <v>2504</v>
      </c>
      <c r="D2442" t="s">
        <v>2514</v>
      </c>
      <c r="E2442">
        <v>47019</v>
      </c>
      <c r="F2442">
        <v>281</v>
      </c>
      <c r="G2442">
        <v>125</v>
      </c>
      <c r="H2442">
        <v>140</v>
      </c>
      <c r="I2442">
        <v>393</v>
      </c>
      <c r="J2442">
        <v>187</v>
      </c>
      <c r="K2442">
        <v>113</v>
      </c>
      <c r="L2442">
        <v>103</v>
      </c>
      <c r="M2442">
        <v>464</v>
      </c>
      <c r="N2442">
        <f t="shared" si="38"/>
        <v>1806</v>
      </c>
    </row>
    <row r="2443" spans="1:14" ht="14.25" customHeight="1" x14ac:dyDescent="0.35">
      <c r="A2443" t="s">
        <v>7269</v>
      </c>
      <c r="B2443" t="s">
        <v>7270</v>
      </c>
      <c r="C2443" t="s">
        <v>2504</v>
      </c>
      <c r="D2443" t="s">
        <v>2515</v>
      </c>
      <c r="E2443">
        <v>47021</v>
      </c>
      <c r="F2443">
        <v>56</v>
      </c>
      <c r="G2443">
        <v>0</v>
      </c>
      <c r="H2443">
        <v>5</v>
      </c>
      <c r="I2443">
        <v>148</v>
      </c>
      <c r="J2443">
        <v>65</v>
      </c>
      <c r="K2443">
        <v>0</v>
      </c>
      <c r="L2443">
        <v>59</v>
      </c>
      <c r="M2443">
        <v>235</v>
      </c>
      <c r="N2443">
        <f t="shared" si="38"/>
        <v>568</v>
      </c>
    </row>
    <row r="2444" spans="1:14" ht="14.25" customHeight="1" x14ac:dyDescent="0.35">
      <c r="A2444" t="s">
        <v>7271</v>
      </c>
      <c r="B2444" t="s">
        <v>6997</v>
      </c>
      <c r="C2444" t="s">
        <v>2504</v>
      </c>
      <c r="D2444" t="s">
        <v>2516</v>
      </c>
      <c r="E2444">
        <v>47023</v>
      </c>
      <c r="F2444">
        <v>73</v>
      </c>
      <c r="G2444">
        <v>33</v>
      </c>
      <c r="H2444">
        <v>50</v>
      </c>
      <c r="I2444">
        <v>62</v>
      </c>
      <c r="J2444">
        <v>115</v>
      </c>
      <c r="K2444">
        <v>7</v>
      </c>
      <c r="L2444">
        <v>0</v>
      </c>
      <c r="M2444">
        <v>166</v>
      </c>
      <c r="N2444">
        <f t="shared" si="38"/>
        <v>506</v>
      </c>
    </row>
    <row r="2445" spans="1:14" ht="14.25" customHeight="1" x14ac:dyDescent="0.35">
      <c r="A2445" t="s">
        <v>7272</v>
      </c>
      <c r="B2445" t="s">
        <v>5719</v>
      </c>
      <c r="C2445" t="s">
        <v>2504</v>
      </c>
      <c r="D2445" t="s">
        <v>2517</v>
      </c>
      <c r="E2445">
        <v>47025</v>
      </c>
      <c r="F2445">
        <v>136</v>
      </c>
      <c r="G2445">
        <v>56</v>
      </c>
      <c r="H2445">
        <v>66</v>
      </c>
      <c r="I2445">
        <v>276</v>
      </c>
      <c r="J2445">
        <v>64</v>
      </c>
      <c r="K2445">
        <v>74</v>
      </c>
      <c r="L2445">
        <v>75</v>
      </c>
      <c r="M2445">
        <v>338</v>
      </c>
      <c r="N2445">
        <f t="shared" si="38"/>
        <v>1085</v>
      </c>
    </row>
    <row r="2446" spans="1:14" ht="14.25" customHeight="1" x14ac:dyDescent="0.35">
      <c r="A2446" t="s">
        <v>7273</v>
      </c>
      <c r="B2446" t="s">
        <v>3353</v>
      </c>
      <c r="C2446" t="s">
        <v>2504</v>
      </c>
      <c r="D2446" t="s">
        <v>2518</v>
      </c>
      <c r="E2446">
        <v>47027</v>
      </c>
      <c r="F2446">
        <v>72</v>
      </c>
      <c r="G2446">
        <v>0</v>
      </c>
      <c r="H2446">
        <v>24</v>
      </c>
      <c r="I2446">
        <v>0</v>
      </c>
      <c r="J2446">
        <v>36</v>
      </c>
      <c r="K2446">
        <v>8</v>
      </c>
      <c r="L2446">
        <v>5</v>
      </c>
      <c r="M2446">
        <v>109</v>
      </c>
      <c r="N2446">
        <f t="shared" si="38"/>
        <v>254</v>
      </c>
    </row>
    <row r="2447" spans="1:14" ht="14.25" customHeight="1" x14ac:dyDescent="0.35">
      <c r="A2447" t="s">
        <v>7274</v>
      </c>
      <c r="B2447" t="s">
        <v>7275</v>
      </c>
      <c r="C2447" t="s">
        <v>2504</v>
      </c>
      <c r="D2447" t="s">
        <v>2519</v>
      </c>
      <c r="E2447">
        <v>47029</v>
      </c>
      <c r="F2447">
        <v>84</v>
      </c>
      <c r="G2447">
        <v>127</v>
      </c>
      <c r="H2447">
        <v>65</v>
      </c>
      <c r="I2447">
        <v>115</v>
      </c>
      <c r="J2447">
        <v>145</v>
      </c>
      <c r="K2447">
        <v>69</v>
      </c>
      <c r="L2447">
        <v>186</v>
      </c>
      <c r="M2447">
        <v>287</v>
      </c>
      <c r="N2447">
        <f t="shared" si="38"/>
        <v>1078</v>
      </c>
    </row>
    <row r="2448" spans="1:14" ht="14.25" customHeight="1" x14ac:dyDescent="0.35">
      <c r="A2448" t="s">
        <v>7276</v>
      </c>
      <c r="B2448" t="s">
        <v>3357</v>
      </c>
      <c r="C2448" t="s">
        <v>2504</v>
      </c>
      <c r="D2448" t="s">
        <v>2520</v>
      </c>
      <c r="E2448">
        <v>47031</v>
      </c>
      <c r="F2448">
        <v>153</v>
      </c>
      <c r="G2448">
        <v>80</v>
      </c>
      <c r="H2448">
        <v>158</v>
      </c>
      <c r="I2448">
        <v>339</v>
      </c>
      <c r="J2448">
        <v>228</v>
      </c>
      <c r="K2448">
        <v>44</v>
      </c>
      <c r="L2448">
        <v>116</v>
      </c>
      <c r="M2448">
        <v>494</v>
      </c>
      <c r="N2448">
        <f t="shared" si="38"/>
        <v>1612</v>
      </c>
    </row>
    <row r="2449" spans="1:14" ht="14.25" customHeight="1" x14ac:dyDescent="0.35">
      <c r="A2449" t="s">
        <v>7277</v>
      </c>
      <c r="B2449" t="s">
        <v>7278</v>
      </c>
      <c r="C2449" t="s">
        <v>2504</v>
      </c>
      <c r="D2449" t="s">
        <v>2521</v>
      </c>
      <c r="E2449">
        <v>47033</v>
      </c>
      <c r="F2449">
        <v>146</v>
      </c>
      <c r="G2449">
        <v>10</v>
      </c>
      <c r="H2449">
        <v>16</v>
      </c>
      <c r="I2449">
        <v>25</v>
      </c>
      <c r="J2449">
        <v>87</v>
      </c>
      <c r="K2449">
        <v>9</v>
      </c>
      <c r="L2449">
        <v>41</v>
      </c>
      <c r="M2449">
        <v>125</v>
      </c>
      <c r="N2449">
        <f t="shared" si="38"/>
        <v>459</v>
      </c>
    </row>
    <row r="2450" spans="1:14" ht="14.25" customHeight="1" x14ac:dyDescent="0.35">
      <c r="A2450" t="s">
        <v>7279</v>
      </c>
      <c r="B2450" t="s">
        <v>4438</v>
      </c>
      <c r="C2450" t="s">
        <v>2504</v>
      </c>
      <c r="D2450" t="s">
        <v>2522</v>
      </c>
      <c r="E2450">
        <v>47035</v>
      </c>
      <c r="F2450">
        <v>227</v>
      </c>
      <c r="G2450">
        <v>13</v>
      </c>
      <c r="H2450">
        <v>19</v>
      </c>
      <c r="I2450">
        <v>313</v>
      </c>
      <c r="J2450">
        <v>220</v>
      </c>
      <c r="K2450">
        <v>66</v>
      </c>
      <c r="L2450">
        <v>58</v>
      </c>
      <c r="M2450">
        <v>292</v>
      </c>
      <c r="N2450">
        <f t="shared" si="38"/>
        <v>1208</v>
      </c>
    </row>
    <row r="2451" spans="1:14" ht="14.25" customHeight="1" x14ac:dyDescent="0.35">
      <c r="A2451" t="s">
        <v>7280</v>
      </c>
      <c r="B2451" t="s">
        <v>6478</v>
      </c>
      <c r="C2451" t="s">
        <v>2504</v>
      </c>
      <c r="D2451" t="s">
        <v>2523</v>
      </c>
      <c r="E2451">
        <v>47037</v>
      </c>
      <c r="F2451">
        <v>2521</v>
      </c>
      <c r="G2451">
        <v>737</v>
      </c>
      <c r="H2451">
        <v>1317</v>
      </c>
      <c r="I2451">
        <v>4982</v>
      </c>
      <c r="J2451">
        <v>2212</v>
      </c>
      <c r="K2451">
        <v>803</v>
      </c>
      <c r="L2451">
        <v>1273</v>
      </c>
      <c r="M2451">
        <v>7863</v>
      </c>
      <c r="N2451">
        <f t="shared" si="38"/>
        <v>21708</v>
      </c>
    </row>
    <row r="2452" spans="1:14" ht="14.25" customHeight="1" x14ac:dyDescent="0.35">
      <c r="A2452" t="s">
        <v>7281</v>
      </c>
      <c r="B2452" t="s">
        <v>4131</v>
      </c>
      <c r="C2452" t="s">
        <v>2504</v>
      </c>
      <c r="D2452" t="s">
        <v>2524</v>
      </c>
      <c r="E2452">
        <v>47039</v>
      </c>
      <c r="F2452">
        <v>29</v>
      </c>
      <c r="G2452">
        <v>4</v>
      </c>
      <c r="H2452">
        <v>4</v>
      </c>
      <c r="I2452">
        <v>153</v>
      </c>
      <c r="J2452">
        <v>136</v>
      </c>
      <c r="K2452">
        <v>0</v>
      </c>
      <c r="L2452">
        <v>68</v>
      </c>
      <c r="M2452">
        <v>111</v>
      </c>
      <c r="N2452">
        <f t="shared" si="38"/>
        <v>505</v>
      </c>
    </row>
    <row r="2453" spans="1:14" ht="14.25" customHeight="1" x14ac:dyDescent="0.35">
      <c r="A2453" t="s">
        <v>7282</v>
      </c>
      <c r="B2453" t="s">
        <v>3375</v>
      </c>
      <c r="C2453" t="s">
        <v>2504</v>
      </c>
      <c r="D2453" t="s">
        <v>2525</v>
      </c>
      <c r="E2453">
        <v>47041</v>
      </c>
      <c r="F2453">
        <v>4</v>
      </c>
      <c r="G2453">
        <v>22</v>
      </c>
      <c r="H2453">
        <v>56</v>
      </c>
      <c r="I2453">
        <v>327</v>
      </c>
      <c r="J2453">
        <v>81</v>
      </c>
      <c r="K2453">
        <v>4</v>
      </c>
      <c r="L2453">
        <v>31</v>
      </c>
      <c r="M2453">
        <v>113</v>
      </c>
      <c r="N2453">
        <f t="shared" si="38"/>
        <v>638</v>
      </c>
    </row>
    <row r="2454" spans="1:14" ht="14.25" customHeight="1" x14ac:dyDescent="0.35">
      <c r="A2454" t="s">
        <v>7283</v>
      </c>
      <c r="B2454" t="s">
        <v>7284</v>
      </c>
      <c r="C2454" t="s">
        <v>2504</v>
      </c>
      <c r="D2454" t="s">
        <v>2526</v>
      </c>
      <c r="E2454">
        <v>47043</v>
      </c>
      <c r="F2454">
        <v>84</v>
      </c>
      <c r="G2454">
        <v>45</v>
      </c>
      <c r="H2454">
        <v>137</v>
      </c>
      <c r="I2454">
        <v>264</v>
      </c>
      <c r="J2454">
        <v>69</v>
      </c>
      <c r="K2454">
        <v>13</v>
      </c>
      <c r="L2454">
        <v>59</v>
      </c>
      <c r="M2454">
        <v>303</v>
      </c>
      <c r="N2454">
        <f t="shared" si="38"/>
        <v>974</v>
      </c>
    </row>
    <row r="2455" spans="1:14" ht="14.25" customHeight="1" x14ac:dyDescent="0.35">
      <c r="A2455" t="s">
        <v>7285</v>
      </c>
      <c r="B2455" t="s">
        <v>7286</v>
      </c>
      <c r="C2455" t="s">
        <v>2504</v>
      </c>
      <c r="D2455" t="s">
        <v>2527</v>
      </c>
      <c r="E2455">
        <v>47045</v>
      </c>
      <c r="F2455">
        <v>77</v>
      </c>
      <c r="G2455">
        <v>57</v>
      </c>
      <c r="H2455">
        <v>153</v>
      </c>
      <c r="I2455">
        <v>272</v>
      </c>
      <c r="J2455">
        <v>194</v>
      </c>
      <c r="K2455">
        <v>27</v>
      </c>
      <c r="L2455">
        <v>77</v>
      </c>
      <c r="M2455">
        <v>286</v>
      </c>
      <c r="N2455">
        <f t="shared" si="38"/>
        <v>1143</v>
      </c>
    </row>
    <row r="2456" spans="1:14" ht="14.25" customHeight="1" x14ac:dyDescent="0.35">
      <c r="A2456" t="s">
        <v>7287</v>
      </c>
      <c r="B2456" t="s">
        <v>3383</v>
      </c>
      <c r="C2456" t="s">
        <v>2504</v>
      </c>
      <c r="D2456" t="s">
        <v>2528</v>
      </c>
      <c r="E2456">
        <v>47047</v>
      </c>
      <c r="F2456">
        <v>185</v>
      </c>
      <c r="G2456">
        <v>17</v>
      </c>
      <c r="H2456">
        <v>52</v>
      </c>
      <c r="I2456">
        <v>172</v>
      </c>
      <c r="J2456">
        <v>159</v>
      </c>
      <c r="K2456">
        <v>42</v>
      </c>
      <c r="L2456">
        <v>90</v>
      </c>
      <c r="M2456">
        <v>178</v>
      </c>
      <c r="N2456">
        <f t="shared" si="38"/>
        <v>895</v>
      </c>
    </row>
    <row r="2457" spans="1:14" ht="14.25" customHeight="1" x14ac:dyDescent="0.35">
      <c r="A2457" t="s">
        <v>7288</v>
      </c>
      <c r="B2457" t="s">
        <v>7289</v>
      </c>
      <c r="C2457" t="s">
        <v>2504</v>
      </c>
      <c r="D2457" t="s">
        <v>2529</v>
      </c>
      <c r="E2457">
        <v>47049</v>
      </c>
      <c r="F2457">
        <v>125</v>
      </c>
      <c r="G2457">
        <v>8</v>
      </c>
      <c r="H2457">
        <v>107</v>
      </c>
      <c r="I2457">
        <v>67</v>
      </c>
      <c r="J2457">
        <v>59</v>
      </c>
      <c r="K2457">
        <v>0</v>
      </c>
      <c r="L2457">
        <v>0</v>
      </c>
      <c r="M2457">
        <v>224</v>
      </c>
      <c r="N2457">
        <f t="shared" si="38"/>
        <v>590</v>
      </c>
    </row>
    <row r="2458" spans="1:14" ht="14.25" customHeight="1" x14ac:dyDescent="0.35">
      <c r="A2458" t="s">
        <v>7290</v>
      </c>
      <c r="B2458" t="s">
        <v>3385</v>
      </c>
      <c r="C2458" t="s">
        <v>2504</v>
      </c>
      <c r="D2458" t="s">
        <v>2530</v>
      </c>
      <c r="E2458">
        <v>47051</v>
      </c>
      <c r="F2458">
        <v>74</v>
      </c>
      <c r="G2458">
        <v>64</v>
      </c>
      <c r="H2458">
        <v>38</v>
      </c>
      <c r="I2458">
        <v>213</v>
      </c>
      <c r="J2458">
        <v>129</v>
      </c>
      <c r="K2458">
        <v>40</v>
      </c>
      <c r="L2458">
        <v>179</v>
      </c>
      <c r="M2458">
        <v>250</v>
      </c>
      <c r="N2458">
        <f t="shared" si="38"/>
        <v>987</v>
      </c>
    </row>
    <row r="2459" spans="1:14" ht="14.25" customHeight="1" x14ac:dyDescent="0.35">
      <c r="A2459" t="s">
        <v>7291</v>
      </c>
      <c r="B2459" t="s">
        <v>4602</v>
      </c>
      <c r="C2459" t="s">
        <v>2504</v>
      </c>
      <c r="D2459" t="s">
        <v>2531</v>
      </c>
      <c r="E2459">
        <v>47053</v>
      </c>
      <c r="F2459">
        <v>137</v>
      </c>
      <c r="G2459">
        <v>0</v>
      </c>
      <c r="H2459">
        <v>111</v>
      </c>
      <c r="I2459">
        <v>118</v>
      </c>
      <c r="J2459">
        <v>126</v>
      </c>
      <c r="K2459">
        <v>8</v>
      </c>
      <c r="L2459">
        <v>37</v>
      </c>
      <c r="M2459">
        <v>342</v>
      </c>
      <c r="N2459">
        <f t="shared" si="38"/>
        <v>879</v>
      </c>
    </row>
    <row r="2460" spans="1:14" ht="14.25" customHeight="1" x14ac:dyDescent="0.35">
      <c r="A2460" t="s">
        <v>7292</v>
      </c>
      <c r="B2460" t="s">
        <v>7293</v>
      </c>
      <c r="C2460" t="s">
        <v>2504</v>
      </c>
      <c r="D2460" t="s">
        <v>2532</v>
      </c>
      <c r="E2460">
        <v>47055</v>
      </c>
      <c r="F2460">
        <v>88</v>
      </c>
      <c r="G2460">
        <v>90</v>
      </c>
      <c r="H2460">
        <v>30</v>
      </c>
      <c r="I2460">
        <v>207</v>
      </c>
      <c r="J2460">
        <v>92</v>
      </c>
      <c r="K2460">
        <v>9</v>
      </c>
      <c r="L2460">
        <v>9</v>
      </c>
      <c r="M2460">
        <v>230</v>
      </c>
      <c r="N2460">
        <f t="shared" si="38"/>
        <v>755</v>
      </c>
    </row>
    <row r="2461" spans="1:14" ht="14.25" customHeight="1" x14ac:dyDescent="0.35">
      <c r="A2461" t="s">
        <v>7294</v>
      </c>
      <c r="B2461" t="s">
        <v>7295</v>
      </c>
      <c r="C2461" t="s">
        <v>2504</v>
      </c>
      <c r="D2461" t="s">
        <v>2533</v>
      </c>
      <c r="E2461">
        <v>47057</v>
      </c>
      <c r="F2461">
        <v>57</v>
      </c>
      <c r="G2461">
        <v>20</v>
      </c>
      <c r="H2461">
        <v>44</v>
      </c>
      <c r="I2461">
        <v>90</v>
      </c>
      <c r="J2461">
        <v>138</v>
      </c>
      <c r="K2461">
        <v>29</v>
      </c>
      <c r="L2461">
        <v>82</v>
      </c>
      <c r="M2461">
        <v>191</v>
      </c>
      <c r="N2461">
        <f t="shared" si="38"/>
        <v>651</v>
      </c>
    </row>
    <row r="2462" spans="1:14" ht="14.25" customHeight="1" x14ac:dyDescent="0.35">
      <c r="A2462" t="s">
        <v>7296</v>
      </c>
      <c r="B2462" t="s">
        <v>3389</v>
      </c>
      <c r="C2462" t="s">
        <v>2504</v>
      </c>
      <c r="D2462" t="s">
        <v>2534</v>
      </c>
      <c r="E2462">
        <v>47059</v>
      </c>
      <c r="F2462">
        <v>173</v>
      </c>
      <c r="G2462">
        <v>48</v>
      </c>
      <c r="H2462">
        <v>182</v>
      </c>
      <c r="I2462">
        <v>465</v>
      </c>
      <c r="J2462">
        <v>390</v>
      </c>
      <c r="K2462">
        <v>221</v>
      </c>
      <c r="L2462">
        <v>126</v>
      </c>
      <c r="M2462">
        <v>541</v>
      </c>
      <c r="N2462">
        <f t="shared" si="38"/>
        <v>2146</v>
      </c>
    </row>
    <row r="2463" spans="1:14" ht="14.25" customHeight="1" x14ac:dyDescent="0.35">
      <c r="A2463" t="s">
        <v>7297</v>
      </c>
      <c r="B2463" t="s">
        <v>4459</v>
      </c>
      <c r="C2463" t="s">
        <v>2504</v>
      </c>
      <c r="D2463" t="s">
        <v>2535</v>
      </c>
      <c r="E2463">
        <v>47061</v>
      </c>
      <c r="F2463">
        <v>65</v>
      </c>
      <c r="G2463">
        <v>3</v>
      </c>
      <c r="H2463">
        <v>85</v>
      </c>
      <c r="I2463">
        <v>97</v>
      </c>
      <c r="J2463">
        <v>53</v>
      </c>
      <c r="K2463">
        <v>4</v>
      </c>
      <c r="L2463">
        <v>18</v>
      </c>
      <c r="M2463">
        <v>63</v>
      </c>
      <c r="N2463">
        <f t="shared" si="38"/>
        <v>388</v>
      </c>
    </row>
    <row r="2464" spans="1:14" ht="14.25" customHeight="1" x14ac:dyDescent="0.35">
      <c r="A2464" t="s">
        <v>7298</v>
      </c>
      <c r="B2464" t="s">
        <v>7299</v>
      </c>
      <c r="C2464" t="s">
        <v>2504</v>
      </c>
      <c r="D2464" t="s">
        <v>2536</v>
      </c>
      <c r="E2464">
        <v>47063</v>
      </c>
      <c r="F2464">
        <v>380</v>
      </c>
      <c r="G2464">
        <v>0</v>
      </c>
      <c r="H2464">
        <v>156</v>
      </c>
      <c r="I2464">
        <v>499</v>
      </c>
      <c r="J2464">
        <v>260</v>
      </c>
      <c r="K2464">
        <v>67</v>
      </c>
      <c r="L2464">
        <v>301</v>
      </c>
      <c r="M2464">
        <v>493</v>
      </c>
      <c r="N2464">
        <f t="shared" si="38"/>
        <v>2156</v>
      </c>
    </row>
    <row r="2465" spans="1:14" ht="14.25" customHeight="1" x14ac:dyDescent="0.35">
      <c r="A2465" t="s">
        <v>7300</v>
      </c>
      <c r="B2465" t="s">
        <v>3981</v>
      </c>
      <c r="C2465" t="s">
        <v>2504</v>
      </c>
      <c r="D2465" t="s">
        <v>2537</v>
      </c>
      <c r="E2465">
        <v>47065</v>
      </c>
      <c r="F2465">
        <v>1203</v>
      </c>
      <c r="G2465">
        <v>348</v>
      </c>
      <c r="H2465">
        <v>818</v>
      </c>
      <c r="I2465">
        <v>2240</v>
      </c>
      <c r="J2465">
        <v>890</v>
      </c>
      <c r="K2465">
        <v>593</v>
      </c>
      <c r="L2465">
        <v>635</v>
      </c>
      <c r="M2465">
        <v>3149</v>
      </c>
      <c r="N2465">
        <f t="shared" si="38"/>
        <v>9876</v>
      </c>
    </row>
    <row r="2466" spans="1:14" ht="14.25" customHeight="1" x14ac:dyDescent="0.35">
      <c r="A2466" t="s">
        <v>7301</v>
      </c>
      <c r="B2466" t="s">
        <v>4178</v>
      </c>
      <c r="C2466" t="s">
        <v>2504</v>
      </c>
      <c r="D2466" t="s">
        <v>2538</v>
      </c>
      <c r="E2466">
        <v>47067</v>
      </c>
      <c r="F2466">
        <v>48</v>
      </c>
      <c r="G2466">
        <v>10</v>
      </c>
      <c r="H2466">
        <v>28</v>
      </c>
      <c r="I2466">
        <v>51</v>
      </c>
      <c r="J2466">
        <v>24</v>
      </c>
      <c r="K2466">
        <v>14</v>
      </c>
      <c r="L2466">
        <v>2</v>
      </c>
      <c r="M2466">
        <v>53</v>
      </c>
      <c r="N2466">
        <f t="shared" si="38"/>
        <v>230</v>
      </c>
    </row>
    <row r="2467" spans="1:14" ht="14.25" customHeight="1" x14ac:dyDescent="0.35">
      <c r="A2467" t="s">
        <v>7302</v>
      </c>
      <c r="B2467" t="s">
        <v>7303</v>
      </c>
      <c r="C2467" t="s">
        <v>2504</v>
      </c>
      <c r="D2467" t="s">
        <v>2539</v>
      </c>
      <c r="E2467">
        <v>47069</v>
      </c>
      <c r="F2467">
        <v>106</v>
      </c>
      <c r="G2467">
        <v>47</v>
      </c>
      <c r="H2467">
        <v>54</v>
      </c>
      <c r="I2467">
        <v>39</v>
      </c>
      <c r="J2467">
        <v>237</v>
      </c>
      <c r="K2467">
        <v>92</v>
      </c>
      <c r="L2467">
        <v>42</v>
      </c>
      <c r="M2467">
        <v>75</v>
      </c>
      <c r="N2467">
        <f t="shared" si="38"/>
        <v>692</v>
      </c>
    </row>
    <row r="2468" spans="1:14" ht="14.25" customHeight="1" x14ac:dyDescent="0.35">
      <c r="A2468" t="s">
        <v>7304</v>
      </c>
      <c r="B2468" t="s">
        <v>4463</v>
      </c>
      <c r="C2468" t="s">
        <v>2504</v>
      </c>
      <c r="D2468" t="s">
        <v>2540</v>
      </c>
      <c r="E2468">
        <v>47071</v>
      </c>
      <c r="F2468">
        <v>25</v>
      </c>
      <c r="G2468">
        <v>0</v>
      </c>
      <c r="H2468">
        <v>46</v>
      </c>
      <c r="I2468">
        <v>296</v>
      </c>
      <c r="J2468">
        <v>59</v>
      </c>
      <c r="K2468">
        <v>70</v>
      </c>
      <c r="L2468">
        <v>62</v>
      </c>
      <c r="M2468">
        <v>284</v>
      </c>
      <c r="N2468">
        <f t="shared" si="38"/>
        <v>842</v>
      </c>
    </row>
    <row r="2469" spans="1:14" ht="14.25" customHeight="1" x14ac:dyDescent="0.35">
      <c r="A2469" t="s">
        <v>7305</v>
      </c>
      <c r="B2469" t="s">
        <v>7306</v>
      </c>
      <c r="C2469" t="s">
        <v>2504</v>
      </c>
      <c r="D2469" t="s">
        <v>2541</v>
      </c>
      <c r="E2469">
        <v>47073</v>
      </c>
      <c r="F2469">
        <v>272</v>
      </c>
      <c r="G2469">
        <v>52</v>
      </c>
      <c r="H2469">
        <v>155</v>
      </c>
      <c r="I2469">
        <v>155</v>
      </c>
      <c r="J2469">
        <v>256</v>
      </c>
      <c r="K2469">
        <v>96</v>
      </c>
      <c r="L2469">
        <v>340</v>
      </c>
      <c r="M2469">
        <v>648</v>
      </c>
      <c r="N2469">
        <f t="shared" si="38"/>
        <v>1974</v>
      </c>
    </row>
    <row r="2470" spans="1:14" ht="14.25" customHeight="1" x14ac:dyDescent="0.35">
      <c r="A2470" t="s">
        <v>7307</v>
      </c>
      <c r="B2470" t="s">
        <v>6504</v>
      </c>
      <c r="C2470" t="s">
        <v>2504</v>
      </c>
      <c r="D2470" t="s">
        <v>2542</v>
      </c>
      <c r="E2470">
        <v>47075</v>
      </c>
      <c r="F2470">
        <v>101</v>
      </c>
      <c r="G2470">
        <v>54</v>
      </c>
      <c r="H2470">
        <v>46</v>
      </c>
      <c r="I2470">
        <v>98</v>
      </c>
      <c r="J2470">
        <v>72</v>
      </c>
      <c r="K2470">
        <v>8</v>
      </c>
      <c r="L2470">
        <v>72</v>
      </c>
      <c r="M2470">
        <v>191</v>
      </c>
      <c r="N2470">
        <f t="shared" si="38"/>
        <v>642</v>
      </c>
    </row>
    <row r="2471" spans="1:14" ht="14.25" customHeight="1" x14ac:dyDescent="0.35">
      <c r="A2471" t="s">
        <v>7308</v>
      </c>
      <c r="B2471" t="s">
        <v>4465</v>
      </c>
      <c r="C2471" t="s">
        <v>2504</v>
      </c>
      <c r="D2471" t="s">
        <v>2543</v>
      </c>
      <c r="E2471">
        <v>47077</v>
      </c>
      <c r="F2471">
        <v>255</v>
      </c>
      <c r="G2471">
        <v>0</v>
      </c>
      <c r="H2471">
        <v>92</v>
      </c>
      <c r="I2471">
        <v>143</v>
      </c>
      <c r="J2471">
        <v>81</v>
      </c>
      <c r="K2471">
        <v>69</v>
      </c>
      <c r="L2471">
        <v>172</v>
      </c>
      <c r="M2471">
        <v>218</v>
      </c>
      <c r="N2471">
        <f t="shared" si="38"/>
        <v>1030</v>
      </c>
    </row>
    <row r="2472" spans="1:14" ht="14.25" customHeight="1" x14ac:dyDescent="0.35">
      <c r="A2472" t="s">
        <v>7309</v>
      </c>
      <c r="B2472" t="s">
        <v>3393</v>
      </c>
      <c r="C2472" t="s">
        <v>2504</v>
      </c>
      <c r="D2472" t="s">
        <v>2544</v>
      </c>
      <c r="E2472">
        <v>47079</v>
      </c>
      <c r="F2472">
        <v>155</v>
      </c>
      <c r="G2472">
        <v>56</v>
      </c>
      <c r="H2472">
        <v>57</v>
      </c>
      <c r="I2472">
        <v>81</v>
      </c>
      <c r="J2472">
        <v>197</v>
      </c>
      <c r="K2472">
        <v>66</v>
      </c>
      <c r="L2472">
        <v>60</v>
      </c>
      <c r="M2472">
        <v>432</v>
      </c>
      <c r="N2472">
        <f t="shared" si="38"/>
        <v>1104</v>
      </c>
    </row>
    <row r="2473" spans="1:14" ht="14.25" customHeight="1" x14ac:dyDescent="0.35">
      <c r="A2473" t="s">
        <v>7310</v>
      </c>
      <c r="B2473" t="s">
        <v>5095</v>
      </c>
      <c r="C2473" t="s">
        <v>2504</v>
      </c>
      <c r="D2473" t="s">
        <v>2545</v>
      </c>
      <c r="E2473">
        <v>47081</v>
      </c>
      <c r="F2473">
        <v>118</v>
      </c>
      <c r="G2473">
        <v>21</v>
      </c>
      <c r="H2473">
        <v>26</v>
      </c>
      <c r="I2473">
        <v>59</v>
      </c>
      <c r="J2473">
        <v>89</v>
      </c>
      <c r="K2473">
        <v>0</v>
      </c>
      <c r="L2473">
        <v>55</v>
      </c>
      <c r="M2473">
        <v>130</v>
      </c>
      <c r="N2473">
        <f t="shared" si="38"/>
        <v>498</v>
      </c>
    </row>
    <row r="2474" spans="1:14" ht="14.25" customHeight="1" x14ac:dyDescent="0.35">
      <c r="A2474" t="s">
        <v>7311</v>
      </c>
      <c r="B2474" t="s">
        <v>3395</v>
      </c>
      <c r="C2474" t="s">
        <v>2504</v>
      </c>
      <c r="D2474" t="s">
        <v>2546</v>
      </c>
      <c r="E2474">
        <v>47083</v>
      </c>
      <c r="F2474">
        <v>13</v>
      </c>
      <c r="G2474">
        <v>0</v>
      </c>
      <c r="H2474">
        <v>0</v>
      </c>
      <c r="I2474">
        <v>9</v>
      </c>
      <c r="J2474">
        <v>20</v>
      </c>
      <c r="K2474">
        <v>0</v>
      </c>
      <c r="L2474">
        <v>34</v>
      </c>
      <c r="M2474">
        <v>49</v>
      </c>
      <c r="N2474">
        <f t="shared" si="38"/>
        <v>125</v>
      </c>
    </row>
    <row r="2475" spans="1:14" ht="14.25" customHeight="1" x14ac:dyDescent="0.35">
      <c r="A2475" t="s">
        <v>7312</v>
      </c>
      <c r="B2475" t="s">
        <v>5742</v>
      </c>
      <c r="C2475" t="s">
        <v>2504</v>
      </c>
      <c r="D2475" t="s">
        <v>2547</v>
      </c>
      <c r="E2475">
        <v>47085</v>
      </c>
      <c r="F2475">
        <v>8</v>
      </c>
      <c r="G2475">
        <v>0</v>
      </c>
      <c r="H2475">
        <v>15</v>
      </c>
      <c r="I2475">
        <v>161</v>
      </c>
      <c r="J2475">
        <v>167</v>
      </c>
      <c r="K2475">
        <v>46</v>
      </c>
      <c r="L2475">
        <v>31</v>
      </c>
      <c r="M2475">
        <v>34</v>
      </c>
      <c r="N2475">
        <f t="shared" si="38"/>
        <v>462</v>
      </c>
    </row>
    <row r="2476" spans="1:14" ht="14.25" customHeight="1" x14ac:dyDescent="0.35">
      <c r="A2476" t="s">
        <v>7313</v>
      </c>
      <c r="B2476" t="s">
        <v>3397</v>
      </c>
      <c r="C2476" t="s">
        <v>2504</v>
      </c>
      <c r="D2476" t="s">
        <v>2548</v>
      </c>
      <c r="E2476">
        <v>47087</v>
      </c>
      <c r="F2476">
        <v>46</v>
      </c>
      <c r="G2476">
        <v>4</v>
      </c>
      <c r="H2476">
        <v>38</v>
      </c>
      <c r="I2476">
        <v>123</v>
      </c>
      <c r="J2476">
        <v>2</v>
      </c>
      <c r="K2476">
        <v>15</v>
      </c>
      <c r="L2476">
        <v>34</v>
      </c>
      <c r="M2476">
        <v>18</v>
      </c>
      <c r="N2476">
        <f t="shared" si="38"/>
        <v>280</v>
      </c>
    </row>
    <row r="2477" spans="1:14" ht="14.25" customHeight="1" x14ac:dyDescent="0.35">
      <c r="A2477" t="s">
        <v>7314</v>
      </c>
      <c r="B2477" t="s">
        <v>3399</v>
      </c>
      <c r="C2477" t="s">
        <v>2504</v>
      </c>
      <c r="D2477" t="s">
        <v>2549</v>
      </c>
      <c r="E2477">
        <v>47089</v>
      </c>
      <c r="F2477">
        <v>169</v>
      </c>
      <c r="G2477">
        <v>3</v>
      </c>
      <c r="H2477">
        <v>146</v>
      </c>
      <c r="I2477">
        <v>244</v>
      </c>
      <c r="J2477">
        <v>72</v>
      </c>
      <c r="K2477">
        <v>26</v>
      </c>
      <c r="L2477">
        <v>71</v>
      </c>
      <c r="M2477">
        <v>399</v>
      </c>
      <c r="N2477">
        <f t="shared" si="38"/>
        <v>1130</v>
      </c>
    </row>
    <row r="2478" spans="1:14" ht="14.25" customHeight="1" x14ac:dyDescent="0.35">
      <c r="A2478" t="s">
        <v>7315</v>
      </c>
      <c r="B2478" t="s">
        <v>3613</v>
      </c>
      <c r="C2478" t="s">
        <v>2504</v>
      </c>
      <c r="D2478" t="s">
        <v>2550</v>
      </c>
      <c r="E2478">
        <v>47091</v>
      </c>
      <c r="F2478">
        <v>129</v>
      </c>
      <c r="G2478">
        <v>0</v>
      </c>
      <c r="H2478">
        <v>77</v>
      </c>
      <c r="I2478">
        <v>107</v>
      </c>
      <c r="J2478">
        <v>144</v>
      </c>
      <c r="K2478">
        <v>7</v>
      </c>
      <c r="L2478">
        <v>64</v>
      </c>
      <c r="M2478">
        <v>108</v>
      </c>
      <c r="N2478">
        <f t="shared" si="38"/>
        <v>636</v>
      </c>
    </row>
    <row r="2479" spans="1:14" ht="14.25" customHeight="1" x14ac:dyDescent="0.35">
      <c r="A2479" t="s">
        <v>7316</v>
      </c>
      <c r="B2479" t="s">
        <v>4484</v>
      </c>
      <c r="C2479" t="s">
        <v>2504</v>
      </c>
      <c r="D2479" t="s">
        <v>2551</v>
      </c>
      <c r="E2479">
        <v>47093</v>
      </c>
      <c r="F2479">
        <v>931</v>
      </c>
      <c r="G2479">
        <v>274</v>
      </c>
      <c r="H2479">
        <v>620</v>
      </c>
      <c r="I2479">
        <v>6692</v>
      </c>
      <c r="J2479">
        <v>1209</v>
      </c>
      <c r="K2479">
        <v>383</v>
      </c>
      <c r="L2479">
        <v>550</v>
      </c>
      <c r="M2479">
        <v>6908</v>
      </c>
      <c r="N2479">
        <f t="shared" si="38"/>
        <v>17567</v>
      </c>
    </row>
    <row r="2480" spans="1:14" ht="14.25" customHeight="1" x14ac:dyDescent="0.35">
      <c r="A2480" t="s">
        <v>7317</v>
      </c>
      <c r="B2480" t="s">
        <v>3715</v>
      </c>
      <c r="C2480" t="s">
        <v>2504</v>
      </c>
      <c r="D2480" t="s">
        <v>2552</v>
      </c>
      <c r="E2480">
        <v>47095</v>
      </c>
      <c r="F2480">
        <v>26</v>
      </c>
      <c r="G2480">
        <v>25</v>
      </c>
      <c r="H2480">
        <v>12</v>
      </c>
      <c r="I2480">
        <v>9</v>
      </c>
      <c r="J2480">
        <v>39</v>
      </c>
      <c r="K2480">
        <v>13</v>
      </c>
      <c r="L2480">
        <v>7</v>
      </c>
      <c r="M2480">
        <v>114</v>
      </c>
      <c r="N2480">
        <f t="shared" si="38"/>
        <v>245</v>
      </c>
    </row>
    <row r="2481" spans="1:14" ht="14.25" customHeight="1" x14ac:dyDescent="0.35">
      <c r="A2481" t="s">
        <v>7318</v>
      </c>
      <c r="B2481" t="s">
        <v>3403</v>
      </c>
      <c r="C2481" t="s">
        <v>2504</v>
      </c>
      <c r="D2481" t="s">
        <v>2553</v>
      </c>
      <c r="E2481">
        <v>47097</v>
      </c>
      <c r="F2481">
        <v>86</v>
      </c>
      <c r="G2481">
        <v>32</v>
      </c>
      <c r="H2481">
        <v>122</v>
      </c>
      <c r="I2481">
        <v>192</v>
      </c>
      <c r="J2481">
        <v>51</v>
      </c>
      <c r="K2481">
        <v>48</v>
      </c>
      <c r="L2481">
        <v>40</v>
      </c>
      <c r="M2481">
        <v>203</v>
      </c>
      <c r="N2481">
        <f t="shared" si="38"/>
        <v>774</v>
      </c>
    </row>
    <row r="2482" spans="1:14" ht="14.25" customHeight="1" x14ac:dyDescent="0.35">
      <c r="A2482" t="s">
        <v>7319</v>
      </c>
      <c r="B2482" t="s">
        <v>3405</v>
      </c>
      <c r="C2482" t="s">
        <v>2504</v>
      </c>
      <c r="D2482" t="s">
        <v>2554</v>
      </c>
      <c r="E2482">
        <v>47099</v>
      </c>
      <c r="F2482">
        <v>117</v>
      </c>
      <c r="G2482">
        <v>2</v>
      </c>
      <c r="H2482">
        <v>142</v>
      </c>
      <c r="I2482">
        <v>225</v>
      </c>
      <c r="J2482">
        <v>61</v>
      </c>
      <c r="K2482">
        <v>46</v>
      </c>
      <c r="L2482">
        <v>36</v>
      </c>
      <c r="M2482">
        <v>380</v>
      </c>
      <c r="N2482">
        <f t="shared" si="38"/>
        <v>1009</v>
      </c>
    </row>
    <row r="2483" spans="1:14" ht="14.25" customHeight="1" x14ac:dyDescent="0.35">
      <c r="A2483" t="s">
        <v>7320</v>
      </c>
      <c r="B2483" t="s">
        <v>4387</v>
      </c>
      <c r="C2483" t="s">
        <v>2504</v>
      </c>
      <c r="D2483" t="s">
        <v>2555</v>
      </c>
      <c r="E2483">
        <v>47101</v>
      </c>
      <c r="F2483">
        <v>0</v>
      </c>
      <c r="G2483">
        <v>21</v>
      </c>
      <c r="H2483">
        <v>0</v>
      </c>
      <c r="I2483">
        <v>230</v>
      </c>
      <c r="J2483">
        <v>56</v>
      </c>
      <c r="K2483">
        <v>4</v>
      </c>
      <c r="L2483">
        <v>16</v>
      </c>
      <c r="M2483">
        <v>76</v>
      </c>
      <c r="N2483">
        <f t="shared" si="38"/>
        <v>403</v>
      </c>
    </row>
    <row r="2484" spans="1:14" ht="14.25" customHeight="1" x14ac:dyDescent="0.35">
      <c r="A2484" t="s">
        <v>7321</v>
      </c>
      <c r="B2484" t="s">
        <v>3619</v>
      </c>
      <c r="C2484" t="s">
        <v>2504</v>
      </c>
      <c r="D2484" t="s">
        <v>2556</v>
      </c>
      <c r="E2484">
        <v>47103</v>
      </c>
      <c r="F2484">
        <v>240</v>
      </c>
      <c r="G2484">
        <v>72</v>
      </c>
      <c r="H2484">
        <v>40</v>
      </c>
      <c r="I2484">
        <v>34</v>
      </c>
      <c r="J2484">
        <v>55</v>
      </c>
      <c r="K2484">
        <v>0</v>
      </c>
      <c r="L2484">
        <v>14</v>
      </c>
      <c r="M2484">
        <v>148</v>
      </c>
      <c r="N2484">
        <f t="shared" si="38"/>
        <v>603</v>
      </c>
    </row>
    <row r="2485" spans="1:14" ht="14.25" customHeight="1" x14ac:dyDescent="0.35">
      <c r="A2485" t="s">
        <v>7322</v>
      </c>
      <c r="B2485" t="s">
        <v>7323</v>
      </c>
      <c r="C2485" t="s">
        <v>2504</v>
      </c>
      <c r="D2485" t="s">
        <v>2557</v>
      </c>
      <c r="E2485">
        <v>47105</v>
      </c>
      <c r="F2485">
        <v>277</v>
      </c>
      <c r="G2485">
        <v>15</v>
      </c>
      <c r="H2485">
        <v>104</v>
      </c>
      <c r="I2485">
        <v>105</v>
      </c>
      <c r="J2485">
        <v>298</v>
      </c>
      <c r="K2485">
        <v>132</v>
      </c>
      <c r="L2485">
        <v>52</v>
      </c>
      <c r="M2485">
        <v>229</v>
      </c>
      <c r="N2485">
        <f t="shared" si="38"/>
        <v>1212</v>
      </c>
    </row>
    <row r="2486" spans="1:14" ht="14.25" customHeight="1" x14ac:dyDescent="0.35">
      <c r="A2486" t="s">
        <v>7324</v>
      </c>
      <c r="B2486" t="s">
        <v>7325</v>
      </c>
      <c r="C2486" t="s">
        <v>2504</v>
      </c>
      <c r="D2486" t="s">
        <v>2558</v>
      </c>
      <c r="E2486">
        <v>47107</v>
      </c>
      <c r="F2486">
        <v>81</v>
      </c>
      <c r="G2486">
        <v>28</v>
      </c>
      <c r="H2486">
        <v>164</v>
      </c>
      <c r="I2486">
        <v>194</v>
      </c>
      <c r="J2486">
        <v>202</v>
      </c>
      <c r="K2486">
        <v>46</v>
      </c>
      <c r="L2486">
        <v>79</v>
      </c>
      <c r="M2486">
        <v>365</v>
      </c>
      <c r="N2486">
        <f t="shared" si="38"/>
        <v>1159</v>
      </c>
    </row>
    <row r="2487" spans="1:14" ht="14.25" customHeight="1" x14ac:dyDescent="0.35">
      <c r="A2487" t="s">
        <v>7326</v>
      </c>
      <c r="B2487" t="s">
        <v>7327</v>
      </c>
      <c r="C2487" t="s">
        <v>2504</v>
      </c>
      <c r="D2487" t="s">
        <v>2559</v>
      </c>
      <c r="E2487">
        <v>47109</v>
      </c>
      <c r="F2487">
        <v>89</v>
      </c>
      <c r="G2487">
        <v>25</v>
      </c>
      <c r="H2487">
        <v>33</v>
      </c>
      <c r="I2487">
        <v>112</v>
      </c>
      <c r="J2487">
        <v>105</v>
      </c>
      <c r="K2487">
        <v>28</v>
      </c>
      <c r="L2487">
        <v>71</v>
      </c>
      <c r="M2487">
        <v>202</v>
      </c>
      <c r="N2487">
        <f t="shared" si="38"/>
        <v>665</v>
      </c>
    </row>
    <row r="2488" spans="1:14" ht="14.25" customHeight="1" x14ac:dyDescent="0.35">
      <c r="A2488" t="s">
        <v>7328</v>
      </c>
      <c r="B2488" t="s">
        <v>3413</v>
      </c>
      <c r="C2488" t="s">
        <v>2504</v>
      </c>
      <c r="D2488" t="s">
        <v>2560</v>
      </c>
      <c r="E2488">
        <v>47111</v>
      </c>
      <c r="F2488">
        <v>33</v>
      </c>
      <c r="G2488">
        <v>17</v>
      </c>
      <c r="H2488">
        <v>34</v>
      </c>
      <c r="I2488">
        <v>116</v>
      </c>
      <c r="J2488">
        <v>359</v>
      </c>
      <c r="K2488">
        <v>40</v>
      </c>
      <c r="L2488">
        <v>38</v>
      </c>
      <c r="M2488">
        <v>155</v>
      </c>
      <c r="N2488">
        <f t="shared" si="38"/>
        <v>792</v>
      </c>
    </row>
    <row r="2489" spans="1:14" ht="14.25" customHeight="1" x14ac:dyDescent="0.35">
      <c r="A2489" t="s">
        <v>7329</v>
      </c>
      <c r="B2489" t="s">
        <v>3415</v>
      </c>
      <c r="C2489" t="s">
        <v>2504</v>
      </c>
      <c r="D2489" t="s">
        <v>2561</v>
      </c>
      <c r="E2489">
        <v>47113</v>
      </c>
      <c r="F2489">
        <v>481</v>
      </c>
      <c r="G2489">
        <v>56</v>
      </c>
      <c r="H2489">
        <v>444</v>
      </c>
      <c r="I2489">
        <v>670</v>
      </c>
      <c r="J2489">
        <v>428</v>
      </c>
      <c r="K2489">
        <v>310</v>
      </c>
      <c r="L2489">
        <v>282</v>
      </c>
      <c r="M2489">
        <v>722</v>
      </c>
      <c r="N2489">
        <f t="shared" si="38"/>
        <v>3393</v>
      </c>
    </row>
    <row r="2490" spans="1:14" ht="14.25" customHeight="1" x14ac:dyDescent="0.35">
      <c r="A2490" t="s">
        <v>7330</v>
      </c>
      <c r="B2490" t="s">
        <v>3419</v>
      </c>
      <c r="C2490" t="s">
        <v>2504</v>
      </c>
      <c r="D2490" t="s">
        <v>2562</v>
      </c>
      <c r="E2490">
        <v>47115</v>
      </c>
      <c r="F2490">
        <v>207</v>
      </c>
      <c r="G2490">
        <v>39</v>
      </c>
      <c r="H2490">
        <v>67</v>
      </c>
      <c r="I2490">
        <v>181</v>
      </c>
      <c r="J2490">
        <v>41</v>
      </c>
      <c r="K2490">
        <v>9</v>
      </c>
      <c r="L2490">
        <v>145</v>
      </c>
      <c r="M2490">
        <v>275</v>
      </c>
      <c r="N2490">
        <f t="shared" si="38"/>
        <v>964</v>
      </c>
    </row>
    <row r="2491" spans="1:14" ht="14.25" customHeight="1" x14ac:dyDescent="0.35">
      <c r="A2491" t="s">
        <v>7331</v>
      </c>
      <c r="B2491" t="s">
        <v>3421</v>
      </c>
      <c r="C2491" t="s">
        <v>2504</v>
      </c>
      <c r="D2491" t="s">
        <v>2563</v>
      </c>
      <c r="E2491">
        <v>47117</v>
      </c>
      <c r="F2491">
        <v>193</v>
      </c>
      <c r="G2491">
        <v>0</v>
      </c>
      <c r="H2491">
        <v>157</v>
      </c>
      <c r="I2491">
        <v>350</v>
      </c>
      <c r="J2491">
        <v>209</v>
      </c>
      <c r="K2491">
        <v>78</v>
      </c>
      <c r="L2491">
        <v>27</v>
      </c>
      <c r="M2491">
        <v>131</v>
      </c>
      <c r="N2491">
        <f t="shared" si="38"/>
        <v>1145</v>
      </c>
    </row>
    <row r="2492" spans="1:14" ht="14.25" customHeight="1" x14ac:dyDescent="0.35">
      <c r="A2492" t="s">
        <v>7332</v>
      </c>
      <c r="B2492" t="s">
        <v>7333</v>
      </c>
      <c r="C2492" t="s">
        <v>2504</v>
      </c>
      <c r="D2492" t="s">
        <v>2564</v>
      </c>
      <c r="E2492">
        <v>47119</v>
      </c>
      <c r="F2492">
        <v>289</v>
      </c>
      <c r="G2492">
        <v>125</v>
      </c>
      <c r="H2492">
        <v>112</v>
      </c>
      <c r="I2492">
        <v>537</v>
      </c>
      <c r="J2492">
        <v>311</v>
      </c>
      <c r="K2492">
        <v>27</v>
      </c>
      <c r="L2492">
        <v>49</v>
      </c>
      <c r="M2492">
        <v>523</v>
      </c>
      <c r="N2492">
        <f t="shared" si="38"/>
        <v>1973</v>
      </c>
    </row>
    <row r="2493" spans="1:14" ht="14.25" customHeight="1" x14ac:dyDescent="0.35">
      <c r="A2493" t="s">
        <v>7334</v>
      </c>
      <c r="B2493" t="s">
        <v>6752</v>
      </c>
      <c r="C2493" t="s">
        <v>2504</v>
      </c>
      <c r="D2493" t="s">
        <v>2565</v>
      </c>
      <c r="E2493">
        <v>47121</v>
      </c>
      <c r="F2493">
        <v>4</v>
      </c>
      <c r="G2493">
        <v>24</v>
      </c>
      <c r="H2493">
        <v>23</v>
      </c>
      <c r="I2493">
        <v>84</v>
      </c>
      <c r="J2493">
        <v>0</v>
      </c>
      <c r="K2493">
        <v>0</v>
      </c>
      <c r="L2493">
        <v>4</v>
      </c>
      <c r="M2493">
        <v>123</v>
      </c>
      <c r="N2493">
        <f t="shared" si="38"/>
        <v>262</v>
      </c>
    </row>
    <row r="2494" spans="1:14" ht="14.25" customHeight="1" x14ac:dyDescent="0.35">
      <c r="A2494" t="s">
        <v>7335</v>
      </c>
      <c r="B2494" t="s">
        <v>3425</v>
      </c>
      <c r="C2494" t="s">
        <v>2504</v>
      </c>
      <c r="D2494" t="s">
        <v>2566</v>
      </c>
      <c r="E2494">
        <v>47123</v>
      </c>
      <c r="F2494">
        <v>228</v>
      </c>
      <c r="G2494">
        <v>101</v>
      </c>
      <c r="H2494">
        <v>26</v>
      </c>
      <c r="I2494">
        <v>145</v>
      </c>
      <c r="J2494">
        <v>64</v>
      </c>
      <c r="K2494">
        <v>77</v>
      </c>
      <c r="L2494">
        <v>112</v>
      </c>
      <c r="M2494">
        <v>372</v>
      </c>
      <c r="N2494">
        <f t="shared" si="38"/>
        <v>1125</v>
      </c>
    </row>
    <row r="2495" spans="1:14" ht="14.25" customHeight="1" x14ac:dyDescent="0.35">
      <c r="A2495" t="s">
        <v>7336</v>
      </c>
      <c r="B2495" t="s">
        <v>3427</v>
      </c>
      <c r="C2495" t="s">
        <v>2504</v>
      </c>
      <c r="D2495" t="s">
        <v>2567</v>
      </c>
      <c r="E2495">
        <v>47125</v>
      </c>
      <c r="F2495">
        <v>437</v>
      </c>
      <c r="G2495">
        <v>418</v>
      </c>
      <c r="H2495">
        <v>514</v>
      </c>
      <c r="I2495">
        <v>1240</v>
      </c>
      <c r="J2495">
        <v>932</v>
      </c>
      <c r="K2495">
        <v>199</v>
      </c>
      <c r="L2495">
        <v>257</v>
      </c>
      <c r="M2495">
        <v>2205</v>
      </c>
      <c r="N2495">
        <f t="shared" si="38"/>
        <v>6202</v>
      </c>
    </row>
    <row r="2496" spans="1:14" ht="14.25" customHeight="1" x14ac:dyDescent="0.35">
      <c r="A2496" t="s">
        <v>7337</v>
      </c>
      <c r="B2496" t="s">
        <v>6532</v>
      </c>
      <c r="C2496" t="s">
        <v>2504</v>
      </c>
      <c r="D2496" t="s">
        <v>2568</v>
      </c>
      <c r="E2496">
        <v>47127</v>
      </c>
      <c r="F2496">
        <v>0</v>
      </c>
      <c r="G2496">
        <v>10</v>
      </c>
      <c r="H2496">
        <v>0</v>
      </c>
      <c r="I2496">
        <v>32</v>
      </c>
      <c r="J2496">
        <v>15</v>
      </c>
      <c r="K2496">
        <v>0</v>
      </c>
      <c r="L2496">
        <v>0</v>
      </c>
      <c r="M2496">
        <v>100</v>
      </c>
      <c r="N2496">
        <f t="shared" si="38"/>
        <v>157</v>
      </c>
    </row>
    <row r="2497" spans="1:14" ht="14.25" customHeight="1" x14ac:dyDescent="0.35">
      <c r="A2497" t="s">
        <v>7338</v>
      </c>
      <c r="B2497" t="s">
        <v>3429</v>
      </c>
      <c r="C2497" t="s">
        <v>2504</v>
      </c>
      <c r="D2497" t="s">
        <v>2569</v>
      </c>
      <c r="E2497">
        <v>47129</v>
      </c>
      <c r="F2497">
        <v>22</v>
      </c>
      <c r="G2497">
        <v>26</v>
      </c>
      <c r="H2497">
        <v>19</v>
      </c>
      <c r="I2497">
        <v>171</v>
      </c>
      <c r="J2497">
        <v>272</v>
      </c>
      <c r="K2497">
        <v>55</v>
      </c>
      <c r="L2497">
        <v>81</v>
      </c>
      <c r="M2497">
        <v>83</v>
      </c>
      <c r="N2497">
        <f t="shared" si="38"/>
        <v>729</v>
      </c>
    </row>
    <row r="2498" spans="1:14" ht="14.25" customHeight="1" x14ac:dyDescent="0.35">
      <c r="A2498" t="s">
        <v>7339</v>
      </c>
      <c r="B2498" t="s">
        <v>7340</v>
      </c>
      <c r="C2498" t="s">
        <v>2504</v>
      </c>
      <c r="D2498" t="s">
        <v>2570</v>
      </c>
      <c r="E2498">
        <v>47131</v>
      </c>
      <c r="F2498">
        <v>130</v>
      </c>
      <c r="G2498">
        <v>51</v>
      </c>
      <c r="H2498">
        <v>63</v>
      </c>
      <c r="I2498">
        <v>209</v>
      </c>
      <c r="J2498">
        <v>135</v>
      </c>
      <c r="K2498">
        <v>18</v>
      </c>
      <c r="L2498">
        <v>46</v>
      </c>
      <c r="M2498">
        <v>285</v>
      </c>
      <c r="N2498">
        <f t="shared" si="38"/>
        <v>937</v>
      </c>
    </row>
    <row r="2499" spans="1:14" ht="14.25" customHeight="1" x14ac:dyDescent="0.35">
      <c r="A2499" t="s">
        <v>7341</v>
      </c>
      <c r="B2499" t="s">
        <v>7342</v>
      </c>
      <c r="C2499" t="s">
        <v>2504</v>
      </c>
      <c r="D2499" t="s">
        <v>2571</v>
      </c>
      <c r="E2499">
        <v>47133</v>
      </c>
      <c r="F2499">
        <v>9</v>
      </c>
      <c r="G2499">
        <v>5</v>
      </c>
      <c r="H2499">
        <v>18</v>
      </c>
      <c r="I2499">
        <v>178</v>
      </c>
      <c r="J2499">
        <v>179</v>
      </c>
      <c r="K2499">
        <v>48</v>
      </c>
      <c r="L2499">
        <v>4</v>
      </c>
      <c r="M2499">
        <v>143</v>
      </c>
      <c r="N2499">
        <f t="shared" ref="N2499:N2562" si="39">SUM(F2499:M2499)</f>
        <v>584</v>
      </c>
    </row>
    <row r="2500" spans="1:14" ht="14.25" customHeight="1" x14ac:dyDescent="0.35">
      <c r="A2500" t="s">
        <v>7343</v>
      </c>
      <c r="B2500" t="s">
        <v>3431</v>
      </c>
      <c r="C2500" t="s">
        <v>2504</v>
      </c>
      <c r="D2500" t="s">
        <v>2572</v>
      </c>
      <c r="E2500">
        <v>47135</v>
      </c>
      <c r="F2500">
        <v>6</v>
      </c>
      <c r="G2500">
        <v>0</v>
      </c>
      <c r="H2500">
        <v>52</v>
      </c>
      <c r="I2500">
        <v>0</v>
      </c>
      <c r="J2500">
        <v>67</v>
      </c>
      <c r="K2500">
        <v>27</v>
      </c>
      <c r="L2500">
        <v>18</v>
      </c>
      <c r="M2500">
        <v>30</v>
      </c>
      <c r="N2500">
        <f t="shared" si="39"/>
        <v>200</v>
      </c>
    </row>
    <row r="2501" spans="1:14" ht="14.25" customHeight="1" x14ac:dyDescent="0.35">
      <c r="A2501" t="s">
        <v>7344</v>
      </c>
      <c r="B2501" t="s">
        <v>7345</v>
      </c>
      <c r="C2501" t="s">
        <v>2504</v>
      </c>
      <c r="D2501" t="s">
        <v>2573</v>
      </c>
      <c r="E2501">
        <v>47137</v>
      </c>
      <c r="F2501">
        <v>0</v>
      </c>
      <c r="G2501">
        <v>39</v>
      </c>
      <c r="H2501">
        <v>45</v>
      </c>
      <c r="I2501">
        <v>49</v>
      </c>
      <c r="J2501">
        <v>17</v>
      </c>
      <c r="K2501">
        <v>0</v>
      </c>
      <c r="L2501">
        <v>0</v>
      </c>
      <c r="M2501">
        <v>11</v>
      </c>
      <c r="N2501">
        <f t="shared" si="39"/>
        <v>161</v>
      </c>
    </row>
    <row r="2502" spans="1:14" ht="14.25" customHeight="1" x14ac:dyDescent="0.35">
      <c r="A2502" t="s">
        <v>7346</v>
      </c>
      <c r="B2502" t="s">
        <v>3647</v>
      </c>
      <c r="C2502" t="s">
        <v>2504</v>
      </c>
      <c r="D2502" t="s">
        <v>2574</v>
      </c>
      <c r="E2502">
        <v>47139</v>
      </c>
      <c r="F2502">
        <v>19</v>
      </c>
      <c r="G2502">
        <v>19</v>
      </c>
      <c r="H2502">
        <v>42</v>
      </c>
      <c r="I2502">
        <v>71</v>
      </c>
      <c r="J2502">
        <v>39</v>
      </c>
      <c r="K2502">
        <v>79</v>
      </c>
      <c r="L2502">
        <v>3</v>
      </c>
      <c r="M2502">
        <v>96</v>
      </c>
      <c r="N2502">
        <f t="shared" si="39"/>
        <v>368</v>
      </c>
    </row>
    <row r="2503" spans="1:14" ht="14.25" customHeight="1" x14ac:dyDescent="0.35">
      <c r="A2503" t="s">
        <v>7347</v>
      </c>
      <c r="B2503" t="s">
        <v>4033</v>
      </c>
      <c r="C2503" t="s">
        <v>2504</v>
      </c>
      <c r="D2503" t="s">
        <v>2575</v>
      </c>
      <c r="E2503">
        <v>47141</v>
      </c>
      <c r="F2503">
        <v>264</v>
      </c>
      <c r="G2503">
        <v>23</v>
      </c>
      <c r="H2503">
        <v>331</v>
      </c>
      <c r="I2503">
        <v>1849</v>
      </c>
      <c r="J2503">
        <v>412</v>
      </c>
      <c r="K2503">
        <v>38</v>
      </c>
      <c r="L2503">
        <v>308</v>
      </c>
      <c r="M2503">
        <v>1111</v>
      </c>
      <c r="N2503">
        <f t="shared" si="39"/>
        <v>4336</v>
      </c>
    </row>
    <row r="2504" spans="1:14" ht="14.25" customHeight="1" x14ac:dyDescent="0.35">
      <c r="A2504" t="s">
        <v>7348</v>
      </c>
      <c r="B2504" t="s">
        <v>7349</v>
      </c>
      <c r="C2504" t="s">
        <v>2504</v>
      </c>
      <c r="D2504" t="s">
        <v>2576</v>
      </c>
      <c r="E2504">
        <v>47143</v>
      </c>
      <c r="F2504">
        <v>158</v>
      </c>
      <c r="G2504">
        <v>37</v>
      </c>
      <c r="H2504">
        <v>85</v>
      </c>
      <c r="I2504">
        <v>250</v>
      </c>
      <c r="J2504">
        <v>61</v>
      </c>
      <c r="K2504">
        <v>13</v>
      </c>
      <c r="L2504">
        <v>101</v>
      </c>
      <c r="M2504">
        <v>309</v>
      </c>
      <c r="N2504">
        <f t="shared" si="39"/>
        <v>1014</v>
      </c>
    </row>
    <row r="2505" spans="1:14" ht="14.25" customHeight="1" x14ac:dyDescent="0.35">
      <c r="A2505" t="s">
        <v>7350</v>
      </c>
      <c r="B2505" t="s">
        <v>7351</v>
      </c>
      <c r="C2505" t="s">
        <v>2504</v>
      </c>
      <c r="D2505" t="s">
        <v>2577</v>
      </c>
      <c r="E2505">
        <v>47145</v>
      </c>
      <c r="F2505">
        <v>200</v>
      </c>
      <c r="G2505">
        <v>31</v>
      </c>
      <c r="H2505">
        <v>110</v>
      </c>
      <c r="I2505">
        <v>179</v>
      </c>
      <c r="J2505">
        <v>152</v>
      </c>
      <c r="K2505">
        <v>27</v>
      </c>
      <c r="L2505">
        <v>60</v>
      </c>
      <c r="M2505">
        <v>310</v>
      </c>
      <c r="N2505">
        <f t="shared" si="39"/>
        <v>1069</v>
      </c>
    </row>
    <row r="2506" spans="1:14" ht="14.25" customHeight="1" x14ac:dyDescent="0.35">
      <c r="A2506" t="s">
        <v>7352</v>
      </c>
      <c r="B2506" t="s">
        <v>5164</v>
      </c>
      <c r="C2506" t="s">
        <v>2504</v>
      </c>
      <c r="D2506" t="s">
        <v>2578</v>
      </c>
      <c r="E2506">
        <v>47147</v>
      </c>
      <c r="F2506">
        <v>334</v>
      </c>
      <c r="G2506">
        <v>59</v>
      </c>
      <c r="H2506">
        <v>86</v>
      </c>
      <c r="I2506">
        <v>123</v>
      </c>
      <c r="J2506">
        <v>116</v>
      </c>
      <c r="K2506">
        <v>55</v>
      </c>
      <c r="L2506">
        <v>113</v>
      </c>
      <c r="M2506">
        <v>465</v>
      </c>
      <c r="N2506">
        <f t="shared" si="39"/>
        <v>1351</v>
      </c>
    </row>
    <row r="2507" spans="1:14" ht="14.25" customHeight="1" x14ac:dyDescent="0.35">
      <c r="A2507" t="s">
        <v>7353</v>
      </c>
      <c r="B2507" t="s">
        <v>6562</v>
      </c>
      <c r="C2507" t="s">
        <v>2504</v>
      </c>
      <c r="D2507" t="s">
        <v>2579</v>
      </c>
      <c r="E2507">
        <v>47149</v>
      </c>
      <c r="F2507">
        <v>634</v>
      </c>
      <c r="G2507">
        <v>273</v>
      </c>
      <c r="H2507">
        <v>467</v>
      </c>
      <c r="I2507">
        <v>3326</v>
      </c>
      <c r="J2507">
        <v>459</v>
      </c>
      <c r="K2507">
        <v>261</v>
      </c>
      <c r="L2507">
        <v>483</v>
      </c>
      <c r="M2507">
        <v>3755</v>
      </c>
      <c r="N2507">
        <f t="shared" si="39"/>
        <v>9658</v>
      </c>
    </row>
    <row r="2508" spans="1:14" ht="14.25" customHeight="1" x14ac:dyDescent="0.35">
      <c r="A2508" t="s">
        <v>7354</v>
      </c>
      <c r="B2508" t="s">
        <v>3660</v>
      </c>
      <c r="C2508" t="s">
        <v>2504</v>
      </c>
      <c r="D2508" t="s">
        <v>2580</v>
      </c>
      <c r="E2508">
        <v>47151</v>
      </c>
      <c r="F2508">
        <v>153</v>
      </c>
      <c r="G2508">
        <v>20</v>
      </c>
      <c r="H2508">
        <v>139</v>
      </c>
      <c r="I2508">
        <v>144</v>
      </c>
      <c r="J2508">
        <v>234</v>
      </c>
      <c r="K2508">
        <v>53</v>
      </c>
      <c r="L2508">
        <v>132</v>
      </c>
      <c r="M2508">
        <v>132</v>
      </c>
      <c r="N2508">
        <f t="shared" si="39"/>
        <v>1007</v>
      </c>
    </row>
    <row r="2509" spans="1:14" ht="14.25" customHeight="1" x14ac:dyDescent="0.35">
      <c r="A2509" t="s">
        <v>7355</v>
      </c>
      <c r="B2509" t="s">
        <v>7356</v>
      </c>
      <c r="C2509" t="s">
        <v>2504</v>
      </c>
      <c r="D2509" t="s">
        <v>2581</v>
      </c>
      <c r="E2509">
        <v>47153</v>
      </c>
      <c r="F2509">
        <v>53</v>
      </c>
      <c r="G2509">
        <v>33</v>
      </c>
      <c r="H2509">
        <v>68</v>
      </c>
      <c r="I2509">
        <v>89</v>
      </c>
      <c r="J2509">
        <v>118</v>
      </c>
      <c r="K2509">
        <v>33</v>
      </c>
      <c r="L2509">
        <v>86</v>
      </c>
      <c r="M2509">
        <v>178</v>
      </c>
      <c r="N2509">
        <f t="shared" si="39"/>
        <v>658</v>
      </c>
    </row>
    <row r="2510" spans="1:14" ht="14.25" customHeight="1" x14ac:dyDescent="0.35">
      <c r="A2510" t="s">
        <v>7357</v>
      </c>
      <c r="B2510" t="s">
        <v>3666</v>
      </c>
      <c r="C2510" t="s">
        <v>2504</v>
      </c>
      <c r="D2510" t="s">
        <v>2582</v>
      </c>
      <c r="E2510">
        <v>47155</v>
      </c>
      <c r="F2510">
        <v>198</v>
      </c>
      <c r="G2510">
        <v>16</v>
      </c>
      <c r="H2510">
        <v>198</v>
      </c>
      <c r="I2510">
        <v>667</v>
      </c>
      <c r="J2510">
        <v>235</v>
      </c>
      <c r="K2510">
        <v>228</v>
      </c>
      <c r="L2510">
        <v>216</v>
      </c>
      <c r="M2510">
        <v>660</v>
      </c>
      <c r="N2510">
        <f t="shared" si="39"/>
        <v>2418</v>
      </c>
    </row>
    <row r="2511" spans="1:14" ht="14.25" customHeight="1" x14ac:dyDescent="0.35">
      <c r="A2511" t="s">
        <v>7358</v>
      </c>
      <c r="B2511" t="s">
        <v>3443</v>
      </c>
      <c r="C2511" t="s">
        <v>2504</v>
      </c>
      <c r="D2511" t="s">
        <v>2583</v>
      </c>
      <c r="E2511">
        <v>47157</v>
      </c>
      <c r="F2511">
        <v>4806</v>
      </c>
      <c r="G2511">
        <v>1378</v>
      </c>
      <c r="H2511">
        <v>2681</v>
      </c>
      <c r="I2511">
        <v>7049</v>
      </c>
      <c r="J2511">
        <v>4248</v>
      </c>
      <c r="K2511">
        <v>1167</v>
      </c>
      <c r="L2511">
        <v>3216</v>
      </c>
      <c r="M2511">
        <v>9235</v>
      </c>
      <c r="N2511">
        <f t="shared" si="39"/>
        <v>33780</v>
      </c>
    </row>
    <row r="2512" spans="1:14" ht="14.25" customHeight="1" x14ac:dyDescent="0.35">
      <c r="A2512" t="s">
        <v>7359</v>
      </c>
      <c r="B2512" t="s">
        <v>4991</v>
      </c>
      <c r="C2512" t="s">
        <v>2504</v>
      </c>
      <c r="D2512" t="s">
        <v>2584</v>
      </c>
      <c r="E2512">
        <v>47159</v>
      </c>
      <c r="F2512">
        <v>100</v>
      </c>
      <c r="G2512">
        <v>0</v>
      </c>
      <c r="H2512">
        <v>29</v>
      </c>
      <c r="I2512">
        <v>94</v>
      </c>
      <c r="J2512">
        <v>66</v>
      </c>
      <c r="K2512">
        <v>19</v>
      </c>
      <c r="L2512">
        <v>18</v>
      </c>
      <c r="M2512">
        <v>93</v>
      </c>
      <c r="N2512">
        <f t="shared" si="39"/>
        <v>419</v>
      </c>
    </row>
    <row r="2513" spans="1:14" ht="14.25" customHeight="1" x14ac:dyDescent="0.35">
      <c r="A2513" t="s">
        <v>7360</v>
      </c>
      <c r="B2513" t="s">
        <v>4269</v>
      </c>
      <c r="C2513" t="s">
        <v>2504</v>
      </c>
      <c r="D2513" t="s">
        <v>2585</v>
      </c>
      <c r="E2513">
        <v>47161</v>
      </c>
      <c r="F2513">
        <v>51</v>
      </c>
      <c r="G2513">
        <v>17</v>
      </c>
      <c r="H2513">
        <v>57</v>
      </c>
      <c r="I2513">
        <v>84</v>
      </c>
      <c r="J2513">
        <v>94</v>
      </c>
      <c r="K2513">
        <v>9</v>
      </c>
      <c r="L2513">
        <v>0</v>
      </c>
      <c r="M2513">
        <v>16</v>
      </c>
      <c r="N2513">
        <f t="shared" si="39"/>
        <v>328</v>
      </c>
    </row>
    <row r="2514" spans="1:14" ht="14.25" customHeight="1" x14ac:dyDescent="0.35">
      <c r="A2514" t="s">
        <v>7361</v>
      </c>
      <c r="B2514" t="s">
        <v>4675</v>
      </c>
      <c r="C2514" t="s">
        <v>2504</v>
      </c>
      <c r="D2514" t="s">
        <v>2586</v>
      </c>
      <c r="E2514">
        <v>47163</v>
      </c>
      <c r="F2514">
        <v>745</v>
      </c>
      <c r="G2514">
        <v>246</v>
      </c>
      <c r="H2514">
        <v>412</v>
      </c>
      <c r="I2514">
        <v>857</v>
      </c>
      <c r="J2514">
        <v>558</v>
      </c>
      <c r="K2514">
        <v>127</v>
      </c>
      <c r="L2514">
        <v>333</v>
      </c>
      <c r="M2514">
        <v>1295</v>
      </c>
      <c r="N2514">
        <f t="shared" si="39"/>
        <v>4573</v>
      </c>
    </row>
    <row r="2515" spans="1:14" ht="14.25" customHeight="1" x14ac:dyDescent="0.35">
      <c r="A2515" t="s">
        <v>7362</v>
      </c>
      <c r="B2515" t="s">
        <v>4999</v>
      </c>
      <c r="C2515" t="s">
        <v>2504</v>
      </c>
      <c r="D2515" t="s">
        <v>2587</v>
      </c>
      <c r="E2515">
        <v>47165</v>
      </c>
      <c r="F2515">
        <v>388</v>
      </c>
      <c r="G2515">
        <v>154</v>
      </c>
      <c r="H2515">
        <v>349</v>
      </c>
      <c r="I2515">
        <v>1028</v>
      </c>
      <c r="J2515">
        <v>260</v>
      </c>
      <c r="K2515">
        <v>53</v>
      </c>
      <c r="L2515">
        <v>289</v>
      </c>
      <c r="M2515">
        <v>1322</v>
      </c>
      <c r="N2515">
        <f t="shared" si="39"/>
        <v>3843</v>
      </c>
    </row>
    <row r="2516" spans="1:14" ht="14.25" customHeight="1" x14ac:dyDescent="0.35">
      <c r="A2516" t="s">
        <v>7363</v>
      </c>
      <c r="B2516" t="s">
        <v>4681</v>
      </c>
      <c r="C2516" t="s">
        <v>2504</v>
      </c>
      <c r="D2516" t="s">
        <v>2588</v>
      </c>
      <c r="E2516">
        <v>47167</v>
      </c>
      <c r="F2516">
        <v>169</v>
      </c>
      <c r="G2516">
        <v>48</v>
      </c>
      <c r="H2516">
        <v>39</v>
      </c>
      <c r="I2516">
        <v>68</v>
      </c>
      <c r="J2516">
        <v>128</v>
      </c>
      <c r="K2516">
        <v>66</v>
      </c>
      <c r="L2516">
        <v>229</v>
      </c>
      <c r="M2516">
        <v>358</v>
      </c>
      <c r="N2516">
        <f t="shared" si="39"/>
        <v>1105</v>
      </c>
    </row>
    <row r="2517" spans="1:14" ht="14.25" customHeight="1" x14ac:dyDescent="0.35">
      <c r="A2517" t="s">
        <v>7364</v>
      </c>
      <c r="B2517" t="s">
        <v>7365</v>
      </c>
      <c r="C2517" t="s">
        <v>2504</v>
      </c>
      <c r="D2517" t="s">
        <v>2589</v>
      </c>
      <c r="E2517">
        <v>47169</v>
      </c>
      <c r="F2517">
        <v>39</v>
      </c>
      <c r="G2517">
        <v>10</v>
      </c>
      <c r="H2517">
        <v>24</v>
      </c>
      <c r="I2517">
        <v>24</v>
      </c>
      <c r="J2517">
        <v>5</v>
      </c>
      <c r="K2517">
        <v>24</v>
      </c>
      <c r="L2517">
        <v>0</v>
      </c>
      <c r="M2517">
        <v>34</v>
      </c>
      <c r="N2517">
        <f t="shared" si="39"/>
        <v>160</v>
      </c>
    </row>
    <row r="2518" spans="1:14" ht="14.25" customHeight="1" x14ac:dyDescent="0.35">
      <c r="A2518" t="s">
        <v>7366</v>
      </c>
      <c r="B2518" t="s">
        <v>7367</v>
      </c>
      <c r="C2518" t="s">
        <v>2504</v>
      </c>
      <c r="D2518" t="s">
        <v>2590</v>
      </c>
      <c r="E2518">
        <v>47171</v>
      </c>
      <c r="F2518">
        <v>73</v>
      </c>
      <c r="G2518">
        <v>0</v>
      </c>
      <c r="H2518">
        <v>0</v>
      </c>
      <c r="I2518">
        <v>89</v>
      </c>
      <c r="J2518">
        <v>0</v>
      </c>
      <c r="K2518">
        <v>30</v>
      </c>
      <c r="L2518">
        <v>12</v>
      </c>
      <c r="M2518">
        <v>113</v>
      </c>
      <c r="N2518">
        <f t="shared" si="39"/>
        <v>317</v>
      </c>
    </row>
    <row r="2519" spans="1:14" ht="14.25" customHeight="1" x14ac:dyDescent="0.35">
      <c r="A2519" t="s">
        <v>7368</v>
      </c>
      <c r="B2519" t="s">
        <v>3672</v>
      </c>
      <c r="C2519" t="s">
        <v>2504</v>
      </c>
      <c r="D2519" t="s">
        <v>2591</v>
      </c>
      <c r="E2519">
        <v>47173</v>
      </c>
      <c r="F2519">
        <v>45</v>
      </c>
      <c r="G2519">
        <v>33</v>
      </c>
      <c r="H2519">
        <v>35</v>
      </c>
      <c r="I2519">
        <v>35</v>
      </c>
      <c r="J2519">
        <v>57</v>
      </c>
      <c r="K2519">
        <v>23</v>
      </c>
      <c r="L2519">
        <v>21</v>
      </c>
      <c r="M2519">
        <v>162</v>
      </c>
      <c r="N2519">
        <f t="shared" si="39"/>
        <v>411</v>
      </c>
    </row>
    <row r="2520" spans="1:14" ht="14.25" customHeight="1" x14ac:dyDescent="0.35">
      <c r="A2520" t="s">
        <v>7369</v>
      </c>
      <c r="B2520" t="s">
        <v>3674</v>
      </c>
      <c r="C2520" t="s">
        <v>2504</v>
      </c>
      <c r="D2520" t="s">
        <v>2592</v>
      </c>
      <c r="E2520">
        <v>47175</v>
      </c>
      <c r="F2520">
        <v>14</v>
      </c>
      <c r="G2520">
        <v>0</v>
      </c>
      <c r="H2520">
        <v>0</v>
      </c>
      <c r="I2520">
        <v>28</v>
      </c>
      <c r="J2520">
        <v>8</v>
      </c>
      <c r="K2520">
        <v>2</v>
      </c>
      <c r="L2520">
        <v>0</v>
      </c>
      <c r="M2520">
        <v>31</v>
      </c>
      <c r="N2520">
        <f t="shared" si="39"/>
        <v>83</v>
      </c>
    </row>
    <row r="2521" spans="1:14" ht="14.25" customHeight="1" x14ac:dyDescent="0.35">
      <c r="A2521" t="s">
        <v>7370</v>
      </c>
      <c r="B2521" t="s">
        <v>4306</v>
      </c>
      <c r="C2521" t="s">
        <v>2504</v>
      </c>
      <c r="D2521" t="s">
        <v>2593</v>
      </c>
      <c r="E2521">
        <v>47177</v>
      </c>
      <c r="F2521">
        <v>167</v>
      </c>
      <c r="G2521">
        <v>0</v>
      </c>
      <c r="H2521">
        <v>130</v>
      </c>
      <c r="I2521">
        <v>194</v>
      </c>
      <c r="J2521">
        <v>159</v>
      </c>
      <c r="K2521">
        <v>37</v>
      </c>
      <c r="L2521">
        <v>129</v>
      </c>
      <c r="M2521">
        <v>357</v>
      </c>
      <c r="N2521">
        <f t="shared" si="39"/>
        <v>1173</v>
      </c>
    </row>
    <row r="2522" spans="1:14" ht="14.25" customHeight="1" x14ac:dyDescent="0.35">
      <c r="A2522" t="s">
        <v>7371</v>
      </c>
      <c r="B2522" t="s">
        <v>3455</v>
      </c>
      <c r="C2522" t="s">
        <v>2504</v>
      </c>
      <c r="D2522" t="s">
        <v>2594</v>
      </c>
      <c r="E2522">
        <v>47179</v>
      </c>
      <c r="F2522">
        <v>373</v>
      </c>
      <c r="G2522">
        <v>57</v>
      </c>
      <c r="H2522">
        <v>271</v>
      </c>
      <c r="I2522">
        <v>1412</v>
      </c>
      <c r="J2522">
        <v>166</v>
      </c>
      <c r="K2522">
        <v>68</v>
      </c>
      <c r="L2522">
        <v>265</v>
      </c>
      <c r="M2522">
        <v>2962</v>
      </c>
      <c r="N2522">
        <f t="shared" si="39"/>
        <v>5574</v>
      </c>
    </row>
    <row r="2523" spans="1:14" ht="14.25" customHeight="1" x14ac:dyDescent="0.35">
      <c r="A2523" t="s">
        <v>7372</v>
      </c>
      <c r="B2523" t="s">
        <v>4309</v>
      </c>
      <c r="C2523" t="s">
        <v>2504</v>
      </c>
      <c r="D2523" t="s">
        <v>2595</v>
      </c>
      <c r="E2523">
        <v>47181</v>
      </c>
      <c r="F2523">
        <v>95</v>
      </c>
      <c r="G2523">
        <v>42</v>
      </c>
      <c r="H2523">
        <v>38</v>
      </c>
      <c r="I2523">
        <v>80</v>
      </c>
      <c r="J2523">
        <v>26</v>
      </c>
      <c r="K2523">
        <v>0</v>
      </c>
      <c r="L2523">
        <v>4</v>
      </c>
      <c r="M2523">
        <v>102</v>
      </c>
      <c r="N2523">
        <f t="shared" si="39"/>
        <v>387</v>
      </c>
    </row>
    <row r="2524" spans="1:14" ht="14.25" customHeight="1" x14ac:dyDescent="0.35">
      <c r="A2524" t="s">
        <v>7373</v>
      </c>
      <c r="B2524" t="s">
        <v>7374</v>
      </c>
      <c r="C2524" t="s">
        <v>2504</v>
      </c>
      <c r="D2524" t="s">
        <v>2596</v>
      </c>
      <c r="E2524">
        <v>47183</v>
      </c>
      <c r="F2524">
        <v>103</v>
      </c>
      <c r="G2524">
        <v>26</v>
      </c>
      <c r="H2524">
        <v>132</v>
      </c>
      <c r="I2524">
        <v>736</v>
      </c>
      <c r="J2524">
        <v>148</v>
      </c>
      <c r="K2524">
        <v>13</v>
      </c>
      <c r="L2524">
        <v>114</v>
      </c>
      <c r="M2524">
        <v>550</v>
      </c>
      <c r="N2524">
        <f t="shared" si="39"/>
        <v>1822</v>
      </c>
    </row>
    <row r="2525" spans="1:14" ht="14.25" customHeight="1" x14ac:dyDescent="0.35">
      <c r="A2525" t="s">
        <v>7375</v>
      </c>
      <c r="B2525" t="s">
        <v>3677</v>
      </c>
      <c r="C2525" t="s">
        <v>2504</v>
      </c>
      <c r="D2525" t="s">
        <v>2597</v>
      </c>
      <c r="E2525">
        <v>47185</v>
      </c>
      <c r="F2525">
        <v>56</v>
      </c>
      <c r="G2525">
        <v>39</v>
      </c>
      <c r="H2525">
        <v>41</v>
      </c>
      <c r="I2525">
        <v>105</v>
      </c>
      <c r="J2525">
        <v>84</v>
      </c>
      <c r="K2525">
        <v>27</v>
      </c>
      <c r="L2525">
        <v>36</v>
      </c>
      <c r="M2525">
        <v>104</v>
      </c>
      <c r="N2525">
        <f t="shared" si="39"/>
        <v>492</v>
      </c>
    </row>
    <row r="2526" spans="1:14" ht="14.25" customHeight="1" x14ac:dyDescent="0.35">
      <c r="A2526" t="s">
        <v>7376</v>
      </c>
      <c r="B2526" t="s">
        <v>4562</v>
      </c>
      <c r="C2526" t="s">
        <v>2504</v>
      </c>
      <c r="D2526" t="s">
        <v>2598</v>
      </c>
      <c r="E2526">
        <v>47187</v>
      </c>
      <c r="F2526">
        <v>231</v>
      </c>
      <c r="G2526">
        <v>48</v>
      </c>
      <c r="H2526">
        <v>119</v>
      </c>
      <c r="I2526">
        <v>732</v>
      </c>
      <c r="J2526">
        <v>103</v>
      </c>
      <c r="K2526">
        <v>9</v>
      </c>
      <c r="L2526">
        <v>293</v>
      </c>
      <c r="M2526">
        <v>828</v>
      </c>
      <c r="N2526">
        <f t="shared" si="39"/>
        <v>2363</v>
      </c>
    </row>
    <row r="2527" spans="1:14" ht="14.25" customHeight="1" x14ac:dyDescent="0.35">
      <c r="A2527" t="s">
        <v>7377</v>
      </c>
      <c r="B2527" t="s">
        <v>5011</v>
      </c>
      <c r="C2527" t="s">
        <v>2504</v>
      </c>
      <c r="D2527" t="s">
        <v>2599</v>
      </c>
      <c r="E2527">
        <v>47189</v>
      </c>
      <c r="F2527">
        <v>444</v>
      </c>
      <c r="G2527">
        <v>138</v>
      </c>
      <c r="H2527">
        <v>432</v>
      </c>
      <c r="I2527">
        <v>332</v>
      </c>
      <c r="J2527">
        <v>219</v>
      </c>
      <c r="K2527">
        <v>26</v>
      </c>
      <c r="L2527">
        <v>182</v>
      </c>
      <c r="M2527">
        <v>1021</v>
      </c>
      <c r="N2527">
        <f t="shared" si="39"/>
        <v>2794</v>
      </c>
    </row>
    <row r="2528" spans="1:14" ht="14.25" customHeight="1" x14ac:dyDescent="0.35">
      <c r="A2528" t="s">
        <v>7378</v>
      </c>
      <c r="B2528" t="s">
        <v>4846</v>
      </c>
      <c r="C2528" t="s">
        <v>2600</v>
      </c>
      <c r="D2528" t="s">
        <v>2601</v>
      </c>
      <c r="E2528">
        <v>48001</v>
      </c>
      <c r="F2528">
        <v>165</v>
      </c>
      <c r="G2528">
        <v>252</v>
      </c>
      <c r="H2528">
        <v>246</v>
      </c>
      <c r="I2528">
        <v>597</v>
      </c>
      <c r="J2528">
        <v>178</v>
      </c>
      <c r="K2528">
        <v>31</v>
      </c>
      <c r="L2528">
        <v>88</v>
      </c>
      <c r="M2528">
        <v>394</v>
      </c>
      <c r="N2528">
        <f t="shared" si="39"/>
        <v>1951</v>
      </c>
    </row>
    <row r="2529" spans="1:14" ht="14.25" customHeight="1" x14ac:dyDescent="0.35">
      <c r="A2529" t="s">
        <v>7379</v>
      </c>
      <c r="B2529" t="s">
        <v>7380</v>
      </c>
      <c r="C2529" t="s">
        <v>2600</v>
      </c>
      <c r="D2529" t="s">
        <v>2602</v>
      </c>
      <c r="E2529">
        <v>48003</v>
      </c>
      <c r="F2529">
        <v>21</v>
      </c>
      <c r="G2529">
        <v>23</v>
      </c>
      <c r="H2529">
        <v>29</v>
      </c>
      <c r="I2529">
        <v>19</v>
      </c>
      <c r="J2529">
        <v>46</v>
      </c>
      <c r="K2529">
        <v>0</v>
      </c>
      <c r="L2529">
        <v>8</v>
      </c>
      <c r="M2529">
        <v>233</v>
      </c>
      <c r="N2529">
        <f t="shared" si="39"/>
        <v>379</v>
      </c>
    </row>
    <row r="2530" spans="1:14" ht="14.25" customHeight="1" x14ac:dyDescent="0.35">
      <c r="A2530" t="s">
        <v>7381</v>
      </c>
      <c r="B2530" t="s">
        <v>7382</v>
      </c>
      <c r="C2530" t="s">
        <v>2600</v>
      </c>
      <c r="D2530" t="s">
        <v>2603</v>
      </c>
      <c r="E2530">
        <v>48005</v>
      </c>
      <c r="F2530">
        <v>558</v>
      </c>
      <c r="G2530">
        <v>196</v>
      </c>
      <c r="H2530">
        <v>337</v>
      </c>
      <c r="I2530">
        <v>485</v>
      </c>
      <c r="J2530">
        <v>316</v>
      </c>
      <c r="K2530">
        <v>281</v>
      </c>
      <c r="L2530">
        <v>263</v>
      </c>
      <c r="M2530">
        <v>759</v>
      </c>
      <c r="N2530">
        <f t="shared" si="39"/>
        <v>3195</v>
      </c>
    </row>
    <row r="2531" spans="1:14" ht="14.25" customHeight="1" x14ac:dyDescent="0.35">
      <c r="A2531" t="s">
        <v>7383</v>
      </c>
      <c r="B2531" t="s">
        <v>7384</v>
      </c>
      <c r="C2531" t="s">
        <v>2600</v>
      </c>
      <c r="D2531" t="s">
        <v>2604</v>
      </c>
      <c r="E2531">
        <v>48007</v>
      </c>
      <c r="F2531">
        <v>61</v>
      </c>
      <c r="G2531">
        <v>139</v>
      </c>
      <c r="H2531">
        <v>40</v>
      </c>
      <c r="I2531">
        <v>0</v>
      </c>
      <c r="J2531">
        <v>206</v>
      </c>
      <c r="K2531">
        <v>10</v>
      </c>
      <c r="L2531">
        <v>83</v>
      </c>
      <c r="M2531">
        <v>189</v>
      </c>
      <c r="N2531">
        <f t="shared" si="39"/>
        <v>728</v>
      </c>
    </row>
    <row r="2532" spans="1:14" ht="14.25" customHeight="1" x14ac:dyDescent="0.35">
      <c r="A2532" t="s">
        <v>7385</v>
      </c>
      <c r="B2532" t="s">
        <v>7386</v>
      </c>
      <c r="C2532" t="s">
        <v>2600</v>
      </c>
      <c r="D2532" t="s">
        <v>2605</v>
      </c>
      <c r="E2532">
        <v>48009</v>
      </c>
      <c r="F2532">
        <v>0</v>
      </c>
      <c r="G2532">
        <v>0</v>
      </c>
      <c r="H2532">
        <v>63</v>
      </c>
      <c r="I2532">
        <v>32</v>
      </c>
      <c r="J2532">
        <v>21</v>
      </c>
      <c r="K2532">
        <v>26</v>
      </c>
      <c r="L2532">
        <v>0</v>
      </c>
      <c r="M2532">
        <v>47</v>
      </c>
      <c r="N2532">
        <f t="shared" si="39"/>
        <v>189</v>
      </c>
    </row>
    <row r="2533" spans="1:14" ht="14.25" customHeight="1" x14ac:dyDescent="0.35">
      <c r="A2533" t="s">
        <v>7387</v>
      </c>
      <c r="B2533" t="s">
        <v>6977</v>
      </c>
      <c r="C2533" t="s">
        <v>2600</v>
      </c>
      <c r="D2533" t="s">
        <v>2606</v>
      </c>
      <c r="E2533">
        <v>48011</v>
      </c>
      <c r="F2533">
        <v>0</v>
      </c>
      <c r="G2533">
        <v>0</v>
      </c>
      <c r="H2533">
        <v>7</v>
      </c>
      <c r="I2533">
        <v>5</v>
      </c>
      <c r="J2533">
        <v>0</v>
      </c>
      <c r="K2533">
        <v>0</v>
      </c>
      <c r="L2533">
        <v>0</v>
      </c>
      <c r="M2533">
        <v>5</v>
      </c>
      <c r="N2533">
        <f t="shared" si="39"/>
        <v>17</v>
      </c>
    </row>
    <row r="2534" spans="1:14" ht="14.25" customHeight="1" x14ac:dyDescent="0.35">
      <c r="A2534" t="s">
        <v>7388</v>
      </c>
      <c r="B2534" t="s">
        <v>7389</v>
      </c>
      <c r="C2534" t="s">
        <v>2600</v>
      </c>
      <c r="D2534" t="s">
        <v>2607</v>
      </c>
      <c r="E2534">
        <v>48013</v>
      </c>
      <c r="F2534">
        <v>172</v>
      </c>
      <c r="G2534">
        <v>16</v>
      </c>
      <c r="H2534">
        <v>220</v>
      </c>
      <c r="I2534">
        <v>445</v>
      </c>
      <c r="J2534">
        <v>290</v>
      </c>
      <c r="K2534">
        <v>24</v>
      </c>
      <c r="L2534">
        <v>89</v>
      </c>
      <c r="M2534">
        <v>417</v>
      </c>
      <c r="N2534">
        <f t="shared" si="39"/>
        <v>1673</v>
      </c>
    </row>
    <row r="2535" spans="1:14" ht="14.25" customHeight="1" x14ac:dyDescent="0.35">
      <c r="A2535" t="s">
        <v>7390</v>
      </c>
      <c r="B2535" t="s">
        <v>7391</v>
      </c>
      <c r="C2535" t="s">
        <v>2600</v>
      </c>
      <c r="D2535" t="s">
        <v>2608</v>
      </c>
      <c r="E2535">
        <v>48015</v>
      </c>
      <c r="F2535">
        <v>125</v>
      </c>
      <c r="G2535">
        <v>42</v>
      </c>
      <c r="H2535">
        <v>12</v>
      </c>
      <c r="I2535">
        <v>152</v>
      </c>
      <c r="J2535">
        <v>151</v>
      </c>
      <c r="K2535">
        <v>69</v>
      </c>
      <c r="L2535">
        <v>40</v>
      </c>
      <c r="M2535">
        <v>214</v>
      </c>
      <c r="N2535">
        <f t="shared" si="39"/>
        <v>805</v>
      </c>
    </row>
    <row r="2536" spans="1:14" ht="14.25" customHeight="1" x14ac:dyDescent="0.35">
      <c r="A2536" t="s">
        <v>7392</v>
      </c>
      <c r="B2536" t="s">
        <v>7393</v>
      </c>
      <c r="C2536" t="s">
        <v>2600</v>
      </c>
      <c r="D2536" t="s">
        <v>2609</v>
      </c>
      <c r="E2536">
        <v>48017</v>
      </c>
      <c r="F2536">
        <v>70</v>
      </c>
      <c r="G2536">
        <v>39</v>
      </c>
      <c r="H2536">
        <v>2</v>
      </c>
      <c r="I2536">
        <v>0</v>
      </c>
      <c r="J2536">
        <v>0</v>
      </c>
      <c r="K2536">
        <v>0</v>
      </c>
      <c r="L2536">
        <v>4</v>
      </c>
      <c r="M2536">
        <v>44</v>
      </c>
      <c r="N2536">
        <f t="shared" si="39"/>
        <v>159</v>
      </c>
    </row>
    <row r="2537" spans="1:14" ht="14.25" customHeight="1" x14ac:dyDescent="0.35">
      <c r="A2537" t="s">
        <v>7394</v>
      </c>
      <c r="B2537" t="s">
        <v>7395</v>
      </c>
      <c r="C2537" t="s">
        <v>2600</v>
      </c>
      <c r="D2537" t="s">
        <v>2610</v>
      </c>
      <c r="E2537">
        <v>48019</v>
      </c>
      <c r="F2537">
        <v>41</v>
      </c>
      <c r="G2537">
        <v>0</v>
      </c>
      <c r="H2537">
        <v>9</v>
      </c>
      <c r="I2537">
        <v>226</v>
      </c>
      <c r="J2537">
        <v>27</v>
      </c>
      <c r="K2537">
        <v>3</v>
      </c>
      <c r="L2537">
        <v>143</v>
      </c>
      <c r="M2537">
        <v>45</v>
      </c>
      <c r="N2537">
        <f t="shared" si="39"/>
        <v>494</v>
      </c>
    </row>
    <row r="2538" spans="1:14" ht="14.25" customHeight="1" x14ac:dyDescent="0.35">
      <c r="A2538" t="s">
        <v>7396</v>
      </c>
      <c r="B2538" t="s">
        <v>7397</v>
      </c>
      <c r="C2538" t="s">
        <v>2600</v>
      </c>
      <c r="D2538" t="s">
        <v>2611</v>
      </c>
      <c r="E2538">
        <v>48021</v>
      </c>
      <c r="F2538">
        <v>715</v>
      </c>
      <c r="G2538">
        <v>136</v>
      </c>
      <c r="H2538">
        <v>403</v>
      </c>
      <c r="I2538">
        <v>325</v>
      </c>
      <c r="J2538">
        <v>517</v>
      </c>
      <c r="K2538">
        <v>112</v>
      </c>
      <c r="L2538">
        <v>360</v>
      </c>
      <c r="M2538">
        <v>312</v>
      </c>
      <c r="N2538">
        <f t="shared" si="39"/>
        <v>2880</v>
      </c>
    </row>
    <row r="2539" spans="1:14" ht="14.25" customHeight="1" x14ac:dyDescent="0.35">
      <c r="A2539" t="s">
        <v>7398</v>
      </c>
      <c r="B2539" t="s">
        <v>7399</v>
      </c>
      <c r="C2539" t="s">
        <v>2600</v>
      </c>
      <c r="D2539" t="s">
        <v>2612</v>
      </c>
      <c r="E2539">
        <v>48023</v>
      </c>
      <c r="F2539">
        <v>38</v>
      </c>
      <c r="G2539">
        <v>23</v>
      </c>
      <c r="H2539">
        <v>21</v>
      </c>
      <c r="I2539">
        <v>0</v>
      </c>
      <c r="J2539">
        <v>20</v>
      </c>
      <c r="K2539">
        <v>18</v>
      </c>
      <c r="L2539">
        <v>5</v>
      </c>
      <c r="M2539">
        <v>23</v>
      </c>
      <c r="N2539">
        <f t="shared" si="39"/>
        <v>148</v>
      </c>
    </row>
    <row r="2540" spans="1:14" ht="14.25" customHeight="1" x14ac:dyDescent="0.35">
      <c r="A2540" t="s">
        <v>7400</v>
      </c>
      <c r="B2540" t="s">
        <v>7401</v>
      </c>
      <c r="C2540" t="s">
        <v>2600</v>
      </c>
      <c r="D2540" t="s">
        <v>2613</v>
      </c>
      <c r="E2540">
        <v>48025</v>
      </c>
      <c r="F2540">
        <v>24</v>
      </c>
      <c r="G2540">
        <v>9</v>
      </c>
      <c r="H2540">
        <v>45</v>
      </c>
      <c r="I2540">
        <v>302</v>
      </c>
      <c r="J2540">
        <v>27</v>
      </c>
      <c r="K2540">
        <v>0</v>
      </c>
      <c r="L2540">
        <v>30</v>
      </c>
      <c r="M2540">
        <v>174</v>
      </c>
      <c r="N2540">
        <f t="shared" si="39"/>
        <v>611</v>
      </c>
    </row>
    <row r="2541" spans="1:14" ht="14.25" customHeight="1" x14ac:dyDescent="0.35">
      <c r="A2541" t="s">
        <v>7402</v>
      </c>
      <c r="B2541" t="s">
        <v>5026</v>
      </c>
      <c r="C2541" t="s">
        <v>2600</v>
      </c>
      <c r="D2541" t="s">
        <v>2614</v>
      </c>
      <c r="E2541">
        <v>48027</v>
      </c>
      <c r="F2541">
        <v>1295</v>
      </c>
      <c r="G2541">
        <v>684</v>
      </c>
      <c r="H2541">
        <v>835</v>
      </c>
      <c r="I2541">
        <v>1651</v>
      </c>
      <c r="J2541">
        <v>2717</v>
      </c>
      <c r="K2541">
        <v>689</v>
      </c>
      <c r="L2541">
        <v>668</v>
      </c>
      <c r="M2541">
        <v>3994</v>
      </c>
      <c r="N2541">
        <f t="shared" si="39"/>
        <v>12533</v>
      </c>
    </row>
    <row r="2542" spans="1:14" ht="14.25" customHeight="1" x14ac:dyDescent="0.35">
      <c r="A2542" t="s">
        <v>7403</v>
      </c>
      <c r="B2542" t="s">
        <v>7404</v>
      </c>
      <c r="C2542" t="s">
        <v>2600</v>
      </c>
      <c r="D2542" t="s">
        <v>2615</v>
      </c>
      <c r="E2542">
        <v>48029</v>
      </c>
      <c r="F2542">
        <v>8206</v>
      </c>
      <c r="G2542">
        <v>2453</v>
      </c>
      <c r="H2542">
        <v>4882</v>
      </c>
      <c r="I2542">
        <v>15887</v>
      </c>
      <c r="J2542">
        <v>7784</v>
      </c>
      <c r="K2542">
        <v>3176</v>
      </c>
      <c r="L2542">
        <v>5705</v>
      </c>
      <c r="M2542">
        <v>20488</v>
      </c>
      <c r="N2542">
        <f t="shared" si="39"/>
        <v>68581</v>
      </c>
    </row>
    <row r="2543" spans="1:14" ht="14.25" customHeight="1" x14ac:dyDescent="0.35">
      <c r="A2543" t="s">
        <v>7405</v>
      </c>
      <c r="B2543" t="s">
        <v>7406</v>
      </c>
      <c r="C2543" t="s">
        <v>2600</v>
      </c>
      <c r="D2543" t="s">
        <v>2616</v>
      </c>
      <c r="E2543">
        <v>48031</v>
      </c>
      <c r="F2543">
        <v>19</v>
      </c>
      <c r="G2543">
        <v>0</v>
      </c>
      <c r="H2543">
        <v>0</v>
      </c>
      <c r="I2543">
        <v>17</v>
      </c>
      <c r="J2543">
        <v>10</v>
      </c>
      <c r="K2543">
        <v>0</v>
      </c>
      <c r="L2543">
        <v>43</v>
      </c>
      <c r="M2543">
        <v>43</v>
      </c>
      <c r="N2543">
        <f t="shared" si="39"/>
        <v>132</v>
      </c>
    </row>
    <row r="2544" spans="1:14" ht="14.25" customHeight="1" x14ac:dyDescent="0.35">
      <c r="A2544" t="s">
        <v>7407</v>
      </c>
      <c r="B2544" t="s">
        <v>7408</v>
      </c>
      <c r="C2544" t="s">
        <v>2600</v>
      </c>
      <c r="D2544" t="s">
        <v>2617</v>
      </c>
      <c r="E2544">
        <v>48033</v>
      </c>
      <c r="F2544">
        <v>0</v>
      </c>
      <c r="G2544">
        <v>5</v>
      </c>
      <c r="H2544">
        <v>5</v>
      </c>
      <c r="I2544">
        <v>0</v>
      </c>
      <c r="J2544">
        <v>0</v>
      </c>
      <c r="K2544">
        <v>6</v>
      </c>
      <c r="L2544">
        <v>0</v>
      </c>
      <c r="M2544">
        <v>0</v>
      </c>
      <c r="N2544">
        <f t="shared" si="39"/>
        <v>16</v>
      </c>
    </row>
    <row r="2545" spans="1:14" ht="14.25" customHeight="1" x14ac:dyDescent="0.35">
      <c r="A2545" t="s">
        <v>7409</v>
      </c>
      <c r="B2545" t="s">
        <v>7410</v>
      </c>
      <c r="C2545" t="s">
        <v>2600</v>
      </c>
      <c r="D2545" t="s">
        <v>2618</v>
      </c>
      <c r="E2545">
        <v>48035</v>
      </c>
      <c r="F2545">
        <v>25</v>
      </c>
      <c r="G2545">
        <v>9</v>
      </c>
      <c r="H2545">
        <v>0</v>
      </c>
      <c r="I2545">
        <v>42</v>
      </c>
      <c r="J2545">
        <v>18</v>
      </c>
      <c r="K2545">
        <v>13</v>
      </c>
      <c r="L2545">
        <v>12</v>
      </c>
      <c r="M2545">
        <v>137</v>
      </c>
      <c r="N2545">
        <f t="shared" si="39"/>
        <v>256</v>
      </c>
    </row>
    <row r="2546" spans="1:14" ht="14.25" customHeight="1" x14ac:dyDescent="0.35">
      <c r="A2546" t="s">
        <v>7411</v>
      </c>
      <c r="B2546" t="s">
        <v>7412</v>
      </c>
      <c r="C2546" t="s">
        <v>2600</v>
      </c>
      <c r="D2546" t="s">
        <v>2619</v>
      </c>
      <c r="E2546">
        <v>48037</v>
      </c>
      <c r="F2546">
        <v>327</v>
      </c>
      <c r="G2546">
        <v>169</v>
      </c>
      <c r="H2546">
        <v>194</v>
      </c>
      <c r="I2546">
        <v>545</v>
      </c>
      <c r="J2546">
        <v>359</v>
      </c>
      <c r="K2546">
        <v>73</v>
      </c>
      <c r="L2546">
        <v>257</v>
      </c>
      <c r="M2546">
        <v>586</v>
      </c>
      <c r="N2546">
        <f t="shared" si="39"/>
        <v>2510</v>
      </c>
    </row>
    <row r="2547" spans="1:14" ht="14.25" customHeight="1" x14ac:dyDescent="0.35">
      <c r="A2547" t="s">
        <v>7413</v>
      </c>
      <c r="B2547" t="s">
        <v>7414</v>
      </c>
      <c r="C2547" t="s">
        <v>2600</v>
      </c>
      <c r="D2547" t="s">
        <v>2620</v>
      </c>
      <c r="E2547">
        <v>48039</v>
      </c>
      <c r="F2547">
        <v>799</v>
      </c>
      <c r="G2547">
        <v>130</v>
      </c>
      <c r="H2547">
        <v>699</v>
      </c>
      <c r="I2547">
        <v>1288</v>
      </c>
      <c r="J2547">
        <v>848</v>
      </c>
      <c r="K2547">
        <v>258</v>
      </c>
      <c r="L2547">
        <v>224</v>
      </c>
      <c r="M2547">
        <v>2031</v>
      </c>
      <c r="N2547">
        <f t="shared" si="39"/>
        <v>6277</v>
      </c>
    </row>
    <row r="2548" spans="1:14" ht="14.25" customHeight="1" x14ac:dyDescent="0.35">
      <c r="A2548" t="s">
        <v>7415</v>
      </c>
      <c r="B2548" t="s">
        <v>7416</v>
      </c>
      <c r="C2548" t="s">
        <v>2600</v>
      </c>
      <c r="D2548" t="s">
        <v>2621</v>
      </c>
      <c r="E2548">
        <v>48041</v>
      </c>
      <c r="F2548">
        <v>717</v>
      </c>
      <c r="G2548">
        <v>416</v>
      </c>
      <c r="H2548">
        <v>356</v>
      </c>
      <c r="I2548">
        <v>14483</v>
      </c>
      <c r="J2548">
        <v>475</v>
      </c>
      <c r="K2548">
        <v>169</v>
      </c>
      <c r="L2548">
        <v>521</v>
      </c>
      <c r="M2548">
        <v>14407</v>
      </c>
      <c r="N2548">
        <f t="shared" si="39"/>
        <v>31544</v>
      </c>
    </row>
    <row r="2549" spans="1:14" ht="14.25" customHeight="1" x14ac:dyDescent="0.35">
      <c r="A2549" t="s">
        <v>7417</v>
      </c>
      <c r="B2549" t="s">
        <v>7418</v>
      </c>
      <c r="C2549" t="s">
        <v>2600</v>
      </c>
      <c r="D2549" t="s">
        <v>2622</v>
      </c>
      <c r="E2549">
        <v>48043</v>
      </c>
      <c r="F2549">
        <v>0</v>
      </c>
      <c r="G2549">
        <v>0</v>
      </c>
      <c r="H2549">
        <v>0</v>
      </c>
      <c r="I2549">
        <v>23</v>
      </c>
      <c r="J2549">
        <v>0</v>
      </c>
      <c r="K2549">
        <v>0</v>
      </c>
      <c r="L2549">
        <v>0</v>
      </c>
      <c r="M2549">
        <v>0</v>
      </c>
      <c r="N2549">
        <f t="shared" si="39"/>
        <v>23</v>
      </c>
    </row>
    <row r="2550" spans="1:14" ht="14.25" customHeight="1" x14ac:dyDescent="0.35">
      <c r="A2550" t="s">
        <v>7419</v>
      </c>
      <c r="B2550" t="s">
        <v>7420</v>
      </c>
      <c r="C2550" t="s">
        <v>2600</v>
      </c>
      <c r="D2550" t="s">
        <v>2623</v>
      </c>
      <c r="E2550">
        <v>48045</v>
      </c>
      <c r="F2550">
        <v>3</v>
      </c>
      <c r="G2550">
        <v>0</v>
      </c>
      <c r="H2550">
        <v>0</v>
      </c>
      <c r="I2550">
        <v>0</v>
      </c>
      <c r="J2550">
        <v>0</v>
      </c>
      <c r="K2550">
        <v>0</v>
      </c>
      <c r="L2550">
        <v>0</v>
      </c>
      <c r="M2550">
        <v>1</v>
      </c>
      <c r="N2550">
        <f t="shared" si="39"/>
        <v>4</v>
      </c>
    </row>
    <row r="2551" spans="1:14" ht="14.25" customHeight="1" x14ac:dyDescent="0.35">
      <c r="A2551" t="s">
        <v>7421</v>
      </c>
      <c r="B2551" t="s">
        <v>4081</v>
      </c>
      <c r="C2551" t="s">
        <v>2600</v>
      </c>
      <c r="D2551" t="s">
        <v>2624</v>
      </c>
      <c r="E2551">
        <v>48047</v>
      </c>
      <c r="F2551">
        <v>35</v>
      </c>
      <c r="G2551">
        <v>0</v>
      </c>
      <c r="H2551">
        <v>18</v>
      </c>
      <c r="I2551">
        <v>206</v>
      </c>
      <c r="J2551">
        <v>42</v>
      </c>
      <c r="K2551">
        <v>0</v>
      </c>
      <c r="L2551">
        <v>6</v>
      </c>
      <c r="M2551">
        <v>14</v>
      </c>
      <c r="N2551">
        <f t="shared" si="39"/>
        <v>321</v>
      </c>
    </row>
    <row r="2552" spans="1:14" ht="14.25" customHeight="1" x14ac:dyDescent="0.35">
      <c r="A2552" t="s">
        <v>7422</v>
      </c>
      <c r="B2552" t="s">
        <v>4418</v>
      </c>
      <c r="C2552" t="s">
        <v>2600</v>
      </c>
      <c r="D2552" t="s">
        <v>2625</v>
      </c>
      <c r="E2552">
        <v>48049</v>
      </c>
      <c r="F2552">
        <v>129</v>
      </c>
      <c r="G2552">
        <v>57</v>
      </c>
      <c r="H2552">
        <v>75</v>
      </c>
      <c r="I2552">
        <v>168</v>
      </c>
      <c r="J2552">
        <v>106</v>
      </c>
      <c r="K2552">
        <v>50</v>
      </c>
      <c r="L2552">
        <v>15</v>
      </c>
      <c r="M2552">
        <v>267</v>
      </c>
      <c r="N2552">
        <f t="shared" si="39"/>
        <v>867</v>
      </c>
    </row>
    <row r="2553" spans="1:14" ht="14.25" customHeight="1" x14ac:dyDescent="0.35">
      <c r="A2553" t="s">
        <v>7423</v>
      </c>
      <c r="B2553" t="s">
        <v>7424</v>
      </c>
      <c r="C2553" t="s">
        <v>2600</v>
      </c>
      <c r="D2553" t="s">
        <v>2626</v>
      </c>
      <c r="E2553">
        <v>48051</v>
      </c>
      <c r="F2553">
        <v>42</v>
      </c>
      <c r="G2553">
        <v>0</v>
      </c>
      <c r="H2553">
        <v>43</v>
      </c>
      <c r="I2553">
        <v>47</v>
      </c>
      <c r="J2553">
        <v>121</v>
      </c>
      <c r="K2553">
        <v>31</v>
      </c>
      <c r="L2553">
        <v>69</v>
      </c>
      <c r="M2553">
        <v>58</v>
      </c>
      <c r="N2553">
        <f t="shared" si="39"/>
        <v>411</v>
      </c>
    </row>
    <row r="2554" spans="1:14" ht="14.25" customHeight="1" x14ac:dyDescent="0.35">
      <c r="A2554" t="s">
        <v>7425</v>
      </c>
      <c r="B2554" t="s">
        <v>7426</v>
      </c>
      <c r="C2554" t="s">
        <v>2600</v>
      </c>
      <c r="D2554" t="s">
        <v>2627</v>
      </c>
      <c r="E2554">
        <v>48053</v>
      </c>
      <c r="F2554">
        <v>117</v>
      </c>
      <c r="G2554">
        <v>21</v>
      </c>
      <c r="H2554">
        <v>0</v>
      </c>
      <c r="I2554">
        <v>310</v>
      </c>
      <c r="J2554">
        <v>113</v>
      </c>
      <c r="K2554">
        <v>71</v>
      </c>
      <c r="L2554">
        <v>11</v>
      </c>
      <c r="M2554">
        <v>102</v>
      </c>
      <c r="N2554">
        <f t="shared" si="39"/>
        <v>745</v>
      </c>
    </row>
    <row r="2555" spans="1:14" ht="14.25" customHeight="1" x14ac:dyDescent="0.35">
      <c r="A2555" t="s">
        <v>7427</v>
      </c>
      <c r="B2555" t="s">
        <v>5043</v>
      </c>
      <c r="C2555" t="s">
        <v>2600</v>
      </c>
      <c r="D2555" t="s">
        <v>2628</v>
      </c>
      <c r="E2555">
        <v>48055</v>
      </c>
      <c r="F2555">
        <v>66</v>
      </c>
      <c r="G2555">
        <v>15</v>
      </c>
      <c r="H2555">
        <v>348</v>
      </c>
      <c r="I2555">
        <v>837</v>
      </c>
      <c r="J2555">
        <v>174</v>
      </c>
      <c r="K2555">
        <v>39</v>
      </c>
      <c r="L2555">
        <v>88</v>
      </c>
      <c r="M2555">
        <v>484</v>
      </c>
      <c r="N2555">
        <f t="shared" si="39"/>
        <v>2051</v>
      </c>
    </row>
    <row r="2556" spans="1:14" ht="14.25" customHeight="1" x14ac:dyDescent="0.35">
      <c r="A2556" t="s">
        <v>7428</v>
      </c>
      <c r="B2556" t="s">
        <v>3341</v>
      </c>
      <c r="C2556" t="s">
        <v>2600</v>
      </c>
      <c r="D2556" t="s">
        <v>2629</v>
      </c>
      <c r="E2556">
        <v>48057</v>
      </c>
      <c r="F2556">
        <v>124</v>
      </c>
      <c r="G2556">
        <v>0</v>
      </c>
      <c r="H2556">
        <v>34</v>
      </c>
      <c r="I2556">
        <v>56</v>
      </c>
      <c r="J2556">
        <v>5</v>
      </c>
      <c r="K2556">
        <v>21</v>
      </c>
      <c r="L2556">
        <v>51</v>
      </c>
      <c r="M2556">
        <v>10</v>
      </c>
      <c r="N2556">
        <f t="shared" si="39"/>
        <v>301</v>
      </c>
    </row>
    <row r="2557" spans="1:14" ht="14.25" customHeight="1" x14ac:dyDescent="0.35">
      <c r="A2557" t="s">
        <v>7429</v>
      </c>
      <c r="B2557" t="s">
        <v>7430</v>
      </c>
      <c r="C2557" t="s">
        <v>2600</v>
      </c>
      <c r="D2557" t="s">
        <v>2630</v>
      </c>
      <c r="E2557">
        <v>48059</v>
      </c>
      <c r="F2557">
        <v>6</v>
      </c>
      <c r="G2557">
        <v>0</v>
      </c>
      <c r="H2557">
        <v>31</v>
      </c>
      <c r="I2557">
        <v>44</v>
      </c>
      <c r="J2557">
        <v>13</v>
      </c>
      <c r="K2557">
        <v>72</v>
      </c>
      <c r="L2557">
        <v>60</v>
      </c>
      <c r="M2557">
        <v>68</v>
      </c>
      <c r="N2557">
        <f t="shared" si="39"/>
        <v>294</v>
      </c>
    </row>
    <row r="2558" spans="1:14" ht="14.25" customHeight="1" x14ac:dyDescent="0.35">
      <c r="A2558" t="s">
        <v>7431</v>
      </c>
      <c r="B2558" t="s">
        <v>6992</v>
      </c>
      <c r="C2558" t="s">
        <v>2600</v>
      </c>
      <c r="D2558" t="s">
        <v>2631</v>
      </c>
      <c r="E2558">
        <v>48061</v>
      </c>
      <c r="F2558">
        <v>3517</v>
      </c>
      <c r="G2558">
        <v>1045</v>
      </c>
      <c r="H2558">
        <v>2868</v>
      </c>
      <c r="I2558">
        <v>5289</v>
      </c>
      <c r="J2558">
        <v>3446</v>
      </c>
      <c r="K2558">
        <v>1118</v>
      </c>
      <c r="L2558">
        <v>2775</v>
      </c>
      <c r="M2558">
        <v>5798</v>
      </c>
      <c r="N2558">
        <f t="shared" si="39"/>
        <v>25856</v>
      </c>
    </row>
    <row r="2559" spans="1:14" ht="14.25" customHeight="1" x14ac:dyDescent="0.35">
      <c r="A2559" t="s">
        <v>7432</v>
      </c>
      <c r="B2559" t="s">
        <v>7433</v>
      </c>
      <c r="C2559" t="s">
        <v>2600</v>
      </c>
      <c r="D2559" t="s">
        <v>2632</v>
      </c>
      <c r="E2559">
        <v>48063</v>
      </c>
      <c r="F2559">
        <v>38</v>
      </c>
      <c r="G2559">
        <v>0</v>
      </c>
      <c r="H2559">
        <v>52</v>
      </c>
      <c r="I2559">
        <v>132</v>
      </c>
      <c r="J2559">
        <v>79</v>
      </c>
      <c r="K2559">
        <v>79</v>
      </c>
      <c r="L2559">
        <v>18</v>
      </c>
      <c r="M2559">
        <v>228</v>
      </c>
      <c r="N2559">
        <f t="shared" si="39"/>
        <v>626</v>
      </c>
    </row>
    <row r="2560" spans="1:14" ht="14.25" customHeight="1" x14ac:dyDescent="0.35">
      <c r="A2560" t="s">
        <v>7434</v>
      </c>
      <c r="B2560" t="s">
        <v>7435</v>
      </c>
      <c r="C2560" t="s">
        <v>2600</v>
      </c>
      <c r="D2560" t="s">
        <v>2633</v>
      </c>
      <c r="E2560">
        <v>48065</v>
      </c>
      <c r="F2560">
        <v>6</v>
      </c>
      <c r="G2560">
        <v>0</v>
      </c>
      <c r="H2560">
        <v>14</v>
      </c>
      <c r="I2560">
        <v>6</v>
      </c>
      <c r="J2560">
        <v>0</v>
      </c>
      <c r="K2560">
        <v>0</v>
      </c>
      <c r="L2560">
        <v>0</v>
      </c>
      <c r="M2560">
        <v>79</v>
      </c>
      <c r="N2560">
        <f t="shared" si="39"/>
        <v>105</v>
      </c>
    </row>
    <row r="2561" spans="1:14" ht="14.25" customHeight="1" x14ac:dyDescent="0.35">
      <c r="A2561" t="s">
        <v>7436</v>
      </c>
      <c r="B2561" t="s">
        <v>4424</v>
      </c>
      <c r="C2561" t="s">
        <v>2600</v>
      </c>
      <c r="D2561" t="s">
        <v>2634</v>
      </c>
      <c r="E2561">
        <v>48067</v>
      </c>
      <c r="F2561">
        <v>137</v>
      </c>
      <c r="G2561">
        <v>39</v>
      </c>
      <c r="H2561">
        <v>122</v>
      </c>
      <c r="I2561">
        <v>110</v>
      </c>
      <c r="J2561">
        <v>65</v>
      </c>
      <c r="K2561">
        <v>33</v>
      </c>
      <c r="L2561">
        <v>86</v>
      </c>
      <c r="M2561">
        <v>168</v>
      </c>
      <c r="N2561">
        <f t="shared" si="39"/>
        <v>760</v>
      </c>
    </row>
    <row r="2562" spans="1:14" ht="14.25" customHeight="1" x14ac:dyDescent="0.35">
      <c r="A2562" t="s">
        <v>7437</v>
      </c>
      <c r="B2562" t="s">
        <v>7438</v>
      </c>
      <c r="C2562" t="s">
        <v>2600</v>
      </c>
      <c r="D2562" t="s">
        <v>2635</v>
      </c>
      <c r="E2562">
        <v>48069</v>
      </c>
      <c r="F2562">
        <v>10</v>
      </c>
      <c r="G2562">
        <v>0</v>
      </c>
      <c r="H2562">
        <v>0</v>
      </c>
      <c r="I2562">
        <v>64</v>
      </c>
      <c r="J2562">
        <v>42</v>
      </c>
      <c r="K2562">
        <v>12</v>
      </c>
      <c r="L2562">
        <v>17</v>
      </c>
      <c r="M2562">
        <v>30</v>
      </c>
      <c r="N2562">
        <f t="shared" si="39"/>
        <v>175</v>
      </c>
    </row>
    <row r="2563" spans="1:14" ht="14.25" customHeight="1" x14ac:dyDescent="0.35">
      <c r="A2563" t="s">
        <v>7439</v>
      </c>
      <c r="B2563" t="s">
        <v>3343</v>
      </c>
      <c r="C2563" t="s">
        <v>2600</v>
      </c>
      <c r="D2563" t="s">
        <v>2636</v>
      </c>
      <c r="E2563">
        <v>48071</v>
      </c>
      <c r="F2563">
        <v>227</v>
      </c>
      <c r="G2563">
        <v>96</v>
      </c>
      <c r="H2563">
        <v>39</v>
      </c>
      <c r="I2563">
        <v>327</v>
      </c>
      <c r="J2563">
        <v>169</v>
      </c>
      <c r="K2563">
        <v>56</v>
      </c>
      <c r="L2563">
        <v>4</v>
      </c>
      <c r="M2563">
        <v>389</v>
      </c>
      <c r="N2563">
        <f t="shared" ref="N2563:N2626" si="40">SUM(F2563:M2563)</f>
        <v>1307</v>
      </c>
    </row>
    <row r="2564" spans="1:14" ht="14.25" customHeight="1" x14ac:dyDescent="0.35">
      <c r="A2564" t="s">
        <v>7440</v>
      </c>
      <c r="B2564" t="s">
        <v>3345</v>
      </c>
      <c r="C2564" t="s">
        <v>2600</v>
      </c>
      <c r="D2564" t="s">
        <v>2637</v>
      </c>
      <c r="E2564">
        <v>48073</v>
      </c>
      <c r="F2564">
        <v>300</v>
      </c>
      <c r="G2564">
        <v>81</v>
      </c>
      <c r="H2564">
        <v>76</v>
      </c>
      <c r="I2564">
        <v>316</v>
      </c>
      <c r="J2564">
        <v>172</v>
      </c>
      <c r="K2564">
        <v>72</v>
      </c>
      <c r="L2564">
        <v>254</v>
      </c>
      <c r="M2564">
        <v>517</v>
      </c>
      <c r="N2564">
        <f t="shared" si="40"/>
        <v>1788</v>
      </c>
    </row>
    <row r="2565" spans="1:14" ht="14.25" customHeight="1" x14ac:dyDescent="0.35">
      <c r="A2565" t="s">
        <v>7441</v>
      </c>
      <c r="B2565" t="s">
        <v>7442</v>
      </c>
      <c r="C2565" t="s">
        <v>2600</v>
      </c>
      <c r="D2565" t="s">
        <v>2638</v>
      </c>
      <c r="E2565">
        <v>48075</v>
      </c>
      <c r="F2565">
        <v>0</v>
      </c>
      <c r="G2565">
        <v>0</v>
      </c>
      <c r="H2565">
        <v>10</v>
      </c>
      <c r="I2565">
        <v>0</v>
      </c>
      <c r="J2565">
        <v>4</v>
      </c>
      <c r="K2565">
        <v>0</v>
      </c>
      <c r="L2565">
        <v>0</v>
      </c>
      <c r="M2565">
        <v>43</v>
      </c>
      <c r="N2565">
        <f t="shared" si="40"/>
        <v>57</v>
      </c>
    </row>
    <row r="2566" spans="1:14" ht="14.25" customHeight="1" x14ac:dyDescent="0.35">
      <c r="A2566" t="s">
        <v>7443</v>
      </c>
      <c r="B2566" t="s">
        <v>3353</v>
      </c>
      <c r="C2566" t="s">
        <v>2600</v>
      </c>
      <c r="D2566" t="s">
        <v>2639</v>
      </c>
      <c r="E2566">
        <v>48077</v>
      </c>
      <c r="F2566">
        <v>0</v>
      </c>
      <c r="G2566">
        <v>13</v>
      </c>
      <c r="H2566">
        <v>6</v>
      </c>
      <c r="I2566">
        <v>71</v>
      </c>
      <c r="J2566">
        <v>20</v>
      </c>
      <c r="K2566">
        <v>0</v>
      </c>
      <c r="L2566">
        <v>16</v>
      </c>
      <c r="M2566">
        <v>24</v>
      </c>
      <c r="N2566">
        <f t="shared" si="40"/>
        <v>150</v>
      </c>
    </row>
    <row r="2567" spans="1:14" ht="14.25" customHeight="1" x14ac:dyDescent="0.35">
      <c r="A2567" t="s">
        <v>7444</v>
      </c>
      <c r="B2567" t="s">
        <v>7445</v>
      </c>
      <c r="C2567" t="s">
        <v>2600</v>
      </c>
      <c r="D2567" t="s">
        <v>2640</v>
      </c>
      <c r="E2567">
        <v>48079</v>
      </c>
      <c r="F2567">
        <v>13</v>
      </c>
      <c r="G2567">
        <v>3</v>
      </c>
      <c r="H2567">
        <v>16</v>
      </c>
      <c r="I2567">
        <v>29</v>
      </c>
      <c r="J2567">
        <v>38</v>
      </c>
      <c r="K2567">
        <v>11</v>
      </c>
      <c r="L2567">
        <v>15</v>
      </c>
      <c r="M2567">
        <v>16</v>
      </c>
      <c r="N2567">
        <f t="shared" si="40"/>
        <v>141</v>
      </c>
    </row>
    <row r="2568" spans="1:14" ht="14.25" customHeight="1" x14ac:dyDescent="0.35">
      <c r="A2568" t="s">
        <v>7446</v>
      </c>
      <c r="B2568" t="s">
        <v>7447</v>
      </c>
      <c r="C2568" t="s">
        <v>2600</v>
      </c>
      <c r="D2568" t="s">
        <v>2641</v>
      </c>
      <c r="E2568">
        <v>48081</v>
      </c>
      <c r="F2568">
        <v>4</v>
      </c>
      <c r="G2568">
        <v>4</v>
      </c>
      <c r="H2568">
        <v>3</v>
      </c>
      <c r="I2568">
        <v>13</v>
      </c>
      <c r="J2568">
        <v>8</v>
      </c>
      <c r="K2568">
        <v>0</v>
      </c>
      <c r="L2568">
        <v>4</v>
      </c>
      <c r="M2568">
        <v>23</v>
      </c>
      <c r="N2568">
        <f t="shared" si="40"/>
        <v>59</v>
      </c>
    </row>
    <row r="2569" spans="1:14" ht="14.25" customHeight="1" x14ac:dyDescent="0.35">
      <c r="A2569" t="s">
        <v>7448</v>
      </c>
      <c r="B2569" t="s">
        <v>7449</v>
      </c>
      <c r="C2569" t="s">
        <v>2600</v>
      </c>
      <c r="D2569" t="s">
        <v>2642</v>
      </c>
      <c r="E2569">
        <v>48083</v>
      </c>
      <c r="F2569">
        <v>12</v>
      </c>
      <c r="G2569">
        <v>0</v>
      </c>
      <c r="H2569">
        <v>0</v>
      </c>
      <c r="I2569">
        <v>67</v>
      </c>
      <c r="J2569">
        <v>6</v>
      </c>
      <c r="K2569">
        <v>14</v>
      </c>
      <c r="L2569">
        <v>35</v>
      </c>
      <c r="M2569">
        <v>3</v>
      </c>
      <c r="N2569">
        <f t="shared" si="40"/>
        <v>137</v>
      </c>
    </row>
    <row r="2570" spans="1:14" ht="14.25" customHeight="1" x14ac:dyDescent="0.35">
      <c r="A2570" t="s">
        <v>7450</v>
      </c>
      <c r="B2570" t="s">
        <v>7451</v>
      </c>
      <c r="C2570" t="s">
        <v>2600</v>
      </c>
      <c r="D2570" t="s">
        <v>2643</v>
      </c>
      <c r="E2570">
        <v>48085</v>
      </c>
      <c r="F2570">
        <v>1290</v>
      </c>
      <c r="G2570">
        <v>611</v>
      </c>
      <c r="H2570">
        <v>1496</v>
      </c>
      <c r="I2570">
        <v>5046</v>
      </c>
      <c r="J2570">
        <v>2088</v>
      </c>
      <c r="K2570">
        <v>617</v>
      </c>
      <c r="L2570">
        <v>1305</v>
      </c>
      <c r="M2570">
        <v>5464</v>
      </c>
      <c r="N2570">
        <f t="shared" si="40"/>
        <v>17917</v>
      </c>
    </row>
    <row r="2571" spans="1:14" ht="14.25" customHeight="1" x14ac:dyDescent="0.35">
      <c r="A2571" t="s">
        <v>7452</v>
      </c>
      <c r="B2571" t="s">
        <v>7453</v>
      </c>
      <c r="C2571" t="s">
        <v>2600</v>
      </c>
      <c r="D2571" t="s">
        <v>2644</v>
      </c>
      <c r="E2571">
        <v>48087</v>
      </c>
      <c r="F2571">
        <v>25</v>
      </c>
      <c r="G2571">
        <v>6</v>
      </c>
      <c r="H2571">
        <v>2</v>
      </c>
      <c r="I2571">
        <v>18</v>
      </c>
      <c r="J2571">
        <v>10</v>
      </c>
      <c r="K2571">
        <v>5</v>
      </c>
      <c r="L2571">
        <v>5</v>
      </c>
      <c r="M2571">
        <v>92</v>
      </c>
      <c r="N2571">
        <f t="shared" si="40"/>
        <v>163</v>
      </c>
    </row>
    <row r="2572" spans="1:14" ht="14.25" customHeight="1" x14ac:dyDescent="0.35">
      <c r="A2572" t="s">
        <v>7454</v>
      </c>
      <c r="B2572" t="s">
        <v>7455</v>
      </c>
      <c r="C2572" t="s">
        <v>2600</v>
      </c>
      <c r="D2572" t="s">
        <v>2645</v>
      </c>
      <c r="E2572">
        <v>48089</v>
      </c>
      <c r="F2572">
        <v>44</v>
      </c>
      <c r="G2572">
        <v>369</v>
      </c>
      <c r="H2572">
        <v>64</v>
      </c>
      <c r="I2572">
        <v>80</v>
      </c>
      <c r="J2572">
        <v>32</v>
      </c>
      <c r="K2572">
        <v>2</v>
      </c>
      <c r="L2572">
        <v>19</v>
      </c>
      <c r="M2572">
        <v>147</v>
      </c>
      <c r="N2572">
        <f t="shared" si="40"/>
        <v>757</v>
      </c>
    </row>
    <row r="2573" spans="1:14" ht="14.25" customHeight="1" x14ac:dyDescent="0.35">
      <c r="A2573" t="s">
        <v>7456</v>
      </c>
      <c r="B2573" t="s">
        <v>7457</v>
      </c>
      <c r="C2573" t="s">
        <v>2600</v>
      </c>
      <c r="D2573" t="s">
        <v>2646</v>
      </c>
      <c r="E2573">
        <v>48091</v>
      </c>
      <c r="F2573">
        <v>192</v>
      </c>
      <c r="G2573">
        <v>0</v>
      </c>
      <c r="H2573">
        <v>188</v>
      </c>
      <c r="I2573">
        <v>507</v>
      </c>
      <c r="J2573">
        <v>100</v>
      </c>
      <c r="K2573">
        <v>142</v>
      </c>
      <c r="L2573">
        <v>130</v>
      </c>
      <c r="M2573">
        <v>947</v>
      </c>
      <c r="N2573">
        <f t="shared" si="40"/>
        <v>2206</v>
      </c>
    </row>
    <row r="2574" spans="1:14" ht="14.25" customHeight="1" x14ac:dyDescent="0.35">
      <c r="A2574" t="s">
        <v>7458</v>
      </c>
      <c r="B2574" t="s">
        <v>4870</v>
      </c>
      <c r="C2574" t="s">
        <v>2600</v>
      </c>
      <c r="D2574" t="s">
        <v>2647</v>
      </c>
      <c r="E2574">
        <v>48093</v>
      </c>
      <c r="F2574">
        <v>68</v>
      </c>
      <c r="G2574">
        <v>5</v>
      </c>
      <c r="H2574">
        <v>48</v>
      </c>
      <c r="I2574">
        <v>20</v>
      </c>
      <c r="J2574">
        <v>61</v>
      </c>
      <c r="K2574">
        <v>21</v>
      </c>
      <c r="L2574">
        <v>20</v>
      </c>
      <c r="M2574">
        <v>151</v>
      </c>
      <c r="N2574">
        <f t="shared" si="40"/>
        <v>394</v>
      </c>
    </row>
    <row r="2575" spans="1:14" ht="14.25" customHeight="1" x14ac:dyDescent="0.35">
      <c r="A2575" t="s">
        <v>7459</v>
      </c>
      <c r="B2575" t="s">
        <v>7460</v>
      </c>
      <c r="C2575" t="s">
        <v>2600</v>
      </c>
      <c r="D2575" t="s">
        <v>2648</v>
      </c>
      <c r="E2575">
        <v>48095</v>
      </c>
      <c r="F2575">
        <v>0</v>
      </c>
      <c r="G2575">
        <v>0</v>
      </c>
      <c r="H2575">
        <v>0</v>
      </c>
      <c r="I2575">
        <v>6</v>
      </c>
      <c r="J2575">
        <v>6</v>
      </c>
      <c r="K2575">
        <v>9</v>
      </c>
      <c r="L2575">
        <v>7</v>
      </c>
      <c r="M2575">
        <v>2</v>
      </c>
      <c r="N2575">
        <f t="shared" si="40"/>
        <v>30</v>
      </c>
    </row>
    <row r="2576" spans="1:14" ht="14.25" customHeight="1" x14ac:dyDescent="0.35">
      <c r="A2576" t="s">
        <v>7461</v>
      </c>
      <c r="B2576" t="s">
        <v>7462</v>
      </c>
      <c r="C2576" t="s">
        <v>2600</v>
      </c>
      <c r="D2576" t="s">
        <v>2649</v>
      </c>
      <c r="E2576">
        <v>48097</v>
      </c>
      <c r="F2576">
        <v>332</v>
      </c>
      <c r="G2576">
        <v>62</v>
      </c>
      <c r="H2576">
        <v>160</v>
      </c>
      <c r="I2576">
        <v>99</v>
      </c>
      <c r="J2576">
        <v>106</v>
      </c>
      <c r="K2576">
        <v>79</v>
      </c>
      <c r="L2576">
        <v>146</v>
      </c>
      <c r="M2576">
        <v>215</v>
      </c>
      <c r="N2576">
        <f t="shared" si="40"/>
        <v>1199</v>
      </c>
    </row>
    <row r="2577" spans="1:14" ht="14.25" customHeight="1" x14ac:dyDescent="0.35">
      <c r="A2577" t="s">
        <v>7463</v>
      </c>
      <c r="B2577" t="s">
        <v>7464</v>
      </c>
      <c r="C2577" t="s">
        <v>2600</v>
      </c>
      <c r="D2577" t="s">
        <v>2650</v>
      </c>
      <c r="E2577">
        <v>48099</v>
      </c>
      <c r="F2577">
        <v>215</v>
      </c>
      <c r="G2577">
        <v>28</v>
      </c>
      <c r="H2577">
        <v>87</v>
      </c>
      <c r="I2577">
        <v>156</v>
      </c>
      <c r="J2577">
        <v>110</v>
      </c>
      <c r="K2577">
        <v>9</v>
      </c>
      <c r="L2577">
        <v>154</v>
      </c>
      <c r="M2577">
        <v>440</v>
      </c>
      <c r="N2577">
        <f t="shared" si="40"/>
        <v>1199</v>
      </c>
    </row>
    <row r="2578" spans="1:14" ht="14.25" customHeight="1" x14ac:dyDescent="0.35">
      <c r="A2578" t="s">
        <v>7465</v>
      </c>
      <c r="B2578" t="s">
        <v>7466</v>
      </c>
      <c r="C2578" t="s">
        <v>2600</v>
      </c>
      <c r="D2578" t="s">
        <v>2651</v>
      </c>
      <c r="E2578">
        <v>48101</v>
      </c>
      <c r="F2578">
        <v>24</v>
      </c>
      <c r="G2578">
        <v>0</v>
      </c>
      <c r="H2578">
        <v>0</v>
      </c>
      <c r="I2578">
        <v>14</v>
      </c>
      <c r="J2578">
        <v>0</v>
      </c>
      <c r="K2578">
        <v>0</v>
      </c>
      <c r="L2578">
        <v>7</v>
      </c>
      <c r="M2578">
        <v>8</v>
      </c>
      <c r="N2578">
        <f t="shared" si="40"/>
        <v>53</v>
      </c>
    </row>
    <row r="2579" spans="1:14" ht="14.25" customHeight="1" x14ac:dyDescent="0.35">
      <c r="A2579" t="s">
        <v>7467</v>
      </c>
      <c r="B2579" t="s">
        <v>7468</v>
      </c>
      <c r="C2579" t="s">
        <v>2600</v>
      </c>
      <c r="D2579" t="s">
        <v>2652</v>
      </c>
      <c r="E2579">
        <v>48103</v>
      </c>
      <c r="F2579">
        <v>21</v>
      </c>
      <c r="G2579">
        <v>0</v>
      </c>
      <c r="H2579">
        <v>21</v>
      </c>
      <c r="I2579">
        <v>17</v>
      </c>
      <c r="J2579">
        <v>21</v>
      </c>
      <c r="K2579">
        <v>0</v>
      </c>
      <c r="L2579">
        <v>0</v>
      </c>
      <c r="M2579">
        <v>0</v>
      </c>
      <c r="N2579">
        <f t="shared" si="40"/>
        <v>80</v>
      </c>
    </row>
    <row r="2580" spans="1:14" ht="14.25" customHeight="1" x14ac:dyDescent="0.35">
      <c r="A2580" t="s">
        <v>7469</v>
      </c>
      <c r="B2580" t="s">
        <v>7278</v>
      </c>
      <c r="C2580" t="s">
        <v>2600</v>
      </c>
      <c r="D2580" t="s">
        <v>2653</v>
      </c>
      <c r="E2580">
        <v>48105</v>
      </c>
      <c r="F2580">
        <v>0</v>
      </c>
      <c r="G2580">
        <v>0</v>
      </c>
      <c r="H2580">
        <v>0</v>
      </c>
      <c r="I2580">
        <v>0</v>
      </c>
      <c r="J2580">
        <v>0</v>
      </c>
      <c r="K2580">
        <v>0</v>
      </c>
      <c r="L2580">
        <v>0</v>
      </c>
      <c r="M2580">
        <v>0</v>
      </c>
      <c r="N2580">
        <f t="shared" si="40"/>
        <v>0</v>
      </c>
    </row>
    <row r="2581" spans="1:14" ht="14.25" customHeight="1" x14ac:dyDescent="0.35">
      <c r="A2581" t="s">
        <v>7470</v>
      </c>
      <c r="B2581" t="s">
        <v>7471</v>
      </c>
      <c r="C2581" t="s">
        <v>2600</v>
      </c>
      <c r="D2581" t="s">
        <v>2654</v>
      </c>
      <c r="E2581">
        <v>48107</v>
      </c>
      <c r="F2581">
        <v>63</v>
      </c>
      <c r="G2581">
        <v>21</v>
      </c>
      <c r="H2581">
        <v>6</v>
      </c>
      <c r="I2581">
        <v>55</v>
      </c>
      <c r="J2581">
        <v>4</v>
      </c>
      <c r="K2581">
        <v>0</v>
      </c>
      <c r="L2581">
        <v>37</v>
      </c>
      <c r="M2581">
        <v>53</v>
      </c>
      <c r="N2581">
        <f t="shared" si="40"/>
        <v>239</v>
      </c>
    </row>
    <row r="2582" spans="1:14" ht="14.25" customHeight="1" x14ac:dyDescent="0.35">
      <c r="A2582" t="s">
        <v>7472</v>
      </c>
      <c r="B2582" t="s">
        <v>7473</v>
      </c>
      <c r="C2582" t="s">
        <v>2600</v>
      </c>
      <c r="D2582" t="s">
        <v>2655</v>
      </c>
      <c r="E2582">
        <v>48109</v>
      </c>
      <c r="F2582">
        <v>0</v>
      </c>
      <c r="G2582">
        <v>0</v>
      </c>
      <c r="H2582">
        <v>0</v>
      </c>
      <c r="I2582">
        <v>0</v>
      </c>
      <c r="J2582">
        <v>0</v>
      </c>
      <c r="K2582">
        <v>0</v>
      </c>
      <c r="L2582">
        <v>0</v>
      </c>
      <c r="M2582">
        <v>50</v>
      </c>
      <c r="N2582">
        <f t="shared" si="40"/>
        <v>50</v>
      </c>
    </row>
    <row r="2583" spans="1:14" ht="14.25" customHeight="1" x14ac:dyDescent="0.35">
      <c r="A2583" t="s">
        <v>7474</v>
      </c>
      <c r="B2583" t="s">
        <v>7475</v>
      </c>
      <c r="C2583" t="s">
        <v>2600</v>
      </c>
      <c r="D2583" t="s">
        <v>2656</v>
      </c>
      <c r="E2583">
        <v>48111</v>
      </c>
      <c r="F2583">
        <v>0</v>
      </c>
      <c r="G2583">
        <v>0</v>
      </c>
      <c r="H2583">
        <v>11</v>
      </c>
      <c r="I2583">
        <v>1</v>
      </c>
      <c r="J2583">
        <v>17</v>
      </c>
      <c r="K2583">
        <v>2</v>
      </c>
      <c r="L2583">
        <v>0</v>
      </c>
      <c r="M2583">
        <v>3</v>
      </c>
      <c r="N2583">
        <f t="shared" si="40"/>
        <v>34</v>
      </c>
    </row>
    <row r="2584" spans="1:14" ht="14.25" customHeight="1" x14ac:dyDescent="0.35">
      <c r="A2584" t="s">
        <v>7476</v>
      </c>
      <c r="B2584" t="s">
        <v>3373</v>
      </c>
      <c r="C2584" t="s">
        <v>2600</v>
      </c>
      <c r="D2584" t="s">
        <v>2657</v>
      </c>
      <c r="E2584">
        <v>48113</v>
      </c>
      <c r="F2584">
        <v>11733</v>
      </c>
      <c r="G2584">
        <v>4044</v>
      </c>
      <c r="H2584">
        <v>6450</v>
      </c>
      <c r="I2584">
        <v>18790</v>
      </c>
      <c r="J2584">
        <v>11411</v>
      </c>
      <c r="K2584">
        <v>2995</v>
      </c>
      <c r="L2584">
        <v>6268</v>
      </c>
      <c r="M2584">
        <v>22732</v>
      </c>
      <c r="N2584">
        <f t="shared" si="40"/>
        <v>84423</v>
      </c>
    </row>
    <row r="2585" spans="1:14" ht="14.25" customHeight="1" x14ac:dyDescent="0.35">
      <c r="A2585" t="s">
        <v>7477</v>
      </c>
      <c r="B2585" t="s">
        <v>4129</v>
      </c>
      <c r="C2585" t="s">
        <v>2600</v>
      </c>
      <c r="D2585" t="s">
        <v>2658</v>
      </c>
      <c r="E2585">
        <v>48115</v>
      </c>
      <c r="F2585">
        <v>106</v>
      </c>
      <c r="G2585">
        <v>0</v>
      </c>
      <c r="H2585">
        <v>1</v>
      </c>
      <c r="I2585">
        <v>43</v>
      </c>
      <c r="J2585">
        <v>75</v>
      </c>
      <c r="K2585">
        <v>6</v>
      </c>
      <c r="L2585">
        <v>0</v>
      </c>
      <c r="M2585">
        <v>77</v>
      </c>
      <c r="N2585">
        <f t="shared" si="40"/>
        <v>308</v>
      </c>
    </row>
    <row r="2586" spans="1:14" ht="14.25" customHeight="1" x14ac:dyDescent="0.35">
      <c r="A2586" t="s">
        <v>7478</v>
      </c>
      <c r="B2586" t="s">
        <v>7479</v>
      </c>
      <c r="C2586" t="s">
        <v>2600</v>
      </c>
      <c r="D2586" t="s">
        <v>2659</v>
      </c>
      <c r="E2586">
        <v>48117</v>
      </c>
      <c r="F2586">
        <v>151</v>
      </c>
      <c r="G2586">
        <v>36</v>
      </c>
      <c r="H2586">
        <v>97</v>
      </c>
      <c r="I2586">
        <v>22</v>
      </c>
      <c r="J2586">
        <v>123</v>
      </c>
      <c r="K2586">
        <v>0</v>
      </c>
      <c r="L2586">
        <v>0</v>
      </c>
      <c r="M2586">
        <v>168</v>
      </c>
      <c r="N2586">
        <f t="shared" si="40"/>
        <v>597</v>
      </c>
    </row>
    <row r="2587" spans="1:14" ht="14.25" customHeight="1" x14ac:dyDescent="0.35">
      <c r="A2587" t="s">
        <v>7480</v>
      </c>
      <c r="B2587" t="s">
        <v>3827</v>
      </c>
      <c r="C2587" t="s">
        <v>2600</v>
      </c>
      <c r="D2587" t="s">
        <v>2660</v>
      </c>
      <c r="E2587">
        <v>48119</v>
      </c>
      <c r="F2587">
        <v>11</v>
      </c>
      <c r="G2587">
        <v>0</v>
      </c>
      <c r="H2587">
        <v>6</v>
      </c>
      <c r="I2587">
        <v>13</v>
      </c>
      <c r="J2587">
        <v>0</v>
      </c>
      <c r="K2587">
        <v>0</v>
      </c>
      <c r="L2587">
        <v>14</v>
      </c>
      <c r="M2587">
        <v>55</v>
      </c>
      <c r="N2587">
        <f t="shared" si="40"/>
        <v>99</v>
      </c>
    </row>
    <row r="2588" spans="1:14" ht="14.25" customHeight="1" x14ac:dyDescent="0.35">
      <c r="A2588" t="s">
        <v>7481</v>
      </c>
      <c r="B2588" t="s">
        <v>7482</v>
      </c>
      <c r="C2588" t="s">
        <v>2600</v>
      </c>
      <c r="D2588" t="s">
        <v>2661</v>
      </c>
      <c r="E2588">
        <v>48121</v>
      </c>
      <c r="F2588">
        <v>1416</v>
      </c>
      <c r="G2588">
        <v>793</v>
      </c>
      <c r="H2588">
        <v>861</v>
      </c>
      <c r="I2588">
        <v>7100</v>
      </c>
      <c r="J2588">
        <v>1705</v>
      </c>
      <c r="K2588">
        <v>380</v>
      </c>
      <c r="L2588">
        <v>889</v>
      </c>
      <c r="M2588">
        <v>7263</v>
      </c>
      <c r="N2588">
        <f t="shared" si="40"/>
        <v>20407</v>
      </c>
    </row>
    <row r="2589" spans="1:14" ht="14.25" customHeight="1" x14ac:dyDescent="0.35">
      <c r="A2589" t="s">
        <v>7483</v>
      </c>
      <c r="B2589" t="s">
        <v>7484</v>
      </c>
      <c r="C2589" t="s">
        <v>2600</v>
      </c>
      <c r="D2589" t="s">
        <v>2662</v>
      </c>
      <c r="E2589">
        <v>48123</v>
      </c>
      <c r="F2589">
        <v>17</v>
      </c>
      <c r="G2589">
        <v>0</v>
      </c>
      <c r="H2589">
        <v>0</v>
      </c>
      <c r="I2589">
        <v>49</v>
      </c>
      <c r="J2589">
        <v>46</v>
      </c>
      <c r="K2589">
        <v>23</v>
      </c>
      <c r="L2589">
        <v>33</v>
      </c>
      <c r="M2589">
        <v>173</v>
      </c>
      <c r="N2589">
        <f t="shared" si="40"/>
        <v>341</v>
      </c>
    </row>
    <row r="2590" spans="1:14" ht="14.25" customHeight="1" x14ac:dyDescent="0.35">
      <c r="A2590" t="s">
        <v>7485</v>
      </c>
      <c r="B2590" t="s">
        <v>7486</v>
      </c>
      <c r="C2590" t="s">
        <v>2600</v>
      </c>
      <c r="D2590" t="s">
        <v>2663</v>
      </c>
      <c r="E2590">
        <v>48125</v>
      </c>
      <c r="F2590">
        <v>6</v>
      </c>
      <c r="G2590">
        <v>0</v>
      </c>
      <c r="H2590">
        <v>14</v>
      </c>
      <c r="I2590">
        <v>0</v>
      </c>
      <c r="J2590">
        <v>2</v>
      </c>
      <c r="K2590">
        <v>6</v>
      </c>
      <c r="L2590">
        <v>0</v>
      </c>
      <c r="M2590">
        <v>0</v>
      </c>
      <c r="N2590">
        <f t="shared" si="40"/>
        <v>28</v>
      </c>
    </row>
    <row r="2591" spans="1:14" ht="14.25" customHeight="1" x14ac:dyDescent="0.35">
      <c r="A2591" t="s">
        <v>7487</v>
      </c>
      <c r="B2591" t="s">
        <v>7488</v>
      </c>
      <c r="C2591" t="s">
        <v>2600</v>
      </c>
      <c r="D2591" t="s">
        <v>2664</v>
      </c>
      <c r="E2591">
        <v>48127</v>
      </c>
      <c r="F2591">
        <v>188</v>
      </c>
      <c r="G2591">
        <v>26</v>
      </c>
      <c r="H2591">
        <v>1</v>
      </c>
      <c r="I2591">
        <v>134</v>
      </c>
      <c r="J2591">
        <v>69</v>
      </c>
      <c r="K2591">
        <v>6</v>
      </c>
      <c r="L2591">
        <v>94</v>
      </c>
      <c r="M2591">
        <v>430</v>
      </c>
      <c r="N2591">
        <f t="shared" si="40"/>
        <v>948</v>
      </c>
    </row>
    <row r="2592" spans="1:14" ht="14.25" customHeight="1" x14ac:dyDescent="0.35">
      <c r="A2592" t="s">
        <v>7489</v>
      </c>
      <c r="B2592" t="s">
        <v>7490</v>
      </c>
      <c r="C2592" t="s">
        <v>2600</v>
      </c>
      <c r="D2592" t="s">
        <v>2665</v>
      </c>
      <c r="E2592">
        <v>48129</v>
      </c>
      <c r="F2592">
        <v>10</v>
      </c>
      <c r="G2592">
        <v>0</v>
      </c>
      <c r="H2592">
        <v>0</v>
      </c>
      <c r="I2592">
        <v>0</v>
      </c>
      <c r="J2592">
        <v>3</v>
      </c>
      <c r="K2592">
        <v>0</v>
      </c>
      <c r="L2592">
        <v>0</v>
      </c>
      <c r="M2592">
        <v>8</v>
      </c>
      <c r="N2592">
        <f t="shared" si="40"/>
        <v>21</v>
      </c>
    </row>
    <row r="2593" spans="1:14" ht="14.25" customHeight="1" x14ac:dyDescent="0.35">
      <c r="A2593" t="s">
        <v>7491</v>
      </c>
      <c r="B2593" t="s">
        <v>3967</v>
      </c>
      <c r="C2593" t="s">
        <v>2600</v>
      </c>
      <c r="D2593" t="s">
        <v>2666</v>
      </c>
      <c r="E2593">
        <v>48131</v>
      </c>
      <c r="F2593">
        <v>115</v>
      </c>
      <c r="G2593">
        <v>34</v>
      </c>
      <c r="H2593">
        <v>22</v>
      </c>
      <c r="I2593">
        <v>91</v>
      </c>
      <c r="J2593">
        <v>19</v>
      </c>
      <c r="K2593">
        <v>87</v>
      </c>
      <c r="L2593">
        <v>9</v>
      </c>
      <c r="M2593">
        <v>314</v>
      </c>
      <c r="N2593">
        <f t="shared" si="40"/>
        <v>691</v>
      </c>
    </row>
    <row r="2594" spans="1:14" ht="14.25" customHeight="1" x14ac:dyDescent="0.35">
      <c r="A2594" t="s">
        <v>7492</v>
      </c>
      <c r="B2594" t="s">
        <v>7493</v>
      </c>
      <c r="C2594" t="s">
        <v>2600</v>
      </c>
      <c r="D2594" t="s">
        <v>2667</v>
      </c>
      <c r="E2594">
        <v>48133</v>
      </c>
      <c r="F2594">
        <v>98</v>
      </c>
      <c r="G2594">
        <v>15</v>
      </c>
      <c r="H2594">
        <v>58</v>
      </c>
      <c r="I2594">
        <v>214</v>
      </c>
      <c r="J2594">
        <v>21</v>
      </c>
      <c r="K2594">
        <v>9</v>
      </c>
      <c r="L2594">
        <v>26</v>
      </c>
      <c r="M2594">
        <v>71</v>
      </c>
      <c r="N2594">
        <f t="shared" si="40"/>
        <v>512</v>
      </c>
    </row>
    <row r="2595" spans="1:14" ht="14.25" customHeight="1" x14ac:dyDescent="0.35">
      <c r="A2595" t="s">
        <v>7494</v>
      </c>
      <c r="B2595" t="s">
        <v>7495</v>
      </c>
      <c r="C2595" t="s">
        <v>2600</v>
      </c>
      <c r="D2595" t="s">
        <v>2668</v>
      </c>
      <c r="E2595">
        <v>48135</v>
      </c>
      <c r="F2595">
        <v>847</v>
      </c>
      <c r="G2595">
        <v>123</v>
      </c>
      <c r="H2595">
        <v>337</v>
      </c>
      <c r="I2595">
        <v>898</v>
      </c>
      <c r="J2595">
        <v>658</v>
      </c>
      <c r="K2595">
        <v>259</v>
      </c>
      <c r="L2595">
        <v>364</v>
      </c>
      <c r="M2595">
        <v>1571</v>
      </c>
      <c r="N2595">
        <f t="shared" si="40"/>
        <v>5057</v>
      </c>
    </row>
    <row r="2596" spans="1:14" ht="14.25" customHeight="1" x14ac:dyDescent="0.35">
      <c r="A2596" t="s">
        <v>7496</v>
      </c>
      <c r="B2596" t="s">
        <v>4448</v>
      </c>
      <c r="C2596" t="s">
        <v>2600</v>
      </c>
      <c r="D2596" t="s">
        <v>2669</v>
      </c>
      <c r="E2596">
        <v>48137</v>
      </c>
      <c r="F2596">
        <v>0</v>
      </c>
      <c r="G2596">
        <v>49</v>
      </c>
      <c r="H2596">
        <v>0</v>
      </c>
      <c r="I2596">
        <v>63</v>
      </c>
      <c r="J2596">
        <v>0</v>
      </c>
      <c r="K2596">
        <v>0</v>
      </c>
      <c r="L2596">
        <v>0</v>
      </c>
      <c r="M2596">
        <v>0</v>
      </c>
      <c r="N2596">
        <f t="shared" si="40"/>
        <v>112</v>
      </c>
    </row>
    <row r="2597" spans="1:14" ht="14.25" customHeight="1" x14ac:dyDescent="0.35">
      <c r="A2597" t="s">
        <v>7497</v>
      </c>
      <c r="B2597" t="s">
        <v>4883</v>
      </c>
      <c r="C2597" t="s">
        <v>2600</v>
      </c>
      <c r="D2597" t="s">
        <v>2670</v>
      </c>
      <c r="E2597">
        <v>48139</v>
      </c>
      <c r="F2597">
        <v>485</v>
      </c>
      <c r="G2597">
        <v>277</v>
      </c>
      <c r="H2597">
        <v>199</v>
      </c>
      <c r="I2597">
        <v>574</v>
      </c>
      <c r="J2597">
        <v>245</v>
      </c>
      <c r="K2597">
        <v>86</v>
      </c>
      <c r="L2597">
        <v>217</v>
      </c>
      <c r="M2597">
        <v>841</v>
      </c>
      <c r="N2597">
        <f t="shared" si="40"/>
        <v>2924</v>
      </c>
    </row>
    <row r="2598" spans="1:14" ht="14.25" customHeight="1" x14ac:dyDescent="0.35">
      <c r="A2598" t="s">
        <v>7498</v>
      </c>
      <c r="B2598" t="s">
        <v>3839</v>
      </c>
      <c r="C2598" t="s">
        <v>2600</v>
      </c>
      <c r="D2598" t="s">
        <v>2671</v>
      </c>
      <c r="E2598">
        <v>48141</v>
      </c>
      <c r="F2598">
        <v>4551</v>
      </c>
      <c r="G2598">
        <v>1747</v>
      </c>
      <c r="H2598">
        <v>3440</v>
      </c>
      <c r="I2598">
        <v>8269</v>
      </c>
      <c r="J2598">
        <v>5003</v>
      </c>
      <c r="K2598">
        <v>1845</v>
      </c>
      <c r="L2598">
        <v>2952</v>
      </c>
      <c r="M2598">
        <v>9776</v>
      </c>
      <c r="N2598">
        <f t="shared" si="40"/>
        <v>37583</v>
      </c>
    </row>
    <row r="2599" spans="1:14" ht="14.25" customHeight="1" x14ac:dyDescent="0.35">
      <c r="A2599" t="s">
        <v>7499</v>
      </c>
      <c r="B2599" t="s">
        <v>7500</v>
      </c>
      <c r="C2599" t="s">
        <v>2600</v>
      </c>
      <c r="D2599" t="s">
        <v>2672</v>
      </c>
      <c r="E2599">
        <v>48143</v>
      </c>
      <c r="F2599">
        <v>100</v>
      </c>
      <c r="G2599">
        <v>32</v>
      </c>
      <c r="H2599">
        <v>52</v>
      </c>
      <c r="I2599">
        <v>1297</v>
      </c>
      <c r="J2599">
        <v>56</v>
      </c>
      <c r="K2599">
        <v>0</v>
      </c>
      <c r="L2599">
        <v>56</v>
      </c>
      <c r="M2599">
        <v>1105</v>
      </c>
      <c r="N2599">
        <f t="shared" si="40"/>
        <v>2698</v>
      </c>
    </row>
    <row r="2600" spans="1:14" ht="14.25" customHeight="1" x14ac:dyDescent="0.35">
      <c r="A2600" t="s">
        <v>7501</v>
      </c>
      <c r="B2600" t="s">
        <v>7502</v>
      </c>
      <c r="C2600" t="s">
        <v>2600</v>
      </c>
      <c r="D2600" t="s">
        <v>2673</v>
      </c>
      <c r="E2600">
        <v>48145</v>
      </c>
      <c r="F2600">
        <v>114</v>
      </c>
      <c r="G2600">
        <v>35</v>
      </c>
      <c r="H2600">
        <v>82</v>
      </c>
      <c r="I2600">
        <v>132</v>
      </c>
      <c r="J2600">
        <v>53</v>
      </c>
      <c r="K2600">
        <v>8</v>
      </c>
      <c r="L2600">
        <v>41</v>
      </c>
      <c r="M2600">
        <v>23</v>
      </c>
      <c r="N2600">
        <f t="shared" si="40"/>
        <v>488</v>
      </c>
    </row>
    <row r="2601" spans="1:14" ht="14.25" customHeight="1" x14ac:dyDescent="0.35">
      <c r="A2601" t="s">
        <v>7503</v>
      </c>
      <c r="B2601" t="s">
        <v>4152</v>
      </c>
      <c r="C2601" t="s">
        <v>2600</v>
      </c>
      <c r="D2601" t="s">
        <v>2674</v>
      </c>
      <c r="E2601">
        <v>48147</v>
      </c>
      <c r="F2601">
        <v>168</v>
      </c>
      <c r="G2601">
        <v>39</v>
      </c>
      <c r="H2601">
        <v>78</v>
      </c>
      <c r="I2601">
        <v>306</v>
      </c>
      <c r="J2601">
        <v>90</v>
      </c>
      <c r="K2601">
        <v>85</v>
      </c>
      <c r="L2601">
        <v>45</v>
      </c>
      <c r="M2601">
        <v>208</v>
      </c>
      <c r="N2601">
        <f t="shared" si="40"/>
        <v>1019</v>
      </c>
    </row>
    <row r="2602" spans="1:14" ht="14.25" customHeight="1" x14ac:dyDescent="0.35">
      <c r="A2602" t="s">
        <v>7504</v>
      </c>
      <c r="B2602" t="s">
        <v>3383</v>
      </c>
      <c r="C2602" t="s">
        <v>2600</v>
      </c>
      <c r="D2602" t="s">
        <v>2675</v>
      </c>
      <c r="E2602">
        <v>48149</v>
      </c>
      <c r="F2602">
        <v>43</v>
      </c>
      <c r="G2602">
        <v>13</v>
      </c>
      <c r="H2602">
        <v>44</v>
      </c>
      <c r="I2602">
        <v>26</v>
      </c>
      <c r="J2602">
        <v>20</v>
      </c>
      <c r="K2602">
        <v>5</v>
      </c>
      <c r="L2602">
        <v>54</v>
      </c>
      <c r="M2602">
        <v>82</v>
      </c>
      <c r="N2602">
        <f t="shared" si="40"/>
        <v>287</v>
      </c>
    </row>
    <row r="2603" spans="1:14" ht="14.25" customHeight="1" x14ac:dyDescent="0.35">
      <c r="A2603" t="s">
        <v>7505</v>
      </c>
      <c r="B2603" t="s">
        <v>7506</v>
      </c>
      <c r="C2603" t="s">
        <v>2600</v>
      </c>
      <c r="D2603" t="s">
        <v>2676</v>
      </c>
      <c r="E2603">
        <v>48151</v>
      </c>
      <c r="F2603">
        <v>16</v>
      </c>
      <c r="G2603">
        <v>5</v>
      </c>
      <c r="H2603">
        <v>6</v>
      </c>
      <c r="I2603">
        <v>23</v>
      </c>
      <c r="J2603">
        <v>7</v>
      </c>
      <c r="K2603">
        <v>0</v>
      </c>
      <c r="L2603">
        <v>7</v>
      </c>
      <c r="M2603">
        <v>5</v>
      </c>
      <c r="N2603">
        <f t="shared" si="40"/>
        <v>69</v>
      </c>
    </row>
    <row r="2604" spans="1:14" ht="14.25" customHeight="1" x14ac:dyDescent="0.35">
      <c r="A2604" t="s">
        <v>7507</v>
      </c>
      <c r="B2604" t="s">
        <v>4155</v>
      </c>
      <c r="C2604" t="s">
        <v>2600</v>
      </c>
      <c r="D2604" t="s">
        <v>2677</v>
      </c>
      <c r="E2604">
        <v>48153</v>
      </c>
      <c r="F2604">
        <v>27</v>
      </c>
      <c r="G2604">
        <v>0</v>
      </c>
      <c r="H2604">
        <v>12</v>
      </c>
      <c r="I2604">
        <v>89</v>
      </c>
      <c r="J2604">
        <v>16</v>
      </c>
      <c r="K2604">
        <v>0</v>
      </c>
      <c r="L2604">
        <v>0</v>
      </c>
      <c r="M2604">
        <v>90</v>
      </c>
      <c r="N2604">
        <f t="shared" si="40"/>
        <v>234</v>
      </c>
    </row>
    <row r="2605" spans="1:14" ht="14.25" customHeight="1" x14ac:dyDescent="0.35">
      <c r="A2605" t="s">
        <v>7508</v>
      </c>
      <c r="B2605" t="s">
        <v>7509</v>
      </c>
      <c r="C2605" t="s">
        <v>2600</v>
      </c>
      <c r="D2605" t="s">
        <v>2678</v>
      </c>
      <c r="E2605">
        <v>48155</v>
      </c>
      <c r="F2605">
        <v>0</v>
      </c>
      <c r="G2605">
        <v>0</v>
      </c>
      <c r="H2605">
        <v>0</v>
      </c>
      <c r="I2605">
        <v>0</v>
      </c>
      <c r="J2605">
        <v>0</v>
      </c>
      <c r="K2605">
        <v>125</v>
      </c>
      <c r="L2605">
        <v>0</v>
      </c>
      <c r="M2605">
        <v>41</v>
      </c>
      <c r="N2605">
        <f t="shared" si="40"/>
        <v>166</v>
      </c>
    </row>
    <row r="2606" spans="1:14" ht="14.25" customHeight="1" x14ac:dyDescent="0.35">
      <c r="A2606" t="s">
        <v>7510</v>
      </c>
      <c r="B2606" t="s">
        <v>7511</v>
      </c>
      <c r="C2606" t="s">
        <v>2600</v>
      </c>
      <c r="D2606" t="s">
        <v>2679</v>
      </c>
      <c r="E2606">
        <v>48157</v>
      </c>
      <c r="F2606">
        <v>1488</v>
      </c>
      <c r="G2606">
        <v>747</v>
      </c>
      <c r="H2606">
        <v>992</v>
      </c>
      <c r="I2606">
        <v>2612</v>
      </c>
      <c r="J2606">
        <v>1847</v>
      </c>
      <c r="K2606">
        <v>486</v>
      </c>
      <c r="L2606">
        <v>552</v>
      </c>
      <c r="M2606">
        <v>3111</v>
      </c>
      <c r="N2606">
        <f t="shared" si="40"/>
        <v>11835</v>
      </c>
    </row>
    <row r="2607" spans="1:14" ht="14.25" customHeight="1" x14ac:dyDescent="0.35">
      <c r="A2607" t="s">
        <v>7512</v>
      </c>
      <c r="B2607" t="s">
        <v>3385</v>
      </c>
      <c r="C2607" t="s">
        <v>2600</v>
      </c>
      <c r="D2607" t="s">
        <v>2680</v>
      </c>
      <c r="E2607">
        <v>48159</v>
      </c>
      <c r="F2607">
        <v>33</v>
      </c>
      <c r="G2607">
        <v>0</v>
      </c>
      <c r="H2607">
        <v>40</v>
      </c>
      <c r="I2607">
        <v>33</v>
      </c>
      <c r="J2607">
        <v>0</v>
      </c>
      <c r="K2607">
        <v>0</v>
      </c>
      <c r="L2607">
        <v>34</v>
      </c>
      <c r="M2607">
        <v>12</v>
      </c>
      <c r="N2607">
        <f t="shared" si="40"/>
        <v>152</v>
      </c>
    </row>
    <row r="2608" spans="1:14" ht="14.25" customHeight="1" x14ac:dyDescent="0.35">
      <c r="A2608" t="s">
        <v>7513</v>
      </c>
      <c r="B2608" t="s">
        <v>7514</v>
      </c>
      <c r="C2608" t="s">
        <v>2600</v>
      </c>
      <c r="D2608" t="s">
        <v>2681</v>
      </c>
      <c r="E2608">
        <v>48161</v>
      </c>
      <c r="F2608">
        <v>34</v>
      </c>
      <c r="G2608">
        <v>19</v>
      </c>
      <c r="H2608">
        <v>7</v>
      </c>
      <c r="I2608">
        <v>38</v>
      </c>
      <c r="J2608">
        <v>118</v>
      </c>
      <c r="K2608">
        <v>3</v>
      </c>
      <c r="L2608">
        <v>85</v>
      </c>
      <c r="M2608">
        <v>143</v>
      </c>
      <c r="N2608">
        <f t="shared" si="40"/>
        <v>447</v>
      </c>
    </row>
    <row r="2609" spans="1:14" ht="14.25" customHeight="1" x14ac:dyDescent="0.35">
      <c r="A2609" t="s">
        <v>7515</v>
      </c>
      <c r="B2609" t="s">
        <v>7516</v>
      </c>
      <c r="C2609" t="s">
        <v>2600</v>
      </c>
      <c r="D2609" t="s">
        <v>2682</v>
      </c>
      <c r="E2609">
        <v>48163</v>
      </c>
      <c r="F2609">
        <v>64</v>
      </c>
      <c r="G2609">
        <v>21</v>
      </c>
      <c r="H2609">
        <v>86</v>
      </c>
      <c r="I2609">
        <v>54</v>
      </c>
      <c r="J2609">
        <v>35</v>
      </c>
      <c r="K2609">
        <v>0</v>
      </c>
      <c r="L2609">
        <v>62</v>
      </c>
      <c r="M2609">
        <v>78</v>
      </c>
      <c r="N2609">
        <f t="shared" si="40"/>
        <v>400</v>
      </c>
    </row>
    <row r="2610" spans="1:14" ht="14.25" customHeight="1" x14ac:dyDescent="0.35">
      <c r="A2610" t="s">
        <v>7517</v>
      </c>
      <c r="B2610" t="s">
        <v>7518</v>
      </c>
      <c r="C2610" t="s">
        <v>2600</v>
      </c>
      <c r="D2610" t="s">
        <v>2683</v>
      </c>
      <c r="E2610">
        <v>48165</v>
      </c>
      <c r="F2610">
        <v>0</v>
      </c>
      <c r="G2610">
        <v>0</v>
      </c>
      <c r="H2610">
        <v>19</v>
      </c>
      <c r="I2610">
        <v>32</v>
      </c>
      <c r="J2610">
        <v>42</v>
      </c>
      <c r="K2610">
        <v>9</v>
      </c>
      <c r="L2610">
        <v>0</v>
      </c>
      <c r="M2610">
        <v>106</v>
      </c>
      <c r="N2610">
        <f t="shared" si="40"/>
        <v>208</v>
      </c>
    </row>
    <row r="2611" spans="1:14" ht="14.25" customHeight="1" x14ac:dyDescent="0.35">
      <c r="A2611" t="s">
        <v>7519</v>
      </c>
      <c r="B2611" t="s">
        <v>7520</v>
      </c>
      <c r="C2611" t="s">
        <v>2600</v>
      </c>
      <c r="D2611" t="s">
        <v>2684</v>
      </c>
      <c r="E2611">
        <v>48167</v>
      </c>
      <c r="F2611">
        <v>1185</v>
      </c>
      <c r="G2611">
        <v>410</v>
      </c>
      <c r="H2611">
        <v>479</v>
      </c>
      <c r="I2611">
        <v>1929</v>
      </c>
      <c r="J2611">
        <v>805</v>
      </c>
      <c r="K2611">
        <v>461</v>
      </c>
      <c r="L2611">
        <v>551</v>
      </c>
      <c r="M2611">
        <v>2905</v>
      </c>
      <c r="N2611">
        <f t="shared" si="40"/>
        <v>8725</v>
      </c>
    </row>
    <row r="2612" spans="1:14" ht="14.25" customHeight="1" x14ac:dyDescent="0.35">
      <c r="A2612" t="s">
        <v>7521</v>
      </c>
      <c r="B2612" t="s">
        <v>7522</v>
      </c>
      <c r="C2612" t="s">
        <v>2600</v>
      </c>
      <c r="D2612" t="s">
        <v>2685</v>
      </c>
      <c r="E2612">
        <v>48169</v>
      </c>
      <c r="F2612">
        <v>0</v>
      </c>
      <c r="G2612">
        <v>0</v>
      </c>
      <c r="H2612">
        <v>0</v>
      </c>
      <c r="I2612">
        <v>0</v>
      </c>
      <c r="J2612">
        <v>39</v>
      </c>
      <c r="K2612">
        <v>0</v>
      </c>
      <c r="L2612">
        <v>24</v>
      </c>
      <c r="M2612">
        <v>0</v>
      </c>
      <c r="N2612">
        <f t="shared" si="40"/>
        <v>63</v>
      </c>
    </row>
    <row r="2613" spans="1:14" ht="14.25" customHeight="1" x14ac:dyDescent="0.35">
      <c r="A2613" t="s">
        <v>7523</v>
      </c>
      <c r="B2613" t="s">
        <v>7524</v>
      </c>
      <c r="C2613" t="s">
        <v>2600</v>
      </c>
      <c r="D2613" t="s">
        <v>2686</v>
      </c>
      <c r="E2613">
        <v>48171</v>
      </c>
      <c r="F2613">
        <v>67</v>
      </c>
      <c r="G2613">
        <v>26</v>
      </c>
      <c r="H2613">
        <v>58</v>
      </c>
      <c r="I2613">
        <v>31</v>
      </c>
      <c r="J2613">
        <v>18</v>
      </c>
      <c r="K2613">
        <v>0</v>
      </c>
      <c r="L2613">
        <v>16</v>
      </c>
      <c r="M2613">
        <v>105</v>
      </c>
      <c r="N2613">
        <f t="shared" si="40"/>
        <v>321</v>
      </c>
    </row>
    <row r="2614" spans="1:14" ht="14.25" customHeight="1" x14ac:dyDescent="0.35">
      <c r="A2614" t="s">
        <v>7525</v>
      </c>
      <c r="B2614" t="s">
        <v>7526</v>
      </c>
      <c r="C2614" t="s">
        <v>2600</v>
      </c>
      <c r="D2614" t="s">
        <v>2687</v>
      </c>
      <c r="E2614">
        <v>48173</v>
      </c>
      <c r="F2614">
        <v>3</v>
      </c>
      <c r="G2614">
        <v>0</v>
      </c>
      <c r="H2614">
        <v>6</v>
      </c>
      <c r="I2614">
        <v>0</v>
      </c>
      <c r="J2614">
        <v>0</v>
      </c>
      <c r="K2614">
        <v>0</v>
      </c>
      <c r="L2614">
        <v>0</v>
      </c>
      <c r="M2614">
        <v>0</v>
      </c>
      <c r="N2614">
        <f t="shared" si="40"/>
        <v>9</v>
      </c>
    </row>
    <row r="2615" spans="1:14" ht="14.25" customHeight="1" x14ac:dyDescent="0.35">
      <c r="A2615" t="s">
        <v>7527</v>
      </c>
      <c r="B2615" t="s">
        <v>7528</v>
      </c>
      <c r="C2615" t="s">
        <v>2600</v>
      </c>
      <c r="D2615" t="s">
        <v>2688</v>
      </c>
      <c r="E2615">
        <v>48175</v>
      </c>
      <c r="F2615">
        <v>12</v>
      </c>
      <c r="G2615">
        <v>0</v>
      </c>
      <c r="H2615">
        <v>2</v>
      </c>
      <c r="I2615">
        <v>0</v>
      </c>
      <c r="J2615">
        <v>3</v>
      </c>
      <c r="K2615">
        <v>0</v>
      </c>
      <c r="L2615">
        <v>0</v>
      </c>
      <c r="M2615">
        <v>12</v>
      </c>
      <c r="N2615">
        <f t="shared" si="40"/>
        <v>29</v>
      </c>
    </row>
    <row r="2616" spans="1:14" ht="14.25" customHeight="1" x14ac:dyDescent="0.35">
      <c r="A2616" t="s">
        <v>7529</v>
      </c>
      <c r="B2616" t="s">
        <v>7530</v>
      </c>
      <c r="C2616" t="s">
        <v>2600</v>
      </c>
      <c r="D2616" t="s">
        <v>2689</v>
      </c>
      <c r="E2616">
        <v>48177</v>
      </c>
      <c r="F2616">
        <v>53</v>
      </c>
      <c r="G2616">
        <v>52</v>
      </c>
      <c r="H2616">
        <v>54</v>
      </c>
      <c r="I2616">
        <v>40</v>
      </c>
      <c r="J2616">
        <v>42</v>
      </c>
      <c r="K2616">
        <v>20</v>
      </c>
      <c r="L2616">
        <v>53</v>
      </c>
      <c r="M2616">
        <v>247</v>
      </c>
      <c r="N2616">
        <f t="shared" si="40"/>
        <v>561</v>
      </c>
    </row>
    <row r="2617" spans="1:14" ht="14.25" customHeight="1" x14ac:dyDescent="0.35">
      <c r="A2617" t="s">
        <v>7531</v>
      </c>
      <c r="B2617" t="s">
        <v>4897</v>
      </c>
      <c r="C2617" t="s">
        <v>2600</v>
      </c>
      <c r="D2617" t="s">
        <v>2690</v>
      </c>
      <c r="E2617">
        <v>48179</v>
      </c>
      <c r="F2617">
        <v>19</v>
      </c>
      <c r="G2617">
        <v>13</v>
      </c>
      <c r="H2617">
        <v>86</v>
      </c>
      <c r="I2617">
        <v>179</v>
      </c>
      <c r="J2617">
        <v>96</v>
      </c>
      <c r="K2617">
        <v>23</v>
      </c>
      <c r="L2617">
        <v>141</v>
      </c>
      <c r="M2617">
        <v>206</v>
      </c>
      <c r="N2617">
        <f t="shared" si="40"/>
        <v>763</v>
      </c>
    </row>
    <row r="2618" spans="1:14" ht="14.25" customHeight="1" x14ac:dyDescent="0.35">
      <c r="A2618" t="s">
        <v>7532</v>
      </c>
      <c r="B2618" t="s">
        <v>5081</v>
      </c>
      <c r="C2618" t="s">
        <v>2600</v>
      </c>
      <c r="D2618" t="s">
        <v>2691</v>
      </c>
      <c r="E2618">
        <v>48181</v>
      </c>
      <c r="F2618">
        <v>714</v>
      </c>
      <c r="G2618">
        <v>67</v>
      </c>
      <c r="H2618">
        <v>200</v>
      </c>
      <c r="I2618">
        <v>614</v>
      </c>
      <c r="J2618">
        <v>348</v>
      </c>
      <c r="K2618">
        <v>173</v>
      </c>
      <c r="L2618">
        <v>295</v>
      </c>
      <c r="M2618">
        <v>984</v>
      </c>
      <c r="N2618">
        <f t="shared" si="40"/>
        <v>3395</v>
      </c>
    </row>
    <row r="2619" spans="1:14" ht="14.25" customHeight="1" x14ac:dyDescent="0.35">
      <c r="A2619" t="s">
        <v>7533</v>
      </c>
      <c r="B2619" t="s">
        <v>7534</v>
      </c>
      <c r="C2619" t="s">
        <v>2600</v>
      </c>
      <c r="D2619" t="s">
        <v>2692</v>
      </c>
      <c r="E2619">
        <v>48183</v>
      </c>
      <c r="F2619">
        <v>575</v>
      </c>
      <c r="G2619">
        <v>171</v>
      </c>
      <c r="H2619">
        <v>438</v>
      </c>
      <c r="I2619">
        <v>766</v>
      </c>
      <c r="J2619">
        <v>637</v>
      </c>
      <c r="K2619">
        <v>114</v>
      </c>
      <c r="L2619">
        <v>303</v>
      </c>
      <c r="M2619">
        <v>1465</v>
      </c>
      <c r="N2619">
        <f t="shared" si="40"/>
        <v>4469</v>
      </c>
    </row>
    <row r="2620" spans="1:14" ht="14.25" customHeight="1" x14ac:dyDescent="0.35">
      <c r="A2620" t="s">
        <v>7535</v>
      </c>
      <c r="B2620" t="s">
        <v>7536</v>
      </c>
      <c r="C2620" t="s">
        <v>2600</v>
      </c>
      <c r="D2620" t="s">
        <v>2693</v>
      </c>
      <c r="E2620">
        <v>48185</v>
      </c>
      <c r="F2620">
        <v>135</v>
      </c>
      <c r="G2620">
        <v>130</v>
      </c>
      <c r="H2620">
        <v>32</v>
      </c>
      <c r="I2620">
        <v>156</v>
      </c>
      <c r="J2620">
        <v>27</v>
      </c>
      <c r="K2620">
        <v>46</v>
      </c>
      <c r="L2620">
        <v>80</v>
      </c>
      <c r="M2620">
        <v>371</v>
      </c>
      <c r="N2620">
        <f t="shared" si="40"/>
        <v>977</v>
      </c>
    </row>
    <row r="2621" spans="1:14" ht="14.25" customHeight="1" x14ac:dyDescent="0.35">
      <c r="A2621" t="s">
        <v>7537</v>
      </c>
      <c r="B2621" t="s">
        <v>6299</v>
      </c>
      <c r="C2621" t="s">
        <v>2600</v>
      </c>
      <c r="D2621" t="s">
        <v>2694</v>
      </c>
      <c r="E2621">
        <v>48187</v>
      </c>
      <c r="F2621">
        <v>451</v>
      </c>
      <c r="G2621">
        <v>129</v>
      </c>
      <c r="H2621">
        <v>312</v>
      </c>
      <c r="I2621">
        <v>817</v>
      </c>
      <c r="J2621">
        <v>349</v>
      </c>
      <c r="K2621">
        <v>204</v>
      </c>
      <c r="L2621">
        <v>290</v>
      </c>
      <c r="M2621">
        <v>709</v>
      </c>
      <c r="N2621">
        <f t="shared" si="40"/>
        <v>3261</v>
      </c>
    </row>
    <row r="2622" spans="1:14" ht="14.25" customHeight="1" x14ac:dyDescent="0.35">
      <c r="A2622" t="s">
        <v>7538</v>
      </c>
      <c r="B2622" t="s">
        <v>3391</v>
      </c>
      <c r="C2622" t="s">
        <v>2600</v>
      </c>
      <c r="D2622" t="s">
        <v>2695</v>
      </c>
      <c r="E2622">
        <v>48189</v>
      </c>
      <c r="F2622">
        <v>187</v>
      </c>
      <c r="G2622">
        <v>41</v>
      </c>
      <c r="H2622">
        <v>19</v>
      </c>
      <c r="I2622">
        <v>166</v>
      </c>
      <c r="J2622">
        <v>204</v>
      </c>
      <c r="K2622">
        <v>216</v>
      </c>
      <c r="L2622">
        <v>46</v>
      </c>
      <c r="M2622">
        <v>525</v>
      </c>
      <c r="N2622">
        <f t="shared" si="40"/>
        <v>1404</v>
      </c>
    </row>
    <row r="2623" spans="1:14" ht="14.25" customHeight="1" x14ac:dyDescent="0.35">
      <c r="A2623" t="s">
        <v>7539</v>
      </c>
      <c r="B2623" t="s">
        <v>4176</v>
      </c>
      <c r="C2623" t="s">
        <v>2600</v>
      </c>
      <c r="D2623" t="s">
        <v>2696</v>
      </c>
      <c r="E2623">
        <v>48191</v>
      </c>
      <c r="F2623">
        <v>19</v>
      </c>
      <c r="G2623">
        <v>0</v>
      </c>
      <c r="H2623">
        <v>20</v>
      </c>
      <c r="I2623">
        <v>13</v>
      </c>
      <c r="J2623">
        <v>9</v>
      </c>
      <c r="K2623">
        <v>0</v>
      </c>
      <c r="L2623">
        <v>3</v>
      </c>
      <c r="M2623">
        <v>40</v>
      </c>
      <c r="N2623">
        <f t="shared" si="40"/>
        <v>104</v>
      </c>
    </row>
    <row r="2624" spans="1:14" ht="14.25" customHeight="1" x14ac:dyDescent="0.35">
      <c r="A2624" t="s">
        <v>7540</v>
      </c>
      <c r="B2624" t="s">
        <v>3981</v>
      </c>
      <c r="C2624" t="s">
        <v>2600</v>
      </c>
      <c r="D2624" t="s">
        <v>2697</v>
      </c>
      <c r="E2624">
        <v>48193</v>
      </c>
      <c r="F2624">
        <v>40</v>
      </c>
      <c r="G2624">
        <v>12</v>
      </c>
      <c r="H2624">
        <v>0</v>
      </c>
      <c r="I2624">
        <v>51</v>
      </c>
      <c r="J2624">
        <v>28</v>
      </c>
      <c r="K2624">
        <v>33</v>
      </c>
      <c r="L2624">
        <v>64</v>
      </c>
      <c r="M2624">
        <v>18</v>
      </c>
      <c r="N2624">
        <f t="shared" si="40"/>
        <v>246</v>
      </c>
    </row>
    <row r="2625" spans="1:14" ht="14.25" customHeight="1" x14ac:dyDescent="0.35">
      <c r="A2625" t="s">
        <v>7541</v>
      </c>
      <c r="B2625" t="s">
        <v>7542</v>
      </c>
      <c r="C2625" t="s">
        <v>2600</v>
      </c>
      <c r="D2625" t="s">
        <v>2698</v>
      </c>
      <c r="E2625">
        <v>48195</v>
      </c>
      <c r="F2625">
        <v>5</v>
      </c>
      <c r="G2625">
        <v>0</v>
      </c>
      <c r="H2625">
        <v>0</v>
      </c>
      <c r="I2625">
        <v>0</v>
      </c>
      <c r="J2625">
        <v>6</v>
      </c>
      <c r="K2625">
        <v>0</v>
      </c>
      <c r="L2625">
        <v>0</v>
      </c>
      <c r="M2625">
        <v>0</v>
      </c>
      <c r="N2625">
        <f t="shared" si="40"/>
        <v>11</v>
      </c>
    </row>
    <row r="2626" spans="1:14" ht="14.25" customHeight="1" x14ac:dyDescent="0.35">
      <c r="A2626" t="s">
        <v>7543</v>
      </c>
      <c r="B2626" t="s">
        <v>7303</v>
      </c>
      <c r="C2626" t="s">
        <v>2600</v>
      </c>
      <c r="D2626" t="s">
        <v>2699</v>
      </c>
      <c r="E2626">
        <v>48197</v>
      </c>
      <c r="F2626">
        <v>7</v>
      </c>
      <c r="G2626">
        <v>0</v>
      </c>
      <c r="H2626">
        <v>8</v>
      </c>
      <c r="I2626">
        <v>10</v>
      </c>
      <c r="J2626">
        <v>0</v>
      </c>
      <c r="K2626">
        <v>0</v>
      </c>
      <c r="L2626">
        <v>0</v>
      </c>
      <c r="M2626">
        <v>30</v>
      </c>
      <c r="N2626">
        <f t="shared" si="40"/>
        <v>55</v>
      </c>
    </row>
    <row r="2627" spans="1:14" ht="14.25" customHeight="1" x14ac:dyDescent="0.35">
      <c r="A2627" t="s">
        <v>7544</v>
      </c>
      <c r="B2627" t="s">
        <v>4463</v>
      </c>
      <c r="C2627" t="s">
        <v>2600</v>
      </c>
      <c r="D2627" t="s">
        <v>2700</v>
      </c>
      <c r="E2627">
        <v>48199</v>
      </c>
      <c r="F2627">
        <v>235</v>
      </c>
      <c r="G2627">
        <v>37</v>
      </c>
      <c r="H2627">
        <v>69</v>
      </c>
      <c r="I2627">
        <v>246</v>
      </c>
      <c r="J2627">
        <v>192</v>
      </c>
      <c r="K2627">
        <v>34</v>
      </c>
      <c r="L2627">
        <v>223</v>
      </c>
      <c r="M2627">
        <v>375</v>
      </c>
      <c r="N2627">
        <f t="shared" ref="N2627:N2690" si="41">SUM(F2627:M2627)</f>
        <v>1411</v>
      </c>
    </row>
    <row r="2628" spans="1:14" ht="14.25" customHeight="1" x14ac:dyDescent="0.35">
      <c r="A2628" t="s">
        <v>7545</v>
      </c>
      <c r="B2628" t="s">
        <v>4182</v>
      </c>
      <c r="C2628" t="s">
        <v>2600</v>
      </c>
      <c r="D2628" t="s">
        <v>2701</v>
      </c>
      <c r="E2628">
        <v>48201</v>
      </c>
      <c r="F2628">
        <v>21273</v>
      </c>
      <c r="G2628">
        <v>8237</v>
      </c>
      <c r="H2628">
        <v>14561</v>
      </c>
      <c r="I2628">
        <v>35036</v>
      </c>
      <c r="J2628">
        <v>23233</v>
      </c>
      <c r="K2628">
        <v>7734</v>
      </c>
      <c r="L2628">
        <v>12637</v>
      </c>
      <c r="M2628">
        <v>46600</v>
      </c>
      <c r="N2628">
        <f t="shared" si="41"/>
        <v>169311</v>
      </c>
    </row>
    <row r="2629" spans="1:14" ht="14.25" customHeight="1" x14ac:dyDescent="0.35">
      <c r="A2629" t="s">
        <v>7546</v>
      </c>
      <c r="B2629" t="s">
        <v>4608</v>
      </c>
      <c r="C2629" t="s">
        <v>2600</v>
      </c>
      <c r="D2629" t="s">
        <v>2702</v>
      </c>
      <c r="E2629">
        <v>48203</v>
      </c>
      <c r="F2629">
        <v>356</v>
      </c>
      <c r="G2629">
        <v>193</v>
      </c>
      <c r="H2629">
        <v>212</v>
      </c>
      <c r="I2629">
        <v>392</v>
      </c>
      <c r="J2629">
        <v>368</v>
      </c>
      <c r="K2629">
        <v>9</v>
      </c>
      <c r="L2629">
        <v>308</v>
      </c>
      <c r="M2629">
        <v>743</v>
      </c>
      <c r="N2629">
        <f t="shared" si="41"/>
        <v>2581</v>
      </c>
    </row>
    <row r="2630" spans="1:14" ht="14.25" customHeight="1" x14ac:dyDescent="0.35">
      <c r="A2630" t="s">
        <v>7547</v>
      </c>
      <c r="B2630" t="s">
        <v>7548</v>
      </c>
      <c r="C2630" t="s">
        <v>2600</v>
      </c>
      <c r="D2630" t="s">
        <v>2703</v>
      </c>
      <c r="E2630">
        <v>48205</v>
      </c>
      <c r="F2630">
        <v>48</v>
      </c>
      <c r="G2630">
        <v>0</v>
      </c>
      <c r="H2630">
        <v>0</v>
      </c>
      <c r="I2630">
        <v>0</v>
      </c>
      <c r="J2630">
        <v>9</v>
      </c>
      <c r="K2630">
        <v>9</v>
      </c>
      <c r="L2630">
        <v>0</v>
      </c>
      <c r="M2630">
        <v>1</v>
      </c>
      <c r="N2630">
        <f t="shared" si="41"/>
        <v>67</v>
      </c>
    </row>
    <row r="2631" spans="1:14" ht="14.25" customHeight="1" x14ac:dyDescent="0.35">
      <c r="A2631" t="s">
        <v>7549</v>
      </c>
      <c r="B2631" t="s">
        <v>4908</v>
      </c>
      <c r="C2631" t="s">
        <v>2600</v>
      </c>
      <c r="D2631" t="s">
        <v>2704</v>
      </c>
      <c r="E2631">
        <v>48207</v>
      </c>
      <c r="F2631">
        <v>10</v>
      </c>
      <c r="G2631">
        <v>5</v>
      </c>
      <c r="H2631">
        <v>0</v>
      </c>
      <c r="I2631">
        <v>116</v>
      </c>
      <c r="J2631">
        <v>5</v>
      </c>
      <c r="K2631">
        <v>3</v>
      </c>
      <c r="L2631">
        <v>6</v>
      </c>
      <c r="M2631">
        <v>17</v>
      </c>
      <c r="N2631">
        <f t="shared" si="41"/>
        <v>162</v>
      </c>
    </row>
    <row r="2632" spans="1:14" ht="14.25" customHeight="1" x14ac:dyDescent="0.35">
      <c r="A2632" t="s">
        <v>7550</v>
      </c>
      <c r="B2632" t="s">
        <v>7551</v>
      </c>
      <c r="C2632" t="s">
        <v>2600</v>
      </c>
      <c r="D2632" t="s">
        <v>2705</v>
      </c>
      <c r="E2632">
        <v>48209</v>
      </c>
      <c r="F2632">
        <v>535</v>
      </c>
      <c r="G2632">
        <v>296</v>
      </c>
      <c r="H2632">
        <v>181</v>
      </c>
      <c r="I2632">
        <v>4134</v>
      </c>
      <c r="J2632">
        <v>316</v>
      </c>
      <c r="K2632">
        <v>63</v>
      </c>
      <c r="L2632">
        <v>328</v>
      </c>
      <c r="M2632">
        <v>7368</v>
      </c>
      <c r="N2632">
        <f t="shared" si="41"/>
        <v>13221</v>
      </c>
    </row>
    <row r="2633" spans="1:14" ht="14.25" customHeight="1" x14ac:dyDescent="0.35">
      <c r="A2633" t="s">
        <v>7552</v>
      </c>
      <c r="B2633" t="s">
        <v>7553</v>
      </c>
      <c r="C2633" t="s">
        <v>2600</v>
      </c>
      <c r="D2633" t="s">
        <v>2706</v>
      </c>
      <c r="E2633">
        <v>48211</v>
      </c>
      <c r="F2633">
        <v>0</v>
      </c>
      <c r="G2633">
        <v>0</v>
      </c>
      <c r="H2633">
        <v>7</v>
      </c>
      <c r="I2633">
        <v>5</v>
      </c>
      <c r="J2633">
        <v>0</v>
      </c>
      <c r="K2633">
        <v>0</v>
      </c>
      <c r="L2633">
        <v>0</v>
      </c>
      <c r="M2633">
        <v>9</v>
      </c>
      <c r="N2633">
        <f t="shared" si="41"/>
        <v>21</v>
      </c>
    </row>
    <row r="2634" spans="1:14" ht="14.25" customHeight="1" x14ac:dyDescent="0.35">
      <c r="A2634" t="s">
        <v>7554</v>
      </c>
      <c r="B2634" t="s">
        <v>4465</v>
      </c>
      <c r="C2634" t="s">
        <v>2600</v>
      </c>
      <c r="D2634" t="s">
        <v>2707</v>
      </c>
      <c r="E2634">
        <v>48213</v>
      </c>
      <c r="F2634">
        <v>679</v>
      </c>
      <c r="G2634">
        <v>100</v>
      </c>
      <c r="H2634">
        <v>294</v>
      </c>
      <c r="I2634">
        <v>408</v>
      </c>
      <c r="J2634">
        <v>255</v>
      </c>
      <c r="K2634">
        <v>115</v>
      </c>
      <c r="L2634">
        <v>169</v>
      </c>
      <c r="M2634">
        <v>348</v>
      </c>
      <c r="N2634">
        <f t="shared" si="41"/>
        <v>2368</v>
      </c>
    </row>
    <row r="2635" spans="1:14" ht="14.25" customHeight="1" x14ac:dyDescent="0.35">
      <c r="A2635" t="s">
        <v>7555</v>
      </c>
      <c r="B2635" t="s">
        <v>6303</v>
      </c>
      <c r="C2635" t="s">
        <v>2600</v>
      </c>
      <c r="D2635" t="s">
        <v>2708</v>
      </c>
      <c r="E2635">
        <v>48215</v>
      </c>
      <c r="F2635">
        <v>9197</v>
      </c>
      <c r="G2635">
        <v>2679</v>
      </c>
      <c r="H2635">
        <v>5221</v>
      </c>
      <c r="I2635">
        <v>11398</v>
      </c>
      <c r="J2635">
        <v>9580</v>
      </c>
      <c r="K2635">
        <v>2458</v>
      </c>
      <c r="L2635">
        <v>5198</v>
      </c>
      <c r="M2635">
        <v>13938</v>
      </c>
      <c r="N2635">
        <f t="shared" si="41"/>
        <v>59669</v>
      </c>
    </row>
    <row r="2636" spans="1:14" ht="14.25" customHeight="1" x14ac:dyDescent="0.35">
      <c r="A2636" t="s">
        <v>7556</v>
      </c>
      <c r="B2636" t="s">
        <v>6013</v>
      </c>
      <c r="C2636" t="s">
        <v>2600</v>
      </c>
      <c r="D2636" t="s">
        <v>2709</v>
      </c>
      <c r="E2636">
        <v>48217</v>
      </c>
      <c r="F2636">
        <v>186</v>
      </c>
      <c r="G2636">
        <v>20</v>
      </c>
      <c r="H2636">
        <v>20</v>
      </c>
      <c r="I2636">
        <v>216</v>
      </c>
      <c r="J2636">
        <v>257</v>
      </c>
      <c r="K2636">
        <v>9</v>
      </c>
      <c r="L2636">
        <v>41</v>
      </c>
      <c r="M2636">
        <v>226</v>
      </c>
      <c r="N2636">
        <f t="shared" si="41"/>
        <v>975</v>
      </c>
    </row>
    <row r="2637" spans="1:14" ht="14.25" customHeight="1" x14ac:dyDescent="0.35">
      <c r="A2637" t="s">
        <v>7557</v>
      </c>
      <c r="B2637" t="s">
        <v>7558</v>
      </c>
      <c r="C2637" t="s">
        <v>2600</v>
      </c>
      <c r="D2637" t="s">
        <v>2710</v>
      </c>
      <c r="E2637">
        <v>48219</v>
      </c>
      <c r="F2637">
        <v>25</v>
      </c>
      <c r="G2637">
        <v>22</v>
      </c>
      <c r="H2637">
        <v>2</v>
      </c>
      <c r="I2637">
        <v>153</v>
      </c>
      <c r="J2637">
        <v>73</v>
      </c>
      <c r="K2637">
        <v>22</v>
      </c>
      <c r="L2637">
        <v>51</v>
      </c>
      <c r="M2637">
        <v>254</v>
      </c>
      <c r="N2637">
        <f t="shared" si="41"/>
        <v>602</v>
      </c>
    </row>
    <row r="2638" spans="1:14" ht="14.25" customHeight="1" x14ac:dyDescent="0.35">
      <c r="A2638" t="s">
        <v>7559</v>
      </c>
      <c r="B2638" t="s">
        <v>7560</v>
      </c>
      <c r="C2638" t="s">
        <v>2600</v>
      </c>
      <c r="D2638" t="s">
        <v>2711</v>
      </c>
      <c r="E2638">
        <v>48221</v>
      </c>
      <c r="F2638">
        <v>127</v>
      </c>
      <c r="G2638">
        <v>41</v>
      </c>
      <c r="H2638">
        <v>13</v>
      </c>
      <c r="I2638">
        <v>174</v>
      </c>
      <c r="J2638">
        <v>98</v>
      </c>
      <c r="K2638">
        <v>24</v>
      </c>
      <c r="L2638">
        <v>38</v>
      </c>
      <c r="M2638">
        <v>374</v>
      </c>
      <c r="N2638">
        <f t="shared" si="41"/>
        <v>889</v>
      </c>
    </row>
    <row r="2639" spans="1:14" ht="14.25" customHeight="1" x14ac:dyDescent="0.35">
      <c r="A2639" t="s">
        <v>7561</v>
      </c>
      <c r="B2639" t="s">
        <v>5097</v>
      </c>
      <c r="C2639" t="s">
        <v>2600</v>
      </c>
      <c r="D2639" t="s">
        <v>2712</v>
      </c>
      <c r="E2639">
        <v>48223</v>
      </c>
      <c r="F2639">
        <v>130</v>
      </c>
      <c r="G2639">
        <v>37</v>
      </c>
      <c r="H2639">
        <v>35</v>
      </c>
      <c r="I2639">
        <v>193</v>
      </c>
      <c r="J2639">
        <v>208</v>
      </c>
      <c r="K2639">
        <v>11</v>
      </c>
      <c r="L2639">
        <v>38</v>
      </c>
      <c r="M2639">
        <v>134</v>
      </c>
      <c r="N2639">
        <f t="shared" si="41"/>
        <v>786</v>
      </c>
    </row>
    <row r="2640" spans="1:14" ht="14.25" customHeight="1" x14ac:dyDescent="0.35">
      <c r="A2640" t="s">
        <v>7562</v>
      </c>
      <c r="B2640" t="s">
        <v>3395</v>
      </c>
      <c r="C2640" t="s">
        <v>2600</v>
      </c>
      <c r="D2640" t="s">
        <v>2713</v>
      </c>
      <c r="E2640">
        <v>48225</v>
      </c>
      <c r="F2640">
        <v>74</v>
      </c>
      <c r="G2640">
        <v>5</v>
      </c>
      <c r="H2640">
        <v>174</v>
      </c>
      <c r="I2640">
        <v>113</v>
      </c>
      <c r="J2640">
        <v>132</v>
      </c>
      <c r="K2640">
        <v>6</v>
      </c>
      <c r="L2640">
        <v>63</v>
      </c>
      <c r="M2640">
        <v>177</v>
      </c>
      <c r="N2640">
        <f t="shared" si="41"/>
        <v>744</v>
      </c>
    </row>
    <row r="2641" spans="1:14" ht="14.25" customHeight="1" x14ac:dyDescent="0.35">
      <c r="A2641" t="s">
        <v>7563</v>
      </c>
      <c r="B2641" t="s">
        <v>3605</v>
      </c>
      <c r="C2641" t="s">
        <v>2600</v>
      </c>
      <c r="D2641" t="s">
        <v>2714</v>
      </c>
      <c r="E2641">
        <v>48227</v>
      </c>
      <c r="F2641">
        <v>156</v>
      </c>
      <c r="G2641">
        <v>26</v>
      </c>
      <c r="H2641">
        <v>92</v>
      </c>
      <c r="I2641">
        <v>167</v>
      </c>
      <c r="J2641">
        <v>34</v>
      </c>
      <c r="K2641">
        <v>40</v>
      </c>
      <c r="L2641">
        <v>93</v>
      </c>
      <c r="M2641">
        <v>426</v>
      </c>
      <c r="N2641">
        <f t="shared" si="41"/>
        <v>1034</v>
      </c>
    </row>
    <row r="2642" spans="1:14" ht="14.25" customHeight="1" x14ac:dyDescent="0.35">
      <c r="A2642" t="s">
        <v>7564</v>
      </c>
      <c r="B2642" t="s">
        <v>7565</v>
      </c>
      <c r="C2642" t="s">
        <v>2600</v>
      </c>
      <c r="D2642" t="s">
        <v>2715</v>
      </c>
      <c r="E2642">
        <v>48229</v>
      </c>
      <c r="F2642">
        <v>16</v>
      </c>
      <c r="G2642">
        <v>0</v>
      </c>
      <c r="H2642">
        <v>66</v>
      </c>
      <c r="I2642">
        <v>136</v>
      </c>
      <c r="J2642">
        <v>0</v>
      </c>
      <c r="K2642">
        <v>11</v>
      </c>
      <c r="L2642">
        <v>0</v>
      </c>
      <c r="M2642">
        <v>10</v>
      </c>
      <c r="N2642">
        <f t="shared" si="41"/>
        <v>239</v>
      </c>
    </row>
    <row r="2643" spans="1:14" ht="14.25" customHeight="1" x14ac:dyDescent="0.35">
      <c r="A2643" t="s">
        <v>7566</v>
      </c>
      <c r="B2643" t="s">
        <v>7567</v>
      </c>
      <c r="C2643" t="s">
        <v>2600</v>
      </c>
      <c r="D2643" t="s">
        <v>2716</v>
      </c>
      <c r="E2643">
        <v>48231</v>
      </c>
      <c r="F2643">
        <v>113</v>
      </c>
      <c r="G2643">
        <v>204</v>
      </c>
      <c r="H2643">
        <v>194</v>
      </c>
      <c r="I2643">
        <v>401</v>
      </c>
      <c r="J2643">
        <v>250</v>
      </c>
      <c r="K2643">
        <v>144</v>
      </c>
      <c r="L2643">
        <v>235</v>
      </c>
      <c r="M2643">
        <v>601</v>
      </c>
      <c r="N2643">
        <f t="shared" si="41"/>
        <v>2142</v>
      </c>
    </row>
    <row r="2644" spans="1:14" ht="14.25" customHeight="1" x14ac:dyDescent="0.35">
      <c r="A2644" t="s">
        <v>7568</v>
      </c>
      <c r="B2644" t="s">
        <v>7205</v>
      </c>
      <c r="C2644" t="s">
        <v>2600</v>
      </c>
      <c r="D2644" t="s">
        <v>2717</v>
      </c>
      <c r="E2644">
        <v>48233</v>
      </c>
      <c r="F2644">
        <v>38</v>
      </c>
      <c r="G2644">
        <v>18</v>
      </c>
      <c r="H2644">
        <v>51</v>
      </c>
      <c r="I2644">
        <v>98</v>
      </c>
      <c r="J2644">
        <v>20</v>
      </c>
      <c r="K2644">
        <v>0</v>
      </c>
      <c r="L2644">
        <v>35</v>
      </c>
      <c r="M2644">
        <v>113</v>
      </c>
      <c r="N2644">
        <f t="shared" si="41"/>
        <v>373</v>
      </c>
    </row>
    <row r="2645" spans="1:14" ht="14.25" customHeight="1" x14ac:dyDescent="0.35">
      <c r="A2645" t="s">
        <v>7569</v>
      </c>
      <c r="B2645" t="s">
        <v>7570</v>
      </c>
      <c r="C2645" t="s">
        <v>2600</v>
      </c>
      <c r="D2645" t="s">
        <v>2718</v>
      </c>
      <c r="E2645">
        <v>48235</v>
      </c>
      <c r="F2645">
        <v>0</v>
      </c>
      <c r="G2645">
        <v>0</v>
      </c>
      <c r="H2645">
        <v>24</v>
      </c>
      <c r="I2645">
        <v>0</v>
      </c>
      <c r="J2645">
        <v>0</v>
      </c>
      <c r="K2645">
        <v>0</v>
      </c>
      <c r="L2645">
        <v>0</v>
      </c>
      <c r="M2645">
        <v>0</v>
      </c>
      <c r="N2645">
        <f t="shared" si="41"/>
        <v>24</v>
      </c>
    </row>
    <row r="2646" spans="1:14" ht="14.25" customHeight="1" x14ac:dyDescent="0.35">
      <c r="A2646" t="s">
        <v>7571</v>
      </c>
      <c r="B2646" t="s">
        <v>7572</v>
      </c>
      <c r="C2646" t="s">
        <v>2600</v>
      </c>
      <c r="D2646" t="s">
        <v>2719</v>
      </c>
      <c r="E2646">
        <v>48237</v>
      </c>
      <c r="F2646">
        <v>48</v>
      </c>
      <c r="G2646">
        <v>0</v>
      </c>
      <c r="H2646">
        <v>0</v>
      </c>
      <c r="I2646">
        <v>25</v>
      </c>
      <c r="J2646">
        <v>90</v>
      </c>
      <c r="K2646">
        <v>0</v>
      </c>
      <c r="L2646">
        <v>0</v>
      </c>
      <c r="M2646">
        <v>42</v>
      </c>
      <c r="N2646">
        <f t="shared" si="41"/>
        <v>205</v>
      </c>
    </row>
    <row r="2647" spans="1:14" ht="14.25" customHeight="1" x14ac:dyDescent="0.35">
      <c r="A2647" t="s">
        <v>7573</v>
      </c>
      <c r="B2647" t="s">
        <v>3397</v>
      </c>
      <c r="C2647" t="s">
        <v>2600</v>
      </c>
      <c r="D2647" t="s">
        <v>2720</v>
      </c>
      <c r="E2647">
        <v>48239</v>
      </c>
      <c r="F2647">
        <v>95</v>
      </c>
      <c r="G2647">
        <v>0</v>
      </c>
      <c r="H2647">
        <v>54</v>
      </c>
      <c r="I2647">
        <v>66</v>
      </c>
      <c r="J2647">
        <v>30</v>
      </c>
      <c r="K2647">
        <v>0</v>
      </c>
      <c r="L2647">
        <v>0</v>
      </c>
      <c r="M2647">
        <v>62</v>
      </c>
      <c r="N2647">
        <f t="shared" si="41"/>
        <v>307</v>
      </c>
    </row>
    <row r="2648" spans="1:14" ht="14.25" customHeight="1" x14ac:dyDescent="0.35">
      <c r="A2648" t="s">
        <v>7574</v>
      </c>
      <c r="B2648" t="s">
        <v>4193</v>
      </c>
      <c r="C2648" t="s">
        <v>2600</v>
      </c>
      <c r="D2648" t="s">
        <v>2721</v>
      </c>
      <c r="E2648">
        <v>48241</v>
      </c>
      <c r="F2648">
        <v>234</v>
      </c>
      <c r="G2648">
        <v>59</v>
      </c>
      <c r="H2648">
        <v>124</v>
      </c>
      <c r="I2648">
        <v>183</v>
      </c>
      <c r="J2648">
        <v>251</v>
      </c>
      <c r="K2648">
        <v>0</v>
      </c>
      <c r="L2648">
        <v>196</v>
      </c>
      <c r="M2648">
        <v>556</v>
      </c>
      <c r="N2648">
        <f t="shared" si="41"/>
        <v>1603</v>
      </c>
    </row>
    <row r="2649" spans="1:14" ht="14.25" customHeight="1" x14ac:dyDescent="0.35">
      <c r="A2649" t="s">
        <v>7575</v>
      </c>
      <c r="B2649" t="s">
        <v>4195</v>
      </c>
      <c r="C2649" t="s">
        <v>2600</v>
      </c>
      <c r="D2649" t="s">
        <v>2722</v>
      </c>
      <c r="E2649">
        <v>48243</v>
      </c>
      <c r="F2649">
        <v>62</v>
      </c>
      <c r="G2649">
        <v>10</v>
      </c>
      <c r="H2649">
        <v>11</v>
      </c>
      <c r="I2649">
        <v>0</v>
      </c>
      <c r="J2649">
        <v>0</v>
      </c>
      <c r="K2649">
        <v>0</v>
      </c>
      <c r="L2649">
        <v>0</v>
      </c>
      <c r="M2649">
        <v>0</v>
      </c>
      <c r="N2649">
        <f t="shared" si="41"/>
        <v>83</v>
      </c>
    </row>
    <row r="2650" spans="1:14" ht="14.25" customHeight="1" x14ac:dyDescent="0.35">
      <c r="A2650" t="s">
        <v>7576</v>
      </c>
      <c r="B2650" t="s">
        <v>3399</v>
      </c>
      <c r="C2650" t="s">
        <v>2600</v>
      </c>
      <c r="D2650" t="s">
        <v>2723</v>
      </c>
      <c r="E2650">
        <v>48245</v>
      </c>
      <c r="F2650">
        <v>1273</v>
      </c>
      <c r="G2650">
        <v>455</v>
      </c>
      <c r="H2650">
        <v>593</v>
      </c>
      <c r="I2650">
        <v>1786</v>
      </c>
      <c r="J2650">
        <v>1099</v>
      </c>
      <c r="K2650">
        <v>396</v>
      </c>
      <c r="L2650">
        <v>749</v>
      </c>
      <c r="M2650">
        <v>2774</v>
      </c>
      <c r="N2650">
        <f t="shared" si="41"/>
        <v>9125</v>
      </c>
    </row>
    <row r="2651" spans="1:14" ht="14.25" customHeight="1" x14ac:dyDescent="0.35">
      <c r="A2651" t="s">
        <v>7577</v>
      </c>
      <c r="B2651" t="s">
        <v>7578</v>
      </c>
      <c r="C2651" t="s">
        <v>2600</v>
      </c>
      <c r="D2651" t="s">
        <v>2724</v>
      </c>
      <c r="E2651">
        <v>48247</v>
      </c>
      <c r="F2651">
        <v>13</v>
      </c>
      <c r="G2651">
        <v>17</v>
      </c>
      <c r="H2651">
        <v>6</v>
      </c>
      <c r="I2651">
        <v>0</v>
      </c>
      <c r="J2651">
        <v>32</v>
      </c>
      <c r="K2651">
        <v>0</v>
      </c>
      <c r="L2651">
        <v>19</v>
      </c>
      <c r="M2651">
        <v>66</v>
      </c>
      <c r="N2651">
        <f t="shared" si="41"/>
        <v>153</v>
      </c>
    </row>
    <row r="2652" spans="1:14" ht="14.25" customHeight="1" x14ac:dyDescent="0.35">
      <c r="A2652" t="s">
        <v>7579</v>
      </c>
      <c r="B2652" t="s">
        <v>7580</v>
      </c>
      <c r="C2652" t="s">
        <v>2600</v>
      </c>
      <c r="D2652" t="s">
        <v>2725</v>
      </c>
      <c r="E2652">
        <v>48249</v>
      </c>
      <c r="F2652">
        <v>354</v>
      </c>
      <c r="G2652">
        <v>114</v>
      </c>
      <c r="H2652">
        <v>244</v>
      </c>
      <c r="I2652">
        <v>407</v>
      </c>
      <c r="J2652">
        <v>527</v>
      </c>
      <c r="K2652">
        <v>268</v>
      </c>
      <c r="L2652">
        <v>253</v>
      </c>
      <c r="M2652">
        <v>559</v>
      </c>
      <c r="N2652">
        <f t="shared" si="41"/>
        <v>2726</v>
      </c>
    </row>
    <row r="2653" spans="1:14" ht="14.25" customHeight="1" x14ac:dyDescent="0.35">
      <c r="A2653" t="s">
        <v>7581</v>
      </c>
      <c r="B2653" t="s">
        <v>3613</v>
      </c>
      <c r="C2653" t="s">
        <v>2600</v>
      </c>
      <c r="D2653" t="s">
        <v>2726</v>
      </c>
      <c r="E2653">
        <v>48251</v>
      </c>
      <c r="F2653">
        <v>499</v>
      </c>
      <c r="G2653">
        <v>244</v>
      </c>
      <c r="H2653">
        <v>523</v>
      </c>
      <c r="I2653">
        <v>895</v>
      </c>
      <c r="J2653">
        <v>560</v>
      </c>
      <c r="K2653">
        <v>268</v>
      </c>
      <c r="L2653">
        <v>477</v>
      </c>
      <c r="M2653">
        <v>991</v>
      </c>
      <c r="N2653">
        <f t="shared" si="41"/>
        <v>4457</v>
      </c>
    </row>
    <row r="2654" spans="1:14" ht="14.25" customHeight="1" x14ac:dyDescent="0.35">
      <c r="A2654" t="s">
        <v>7582</v>
      </c>
      <c r="B2654" t="s">
        <v>4201</v>
      </c>
      <c r="C2654" t="s">
        <v>2600</v>
      </c>
      <c r="D2654" t="s">
        <v>2727</v>
      </c>
      <c r="E2654">
        <v>48253</v>
      </c>
      <c r="F2654">
        <v>7</v>
      </c>
      <c r="G2654">
        <v>5</v>
      </c>
      <c r="H2654">
        <v>14</v>
      </c>
      <c r="I2654">
        <v>162</v>
      </c>
      <c r="J2654">
        <v>13</v>
      </c>
      <c r="K2654">
        <v>13</v>
      </c>
      <c r="L2654">
        <v>34</v>
      </c>
      <c r="M2654">
        <v>47</v>
      </c>
      <c r="N2654">
        <f t="shared" si="41"/>
        <v>295</v>
      </c>
    </row>
    <row r="2655" spans="1:14" ht="14.25" customHeight="1" x14ac:dyDescent="0.35">
      <c r="A2655" t="s">
        <v>7583</v>
      </c>
      <c r="B2655" t="s">
        <v>7584</v>
      </c>
      <c r="C2655" t="s">
        <v>2600</v>
      </c>
      <c r="D2655" t="s">
        <v>2728</v>
      </c>
      <c r="E2655">
        <v>48255</v>
      </c>
      <c r="F2655">
        <v>0</v>
      </c>
      <c r="G2655">
        <v>12</v>
      </c>
      <c r="H2655">
        <v>17</v>
      </c>
      <c r="I2655">
        <v>172</v>
      </c>
      <c r="J2655">
        <v>0</v>
      </c>
      <c r="K2655">
        <v>18</v>
      </c>
      <c r="L2655">
        <v>68</v>
      </c>
      <c r="M2655">
        <v>209</v>
      </c>
      <c r="N2655">
        <f t="shared" si="41"/>
        <v>496</v>
      </c>
    </row>
    <row r="2656" spans="1:14" ht="14.25" customHeight="1" x14ac:dyDescent="0.35">
      <c r="A2656" t="s">
        <v>7585</v>
      </c>
      <c r="B2656" t="s">
        <v>7586</v>
      </c>
      <c r="C2656" t="s">
        <v>2600</v>
      </c>
      <c r="D2656" t="s">
        <v>2729</v>
      </c>
      <c r="E2656">
        <v>48257</v>
      </c>
      <c r="F2656">
        <v>496</v>
      </c>
      <c r="G2656">
        <v>138</v>
      </c>
      <c r="H2656">
        <v>403</v>
      </c>
      <c r="I2656">
        <v>728</v>
      </c>
      <c r="J2656">
        <v>276</v>
      </c>
      <c r="K2656">
        <v>127</v>
      </c>
      <c r="L2656">
        <v>554</v>
      </c>
      <c r="M2656">
        <v>555</v>
      </c>
      <c r="N2656">
        <f t="shared" si="41"/>
        <v>3277</v>
      </c>
    </row>
    <row r="2657" spans="1:14" ht="14.25" customHeight="1" x14ac:dyDescent="0.35">
      <c r="A2657" t="s">
        <v>7587</v>
      </c>
      <c r="B2657" t="s">
        <v>4482</v>
      </c>
      <c r="C2657" t="s">
        <v>2600</v>
      </c>
      <c r="D2657" t="s">
        <v>2730</v>
      </c>
      <c r="E2657">
        <v>48259</v>
      </c>
      <c r="F2657">
        <v>93</v>
      </c>
      <c r="G2657">
        <v>22</v>
      </c>
      <c r="H2657">
        <v>61</v>
      </c>
      <c r="I2657">
        <v>67</v>
      </c>
      <c r="J2657">
        <v>116</v>
      </c>
      <c r="K2657">
        <v>61</v>
      </c>
      <c r="L2657">
        <v>28</v>
      </c>
      <c r="M2657">
        <v>61</v>
      </c>
      <c r="N2657">
        <f t="shared" si="41"/>
        <v>509</v>
      </c>
    </row>
    <row r="2658" spans="1:14" ht="14.25" customHeight="1" x14ac:dyDescent="0.35">
      <c r="A2658" t="s">
        <v>7588</v>
      </c>
      <c r="B2658" t="s">
        <v>7589</v>
      </c>
      <c r="C2658" t="s">
        <v>2600</v>
      </c>
      <c r="D2658" t="s">
        <v>2731</v>
      </c>
      <c r="E2658">
        <v>48261</v>
      </c>
      <c r="F2658">
        <v>0</v>
      </c>
      <c r="G2658">
        <v>0</v>
      </c>
      <c r="H2658">
        <v>0</v>
      </c>
      <c r="I2658">
        <v>2</v>
      </c>
      <c r="J2658">
        <v>0</v>
      </c>
      <c r="K2658">
        <v>0</v>
      </c>
      <c r="L2658">
        <v>0</v>
      </c>
      <c r="M2658">
        <v>0</v>
      </c>
      <c r="N2658">
        <f t="shared" si="41"/>
        <v>2</v>
      </c>
    </row>
    <row r="2659" spans="1:14" ht="14.25" customHeight="1" x14ac:dyDescent="0.35">
      <c r="A2659" t="s">
        <v>7590</v>
      </c>
      <c r="B2659" t="s">
        <v>3934</v>
      </c>
      <c r="C2659" t="s">
        <v>2600</v>
      </c>
      <c r="D2659" t="s">
        <v>2732</v>
      </c>
      <c r="E2659">
        <v>48263</v>
      </c>
      <c r="F2659">
        <v>0</v>
      </c>
      <c r="G2659">
        <v>0</v>
      </c>
      <c r="H2659">
        <v>0</v>
      </c>
      <c r="I2659">
        <v>12</v>
      </c>
      <c r="J2659">
        <v>0</v>
      </c>
      <c r="K2659">
        <v>0</v>
      </c>
      <c r="L2659">
        <v>0</v>
      </c>
      <c r="M2659">
        <v>0</v>
      </c>
      <c r="N2659">
        <f t="shared" si="41"/>
        <v>12</v>
      </c>
    </row>
    <row r="2660" spans="1:14" ht="14.25" customHeight="1" x14ac:dyDescent="0.35">
      <c r="A2660" t="s">
        <v>7591</v>
      </c>
      <c r="B2660" t="s">
        <v>7592</v>
      </c>
      <c r="C2660" t="s">
        <v>2600</v>
      </c>
      <c r="D2660" t="s">
        <v>2733</v>
      </c>
      <c r="E2660">
        <v>48265</v>
      </c>
      <c r="F2660">
        <v>173</v>
      </c>
      <c r="G2660">
        <v>0</v>
      </c>
      <c r="H2660">
        <v>138</v>
      </c>
      <c r="I2660">
        <v>359</v>
      </c>
      <c r="J2660">
        <v>62</v>
      </c>
      <c r="K2660">
        <v>70</v>
      </c>
      <c r="L2660">
        <v>39</v>
      </c>
      <c r="M2660">
        <v>404</v>
      </c>
      <c r="N2660">
        <f t="shared" si="41"/>
        <v>1245</v>
      </c>
    </row>
    <row r="2661" spans="1:14" ht="14.25" customHeight="1" x14ac:dyDescent="0.35">
      <c r="A2661" t="s">
        <v>7593</v>
      </c>
      <c r="B2661" t="s">
        <v>7594</v>
      </c>
      <c r="C2661" t="s">
        <v>2600</v>
      </c>
      <c r="D2661" t="s">
        <v>2734</v>
      </c>
      <c r="E2661">
        <v>48267</v>
      </c>
      <c r="F2661">
        <v>2</v>
      </c>
      <c r="G2661">
        <v>0</v>
      </c>
      <c r="H2661">
        <v>3</v>
      </c>
      <c r="I2661">
        <v>7</v>
      </c>
      <c r="J2661">
        <v>9</v>
      </c>
      <c r="K2661">
        <v>4</v>
      </c>
      <c r="L2661">
        <v>0</v>
      </c>
      <c r="M2661">
        <v>0</v>
      </c>
      <c r="N2661">
        <f t="shared" si="41"/>
        <v>25</v>
      </c>
    </row>
    <row r="2662" spans="1:14" ht="14.25" customHeight="1" x14ac:dyDescent="0.35">
      <c r="A2662" t="s">
        <v>7595</v>
      </c>
      <c r="B2662" t="s">
        <v>7596</v>
      </c>
      <c r="C2662" t="s">
        <v>2600</v>
      </c>
      <c r="D2662" t="s">
        <v>2735</v>
      </c>
      <c r="E2662">
        <v>48269</v>
      </c>
      <c r="F2662">
        <v>0</v>
      </c>
      <c r="G2662">
        <v>0</v>
      </c>
      <c r="H2662">
        <v>0</v>
      </c>
      <c r="I2662">
        <v>0</v>
      </c>
      <c r="J2662">
        <v>0</v>
      </c>
      <c r="K2662">
        <v>0</v>
      </c>
      <c r="L2662">
        <v>0</v>
      </c>
      <c r="M2662">
        <v>0</v>
      </c>
      <c r="N2662">
        <f t="shared" si="41"/>
        <v>0</v>
      </c>
    </row>
    <row r="2663" spans="1:14" ht="14.25" customHeight="1" x14ac:dyDescent="0.35">
      <c r="A2663" t="s">
        <v>7597</v>
      </c>
      <c r="B2663" t="s">
        <v>7598</v>
      </c>
      <c r="C2663" t="s">
        <v>2600</v>
      </c>
      <c r="D2663" t="s">
        <v>2736</v>
      </c>
      <c r="E2663">
        <v>48271</v>
      </c>
      <c r="F2663">
        <v>0</v>
      </c>
      <c r="G2663">
        <v>0</v>
      </c>
      <c r="H2663">
        <v>0</v>
      </c>
      <c r="I2663">
        <v>0</v>
      </c>
      <c r="J2663">
        <v>0</v>
      </c>
      <c r="K2663">
        <v>0</v>
      </c>
      <c r="L2663">
        <v>0</v>
      </c>
      <c r="M2663">
        <v>2</v>
      </c>
      <c r="N2663">
        <f t="shared" si="41"/>
        <v>2</v>
      </c>
    </row>
    <row r="2664" spans="1:14" ht="14.25" customHeight="1" x14ac:dyDescent="0.35">
      <c r="A2664" t="s">
        <v>7599</v>
      </c>
      <c r="B2664" t="s">
        <v>7600</v>
      </c>
      <c r="C2664" t="s">
        <v>2600</v>
      </c>
      <c r="D2664" t="s">
        <v>2737</v>
      </c>
      <c r="E2664">
        <v>48273</v>
      </c>
      <c r="F2664">
        <v>352</v>
      </c>
      <c r="G2664">
        <v>21</v>
      </c>
      <c r="H2664">
        <v>218</v>
      </c>
      <c r="I2664">
        <v>932</v>
      </c>
      <c r="J2664">
        <v>179</v>
      </c>
      <c r="K2664">
        <v>14</v>
      </c>
      <c r="L2664">
        <v>155</v>
      </c>
      <c r="M2664">
        <v>1229</v>
      </c>
      <c r="N2664">
        <f t="shared" si="41"/>
        <v>3100</v>
      </c>
    </row>
    <row r="2665" spans="1:14" ht="14.25" customHeight="1" x14ac:dyDescent="0.35">
      <c r="A2665" t="s">
        <v>7601</v>
      </c>
      <c r="B2665" t="s">
        <v>4484</v>
      </c>
      <c r="C2665" t="s">
        <v>2600</v>
      </c>
      <c r="D2665" t="s">
        <v>2738</v>
      </c>
      <c r="E2665">
        <v>48275</v>
      </c>
      <c r="F2665">
        <v>26</v>
      </c>
      <c r="G2665">
        <v>20</v>
      </c>
      <c r="H2665">
        <v>0</v>
      </c>
      <c r="I2665">
        <v>0</v>
      </c>
      <c r="J2665">
        <v>0</v>
      </c>
      <c r="K2665">
        <v>0</v>
      </c>
      <c r="L2665">
        <v>0</v>
      </c>
      <c r="M2665">
        <v>5</v>
      </c>
      <c r="N2665">
        <f t="shared" si="41"/>
        <v>51</v>
      </c>
    </row>
    <row r="2666" spans="1:14" ht="14.25" customHeight="1" x14ac:dyDescent="0.35">
      <c r="A2666" t="s">
        <v>7602</v>
      </c>
      <c r="B2666" t="s">
        <v>3401</v>
      </c>
      <c r="C2666" t="s">
        <v>2600</v>
      </c>
      <c r="D2666" t="s">
        <v>2739</v>
      </c>
      <c r="E2666">
        <v>48277</v>
      </c>
      <c r="F2666">
        <v>329</v>
      </c>
      <c r="G2666">
        <v>85</v>
      </c>
      <c r="H2666">
        <v>244</v>
      </c>
      <c r="I2666">
        <v>211</v>
      </c>
      <c r="J2666">
        <v>219</v>
      </c>
      <c r="K2666">
        <v>28</v>
      </c>
      <c r="L2666">
        <v>166</v>
      </c>
      <c r="M2666">
        <v>534</v>
      </c>
      <c r="N2666">
        <f t="shared" si="41"/>
        <v>1816</v>
      </c>
    </row>
    <row r="2667" spans="1:14" ht="14.25" customHeight="1" x14ac:dyDescent="0.35">
      <c r="A2667" t="s">
        <v>7603</v>
      </c>
      <c r="B2667" t="s">
        <v>7604</v>
      </c>
      <c r="C2667" t="s">
        <v>2600</v>
      </c>
      <c r="D2667" t="s">
        <v>2740</v>
      </c>
      <c r="E2667">
        <v>48279</v>
      </c>
      <c r="F2667">
        <v>99</v>
      </c>
      <c r="G2667">
        <v>21</v>
      </c>
      <c r="H2667">
        <v>36</v>
      </c>
      <c r="I2667">
        <v>93</v>
      </c>
      <c r="J2667">
        <v>101</v>
      </c>
      <c r="K2667">
        <v>0</v>
      </c>
      <c r="L2667">
        <v>49</v>
      </c>
      <c r="M2667">
        <v>63</v>
      </c>
      <c r="N2667">
        <f t="shared" si="41"/>
        <v>462</v>
      </c>
    </row>
    <row r="2668" spans="1:14" ht="14.25" customHeight="1" x14ac:dyDescent="0.35">
      <c r="A2668" t="s">
        <v>7605</v>
      </c>
      <c r="B2668" t="s">
        <v>7606</v>
      </c>
      <c r="C2668" t="s">
        <v>2600</v>
      </c>
      <c r="D2668" t="s">
        <v>2741</v>
      </c>
      <c r="E2668">
        <v>48281</v>
      </c>
      <c r="F2668">
        <v>18</v>
      </c>
      <c r="G2668">
        <v>7</v>
      </c>
      <c r="H2668">
        <v>58</v>
      </c>
      <c r="I2668">
        <v>77</v>
      </c>
      <c r="J2668">
        <v>91</v>
      </c>
      <c r="K2668">
        <v>0</v>
      </c>
      <c r="L2668">
        <v>74</v>
      </c>
      <c r="M2668">
        <v>162</v>
      </c>
      <c r="N2668">
        <f t="shared" si="41"/>
        <v>487</v>
      </c>
    </row>
    <row r="2669" spans="1:14" ht="14.25" customHeight="1" x14ac:dyDescent="0.35">
      <c r="A2669" t="s">
        <v>7607</v>
      </c>
      <c r="B2669" t="s">
        <v>7608</v>
      </c>
      <c r="C2669" t="s">
        <v>2600</v>
      </c>
      <c r="D2669" t="s">
        <v>2742</v>
      </c>
      <c r="E2669">
        <v>48283</v>
      </c>
      <c r="F2669">
        <v>12</v>
      </c>
      <c r="G2669">
        <v>96</v>
      </c>
      <c r="H2669">
        <v>6</v>
      </c>
      <c r="I2669">
        <v>211</v>
      </c>
      <c r="J2669">
        <v>6</v>
      </c>
      <c r="K2669">
        <v>2</v>
      </c>
      <c r="L2669">
        <v>27</v>
      </c>
      <c r="M2669">
        <v>93</v>
      </c>
      <c r="N2669">
        <f t="shared" si="41"/>
        <v>453</v>
      </c>
    </row>
    <row r="2670" spans="1:14" ht="14.25" customHeight="1" x14ac:dyDescent="0.35">
      <c r="A2670" t="s">
        <v>7609</v>
      </c>
      <c r="B2670" t="s">
        <v>7610</v>
      </c>
      <c r="C2670" t="s">
        <v>2600</v>
      </c>
      <c r="D2670" t="s">
        <v>2743</v>
      </c>
      <c r="E2670">
        <v>48285</v>
      </c>
      <c r="F2670">
        <v>23</v>
      </c>
      <c r="G2670">
        <v>19</v>
      </c>
      <c r="H2670">
        <v>37</v>
      </c>
      <c r="I2670">
        <v>54</v>
      </c>
      <c r="J2670">
        <v>14</v>
      </c>
      <c r="K2670">
        <v>10</v>
      </c>
      <c r="L2670">
        <v>32</v>
      </c>
      <c r="M2670">
        <v>83</v>
      </c>
      <c r="N2670">
        <f t="shared" si="41"/>
        <v>272</v>
      </c>
    </row>
    <row r="2671" spans="1:14" ht="14.25" customHeight="1" x14ac:dyDescent="0.35">
      <c r="A2671" t="s">
        <v>7611</v>
      </c>
      <c r="B2671" t="s">
        <v>3407</v>
      </c>
      <c r="C2671" t="s">
        <v>2600</v>
      </c>
      <c r="D2671" t="s">
        <v>2744</v>
      </c>
      <c r="E2671">
        <v>48287</v>
      </c>
      <c r="F2671">
        <v>26</v>
      </c>
      <c r="G2671">
        <v>3</v>
      </c>
      <c r="H2671">
        <v>18</v>
      </c>
      <c r="I2671">
        <v>455</v>
      </c>
      <c r="J2671">
        <v>19</v>
      </c>
      <c r="K2671">
        <v>0</v>
      </c>
      <c r="L2671">
        <v>0</v>
      </c>
      <c r="M2671">
        <v>51</v>
      </c>
      <c r="N2671">
        <f t="shared" si="41"/>
        <v>572</v>
      </c>
    </row>
    <row r="2672" spans="1:14" ht="14.25" customHeight="1" x14ac:dyDescent="0.35">
      <c r="A2672" t="s">
        <v>7612</v>
      </c>
      <c r="B2672" t="s">
        <v>4002</v>
      </c>
      <c r="C2672" t="s">
        <v>2600</v>
      </c>
      <c r="D2672" t="s">
        <v>2745</v>
      </c>
      <c r="E2672">
        <v>48289</v>
      </c>
      <c r="F2672">
        <v>145</v>
      </c>
      <c r="G2672">
        <v>24</v>
      </c>
      <c r="H2672">
        <v>56</v>
      </c>
      <c r="I2672">
        <v>0</v>
      </c>
      <c r="J2672">
        <v>79</v>
      </c>
      <c r="K2672">
        <v>53</v>
      </c>
      <c r="L2672">
        <v>0</v>
      </c>
      <c r="M2672">
        <v>155</v>
      </c>
      <c r="N2672">
        <f t="shared" si="41"/>
        <v>512</v>
      </c>
    </row>
    <row r="2673" spans="1:14" ht="14.25" customHeight="1" x14ac:dyDescent="0.35">
      <c r="A2673" t="s">
        <v>7613</v>
      </c>
      <c r="B2673" t="s">
        <v>4006</v>
      </c>
      <c r="C2673" t="s">
        <v>2600</v>
      </c>
      <c r="D2673" t="s">
        <v>2746</v>
      </c>
      <c r="E2673">
        <v>48291</v>
      </c>
      <c r="F2673">
        <v>625</v>
      </c>
      <c r="G2673">
        <v>140</v>
      </c>
      <c r="H2673">
        <v>538</v>
      </c>
      <c r="I2673">
        <v>750</v>
      </c>
      <c r="J2673">
        <v>432</v>
      </c>
      <c r="K2673">
        <v>142</v>
      </c>
      <c r="L2673">
        <v>356</v>
      </c>
      <c r="M2673">
        <v>692</v>
      </c>
      <c r="N2673">
        <f t="shared" si="41"/>
        <v>3675</v>
      </c>
    </row>
    <row r="2674" spans="1:14" ht="14.25" customHeight="1" x14ac:dyDescent="0.35">
      <c r="A2674" t="s">
        <v>7614</v>
      </c>
      <c r="B2674" t="s">
        <v>3409</v>
      </c>
      <c r="C2674" t="s">
        <v>2600</v>
      </c>
      <c r="D2674" t="s">
        <v>2747</v>
      </c>
      <c r="E2674">
        <v>48293</v>
      </c>
      <c r="F2674">
        <v>146</v>
      </c>
      <c r="G2674">
        <v>82</v>
      </c>
      <c r="H2674">
        <v>49</v>
      </c>
      <c r="I2674">
        <v>148</v>
      </c>
      <c r="J2674">
        <v>177</v>
      </c>
      <c r="K2674">
        <v>35</v>
      </c>
      <c r="L2674">
        <v>40</v>
      </c>
      <c r="M2674">
        <v>79</v>
      </c>
      <c r="N2674">
        <f t="shared" si="41"/>
        <v>756</v>
      </c>
    </row>
    <row r="2675" spans="1:14" ht="14.25" customHeight="1" x14ac:dyDescent="0.35">
      <c r="A2675" t="s">
        <v>7615</v>
      </c>
      <c r="B2675" t="s">
        <v>7616</v>
      </c>
      <c r="C2675" t="s">
        <v>2600</v>
      </c>
      <c r="D2675" t="s">
        <v>2748</v>
      </c>
      <c r="E2675">
        <v>48295</v>
      </c>
      <c r="F2675">
        <v>1</v>
      </c>
      <c r="G2675">
        <v>0</v>
      </c>
      <c r="H2675">
        <v>15</v>
      </c>
      <c r="I2675">
        <v>5</v>
      </c>
      <c r="J2675">
        <v>22</v>
      </c>
      <c r="K2675">
        <v>0</v>
      </c>
      <c r="L2675">
        <v>8</v>
      </c>
      <c r="M2675">
        <v>18</v>
      </c>
      <c r="N2675">
        <f t="shared" si="41"/>
        <v>69</v>
      </c>
    </row>
    <row r="2676" spans="1:14" ht="14.25" customHeight="1" x14ac:dyDescent="0.35">
      <c r="A2676" t="s">
        <v>7617</v>
      </c>
      <c r="B2676" t="s">
        <v>7618</v>
      </c>
      <c r="C2676" t="s">
        <v>2600</v>
      </c>
      <c r="D2676" t="s">
        <v>2749</v>
      </c>
      <c r="E2676">
        <v>48297</v>
      </c>
      <c r="F2676">
        <v>19</v>
      </c>
      <c r="G2676">
        <v>0</v>
      </c>
      <c r="H2676">
        <v>58</v>
      </c>
      <c r="I2676">
        <v>18</v>
      </c>
      <c r="J2676">
        <v>14</v>
      </c>
      <c r="K2676">
        <v>21</v>
      </c>
      <c r="L2676">
        <v>47</v>
      </c>
      <c r="M2676">
        <v>107</v>
      </c>
      <c r="N2676">
        <f t="shared" si="41"/>
        <v>284</v>
      </c>
    </row>
    <row r="2677" spans="1:14" ht="14.25" customHeight="1" x14ac:dyDescent="0.35">
      <c r="A2677" t="s">
        <v>7619</v>
      </c>
      <c r="B2677" t="s">
        <v>7620</v>
      </c>
      <c r="C2677" t="s">
        <v>2600</v>
      </c>
      <c r="D2677" t="s">
        <v>2750</v>
      </c>
      <c r="E2677">
        <v>48299</v>
      </c>
      <c r="F2677">
        <v>57</v>
      </c>
      <c r="G2677">
        <v>39</v>
      </c>
      <c r="H2677">
        <v>11</v>
      </c>
      <c r="I2677">
        <v>47</v>
      </c>
      <c r="J2677">
        <v>44</v>
      </c>
      <c r="K2677">
        <v>0</v>
      </c>
      <c r="L2677">
        <v>97</v>
      </c>
      <c r="M2677">
        <v>87</v>
      </c>
      <c r="N2677">
        <f t="shared" si="41"/>
        <v>382</v>
      </c>
    </row>
    <row r="2678" spans="1:14" ht="14.25" customHeight="1" x14ac:dyDescent="0.35">
      <c r="A2678" t="s">
        <v>7621</v>
      </c>
      <c r="B2678" t="s">
        <v>7622</v>
      </c>
      <c r="C2678" t="s">
        <v>2600</v>
      </c>
      <c r="D2678" t="s">
        <v>2751</v>
      </c>
      <c r="E2678">
        <v>48301</v>
      </c>
      <c r="F2678">
        <v>0</v>
      </c>
      <c r="G2678">
        <v>0</v>
      </c>
      <c r="H2678">
        <v>0</v>
      </c>
      <c r="I2678">
        <v>0</v>
      </c>
      <c r="J2678">
        <v>0</v>
      </c>
      <c r="K2678">
        <v>0</v>
      </c>
      <c r="L2678">
        <v>0</v>
      </c>
      <c r="M2678">
        <v>0</v>
      </c>
      <c r="N2678">
        <f t="shared" si="41"/>
        <v>0</v>
      </c>
    </row>
    <row r="2679" spans="1:14" ht="14.25" customHeight="1" x14ac:dyDescent="0.35">
      <c r="A2679" t="s">
        <v>7623</v>
      </c>
      <c r="B2679" t="s">
        <v>7624</v>
      </c>
      <c r="C2679" t="s">
        <v>2600</v>
      </c>
      <c r="D2679" t="s">
        <v>2752</v>
      </c>
      <c r="E2679">
        <v>48303</v>
      </c>
      <c r="F2679">
        <v>998</v>
      </c>
      <c r="G2679">
        <v>442</v>
      </c>
      <c r="H2679">
        <v>622</v>
      </c>
      <c r="I2679">
        <v>8705</v>
      </c>
      <c r="J2679">
        <v>1102</v>
      </c>
      <c r="K2679">
        <v>347</v>
      </c>
      <c r="L2679">
        <v>811</v>
      </c>
      <c r="M2679">
        <v>8663</v>
      </c>
      <c r="N2679">
        <f t="shared" si="41"/>
        <v>21690</v>
      </c>
    </row>
    <row r="2680" spans="1:14" ht="14.25" customHeight="1" x14ac:dyDescent="0.35">
      <c r="A2680" t="s">
        <v>7625</v>
      </c>
      <c r="B2680" t="s">
        <v>7626</v>
      </c>
      <c r="C2680" t="s">
        <v>2600</v>
      </c>
      <c r="D2680" t="s">
        <v>2753</v>
      </c>
      <c r="E2680">
        <v>48305</v>
      </c>
      <c r="F2680">
        <v>0</v>
      </c>
      <c r="G2680">
        <v>8</v>
      </c>
      <c r="H2680">
        <v>5</v>
      </c>
      <c r="I2680">
        <v>46</v>
      </c>
      <c r="J2680">
        <v>48</v>
      </c>
      <c r="K2680">
        <v>6</v>
      </c>
      <c r="L2680">
        <v>29</v>
      </c>
      <c r="M2680">
        <v>34</v>
      </c>
      <c r="N2680">
        <f t="shared" si="41"/>
        <v>176</v>
      </c>
    </row>
    <row r="2681" spans="1:14" ht="14.25" customHeight="1" x14ac:dyDescent="0.35">
      <c r="A2681" t="s">
        <v>7627</v>
      </c>
      <c r="B2681" t="s">
        <v>7628</v>
      </c>
      <c r="C2681" t="s">
        <v>2600</v>
      </c>
      <c r="D2681" t="s">
        <v>2754</v>
      </c>
      <c r="E2681">
        <v>48307</v>
      </c>
      <c r="F2681">
        <v>0</v>
      </c>
      <c r="G2681">
        <v>0</v>
      </c>
      <c r="H2681">
        <v>36</v>
      </c>
      <c r="I2681">
        <v>7</v>
      </c>
      <c r="J2681">
        <v>43</v>
      </c>
      <c r="K2681">
        <v>0</v>
      </c>
      <c r="L2681">
        <v>13</v>
      </c>
      <c r="M2681">
        <v>58</v>
      </c>
      <c r="N2681">
        <f t="shared" si="41"/>
        <v>157</v>
      </c>
    </row>
    <row r="2682" spans="1:14" ht="14.25" customHeight="1" x14ac:dyDescent="0.35">
      <c r="A2682" t="s">
        <v>7629</v>
      </c>
      <c r="B2682" t="s">
        <v>7630</v>
      </c>
      <c r="C2682" t="s">
        <v>2600</v>
      </c>
      <c r="D2682" t="s">
        <v>2755</v>
      </c>
      <c r="E2682">
        <v>48309</v>
      </c>
      <c r="F2682">
        <v>914</v>
      </c>
      <c r="G2682">
        <v>366</v>
      </c>
      <c r="H2682">
        <v>584</v>
      </c>
      <c r="I2682">
        <v>5488</v>
      </c>
      <c r="J2682">
        <v>848</v>
      </c>
      <c r="K2682">
        <v>639</v>
      </c>
      <c r="L2682">
        <v>624</v>
      </c>
      <c r="M2682">
        <v>6315</v>
      </c>
      <c r="N2682">
        <f t="shared" si="41"/>
        <v>15778</v>
      </c>
    </row>
    <row r="2683" spans="1:14" ht="14.25" customHeight="1" x14ac:dyDescent="0.35">
      <c r="A2683" t="s">
        <v>7631</v>
      </c>
      <c r="B2683" t="s">
        <v>7632</v>
      </c>
      <c r="C2683" t="s">
        <v>2600</v>
      </c>
      <c r="D2683" t="s">
        <v>2756</v>
      </c>
      <c r="E2683">
        <v>48311</v>
      </c>
      <c r="F2683">
        <v>0</v>
      </c>
      <c r="G2683">
        <v>0</v>
      </c>
      <c r="H2683">
        <v>0</v>
      </c>
      <c r="I2683">
        <v>0</v>
      </c>
      <c r="J2683">
        <v>0</v>
      </c>
      <c r="K2683">
        <v>0</v>
      </c>
      <c r="L2683">
        <v>0</v>
      </c>
      <c r="M2683">
        <v>0</v>
      </c>
      <c r="N2683">
        <f t="shared" si="41"/>
        <v>0</v>
      </c>
    </row>
    <row r="2684" spans="1:14" ht="14.25" customHeight="1" x14ac:dyDescent="0.35">
      <c r="A2684" t="s">
        <v>7633</v>
      </c>
      <c r="B2684" t="s">
        <v>3415</v>
      </c>
      <c r="C2684" t="s">
        <v>2600</v>
      </c>
      <c r="D2684" t="s">
        <v>2757</v>
      </c>
      <c r="E2684">
        <v>48313</v>
      </c>
      <c r="F2684">
        <v>12</v>
      </c>
      <c r="G2684">
        <v>32</v>
      </c>
      <c r="H2684">
        <v>100</v>
      </c>
      <c r="I2684">
        <v>22</v>
      </c>
      <c r="J2684">
        <v>92</v>
      </c>
      <c r="K2684">
        <v>20</v>
      </c>
      <c r="L2684">
        <v>60</v>
      </c>
      <c r="M2684">
        <v>90</v>
      </c>
      <c r="N2684">
        <f t="shared" si="41"/>
        <v>428</v>
      </c>
    </row>
    <row r="2685" spans="1:14" ht="14.25" customHeight="1" x14ac:dyDescent="0.35">
      <c r="A2685" t="s">
        <v>7634</v>
      </c>
      <c r="B2685" t="s">
        <v>3419</v>
      </c>
      <c r="C2685" t="s">
        <v>2600</v>
      </c>
      <c r="D2685" t="s">
        <v>2758</v>
      </c>
      <c r="E2685">
        <v>48315</v>
      </c>
      <c r="F2685">
        <v>38</v>
      </c>
      <c r="G2685">
        <v>33</v>
      </c>
      <c r="H2685">
        <v>80</v>
      </c>
      <c r="I2685">
        <v>39</v>
      </c>
      <c r="J2685">
        <v>46</v>
      </c>
      <c r="K2685">
        <v>0</v>
      </c>
      <c r="L2685">
        <v>23</v>
      </c>
      <c r="M2685">
        <v>73</v>
      </c>
      <c r="N2685">
        <f t="shared" si="41"/>
        <v>332</v>
      </c>
    </row>
    <row r="2686" spans="1:14" ht="14.25" customHeight="1" x14ac:dyDescent="0.35">
      <c r="A2686" t="s">
        <v>7635</v>
      </c>
      <c r="B2686" t="s">
        <v>4012</v>
      </c>
      <c r="C2686" t="s">
        <v>2600</v>
      </c>
      <c r="D2686" t="s">
        <v>2759</v>
      </c>
      <c r="E2686">
        <v>48317</v>
      </c>
      <c r="F2686">
        <v>8</v>
      </c>
      <c r="G2686">
        <v>3</v>
      </c>
      <c r="H2686">
        <v>28</v>
      </c>
      <c r="I2686">
        <v>7</v>
      </c>
      <c r="J2686">
        <v>15</v>
      </c>
      <c r="K2686">
        <v>0</v>
      </c>
      <c r="L2686">
        <v>36</v>
      </c>
      <c r="M2686">
        <v>7</v>
      </c>
      <c r="N2686">
        <f t="shared" si="41"/>
        <v>104</v>
      </c>
    </row>
    <row r="2687" spans="1:14" ht="14.25" customHeight="1" x14ac:dyDescent="0.35">
      <c r="A2687" t="s">
        <v>7636</v>
      </c>
      <c r="B2687" t="s">
        <v>4506</v>
      </c>
      <c r="C2687" t="s">
        <v>2600</v>
      </c>
      <c r="D2687" t="s">
        <v>2760</v>
      </c>
      <c r="E2687">
        <v>48319</v>
      </c>
      <c r="F2687">
        <v>0</v>
      </c>
      <c r="G2687">
        <v>0</v>
      </c>
      <c r="H2687">
        <v>0</v>
      </c>
      <c r="I2687">
        <v>58</v>
      </c>
      <c r="J2687">
        <v>0</v>
      </c>
      <c r="K2687">
        <v>0</v>
      </c>
      <c r="L2687">
        <v>0</v>
      </c>
      <c r="M2687">
        <v>0</v>
      </c>
      <c r="N2687">
        <f t="shared" si="41"/>
        <v>58</v>
      </c>
    </row>
    <row r="2688" spans="1:14" ht="14.25" customHeight="1" x14ac:dyDescent="0.35">
      <c r="A2688" t="s">
        <v>7637</v>
      </c>
      <c r="B2688" t="s">
        <v>7638</v>
      </c>
      <c r="C2688" t="s">
        <v>2600</v>
      </c>
      <c r="D2688" t="s">
        <v>2761</v>
      </c>
      <c r="E2688">
        <v>48321</v>
      </c>
      <c r="F2688">
        <v>225</v>
      </c>
      <c r="G2688">
        <v>76</v>
      </c>
      <c r="H2688">
        <v>103</v>
      </c>
      <c r="I2688">
        <v>303</v>
      </c>
      <c r="J2688">
        <v>271</v>
      </c>
      <c r="K2688">
        <v>97</v>
      </c>
      <c r="L2688">
        <v>184</v>
      </c>
      <c r="M2688">
        <v>369</v>
      </c>
      <c r="N2688">
        <f t="shared" si="41"/>
        <v>1628</v>
      </c>
    </row>
    <row r="2689" spans="1:14" ht="14.25" customHeight="1" x14ac:dyDescent="0.35">
      <c r="A2689" t="s">
        <v>7639</v>
      </c>
      <c r="B2689" t="s">
        <v>7640</v>
      </c>
      <c r="C2689" t="s">
        <v>2600</v>
      </c>
      <c r="D2689" t="s">
        <v>2762</v>
      </c>
      <c r="E2689">
        <v>48323</v>
      </c>
      <c r="F2689">
        <v>501</v>
      </c>
      <c r="G2689">
        <v>97</v>
      </c>
      <c r="H2689">
        <v>287</v>
      </c>
      <c r="I2689">
        <v>597</v>
      </c>
      <c r="J2689">
        <v>350</v>
      </c>
      <c r="K2689">
        <v>155</v>
      </c>
      <c r="L2689">
        <v>421</v>
      </c>
      <c r="M2689">
        <v>604</v>
      </c>
      <c r="N2689">
        <f t="shared" si="41"/>
        <v>3012</v>
      </c>
    </row>
    <row r="2690" spans="1:14" ht="14.25" customHeight="1" x14ac:dyDescent="0.35">
      <c r="A2690" t="s">
        <v>7641</v>
      </c>
      <c r="B2690" t="s">
        <v>6750</v>
      </c>
      <c r="C2690" t="s">
        <v>2600</v>
      </c>
      <c r="D2690" t="s">
        <v>2763</v>
      </c>
      <c r="E2690">
        <v>48325</v>
      </c>
      <c r="F2690">
        <v>179</v>
      </c>
      <c r="G2690">
        <v>26</v>
      </c>
      <c r="H2690">
        <v>56</v>
      </c>
      <c r="I2690">
        <v>94</v>
      </c>
      <c r="J2690">
        <v>269</v>
      </c>
      <c r="K2690">
        <v>31</v>
      </c>
      <c r="L2690">
        <v>44</v>
      </c>
      <c r="M2690">
        <v>128</v>
      </c>
      <c r="N2690">
        <f t="shared" si="41"/>
        <v>827</v>
      </c>
    </row>
    <row r="2691" spans="1:14" ht="14.25" customHeight="1" x14ac:dyDescent="0.35">
      <c r="A2691" t="s">
        <v>7642</v>
      </c>
      <c r="B2691" t="s">
        <v>4510</v>
      </c>
      <c r="C2691" t="s">
        <v>2600</v>
      </c>
      <c r="D2691" t="s">
        <v>2764</v>
      </c>
      <c r="E2691">
        <v>48327</v>
      </c>
      <c r="F2691">
        <v>0</v>
      </c>
      <c r="G2691">
        <v>0</v>
      </c>
      <c r="H2691">
        <v>8</v>
      </c>
      <c r="I2691">
        <v>9</v>
      </c>
      <c r="J2691">
        <v>28</v>
      </c>
      <c r="K2691">
        <v>0</v>
      </c>
      <c r="L2691">
        <v>0</v>
      </c>
      <c r="M2691">
        <v>8</v>
      </c>
      <c r="N2691">
        <f t="shared" ref="N2691:N2754" si="42">SUM(F2691:M2691)</f>
        <v>53</v>
      </c>
    </row>
    <row r="2692" spans="1:14" ht="14.25" customHeight="1" x14ac:dyDescent="0.35">
      <c r="A2692" t="s">
        <v>7643</v>
      </c>
      <c r="B2692" t="s">
        <v>5508</v>
      </c>
      <c r="C2692" t="s">
        <v>2600</v>
      </c>
      <c r="D2692" t="s">
        <v>2765</v>
      </c>
      <c r="E2692">
        <v>48329</v>
      </c>
      <c r="F2692">
        <v>346</v>
      </c>
      <c r="G2692">
        <v>196</v>
      </c>
      <c r="H2692">
        <v>260</v>
      </c>
      <c r="I2692">
        <v>1300</v>
      </c>
      <c r="J2692">
        <v>413</v>
      </c>
      <c r="K2692">
        <v>194</v>
      </c>
      <c r="L2692">
        <v>169</v>
      </c>
      <c r="M2692">
        <v>745</v>
      </c>
      <c r="N2692">
        <f t="shared" si="42"/>
        <v>3623</v>
      </c>
    </row>
    <row r="2693" spans="1:14" ht="14.25" customHeight="1" x14ac:dyDescent="0.35">
      <c r="A2693" t="s">
        <v>7644</v>
      </c>
      <c r="B2693" t="s">
        <v>7645</v>
      </c>
      <c r="C2693" t="s">
        <v>2600</v>
      </c>
      <c r="D2693" t="s">
        <v>2766</v>
      </c>
      <c r="E2693">
        <v>48331</v>
      </c>
      <c r="F2693">
        <v>279</v>
      </c>
      <c r="G2693">
        <v>20</v>
      </c>
      <c r="H2693">
        <v>5</v>
      </c>
      <c r="I2693">
        <v>104</v>
      </c>
      <c r="J2693">
        <v>123</v>
      </c>
      <c r="K2693">
        <v>0</v>
      </c>
      <c r="L2693">
        <v>73</v>
      </c>
      <c r="M2693">
        <v>104</v>
      </c>
      <c r="N2693">
        <f t="shared" si="42"/>
        <v>708</v>
      </c>
    </row>
    <row r="2694" spans="1:14" ht="14.25" customHeight="1" x14ac:dyDescent="0.35">
      <c r="A2694" t="s">
        <v>7646</v>
      </c>
      <c r="B2694" t="s">
        <v>4791</v>
      </c>
      <c r="C2694" t="s">
        <v>2600</v>
      </c>
      <c r="D2694" t="s">
        <v>2767</v>
      </c>
      <c r="E2694">
        <v>48333</v>
      </c>
      <c r="F2694">
        <v>6</v>
      </c>
      <c r="G2694">
        <v>0</v>
      </c>
      <c r="H2694">
        <v>0</v>
      </c>
      <c r="I2694">
        <v>10</v>
      </c>
      <c r="J2694">
        <v>1</v>
      </c>
      <c r="K2694">
        <v>12</v>
      </c>
      <c r="L2694">
        <v>5</v>
      </c>
      <c r="M2694">
        <v>18</v>
      </c>
      <c r="N2694">
        <f t="shared" si="42"/>
        <v>52</v>
      </c>
    </row>
    <row r="2695" spans="1:14" ht="14.25" customHeight="1" x14ac:dyDescent="0.35">
      <c r="A2695" t="s">
        <v>7647</v>
      </c>
      <c r="B2695" t="s">
        <v>4226</v>
      </c>
      <c r="C2695" t="s">
        <v>2600</v>
      </c>
      <c r="D2695" t="s">
        <v>2768</v>
      </c>
      <c r="E2695">
        <v>48335</v>
      </c>
      <c r="F2695">
        <v>4</v>
      </c>
      <c r="G2695">
        <v>0</v>
      </c>
      <c r="H2695">
        <v>0</v>
      </c>
      <c r="I2695">
        <v>117</v>
      </c>
      <c r="J2695">
        <v>14</v>
      </c>
      <c r="K2695">
        <v>0</v>
      </c>
      <c r="L2695">
        <v>6</v>
      </c>
      <c r="M2695">
        <v>42</v>
      </c>
      <c r="N2695">
        <f t="shared" si="42"/>
        <v>183</v>
      </c>
    </row>
    <row r="2696" spans="1:14" ht="14.25" customHeight="1" x14ac:dyDescent="0.35">
      <c r="A2696" t="s">
        <v>7648</v>
      </c>
      <c r="B2696" t="s">
        <v>7649</v>
      </c>
      <c r="C2696" t="s">
        <v>2600</v>
      </c>
      <c r="D2696" t="s">
        <v>2769</v>
      </c>
      <c r="E2696">
        <v>48337</v>
      </c>
      <c r="F2696">
        <v>31</v>
      </c>
      <c r="G2696">
        <v>55</v>
      </c>
      <c r="H2696">
        <v>16</v>
      </c>
      <c r="I2696">
        <v>122</v>
      </c>
      <c r="J2696">
        <v>65</v>
      </c>
      <c r="K2696">
        <v>32</v>
      </c>
      <c r="L2696">
        <v>12</v>
      </c>
      <c r="M2696">
        <v>94</v>
      </c>
      <c r="N2696">
        <f t="shared" si="42"/>
        <v>427</v>
      </c>
    </row>
    <row r="2697" spans="1:14" ht="14.25" customHeight="1" x14ac:dyDescent="0.35">
      <c r="A2697" t="s">
        <v>7650</v>
      </c>
      <c r="B2697" t="s">
        <v>3427</v>
      </c>
      <c r="C2697" t="s">
        <v>2600</v>
      </c>
      <c r="D2697" t="s">
        <v>2770</v>
      </c>
      <c r="E2697">
        <v>48339</v>
      </c>
      <c r="F2697">
        <v>1917</v>
      </c>
      <c r="G2697">
        <v>496</v>
      </c>
      <c r="H2697">
        <v>1009</v>
      </c>
      <c r="I2697">
        <v>2211</v>
      </c>
      <c r="J2697">
        <v>1929</v>
      </c>
      <c r="K2697">
        <v>386</v>
      </c>
      <c r="L2697">
        <v>1300</v>
      </c>
      <c r="M2697">
        <v>3334</v>
      </c>
      <c r="N2697">
        <f t="shared" si="42"/>
        <v>12582</v>
      </c>
    </row>
    <row r="2698" spans="1:14" ht="14.25" customHeight="1" x14ac:dyDescent="0.35">
      <c r="A2698" t="s">
        <v>7651</v>
      </c>
      <c r="B2698" t="s">
        <v>6532</v>
      </c>
      <c r="C2698" t="s">
        <v>2600</v>
      </c>
      <c r="D2698" t="s">
        <v>2771</v>
      </c>
      <c r="E2698">
        <v>48341</v>
      </c>
      <c r="F2698">
        <v>69</v>
      </c>
      <c r="G2698">
        <v>56</v>
      </c>
      <c r="H2698">
        <v>34</v>
      </c>
      <c r="I2698">
        <v>86</v>
      </c>
      <c r="J2698">
        <v>136</v>
      </c>
      <c r="K2698">
        <v>11</v>
      </c>
      <c r="L2698">
        <v>101</v>
      </c>
      <c r="M2698">
        <v>30</v>
      </c>
      <c r="N2698">
        <f t="shared" si="42"/>
        <v>523</v>
      </c>
    </row>
    <row r="2699" spans="1:14" ht="14.25" customHeight="1" x14ac:dyDescent="0.35">
      <c r="A2699" t="s">
        <v>7652</v>
      </c>
      <c r="B2699" t="s">
        <v>4941</v>
      </c>
      <c r="C2699" t="s">
        <v>2600</v>
      </c>
      <c r="D2699" t="s">
        <v>2772</v>
      </c>
      <c r="E2699">
        <v>48343</v>
      </c>
      <c r="F2699">
        <v>28</v>
      </c>
      <c r="G2699">
        <v>0</v>
      </c>
      <c r="H2699">
        <v>0</v>
      </c>
      <c r="I2699">
        <v>209</v>
      </c>
      <c r="J2699">
        <v>12</v>
      </c>
      <c r="K2699">
        <v>10</v>
      </c>
      <c r="L2699">
        <v>91</v>
      </c>
      <c r="M2699">
        <v>142</v>
      </c>
      <c r="N2699">
        <f t="shared" si="42"/>
        <v>492</v>
      </c>
    </row>
    <row r="2700" spans="1:14" ht="14.25" customHeight="1" x14ac:dyDescent="0.35">
      <c r="A2700" t="s">
        <v>7653</v>
      </c>
      <c r="B2700" t="s">
        <v>7654</v>
      </c>
      <c r="C2700" t="s">
        <v>2600</v>
      </c>
      <c r="D2700" t="s">
        <v>2773</v>
      </c>
      <c r="E2700">
        <v>48345</v>
      </c>
      <c r="F2700">
        <v>0</v>
      </c>
      <c r="G2700">
        <v>0</v>
      </c>
      <c r="H2700">
        <v>0</v>
      </c>
      <c r="I2700">
        <v>0</v>
      </c>
      <c r="J2700">
        <v>4</v>
      </c>
      <c r="K2700">
        <v>0</v>
      </c>
      <c r="L2700">
        <v>1</v>
      </c>
      <c r="M2700">
        <v>9</v>
      </c>
      <c r="N2700">
        <f t="shared" si="42"/>
        <v>14</v>
      </c>
    </row>
    <row r="2701" spans="1:14" ht="14.25" customHeight="1" x14ac:dyDescent="0.35">
      <c r="A2701" t="s">
        <v>7655</v>
      </c>
      <c r="B2701" t="s">
        <v>7656</v>
      </c>
      <c r="C2701" t="s">
        <v>2600</v>
      </c>
      <c r="D2701" t="s">
        <v>2774</v>
      </c>
      <c r="E2701">
        <v>48347</v>
      </c>
      <c r="F2701">
        <v>208</v>
      </c>
      <c r="G2701">
        <v>21</v>
      </c>
      <c r="H2701">
        <v>78</v>
      </c>
      <c r="I2701">
        <v>1415</v>
      </c>
      <c r="J2701">
        <v>271</v>
      </c>
      <c r="K2701">
        <v>113</v>
      </c>
      <c r="L2701">
        <v>219</v>
      </c>
      <c r="M2701">
        <v>2265</v>
      </c>
      <c r="N2701">
        <f t="shared" si="42"/>
        <v>4590</v>
      </c>
    </row>
    <row r="2702" spans="1:14" ht="14.25" customHeight="1" x14ac:dyDescent="0.35">
      <c r="A2702" t="s">
        <v>7657</v>
      </c>
      <c r="B2702" t="s">
        <v>7658</v>
      </c>
      <c r="C2702" t="s">
        <v>2600</v>
      </c>
      <c r="D2702" t="s">
        <v>2775</v>
      </c>
      <c r="E2702">
        <v>48349</v>
      </c>
      <c r="F2702">
        <v>379</v>
      </c>
      <c r="G2702">
        <v>176</v>
      </c>
      <c r="H2702">
        <v>144</v>
      </c>
      <c r="I2702">
        <v>432</v>
      </c>
      <c r="J2702">
        <v>147</v>
      </c>
      <c r="K2702">
        <v>94</v>
      </c>
      <c r="L2702">
        <v>113</v>
      </c>
      <c r="M2702">
        <v>311</v>
      </c>
      <c r="N2702">
        <f t="shared" si="42"/>
        <v>1796</v>
      </c>
    </row>
    <row r="2703" spans="1:14" ht="14.25" customHeight="1" x14ac:dyDescent="0.35">
      <c r="A2703" t="s">
        <v>7659</v>
      </c>
      <c r="B2703" t="s">
        <v>3637</v>
      </c>
      <c r="C2703" t="s">
        <v>2600</v>
      </c>
      <c r="D2703" t="s">
        <v>2776</v>
      </c>
      <c r="E2703">
        <v>48351</v>
      </c>
      <c r="F2703">
        <v>9</v>
      </c>
      <c r="G2703">
        <v>15</v>
      </c>
      <c r="H2703">
        <v>55</v>
      </c>
      <c r="I2703">
        <v>213</v>
      </c>
      <c r="J2703">
        <v>35</v>
      </c>
      <c r="K2703">
        <v>20</v>
      </c>
      <c r="L2703">
        <v>32</v>
      </c>
      <c r="M2703">
        <v>131</v>
      </c>
      <c r="N2703">
        <f t="shared" si="42"/>
        <v>510</v>
      </c>
    </row>
    <row r="2704" spans="1:14" ht="14.25" customHeight="1" x14ac:dyDescent="0.35">
      <c r="A2704" t="s">
        <v>7660</v>
      </c>
      <c r="B2704" t="s">
        <v>7661</v>
      </c>
      <c r="C2704" t="s">
        <v>2600</v>
      </c>
      <c r="D2704" t="s">
        <v>2777</v>
      </c>
      <c r="E2704">
        <v>48353</v>
      </c>
      <c r="F2704">
        <v>73</v>
      </c>
      <c r="G2704">
        <v>83</v>
      </c>
      <c r="H2704">
        <v>31</v>
      </c>
      <c r="I2704">
        <v>144</v>
      </c>
      <c r="J2704">
        <v>92</v>
      </c>
      <c r="K2704">
        <v>0</v>
      </c>
      <c r="L2704">
        <v>63</v>
      </c>
      <c r="M2704">
        <v>155</v>
      </c>
      <c r="N2704">
        <f t="shared" si="42"/>
        <v>641</v>
      </c>
    </row>
    <row r="2705" spans="1:14" ht="14.25" customHeight="1" x14ac:dyDescent="0.35">
      <c r="A2705" t="s">
        <v>7662</v>
      </c>
      <c r="B2705" t="s">
        <v>7663</v>
      </c>
      <c r="C2705" t="s">
        <v>2600</v>
      </c>
      <c r="D2705" t="s">
        <v>2778</v>
      </c>
      <c r="E2705">
        <v>48355</v>
      </c>
      <c r="F2705">
        <v>1971</v>
      </c>
      <c r="G2705">
        <v>558</v>
      </c>
      <c r="H2705">
        <v>897</v>
      </c>
      <c r="I2705">
        <v>2919</v>
      </c>
      <c r="J2705">
        <v>1396</v>
      </c>
      <c r="K2705">
        <v>542</v>
      </c>
      <c r="L2705">
        <v>1142</v>
      </c>
      <c r="M2705">
        <v>3332</v>
      </c>
      <c r="N2705">
        <f t="shared" si="42"/>
        <v>12757</v>
      </c>
    </row>
    <row r="2706" spans="1:14" ht="14.25" customHeight="1" x14ac:dyDescent="0.35">
      <c r="A2706" t="s">
        <v>7664</v>
      </c>
      <c r="B2706" t="s">
        <v>7665</v>
      </c>
      <c r="C2706" t="s">
        <v>2600</v>
      </c>
      <c r="D2706" t="s">
        <v>2779</v>
      </c>
      <c r="E2706">
        <v>48357</v>
      </c>
      <c r="F2706">
        <v>53</v>
      </c>
      <c r="G2706">
        <v>5</v>
      </c>
      <c r="H2706">
        <v>47</v>
      </c>
      <c r="I2706">
        <v>120</v>
      </c>
      <c r="J2706">
        <v>115</v>
      </c>
      <c r="K2706">
        <v>0</v>
      </c>
      <c r="L2706">
        <v>0</v>
      </c>
      <c r="M2706">
        <v>43</v>
      </c>
      <c r="N2706">
        <f t="shared" si="42"/>
        <v>383</v>
      </c>
    </row>
    <row r="2707" spans="1:14" ht="14.25" customHeight="1" x14ac:dyDescent="0.35">
      <c r="A2707" t="s">
        <v>7666</v>
      </c>
      <c r="B2707" t="s">
        <v>5152</v>
      </c>
      <c r="C2707" t="s">
        <v>2600</v>
      </c>
      <c r="D2707" t="s">
        <v>2780</v>
      </c>
      <c r="E2707">
        <v>48359</v>
      </c>
      <c r="F2707">
        <v>0</v>
      </c>
      <c r="G2707">
        <v>0</v>
      </c>
      <c r="H2707">
        <v>12</v>
      </c>
      <c r="I2707">
        <v>5</v>
      </c>
      <c r="J2707">
        <v>0</v>
      </c>
      <c r="K2707">
        <v>13</v>
      </c>
      <c r="L2707">
        <v>7</v>
      </c>
      <c r="M2707">
        <v>11</v>
      </c>
      <c r="N2707">
        <f t="shared" si="42"/>
        <v>48</v>
      </c>
    </row>
    <row r="2708" spans="1:14" ht="14.25" customHeight="1" x14ac:dyDescent="0.35">
      <c r="A2708" t="s">
        <v>7667</v>
      </c>
      <c r="B2708" t="s">
        <v>3740</v>
      </c>
      <c r="C2708" t="s">
        <v>2600</v>
      </c>
      <c r="D2708" t="s">
        <v>2781</v>
      </c>
      <c r="E2708">
        <v>48361</v>
      </c>
      <c r="F2708">
        <v>356</v>
      </c>
      <c r="G2708">
        <v>98</v>
      </c>
      <c r="H2708">
        <v>48</v>
      </c>
      <c r="I2708">
        <v>599</v>
      </c>
      <c r="J2708">
        <v>142</v>
      </c>
      <c r="K2708">
        <v>98</v>
      </c>
      <c r="L2708">
        <v>142</v>
      </c>
      <c r="M2708">
        <v>812</v>
      </c>
      <c r="N2708">
        <f t="shared" si="42"/>
        <v>2295</v>
      </c>
    </row>
    <row r="2709" spans="1:14" ht="14.25" customHeight="1" x14ac:dyDescent="0.35">
      <c r="A2709" t="s">
        <v>7668</v>
      </c>
      <c r="B2709" t="s">
        <v>7669</v>
      </c>
      <c r="C2709" t="s">
        <v>2600</v>
      </c>
      <c r="D2709" t="s">
        <v>2782</v>
      </c>
      <c r="E2709">
        <v>48363</v>
      </c>
      <c r="F2709">
        <v>272</v>
      </c>
      <c r="G2709">
        <v>11</v>
      </c>
      <c r="H2709">
        <v>61</v>
      </c>
      <c r="I2709">
        <v>113</v>
      </c>
      <c r="J2709">
        <v>180</v>
      </c>
      <c r="K2709">
        <v>0</v>
      </c>
      <c r="L2709">
        <v>7</v>
      </c>
      <c r="M2709">
        <v>337</v>
      </c>
      <c r="N2709">
        <f t="shared" si="42"/>
        <v>981</v>
      </c>
    </row>
    <row r="2710" spans="1:14" ht="14.25" customHeight="1" x14ac:dyDescent="0.35">
      <c r="A2710" t="s">
        <v>7670</v>
      </c>
      <c r="B2710" t="s">
        <v>5779</v>
      </c>
      <c r="C2710" t="s">
        <v>2600</v>
      </c>
      <c r="D2710" t="s">
        <v>2783</v>
      </c>
      <c r="E2710">
        <v>48365</v>
      </c>
      <c r="F2710">
        <v>98</v>
      </c>
      <c r="G2710">
        <v>26</v>
      </c>
      <c r="H2710">
        <v>8</v>
      </c>
      <c r="I2710">
        <v>37</v>
      </c>
      <c r="J2710">
        <v>38</v>
      </c>
      <c r="K2710">
        <v>14</v>
      </c>
      <c r="L2710">
        <v>22</v>
      </c>
      <c r="M2710">
        <v>184</v>
      </c>
      <c r="N2710">
        <f t="shared" si="42"/>
        <v>427</v>
      </c>
    </row>
    <row r="2711" spans="1:14" ht="14.25" customHeight="1" x14ac:dyDescent="0.35">
      <c r="A2711" t="s">
        <v>7671</v>
      </c>
      <c r="B2711" t="s">
        <v>7672</v>
      </c>
      <c r="C2711" t="s">
        <v>2600</v>
      </c>
      <c r="D2711" t="s">
        <v>2784</v>
      </c>
      <c r="E2711">
        <v>48367</v>
      </c>
      <c r="F2711">
        <v>211</v>
      </c>
      <c r="G2711">
        <v>24</v>
      </c>
      <c r="H2711">
        <v>158</v>
      </c>
      <c r="I2711">
        <v>256</v>
      </c>
      <c r="J2711">
        <v>270</v>
      </c>
      <c r="K2711">
        <v>108</v>
      </c>
      <c r="L2711">
        <v>138</v>
      </c>
      <c r="M2711">
        <v>766</v>
      </c>
      <c r="N2711">
        <f t="shared" si="42"/>
        <v>1931</v>
      </c>
    </row>
    <row r="2712" spans="1:14" ht="14.25" customHeight="1" x14ac:dyDescent="0.35">
      <c r="A2712" t="s">
        <v>7673</v>
      </c>
      <c r="B2712" t="s">
        <v>7674</v>
      </c>
      <c r="C2712" t="s">
        <v>2600</v>
      </c>
      <c r="D2712" t="s">
        <v>2785</v>
      </c>
      <c r="E2712">
        <v>48369</v>
      </c>
      <c r="F2712">
        <v>101</v>
      </c>
      <c r="G2712">
        <v>0</v>
      </c>
      <c r="H2712">
        <v>16</v>
      </c>
      <c r="I2712">
        <v>91</v>
      </c>
      <c r="J2712">
        <v>25</v>
      </c>
      <c r="K2712">
        <v>0</v>
      </c>
      <c r="L2712">
        <v>52</v>
      </c>
      <c r="M2712">
        <v>45</v>
      </c>
      <c r="N2712">
        <f t="shared" si="42"/>
        <v>330</v>
      </c>
    </row>
    <row r="2713" spans="1:14" ht="14.25" customHeight="1" x14ac:dyDescent="0.35">
      <c r="A2713" t="s">
        <v>7675</v>
      </c>
      <c r="B2713" t="s">
        <v>7676</v>
      </c>
      <c r="C2713" t="s">
        <v>2600</v>
      </c>
      <c r="D2713" t="s">
        <v>2786</v>
      </c>
      <c r="E2713">
        <v>48371</v>
      </c>
      <c r="F2713">
        <v>222</v>
      </c>
      <c r="G2713">
        <v>42</v>
      </c>
      <c r="H2713">
        <v>107</v>
      </c>
      <c r="I2713">
        <v>87</v>
      </c>
      <c r="J2713">
        <v>132</v>
      </c>
      <c r="K2713">
        <v>65</v>
      </c>
      <c r="L2713">
        <v>0</v>
      </c>
      <c r="M2713">
        <v>204</v>
      </c>
      <c r="N2713">
        <f t="shared" si="42"/>
        <v>859</v>
      </c>
    </row>
    <row r="2714" spans="1:14" ht="14.25" customHeight="1" x14ac:dyDescent="0.35">
      <c r="A2714" t="s">
        <v>7677</v>
      </c>
      <c r="B2714" t="s">
        <v>3647</v>
      </c>
      <c r="C2714" t="s">
        <v>2600</v>
      </c>
      <c r="D2714" t="s">
        <v>2787</v>
      </c>
      <c r="E2714">
        <v>48373</v>
      </c>
      <c r="F2714">
        <v>198</v>
      </c>
      <c r="G2714">
        <v>53</v>
      </c>
      <c r="H2714">
        <v>179</v>
      </c>
      <c r="I2714">
        <v>191</v>
      </c>
      <c r="J2714">
        <v>476</v>
      </c>
      <c r="K2714">
        <v>64</v>
      </c>
      <c r="L2714">
        <v>83</v>
      </c>
      <c r="M2714">
        <v>462</v>
      </c>
      <c r="N2714">
        <f t="shared" si="42"/>
        <v>1706</v>
      </c>
    </row>
    <row r="2715" spans="1:14" ht="14.25" customHeight="1" x14ac:dyDescent="0.35">
      <c r="A2715" t="s">
        <v>7678</v>
      </c>
      <c r="B2715" t="s">
        <v>7053</v>
      </c>
      <c r="C2715" t="s">
        <v>2600</v>
      </c>
      <c r="D2715" t="s">
        <v>2788</v>
      </c>
      <c r="E2715">
        <v>48375</v>
      </c>
      <c r="F2715">
        <v>1135</v>
      </c>
      <c r="G2715">
        <v>187</v>
      </c>
      <c r="H2715">
        <v>377</v>
      </c>
      <c r="I2715">
        <v>976</v>
      </c>
      <c r="J2715">
        <v>781</v>
      </c>
      <c r="K2715">
        <v>137</v>
      </c>
      <c r="L2715">
        <v>363</v>
      </c>
      <c r="M2715">
        <v>1135</v>
      </c>
      <c r="N2715">
        <f t="shared" si="42"/>
        <v>5091</v>
      </c>
    </row>
    <row r="2716" spans="1:14" ht="14.25" customHeight="1" x14ac:dyDescent="0.35">
      <c r="A2716" t="s">
        <v>7679</v>
      </c>
      <c r="B2716" t="s">
        <v>7680</v>
      </c>
      <c r="C2716" t="s">
        <v>2600</v>
      </c>
      <c r="D2716" t="s">
        <v>2789</v>
      </c>
      <c r="E2716">
        <v>48377</v>
      </c>
      <c r="F2716">
        <v>0</v>
      </c>
      <c r="G2716">
        <v>95</v>
      </c>
      <c r="H2716">
        <v>0</v>
      </c>
      <c r="I2716">
        <v>0</v>
      </c>
      <c r="J2716">
        <v>27</v>
      </c>
      <c r="K2716">
        <v>0</v>
      </c>
      <c r="L2716">
        <v>85</v>
      </c>
      <c r="M2716">
        <v>53</v>
      </c>
      <c r="N2716">
        <f t="shared" si="42"/>
        <v>260</v>
      </c>
    </row>
    <row r="2717" spans="1:14" ht="14.25" customHeight="1" x14ac:dyDescent="0.35">
      <c r="A2717" t="s">
        <v>7681</v>
      </c>
      <c r="B2717" t="s">
        <v>7682</v>
      </c>
      <c r="C2717" t="s">
        <v>2600</v>
      </c>
      <c r="D2717" t="s">
        <v>2790</v>
      </c>
      <c r="E2717">
        <v>48379</v>
      </c>
      <c r="F2717">
        <v>0</v>
      </c>
      <c r="G2717">
        <v>119</v>
      </c>
      <c r="H2717">
        <v>22</v>
      </c>
      <c r="I2717">
        <v>23</v>
      </c>
      <c r="J2717">
        <v>29</v>
      </c>
      <c r="K2717">
        <v>7</v>
      </c>
      <c r="L2717">
        <v>0</v>
      </c>
      <c r="M2717">
        <v>38</v>
      </c>
      <c r="N2717">
        <f t="shared" si="42"/>
        <v>238</v>
      </c>
    </row>
    <row r="2718" spans="1:14" ht="14.25" customHeight="1" x14ac:dyDescent="0.35">
      <c r="A2718" t="s">
        <v>7683</v>
      </c>
      <c r="B2718" t="s">
        <v>7684</v>
      </c>
      <c r="C2718" t="s">
        <v>2600</v>
      </c>
      <c r="D2718" t="s">
        <v>2791</v>
      </c>
      <c r="E2718">
        <v>48381</v>
      </c>
      <c r="F2718">
        <v>147</v>
      </c>
      <c r="G2718">
        <v>174</v>
      </c>
      <c r="H2718">
        <v>167</v>
      </c>
      <c r="I2718">
        <v>852</v>
      </c>
      <c r="J2718">
        <v>261</v>
      </c>
      <c r="K2718">
        <v>59</v>
      </c>
      <c r="L2718">
        <v>195</v>
      </c>
      <c r="M2718">
        <v>1280</v>
      </c>
      <c r="N2718">
        <f t="shared" si="42"/>
        <v>3135</v>
      </c>
    </row>
    <row r="2719" spans="1:14" ht="14.25" customHeight="1" x14ac:dyDescent="0.35">
      <c r="A2719" t="s">
        <v>7685</v>
      </c>
      <c r="B2719" t="s">
        <v>7686</v>
      </c>
      <c r="C2719" t="s">
        <v>2600</v>
      </c>
      <c r="D2719" t="s">
        <v>2792</v>
      </c>
      <c r="E2719">
        <v>48383</v>
      </c>
      <c r="F2719">
        <v>8</v>
      </c>
      <c r="G2719">
        <v>16</v>
      </c>
      <c r="H2719">
        <v>13</v>
      </c>
      <c r="I2719">
        <v>55</v>
      </c>
      <c r="J2719">
        <v>5</v>
      </c>
      <c r="K2719">
        <v>0</v>
      </c>
      <c r="L2719">
        <v>11</v>
      </c>
      <c r="M2719">
        <v>45</v>
      </c>
      <c r="N2719">
        <f t="shared" si="42"/>
        <v>153</v>
      </c>
    </row>
    <row r="2720" spans="1:14" ht="14.25" customHeight="1" x14ac:dyDescent="0.35">
      <c r="A2720" t="s">
        <v>7687</v>
      </c>
      <c r="B2720" t="s">
        <v>7688</v>
      </c>
      <c r="C2720" t="s">
        <v>2600</v>
      </c>
      <c r="D2720" t="s">
        <v>2793</v>
      </c>
      <c r="E2720">
        <v>48385</v>
      </c>
      <c r="F2720">
        <v>5</v>
      </c>
      <c r="G2720">
        <v>4</v>
      </c>
      <c r="H2720">
        <v>48</v>
      </c>
      <c r="I2720">
        <v>53</v>
      </c>
      <c r="J2720">
        <v>0</v>
      </c>
      <c r="K2720">
        <v>5</v>
      </c>
      <c r="L2720">
        <v>46</v>
      </c>
      <c r="M2720">
        <v>19</v>
      </c>
      <c r="N2720">
        <f t="shared" si="42"/>
        <v>180</v>
      </c>
    </row>
    <row r="2721" spans="1:14" ht="14.25" customHeight="1" x14ac:dyDescent="0.35">
      <c r="A2721" t="s">
        <v>7689</v>
      </c>
      <c r="B2721" t="s">
        <v>7690</v>
      </c>
      <c r="C2721" t="s">
        <v>2600</v>
      </c>
      <c r="D2721" t="s">
        <v>2794</v>
      </c>
      <c r="E2721">
        <v>48387</v>
      </c>
      <c r="F2721">
        <v>65</v>
      </c>
      <c r="G2721">
        <v>12</v>
      </c>
      <c r="H2721">
        <v>49</v>
      </c>
      <c r="I2721">
        <v>63</v>
      </c>
      <c r="J2721">
        <v>103</v>
      </c>
      <c r="K2721">
        <v>0</v>
      </c>
      <c r="L2721">
        <v>72</v>
      </c>
      <c r="M2721">
        <v>84</v>
      </c>
      <c r="N2721">
        <f t="shared" si="42"/>
        <v>448</v>
      </c>
    </row>
    <row r="2722" spans="1:14" ht="14.25" customHeight="1" x14ac:dyDescent="0.35">
      <c r="A2722" t="s">
        <v>7691</v>
      </c>
      <c r="B2722" t="s">
        <v>7692</v>
      </c>
      <c r="C2722" t="s">
        <v>2600</v>
      </c>
      <c r="D2722" t="s">
        <v>2795</v>
      </c>
      <c r="E2722">
        <v>48389</v>
      </c>
      <c r="F2722">
        <v>99</v>
      </c>
      <c r="G2722">
        <v>8</v>
      </c>
      <c r="H2722">
        <v>61</v>
      </c>
      <c r="I2722">
        <v>68</v>
      </c>
      <c r="J2722">
        <v>151</v>
      </c>
      <c r="K2722">
        <v>0</v>
      </c>
      <c r="L2722">
        <v>38</v>
      </c>
      <c r="M2722">
        <v>3</v>
      </c>
      <c r="N2722">
        <f t="shared" si="42"/>
        <v>428</v>
      </c>
    </row>
    <row r="2723" spans="1:14" ht="14.25" customHeight="1" x14ac:dyDescent="0.35">
      <c r="A2723" t="s">
        <v>7693</v>
      </c>
      <c r="B2723" t="s">
        <v>7694</v>
      </c>
      <c r="C2723" t="s">
        <v>2600</v>
      </c>
      <c r="D2723" t="s">
        <v>2796</v>
      </c>
      <c r="E2723">
        <v>48391</v>
      </c>
      <c r="F2723">
        <v>0</v>
      </c>
      <c r="G2723">
        <v>7</v>
      </c>
      <c r="H2723">
        <v>7</v>
      </c>
      <c r="I2723">
        <v>71</v>
      </c>
      <c r="J2723">
        <v>62</v>
      </c>
      <c r="K2723">
        <v>0</v>
      </c>
      <c r="L2723">
        <v>68</v>
      </c>
      <c r="M2723">
        <v>44</v>
      </c>
      <c r="N2723">
        <f t="shared" si="42"/>
        <v>259</v>
      </c>
    </row>
    <row r="2724" spans="1:14" ht="14.25" customHeight="1" x14ac:dyDescent="0.35">
      <c r="A2724" t="s">
        <v>7695</v>
      </c>
      <c r="B2724" t="s">
        <v>7237</v>
      </c>
      <c r="C2724" t="s">
        <v>2600</v>
      </c>
      <c r="D2724" t="s">
        <v>2797</v>
      </c>
      <c r="E2724">
        <v>48393</v>
      </c>
      <c r="F2724">
        <v>0</v>
      </c>
      <c r="G2724">
        <v>0</v>
      </c>
      <c r="H2724">
        <v>0</v>
      </c>
      <c r="I2724">
        <v>0</v>
      </c>
      <c r="J2724">
        <v>0</v>
      </c>
      <c r="K2724">
        <v>0</v>
      </c>
      <c r="L2724">
        <v>3</v>
      </c>
      <c r="M2724">
        <v>0</v>
      </c>
      <c r="N2724">
        <f t="shared" si="42"/>
        <v>3</v>
      </c>
    </row>
    <row r="2725" spans="1:14" ht="14.25" customHeight="1" x14ac:dyDescent="0.35">
      <c r="A2725" t="s">
        <v>7696</v>
      </c>
      <c r="B2725" t="s">
        <v>5164</v>
      </c>
      <c r="C2725" t="s">
        <v>2600</v>
      </c>
      <c r="D2725" t="s">
        <v>2798</v>
      </c>
      <c r="E2725">
        <v>48395</v>
      </c>
      <c r="F2725">
        <v>64</v>
      </c>
      <c r="G2725">
        <v>51</v>
      </c>
      <c r="H2725">
        <v>119</v>
      </c>
      <c r="I2725">
        <v>216</v>
      </c>
      <c r="J2725">
        <v>21</v>
      </c>
      <c r="K2725">
        <v>0</v>
      </c>
      <c r="L2725">
        <v>21</v>
      </c>
      <c r="M2725">
        <v>158</v>
      </c>
      <c r="N2725">
        <f t="shared" si="42"/>
        <v>650</v>
      </c>
    </row>
    <row r="2726" spans="1:14" ht="14.25" customHeight="1" x14ac:dyDescent="0.35">
      <c r="A2726" t="s">
        <v>7697</v>
      </c>
      <c r="B2726" t="s">
        <v>7698</v>
      </c>
      <c r="C2726" t="s">
        <v>2600</v>
      </c>
      <c r="D2726" t="s">
        <v>2799</v>
      </c>
      <c r="E2726">
        <v>48397</v>
      </c>
      <c r="F2726">
        <v>63</v>
      </c>
      <c r="G2726">
        <v>80</v>
      </c>
      <c r="H2726">
        <v>61</v>
      </c>
      <c r="I2726">
        <v>114</v>
      </c>
      <c r="J2726">
        <v>191</v>
      </c>
      <c r="K2726">
        <v>62</v>
      </c>
      <c r="L2726">
        <v>87</v>
      </c>
      <c r="M2726">
        <v>376</v>
      </c>
      <c r="N2726">
        <f t="shared" si="42"/>
        <v>1034</v>
      </c>
    </row>
    <row r="2727" spans="1:14" ht="14.25" customHeight="1" x14ac:dyDescent="0.35">
      <c r="A2727" t="s">
        <v>7699</v>
      </c>
      <c r="B2727" t="s">
        <v>7700</v>
      </c>
      <c r="C2727" t="s">
        <v>2600</v>
      </c>
      <c r="D2727" t="s">
        <v>2800</v>
      </c>
      <c r="E2727">
        <v>48399</v>
      </c>
      <c r="F2727">
        <v>0</v>
      </c>
      <c r="G2727">
        <v>0</v>
      </c>
      <c r="H2727">
        <v>14</v>
      </c>
      <c r="I2727">
        <v>7</v>
      </c>
      <c r="J2727">
        <v>33</v>
      </c>
      <c r="K2727">
        <v>12</v>
      </c>
      <c r="L2727">
        <v>0</v>
      </c>
      <c r="M2727">
        <v>85</v>
      </c>
      <c r="N2727">
        <f t="shared" si="42"/>
        <v>151</v>
      </c>
    </row>
    <row r="2728" spans="1:14" ht="14.25" customHeight="1" x14ac:dyDescent="0.35">
      <c r="A2728" t="s">
        <v>7701</v>
      </c>
      <c r="B2728" t="s">
        <v>7702</v>
      </c>
      <c r="C2728" t="s">
        <v>2600</v>
      </c>
      <c r="D2728" t="s">
        <v>2801</v>
      </c>
      <c r="E2728">
        <v>48401</v>
      </c>
      <c r="F2728">
        <v>314</v>
      </c>
      <c r="G2728">
        <v>44</v>
      </c>
      <c r="H2728">
        <v>48</v>
      </c>
      <c r="I2728">
        <v>182</v>
      </c>
      <c r="J2728">
        <v>292</v>
      </c>
      <c r="K2728">
        <v>54</v>
      </c>
      <c r="L2728">
        <v>133</v>
      </c>
      <c r="M2728">
        <v>377</v>
      </c>
      <c r="N2728">
        <f t="shared" si="42"/>
        <v>1444</v>
      </c>
    </row>
    <row r="2729" spans="1:14" ht="14.25" customHeight="1" x14ac:dyDescent="0.35">
      <c r="A2729" t="s">
        <v>7703</v>
      </c>
      <c r="B2729" t="s">
        <v>7704</v>
      </c>
      <c r="C2729" t="s">
        <v>2600</v>
      </c>
      <c r="D2729" t="s">
        <v>2802</v>
      </c>
      <c r="E2729">
        <v>48403</v>
      </c>
      <c r="F2729">
        <v>22</v>
      </c>
      <c r="G2729">
        <v>0</v>
      </c>
      <c r="H2729">
        <v>35</v>
      </c>
      <c r="I2729">
        <v>79</v>
      </c>
      <c r="J2729">
        <v>0</v>
      </c>
      <c r="K2729">
        <v>0</v>
      </c>
      <c r="L2729">
        <v>5</v>
      </c>
      <c r="M2729">
        <v>50</v>
      </c>
      <c r="N2729">
        <f t="shared" si="42"/>
        <v>191</v>
      </c>
    </row>
    <row r="2730" spans="1:14" ht="14.25" customHeight="1" x14ac:dyDescent="0.35">
      <c r="A2730" t="s">
        <v>7705</v>
      </c>
      <c r="B2730" t="s">
        <v>7706</v>
      </c>
      <c r="C2730" t="s">
        <v>2600</v>
      </c>
      <c r="D2730" t="s">
        <v>2803</v>
      </c>
      <c r="E2730">
        <v>48405</v>
      </c>
      <c r="F2730">
        <v>0</v>
      </c>
      <c r="G2730">
        <v>0</v>
      </c>
      <c r="H2730">
        <v>29</v>
      </c>
      <c r="I2730">
        <v>158</v>
      </c>
      <c r="J2730">
        <v>31</v>
      </c>
      <c r="K2730">
        <v>0</v>
      </c>
      <c r="L2730">
        <v>127</v>
      </c>
      <c r="M2730">
        <v>104</v>
      </c>
      <c r="N2730">
        <f t="shared" si="42"/>
        <v>449</v>
      </c>
    </row>
    <row r="2731" spans="1:14" ht="14.25" customHeight="1" x14ac:dyDescent="0.35">
      <c r="A2731" t="s">
        <v>7707</v>
      </c>
      <c r="B2731" t="s">
        <v>7708</v>
      </c>
      <c r="C2731" t="s">
        <v>2600</v>
      </c>
      <c r="D2731" t="s">
        <v>2804</v>
      </c>
      <c r="E2731">
        <v>48407</v>
      </c>
      <c r="F2731">
        <v>137</v>
      </c>
      <c r="G2731">
        <v>43</v>
      </c>
      <c r="H2731">
        <v>31</v>
      </c>
      <c r="I2731">
        <v>50</v>
      </c>
      <c r="J2731">
        <v>43</v>
      </c>
      <c r="K2731">
        <v>33</v>
      </c>
      <c r="L2731">
        <v>41</v>
      </c>
      <c r="M2731">
        <v>448</v>
      </c>
      <c r="N2731">
        <f t="shared" si="42"/>
        <v>826</v>
      </c>
    </row>
    <row r="2732" spans="1:14" ht="14.25" customHeight="1" x14ac:dyDescent="0.35">
      <c r="A2732" t="s">
        <v>7709</v>
      </c>
      <c r="B2732" t="s">
        <v>7710</v>
      </c>
      <c r="C2732" t="s">
        <v>2600</v>
      </c>
      <c r="D2732" t="s">
        <v>2805</v>
      </c>
      <c r="E2732">
        <v>48409</v>
      </c>
      <c r="F2732">
        <v>268</v>
      </c>
      <c r="G2732">
        <v>45</v>
      </c>
      <c r="H2732">
        <v>285</v>
      </c>
      <c r="I2732">
        <v>379</v>
      </c>
      <c r="J2732">
        <v>230</v>
      </c>
      <c r="K2732">
        <v>130</v>
      </c>
      <c r="L2732">
        <v>81</v>
      </c>
      <c r="M2732">
        <v>535</v>
      </c>
      <c r="N2732">
        <f t="shared" si="42"/>
        <v>1953</v>
      </c>
    </row>
    <row r="2733" spans="1:14" ht="14.25" customHeight="1" x14ac:dyDescent="0.35">
      <c r="A2733" t="s">
        <v>7711</v>
      </c>
      <c r="B2733" t="s">
        <v>7712</v>
      </c>
      <c r="C2733" t="s">
        <v>2600</v>
      </c>
      <c r="D2733" t="s">
        <v>2806</v>
      </c>
      <c r="E2733">
        <v>48411</v>
      </c>
      <c r="F2733">
        <v>13</v>
      </c>
      <c r="G2733">
        <v>12</v>
      </c>
      <c r="H2733">
        <v>0</v>
      </c>
      <c r="I2733">
        <v>57</v>
      </c>
      <c r="J2733">
        <v>15</v>
      </c>
      <c r="K2733">
        <v>5</v>
      </c>
      <c r="L2733">
        <v>7</v>
      </c>
      <c r="M2733">
        <v>12</v>
      </c>
      <c r="N2733">
        <f t="shared" si="42"/>
        <v>121</v>
      </c>
    </row>
    <row r="2734" spans="1:14" ht="14.25" customHeight="1" x14ac:dyDescent="0.35">
      <c r="A2734" t="s">
        <v>7713</v>
      </c>
      <c r="B2734" t="s">
        <v>7714</v>
      </c>
      <c r="C2734" t="s">
        <v>2600</v>
      </c>
      <c r="D2734" t="s">
        <v>2807</v>
      </c>
      <c r="E2734">
        <v>48413</v>
      </c>
      <c r="F2734">
        <v>0</v>
      </c>
      <c r="G2734">
        <v>0</v>
      </c>
      <c r="H2734">
        <v>0</v>
      </c>
      <c r="I2734">
        <v>0</v>
      </c>
      <c r="J2734">
        <v>0</v>
      </c>
      <c r="K2734">
        <v>0</v>
      </c>
      <c r="L2734">
        <v>0</v>
      </c>
      <c r="M2734">
        <v>8</v>
      </c>
      <c r="N2734">
        <f t="shared" si="42"/>
        <v>8</v>
      </c>
    </row>
    <row r="2735" spans="1:14" ht="14.25" customHeight="1" x14ac:dyDescent="0.35">
      <c r="A2735" t="s">
        <v>7715</v>
      </c>
      <c r="B2735" t="s">
        <v>7716</v>
      </c>
      <c r="C2735" t="s">
        <v>2600</v>
      </c>
      <c r="D2735" t="s">
        <v>2808</v>
      </c>
      <c r="E2735">
        <v>48415</v>
      </c>
      <c r="F2735">
        <v>100</v>
      </c>
      <c r="G2735">
        <v>22</v>
      </c>
      <c r="H2735">
        <v>25</v>
      </c>
      <c r="I2735">
        <v>37</v>
      </c>
      <c r="J2735">
        <v>13</v>
      </c>
      <c r="K2735">
        <v>57</v>
      </c>
      <c r="L2735">
        <v>21</v>
      </c>
      <c r="M2735">
        <v>30</v>
      </c>
      <c r="N2735">
        <f t="shared" si="42"/>
        <v>305</v>
      </c>
    </row>
    <row r="2736" spans="1:14" ht="14.25" customHeight="1" x14ac:dyDescent="0.35">
      <c r="A2736" t="s">
        <v>7717</v>
      </c>
      <c r="B2736" t="s">
        <v>7718</v>
      </c>
      <c r="C2736" t="s">
        <v>2600</v>
      </c>
      <c r="D2736" t="s">
        <v>2809</v>
      </c>
      <c r="E2736">
        <v>48417</v>
      </c>
      <c r="F2736">
        <v>0</v>
      </c>
      <c r="G2736">
        <v>0</v>
      </c>
      <c r="H2736">
        <v>56</v>
      </c>
      <c r="I2736">
        <v>8</v>
      </c>
      <c r="J2736">
        <v>11</v>
      </c>
      <c r="K2736">
        <v>0</v>
      </c>
      <c r="L2736">
        <v>0</v>
      </c>
      <c r="M2736">
        <v>45</v>
      </c>
      <c r="N2736">
        <f t="shared" si="42"/>
        <v>120</v>
      </c>
    </row>
    <row r="2737" spans="1:14" ht="14.25" customHeight="1" x14ac:dyDescent="0.35">
      <c r="A2737" t="s">
        <v>7719</v>
      </c>
      <c r="B2737" t="s">
        <v>3443</v>
      </c>
      <c r="C2737" t="s">
        <v>2600</v>
      </c>
      <c r="D2737" t="s">
        <v>2810</v>
      </c>
      <c r="E2737">
        <v>48419</v>
      </c>
      <c r="F2737">
        <v>242</v>
      </c>
      <c r="G2737">
        <v>22</v>
      </c>
      <c r="H2737">
        <v>86</v>
      </c>
      <c r="I2737">
        <v>441</v>
      </c>
      <c r="J2737">
        <v>320</v>
      </c>
      <c r="K2737">
        <v>48</v>
      </c>
      <c r="L2737">
        <v>166</v>
      </c>
      <c r="M2737">
        <v>243</v>
      </c>
      <c r="N2737">
        <f t="shared" si="42"/>
        <v>1568</v>
      </c>
    </row>
    <row r="2738" spans="1:14" ht="14.25" customHeight="1" x14ac:dyDescent="0.35">
      <c r="A2738" t="s">
        <v>7720</v>
      </c>
      <c r="B2738" t="s">
        <v>4989</v>
      </c>
      <c r="C2738" t="s">
        <v>2600</v>
      </c>
      <c r="D2738" t="s">
        <v>2811</v>
      </c>
      <c r="E2738">
        <v>48421</v>
      </c>
      <c r="F2738">
        <v>0</v>
      </c>
      <c r="G2738">
        <v>0</v>
      </c>
      <c r="H2738">
        <v>5</v>
      </c>
      <c r="I2738">
        <v>0</v>
      </c>
      <c r="J2738">
        <v>0</v>
      </c>
      <c r="K2738">
        <v>0</v>
      </c>
      <c r="L2738">
        <v>0</v>
      </c>
      <c r="M2738">
        <v>13</v>
      </c>
      <c r="N2738">
        <f t="shared" si="42"/>
        <v>18</v>
      </c>
    </row>
    <row r="2739" spans="1:14" ht="14.25" customHeight="1" x14ac:dyDescent="0.35">
      <c r="A2739" t="s">
        <v>7721</v>
      </c>
      <c r="B2739" t="s">
        <v>4991</v>
      </c>
      <c r="C2739" t="s">
        <v>2600</v>
      </c>
      <c r="D2739" t="s">
        <v>2812</v>
      </c>
      <c r="E2739">
        <v>48423</v>
      </c>
      <c r="F2739">
        <v>572</v>
      </c>
      <c r="G2739">
        <v>177</v>
      </c>
      <c r="H2739">
        <v>465</v>
      </c>
      <c r="I2739">
        <v>1354</v>
      </c>
      <c r="J2739">
        <v>575</v>
      </c>
      <c r="K2739">
        <v>161</v>
      </c>
      <c r="L2739">
        <v>452</v>
      </c>
      <c r="M2739">
        <v>1866</v>
      </c>
      <c r="N2739">
        <f t="shared" si="42"/>
        <v>5622</v>
      </c>
    </row>
    <row r="2740" spans="1:14" ht="14.25" customHeight="1" x14ac:dyDescent="0.35">
      <c r="A2740" t="s">
        <v>7722</v>
      </c>
      <c r="B2740" t="s">
        <v>7723</v>
      </c>
      <c r="C2740" t="s">
        <v>2600</v>
      </c>
      <c r="D2740" t="s">
        <v>2813</v>
      </c>
      <c r="E2740">
        <v>48425</v>
      </c>
      <c r="F2740">
        <v>8</v>
      </c>
      <c r="G2740">
        <v>35</v>
      </c>
      <c r="H2740">
        <v>17</v>
      </c>
      <c r="I2740">
        <v>47</v>
      </c>
      <c r="J2740">
        <v>0</v>
      </c>
      <c r="K2740">
        <v>17</v>
      </c>
      <c r="L2740">
        <v>17</v>
      </c>
      <c r="M2740">
        <v>95</v>
      </c>
      <c r="N2740">
        <f t="shared" si="42"/>
        <v>236</v>
      </c>
    </row>
    <row r="2741" spans="1:14" ht="14.25" customHeight="1" x14ac:dyDescent="0.35">
      <c r="A2741" t="s">
        <v>7724</v>
      </c>
      <c r="B2741" t="s">
        <v>7725</v>
      </c>
      <c r="C2741" t="s">
        <v>2600</v>
      </c>
      <c r="D2741" t="s">
        <v>2814</v>
      </c>
      <c r="E2741">
        <v>48427</v>
      </c>
      <c r="F2741">
        <v>794</v>
      </c>
      <c r="G2741">
        <v>107</v>
      </c>
      <c r="H2741">
        <v>398</v>
      </c>
      <c r="I2741">
        <v>1059</v>
      </c>
      <c r="J2741">
        <v>629</v>
      </c>
      <c r="K2741">
        <v>220</v>
      </c>
      <c r="L2741">
        <v>389</v>
      </c>
      <c r="M2741">
        <v>1755</v>
      </c>
      <c r="N2741">
        <f t="shared" si="42"/>
        <v>5351</v>
      </c>
    </row>
    <row r="2742" spans="1:14" ht="14.25" customHeight="1" x14ac:dyDescent="0.35">
      <c r="A2742" t="s">
        <v>7726</v>
      </c>
      <c r="B2742" t="s">
        <v>4267</v>
      </c>
      <c r="C2742" t="s">
        <v>2600</v>
      </c>
      <c r="D2742" t="s">
        <v>2815</v>
      </c>
      <c r="E2742">
        <v>48429</v>
      </c>
      <c r="F2742">
        <v>28</v>
      </c>
      <c r="G2742">
        <v>31</v>
      </c>
      <c r="H2742">
        <v>46</v>
      </c>
      <c r="I2742">
        <v>20</v>
      </c>
      <c r="J2742">
        <v>39</v>
      </c>
      <c r="K2742">
        <v>9</v>
      </c>
      <c r="L2742">
        <v>9</v>
      </c>
      <c r="M2742">
        <v>52</v>
      </c>
      <c r="N2742">
        <f t="shared" si="42"/>
        <v>234</v>
      </c>
    </row>
    <row r="2743" spans="1:14" ht="14.25" customHeight="1" x14ac:dyDescent="0.35">
      <c r="A2743" t="s">
        <v>7727</v>
      </c>
      <c r="B2743" t="s">
        <v>7728</v>
      </c>
      <c r="C2743" t="s">
        <v>2600</v>
      </c>
      <c r="D2743" t="s">
        <v>2816</v>
      </c>
      <c r="E2743">
        <v>48431</v>
      </c>
      <c r="F2743">
        <v>0</v>
      </c>
      <c r="G2743">
        <v>0</v>
      </c>
      <c r="H2743">
        <v>0</v>
      </c>
      <c r="I2743">
        <v>0</v>
      </c>
      <c r="J2743">
        <v>0</v>
      </c>
      <c r="K2743">
        <v>0</v>
      </c>
      <c r="L2743">
        <v>0</v>
      </c>
      <c r="M2743">
        <v>0</v>
      </c>
      <c r="N2743">
        <f t="shared" si="42"/>
        <v>0</v>
      </c>
    </row>
    <row r="2744" spans="1:14" ht="14.25" customHeight="1" x14ac:dyDescent="0.35">
      <c r="A2744" t="s">
        <v>7729</v>
      </c>
      <c r="B2744" t="s">
        <v>7730</v>
      </c>
      <c r="C2744" t="s">
        <v>2600</v>
      </c>
      <c r="D2744" t="s">
        <v>2817</v>
      </c>
      <c r="E2744">
        <v>48433</v>
      </c>
      <c r="F2744">
        <v>7</v>
      </c>
      <c r="G2744">
        <v>0</v>
      </c>
      <c r="H2744">
        <v>0</v>
      </c>
      <c r="I2744">
        <v>0</v>
      </c>
      <c r="J2744">
        <v>0</v>
      </c>
      <c r="K2744">
        <v>3</v>
      </c>
      <c r="L2744">
        <v>0</v>
      </c>
      <c r="M2744">
        <v>0</v>
      </c>
      <c r="N2744">
        <f t="shared" si="42"/>
        <v>10</v>
      </c>
    </row>
    <row r="2745" spans="1:14" ht="14.25" customHeight="1" x14ac:dyDescent="0.35">
      <c r="A2745" t="s">
        <v>7731</v>
      </c>
      <c r="B2745" t="s">
        <v>7732</v>
      </c>
      <c r="C2745" t="s">
        <v>2600</v>
      </c>
      <c r="D2745" t="s">
        <v>2818</v>
      </c>
      <c r="E2745">
        <v>48435</v>
      </c>
      <c r="F2745">
        <v>0</v>
      </c>
      <c r="G2745">
        <v>0</v>
      </c>
      <c r="H2745">
        <v>0</v>
      </c>
      <c r="I2745">
        <v>48</v>
      </c>
      <c r="J2745">
        <v>29</v>
      </c>
      <c r="K2745">
        <v>0</v>
      </c>
      <c r="L2745">
        <v>0</v>
      </c>
      <c r="M2745">
        <v>14</v>
      </c>
      <c r="N2745">
        <f t="shared" si="42"/>
        <v>91</v>
      </c>
    </row>
    <row r="2746" spans="1:14" ht="14.25" customHeight="1" x14ac:dyDescent="0.35">
      <c r="A2746" t="s">
        <v>7733</v>
      </c>
      <c r="B2746" t="s">
        <v>7734</v>
      </c>
      <c r="C2746" t="s">
        <v>2600</v>
      </c>
      <c r="D2746" t="s">
        <v>2819</v>
      </c>
      <c r="E2746">
        <v>48437</v>
      </c>
      <c r="F2746">
        <v>132</v>
      </c>
      <c r="G2746">
        <v>0</v>
      </c>
      <c r="H2746">
        <v>52</v>
      </c>
      <c r="I2746">
        <v>115</v>
      </c>
      <c r="J2746">
        <v>81</v>
      </c>
      <c r="K2746">
        <v>28</v>
      </c>
      <c r="L2746">
        <v>32</v>
      </c>
      <c r="M2746">
        <v>134</v>
      </c>
      <c r="N2746">
        <f t="shared" si="42"/>
        <v>574</v>
      </c>
    </row>
    <row r="2747" spans="1:14" ht="14.25" customHeight="1" x14ac:dyDescent="0.35">
      <c r="A2747" t="s">
        <v>7735</v>
      </c>
      <c r="B2747" t="s">
        <v>7736</v>
      </c>
      <c r="C2747" t="s">
        <v>2600</v>
      </c>
      <c r="D2747" t="s">
        <v>2820</v>
      </c>
      <c r="E2747">
        <v>48439</v>
      </c>
      <c r="F2747">
        <v>7252</v>
      </c>
      <c r="G2747">
        <v>1782</v>
      </c>
      <c r="H2747">
        <v>3523</v>
      </c>
      <c r="I2747">
        <v>12132</v>
      </c>
      <c r="J2747">
        <v>6156</v>
      </c>
      <c r="K2747">
        <v>1950</v>
      </c>
      <c r="L2747">
        <v>4291</v>
      </c>
      <c r="M2747">
        <v>15876</v>
      </c>
      <c r="N2747">
        <f t="shared" si="42"/>
        <v>52962</v>
      </c>
    </row>
    <row r="2748" spans="1:14" ht="14.25" customHeight="1" x14ac:dyDescent="0.35">
      <c r="A2748" t="s">
        <v>7737</v>
      </c>
      <c r="B2748" t="s">
        <v>4048</v>
      </c>
      <c r="C2748" t="s">
        <v>2600</v>
      </c>
      <c r="D2748" t="s">
        <v>2821</v>
      </c>
      <c r="E2748">
        <v>48441</v>
      </c>
      <c r="F2748">
        <v>337</v>
      </c>
      <c r="G2748">
        <v>185</v>
      </c>
      <c r="H2748">
        <v>219</v>
      </c>
      <c r="I2748">
        <v>1579</v>
      </c>
      <c r="J2748">
        <v>412</v>
      </c>
      <c r="K2748">
        <v>60</v>
      </c>
      <c r="L2748">
        <v>279</v>
      </c>
      <c r="M2748">
        <v>2305</v>
      </c>
      <c r="N2748">
        <f t="shared" si="42"/>
        <v>5376</v>
      </c>
    </row>
    <row r="2749" spans="1:14" ht="14.25" customHeight="1" x14ac:dyDescent="0.35">
      <c r="A2749" t="s">
        <v>7738</v>
      </c>
      <c r="B2749" t="s">
        <v>4281</v>
      </c>
      <c r="C2749" t="s">
        <v>2600</v>
      </c>
      <c r="D2749" t="s">
        <v>2822</v>
      </c>
      <c r="E2749">
        <v>48443</v>
      </c>
      <c r="F2749">
        <v>0</v>
      </c>
      <c r="G2749">
        <v>0</v>
      </c>
      <c r="H2749">
        <v>0</v>
      </c>
      <c r="I2749">
        <v>0</v>
      </c>
      <c r="J2749">
        <v>0</v>
      </c>
      <c r="K2749">
        <v>0</v>
      </c>
      <c r="L2749">
        <v>0</v>
      </c>
      <c r="M2749">
        <v>0</v>
      </c>
      <c r="N2749">
        <f t="shared" si="42"/>
        <v>0</v>
      </c>
    </row>
    <row r="2750" spans="1:14" ht="14.25" customHeight="1" x14ac:dyDescent="0.35">
      <c r="A2750" t="s">
        <v>7739</v>
      </c>
      <c r="B2750" t="s">
        <v>7740</v>
      </c>
      <c r="C2750" t="s">
        <v>2600</v>
      </c>
      <c r="D2750" t="s">
        <v>2823</v>
      </c>
      <c r="E2750">
        <v>48445</v>
      </c>
      <c r="F2750">
        <v>137</v>
      </c>
      <c r="G2750">
        <v>0</v>
      </c>
      <c r="H2750">
        <v>0</v>
      </c>
      <c r="I2750">
        <v>84</v>
      </c>
      <c r="J2750">
        <v>74</v>
      </c>
      <c r="K2750">
        <v>59</v>
      </c>
      <c r="L2750">
        <v>9</v>
      </c>
      <c r="M2750">
        <v>230</v>
      </c>
      <c r="N2750">
        <f t="shared" si="42"/>
        <v>593</v>
      </c>
    </row>
    <row r="2751" spans="1:14" ht="14.25" customHeight="1" x14ac:dyDescent="0.35">
      <c r="A2751" t="s">
        <v>7741</v>
      </c>
      <c r="B2751" t="s">
        <v>7742</v>
      </c>
      <c r="C2751" t="s">
        <v>2600</v>
      </c>
      <c r="D2751" t="s">
        <v>2824</v>
      </c>
      <c r="E2751">
        <v>48447</v>
      </c>
      <c r="F2751">
        <v>10</v>
      </c>
      <c r="G2751">
        <v>0</v>
      </c>
      <c r="H2751">
        <v>0</v>
      </c>
      <c r="I2751">
        <v>0</v>
      </c>
      <c r="J2751">
        <v>9</v>
      </c>
      <c r="K2751">
        <v>0</v>
      </c>
      <c r="L2751">
        <v>22</v>
      </c>
      <c r="M2751">
        <v>0</v>
      </c>
      <c r="N2751">
        <f t="shared" si="42"/>
        <v>41</v>
      </c>
    </row>
    <row r="2752" spans="1:14" ht="14.25" customHeight="1" x14ac:dyDescent="0.35">
      <c r="A2752" t="s">
        <v>7743</v>
      </c>
      <c r="B2752" t="s">
        <v>7744</v>
      </c>
      <c r="C2752" t="s">
        <v>2600</v>
      </c>
      <c r="D2752" t="s">
        <v>2825</v>
      </c>
      <c r="E2752">
        <v>48449</v>
      </c>
      <c r="F2752">
        <v>105</v>
      </c>
      <c r="G2752">
        <v>33</v>
      </c>
      <c r="H2752">
        <v>76</v>
      </c>
      <c r="I2752">
        <v>282</v>
      </c>
      <c r="J2752">
        <v>209</v>
      </c>
      <c r="K2752">
        <v>112</v>
      </c>
      <c r="L2752">
        <v>91</v>
      </c>
      <c r="M2752">
        <v>303</v>
      </c>
      <c r="N2752">
        <f t="shared" si="42"/>
        <v>1211</v>
      </c>
    </row>
    <row r="2753" spans="1:14" ht="14.25" customHeight="1" x14ac:dyDescent="0.35">
      <c r="A2753" t="s">
        <v>7745</v>
      </c>
      <c r="B2753" t="s">
        <v>7746</v>
      </c>
      <c r="C2753" t="s">
        <v>2600</v>
      </c>
      <c r="D2753" t="s">
        <v>2826</v>
      </c>
      <c r="E2753">
        <v>48451</v>
      </c>
      <c r="F2753">
        <v>218</v>
      </c>
      <c r="G2753">
        <v>76</v>
      </c>
      <c r="H2753">
        <v>138</v>
      </c>
      <c r="I2753">
        <v>702</v>
      </c>
      <c r="J2753">
        <v>246</v>
      </c>
      <c r="K2753">
        <v>118</v>
      </c>
      <c r="L2753">
        <v>148</v>
      </c>
      <c r="M2753">
        <v>1236</v>
      </c>
      <c r="N2753">
        <f t="shared" si="42"/>
        <v>2882</v>
      </c>
    </row>
    <row r="2754" spans="1:14" ht="14.25" customHeight="1" x14ac:dyDescent="0.35">
      <c r="A2754" t="s">
        <v>7747</v>
      </c>
      <c r="B2754" t="s">
        <v>7748</v>
      </c>
      <c r="C2754" t="s">
        <v>2600</v>
      </c>
      <c r="D2754" t="s">
        <v>2827</v>
      </c>
      <c r="E2754">
        <v>48453</v>
      </c>
      <c r="F2754">
        <v>2736</v>
      </c>
      <c r="G2754">
        <v>1415</v>
      </c>
      <c r="H2754">
        <v>1672</v>
      </c>
      <c r="I2754">
        <v>12225</v>
      </c>
      <c r="J2754">
        <v>2208</v>
      </c>
      <c r="K2754">
        <v>987</v>
      </c>
      <c r="L2754">
        <v>1529</v>
      </c>
      <c r="M2754">
        <v>14212</v>
      </c>
      <c r="N2754">
        <f t="shared" si="42"/>
        <v>36984</v>
      </c>
    </row>
    <row r="2755" spans="1:14" ht="14.25" customHeight="1" x14ac:dyDescent="0.35">
      <c r="A2755" t="s">
        <v>7749</v>
      </c>
      <c r="B2755" t="s">
        <v>3785</v>
      </c>
      <c r="C2755" t="s">
        <v>2600</v>
      </c>
      <c r="D2755" t="s">
        <v>2828</v>
      </c>
      <c r="E2755">
        <v>48455</v>
      </c>
      <c r="F2755">
        <v>79</v>
      </c>
      <c r="G2755">
        <v>0</v>
      </c>
      <c r="H2755">
        <v>111</v>
      </c>
      <c r="I2755">
        <v>29</v>
      </c>
      <c r="J2755">
        <v>136</v>
      </c>
      <c r="K2755">
        <v>14</v>
      </c>
      <c r="L2755">
        <v>40</v>
      </c>
      <c r="M2755">
        <v>64</v>
      </c>
      <c r="N2755">
        <f t="shared" ref="N2755:N2818" si="43">SUM(F2755:M2755)</f>
        <v>473</v>
      </c>
    </row>
    <row r="2756" spans="1:14" ht="14.25" customHeight="1" x14ac:dyDescent="0.35">
      <c r="A2756" t="s">
        <v>7750</v>
      </c>
      <c r="B2756" t="s">
        <v>7751</v>
      </c>
      <c r="C2756" t="s">
        <v>2600</v>
      </c>
      <c r="D2756" t="s">
        <v>2829</v>
      </c>
      <c r="E2756">
        <v>48457</v>
      </c>
      <c r="F2756">
        <v>95</v>
      </c>
      <c r="G2756">
        <v>30</v>
      </c>
      <c r="H2756">
        <v>45</v>
      </c>
      <c r="I2756">
        <v>66</v>
      </c>
      <c r="J2756">
        <v>82</v>
      </c>
      <c r="K2756">
        <v>68</v>
      </c>
      <c r="L2756">
        <v>22</v>
      </c>
      <c r="M2756">
        <v>133</v>
      </c>
      <c r="N2756">
        <f t="shared" si="43"/>
        <v>541</v>
      </c>
    </row>
    <row r="2757" spans="1:14" ht="14.25" customHeight="1" x14ac:dyDescent="0.35">
      <c r="A2757" t="s">
        <v>7752</v>
      </c>
      <c r="B2757" t="s">
        <v>7753</v>
      </c>
      <c r="C2757" t="s">
        <v>2600</v>
      </c>
      <c r="D2757" t="s">
        <v>2830</v>
      </c>
      <c r="E2757">
        <v>48459</v>
      </c>
      <c r="F2757">
        <v>264</v>
      </c>
      <c r="G2757">
        <v>70</v>
      </c>
      <c r="H2757">
        <v>26</v>
      </c>
      <c r="I2757">
        <v>212</v>
      </c>
      <c r="J2757">
        <v>119</v>
      </c>
      <c r="K2757">
        <v>74</v>
      </c>
      <c r="L2757">
        <v>120</v>
      </c>
      <c r="M2757">
        <v>291</v>
      </c>
      <c r="N2757">
        <f t="shared" si="43"/>
        <v>1176</v>
      </c>
    </row>
    <row r="2758" spans="1:14" ht="14.25" customHeight="1" x14ac:dyDescent="0.35">
      <c r="A2758" t="s">
        <v>7754</v>
      </c>
      <c r="B2758" t="s">
        <v>7755</v>
      </c>
      <c r="C2758" t="s">
        <v>2600</v>
      </c>
      <c r="D2758" t="s">
        <v>2831</v>
      </c>
      <c r="E2758">
        <v>48461</v>
      </c>
      <c r="F2758">
        <v>40</v>
      </c>
      <c r="G2758">
        <v>0</v>
      </c>
      <c r="H2758">
        <v>7</v>
      </c>
      <c r="I2758">
        <v>46</v>
      </c>
      <c r="J2758">
        <v>16</v>
      </c>
      <c r="K2758">
        <v>0</v>
      </c>
      <c r="L2758">
        <v>8</v>
      </c>
      <c r="M2758">
        <v>58</v>
      </c>
      <c r="N2758">
        <f t="shared" si="43"/>
        <v>175</v>
      </c>
    </row>
    <row r="2759" spans="1:14" ht="14.25" customHeight="1" x14ac:dyDescent="0.35">
      <c r="A2759" t="s">
        <v>7756</v>
      </c>
      <c r="B2759" t="s">
        <v>7757</v>
      </c>
      <c r="C2759" t="s">
        <v>2600</v>
      </c>
      <c r="D2759" t="s">
        <v>2832</v>
      </c>
      <c r="E2759">
        <v>48463</v>
      </c>
      <c r="F2759">
        <v>230</v>
      </c>
      <c r="G2759">
        <v>167</v>
      </c>
      <c r="H2759">
        <v>136</v>
      </c>
      <c r="I2759">
        <v>198</v>
      </c>
      <c r="J2759">
        <v>181</v>
      </c>
      <c r="K2759">
        <v>18</v>
      </c>
      <c r="L2759">
        <v>30</v>
      </c>
      <c r="M2759">
        <v>156</v>
      </c>
      <c r="N2759">
        <f t="shared" si="43"/>
        <v>1116</v>
      </c>
    </row>
    <row r="2760" spans="1:14" ht="14.25" customHeight="1" x14ac:dyDescent="0.35">
      <c r="A2760" t="s">
        <v>7758</v>
      </c>
      <c r="B2760" t="s">
        <v>7759</v>
      </c>
      <c r="C2760" t="s">
        <v>2600</v>
      </c>
      <c r="D2760" t="s">
        <v>2833</v>
      </c>
      <c r="E2760">
        <v>48465</v>
      </c>
      <c r="F2760">
        <v>210</v>
      </c>
      <c r="G2760">
        <v>58</v>
      </c>
      <c r="H2760">
        <v>55</v>
      </c>
      <c r="I2760">
        <v>320</v>
      </c>
      <c r="J2760">
        <v>130</v>
      </c>
      <c r="K2760">
        <v>15</v>
      </c>
      <c r="L2760">
        <v>123</v>
      </c>
      <c r="M2760">
        <v>313</v>
      </c>
      <c r="N2760">
        <f t="shared" si="43"/>
        <v>1224</v>
      </c>
    </row>
    <row r="2761" spans="1:14" ht="14.25" customHeight="1" x14ac:dyDescent="0.35">
      <c r="A2761" t="s">
        <v>7760</v>
      </c>
      <c r="B2761" t="s">
        <v>7761</v>
      </c>
      <c r="C2761" t="s">
        <v>2600</v>
      </c>
      <c r="D2761" t="s">
        <v>2834</v>
      </c>
      <c r="E2761">
        <v>48467</v>
      </c>
      <c r="F2761">
        <v>154</v>
      </c>
      <c r="G2761">
        <v>0</v>
      </c>
      <c r="H2761">
        <v>44</v>
      </c>
      <c r="I2761">
        <v>238</v>
      </c>
      <c r="J2761">
        <v>265</v>
      </c>
      <c r="K2761">
        <v>149</v>
      </c>
      <c r="L2761">
        <v>128</v>
      </c>
      <c r="M2761">
        <v>415</v>
      </c>
      <c r="N2761">
        <f t="shared" si="43"/>
        <v>1393</v>
      </c>
    </row>
    <row r="2762" spans="1:14" ht="14.25" customHeight="1" x14ac:dyDescent="0.35">
      <c r="A2762" t="s">
        <v>7762</v>
      </c>
      <c r="B2762" t="s">
        <v>7763</v>
      </c>
      <c r="C2762" t="s">
        <v>2600</v>
      </c>
      <c r="D2762" t="s">
        <v>2835</v>
      </c>
      <c r="E2762">
        <v>48469</v>
      </c>
      <c r="F2762">
        <v>359</v>
      </c>
      <c r="G2762">
        <v>203</v>
      </c>
      <c r="H2762">
        <v>141</v>
      </c>
      <c r="I2762">
        <v>764</v>
      </c>
      <c r="J2762">
        <v>356</v>
      </c>
      <c r="K2762">
        <v>382</v>
      </c>
      <c r="L2762">
        <v>198</v>
      </c>
      <c r="M2762">
        <v>985</v>
      </c>
      <c r="N2762">
        <f t="shared" si="43"/>
        <v>3388</v>
      </c>
    </row>
    <row r="2763" spans="1:14" ht="14.25" customHeight="1" x14ac:dyDescent="0.35">
      <c r="A2763" t="s">
        <v>7764</v>
      </c>
      <c r="B2763" t="s">
        <v>3453</v>
      </c>
      <c r="C2763" t="s">
        <v>2600</v>
      </c>
      <c r="D2763" t="s">
        <v>2836</v>
      </c>
      <c r="E2763">
        <v>48471</v>
      </c>
      <c r="F2763">
        <v>143</v>
      </c>
      <c r="G2763">
        <v>75</v>
      </c>
      <c r="H2763">
        <v>58</v>
      </c>
      <c r="I2763">
        <v>1813</v>
      </c>
      <c r="J2763">
        <v>212</v>
      </c>
      <c r="K2763">
        <v>0</v>
      </c>
      <c r="L2763">
        <v>20</v>
      </c>
      <c r="M2763">
        <v>2959</v>
      </c>
      <c r="N2763">
        <f t="shared" si="43"/>
        <v>5280</v>
      </c>
    </row>
    <row r="2764" spans="1:14" ht="14.25" customHeight="1" x14ac:dyDescent="0.35">
      <c r="A2764" t="s">
        <v>7765</v>
      </c>
      <c r="B2764" t="s">
        <v>7766</v>
      </c>
      <c r="C2764" t="s">
        <v>2600</v>
      </c>
      <c r="D2764" t="s">
        <v>2837</v>
      </c>
      <c r="E2764">
        <v>48473</v>
      </c>
      <c r="F2764">
        <v>252</v>
      </c>
      <c r="G2764">
        <v>110</v>
      </c>
      <c r="H2764">
        <v>137</v>
      </c>
      <c r="I2764">
        <v>613</v>
      </c>
      <c r="J2764">
        <v>413</v>
      </c>
      <c r="K2764">
        <v>37</v>
      </c>
      <c r="L2764">
        <v>20</v>
      </c>
      <c r="M2764">
        <v>610</v>
      </c>
      <c r="N2764">
        <f t="shared" si="43"/>
        <v>2192</v>
      </c>
    </row>
    <row r="2765" spans="1:14" ht="14.25" customHeight="1" x14ac:dyDescent="0.35">
      <c r="A2765" t="s">
        <v>7767</v>
      </c>
      <c r="B2765" t="s">
        <v>6674</v>
      </c>
      <c r="C2765" t="s">
        <v>2600</v>
      </c>
      <c r="D2765" t="s">
        <v>2838</v>
      </c>
      <c r="E2765">
        <v>48475</v>
      </c>
      <c r="F2765">
        <v>23</v>
      </c>
      <c r="G2765">
        <v>0</v>
      </c>
      <c r="H2765">
        <v>0</v>
      </c>
      <c r="I2765">
        <v>0</v>
      </c>
      <c r="J2765">
        <v>53</v>
      </c>
      <c r="K2765">
        <v>0</v>
      </c>
      <c r="L2765">
        <v>12</v>
      </c>
      <c r="M2765">
        <v>28</v>
      </c>
      <c r="N2765">
        <f t="shared" si="43"/>
        <v>116</v>
      </c>
    </row>
    <row r="2766" spans="1:14" ht="14.25" customHeight="1" x14ac:dyDescent="0.35">
      <c r="A2766" t="s">
        <v>7768</v>
      </c>
      <c r="B2766" t="s">
        <v>3455</v>
      </c>
      <c r="C2766" t="s">
        <v>2600</v>
      </c>
      <c r="D2766" t="s">
        <v>2839</v>
      </c>
      <c r="E2766">
        <v>48477</v>
      </c>
      <c r="F2766">
        <v>133</v>
      </c>
      <c r="G2766">
        <v>36</v>
      </c>
      <c r="H2766">
        <v>78</v>
      </c>
      <c r="I2766">
        <v>190</v>
      </c>
      <c r="J2766">
        <v>145</v>
      </c>
      <c r="K2766">
        <v>31</v>
      </c>
      <c r="L2766">
        <v>73</v>
      </c>
      <c r="M2766">
        <v>483</v>
      </c>
      <c r="N2766">
        <f t="shared" si="43"/>
        <v>1169</v>
      </c>
    </row>
    <row r="2767" spans="1:14" ht="14.25" customHeight="1" x14ac:dyDescent="0.35">
      <c r="A2767" t="s">
        <v>7769</v>
      </c>
      <c r="B2767" t="s">
        <v>7770</v>
      </c>
      <c r="C2767" t="s">
        <v>2600</v>
      </c>
      <c r="D2767" t="s">
        <v>2840</v>
      </c>
      <c r="E2767">
        <v>48479</v>
      </c>
      <c r="F2767">
        <v>1476</v>
      </c>
      <c r="G2767">
        <v>498</v>
      </c>
      <c r="H2767">
        <v>1252</v>
      </c>
      <c r="I2767">
        <v>2541</v>
      </c>
      <c r="J2767">
        <v>2135</v>
      </c>
      <c r="K2767">
        <v>685</v>
      </c>
      <c r="L2767">
        <v>1019</v>
      </c>
      <c r="M2767">
        <v>3756</v>
      </c>
      <c r="N2767">
        <f t="shared" si="43"/>
        <v>13362</v>
      </c>
    </row>
    <row r="2768" spans="1:14" ht="14.25" customHeight="1" x14ac:dyDescent="0.35">
      <c r="A2768" t="s">
        <v>7771</v>
      </c>
      <c r="B2768" t="s">
        <v>7772</v>
      </c>
      <c r="C2768" t="s">
        <v>2600</v>
      </c>
      <c r="D2768" t="s">
        <v>2841</v>
      </c>
      <c r="E2768">
        <v>48481</v>
      </c>
      <c r="F2768">
        <v>214</v>
      </c>
      <c r="G2768">
        <v>55</v>
      </c>
      <c r="H2768">
        <v>29</v>
      </c>
      <c r="I2768">
        <v>200</v>
      </c>
      <c r="J2768">
        <v>213</v>
      </c>
      <c r="K2768">
        <v>46</v>
      </c>
      <c r="L2768">
        <v>65</v>
      </c>
      <c r="M2768">
        <v>368</v>
      </c>
      <c r="N2768">
        <f t="shared" si="43"/>
        <v>1190</v>
      </c>
    </row>
    <row r="2769" spans="1:14" ht="14.25" customHeight="1" x14ac:dyDescent="0.35">
      <c r="A2769" t="s">
        <v>7773</v>
      </c>
      <c r="B2769" t="s">
        <v>4313</v>
      </c>
      <c r="C2769" t="s">
        <v>2600</v>
      </c>
      <c r="D2769" t="s">
        <v>2842</v>
      </c>
      <c r="E2769">
        <v>48483</v>
      </c>
      <c r="F2769">
        <v>12</v>
      </c>
      <c r="G2769">
        <v>0</v>
      </c>
      <c r="H2769">
        <v>29</v>
      </c>
      <c r="I2769">
        <v>8</v>
      </c>
      <c r="J2769">
        <v>6</v>
      </c>
      <c r="K2769">
        <v>0</v>
      </c>
      <c r="L2769">
        <v>15</v>
      </c>
      <c r="M2769">
        <v>71</v>
      </c>
      <c r="N2769">
        <f t="shared" si="43"/>
        <v>141</v>
      </c>
    </row>
    <row r="2770" spans="1:14" ht="14.25" customHeight="1" x14ac:dyDescent="0.35">
      <c r="A2770" t="s">
        <v>7774</v>
      </c>
      <c r="B2770" t="s">
        <v>5009</v>
      </c>
      <c r="C2770" t="s">
        <v>2600</v>
      </c>
      <c r="D2770" t="s">
        <v>2843</v>
      </c>
      <c r="E2770">
        <v>48485</v>
      </c>
      <c r="F2770">
        <v>479</v>
      </c>
      <c r="G2770">
        <v>45</v>
      </c>
      <c r="H2770">
        <v>262</v>
      </c>
      <c r="I2770">
        <v>1512</v>
      </c>
      <c r="J2770">
        <v>597</v>
      </c>
      <c r="K2770">
        <v>96</v>
      </c>
      <c r="L2770">
        <v>277</v>
      </c>
      <c r="M2770">
        <v>1371</v>
      </c>
      <c r="N2770">
        <f t="shared" si="43"/>
        <v>4639</v>
      </c>
    </row>
    <row r="2771" spans="1:14" ht="14.25" customHeight="1" x14ac:dyDescent="0.35">
      <c r="A2771" t="s">
        <v>7775</v>
      </c>
      <c r="B2771" t="s">
        <v>7776</v>
      </c>
      <c r="C2771" t="s">
        <v>2600</v>
      </c>
      <c r="D2771" t="s">
        <v>2844</v>
      </c>
      <c r="E2771">
        <v>48487</v>
      </c>
      <c r="F2771">
        <v>95</v>
      </c>
      <c r="G2771">
        <v>0</v>
      </c>
      <c r="H2771">
        <v>188</v>
      </c>
      <c r="I2771">
        <v>85</v>
      </c>
      <c r="J2771">
        <v>0</v>
      </c>
      <c r="K2771">
        <v>8</v>
      </c>
      <c r="L2771">
        <v>33</v>
      </c>
      <c r="M2771">
        <v>117</v>
      </c>
      <c r="N2771">
        <f t="shared" si="43"/>
        <v>526</v>
      </c>
    </row>
    <row r="2772" spans="1:14" ht="14.25" customHeight="1" x14ac:dyDescent="0.35">
      <c r="A2772" t="s">
        <v>7777</v>
      </c>
      <c r="B2772" t="s">
        <v>7778</v>
      </c>
      <c r="C2772" t="s">
        <v>2600</v>
      </c>
      <c r="D2772" t="s">
        <v>2845</v>
      </c>
      <c r="E2772">
        <v>48489</v>
      </c>
      <c r="F2772">
        <v>73</v>
      </c>
      <c r="G2772">
        <v>75</v>
      </c>
      <c r="H2772">
        <v>102</v>
      </c>
      <c r="I2772">
        <v>312</v>
      </c>
      <c r="J2772">
        <v>43</v>
      </c>
      <c r="K2772">
        <v>86</v>
      </c>
      <c r="L2772">
        <v>43</v>
      </c>
      <c r="M2772">
        <v>229</v>
      </c>
      <c r="N2772">
        <f t="shared" si="43"/>
        <v>963</v>
      </c>
    </row>
    <row r="2773" spans="1:14" ht="14.25" customHeight="1" x14ac:dyDescent="0.35">
      <c r="A2773" t="s">
        <v>7779</v>
      </c>
      <c r="B2773" t="s">
        <v>4562</v>
      </c>
      <c r="C2773" t="s">
        <v>2600</v>
      </c>
      <c r="D2773" t="s">
        <v>2846</v>
      </c>
      <c r="E2773">
        <v>48491</v>
      </c>
      <c r="F2773">
        <v>985</v>
      </c>
      <c r="G2773">
        <v>448</v>
      </c>
      <c r="H2773">
        <v>505</v>
      </c>
      <c r="I2773">
        <v>2426</v>
      </c>
      <c r="J2773">
        <v>1258</v>
      </c>
      <c r="K2773">
        <v>298</v>
      </c>
      <c r="L2773">
        <v>620</v>
      </c>
      <c r="M2773">
        <v>3822</v>
      </c>
      <c r="N2773">
        <f t="shared" si="43"/>
        <v>10362</v>
      </c>
    </row>
    <row r="2774" spans="1:14" ht="14.25" customHeight="1" x14ac:dyDescent="0.35">
      <c r="A2774" t="s">
        <v>7780</v>
      </c>
      <c r="B2774" t="s">
        <v>5011</v>
      </c>
      <c r="C2774" t="s">
        <v>2600</v>
      </c>
      <c r="D2774" t="s">
        <v>2847</v>
      </c>
      <c r="E2774">
        <v>48493</v>
      </c>
      <c r="F2774">
        <v>56</v>
      </c>
      <c r="G2774">
        <v>58</v>
      </c>
      <c r="H2774">
        <v>169</v>
      </c>
      <c r="I2774">
        <v>374</v>
      </c>
      <c r="J2774">
        <v>94</v>
      </c>
      <c r="K2774">
        <v>119</v>
      </c>
      <c r="L2774">
        <v>89</v>
      </c>
      <c r="M2774">
        <v>451</v>
      </c>
      <c r="N2774">
        <f t="shared" si="43"/>
        <v>1410</v>
      </c>
    </row>
    <row r="2775" spans="1:14" ht="14.25" customHeight="1" x14ac:dyDescent="0.35">
      <c r="A2775" t="s">
        <v>7781</v>
      </c>
      <c r="B2775" t="s">
        <v>7782</v>
      </c>
      <c r="C2775" t="s">
        <v>2600</v>
      </c>
      <c r="D2775" t="s">
        <v>2848</v>
      </c>
      <c r="E2775">
        <v>48495</v>
      </c>
      <c r="F2775">
        <v>7</v>
      </c>
      <c r="G2775">
        <v>69</v>
      </c>
      <c r="H2775">
        <v>23</v>
      </c>
      <c r="I2775">
        <v>7</v>
      </c>
      <c r="J2775">
        <v>73</v>
      </c>
      <c r="K2775">
        <v>0</v>
      </c>
      <c r="L2775">
        <v>0</v>
      </c>
      <c r="M2775">
        <v>63</v>
      </c>
      <c r="N2775">
        <f t="shared" si="43"/>
        <v>242</v>
      </c>
    </row>
    <row r="2776" spans="1:14" ht="14.25" customHeight="1" x14ac:dyDescent="0.35">
      <c r="A2776" t="s">
        <v>7783</v>
      </c>
      <c r="B2776" t="s">
        <v>7784</v>
      </c>
      <c r="C2776" t="s">
        <v>2600</v>
      </c>
      <c r="D2776" t="s">
        <v>2849</v>
      </c>
      <c r="E2776">
        <v>48497</v>
      </c>
      <c r="F2776">
        <v>220</v>
      </c>
      <c r="G2776">
        <v>19</v>
      </c>
      <c r="H2776">
        <v>17</v>
      </c>
      <c r="I2776">
        <v>271</v>
      </c>
      <c r="J2776">
        <v>174</v>
      </c>
      <c r="K2776">
        <v>0</v>
      </c>
      <c r="L2776">
        <v>32</v>
      </c>
      <c r="M2776">
        <v>321</v>
      </c>
      <c r="N2776">
        <f t="shared" si="43"/>
        <v>1054</v>
      </c>
    </row>
    <row r="2777" spans="1:14" ht="14.25" customHeight="1" x14ac:dyDescent="0.35">
      <c r="A2777" t="s">
        <v>7785</v>
      </c>
      <c r="B2777" t="s">
        <v>6799</v>
      </c>
      <c r="C2777" t="s">
        <v>2600</v>
      </c>
      <c r="D2777" t="s">
        <v>2850</v>
      </c>
      <c r="E2777">
        <v>48499</v>
      </c>
      <c r="F2777">
        <v>90</v>
      </c>
      <c r="G2777">
        <v>11</v>
      </c>
      <c r="H2777">
        <v>75</v>
      </c>
      <c r="I2777">
        <v>75</v>
      </c>
      <c r="J2777">
        <v>174</v>
      </c>
      <c r="K2777">
        <v>67</v>
      </c>
      <c r="L2777">
        <v>32</v>
      </c>
      <c r="M2777">
        <v>250</v>
      </c>
      <c r="N2777">
        <f t="shared" si="43"/>
        <v>774</v>
      </c>
    </row>
    <row r="2778" spans="1:14" ht="14.25" customHeight="1" x14ac:dyDescent="0.35">
      <c r="A2778" t="s">
        <v>7786</v>
      </c>
      <c r="B2778" t="s">
        <v>7787</v>
      </c>
      <c r="C2778" t="s">
        <v>2600</v>
      </c>
      <c r="D2778" t="s">
        <v>2851</v>
      </c>
      <c r="E2778">
        <v>48501</v>
      </c>
      <c r="F2778">
        <v>20</v>
      </c>
      <c r="G2778">
        <v>0</v>
      </c>
      <c r="H2778">
        <v>29</v>
      </c>
      <c r="I2778">
        <v>5</v>
      </c>
      <c r="J2778">
        <v>40</v>
      </c>
      <c r="K2778">
        <v>24</v>
      </c>
      <c r="L2778">
        <v>0</v>
      </c>
      <c r="M2778">
        <v>47</v>
      </c>
      <c r="N2778">
        <f t="shared" si="43"/>
        <v>165</v>
      </c>
    </row>
    <row r="2779" spans="1:14" ht="14.25" customHeight="1" x14ac:dyDescent="0.35">
      <c r="A2779" t="s">
        <v>7788</v>
      </c>
      <c r="B2779" t="s">
        <v>7789</v>
      </c>
      <c r="C2779" t="s">
        <v>2600</v>
      </c>
      <c r="D2779" t="s">
        <v>2852</v>
      </c>
      <c r="E2779">
        <v>48503</v>
      </c>
      <c r="F2779">
        <v>20</v>
      </c>
      <c r="G2779">
        <v>45</v>
      </c>
      <c r="H2779">
        <v>91</v>
      </c>
      <c r="I2779">
        <v>17</v>
      </c>
      <c r="J2779">
        <v>147</v>
      </c>
      <c r="K2779">
        <v>13</v>
      </c>
      <c r="L2779">
        <v>0</v>
      </c>
      <c r="M2779">
        <v>301</v>
      </c>
      <c r="N2779">
        <f t="shared" si="43"/>
        <v>634</v>
      </c>
    </row>
    <row r="2780" spans="1:14" ht="14.25" customHeight="1" x14ac:dyDescent="0.35">
      <c r="A2780" t="s">
        <v>7790</v>
      </c>
      <c r="B2780" t="s">
        <v>7791</v>
      </c>
      <c r="C2780" t="s">
        <v>2600</v>
      </c>
      <c r="D2780" t="s">
        <v>2853</v>
      </c>
      <c r="E2780">
        <v>48505</v>
      </c>
      <c r="F2780">
        <v>220</v>
      </c>
      <c r="G2780">
        <v>25</v>
      </c>
      <c r="H2780">
        <v>89</v>
      </c>
      <c r="I2780">
        <v>145</v>
      </c>
      <c r="J2780">
        <v>107</v>
      </c>
      <c r="K2780">
        <v>0</v>
      </c>
      <c r="L2780">
        <v>83</v>
      </c>
      <c r="M2780">
        <v>380</v>
      </c>
      <c r="N2780">
        <f t="shared" si="43"/>
        <v>1049</v>
      </c>
    </row>
    <row r="2781" spans="1:14" ht="14.25" customHeight="1" x14ac:dyDescent="0.35">
      <c r="A2781" t="s">
        <v>7792</v>
      </c>
      <c r="B2781" t="s">
        <v>7793</v>
      </c>
      <c r="C2781" t="s">
        <v>2600</v>
      </c>
      <c r="D2781" t="s">
        <v>2854</v>
      </c>
      <c r="E2781">
        <v>48507</v>
      </c>
      <c r="F2781">
        <v>174</v>
      </c>
      <c r="G2781">
        <v>0</v>
      </c>
      <c r="H2781">
        <v>67</v>
      </c>
      <c r="I2781">
        <v>137</v>
      </c>
      <c r="J2781">
        <v>379</v>
      </c>
      <c r="K2781">
        <v>0</v>
      </c>
      <c r="L2781">
        <v>42</v>
      </c>
      <c r="M2781">
        <v>164</v>
      </c>
      <c r="N2781">
        <f t="shared" si="43"/>
        <v>963</v>
      </c>
    </row>
    <row r="2782" spans="1:14" ht="14.25" customHeight="1" x14ac:dyDescent="0.35">
      <c r="A2782" t="s">
        <v>7794</v>
      </c>
      <c r="B2782" t="s">
        <v>6808</v>
      </c>
      <c r="C2782" t="s">
        <v>2855</v>
      </c>
      <c r="D2782" t="s">
        <v>2856</v>
      </c>
      <c r="E2782">
        <v>49001</v>
      </c>
      <c r="F2782">
        <v>0</v>
      </c>
      <c r="G2782">
        <v>0</v>
      </c>
      <c r="H2782">
        <v>27</v>
      </c>
      <c r="I2782">
        <v>49</v>
      </c>
      <c r="J2782">
        <v>0</v>
      </c>
      <c r="K2782">
        <v>12</v>
      </c>
      <c r="L2782">
        <v>32</v>
      </c>
      <c r="M2782">
        <v>0</v>
      </c>
      <c r="N2782">
        <f t="shared" si="43"/>
        <v>120</v>
      </c>
    </row>
    <row r="2783" spans="1:14" ht="14.25" customHeight="1" x14ac:dyDescent="0.35">
      <c r="A2783" t="s">
        <v>7795</v>
      </c>
      <c r="B2783" t="s">
        <v>7796</v>
      </c>
      <c r="C2783" t="s">
        <v>2855</v>
      </c>
      <c r="D2783" t="s">
        <v>2857</v>
      </c>
      <c r="E2783">
        <v>49003</v>
      </c>
      <c r="F2783">
        <v>160</v>
      </c>
      <c r="G2783">
        <v>35</v>
      </c>
      <c r="H2783">
        <v>70</v>
      </c>
      <c r="I2783">
        <v>258</v>
      </c>
      <c r="J2783">
        <v>215</v>
      </c>
      <c r="K2783">
        <v>42</v>
      </c>
      <c r="L2783">
        <v>93</v>
      </c>
      <c r="M2783">
        <v>331</v>
      </c>
      <c r="N2783">
        <f t="shared" si="43"/>
        <v>1204</v>
      </c>
    </row>
    <row r="2784" spans="1:14" ht="14.25" customHeight="1" x14ac:dyDescent="0.35">
      <c r="A2784" t="s">
        <v>7797</v>
      </c>
      <c r="B2784" t="s">
        <v>7798</v>
      </c>
      <c r="C2784" t="s">
        <v>2855</v>
      </c>
      <c r="D2784" t="s">
        <v>2858</v>
      </c>
      <c r="E2784">
        <v>49005</v>
      </c>
      <c r="F2784">
        <v>390</v>
      </c>
      <c r="G2784">
        <v>341</v>
      </c>
      <c r="H2784">
        <v>277</v>
      </c>
      <c r="I2784">
        <v>3218</v>
      </c>
      <c r="J2784">
        <v>278</v>
      </c>
      <c r="K2784">
        <v>5</v>
      </c>
      <c r="L2784">
        <v>173</v>
      </c>
      <c r="M2784">
        <v>3906</v>
      </c>
      <c r="N2784">
        <f t="shared" si="43"/>
        <v>8588</v>
      </c>
    </row>
    <row r="2785" spans="1:14" ht="14.25" customHeight="1" x14ac:dyDescent="0.35">
      <c r="A2785" t="s">
        <v>7799</v>
      </c>
      <c r="B2785" t="s">
        <v>5986</v>
      </c>
      <c r="C2785" t="s">
        <v>2855</v>
      </c>
      <c r="D2785" t="s">
        <v>2859</v>
      </c>
      <c r="E2785">
        <v>49007</v>
      </c>
      <c r="F2785">
        <v>55</v>
      </c>
      <c r="G2785">
        <v>3</v>
      </c>
      <c r="H2785">
        <v>27</v>
      </c>
      <c r="I2785">
        <v>146</v>
      </c>
      <c r="J2785">
        <v>159</v>
      </c>
      <c r="K2785">
        <v>47</v>
      </c>
      <c r="L2785">
        <v>54</v>
      </c>
      <c r="M2785">
        <v>233</v>
      </c>
      <c r="N2785">
        <f t="shared" si="43"/>
        <v>724</v>
      </c>
    </row>
    <row r="2786" spans="1:14" ht="14.25" customHeight="1" x14ac:dyDescent="0.35">
      <c r="A2786" t="s">
        <v>7800</v>
      </c>
      <c r="B2786" t="s">
        <v>7801</v>
      </c>
      <c r="C2786" t="s">
        <v>2855</v>
      </c>
      <c r="D2786" t="s">
        <v>2860</v>
      </c>
      <c r="E2786">
        <v>49009</v>
      </c>
      <c r="F2786">
        <v>0</v>
      </c>
      <c r="G2786">
        <v>0</v>
      </c>
      <c r="H2786">
        <v>0</v>
      </c>
      <c r="I2786">
        <v>0</v>
      </c>
      <c r="J2786">
        <v>0</v>
      </c>
      <c r="K2786">
        <v>0</v>
      </c>
      <c r="L2786">
        <v>0</v>
      </c>
      <c r="M2786">
        <v>1</v>
      </c>
      <c r="N2786">
        <f t="shared" si="43"/>
        <v>1</v>
      </c>
    </row>
    <row r="2787" spans="1:14" ht="14.25" customHeight="1" x14ac:dyDescent="0.35">
      <c r="A2787" t="s">
        <v>7802</v>
      </c>
      <c r="B2787" t="s">
        <v>4737</v>
      </c>
      <c r="C2787" t="s">
        <v>2855</v>
      </c>
      <c r="D2787" t="s">
        <v>2861</v>
      </c>
      <c r="E2787">
        <v>49011</v>
      </c>
      <c r="F2787">
        <v>560</v>
      </c>
      <c r="G2787">
        <v>296</v>
      </c>
      <c r="H2787">
        <v>274</v>
      </c>
      <c r="I2787">
        <v>1024</v>
      </c>
      <c r="J2787">
        <v>474</v>
      </c>
      <c r="K2787">
        <v>214</v>
      </c>
      <c r="L2787">
        <v>335</v>
      </c>
      <c r="M2787">
        <v>1281</v>
      </c>
      <c r="N2787">
        <f t="shared" si="43"/>
        <v>4458</v>
      </c>
    </row>
    <row r="2788" spans="1:14" ht="14.25" customHeight="1" x14ac:dyDescent="0.35">
      <c r="A2788" t="s">
        <v>7803</v>
      </c>
      <c r="B2788" t="s">
        <v>7804</v>
      </c>
      <c r="C2788" t="s">
        <v>2855</v>
      </c>
      <c r="D2788" t="s">
        <v>2862</v>
      </c>
      <c r="E2788">
        <v>49013</v>
      </c>
      <c r="F2788">
        <v>73</v>
      </c>
      <c r="G2788">
        <v>34</v>
      </c>
      <c r="H2788">
        <v>42</v>
      </c>
      <c r="I2788">
        <v>80</v>
      </c>
      <c r="J2788">
        <v>80</v>
      </c>
      <c r="K2788">
        <v>48</v>
      </c>
      <c r="L2788">
        <v>32</v>
      </c>
      <c r="M2788">
        <v>160</v>
      </c>
      <c r="N2788">
        <f t="shared" si="43"/>
        <v>549</v>
      </c>
    </row>
    <row r="2789" spans="1:14" ht="14.25" customHeight="1" x14ac:dyDescent="0.35">
      <c r="A2789" t="s">
        <v>7805</v>
      </c>
      <c r="B2789" t="s">
        <v>7806</v>
      </c>
      <c r="C2789" t="s">
        <v>2855</v>
      </c>
      <c r="D2789" t="s">
        <v>2863</v>
      </c>
      <c r="E2789">
        <v>49015</v>
      </c>
      <c r="F2789">
        <v>69</v>
      </c>
      <c r="G2789">
        <v>5</v>
      </c>
      <c r="H2789">
        <v>30</v>
      </c>
      <c r="I2789">
        <v>33</v>
      </c>
      <c r="J2789">
        <v>35</v>
      </c>
      <c r="K2789">
        <v>18</v>
      </c>
      <c r="L2789">
        <v>68</v>
      </c>
      <c r="M2789">
        <v>77</v>
      </c>
      <c r="N2789">
        <f t="shared" si="43"/>
        <v>335</v>
      </c>
    </row>
    <row r="2790" spans="1:14" ht="14.25" customHeight="1" x14ac:dyDescent="0.35">
      <c r="A2790" t="s">
        <v>7807</v>
      </c>
      <c r="B2790" t="s">
        <v>3843</v>
      </c>
      <c r="C2790" t="s">
        <v>2855</v>
      </c>
      <c r="D2790" t="s">
        <v>2864</v>
      </c>
      <c r="E2790">
        <v>49017</v>
      </c>
      <c r="F2790">
        <v>5</v>
      </c>
      <c r="G2790">
        <v>16</v>
      </c>
      <c r="H2790">
        <v>0</v>
      </c>
      <c r="I2790">
        <v>43</v>
      </c>
      <c r="J2790">
        <v>0</v>
      </c>
      <c r="K2790">
        <v>7</v>
      </c>
      <c r="L2790">
        <v>5</v>
      </c>
      <c r="M2790">
        <v>4</v>
      </c>
      <c r="N2790">
        <f t="shared" si="43"/>
        <v>80</v>
      </c>
    </row>
    <row r="2791" spans="1:14" ht="14.25" customHeight="1" x14ac:dyDescent="0.35">
      <c r="A2791" t="s">
        <v>7808</v>
      </c>
      <c r="B2791" t="s">
        <v>3847</v>
      </c>
      <c r="C2791" t="s">
        <v>2855</v>
      </c>
      <c r="D2791" t="s">
        <v>2865</v>
      </c>
      <c r="E2791">
        <v>49019</v>
      </c>
      <c r="F2791">
        <v>18</v>
      </c>
      <c r="G2791">
        <v>67</v>
      </c>
      <c r="H2791">
        <v>0</v>
      </c>
      <c r="I2791">
        <v>68</v>
      </c>
      <c r="J2791">
        <v>0</v>
      </c>
      <c r="K2791">
        <v>0</v>
      </c>
      <c r="L2791">
        <v>0</v>
      </c>
      <c r="M2791">
        <v>186</v>
      </c>
      <c r="N2791">
        <f t="shared" si="43"/>
        <v>339</v>
      </c>
    </row>
    <row r="2792" spans="1:14" ht="14.25" customHeight="1" x14ac:dyDescent="0.35">
      <c r="A2792" t="s">
        <v>7809</v>
      </c>
      <c r="B2792" t="s">
        <v>5473</v>
      </c>
      <c r="C2792" t="s">
        <v>2855</v>
      </c>
      <c r="D2792" t="s">
        <v>2866</v>
      </c>
      <c r="E2792">
        <v>49021</v>
      </c>
      <c r="F2792">
        <v>236</v>
      </c>
      <c r="G2792">
        <v>102</v>
      </c>
      <c r="H2792">
        <v>57</v>
      </c>
      <c r="I2792">
        <v>976</v>
      </c>
      <c r="J2792">
        <v>59</v>
      </c>
      <c r="K2792">
        <v>58</v>
      </c>
      <c r="L2792">
        <v>14</v>
      </c>
      <c r="M2792">
        <v>2097</v>
      </c>
      <c r="N2792">
        <f t="shared" si="43"/>
        <v>3599</v>
      </c>
    </row>
    <row r="2793" spans="1:14" ht="14.25" customHeight="1" x14ac:dyDescent="0.35">
      <c r="A2793" t="s">
        <v>7810</v>
      </c>
      <c r="B2793" t="s">
        <v>7811</v>
      </c>
      <c r="C2793" t="s">
        <v>2855</v>
      </c>
      <c r="D2793" t="s">
        <v>2867</v>
      </c>
      <c r="E2793">
        <v>49023</v>
      </c>
      <c r="F2793">
        <v>14</v>
      </c>
      <c r="G2793">
        <v>4</v>
      </c>
      <c r="H2793">
        <v>33</v>
      </c>
      <c r="I2793">
        <v>53</v>
      </c>
      <c r="J2793">
        <v>66</v>
      </c>
      <c r="K2793">
        <v>9</v>
      </c>
      <c r="L2793">
        <v>50</v>
      </c>
      <c r="M2793">
        <v>21</v>
      </c>
      <c r="N2793">
        <f t="shared" si="43"/>
        <v>250</v>
      </c>
    </row>
    <row r="2794" spans="1:14" ht="14.25" customHeight="1" x14ac:dyDescent="0.35">
      <c r="A2794" t="s">
        <v>7812</v>
      </c>
      <c r="B2794" t="s">
        <v>4478</v>
      </c>
      <c r="C2794" t="s">
        <v>2855</v>
      </c>
      <c r="D2794" t="s">
        <v>2868</v>
      </c>
      <c r="E2794">
        <v>49025</v>
      </c>
      <c r="F2794">
        <v>0</v>
      </c>
      <c r="G2794">
        <v>0</v>
      </c>
      <c r="H2794">
        <v>12</v>
      </c>
      <c r="I2794">
        <v>20</v>
      </c>
      <c r="J2794">
        <v>51</v>
      </c>
      <c r="K2794">
        <v>0</v>
      </c>
      <c r="L2794">
        <v>0</v>
      </c>
      <c r="M2794">
        <v>14</v>
      </c>
      <c r="N2794">
        <f t="shared" si="43"/>
        <v>97</v>
      </c>
    </row>
    <row r="2795" spans="1:14" ht="14.25" customHeight="1" x14ac:dyDescent="0.35">
      <c r="A2795" t="s">
        <v>7813</v>
      </c>
      <c r="B2795" t="s">
        <v>7814</v>
      </c>
      <c r="C2795" t="s">
        <v>2855</v>
      </c>
      <c r="D2795" t="s">
        <v>2869</v>
      </c>
      <c r="E2795">
        <v>49027</v>
      </c>
      <c r="F2795">
        <v>4</v>
      </c>
      <c r="G2795">
        <v>12</v>
      </c>
      <c r="H2795">
        <v>0</v>
      </c>
      <c r="I2795">
        <v>55</v>
      </c>
      <c r="J2795">
        <v>22</v>
      </c>
      <c r="K2795">
        <v>3</v>
      </c>
      <c r="L2795">
        <v>22</v>
      </c>
      <c r="M2795">
        <v>121</v>
      </c>
      <c r="N2795">
        <f t="shared" si="43"/>
        <v>239</v>
      </c>
    </row>
    <row r="2796" spans="1:14" ht="14.25" customHeight="1" x14ac:dyDescent="0.35">
      <c r="A2796" t="s">
        <v>7815</v>
      </c>
      <c r="B2796" t="s">
        <v>3429</v>
      </c>
      <c r="C2796" t="s">
        <v>2855</v>
      </c>
      <c r="D2796" t="s">
        <v>2870</v>
      </c>
      <c r="E2796">
        <v>49029</v>
      </c>
      <c r="F2796">
        <v>0</v>
      </c>
      <c r="G2796">
        <v>0</v>
      </c>
      <c r="H2796">
        <v>7</v>
      </c>
      <c r="I2796">
        <v>10</v>
      </c>
      <c r="J2796">
        <v>0</v>
      </c>
      <c r="K2796">
        <v>0</v>
      </c>
      <c r="L2796">
        <v>0</v>
      </c>
      <c r="M2796">
        <v>0</v>
      </c>
      <c r="N2796">
        <f t="shared" si="43"/>
        <v>17</v>
      </c>
    </row>
    <row r="2797" spans="1:14" ht="14.25" customHeight="1" x14ac:dyDescent="0.35">
      <c r="A2797" t="s">
        <v>7816</v>
      </c>
      <c r="B2797" t="s">
        <v>7817</v>
      </c>
      <c r="C2797" t="s">
        <v>2855</v>
      </c>
      <c r="D2797" t="s">
        <v>2871</v>
      </c>
      <c r="E2797">
        <v>49031</v>
      </c>
      <c r="F2797">
        <v>0</v>
      </c>
      <c r="G2797">
        <v>0</v>
      </c>
      <c r="H2797">
        <v>0</v>
      </c>
      <c r="I2797">
        <v>0</v>
      </c>
      <c r="J2797">
        <v>0</v>
      </c>
      <c r="K2797">
        <v>0</v>
      </c>
      <c r="L2797">
        <v>0</v>
      </c>
      <c r="M2797">
        <v>0</v>
      </c>
      <c r="N2797">
        <f t="shared" si="43"/>
        <v>0</v>
      </c>
    </row>
    <row r="2798" spans="1:14" ht="14.25" customHeight="1" x14ac:dyDescent="0.35">
      <c r="A2798" t="s">
        <v>7818</v>
      </c>
      <c r="B2798" t="s">
        <v>7819</v>
      </c>
      <c r="C2798" t="s">
        <v>2855</v>
      </c>
      <c r="D2798" t="s">
        <v>2872</v>
      </c>
      <c r="E2798">
        <v>49033</v>
      </c>
      <c r="F2798">
        <v>0</v>
      </c>
      <c r="G2798">
        <v>0</v>
      </c>
      <c r="H2798">
        <v>0</v>
      </c>
      <c r="I2798">
        <v>0</v>
      </c>
      <c r="J2798">
        <v>0</v>
      </c>
      <c r="K2798">
        <v>0</v>
      </c>
      <c r="L2798">
        <v>22</v>
      </c>
      <c r="M2798">
        <v>49</v>
      </c>
      <c r="N2798">
        <f t="shared" si="43"/>
        <v>71</v>
      </c>
    </row>
    <row r="2799" spans="1:14" ht="14.25" customHeight="1" x14ac:dyDescent="0.35">
      <c r="A2799" t="s">
        <v>7820</v>
      </c>
      <c r="B2799" t="s">
        <v>7821</v>
      </c>
      <c r="C2799" t="s">
        <v>2855</v>
      </c>
      <c r="D2799" t="s">
        <v>2873</v>
      </c>
      <c r="E2799">
        <v>49035</v>
      </c>
      <c r="F2799">
        <v>2431</v>
      </c>
      <c r="G2799">
        <v>767</v>
      </c>
      <c r="H2799">
        <v>1362</v>
      </c>
      <c r="I2799">
        <v>8109</v>
      </c>
      <c r="J2799">
        <v>2021</v>
      </c>
      <c r="K2799">
        <v>637</v>
      </c>
      <c r="L2799">
        <v>2119</v>
      </c>
      <c r="M2799">
        <v>9311</v>
      </c>
      <c r="N2799">
        <f t="shared" si="43"/>
        <v>26757</v>
      </c>
    </row>
    <row r="2800" spans="1:14" ht="14.25" customHeight="1" x14ac:dyDescent="0.35">
      <c r="A2800" t="s">
        <v>7822</v>
      </c>
      <c r="B2800" t="s">
        <v>3902</v>
      </c>
      <c r="C2800" t="s">
        <v>2855</v>
      </c>
      <c r="D2800" t="s">
        <v>2874</v>
      </c>
      <c r="E2800">
        <v>49037</v>
      </c>
      <c r="F2800">
        <v>57</v>
      </c>
      <c r="G2800">
        <v>20</v>
      </c>
      <c r="H2800">
        <v>48</v>
      </c>
      <c r="I2800">
        <v>204</v>
      </c>
      <c r="J2800">
        <v>78</v>
      </c>
      <c r="K2800">
        <v>9</v>
      </c>
      <c r="L2800">
        <v>135</v>
      </c>
      <c r="M2800">
        <v>149</v>
      </c>
      <c r="N2800">
        <f t="shared" si="43"/>
        <v>700</v>
      </c>
    </row>
    <row r="2801" spans="1:14" ht="14.25" customHeight="1" x14ac:dyDescent="0.35">
      <c r="A2801" t="s">
        <v>7823</v>
      </c>
      <c r="B2801" t="s">
        <v>7824</v>
      </c>
      <c r="C2801" t="s">
        <v>2855</v>
      </c>
      <c r="D2801" t="s">
        <v>2875</v>
      </c>
      <c r="E2801">
        <v>49039</v>
      </c>
      <c r="F2801">
        <v>45</v>
      </c>
      <c r="G2801">
        <v>16</v>
      </c>
      <c r="H2801">
        <v>58</v>
      </c>
      <c r="I2801">
        <v>410</v>
      </c>
      <c r="J2801">
        <v>40</v>
      </c>
      <c r="K2801">
        <v>52</v>
      </c>
      <c r="L2801">
        <v>98</v>
      </c>
      <c r="M2801">
        <v>558</v>
      </c>
      <c r="N2801">
        <f t="shared" si="43"/>
        <v>1277</v>
      </c>
    </row>
    <row r="2802" spans="1:14" ht="14.25" customHeight="1" x14ac:dyDescent="0.35">
      <c r="A2802" t="s">
        <v>7825</v>
      </c>
      <c r="B2802" t="s">
        <v>3666</v>
      </c>
      <c r="C2802" t="s">
        <v>2855</v>
      </c>
      <c r="D2802" t="s">
        <v>2876</v>
      </c>
      <c r="E2802">
        <v>49041</v>
      </c>
      <c r="F2802">
        <v>69</v>
      </c>
      <c r="G2802">
        <v>12</v>
      </c>
      <c r="H2802">
        <v>25</v>
      </c>
      <c r="I2802">
        <v>130</v>
      </c>
      <c r="J2802">
        <v>31</v>
      </c>
      <c r="K2802">
        <v>37</v>
      </c>
      <c r="L2802">
        <v>13</v>
      </c>
      <c r="M2802">
        <v>133</v>
      </c>
      <c r="N2802">
        <f t="shared" si="43"/>
        <v>450</v>
      </c>
    </row>
    <row r="2803" spans="1:14" ht="14.25" customHeight="1" x14ac:dyDescent="0.35">
      <c r="A2803" t="s">
        <v>7826</v>
      </c>
      <c r="B2803" t="s">
        <v>3908</v>
      </c>
      <c r="C2803" t="s">
        <v>2855</v>
      </c>
      <c r="D2803" t="s">
        <v>2877</v>
      </c>
      <c r="E2803">
        <v>49043</v>
      </c>
      <c r="F2803">
        <v>26</v>
      </c>
      <c r="G2803">
        <v>13</v>
      </c>
      <c r="H2803">
        <v>13</v>
      </c>
      <c r="I2803">
        <v>94</v>
      </c>
      <c r="J2803">
        <v>35</v>
      </c>
      <c r="K2803">
        <v>30</v>
      </c>
      <c r="L2803">
        <v>26</v>
      </c>
      <c r="M2803">
        <v>111</v>
      </c>
      <c r="N2803">
        <f t="shared" si="43"/>
        <v>348</v>
      </c>
    </row>
    <row r="2804" spans="1:14" ht="14.25" customHeight="1" x14ac:dyDescent="0.35">
      <c r="A2804" t="s">
        <v>7827</v>
      </c>
      <c r="B2804" t="s">
        <v>7828</v>
      </c>
      <c r="C2804" t="s">
        <v>2855</v>
      </c>
      <c r="D2804" t="s">
        <v>2878</v>
      </c>
      <c r="E2804">
        <v>49045</v>
      </c>
      <c r="F2804">
        <v>135</v>
      </c>
      <c r="G2804">
        <v>59</v>
      </c>
      <c r="H2804">
        <v>112</v>
      </c>
      <c r="I2804">
        <v>148</v>
      </c>
      <c r="J2804">
        <v>83</v>
      </c>
      <c r="K2804">
        <v>7</v>
      </c>
      <c r="L2804">
        <v>62</v>
      </c>
      <c r="M2804">
        <v>370</v>
      </c>
      <c r="N2804">
        <f t="shared" si="43"/>
        <v>976</v>
      </c>
    </row>
    <row r="2805" spans="1:14" ht="14.25" customHeight="1" x14ac:dyDescent="0.35">
      <c r="A2805" t="s">
        <v>7829</v>
      </c>
      <c r="B2805" t="s">
        <v>7830</v>
      </c>
      <c r="C2805" t="s">
        <v>2855</v>
      </c>
      <c r="D2805" t="s">
        <v>2879</v>
      </c>
      <c r="E2805">
        <v>49047</v>
      </c>
      <c r="F2805">
        <v>86</v>
      </c>
      <c r="G2805">
        <v>104</v>
      </c>
      <c r="H2805">
        <v>34</v>
      </c>
      <c r="I2805">
        <v>217</v>
      </c>
      <c r="J2805">
        <v>40</v>
      </c>
      <c r="K2805">
        <v>54</v>
      </c>
      <c r="L2805">
        <v>67</v>
      </c>
      <c r="M2805">
        <v>118</v>
      </c>
      <c r="N2805">
        <f t="shared" si="43"/>
        <v>720</v>
      </c>
    </row>
    <row r="2806" spans="1:14" ht="14.25" customHeight="1" x14ac:dyDescent="0.35">
      <c r="A2806" t="s">
        <v>7831</v>
      </c>
      <c r="B2806" t="s">
        <v>7832</v>
      </c>
      <c r="C2806" t="s">
        <v>2855</v>
      </c>
      <c r="D2806" t="s">
        <v>2880</v>
      </c>
      <c r="E2806">
        <v>49049</v>
      </c>
      <c r="F2806">
        <v>1212</v>
      </c>
      <c r="G2806">
        <v>362</v>
      </c>
      <c r="H2806">
        <v>862</v>
      </c>
      <c r="I2806">
        <v>10001</v>
      </c>
      <c r="J2806">
        <v>1243</v>
      </c>
      <c r="K2806">
        <v>401</v>
      </c>
      <c r="L2806">
        <v>759</v>
      </c>
      <c r="M2806">
        <v>11703</v>
      </c>
      <c r="N2806">
        <f t="shared" si="43"/>
        <v>26543</v>
      </c>
    </row>
    <row r="2807" spans="1:14" ht="14.25" customHeight="1" x14ac:dyDescent="0.35">
      <c r="A2807" t="s">
        <v>7833</v>
      </c>
      <c r="B2807" t="s">
        <v>7834</v>
      </c>
      <c r="C2807" t="s">
        <v>2855</v>
      </c>
      <c r="D2807" t="s">
        <v>2881</v>
      </c>
      <c r="E2807">
        <v>49051</v>
      </c>
      <c r="F2807">
        <v>68</v>
      </c>
      <c r="G2807">
        <v>43</v>
      </c>
      <c r="H2807">
        <v>66</v>
      </c>
      <c r="I2807">
        <v>121</v>
      </c>
      <c r="J2807">
        <v>31</v>
      </c>
      <c r="K2807">
        <v>0</v>
      </c>
      <c r="L2807">
        <v>10</v>
      </c>
      <c r="M2807">
        <v>126</v>
      </c>
      <c r="N2807">
        <f t="shared" si="43"/>
        <v>465</v>
      </c>
    </row>
    <row r="2808" spans="1:14" ht="14.25" customHeight="1" x14ac:dyDescent="0.35">
      <c r="A2808" t="s">
        <v>7835</v>
      </c>
      <c r="B2808" t="s">
        <v>3455</v>
      </c>
      <c r="C2808" t="s">
        <v>2855</v>
      </c>
      <c r="D2808" t="s">
        <v>2882</v>
      </c>
      <c r="E2808">
        <v>49053</v>
      </c>
      <c r="F2808">
        <v>538</v>
      </c>
      <c r="G2808">
        <v>258</v>
      </c>
      <c r="H2808">
        <v>269</v>
      </c>
      <c r="I2808">
        <v>1082</v>
      </c>
      <c r="J2808">
        <v>344</v>
      </c>
      <c r="K2808">
        <v>157</v>
      </c>
      <c r="L2808">
        <v>287</v>
      </c>
      <c r="M2808">
        <v>1742</v>
      </c>
      <c r="N2808">
        <f t="shared" si="43"/>
        <v>4677</v>
      </c>
    </row>
    <row r="2809" spans="1:14" ht="14.25" customHeight="1" x14ac:dyDescent="0.35">
      <c r="A2809" t="s">
        <v>7836</v>
      </c>
      <c r="B2809" t="s">
        <v>4309</v>
      </c>
      <c r="C2809" t="s">
        <v>2855</v>
      </c>
      <c r="D2809" t="s">
        <v>2883</v>
      </c>
      <c r="E2809">
        <v>49055</v>
      </c>
      <c r="F2809">
        <v>0</v>
      </c>
      <c r="G2809">
        <v>0</v>
      </c>
      <c r="H2809">
        <v>0</v>
      </c>
      <c r="I2809">
        <v>6</v>
      </c>
      <c r="J2809">
        <v>11</v>
      </c>
      <c r="K2809">
        <v>0</v>
      </c>
      <c r="L2809">
        <v>5</v>
      </c>
      <c r="M2809">
        <v>3</v>
      </c>
      <c r="N2809">
        <f t="shared" si="43"/>
        <v>25</v>
      </c>
    </row>
    <row r="2810" spans="1:14" ht="14.25" customHeight="1" x14ac:dyDescent="0.35">
      <c r="A2810" t="s">
        <v>7837</v>
      </c>
      <c r="B2810" t="s">
        <v>7838</v>
      </c>
      <c r="C2810" t="s">
        <v>2855</v>
      </c>
      <c r="D2810" t="s">
        <v>2884</v>
      </c>
      <c r="E2810">
        <v>49057</v>
      </c>
      <c r="F2810">
        <v>346</v>
      </c>
      <c r="G2810">
        <v>172</v>
      </c>
      <c r="H2810">
        <v>338</v>
      </c>
      <c r="I2810">
        <v>1155</v>
      </c>
      <c r="J2810">
        <v>502</v>
      </c>
      <c r="K2810">
        <v>125</v>
      </c>
      <c r="L2810">
        <v>365</v>
      </c>
      <c r="M2810">
        <v>1311</v>
      </c>
      <c r="N2810">
        <f t="shared" si="43"/>
        <v>4314</v>
      </c>
    </row>
    <row r="2811" spans="1:14" ht="14.25" customHeight="1" x14ac:dyDescent="0.35">
      <c r="A2811" t="s">
        <v>7839</v>
      </c>
      <c r="B2811" t="s">
        <v>7840</v>
      </c>
      <c r="C2811" t="s">
        <v>2885</v>
      </c>
      <c r="D2811" t="s">
        <v>2886</v>
      </c>
      <c r="E2811">
        <v>50001</v>
      </c>
      <c r="F2811">
        <v>5</v>
      </c>
      <c r="G2811">
        <v>12</v>
      </c>
      <c r="H2811">
        <v>41</v>
      </c>
      <c r="I2811">
        <v>121</v>
      </c>
      <c r="J2811">
        <v>26</v>
      </c>
      <c r="K2811">
        <v>11</v>
      </c>
      <c r="L2811">
        <v>26</v>
      </c>
      <c r="M2811">
        <v>189</v>
      </c>
      <c r="N2811">
        <f t="shared" si="43"/>
        <v>431</v>
      </c>
    </row>
    <row r="2812" spans="1:14" ht="14.25" customHeight="1" x14ac:dyDescent="0.35">
      <c r="A2812" t="s">
        <v>7841</v>
      </c>
      <c r="B2812" t="s">
        <v>7842</v>
      </c>
      <c r="C2812" t="s">
        <v>2885</v>
      </c>
      <c r="D2812" t="s">
        <v>2887</v>
      </c>
      <c r="E2812">
        <v>50003</v>
      </c>
      <c r="F2812">
        <v>76</v>
      </c>
      <c r="G2812">
        <v>77</v>
      </c>
      <c r="H2812">
        <v>134</v>
      </c>
      <c r="I2812">
        <v>97</v>
      </c>
      <c r="J2812">
        <v>99</v>
      </c>
      <c r="K2812">
        <v>11</v>
      </c>
      <c r="L2812">
        <v>25</v>
      </c>
      <c r="M2812">
        <v>174</v>
      </c>
      <c r="N2812">
        <f t="shared" si="43"/>
        <v>693</v>
      </c>
    </row>
    <row r="2813" spans="1:14" ht="14.25" customHeight="1" x14ac:dyDescent="0.35">
      <c r="A2813" t="s">
        <v>7843</v>
      </c>
      <c r="B2813" t="s">
        <v>7844</v>
      </c>
      <c r="C2813" t="s">
        <v>2885</v>
      </c>
      <c r="D2813" t="s">
        <v>2888</v>
      </c>
      <c r="E2813">
        <v>50005</v>
      </c>
      <c r="F2813">
        <v>43</v>
      </c>
      <c r="G2813">
        <v>51</v>
      </c>
      <c r="H2813">
        <v>29</v>
      </c>
      <c r="I2813">
        <v>178</v>
      </c>
      <c r="J2813">
        <v>79</v>
      </c>
      <c r="K2813">
        <v>18</v>
      </c>
      <c r="L2813">
        <v>24</v>
      </c>
      <c r="M2813">
        <v>288</v>
      </c>
      <c r="N2813">
        <f t="shared" si="43"/>
        <v>710</v>
      </c>
    </row>
    <row r="2814" spans="1:14" ht="14.25" customHeight="1" x14ac:dyDescent="0.35">
      <c r="A2814" t="s">
        <v>7845</v>
      </c>
      <c r="B2814" t="s">
        <v>7846</v>
      </c>
      <c r="C2814" t="s">
        <v>2885</v>
      </c>
      <c r="D2814" t="s">
        <v>2889</v>
      </c>
      <c r="E2814">
        <v>50007</v>
      </c>
      <c r="F2814">
        <v>100</v>
      </c>
      <c r="G2814">
        <v>105</v>
      </c>
      <c r="H2814">
        <v>182</v>
      </c>
      <c r="I2814">
        <v>2562</v>
      </c>
      <c r="J2814">
        <v>229</v>
      </c>
      <c r="K2814">
        <v>53</v>
      </c>
      <c r="L2814">
        <v>200</v>
      </c>
      <c r="M2814">
        <v>3879</v>
      </c>
      <c r="N2814">
        <f t="shared" si="43"/>
        <v>7310</v>
      </c>
    </row>
    <row r="2815" spans="1:14" ht="14.25" customHeight="1" x14ac:dyDescent="0.35">
      <c r="A2815" t="s">
        <v>7847</v>
      </c>
      <c r="B2815" t="s">
        <v>5395</v>
      </c>
      <c r="C2815" t="s">
        <v>2885</v>
      </c>
      <c r="D2815" t="s">
        <v>2890</v>
      </c>
      <c r="E2815">
        <v>50009</v>
      </c>
      <c r="F2815">
        <v>2</v>
      </c>
      <c r="G2815">
        <v>13</v>
      </c>
      <c r="H2815">
        <v>4</v>
      </c>
      <c r="I2815">
        <v>41</v>
      </c>
      <c r="J2815">
        <v>29</v>
      </c>
      <c r="K2815">
        <v>28</v>
      </c>
      <c r="L2815">
        <v>3</v>
      </c>
      <c r="M2815">
        <v>32</v>
      </c>
      <c r="N2815">
        <f t="shared" si="43"/>
        <v>152</v>
      </c>
    </row>
    <row r="2816" spans="1:14" ht="14.25" customHeight="1" x14ac:dyDescent="0.35">
      <c r="A2816" t="s">
        <v>7848</v>
      </c>
      <c r="B2816" t="s">
        <v>3385</v>
      </c>
      <c r="C2816" t="s">
        <v>2885</v>
      </c>
      <c r="D2816" t="s">
        <v>2891</v>
      </c>
      <c r="E2816">
        <v>50011</v>
      </c>
      <c r="F2816">
        <v>88</v>
      </c>
      <c r="G2816">
        <v>53</v>
      </c>
      <c r="H2816">
        <v>59</v>
      </c>
      <c r="I2816">
        <v>132</v>
      </c>
      <c r="J2816">
        <v>50</v>
      </c>
      <c r="K2816">
        <v>48</v>
      </c>
      <c r="L2816">
        <v>42</v>
      </c>
      <c r="M2816">
        <v>448</v>
      </c>
      <c r="N2816">
        <f t="shared" si="43"/>
        <v>920</v>
      </c>
    </row>
    <row r="2817" spans="1:14" ht="14.25" customHeight="1" x14ac:dyDescent="0.35">
      <c r="A2817" t="s">
        <v>7849</v>
      </c>
      <c r="B2817" t="s">
        <v>7850</v>
      </c>
      <c r="C2817" t="s">
        <v>2885</v>
      </c>
      <c r="D2817" t="s">
        <v>2892</v>
      </c>
      <c r="E2817">
        <v>50013</v>
      </c>
      <c r="F2817">
        <v>12</v>
      </c>
      <c r="G2817">
        <v>26</v>
      </c>
      <c r="H2817">
        <v>0</v>
      </c>
      <c r="I2817">
        <v>27</v>
      </c>
      <c r="J2817">
        <v>9</v>
      </c>
      <c r="K2817">
        <v>0</v>
      </c>
      <c r="L2817">
        <v>0</v>
      </c>
      <c r="M2817">
        <v>52</v>
      </c>
      <c r="N2817">
        <f t="shared" si="43"/>
        <v>126</v>
      </c>
    </row>
    <row r="2818" spans="1:14" ht="14.25" customHeight="1" x14ac:dyDescent="0.35">
      <c r="A2818" t="s">
        <v>7851</v>
      </c>
      <c r="B2818" t="s">
        <v>7852</v>
      </c>
      <c r="C2818" t="s">
        <v>2885</v>
      </c>
      <c r="D2818" t="s">
        <v>2893</v>
      </c>
      <c r="E2818">
        <v>50015</v>
      </c>
      <c r="F2818">
        <v>56</v>
      </c>
      <c r="G2818">
        <v>42</v>
      </c>
      <c r="H2818">
        <v>28</v>
      </c>
      <c r="I2818">
        <v>149</v>
      </c>
      <c r="J2818">
        <v>9</v>
      </c>
      <c r="K2818">
        <v>8</v>
      </c>
      <c r="L2818">
        <v>6</v>
      </c>
      <c r="M2818">
        <v>183</v>
      </c>
      <c r="N2818">
        <f t="shared" si="43"/>
        <v>481</v>
      </c>
    </row>
    <row r="2819" spans="1:14" ht="14.25" customHeight="1" x14ac:dyDescent="0.35">
      <c r="A2819" t="s">
        <v>7853</v>
      </c>
      <c r="B2819" t="s">
        <v>3740</v>
      </c>
      <c r="C2819" t="s">
        <v>2885</v>
      </c>
      <c r="D2819" t="s">
        <v>2894</v>
      </c>
      <c r="E2819">
        <v>50017</v>
      </c>
      <c r="F2819">
        <v>66</v>
      </c>
      <c r="G2819">
        <v>28</v>
      </c>
      <c r="H2819">
        <v>33</v>
      </c>
      <c r="I2819">
        <v>63</v>
      </c>
      <c r="J2819">
        <v>45</v>
      </c>
      <c r="K2819">
        <v>42</v>
      </c>
      <c r="L2819">
        <v>25</v>
      </c>
      <c r="M2819">
        <v>174</v>
      </c>
      <c r="N2819">
        <f t="shared" ref="N2819:N2882" si="44">SUM(F2819:M2819)</f>
        <v>476</v>
      </c>
    </row>
    <row r="2820" spans="1:14" ht="14.25" customHeight="1" x14ac:dyDescent="0.35">
      <c r="A2820" t="s">
        <v>7854</v>
      </c>
      <c r="B2820" t="s">
        <v>6389</v>
      </c>
      <c r="C2820" t="s">
        <v>2885</v>
      </c>
      <c r="D2820" t="s">
        <v>2895</v>
      </c>
      <c r="E2820">
        <v>50019</v>
      </c>
      <c r="F2820">
        <v>91</v>
      </c>
      <c r="G2820">
        <v>19</v>
      </c>
      <c r="H2820">
        <v>44</v>
      </c>
      <c r="I2820">
        <v>117</v>
      </c>
      <c r="J2820">
        <v>37</v>
      </c>
      <c r="K2820">
        <v>0</v>
      </c>
      <c r="L2820">
        <v>12</v>
      </c>
      <c r="M2820">
        <v>140</v>
      </c>
      <c r="N2820">
        <f t="shared" si="44"/>
        <v>460</v>
      </c>
    </row>
    <row r="2821" spans="1:14" ht="14.25" customHeight="1" x14ac:dyDescent="0.35">
      <c r="A2821" t="s">
        <v>7855</v>
      </c>
      <c r="B2821" t="s">
        <v>7856</v>
      </c>
      <c r="C2821" t="s">
        <v>2885</v>
      </c>
      <c r="D2821" t="s">
        <v>2896</v>
      </c>
      <c r="E2821">
        <v>50021</v>
      </c>
      <c r="F2821">
        <v>214</v>
      </c>
      <c r="G2821">
        <v>9</v>
      </c>
      <c r="H2821">
        <v>29</v>
      </c>
      <c r="I2821">
        <v>231</v>
      </c>
      <c r="J2821">
        <v>96</v>
      </c>
      <c r="K2821">
        <v>29</v>
      </c>
      <c r="L2821">
        <v>137</v>
      </c>
      <c r="M2821">
        <v>163</v>
      </c>
      <c r="N2821">
        <f t="shared" si="44"/>
        <v>908</v>
      </c>
    </row>
    <row r="2822" spans="1:14" ht="14.25" customHeight="1" x14ac:dyDescent="0.35">
      <c r="A2822" t="s">
        <v>7857</v>
      </c>
      <c r="B2822" t="s">
        <v>3455</v>
      </c>
      <c r="C2822" t="s">
        <v>2885</v>
      </c>
      <c r="D2822" t="s">
        <v>2897</v>
      </c>
      <c r="E2822">
        <v>50023</v>
      </c>
      <c r="F2822">
        <v>142</v>
      </c>
      <c r="G2822">
        <v>8</v>
      </c>
      <c r="H2822">
        <v>22</v>
      </c>
      <c r="I2822">
        <v>247</v>
      </c>
      <c r="J2822">
        <v>27</v>
      </c>
      <c r="K2822">
        <v>3</v>
      </c>
      <c r="L2822">
        <v>64</v>
      </c>
      <c r="M2822">
        <v>229</v>
      </c>
      <c r="N2822">
        <f t="shared" si="44"/>
        <v>742</v>
      </c>
    </row>
    <row r="2823" spans="1:14" ht="14.25" customHeight="1" x14ac:dyDescent="0.35">
      <c r="A2823" t="s">
        <v>7858</v>
      </c>
      <c r="B2823" t="s">
        <v>7859</v>
      </c>
      <c r="C2823" t="s">
        <v>2885</v>
      </c>
      <c r="D2823" t="s">
        <v>2898</v>
      </c>
      <c r="E2823">
        <v>50025</v>
      </c>
      <c r="F2823">
        <v>113</v>
      </c>
      <c r="G2823">
        <v>0</v>
      </c>
      <c r="H2823">
        <v>120</v>
      </c>
      <c r="I2823">
        <v>141</v>
      </c>
      <c r="J2823">
        <v>93</v>
      </c>
      <c r="K2823">
        <v>0</v>
      </c>
      <c r="L2823">
        <v>27</v>
      </c>
      <c r="M2823">
        <v>301</v>
      </c>
      <c r="N2823">
        <f t="shared" si="44"/>
        <v>795</v>
      </c>
    </row>
    <row r="2824" spans="1:14" ht="14.25" customHeight="1" x14ac:dyDescent="0.35">
      <c r="A2824" t="s">
        <v>7860</v>
      </c>
      <c r="B2824" t="s">
        <v>7861</v>
      </c>
      <c r="C2824" t="s">
        <v>2885</v>
      </c>
      <c r="D2824" t="s">
        <v>2899</v>
      </c>
      <c r="E2824">
        <v>50027</v>
      </c>
      <c r="F2824">
        <v>54</v>
      </c>
      <c r="G2824">
        <v>12</v>
      </c>
      <c r="H2824">
        <v>19</v>
      </c>
      <c r="I2824">
        <v>161</v>
      </c>
      <c r="J2824">
        <v>117</v>
      </c>
      <c r="K2824">
        <v>6</v>
      </c>
      <c r="L2824">
        <v>48</v>
      </c>
      <c r="M2824">
        <v>338</v>
      </c>
      <c r="N2824">
        <f t="shared" si="44"/>
        <v>755</v>
      </c>
    </row>
    <row r="2825" spans="1:14" ht="14.25" customHeight="1" x14ac:dyDescent="0.35">
      <c r="A2825" t="s">
        <v>7862</v>
      </c>
      <c r="B2825" t="s">
        <v>7863</v>
      </c>
      <c r="C2825" t="s">
        <v>2900</v>
      </c>
      <c r="D2825" t="s">
        <v>2901</v>
      </c>
      <c r="E2825">
        <v>51001</v>
      </c>
      <c r="F2825">
        <v>5</v>
      </c>
      <c r="G2825">
        <v>45</v>
      </c>
      <c r="H2825">
        <v>138</v>
      </c>
      <c r="I2825">
        <v>23</v>
      </c>
      <c r="J2825">
        <v>253</v>
      </c>
      <c r="K2825">
        <v>3</v>
      </c>
      <c r="L2825">
        <v>55</v>
      </c>
      <c r="M2825">
        <v>129</v>
      </c>
      <c r="N2825">
        <f t="shared" si="44"/>
        <v>651</v>
      </c>
    </row>
    <row r="2826" spans="1:14" ht="14.25" customHeight="1" x14ac:dyDescent="0.35">
      <c r="A2826" t="s">
        <v>7864</v>
      </c>
      <c r="B2826" t="s">
        <v>7865</v>
      </c>
      <c r="C2826" t="s">
        <v>2900</v>
      </c>
      <c r="D2826" t="s">
        <v>2902</v>
      </c>
      <c r="E2826">
        <v>51003</v>
      </c>
      <c r="F2826">
        <v>166</v>
      </c>
      <c r="G2826">
        <v>15</v>
      </c>
      <c r="H2826">
        <v>68</v>
      </c>
      <c r="I2826">
        <v>481</v>
      </c>
      <c r="J2826">
        <v>96</v>
      </c>
      <c r="K2826">
        <v>0</v>
      </c>
      <c r="L2826">
        <v>112</v>
      </c>
      <c r="M2826">
        <v>549</v>
      </c>
      <c r="N2826">
        <f t="shared" si="44"/>
        <v>1487</v>
      </c>
    </row>
    <row r="2827" spans="1:14" ht="14.25" customHeight="1" x14ac:dyDescent="0.35">
      <c r="A2827" t="s">
        <v>7866</v>
      </c>
      <c r="B2827" t="s">
        <v>6434</v>
      </c>
      <c r="C2827" t="s">
        <v>2900</v>
      </c>
      <c r="D2827" t="s">
        <v>2903</v>
      </c>
      <c r="E2827">
        <v>51005</v>
      </c>
      <c r="F2827">
        <v>0</v>
      </c>
      <c r="G2827">
        <v>62</v>
      </c>
      <c r="H2827">
        <v>18</v>
      </c>
      <c r="I2827">
        <v>17</v>
      </c>
      <c r="J2827">
        <v>0</v>
      </c>
      <c r="K2827">
        <v>35</v>
      </c>
      <c r="L2827">
        <v>0</v>
      </c>
      <c r="M2827">
        <v>88</v>
      </c>
      <c r="N2827">
        <f t="shared" si="44"/>
        <v>220</v>
      </c>
    </row>
    <row r="2828" spans="1:14" ht="14.25" customHeight="1" x14ac:dyDescent="0.35">
      <c r="A2828" t="s">
        <v>7867</v>
      </c>
      <c r="B2828" t="s">
        <v>7868</v>
      </c>
      <c r="C2828" t="s">
        <v>2900</v>
      </c>
      <c r="D2828" t="s">
        <v>2904</v>
      </c>
      <c r="E2828">
        <v>51007</v>
      </c>
      <c r="F2828">
        <v>102</v>
      </c>
      <c r="G2828">
        <v>0</v>
      </c>
      <c r="H2828">
        <v>22</v>
      </c>
      <c r="I2828">
        <v>1</v>
      </c>
      <c r="J2828">
        <v>0</v>
      </c>
      <c r="K2828">
        <v>0</v>
      </c>
      <c r="L2828">
        <v>0</v>
      </c>
      <c r="M2828">
        <v>105</v>
      </c>
      <c r="N2828">
        <f t="shared" si="44"/>
        <v>230</v>
      </c>
    </row>
    <row r="2829" spans="1:14" ht="14.25" customHeight="1" x14ac:dyDescent="0.35">
      <c r="A2829" t="s">
        <v>7869</v>
      </c>
      <c r="B2829" t="s">
        <v>7870</v>
      </c>
      <c r="C2829" t="s">
        <v>2900</v>
      </c>
      <c r="D2829" t="s">
        <v>2905</v>
      </c>
      <c r="E2829">
        <v>51009</v>
      </c>
      <c r="F2829">
        <v>54</v>
      </c>
      <c r="G2829">
        <v>6</v>
      </c>
      <c r="H2829">
        <v>25</v>
      </c>
      <c r="I2829">
        <v>149</v>
      </c>
      <c r="J2829">
        <v>33</v>
      </c>
      <c r="K2829">
        <v>11</v>
      </c>
      <c r="L2829">
        <v>11</v>
      </c>
      <c r="M2829">
        <v>239</v>
      </c>
      <c r="N2829">
        <f t="shared" si="44"/>
        <v>528</v>
      </c>
    </row>
    <row r="2830" spans="1:14" ht="14.25" customHeight="1" x14ac:dyDescent="0.35">
      <c r="A2830" t="s">
        <v>7871</v>
      </c>
      <c r="B2830" t="s">
        <v>7872</v>
      </c>
      <c r="C2830" t="s">
        <v>2900</v>
      </c>
      <c r="D2830" t="s">
        <v>2906</v>
      </c>
      <c r="E2830">
        <v>51011</v>
      </c>
      <c r="F2830">
        <v>106</v>
      </c>
      <c r="G2830">
        <v>15</v>
      </c>
      <c r="H2830">
        <v>28</v>
      </c>
      <c r="I2830">
        <v>16</v>
      </c>
      <c r="J2830">
        <v>111</v>
      </c>
      <c r="K2830">
        <v>0</v>
      </c>
      <c r="L2830">
        <v>28</v>
      </c>
      <c r="M2830">
        <v>60</v>
      </c>
      <c r="N2830">
        <f t="shared" si="44"/>
        <v>364</v>
      </c>
    </row>
    <row r="2831" spans="1:14" ht="14.25" customHeight="1" x14ac:dyDescent="0.35">
      <c r="A2831" t="s">
        <v>7873</v>
      </c>
      <c r="B2831" t="s">
        <v>7874</v>
      </c>
      <c r="C2831" t="s">
        <v>2900</v>
      </c>
      <c r="D2831" t="s">
        <v>2907</v>
      </c>
      <c r="E2831">
        <v>51013</v>
      </c>
      <c r="F2831">
        <v>194</v>
      </c>
      <c r="G2831">
        <v>26</v>
      </c>
      <c r="H2831">
        <v>286</v>
      </c>
      <c r="I2831">
        <v>1179</v>
      </c>
      <c r="J2831">
        <v>249</v>
      </c>
      <c r="K2831">
        <v>44</v>
      </c>
      <c r="L2831">
        <v>56</v>
      </c>
      <c r="M2831">
        <v>1808</v>
      </c>
      <c r="N2831">
        <f t="shared" si="44"/>
        <v>3842</v>
      </c>
    </row>
    <row r="2832" spans="1:14" ht="14.25" customHeight="1" x14ac:dyDescent="0.35">
      <c r="A2832" t="s">
        <v>7875</v>
      </c>
      <c r="B2832" t="s">
        <v>7876</v>
      </c>
      <c r="C2832" t="s">
        <v>2900</v>
      </c>
      <c r="D2832" t="s">
        <v>2908</v>
      </c>
      <c r="E2832">
        <v>51015</v>
      </c>
      <c r="F2832">
        <v>69</v>
      </c>
      <c r="G2832">
        <v>74</v>
      </c>
      <c r="H2832">
        <v>87</v>
      </c>
      <c r="I2832">
        <v>170</v>
      </c>
      <c r="J2832">
        <v>153</v>
      </c>
      <c r="K2832">
        <v>93</v>
      </c>
      <c r="L2832">
        <v>82</v>
      </c>
      <c r="M2832">
        <v>242</v>
      </c>
      <c r="N2832">
        <f t="shared" si="44"/>
        <v>970</v>
      </c>
    </row>
    <row r="2833" spans="1:14" ht="14.25" customHeight="1" x14ac:dyDescent="0.35">
      <c r="A2833" t="s">
        <v>7877</v>
      </c>
      <c r="B2833" t="s">
        <v>5024</v>
      </c>
      <c r="C2833" t="s">
        <v>2900</v>
      </c>
      <c r="D2833" t="s">
        <v>2909</v>
      </c>
      <c r="E2833">
        <v>51017</v>
      </c>
      <c r="F2833">
        <v>14</v>
      </c>
      <c r="G2833">
        <v>0</v>
      </c>
      <c r="H2833">
        <v>0</v>
      </c>
      <c r="I2833">
        <v>18</v>
      </c>
      <c r="J2833">
        <v>23</v>
      </c>
      <c r="K2833">
        <v>0</v>
      </c>
      <c r="L2833">
        <v>0</v>
      </c>
      <c r="M2833">
        <v>15</v>
      </c>
      <c r="N2833">
        <f t="shared" si="44"/>
        <v>70</v>
      </c>
    </row>
    <row r="2834" spans="1:14" ht="14.25" customHeight="1" x14ac:dyDescent="0.35">
      <c r="A2834" t="s">
        <v>7878</v>
      </c>
      <c r="B2834" t="s">
        <v>6980</v>
      </c>
      <c r="C2834" t="s">
        <v>2900</v>
      </c>
      <c r="D2834" t="s">
        <v>2910</v>
      </c>
      <c r="E2834">
        <v>51019</v>
      </c>
      <c r="F2834">
        <v>40</v>
      </c>
      <c r="G2834">
        <v>35</v>
      </c>
      <c r="H2834">
        <v>48</v>
      </c>
      <c r="I2834">
        <v>223</v>
      </c>
      <c r="J2834">
        <v>124</v>
      </c>
      <c r="K2834">
        <v>30</v>
      </c>
      <c r="L2834">
        <v>53</v>
      </c>
      <c r="M2834">
        <v>446</v>
      </c>
      <c r="N2834">
        <f t="shared" si="44"/>
        <v>999</v>
      </c>
    </row>
    <row r="2835" spans="1:14" ht="14.25" customHeight="1" x14ac:dyDescent="0.35">
      <c r="A2835" t="s">
        <v>7879</v>
      </c>
      <c r="B2835" t="s">
        <v>7880</v>
      </c>
      <c r="C2835" t="s">
        <v>2900</v>
      </c>
      <c r="D2835" t="s">
        <v>2911</v>
      </c>
      <c r="E2835">
        <v>51021</v>
      </c>
      <c r="F2835">
        <v>16</v>
      </c>
      <c r="G2835">
        <v>18</v>
      </c>
      <c r="H2835">
        <v>0</v>
      </c>
      <c r="I2835">
        <v>0</v>
      </c>
      <c r="J2835">
        <v>0</v>
      </c>
      <c r="K2835">
        <v>0</v>
      </c>
      <c r="L2835">
        <v>0</v>
      </c>
      <c r="M2835">
        <v>20</v>
      </c>
      <c r="N2835">
        <f t="shared" si="44"/>
        <v>54</v>
      </c>
    </row>
    <row r="2836" spans="1:14" ht="14.25" customHeight="1" x14ac:dyDescent="0.35">
      <c r="A2836" t="s">
        <v>7881</v>
      </c>
      <c r="B2836" t="s">
        <v>7882</v>
      </c>
      <c r="C2836" t="s">
        <v>2900</v>
      </c>
      <c r="D2836" t="s">
        <v>2912</v>
      </c>
      <c r="E2836">
        <v>51023</v>
      </c>
      <c r="F2836">
        <v>31</v>
      </c>
      <c r="G2836">
        <v>0</v>
      </c>
      <c r="H2836">
        <v>8</v>
      </c>
      <c r="I2836">
        <v>77</v>
      </c>
      <c r="J2836">
        <v>46</v>
      </c>
      <c r="K2836">
        <v>0</v>
      </c>
      <c r="L2836">
        <v>5</v>
      </c>
      <c r="M2836">
        <v>94</v>
      </c>
      <c r="N2836">
        <f t="shared" si="44"/>
        <v>261</v>
      </c>
    </row>
    <row r="2837" spans="1:14" ht="14.25" customHeight="1" x14ac:dyDescent="0.35">
      <c r="A2837" t="s">
        <v>7883</v>
      </c>
      <c r="B2837" t="s">
        <v>6448</v>
      </c>
      <c r="C2837" t="s">
        <v>2900</v>
      </c>
      <c r="D2837" t="s">
        <v>2913</v>
      </c>
      <c r="E2837">
        <v>51025</v>
      </c>
      <c r="F2837">
        <v>43</v>
      </c>
      <c r="G2837">
        <v>23</v>
      </c>
      <c r="H2837">
        <v>22</v>
      </c>
      <c r="I2837">
        <v>147</v>
      </c>
      <c r="J2837">
        <v>33</v>
      </c>
      <c r="K2837">
        <v>0</v>
      </c>
      <c r="L2837">
        <v>31</v>
      </c>
      <c r="M2837">
        <v>103</v>
      </c>
      <c r="N2837">
        <f t="shared" si="44"/>
        <v>402</v>
      </c>
    </row>
    <row r="2838" spans="1:14" ht="14.25" customHeight="1" x14ac:dyDescent="0.35">
      <c r="A2838" t="s">
        <v>7884</v>
      </c>
      <c r="B2838" t="s">
        <v>4716</v>
      </c>
      <c r="C2838" t="s">
        <v>2900</v>
      </c>
      <c r="D2838" t="s">
        <v>2914</v>
      </c>
      <c r="E2838">
        <v>51027</v>
      </c>
      <c r="F2838">
        <v>144</v>
      </c>
      <c r="G2838">
        <v>2</v>
      </c>
      <c r="H2838">
        <v>39</v>
      </c>
      <c r="I2838">
        <v>111</v>
      </c>
      <c r="J2838">
        <v>21</v>
      </c>
      <c r="K2838">
        <v>0</v>
      </c>
      <c r="L2838">
        <v>69</v>
      </c>
      <c r="M2838">
        <v>109</v>
      </c>
      <c r="N2838">
        <f t="shared" si="44"/>
        <v>495</v>
      </c>
    </row>
    <row r="2839" spans="1:14" ht="14.25" customHeight="1" x14ac:dyDescent="0.35">
      <c r="A2839" t="s">
        <v>7885</v>
      </c>
      <c r="B2839" t="s">
        <v>7886</v>
      </c>
      <c r="C2839" t="s">
        <v>2900</v>
      </c>
      <c r="D2839" t="s">
        <v>2915</v>
      </c>
      <c r="E2839">
        <v>51029</v>
      </c>
      <c r="F2839">
        <v>22</v>
      </c>
      <c r="G2839">
        <v>20</v>
      </c>
      <c r="H2839">
        <v>44</v>
      </c>
      <c r="I2839">
        <v>77</v>
      </c>
      <c r="J2839">
        <v>56</v>
      </c>
      <c r="K2839">
        <v>3</v>
      </c>
      <c r="L2839">
        <v>60</v>
      </c>
      <c r="M2839">
        <v>14</v>
      </c>
      <c r="N2839">
        <f t="shared" si="44"/>
        <v>296</v>
      </c>
    </row>
    <row r="2840" spans="1:14" ht="14.25" customHeight="1" x14ac:dyDescent="0.35">
      <c r="A2840" t="s">
        <v>7887</v>
      </c>
      <c r="B2840" t="s">
        <v>5047</v>
      </c>
      <c r="C2840" t="s">
        <v>2900</v>
      </c>
      <c r="D2840" t="s">
        <v>2916</v>
      </c>
      <c r="E2840">
        <v>51031</v>
      </c>
      <c r="F2840">
        <v>44</v>
      </c>
      <c r="G2840">
        <v>37</v>
      </c>
      <c r="H2840">
        <v>80</v>
      </c>
      <c r="I2840">
        <v>180</v>
      </c>
      <c r="J2840">
        <v>80</v>
      </c>
      <c r="K2840">
        <v>32</v>
      </c>
      <c r="L2840">
        <v>135</v>
      </c>
      <c r="M2840">
        <v>515</v>
      </c>
      <c r="N2840">
        <f t="shared" si="44"/>
        <v>1103</v>
      </c>
    </row>
    <row r="2841" spans="1:14" ht="14.25" customHeight="1" x14ac:dyDescent="0.35">
      <c r="A2841" t="s">
        <v>7888</v>
      </c>
      <c r="B2841" t="s">
        <v>5354</v>
      </c>
      <c r="C2841" t="s">
        <v>2900</v>
      </c>
      <c r="D2841" t="s">
        <v>2917</v>
      </c>
      <c r="E2841">
        <v>51033</v>
      </c>
      <c r="F2841">
        <v>45</v>
      </c>
      <c r="G2841">
        <v>60</v>
      </c>
      <c r="H2841">
        <v>27</v>
      </c>
      <c r="I2841">
        <v>174</v>
      </c>
      <c r="J2841">
        <v>137</v>
      </c>
      <c r="K2841">
        <v>33</v>
      </c>
      <c r="L2841">
        <v>78</v>
      </c>
      <c r="M2841">
        <v>116</v>
      </c>
      <c r="N2841">
        <f t="shared" si="44"/>
        <v>670</v>
      </c>
    </row>
    <row r="2842" spans="1:14" ht="14.25" customHeight="1" x14ac:dyDescent="0.35">
      <c r="A2842" t="s">
        <v>7889</v>
      </c>
      <c r="B2842" t="s">
        <v>3564</v>
      </c>
      <c r="C2842" t="s">
        <v>2900</v>
      </c>
      <c r="D2842" t="s">
        <v>2918</v>
      </c>
      <c r="E2842">
        <v>51035</v>
      </c>
      <c r="F2842">
        <v>181</v>
      </c>
      <c r="G2842">
        <v>77</v>
      </c>
      <c r="H2842">
        <v>63</v>
      </c>
      <c r="I2842">
        <v>91</v>
      </c>
      <c r="J2842">
        <v>109</v>
      </c>
      <c r="K2842">
        <v>53</v>
      </c>
      <c r="L2842">
        <v>112</v>
      </c>
      <c r="M2842">
        <v>88</v>
      </c>
      <c r="N2842">
        <f t="shared" si="44"/>
        <v>774</v>
      </c>
    </row>
    <row r="2843" spans="1:14" ht="14.25" customHeight="1" x14ac:dyDescent="0.35">
      <c r="A2843" t="s">
        <v>7890</v>
      </c>
      <c r="B2843" t="s">
        <v>7891</v>
      </c>
      <c r="C2843" t="s">
        <v>2900</v>
      </c>
      <c r="D2843" t="s">
        <v>2919</v>
      </c>
      <c r="E2843">
        <v>51036</v>
      </c>
      <c r="F2843">
        <v>5</v>
      </c>
      <c r="G2843">
        <v>0</v>
      </c>
      <c r="H2843">
        <v>0</v>
      </c>
      <c r="I2843">
        <v>80</v>
      </c>
      <c r="J2843">
        <v>23</v>
      </c>
      <c r="K2843">
        <v>12</v>
      </c>
      <c r="L2843">
        <v>0</v>
      </c>
      <c r="M2843">
        <v>18</v>
      </c>
      <c r="N2843">
        <f t="shared" si="44"/>
        <v>138</v>
      </c>
    </row>
    <row r="2844" spans="1:14" ht="14.25" customHeight="1" x14ac:dyDescent="0.35">
      <c r="A2844" t="s">
        <v>7892</v>
      </c>
      <c r="B2844" t="s">
        <v>3955</v>
      </c>
      <c r="C2844" t="s">
        <v>2900</v>
      </c>
      <c r="D2844" t="s">
        <v>2920</v>
      </c>
      <c r="E2844">
        <v>51037</v>
      </c>
      <c r="F2844">
        <v>78</v>
      </c>
      <c r="G2844">
        <v>86</v>
      </c>
      <c r="H2844">
        <v>2</v>
      </c>
      <c r="I2844">
        <v>110</v>
      </c>
      <c r="J2844">
        <v>11</v>
      </c>
      <c r="K2844">
        <v>11</v>
      </c>
      <c r="L2844">
        <v>70</v>
      </c>
      <c r="M2844">
        <v>104</v>
      </c>
      <c r="N2844">
        <f t="shared" si="44"/>
        <v>472</v>
      </c>
    </row>
    <row r="2845" spans="1:14" ht="14.25" customHeight="1" x14ac:dyDescent="0.35">
      <c r="A2845" t="s">
        <v>7893</v>
      </c>
      <c r="B2845" t="s">
        <v>7100</v>
      </c>
      <c r="C2845" t="s">
        <v>2900</v>
      </c>
      <c r="D2845" t="s">
        <v>2921</v>
      </c>
      <c r="E2845">
        <v>51041</v>
      </c>
      <c r="F2845">
        <v>494</v>
      </c>
      <c r="G2845">
        <v>229</v>
      </c>
      <c r="H2845">
        <v>513</v>
      </c>
      <c r="I2845">
        <v>1625</v>
      </c>
      <c r="J2845">
        <v>551</v>
      </c>
      <c r="K2845">
        <v>362</v>
      </c>
      <c r="L2845">
        <v>393</v>
      </c>
      <c r="M2845">
        <v>1606</v>
      </c>
      <c r="N2845">
        <f t="shared" si="44"/>
        <v>5773</v>
      </c>
    </row>
    <row r="2846" spans="1:14" ht="14.25" customHeight="1" x14ac:dyDescent="0.35">
      <c r="A2846" t="s">
        <v>7894</v>
      </c>
      <c r="B2846" t="s">
        <v>3351</v>
      </c>
      <c r="C2846" t="s">
        <v>2900</v>
      </c>
      <c r="D2846" t="s">
        <v>2922</v>
      </c>
      <c r="E2846">
        <v>51043</v>
      </c>
      <c r="F2846">
        <v>0</v>
      </c>
      <c r="G2846">
        <v>45</v>
      </c>
      <c r="H2846">
        <v>0</v>
      </c>
      <c r="I2846">
        <v>80</v>
      </c>
      <c r="J2846">
        <v>10</v>
      </c>
      <c r="K2846">
        <v>11</v>
      </c>
      <c r="L2846">
        <v>95</v>
      </c>
      <c r="M2846">
        <v>40</v>
      </c>
      <c r="N2846">
        <f t="shared" si="44"/>
        <v>281</v>
      </c>
    </row>
    <row r="2847" spans="1:14" ht="14.25" customHeight="1" x14ac:dyDescent="0.35">
      <c r="A2847" t="s">
        <v>7895</v>
      </c>
      <c r="B2847" t="s">
        <v>6829</v>
      </c>
      <c r="C2847" t="s">
        <v>2900</v>
      </c>
      <c r="D2847" t="s">
        <v>2923</v>
      </c>
      <c r="E2847">
        <v>51045</v>
      </c>
      <c r="F2847">
        <v>0</v>
      </c>
      <c r="G2847">
        <v>0</v>
      </c>
      <c r="H2847">
        <v>103</v>
      </c>
      <c r="I2847">
        <v>1</v>
      </c>
      <c r="J2847">
        <v>20</v>
      </c>
      <c r="K2847">
        <v>0</v>
      </c>
      <c r="L2847">
        <v>0</v>
      </c>
      <c r="M2847">
        <v>4</v>
      </c>
      <c r="N2847">
        <f t="shared" si="44"/>
        <v>128</v>
      </c>
    </row>
    <row r="2848" spans="1:14" ht="14.25" customHeight="1" x14ac:dyDescent="0.35">
      <c r="A2848" t="s">
        <v>7896</v>
      </c>
      <c r="B2848" t="s">
        <v>7897</v>
      </c>
      <c r="C2848" t="s">
        <v>2900</v>
      </c>
      <c r="D2848" t="s">
        <v>2924</v>
      </c>
      <c r="E2848">
        <v>51047</v>
      </c>
      <c r="F2848">
        <v>190</v>
      </c>
      <c r="G2848">
        <v>17</v>
      </c>
      <c r="H2848">
        <v>43</v>
      </c>
      <c r="I2848">
        <v>188</v>
      </c>
      <c r="J2848">
        <v>98</v>
      </c>
      <c r="K2848">
        <v>27</v>
      </c>
      <c r="L2848">
        <v>127</v>
      </c>
      <c r="M2848">
        <v>391</v>
      </c>
      <c r="N2848">
        <f t="shared" si="44"/>
        <v>1081</v>
      </c>
    </row>
    <row r="2849" spans="1:14" ht="14.25" customHeight="1" x14ac:dyDescent="0.35">
      <c r="A2849" t="s">
        <v>7898</v>
      </c>
      <c r="B2849" t="s">
        <v>4438</v>
      </c>
      <c r="C2849" t="s">
        <v>2900</v>
      </c>
      <c r="D2849" t="s">
        <v>2925</v>
      </c>
      <c r="E2849">
        <v>51049</v>
      </c>
      <c r="F2849">
        <v>10</v>
      </c>
      <c r="G2849">
        <v>14</v>
      </c>
      <c r="H2849">
        <v>0</v>
      </c>
      <c r="I2849">
        <v>23</v>
      </c>
      <c r="J2849">
        <v>0</v>
      </c>
      <c r="K2849">
        <v>0</v>
      </c>
      <c r="L2849">
        <v>0</v>
      </c>
      <c r="M2849">
        <v>23</v>
      </c>
      <c r="N2849">
        <f t="shared" si="44"/>
        <v>70</v>
      </c>
    </row>
    <row r="2850" spans="1:14" ht="14.25" customHeight="1" x14ac:dyDescent="0.35">
      <c r="A2850" t="s">
        <v>7899</v>
      </c>
      <c r="B2850" t="s">
        <v>7900</v>
      </c>
      <c r="C2850" t="s">
        <v>2900</v>
      </c>
      <c r="D2850" t="s">
        <v>2926</v>
      </c>
      <c r="E2850">
        <v>51051</v>
      </c>
      <c r="F2850">
        <v>90</v>
      </c>
      <c r="G2850">
        <v>12</v>
      </c>
      <c r="H2850">
        <v>65</v>
      </c>
      <c r="I2850">
        <v>101</v>
      </c>
      <c r="J2850">
        <v>110</v>
      </c>
      <c r="K2850">
        <v>8</v>
      </c>
      <c r="L2850">
        <v>25</v>
      </c>
      <c r="M2850">
        <v>23</v>
      </c>
      <c r="N2850">
        <f t="shared" si="44"/>
        <v>434</v>
      </c>
    </row>
    <row r="2851" spans="1:14" ht="14.25" customHeight="1" x14ac:dyDescent="0.35">
      <c r="A2851" t="s">
        <v>7901</v>
      </c>
      <c r="B2851" t="s">
        <v>7902</v>
      </c>
      <c r="C2851" t="s">
        <v>2900</v>
      </c>
      <c r="D2851" t="s">
        <v>2927</v>
      </c>
      <c r="E2851">
        <v>51053</v>
      </c>
      <c r="F2851">
        <v>76</v>
      </c>
      <c r="G2851">
        <v>6</v>
      </c>
      <c r="H2851">
        <v>139</v>
      </c>
      <c r="I2851">
        <v>72</v>
      </c>
      <c r="J2851">
        <v>54</v>
      </c>
      <c r="K2851">
        <v>0</v>
      </c>
      <c r="L2851">
        <v>17</v>
      </c>
      <c r="M2851">
        <v>29</v>
      </c>
      <c r="N2851">
        <f t="shared" si="44"/>
        <v>393</v>
      </c>
    </row>
    <row r="2852" spans="1:14" ht="14.25" customHeight="1" x14ac:dyDescent="0.35">
      <c r="A2852" t="s">
        <v>7903</v>
      </c>
      <c r="B2852" t="s">
        <v>5395</v>
      </c>
      <c r="C2852" t="s">
        <v>2900</v>
      </c>
      <c r="D2852" t="s">
        <v>2928</v>
      </c>
      <c r="E2852">
        <v>51057</v>
      </c>
      <c r="F2852">
        <v>47</v>
      </c>
      <c r="G2852">
        <v>21</v>
      </c>
      <c r="H2852">
        <v>0</v>
      </c>
      <c r="I2852">
        <v>67</v>
      </c>
      <c r="J2852">
        <v>71</v>
      </c>
      <c r="K2852">
        <v>0</v>
      </c>
      <c r="L2852">
        <v>102</v>
      </c>
      <c r="M2852">
        <v>49</v>
      </c>
      <c r="N2852">
        <f t="shared" si="44"/>
        <v>357</v>
      </c>
    </row>
    <row r="2853" spans="1:14" ht="14.25" customHeight="1" x14ac:dyDescent="0.35">
      <c r="A2853" t="s">
        <v>7904</v>
      </c>
      <c r="B2853" t="s">
        <v>7905</v>
      </c>
      <c r="C2853" t="s">
        <v>2900</v>
      </c>
      <c r="D2853" t="s">
        <v>2929</v>
      </c>
      <c r="E2853">
        <v>51059</v>
      </c>
      <c r="F2853">
        <v>1566</v>
      </c>
      <c r="G2853">
        <v>559</v>
      </c>
      <c r="H2853">
        <v>1128</v>
      </c>
      <c r="I2853">
        <v>3966</v>
      </c>
      <c r="J2853">
        <v>1998</v>
      </c>
      <c r="K2853">
        <v>604</v>
      </c>
      <c r="L2853">
        <v>955</v>
      </c>
      <c r="M2853">
        <v>5027</v>
      </c>
      <c r="N2853">
        <f t="shared" si="44"/>
        <v>15803</v>
      </c>
    </row>
    <row r="2854" spans="1:14" ht="14.25" customHeight="1" x14ac:dyDescent="0.35">
      <c r="A2854" t="s">
        <v>7906</v>
      </c>
      <c r="B2854" t="s">
        <v>7907</v>
      </c>
      <c r="C2854" t="s">
        <v>2900</v>
      </c>
      <c r="D2854" t="s">
        <v>2930</v>
      </c>
      <c r="E2854">
        <v>51061</v>
      </c>
      <c r="F2854">
        <v>109</v>
      </c>
      <c r="G2854">
        <v>27</v>
      </c>
      <c r="H2854">
        <v>54</v>
      </c>
      <c r="I2854">
        <v>240</v>
      </c>
      <c r="J2854">
        <v>166</v>
      </c>
      <c r="K2854">
        <v>130</v>
      </c>
      <c r="L2854">
        <v>151</v>
      </c>
      <c r="M2854">
        <v>256</v>
      </c>
      <c r="N2854">
        <f t="shared" si="44"/>
        <v>1133</v>
      </c>
    </row>
    <row r="2855" spans="1:14" ht="14.25" customHeight="1" x14ac:dyDescent="0.35">
      <c r="A2855" t="s">
        <v>7908</v>
      </c>
      <c r="B2855" t="s">
        <v>4155</v>
      </c>
      <c r="C2855" t="s">
        <v>2900</v>
      </c>
      <c r="D2855" t="s">
        <v>2931</v>
      </c>
      <c r="E2855">
        <v>51063</v>
      </c>
      <c r="F2855">
        <v>72</v>
      </c>
      <c r="G2855">
        <v>0</v>
      </c>
      <c r="H2855">
        <v>0</v>
      </c>
      <c r="I2855">
        <v>41</v>
      </c>
      <c r="J2855">
        <v>2</v>
      </c>
      <c r="K2855">
        <v>18</v>
      </c>
      <c r="L2855">
        <v>16</v>
      </c>
      <c r="M2855">
        <v>41</v>
      </c>
      <c r="N2855">
        <f t="shared" si="44"/>
        <v>190</v>
      </c>
    </row>
    <row r="2856" spans="1:14" ht="14.25" customHeight="1" x14ac:dyDescent="0.35">
      <c r="A2856" t="s">
        <v>7909</v>
      </c>
      <c r="B2856" t="s">
        <v>7910</v>
      </c>
      <c r="C2856" t="s">
        <v>2900</v>
      </c>
      <c r="D2856" t="s">
        <v>2932</v>
      </c>
      <c r="E2856">
        <v>51065</v>
      </c>
      <c r="F2856">
        <v>28</v>
      </c>
      <c r="G2856">
        <v>22</v>
      </c>
      <c r="H2856">
        <v>30</v>
      </c>
      <c r="I2856">
        <v>195</v>
      </c>
      <c r="J2856">
        <v>23</v>
      </c>
      <c r="K2856">
        <v>21</v>
      </c>
      <c r="L2856">
        <v>39</v>
      </c>
      <c r="M2856">
        <v>59</v>
      </c>
      <c r="N2856">
        <f t="shared" si="44"/>
        <v>417</v>
      </c>
    </row>
    <row r="2857" spans="1:14" ht="14.25" customHeight="1" x14ac:dyDescent="0.35">
      <c r="A2857" t="s">
        <v>7911</v>
      </c>
      <c r="B2857" t="s">
        <v>3385</v>
      </c>
      <c r="C2857" t="s">
        <v>2900</v>
      </c>
      <c r="D2857" t="s">
        <v>2933</v>
      </c>
      <c r="E2857">
        <v>51067</v>
      </c>
      <c r="F2857">
        <v>140</v>
      </c>
      <c r="G2857">
        <v>60</v>
      </c>
      <c r="H2857">
        <v>251</v>
      </c>
      <c r="I2857">
        <v>110</v>
      </c>
      <c r="J2857">
        <v>107</v>
      </c>
      <c r="K2857">
        <v>45</v>
      </c>
      <c r="L2857">
        <v>123</v>
      </c>
      <c r="M2857">
        <v>184</v>
      </c>
      <c r="N2857">
        <f t="shared" si="44"/>
        <v>1020</v>
      </c>
    </row>
    <row r="2858" spans="1:14" ht="14.25" customHeight="1" x14ac:dyDescent="0.35">
      <c r="A2858" t="s">
        <v>7912</v>
      </c>
      <c r="B2858" t="s">
        <v>5363</v>
      </c>
      <c r="C2858" t="s">
        <v>2900</v>
      </c>
      <c r="D2858" t="s">
        <v>2934</v>
      </c>
      <c r="E2858">
        <v>51069</v>
      </c>
      <c r="F2858">
        <v>186</v>
      </c>
      <c r="G2858">
        <v>66</v>
      </c>
      <c r="H2858">
        <v>463</v>
      </c>
      <c r="I2858">
        <v>409</v>
      </c>
      <c r="J2858">
        <v>149</v>
      </c>
      <c r="K2858">
        <v>59</v>
      </c>
      <c r="L2858">
        <v>105</v>
      </c>
      <c r="M2858">
        <v>490</v>
      </c>
      <c r="N2858">
        <f t="shared" si="44"/>
        <v>1927</v>
      </c>
    </row>
    <row r="2859" spans="1:14" ht="14.25" customHeight="1" x14ac:dyDescent="0.35">
      <c r="A2859" t="s">
        <v>7913</v>
      </c>
      <c r="B2859" t="s">
        <v>7293</v>
      </c>
      <c r="C2859" t="s">
        <v>2900</v>
      </c>
      <c r="D2859" t="s">
        <v>2935</v>
      </c>
      <c r="E2859">
        <v>51071</v>
      </c>
      <c r="F2859">
        <v>47</v>
      </c>
      <c r="G2859">
        <v>1</v>
      </c>
      <c r="H2859">
        <v>5</v>
      </c>
      <c r="I2859">
        <v>27</v>
      </c>
      <c r="J2859">
        <v>11</v>
      </c>
      <c r="K2859">
        <v>8</v>
      </c>
      <c r="L2859">
        <v>12</v>
      </c>
      <c r="M2859">
        <v>49</v>
      </c>
      <c r="N2859">
        <f t="shared" si="44"/>
        <v>160</v>
      </c>
    </row>
    <row r="2860" spans="1:14" ht="14.25" customHeight="1" x14ac:dyDescent="0.35">
      <c r="A2860" t="s">
        <v>7914</v>
      </c>
      <c r="B2860" t="s">
        <v>6260</v>
      </c>
      <c r="C2860" t="s">
        <v>2900</v>
      </c>
      <c r="D2860" t="s">
        <v>2936</v>
      </c>
      <c r="E2860">
        <v>51073</v>
      </c>
      <c r="F2860">
        <v>109</v>
      </c>
      <c r="G2860">
        <v>58</v>
      </c>
      <c r="H2860">
        <v>98</v>
      </c>
      <c r="I2860">
        <v>71</v>
      </c>
      <c r="J2860">
        <v>127</v>
      </c>
      <c r="K2860">
        <v>22</v>
      </c>
      <c r="L2860">
        <v>0</v>
      </c>
      <c r="M2860">
        <v>55</v>
      </c>
      <c r="N2860">
        <f t="shared" si="44"/>
        <v>540</v>
      </c>
    </row>
    <row r="2861" spans="1:14" ht="14.25" customHeight="1" x14ac:dyDescent="0.35">
      <c r="A2861" t="s">
        <v>7915</v>
      </c>
      <c r="B2861" t="s">
        <v>7916</v>
      </c>
      <c r="C2861" t="s">
        <v>2900</v>
      </c>
      <c r="D2861" t="s">
        <v>2937</v>
      </c>
      <c r="E2861">
        <v>51075</v>
      </c>
      <c r="F2861">
        <v>0</v>
      </c>
      <c r="G2861">
        <v>0</v>
      </c>
      <c r="H2861">
        <v>25</v>
      </c>
      <c r="I2861">
        <v>16</v>
      </c>
      <c r="J2861">
        <v>0</v>
      </c>
      <c r="K2861">
        <v>0</v>
      </c>
      <c r="L2861">
        <v>7</v>
      </c>
      <c r="M2861">
        <v>82</v>
      </c>
      <c r="N2861">
        <f t="shared" si="44"/>
        <v>130</v>
      </c>
    </row>
    <row r="2862" spans="1:14" ht="14.25" customHeight="1" x14ac:dyDescent="0.35">
      <c r="A2862" t="s">
        <v>7917</v>
      </c>
      <c r="B2862" t="s">
        <v>5081</v>
      </c>
      <c r="C2862" t="s">
        <v>2900</v>
      </c>
      <c r="D2862" t="s">
        <v>2938</v>
      </c>
      <c r="E2862">
        <v>51077</v>
      </c>
      <c r="F2862">
        <v>77</v>
      </c>
      <c r="G2862">
        <v>53</v>
      </c>
      <c r="H2862">
        <v>14</v>
      </c>
      <c r="I2862">
        <v>117</v>
      </c>
      <c r="J2862">
        <v>77</v>
      </c>
      <c r="K2862">
        <v>17</v>
      </c>
      <c r="L2862">
        <v>6</v>
      </c>
      <c r="M2862">
        <v>228</v>
      </c>
      <c r="N2862">
        <f t="shared" si="44"/>
        <v>589</v>
      </c>
    </row>
    <row r="2863" spans="1:14" ht="14.25" customHeight="1" x14ac:dyDescent="0.35">
      <c r="A2863" t="s">
        <v>7918</v>
      </c>
      <c r="B2863" t="s">
        <v>3389</v>
      </c>
      <c r="C2863" t="s">
        <v>2900</v>
      </c>
      <c r="D2863" t="s">
        <v>2939</v>
      </c>
      <c r="E2863">
        <v>51079</v>
      </c>
      <c r="F2863">
        <v>53</v>
      </c>
      <c r="G2863">
        <v>23</v>
      </c>
      <c r="H2863">
        <v>5</v>
      </c>
      <c r="I2863">
        <v>129</v>
      </c>
      <c r="J2863">
        <v>180</v>
      </c>
      <c r="K2863">
        <v>0</v>
      </c>
      <c r="L2863">
        <v>54</v>
      </c>
      <c r="M2863">
        <v>85</v>
      </c>
      <c r="N2863">
        <f t="shared" si="44"/>
        <v>529</v>
      </c>
    </row>
    <row r="2864" spans="1:14" ht="14.25" customHeight="1" x14ac:dyDescent="0.35">
      <c r="A2864" t="s">
        <v>7919</v>
      </c>
      <c r="B2864" t="s">
        <v>7920</v>
      </c>
      <c r="C2864" t="s">
        <v>2900</v>
      </c>
      <c r="D2864" t="s">
        <v>2940</v>
      </c>
      <c r="E2864">
        <v>51081</v>
      </c>
      <c r="F2864">
        <v>34</v>
      </c>
      <c r="G2864">
        <v>0</v>
      </c>
      <c r="H2864">
        <v>30</v>
      </c>
      <c r="I2864">
        <v>97</v>
      </c>
      <c r="J2864">
        <v>3</v>
      </c>
      <c r="K2864">
        <v>0</v>
      </c>
      <c r="L2864">
        <v>0</v>
      </c>
      <c r="M2864">
        <v>25</v>
      </c>
      <c r="N2864">
        <f t="shared" si="44"/>
        <v>189</v>
      </c>
    </row>
    <row r="2865" spans="1:14" ht="14.25" customHeight="1" x14ac:dyDescent="0.35">
      <c r="A2865" t="s">
        <v>7921</v>
      </c>
      <c r="B2865" t="s">
        <v>6500</v>
      </c>
      <c r="C2865" t="s">
        <v>2900</v>
      </c>
      <c r="D2865" t="s">
        <v>2941</v>
      </c>
      <c r="E2865">
        <v>51083</v>
      </c>
      <c r="F2865">
        <v>189</v>
      </c>
      <c r="G2865">
        <v>13</v>
      </c>
      <c r="H2865">
        <v>81</v>
      </c>
      <c r="I2865">
        <v>90</v>
      </c>
      <c r="J2865">
        <v>201</v>
      </c>
      <c r="K2865">
        <v>44</v>
      </c>
      <c r="L2865">
        <v>257</v>
      </c>
      <c r="M2865">
        <v>204</v>
      </c>
      <c r="N2865">
        <f t="shared" si="44"/>
        <v>1079</v>
      </c>
    </row>
    <row r="2866" spans="1:14" ht="14.25" customHeight="1" x14ac:dyDescent="0.35">
      <c r="A2866" t="s">
        <v>7922</v>
      </c>
      <c r="B2866" t="s">
        <v>7923</v>
      </c>
      <c r="C2866" t="s">
        <v>2900</v>
      </c>
      <c r="D2866" t="s">
        <v>2942</v>
      </c>
      <c r="E2866">
        <v>51085</v>
      </c>
      <c r="F2866">
        <v>71</v>
      </c>
      <c r="G2866">
        <v>54</v>
      </c>
      <c r="H2866">
        <v>89</v>
      </c>
      <c r="I2866">
        <v>322</v>
      </c>
      <c r="J2866">
        <v>200</v>
      </c>
      <c r="K2866">
        <v>15</v>
      </c>
      <c r="L2866">
        <v>30</v>
      </c>
      <c r="M2866">
        <v>169</v>
      </c>
      <c r="N2866">
        <f t="shared" si="44"/>
        <v>950</v>
      </c>
    </row>
    <row r="2867" spans="1:14" ht="14.25" customHeight="1" x14ac:dyDescent="0.35">
      <c r="A2867" t="s">
        <v>7924</v>
      </c>
      <c r="B2867" t="s">
        <v>7925</v>
      </c>
      <c r="C2867" t="s">
        <v>2900</v>
      </c>
      <c r="D2867" t="s">
        <v>2943</v>
      </c>
      <c r="E2867">
        <v>51087</v>
      </c>
      <c r="F2867">
        <v>934</v>
      </c>
      <c r="G2867">
        <v>246</v>
      </c>
      <c r="H2867">
        <v>567</v>
      </c>
      <c r="I2867">
        <v>1119</v>
      </c>
      <c r="J2867">
        <v>647</v>
      </c>
      <c r="K2867">
        <v>288</v>
      </c>
      <c r="L2867">
        <v>549</v>
      </c>
      <c r="M2867">
        <v>1488</v>
      </c>
      <c r="N2867">
        <f t="shared" si="44"/>
        <v>5838</v>
      </c>
    </row>
    <row r="2868" spans="1:14" ht="14.25" customHeight="1" x14ac:dyDescent="0.35">
      <c r="A2868" t="s">
        <v>7926</v>
      </c>
      <c r="B2868" t="s">
        <v>3393</v>
      </c>
      <c r="C2868" t="s">
        <v>2900</v>
      </c>
      <c r="D2868" t="s">
        <v>2944</v>
      </c>
      <c r="E2868">
        <v>51089</v>
      </c>
      <c r="F2868">
        <v>365</v>
      </c>
      <c r="G2868">
        <v>35</v>
      </c>
      <c r="H2868">
        <v>61</v>
      </c>
      <c r="I2868">
        <v>181</v>
      </c>
      <c r="J2868">
        <v>207</v>
      </c>
      <c r="K2868">
        <v>139</v>
      </c>
      <c r="L2868">
        <v>145</v>
      </c>
      <c r="M2868">
        <v>353</v>
      </c>
      <c r="N2868">
        <f t="shared" si="44"/>
        <v>1486</v>
      </c>
    </row>
    <row r="2869" spans="1:14" ht="14.25" customHeight="1" x14ac:dyDescent="0.35">
      <c r="A2869" t="s">
        <v>7927</v>
      </c>
      <c r="B2869" t="s">
        <v>6729</v>
      </c>
      <c r="C2869" t="s">
        <v>2900</v>
      </c>
      <c r="D2869" t="s">
        <v>2945</v>
      </c>
      <c r="E2869">
        <v>51091</v>
      </c>
      <c r="F2869">
        <v>1</v>
      </c>
      <c r="G2869">
        <v>5</v>
      </c>
      <c r="H2869">
        <v>2</v>
      </c>
      <c r="I2869">
        <v>50</v>
      </c>
      <c r="J2869">
        <v>0</v>
      </c>
      <c r="K2869">
        <v>6</v>
      </c>
      <c r="L2869">
        <v>8</v>
      </c>
      <c r="M2869">
        <v>0</v>
      </c>
      <c r="N2869">
        <f t="shared" si="44"/>
        <v>72</v>
      </c>
    </row>
    <row r="2870" spans="1:14" ht="14.25" customHeight="1" x14ac:dyDescent="0.35">
      <c r="A2870" t="s">
        <v>7928</v>
      </c>
      <c r="B2870" t="s">
        <v>7929</v>
      </c>
      <c r="C2870" t="s">
        <v>2900</v>
      </c>
      <c r="D2870" t="s">
        <v>2946</v>
      </c>
      <c r="E2870">
        <v>51093</v>
      </c>
      <c r="F2870">
        <v>62</v>
      </c>
      <c r="G2870">
        <v>68</v>
      </c>
      <c r="H2870">
        <v>0</v>
      </c>
      <c r="I2870">
        <v>119</v>
      </c>
      <c r="J2870">
        <v>88</v>
      </c>
      <c r="K2870">
        <v>0</v>
      </c>
      <c r="L2870">
        <v>59</v>
      </c>
      <c r="M2870">
        <v>235</v>
      </c>
      <c r="N2870">
        <f t="shared" si="44"/>
        <v>631</v>
      </c>
    </row>
    <row r="2871" spans="1:14" ht="14.25" customHeight="1" x14ac:dyDescent="0.35">
      <c r="A2871" t="s">
        <v>7930</v>
      </c>
      <c r="B2871" t="s">
        <v>7931</v>
      </c>
      <c r="C2871" t="s">
        <v>2900</v>
      </c>
      <c r="D2871" t="s">
        <v>2947</v>
      </c>
      <c r="E2871">
        <v>51095</v>
      </c>
      <c r="F2871">
        <v>153</v>
      </c>
      <c r="G2871">
        <v>0</v>
      </c>
      <c r="H2871">
        <v>119</v>
      </c>
      <c r="I2871">
        <v>167</v>
      </c>
      <c r="J2871">
        <v>133</v>
      </c>
      <c r="K2871">
        <v>19</v>
      </c>
      <c r="L2871">
        <v>85</v>
      </c>
      <c r="M2871">
        <v>510</v>
      </c>
      <c r="N2871">
        <f t="shared" si="44"/>
        <v>1186</v>
      </c>
    </row>
    <row r="2872" spans="1:14" ht="14.25" customHeight="1" x14ac:dyDescent="0.35">
      <c r="A2872" t="s">
        <v>7932</v>
      </c>
      <c r="B2872" t="s">
        <v>7933</v>
      </c>
      <c r="C2872" t="s">
        <v>2900</v>
      </c>
      <c r="D2872" t="s">
        <v>2948</v>
      </c>
      <c r="E2872">
        <v>51097</v>
      </c>
      <c r="F2872">
        <v>43</v>
      </c>
      <c r="G2872">
        <v>14</v>
      </c>
      <c r="H2872">
        <v>38</v>
      </c>
      <c r="I2872">
        <v>17</v>
      </c>
      <c r="J2872">
        <v>104</v>
      </c>
      <c r="K2872">
        <v>0</v>
      </c>
      <c r="L2872">
        <v>25</v>
      </c>
      <c r="M2872">
        <v>97</v>
      </c>
      <c r="N2872">
        <f t="shared" si="44"/>
        <v>338</v>
      </c>
    </row>
    <row r="2873" spans="1:14" ht="14.25" customHeight="1" x14ac:dyDescent="0.35">
      <c r="A2873" t="s">
        <v>7934</v>
      </c>
      <c r="B2873" t="s">
        <v>7935</v>
      </c>
      <c r="C2873" t="s">
        <v>2900</v>
      </c>
      <c r="D2873" t="s">
        <v>2949</v>
      </c>
      <c r="E2873">
        <v>51099</v>
      </c>
      <c r="F2873">
        <v>23</v>
      </c>
      <c r="G2873">
        <v>22</v>
      </c>
      <c r="H2873">
        <v>20</v>
      </c>
      <c r="I2873">
        <v>49</v>
      </c>
      <c r="J2873">
        <v>37</v>
      </c>
      <c r="K2873">
        <v>7</v>
      </c>
      <c r="L2873">
        <v>11</v>
      </c>
      <c r="M2873">
        <v>108</v>
      </c>
      <c r="N2873">
        <f t="shared" si="44"/>
        <v>277</v>
      </c>
    </row>
    <row r="2874" spans="1:14" ht="14.25" customHeight="1" x14ac:dyDescent="0.35">
      <c r="A2874" t="s">
        <v>7936</v>
      </c>
      <c r="B2874" t="s">
        <v>7937</v>
      </c>
      <c r="C2874" t="s">
        <v>2900</v>
      </c>
      <c r="D2874" t="s">
        <v>2950</v>
      </c>
      <c r="E2874">
        <v>51101</v>
      </c>
      <c r="F2874">
        <v>28</v>
      </c>
      <c r="G2874">
        <v>0</v>
      </c>
      <c r="H2874">
        <v>49</v>
      </c>
      <c r="I2874">
        <v>71</v>
      </c>
      <c r="J2874">
        <v>25</v>
      </c>
      <c r="K2874">
        <v>14</v>
      </c>
      <c r="L2874">
        <v>17</v>
      </c>
      <c r="M2874">
        <v>48</v>
      </c>
      <c r="N2874">
        <f t="shared" si="44"/>
        <v>252</v>
      </c>
    </row>
    <row r="2875" spans="1:14" ht="14.25" customHeight="1" x14ac:dyDescent="0.35">
      <c r="A2875" t="s">
        <v>7938</v>
      </c>
      <c r="B2875" t="s">
        <v>6150</v>
      </c>
      <c r="C2875" t="s">
        <v>2900</v>
      </c>
      <c r="D2875" t="s">
        <v>2951</v>
      </c>
      <c r="E2875">
        <v>51103</v>
      </c>
      <c r="F2875">
        <v>5</v>
      </c>
      <c r="G2875">
        <v>0</v>
      </c>
      <c r="H2875">
        <v>0</v>
      </c>
      <c r="I2875">
        <v>44</v>
      </c>
      <c r="J2875">
        <v>58</v>
      </c>
      <c r="K2875">
        <v>0</v>
      </c>
      <c r="L2875">
        <v>83</v>
      </c>
      <c r="M2875">
        <v>51</v>
      </c>
      <c r="N2875">
        <f t="shared" si="44"/>
        <v>241</v>
      </c>
    </row>
    <row r="2876" spans="1:14" ht="14.25" customHeight="1" x14ac:dyDescent="0.35">
      <c r="A2876" t="s">
        <v>7939</v>
      </c>
      <c r="B2876" t="s">
        <v>3407</v>
      </c>
      <c r="C2876" t="s">
        <v>2900</v>
      </c>
      <c r="D2876" t="s">
        <v>2952</v>
      </c>
      <c r="E2876">
        <v>51105</v>
      </c>
      <c r="F2876">
        <v>157</v>
      </c>
      <c r="G2876">
        <v>21</v>
      </c>
      <c r="H2876">
        <v>79</v>
      </c>
      <c r="I2876">
        <v>131</v>
      </c>
      <c r="J2876">
        <v>110</v>
      </c>
      <c r="K2876">
        <v>14</v>
      </c>
      <c r="L2876">
        <v>219</v>
      </c>
      <c r="M2876">
        <v>194</v>
      </c>
      <c r="N2876">
        <f t="shared" si="44"/>
        <v>925</v>
      </c>
    </row>
    <row r="2877" spans="1:14" ht="14.25" customHeight="1" x14ac:dyDescent="0.35">
      <c r="A2877" t="s">
        <v>7940</v>
      </c>
      <c r="B2877" t="s">
        <v>7941</v>
      </c>
      <c r="C2877" t="s">
        <v>2900</v>
      </c>
      <c r="D2877" t="s">
        <v>2953</v>
      </c>
      <c r="E2877">
        <v>51107</v>
      </c>
      <c r="F2877">
        <v>492</v>
      </c>
      <c r="G2877">
        <v>226</v>
      </c>
      <c r="H2877">
        <v>199</v>
      </c>
      <c r="I2877">
        <v>1102</v>
      </c>
      <c r="J2877">
        <v>256</v>
      </c>
      <c r="K2877">
        <v>186</v>
      </c>
      <c r="L2877">
        <v>433</v>
      </c>
      <c r="M2877">
        <v>1440</v>
      </c>
      <c r="N2877">
        <f t="shared" si="44"/>
        <v>4334</v>
      </c>
    </row>
    <row r="2878" spans="1:14" ht="14.25" customHeight="1" x14ac:dyDescent="0.35">
      <c r="A2878" t="s">
        <v>7942</v>
      </c>
      <c r="B2878" t="s">
        <v>4780</v>
      </c>
      <c r="C2878" t="s">
        <v>2900</v>
      </c>
      <c r="D2878" t="s">
        <v>2954</v>
      </c>
      <c r="E2878">
        <v>51109</v>
      </c>
      <c r="F2878">
        <v>29</v>
      </c>
      <c r="G2878">
        <v>72</v>
      </c>
      <c r="H2878">
        <v>15</v>
      </c>
      <c r="I2878">
        <v>89</v>
      </c>
      <c r="J2878">
        <v>151</v>
      </c>
      <c r="K2878">
        <v>3</v>
      </c>
      <c r="L2878">
        <v>46</v>
      </c>
      <c r="M2878">
        <v>182</v>
      </c>
      <c r="N2878">
        <f t="shared" si="44"/>
        <v>587</v>
      </c>
    </row>
    <row r="2879" spans="1:14" ht="14.25" customHeight="1" x14ac:dyDescent="0.35">
      <c r="A2879" t="s">
        <v>7943</v>
      </c>
      <c r="B2879" t="s">
        <v>7944</v>
      </c>
      <c r="C2879" t="s">
        <v>2900</v>
      </c>
      <c r="D2879" t="s">
        <v>2955</v>
      </c>
      <c r="E2879">
        <v>51111</v>
      </c>
      <c r="F2879">
        <v>0</v>
      </c>
      <c r="G2879">
        <v>0</v>
      </c>
      <c r="H2879">
        <v>9</v>
      </c>
      <c r="I2879">
        <v>47</v>
      </c>
      <c r="J2879">
        <v>16</v>
      </c>
      <c r="K2879">
        <v>102</v>
      </c>
      <c r="L2879">
        <v>5</v>
      </c>
      <c r="M2879">
        <v>81</v>
      </c>
      <c r="N2879">
        <f t="shared" si="44"/>
        <v>260</v>
      </c>
    </row>
    <row r="2880" spans="1:14" ht="14.25" customHeight="1" x14ac:dyDescent="0.35">
      <c r="A2880" t="s">
        <v>7945</v>
      </c>
      <c r="B2880" t="s">
        <v>3415</v>
      </c>
      <c r="C2880" t="s">
        <v>2900</v>
      </c>
      <c r="D2880" t="s">
        <v>2956</v>
      </c>
      <c r="E2880">
        <v>51113</v>
      </c>
      <c r="F2880">
        <v>14</v>
      </c>
      <c r="G2880">
        <v>0</v>
      </c>
      <c r="H2880">
        <v>54</v>
      </c>
      <c r="I2880">
        <v>34</v>
      </c>
      <c r="J2880">
        <v>0</v>
      </c>
      <c r="K2880">
        <v>8</v>
      </c>
      <c r="L2880">
        <v>7</v>
      </c>
      <c r="M2880">
        <v>13</v>
      </c>
      <c r="N2880">
        <f t="shared" si="44"/>
        <v>130</v>
      </c>
    </row>
    <row r="2881" spans="1:14" ht="14.25" customHeight="1" x14ac:dyDescent="0.35">
      <c r="A2881" t="s">
        <v>7946</v>
      </c>
      <c r="B2881" t="s">
        <v>7947</v>
      </c>
      <c r="C2881" t="s">
        <v>2900</v>
      </c>
      <c r="D2881" t="s">
        <v>2957</v>
      </c>
      <c r="E2881">
        <v>51115</v>
      </c>
      <c r="F2881">
        <v>0</v>
      </c>
      <c r="G2881">
        <v>0</v>
      </c>
      <c r="H2881">
        <v>128</v>
      </c>
      <c r="I2881">
        <v>66</v>
      </c>
      <c r="J2881">
        <v>0</v>
      </c>
      <c r="K2881">
        <v>0</v>
      </c>
      <c r="L2881">
        <v>0</v>
      </c>
      <c r="M2881">
        <v>0</v>
      </c>
      <c r="N2881">
        <f t="shared" si="44"/>
        <v>194</v>
      </c>
    </row>
    <row r="2882" spans="1:14" ht="14.25" customHeight="1" x14ac:dyDescent="0.35">
      <c r="A2882" t="s">
        <v>7948</v>
      </c>
      <c r="B2882" t="s">
        <v>6528</v>
      </c>
      <c r="C2882" t="s">
        <v>2900</v>
      </c>
      <c r="D2882" t="s">
        <v>2958</v>
      </c>
      <c r="E2882">
        <v>51117</v>
      </c>
      <c r="F2882">
        <v>111</v>
      </c>
      <c r="G2882">
        <v>54</v>
      </c>
      <c r="H2882">
        <v>33</v>
      </c>
      <c r="I2882">
        <v>148</v>
      </c>
      <c r="J2882">
        <v>197</v>
      </c>
      <c r="K2882">
        <v>0</v>
      </c>
      <c r="L2882">
        <v>136</v>
      </c>
      <c r="M2882">
        <v>234</v>
      </c>
      <c r="N2882">
        <f t="shared" si="44"/>
        <v>913</v>
      </c>
    </row>
    <row r="2883" spans="1:14" ht="14.25" customHeight="1" x14ac:dyDescent="0.35">
      <c r="A2883" t="s">
        <v>7949</v>
      </c>
      <c r="B2883" t="s">
        <v>5402</v>
      </c>
      <c r="C2883" t="s">
        <v>2900</v>
      </c>
      <c r="D2883" t="s">
        <v>2959</v>
      </c>
      <c r="E2883">
        <v>51119</v>
      </c>
      <c r="F2883">
        <v>47</v>
      </c>
      <c r="G2883">
        <v>0</v>
      </c>
      <c r="H2883">
        <v>18</v>
      </c>
      <c r="I2883">
        <v>23</v>
      </c>
      <c r="J2883">
        <v>0</v>
      </c>
      <c r="K2883">
        <v>0</v>
      </c>
      <c r="L2883">
        <v>0</v>
      </c>
      <c r="M2883">
        <v>8</v>
      </c>
      <c r="N2883">
        <f t="shared" ref="N2883:N2946" si="45">SUM(F2883:M2883)</f>
        <v>96</v>
      </c>
    </row>
    <row r="2884" spans="1:14" ht="14.25" customHeight="1" x14ac:dyDescent="0.35">
      <c r="A2884" t="s">
        <v>7950</v>
      </c>
      <c r="B2884" t="s">
        <v>3427</v>
      </c>
      <c r="C2884" t="s">
        <v>2900</v>
      </c>
      <c r="D2884" t="s">
        <v>2960</v>
      </c>
      <c r="E2884">
        <v>51121</v>
      </c>
      <c r="F2884">
        <v>49</v>
      </c>
      <c r="G2884">
        <v>50</v>
      </c>
      <c r="H2884">
        <v>126</v>
      </c>
      <c r="I2884">
        <v>7333</v>
      </c>
      <c r="J2884">
        <v>202</v>
      </c>
      <c r="K2884">
        <v>10</v>
      </c>
      <c r="L2884">
        <v>197</v>
      </c>
      <c r="M2884">
        <v>5839</v>
      </c>
      <c r="N2884">
        <f t="shared" si="45"/>
        <v>13806</v>
      </c>
    </row>
    <row r="2885" spans="1:14" ht="14.25" customHeight="1" x14ac:dyDescent="0.35">
      <c r="A2885" t="s">
        <v>7951</v>
      </c>
      <c r="B2885" t="s">
        <v>5147</v>
      </c>
      <c r="C2885" t="s">
        <v>2900</v>
      </c>
      <c r="D2885" t="s">
        <v>2961</v>
      </c>
      <c r="E2885">
        <v>51125</v>
      </c>
      <c r="F2885">
        <v>36</v>
      </c>
      <c r="G2885">
        <v>0</v>
      </c>
      <c r="H2885">
        <v>43</v>
      </c>
      <c r="I2885">
        <v>202</v>
      </c>
      <c r="J2885">
        <v>0</v>
      </c>
      <c r="K2885">
        <v>0</v>
      </c>
      <c r="L2885">
        <v>2</v>
      </c>
      <c r="M2885">
        <v>97</v>
      </c>
      <c r="N2885">
        <f t="shared" si="45"/>
        <v>380</v>
      </c>
    </row>
    <row r="2886" spans="1:14" ht="14.25" customHeight="1" x14ac:dyDescent="0.35">
      <c r="A2886" t="s">
        <v>7952</v>
      </c>
      <c r="B2886" t="s">
        <v>7953</v>
      </c>
      <c r="C2886" t="s">
        <v>2900</v>
      </c>
      <c r="D2886" t="s">
        <v>2962</v>
      </c>
      <c r="E2886">
        <v>51127</v>
      </c>
      <c r="F2886">
        <v>59</v>
      </c>
      <c r="G2886">
        <v>0</v>
      </c>
      <c r="H2886">
        <v>69</v>
      </c>
      <c r="I2886">
        <v>0</v>
      </c>
      <c r="J2886">
        <v>0</v>
      </c>
      <c r="K2886">
        <v>0</v>
      </c>
      <c r="L2886">
        <v>2</v>
      </c>
      <c r="M2886">
        <v>12</v>
      </c>
      <c r="N2886">
        <f t="shared" si="45"/>
        <v>142</v>
      </c>
    </row>
    <row r="2887" spans="1:14" ht="14.25" customHeight="1" x14ac:dyDescent="0.35">
      <c r="A2887" t="s">
        <v>7954</v>
      </c>
      <c r="B2887" t="s">
        <v>6538</v>
      </c>
      <c r="C2887" t="s">
        <v>2900</v>
      </c>
      <c r="D2887" t="s">
        <v>2963</v>
      </c>
      <c r="E2887">
        <v>51131</v>
      </c>
      <c r="F2887">
        <v>259</v>
      </c>
      <c r="G2887">
        <v>0</v>
      </c>
      <c r="H2887">
        <v>12</v>
      </c>
      <c r="I2887">
        <v>9</v>
      </c>
      <c r="J2887">
        <v>11</v>
      </c>
      <c r="K2887">
        <v>12</v>
      </c>
      <c r="L2887">
        <v>28</v>
      </c>
      <c r="M2887">
        <v>59</v>
      </c>
      <c r="N2887">
        <f t="shared" si="45"/>
        <v>390</v>
      </c>
    </row>
    <row r="2888" spans="1:14" ht="14.25" customHeight="1" x14ac:dyDescent="0.35">
      <c r="A2888" t="s">
        <v>7955</v>
      </c>
      <c r="B2888" t="s">
        <v>7047</v>
      </c>
      <c r="C2888" t="s">
        <v>2900</v>
      </c>
      <c r="D2888" t="s">
        <v>2964</v>
      </c>
      <c r="E2888">
        <v>51133</v>
      </c>
      <c r="F2888">
        <v>0</v>
      </c>
      <c r="G2888">
        <v>14</v>
      </c>
      <c r="H2888">
        <v>0</v>
      </c>
      <c r="I2888">
        <v>35</v>
      </c>
      <c r="J2888">
        <v>0</v>
      </c>
      <c r="K2888">
        <v>32</v>
      </c>
      <c r="L2888">
        <v>0</v>
      </c>
      <c r="M2888">
        <v>19</v>
      </c>
      <c r="N2888">
        <f t="shared" si="45"/>
        <v>100</v>
      </c>
    </row>
    <row r="2889" spans="1:14" ht="14.25" customHeight="1" x14ac:dyDescent="0.35">
      <c r="A2889" t="s">
        <v>7956</v>
      </c>
      <c r="B2889" t="s">
        <v>7957</v>
      </c>
      <c r="C2889" t="s">
        <v>2900</v>
      </c>
      <c r="D2889" t="s">
        <v>2965</v>
      </c>
      <c r="E2889">
        <v>51135</v>
      </c>
      <c r="F2889">
        <v>3</v>
      </c>
      <c r="G2889">
        <v>4</v>
      </c>
      <c r="H2889">
        <v>17</v>
      </c>
      <c r="I2889">
        <v>63</v>
      </c>
      <c r="J2889">
        <v>21</v>
      </c>
      <c r="K2889">
        <v>5</v>
      </c>
      <c r="L2889">
        <v>12</v>
      </c>
      <c r="M2889">
        <v>102</v>
      </c>
      <c r="N2889">
        <f t="shared" si="45"/>
        <v>227</v>
      </c>
    </row>
    <row r="2890" spans="1:14" ht="14.25" customHeight="1" x14ac:dyDescent="0.35">
      <c r="A2890" t="s">
        <v>7958</v>
      </c>
      <c r="B2890" t="s">
        <v>3740</v>
      </c>
      <c r="C2890" t="s">
        <v>2900</v>
      </c>
      <c r="D2890" t="s">
        <v>2966</v>
      </c>
      <c r="E2890">
        <v>51137</v>
      </c>
      <c r="F2890">
        <v>156</v>
      </c>
      <c r="G2890">
        <v>4</v>
      </c>
      <c r="H2890">
        <v>0</v>
      </c>
      <c r="I2890">
        <v>25</v>
      </c>
      <c r="J2890">
        <v>93</v>
      </c>
      <c r="K2890">
        <v>34</v>
      </c>
      <c r="L2890">
        <v>35</v>
      </c>
      <c r="M2890">
        <v>171</v>
      </c>
      <c r="N2890">
        <f t="shared" si="45"/>
        <v>518</v>
      </c>
    </row>
    <row r="2891" spans="1:14" ht="14.25" customHeight="1" x14ac:dyDescent="0.35">
      <c r="A2891" t="s">
        <v>7959</v>
      </c>
      <c r="B2891" t="s">
        <v>4803</v>
      </c>
      <c r="C2891" t="s">
        <v>2900</v>
      </c>
      <c r="D2891" t="s">
        <v>2967</v>
      </c>
      <c r="E2891">
        <v>51139</v>
      </c>
      <c r="F2891">
        <v>30</v>
      </c>
      <c r="G2891">
        <v>19</v>
      </c>
      <c r="H2891">
        <v>37</v>
      </c>
      <c r="I2891">
        <v>113</v>
      </c>
      <c r="J2891">
        <v>29</v>
      </c>
      <c r="K2891">
        <v>23</v>
      </c>
      <c r="L2891">
        <v>0</v>
      </c>
      <c r="M2891">
        <v>4</v>
      </c>
      <c r="N2891">
        <f t="shared" si="45"/>
        <v>255</v>
      </c>
    </row>
    <row r="2892" spans="1:14" ht="14.25" customHeight="1" x14ac:dyDescent="0.35">
      <c r="A2892" t="s">
        <v>7960</v>
      </c>
      <c r="B2892" t="s">
        <v>7961</v>
      </c>
      <c r="C2892" t="s">
        <v>2900</v>
      </c>
      <c r="D2892" t="s">
        <v>2968</v>
      </c>
      <c r="E2892">
        <v>51141</v>
      </c>
      <c r="F2892">
        <v>40</v>
      </c>
      <c r="G2892">
        <v>0</v>
      </c>
      <c r="H2892">
        <v>28</v>
      </c>
      <c r="I2892">
        <v>73</v>
      </c>
      <c r="J2892">
        <v>0</v>
      </c>
      <c r="K2892">
        <v>23</v>
      </c>
      <c r="L2892">
        <v>17</v>
      </c>
      <c r="M2892">
        <v>95</v>
      </c>
      <c r="N2892">
        <f t="shared" si="45"/>
        <v>276</v>
      </c>
    </row>
    <row r="2893" spans="1:14" ht="14.25" customHeight="1" x14ac:dyDescent="0.35">
      <c r="A2893" t="s">
        <v>7962</v>
      </c>
      <c r="B2893" t="s">
        <v>7963</v>
      </c>
      <c r="C2893" t="s">
        <v>2900</v>
      </c>
      <c r="D2893" t="s">
        <v>2969</v>
      </c>
      <c r="E2893">
        <v>51143</v>
      </c>
      <c r="F2893">
        <v>106</v>
      </c>
      <c r="G2893">
        <v>55</v>
      </c>
      <c r="H2893">
        <v>159</v>
      </c>
      <c r="I2893">
        <v>337</v>
      </c>
      <c r="J2893">
        <v>149</v>
      </c>
      <c r="K2893">
        <v>68</v>
      </c>
      <c r="L2893">
        <v>111</v>
      </c>
      <c r="M2893">
        <v>359</v>
      </c>
      <c r="N2893">
        <f t="shared" si="45"/>
        <v>1344</v>
      </c>
    </row>
    <row r="2894" spans="1:14" ht="14.25" customHeight="1" x14ac:dyDescent="0.35">
      <c r="A2894" t="s">
        <v>7964</v>
      </c>
      <c r="B2894" t="s">
        <v>7965</v>
      </c>
      <c r="C2894" t="s">
        <v>2900</v>
      </c>
      <c r="D2894" t="s">
        <v>2970</v>
      </c>
      <c r="E2894">
        <v>51145</v>
      </c>
      <c r="F2894">
        <v>22</v>
      </c>
      <c r="G2894">
        <v>0</v>
      </c>
      <c r="H2894">
        <v>6</v>
      </c>
      <c r="I2894">
        <v>59</v>
      </c>
      <c r="J2894">
        <v>8</v>
      </c>
      <c r="K2894">
        <v>0</v>
      </c>
      <c r="L2894">
        <v>14</v>
      </c>
      <c r="M2894">
        <v>38</v>
      </c>
      <c r="N2894">
        <f t="shared" si="45"/>
        <v>147</v>
      </c>
    </row>
    <row r="2895" spans="1:14" ht="14.25" customHeight="1" x14ac:dyDescent="0.35">
      <c r="A2895" t="s">
        <v>7966</v>
      </c>
      <c r="B2895" t="s">
        <v>7967</v>
      </c>
      <c r="C2895" t="s">
        <v>2900</v>
      </c>
      <c r="D2895" t="s">
        <v>2971</v>
      </c>
      <c r="E2895">
        <v>51147</v>
      </c>
      <c r="F2895">
        <v>33</v>
      </c>
      <c r="G2895">
        <v>29</v>
      </c>
      <c r="H2895">
        <v>52</v>
      </c>
      <c r="I2895">
        <v>202</v>
      </c>
      <c r="J2895">
        <v>67</v>
      </c>
      <c r="K2895">
        <v>13</v>
      </c>
      <c r="L2895">
        <v>7</v>
      </c>
      <c r="M2895">
        <v>400</v>
      </c>
      <c r="N2895">
        <f t="shared" si="45"/>
        <v>803</v>
      </c>
    </row>
    <row r="2896" spans="1:14" ht="14.25" customHeight="1" x14ac:dyDescent="0.35">
      <c r="A2896" t="s">
        <v>7968</v>
      </c>
      <c r="B2896" t="s">
        <v>7969</v>
      </c>
      <c r="C2896" t="s">
        <v>2900</v>
      </c>
      <c r="D2896" t="s">
        <v>2972</v>
      </c>
      <c r="E2896">
        <v>51149</v>
      </c>
      <c r="F2896">
        <v>133</v>
      </c>
      <c r="G2896">
        <v>10</v>
      </c>
      <c r="H2896">
        <v>16</v>
      </c>
      <c r="I2896">
        <v>231</v>
      </c>
      <c r="J2896">
        <v>28</v>
      </c>
      <c r="K2896">
        <v>52</v>
      </c>
      <c r="L2896">
        <v>121</v>
      </c>
      <c r="M2896">
        <v>217</v>
      </c>
      <c r="N2896">
        <f t="shared" si="45"/>
        <v>808</v>
      </c>
    </row>
    <row r="2897" spans="1:14" ht="14.25" customHeight="1" x14ac:dyDescent="0.35">
      <c r="A2897" t="s">
        <v>7970</v>
      </c>
      <c r="B2897" t="s">
        <v>7971</v>
      </c>
      <c r="C2897" t="s">
        <v>2900</v>
      </c>
      <c r="D2897" t="s">
        <v>2973</v>
      </c>
      <c r="E2897">
        <v>51153</v>
      </c>
      <c r="F2897">
        <v>715</v>
      </c>
      <c r="G2897">
        <v>215</v>
      </c>
      <c r="H2897">
        <v>542</v>
      </c>
      <c r="I2897">
        <v>1649</v>
      </c>
      <c r="J2897">
        <v>748</v>
      </c>
      <c r="K2897">
        <v>284</v>
      </c>
      <c r="L2897">
        <v>633</v>
      </c>
      <c r="M2897">
        <v>1761</v>
      </c>
      <c r="N2897">
        <f t="shared" si="45"/>
        <v>6547</v>
      </c>
    </row>
    <row r="2898" spans="1:14" ht="14.25" customHeight="1" x14ac:dyDescent="0.35">
      <c r="A2898" t="s">
        <v>7972</v>
      </c>
      <c r="B2898" t="s">
        <v>3653</v>
      </c>
      <c r="C2898" t="s">
        <v>2900</v>
      </c>
      <c r="D2898" t="s">
        <v>2974</v>
      </c>
      <c r="E2898">
        <v>51155</v>
      </c>
      <c r="F2898">
        <v>103</v>
      </c>
      <c r="G2898">
        <v>55</v>
      </c>
      <c r="H2898">
        <v>18</v>
      </c>
      <c r="I2898">
        <v>142</v>
      </c>
      <c r="J2898">
        <v>113</v>
      </c>
      <c r="K2898">
        <v>73</v>
      </c>
      <c r="L2898">
        <v>29</v>
      </c>
      <c r="M2898">
        <v>144</v>
      </c>
      <c r="N2898">
        <f t="shared" si="45"/>
        <v>677</v>
      </c>
    </row>
    <row r="2899" spans="1:14" ht="14.25" customHeight="1" x14ac:dyDescent="0.35">
      <c r="A2899" t="s">
        <v>7973</v>
      </c>
      <c r="B2899" t="s">
        <v>7974</v>
      </c>
      <c r="C2899" t="s">
        <v>2900</v>
      </c>
      <c r="D2899" t="s">
        <v>2975</v>
      </c>
      <c r="E2899">
        <v>51157</v>
      </c>
      <c r="F2899">
        <v>0</v>
      </c>
      <c r="G2899">
        <v>0</v>
      </c>
      <c r="H2899">
        <v>0</v>
      </c>
      <c r="I2899">
        <v>70</v>
      </c>
      <c r="J2899">
        <v>18</v>
      </c>
      <c r="K2899">
        <v>0</v>
      </c>
      <c r="L2899">
        <v>43</v>
      </c>
      <c r="M2899">
        <v>9</v>
      </c>
      <c r="N2899">
        <f t="shared" si="45"/>
        <v>140</v>
      </c>
    </row>
    <row r="2900" spans="1:14" ht="14.25" customHeight="1" x14ac:dyDescent="0.35">
      <c r="A2900" t="s">
        <v>7975</v>
      </c>
      <c r="B2900" t="s">
        <v>4256</v>
      </c>
      <c r="C2900" t="s">
        <v>2900</v>
      </c>
      <c r="D2900" t="s">
        <v>2976</v>
      </c>
      <c r="E2900">
        <v>51159</v>
      </c>
      <c r="F2900">
        <v>0</v>
      </c>
      <c r="G2900">
        <v>0</v>
      </c>
      <c r="H2900">
        <v>0</v>
      </c>
      <c r="I2900">
        <v>52</v>
      </c>
      <c r="J2900">
        <v>17</v>
      </c>
      <c r="K2900">
        <v>0</v>
      </c>
      <c r="L2900">
        <v>5</v>
      </c>
      <c r="M2900">
        <v>15</v>
      </c>
      <c r="N2900">
        <f t="shared" si="45"/>
        <v>89</v>
      </c>
    </row>
    <row r="2901" spans="1:14" ht="14.25" customHeight="1" x14ac:dyDescent="0.35">
      <c r="A2901" t="s">
        <v>7976</v>
      </c>
      <c r="B2901" t="s">
        <v>7977</v>
      </c>
      <c r="C2901" t="s">
        <v>2900</v>
      </c>
      <c r="D2901" t="s">
        <v>2977</v>
      </c>
      <c r="E2901">
        <v>51161</v>
      </c>
      <c r="F2901">
        <v>155</v>
      </c>
      <c r="G2901">
        <v>85</v>
      </c>
      <c r="H2901">
        <v>180</v>
      </c>
      <c r="I2901">
        <v>394</v>
      </c>
      <c r="J2901">
        <v>41</v>
      </c>
      <c r="K2901">
        <v>37</v>
      </c>
      <c r="L2901">
        <v>169</v>
      </c>
      <c r="M2901">
        <v>421</v>
      </c>
      <c r="N2901">
        <f t="shared" si="45"/>
        <v>1482</v>
      </c>
    </row>
    <row r="2902" spans="1:14" ht="14.25" customHeight="1" x14ac:dyDescent="0.35">
      <c r="A2902" t="s">
        <v>7978</v>
      </c>
      <c r="B2902" t="s">
        <v>7979</v>
      </c>
      <c r="C2902" t="s">
        <v>2900</v>
      </c>
      <c r="D2902" t="s">
        <v>2978</v>
      </c>
      <c r="E2902">
        <v>51163</v>
      </c>
      <c r="F2902">
        <v>30</v>
      </c>
      <c r="G2902">
        <v>0</v>
      </c>
      <c r="H2902">
        <v>41</v>
      </c>
      <c r="I2902">
        <v>206</v>
      </c>
      <c r="J2902">
        <v>20</v>
      </c>
      <c r="K2902">
        <v>6</v>
      </c>
      <c r="L2902">
        <v>47</v>
      </c>
      <c r="M2902">
        <v>55</v>
      </c>
      <c r="N2902">
        <f t="shared" si="45"/>
        <v>405</v>
      </c>
    </row>
    <row r="2903" spans="1:14" ht="14.25" customHeight="1" x14ac:dyDescent="0.35">
      <c r="A2903" t="s">
        <v>7980</v>
      </c>
      <c r="B2903" t="s">
        <v>6244</v>
      </c>
      <c r="C2903" t="s">
        <v>2900</v>
      </c>
      <c r="D2903" t="s">
        <v>2979</v>
      </c>
      <c r="E2903">
        <v>51165</v>
      </c>
      <c r="F2903">
        <v>76</v>
      </c>
      <c r="G2903">
        <v>121</v>
      </c>
      <c r="H2903">
        <v>157</v>
      </c>
      <c r="I2903">
        <v>586</v>
      </c>
      <c r="J2903">
        <v>136</v>
      </c>
      <c r="K2903">
        <v>57</v>
      </c>
      <c r="L2903">
        <v>89</v>
      </c>
      <c r="M2903">
        <v>1042</v>
      </c>
      <c r="N2903">
        <f t="shared" si="45"/>
        <v>2264</v>
      </c>
    </row>
    <row r="2904" spans="1:14" ht="14.25" customHeight="1" x14ac:dyDescent="0.35">
      <c r="A2904" t="s">
        <v>7981</v>
      </c>
      <c r="B2904" t="s">
        <v>3439</v>
      </c>
      <c r="C2904" t="s">
        <v>2900</v>
      </c>
      <c r="D2904" t="s">
        <v>2980</v>
      </c>
      <c r="E2904">
        <v>51167</v>
      </c>
      <c r="F2904">
        <v>13</v>
      </c>
      <c r="G2904">
        <v>52</v>
      </c>
      <c r="H2904">
        <v>20</v>
      </c>
      <c r="I2904">
        <v>115</v>
      </c>
      <c r="J2904">
        <v>72</v>
      </c>
      <c r="K2904">
        <v>12</v>
      </c>
      <c r="L2904">
        <v>67</v>
      </c>
      <c r="M2904">
        <v>150</v>
      </c>
      <c r="N2904">
        <f t="shared" si="45"/>
        <v>501</v>
      </c>
    </row>
    <row r="2905" spans="1:14" ht="14.25" customHeight="1" x14ac:dyDescent="0.35">
      <c r="A2905" t="s">
        <v>7982</v>
      </c>
      <c r="B2905" t="s">
        <v>3660</v>
      </c>
      <c r="C2905" t="s">
        <v>2900</v>
      </c>
      <c r="D2905" t="s">
        <v>2981</v>
      </c>
      <c r="E2905">
        <v>51169</v>
      </c>
      <c r="F2905">
        <v>88</v>
      </c>
      <c r="G2905">
        <v>4</v>
      </c>
      <c r="H2905">
        <v>27</v>
      </c>
      <c r="I2905">
        <v>103</v>
      </c>
      <c r="J2905">
        <v>35</v>
      </c>
      <c r="K2905">
        <v>14</v>
      </c>
      <c r="L2905">
        <v>55</v>
      </c>
      <c r="M2905">
        <v>104</v>
      </c>
      <c r="N2905">
        <f t="shared" si="45"/>
        <v>430</v>
      </c>
    </row>
    <row r="2906" spans="1:14" ht="14.25" customHeight="1" x14ac:dyDescent="0.35">
      <c r="A2906" t="s">
        <v>7983</v>
      </c>
      <c r="B2906" t="s">
        <v>7984</v>
      </c>
      <c r="C2906" t="s">
        <v>2900</v>
      </c>
      <c r="D2906" t="s">
        <v>2982</v>
      </c>
      <c r="E2906">
        <v>51171</v>
      </c>
      <c r="F2906">
        <v>167</v>
      </c>
      <c r="G2906">
        <v>0</v>
      </c>
      <c r="H2906">
        <v>119</v>
      </c>
      <c r="I2906">
        <v>101</v>
      </c>
      <c r="J2906">
        <v>109</v>
      </c>
      <c r="K2906">
        <v>51</v>
      </c>
      <c r="L2906">
        <v>107</v>
      </c>
      <c r="M2906">
        <v>403</v>
      </c>
      <c r="N2906">
        <f t="shared" si="45"/>
        <v>1057</v>
      </c>
    </row>
    <row r="2907" spans="1:14" ht="14.25" customHeight="1" x14ac:dyDescent="0.35">
      <c r="A2907" t="s">
        <v>7985</v>
      </c>
      <c r="B2907" t="s">
        <v>7986</v>
      </c>
      <c r="C2907" t="s">
        <v>2900</v>
      </c>
      <c r="D2907" t="s">
        <v>2983</v>
      </c>
      <c r="E2907">
        <v>51173</v>
      </c>
      <c r="F2907">
        <v>86</v>
      </c>
      <c r="G2907">
        <v>18</v>
      </c>
      <c r="H2907">
        <v>105</v>
      </c>
      <c r="I2907">
        <v>88</v>
      </c>
      <c r="J2907">
        <v>140</v>
      </c>
      <c r="K2907">
        <v>44</v>
      </c>
      <c r="L2907">
        <v>33</v>
      </c>
      <c r="M2907">
        <v>178</v>
      </c>
      <c r="N2907">
        <f t="shared" si="45"/>
        <v>692</v>
      </c>
    </row>
    <row r="2908" spans="1:14" ht="14.25" customHeight="1" x14ac:dyDescent="0.35">
      <c r="A2908" t="s">
        <v>7987</v>
      </c>
      <c r="B2908" t="s">
        <v>7988</v>
      </c>
      <c r="C2908" t="s">
        <v>2900</v>
      </c>
      <c r="D2908" t="s">
        <v>2984</v>
      </c>
      <c r="E2908">
        <v>51175</v>
      </c>
      <c r="F2908">
        <v>29</v>
      </c>
      <c r="G2908">
        <v>0</v>
      </c>
      <c r="H2908">
        <v>0</v>
      </c>
      <c r="I2908">
        <v>81</v>
      </c>
      <c r="J2908">
        <v>8</v>
      </c>
      <c r="K2908">
        <v>0</v>
      </c>
      <c r="L2908">
        <v>0</v>
      </c>
      <c r="M2908">
        <v>44</v>
      </c>
      <c r="N2908">
        <f t="shared" si="45"/>
        <v>162</v>
      </c>
    </row>
    <row r="2909" spans="1:14" ht="14.25" customHeight="1" x14ac:dyDescent="0.35">
      <c r="A2909" t="s">
        <v>7989</v>
      </c>
      <c r="B2909" t="s">
        <v>7990</v>
      </c>
      <c r="C2909" t="s">
        <v>2900</v>
      </c>
      <c r="D2909" t="s">
        <v>2985</v>
      </c>
      <c r="E2909">
        <v>51177</v>
      </c>
      <c r="F2909">
        <v>412</v>
      </c>
      <c r="G2909">
        <v>65</v>
      </c>
      <c r="H2909">
        <v>158</v>
      </c>
      <c r="I2909">
        <v>525</v>
      </c>
      <c r="J2909">
        <v>306</v>
      </c>
      <c r="K2909">
        <v>260</v>
      </c>
      <c r="L2909">
        <v>172</v>
      </c>
      <c r="M2909">
        <v>685</v>
      </c>
      <c r="N2909">
        <f t="shared" si="45"/>
        <v>2583</v>
      </c>
    </row>
    <row r="2910" spans="1:14" ht="14.25" customHeight="1" x14ac:dyDescent="0.35">
      <c r="A2910" t="s">
        <v>7991</v>
      </c>
      <c r="B2910" t="s">
        <v>4993</v>
      </c>
      <c r="C2910" t="s">
        <v>2900</v>
      </c>
      <c r="D2910" t="s">
        <v>2986</v>
      </c>
      <c r="E2910">
        <v>51179</v>
      </c>
      <c r="F2910">
        <v>201</v>
      </c>
      <c r="G2910">
        <v>153</v>
      </c>
      <c r="H2910">
        <v>128</v>
      </c>
      <c r="I2910">
        <v>418</v>
      </c>
      <c r="J2910">
        <v>198</v>
      </c>
      <c r="K2910">
        <v>66</v>
      </c>
      <c r="L2910">
        <v>110</v>
      </c>
      <c r="M2910">
        <v>751</v>
      </c>
      <c r="N2910">
        <f t="shared" si="45"/>
        <v>2025</v>
      </c>
    </row>
    <row r="2911" spans="1:14" ht="14.25" customHeight="1" x14ac:dyDescent="0.35">
      <c r="A2911" t="s">
        <v>7992</v>
      </c>
      <c r="B2911" t="s">
        <v>6571</v>
      </c>
      <c r="C2911" t="s">
        <v>2900</v>
      </c>
      <c r="D2911" t="s">
        <v>2987</v>
      </c>
      <c r="E2911">
        <v>51181</v>
      </c>
      <c r="F2911">
        <v>1</v>
      </c>
      <c r="G2911">
        <v>0</v>
      </c>
      <c r="H2911">
        <v>0</v>
      </c>
      <c r="I2911">
        <v>0</v>
      </c>
      <c r="J2911">
        <v>76</v>
      </c>
      <c r="K2911">
        <v>30</v>
      </c>
      <c r="L2911">
        <v>0</v>
      </c>
      <c r="M2911">
        <v>64</v>
      </c>
      <c r="N2911">
        <f t="shared" si="45"/>
        <v>171</v>
      </c>
    </row>
    <row r="2912" spans="1:14" ht="14.25" customHeight="1" x14ac:dyDescent="0.35">
      <c r="A2912" t="s">
        <v>7993</v>
      </c>
      <c r="B2912" t="s">
        <v>3938</v>
      </c>
      <c r="C2912" t="s">
        <v>2900</v>
      </c>
      <c r="D2912" t="s">
        <v>2988</v>
      </c>
      <c r="E2912">
        <v>51183</v>
      </c>
      <c r="F2912">
        <v>17</v>
      </c>
      <c r="G2912">
        <v>0</v>
      </c>
      <c r="H2912">
        <v>34</v>
      </c>
      <c r="I2912">
        <v>21</v>
      </c>
      <c r="J2912">
        <v>47</v>
      </c>
      <c r="K2912">
        <v>21</v>
      </c>
      <c r="L2912">
        <v>27</v>
      </c>
      <c r="M2912">
        <v>30</v>
      </c>
      <c r="N2912">
        <f t="shared" si="45"/>
        <v>197</v>
      </c>
    </row>
    <row r="2913" spans="1:14" ht="14.25" customHeight="1" x14ac:dyDescent="0.35">
      <c r="A2913" t="s">
        <v>7994</v>
      </c>
      <c r="B2913" t="s">
        <v>4547</v>
      </c>
      <c r="C2913" t="s">
        <v>2900</v>
      </c>
      <c r="D2913" t="s">
        <v>2989</v>
      </c>
      <c r="E2913">
        <v>51185</v>
      </c>
      <c r="F2913">
        <v>273</v>
      </c>
      <c r="G2913">
        <v>38</v>
      </c>
      <c r="H2913">
        <v>133</v>
      </c>
      <c r="I2913">
        <v>245</v>
      </c>
      <c r="J2913">
        <v>98</v>
      </c>
      <c r="K2913">
        <v>120</v>
      </c>
      <c r="L2913">
        <v>92</v>
      </c>
      <c r="M2913">
        <v>490</v>
      </c>
      <c r="N2913">
        <f t="shared" si="45"/>
        <v>1489</v>
      </c>
    </row>
    <row r="2914" spans="1:14" ht="14.25" customHeight="1" x14ac:dyDescent="0.35">
      <c r="A2914" t="s">
        <v>7995</v>
      </c>
      <c r="B2914" t="s">
        <v>4306</v>
      </c>
      <c r="C2914" t="s">
        <v>2900</v>
      </c>
      <c r="D2914" t="s">
        <v>2990</v>
      </c>
      <c r="E2914">
        <v>51187</v>
      </c>
      <c r="F2914">
        <v>98</v>
      </c>
      <c r="G2914">
        <v>61</v>
      </c>
      <c r="H2914">
        <v>0</v>
      </c>
      <c r="I2914">
        <v>71</v>
      </c>
      <c r="J2914">
        <v>45</v>
      </c>
      <c r="K2914">
        <v>209</v>
      </c>
      <c r="L2914">
        <v>79</v>
      </c>
      <c r="M2914">
        <v>90</v>
      </c>
      <c r="N2914">
        <f t="shared" si="45"/>
        <v>653</v>
      </c>
    </row>
    <row r="2915" spans="1:14" ht="14.25" customHeight="1" x14ac:dyDescent="0.35">
      <c r="A2915" t="s">
        <v>7996</v>
      </c>
      <c r="B2915" t="s">
        <v>3455</v>
      </c>
      <c r="C2915" t="s">
        <v>2900</v>
      </c>
      <c r="D2915" t="s">
        <v>2991</v>
      </c>
      <c r="E2915">
        <v>51191</v>
      </c>
      <c r="F2915">
        <v>109</v>
      </c>
      <c r="G2915">
        <v>34</v>
      </c>
      <c r="H2915">
        <v>17</v>
      </c>
      <c r="I2915">
        <v>305</v>
      </c>
      <c r="J2915">
        <v>50</v>
      </c>
      <c r="K2915">
        <v>13</v>
      </c>
      <c r="L2915">
        <v>114</v>
      </c>
      <c r="M2915">
        <v>217</v>
      </c>
      <c r="N2915">
        <f t="shared" si="45"/>
        <v>859</v>
      </c>
    </row>
    <row r="2916" spans="1:14" ht="14.25" customHeight="1" x14ac:dyDescent="0.35">
      <c r="A2916" t="s">
        <v>7997</v>
      </c>
      <c r="B2916" t="s">
        <v>7070</v>
      </c>
      <c r="C2916" t="s">
        <v>2900</v>
      </c>
      <c r="D2916" t="s">
        <v>2992</v>
      </c>
      <c r="E2916">
        <v>51193</v>
      </c>
      <c r="F2916">
        <v>72</v>
      </c>
      <c r="G2916">
        <v>27</v>
      </c>
      <c r="H2916">
        <v>30</v>
      </c>
      <c r="I2916">
        <v>32</v>
      </c>
      <c r="J2916">
        <v>47</v>
      </c>
      <c r="K2916">
        <v>0</v>
      </c>
      <c r="L2916">
        <v>0</v>
      </c>
      <c r="M2916">
        <v>109</v>
      </c>
      <c r="N2916">
        <f t="shared" si="45"/>
        <v>317</v>
      </c>
    </row>
    <row r="2917" spans="1:14" ht="14.25" customHeight="1" x14ac:dyDescent="0.35">
      <c r="A2917" t="s">
        <v>7998</v>
      </c>
      <c r="B2917" t="s">
        <v>7784</v>
      </c>
      <c r="C2917" t="s">
        <v>2900</v>
      </c>
      <c r="D2917" t="s">
        <v>2993</v>
      </c>
      <c r="E2917">
        <v>51195</v>
      </c>
      <c r="F2917">
        <v>139</v>
      </c>
      <c r="G2917">
        <v>22</v>
      </c>
      <c r="H2917">
        <v>66</v>
      </c>
      <c r="I2917">
        <v>298</v>
      </c>
      <c r="J2917">
        <v>175</v>
      </c>
      <c r="K2917">
        <v>26</v>
      </c>
      <c r="L2917">
        <v>61</v>
      </c>
      <c r="M2917">
        <v>269</v>
      </c>
      <c r="N2917">
        <f t="shared" si="45"/>
        <v>1056</v>
      </c>
    </row>
    <row r="2918" spans="1:14" ht="14.25" customHeight="1" x14ac:dyDescent="0.35">
      <c r="A2918" t="s">
        <v>7999</v>
      </c>
      <c r="B2918" t="s">
        <v>8000</v>
      </c>
      <c r="C2918" t="s">
        <v>2900</v>
      </c>
      <c r="D2918" t="s">
        <v>2994</v>
      </c>
      <c r="E2918">
        <v>51197</v>
      </c>
      <c r="F2918">
        <v>13</v>
      </c>
      <c r="G2918">
        <v>25</v>
      </c>
      <c r="H2918">
        <v>170</v>
      </c>
      <c r="I2918">
        <v>95</v>
      </c>
      <c r="J2918">
        <v>111</v>
      </c>
      <c r="K2918">
        <v>30</v>
      </c>
      <c r="L2918">
        <v>102</v>
      </c>
      <c r="M2918">
        <v>76</v>
      </c>
      <c r="N2918">
        <f t="shared" si="45"/>
        <v>622</v>
      </c>
    </row>
    <row r="2919" spans="1:14" ht="14.25" customHeight="1" x14ac:dyDescent="0.35">
      <c r="A2919" t="s">
        <v>8001</v>
      </c>
      <c r="B2919" t="s">
        <v>5344</v>
      </c>
      <c r="C2919" t="s">
        <v>2900</v>
      </c>
      <c r="D2919" t="s">
        <v>2995</v>
      </c>
      <c r="E2919">
        <v>51199</v>
      </c>
      <c r="F2919">
        <v>119</v>
      </c>
      <c r="G2919">
        <v>39</v>
      </c>
      <c r="H2919">
        <v>78</v>
      </c>
      <c r="I2919">
        <v>341</v>
      </c>
      <c r="J2919">
        <v>51</v>
      </c>
      <c r="K2919">
        <v>54</v>
      </c>
      <c r="L2919">
        <v>59</v>
      </c>
      <c r="M2919">
        <v>330</v>
      </c>
      <c r="N2919">
        <f t="shared" si="45"/>
        <v>1071</v>
      </c>
    </row>
    <row r="2920" spans="1:14" ht="14.25" customHeight="1" x14ac:dyDescent="0.35">
      <c r="A2920" t="s">
        <v>8002</v>
      </c>
      <c r="B2920" t="s">
        <v>8003</v>
      </c>
      <c r="C2920" t="s">
        <v>2900</v>
      </c>
      <c r="D2920" t="s">
        <v>2996</v>
      </c>
      <c r="E2920">
        <v>51510</v>
      </c>
      <c r="F2920">
        <v>177</v>
      </c>
      <c r="G2920">
        <v>66</v>
      </c>
      <c r="H2920">
        <v>164</v>
      </c>
      <c r="I2920">
        <v>607</v>
      </c>
      <c r="J2920">
        <v>132</v>
      </c>
      <c r="K2920">
        <v>3</v>
      </c>
      <c r="L2920">
        <v>134</v>
      </c>
      <c r="M2920">
        <v>1014</v>
      </c>
      <c r="N2920">
        <f t="shared" si="45"/>
        <v>2297</v>
      </c>
    </row>
    <row r="2921" spans="1:14" ht="14.25" customHeight="1" x14ac:dyDescent="0.35">
      <c r="A2921" t="s">
        <v>8004</v>
      </c>
      <c r="B2921" t="s">
        <v>8005</v>
      </c>
      <c r="C2921" t="s">
        <v>2900</v>
      </c>
      <c r="D2921" t="s">
        <v>2997</v>
      </c>
      <c r="E2921">
        <v>51520</v>
      </c>
      <c r="F2921">
        <v>88</v>
      </c>
      <c r="G2921">
        <v>67</v>
      </c>
      <c r="H2921">
        <v>0</v>
      </c>
      <c r="I2921">
        <v>159</v>
      </c>
      <c r="J2921">
        <v>44</v>
      </c>
      <c r="K2921">
        <v>13</v>
      </c>
      <c r="L2921">
        <v>34</v>
      </c>
      <c r="M2921">
        <v>166</v>
      </c>
      <c r="N2921">
        <f t="shared" si="45"/>
        <v>571</v>
      </c>
    </row>
    <row r="2922" spans="1:14" ht="14.25" customHeight="1" x14ac:dyDescent="0.35">
      <c r="A2922" t="s">
        <v>8006</v>
      </c>
      <c r="B2922" t="s">
        <v>8007</v>
      </c>
      <c r="C2922" t="s">
        <v>2900</v>
      </c>
      <c r="D2922" t="s">
        <v>2998</v>
      </c>
      <c r="E2922">
        <v>51530</v>
      </c>
      <c r="F2922">
        <v>29</v>
      </c>
      <c r="G2922">
        <v>56</v>
      </c>
      <c r="H2922">
        <v>0</v>
      </c>
      <c r="I2922">
        <v>37</v>
      </c>
      <c r="J2922">
        <v>0</v>
      </c>
      <c r="K2922">
        <v>0</v>
      </c>
      <c r="L2922">
        <v>14</v>
      </c>
      <c r="M2922">
        <v>110</v>
      </c>
      <c r="N2922">
        <f t="shared" si="45"/>
        <v>246</v>
      </c>
    </row>
    <row r="2923" spans="1:14" ht="14.25" customHeight="1" x14ac:dyDescent="0.35">
      <c r="A2923" t="s">
        <v>8008</v>
      </c>
      <c r="B2923" t="s">
        <v>8009</v>
      </c>
      <c r="C2923" t="s">
        <v>2900</v>
      </c>
      <c r="D2923" t="s">
        <v>2999</v>
      </c>
      <c r="E2923">
        <v>51540</v>
      </c>
      <c r="F2923">
        <v>251</v>
      </c>
      <c r="G2923">
        <v>34</v>
      </c>
      <c r="H2923">
        <v>55</v>
      </c>
      <c r="I2923">
        <v>2031</v>
      </c>
      <c r="J2923">
        <v>118</v>
      </c>
      <c r="K2923">
        <v>0</v>
      </c>
      <c r="L2923">
        <v>63</v>
      </c>
      <c r="M2923">
        <v>2260</v>
      </c>
      <c r="N2923">
        <f t="shared" si="45"/>
        <v>4812</v>
      </c>
    </row>
    <row r="2924" spans="1:14" ht="14.25" customHeight="1" x14ac:dyDescent="0.35">
      <c r="A2924" t="s">
        <v>8010</v>
      </c>
      <c r="B2924" t="s">
        <v>8011</v>
      </c>
      <c r="C2924" t="s">
        <v>2900</v>
      </c>
      <c r="D2924" t="s">
        <v>3000</v>
      </c>
      <c r="E2924">
        <v>51550</v>
      </c>
      <c r="F2924">
        <v>374</v>
      </c>
      <c r="G2924">
        <v>340</v>
      </c>
      <c r="H2924">
        <v>296</v>
      </c>
      <c r="I2924">
        <v>1361</v>
      </c>
      <c r="J2924">
        <v>528</v>
      </c>
      <c r="K2924">
        <v>110</v>
      </c>
      <c r="L2924">
        <v>391</v>
      </c>
      <c r="M2924">
        <v>1419</v>
      </c>
      <c r="N2924">
        <f t="shared" si="45"/>
        <v>4819</v>
      </c>
    </row>
    <row r="2925" spans="1:14" ht="14.25" customHeight="1" x14ac:dyDescent="0.35">
      <c r="A2925" t="s">
        <v>8012</v>
      </c>
      <c r="B2925" t="s">
        <v>8013</v>
      </c>
      <c r="C2925" t="s">
        <v>2900</v>
      </c>
      <c r="D2925" t="s">
        <v>3001</v>
      </c>
      <c r="E2925">
        <v>51570</v>
      </c>
      <c r="F2925">
        <v>39</v>
      </c>
      <c r="G2925">
        <v>0</v>
      </c>
      <c r="H2925">
        <v>18</v>
      </c>
      <c r="I2925">
        <v>56</v>
      </c>
      <c r="J2925">
        <v>25</v>
      </c>
      <c r="K2925">
        <v>14</v>
      </c>
      <c r="L2925">
        <v>19</v>
      </c>
      <c r="M2925">
        <v>51</v>
      </c>
      <c r="N2925">
        <f t="shared" si="45"/>
        <v>222</v>
      </c>
    </row>
    <row r="2926" spans="1:14" ht="14.25" customHeight="1" x14ac:dyDescent="0.35">
      <c r="A2926" t="s">
        <v>8014</v>
      </c>
      <c r="B2926" t="s">
        <v>8015</v>
      </c>
      <c r="C2926" t="s">
        <v>2900</v>
      </c>
      <c r="D2926" t="s">
        <v>3002</v>
      </c>
      <c r="E2926">
        <v>51580</v>
      </c>
      <c r="F2926">
        <v>93</v>
      </c>
      <c r="G2926">
        <v>0</v>
      </c>
      <c r="H2926">
        <v>0</v>
      </c>
      <c r="I2926">
        <v>51</v>
      </c>
      <c r="J2926">
        <v>0</v>
      </c>
      <c r="K2926">
        <v>0</v>
      </c>
      <c r="L2926">
        <v>0</v>
      </c>
      <c r="M2926">
        <v>114</v>
      </c>
      <c r="N2926">
        <f t="shared" si="45"/>
        <v>258</v>
      </c>
    </row>
    <row r="2927" spans="1:14" ht="14.25" customHeight="1" x14ac:dyDescent="0.35">
      <c r="A2927" t="s">
        <v>8016</v>
      </c>
      <c r="B2927" t="s">
        <v>8017</v>
      </c>
      <c r="C2927" t="s">
        <v>2900</v>
      </c>
      <c r="D2927" t="s">
        <v>3003</v>
      </c>
      <c r="E2927">
        <v>51590</v>
      </c>
      <c r="F2927">
        <v>310</v>
      </c>
      <c r="G2927">
        <v>76</v>
      </c>
      <c r="H2927">
        <v>245</v>
      </c>
      <c r="I2927">
        <v>268</v>
      </c>
      <c r="J2927">
        <v>295</v>
      </c>
      <c r="K2927">
        <v>51</v>
      </c>
      <c r="L2927">
        <v>144</v>
      </c>
      <c r="M2927">
        <v>429</v>
      </c>
      <c r="N2927">
        <f t="shared" si="45"/>
        <v>1818</v>
      </c>
    </row>
    <row r="2928" spans="1:14" ht="14.25" customHeight="1" x14ac:dyDescent="0.35">
      <c r="A2928" t="s">
        <v>8018</v>
      </c>
      <c r="B2928" t="s">
        <v>8019</v>
      </c>
      <c r="C2928" t="s">
        <v>2900</v>
      </c>
      <c r="D2928" t="s">
        <v>3004</v>
      </c>
      <c r="E2928">
        <v>51595</v>
      </c>
      <c r="F2928">
        <v>0</v>
      </c>
      <c r="G2928">
        <v>9</v>
      </c>
      <c r="H2928">
        <v>47</v>
      </c>
      <c r="I2928">
        <v>0</v>
      </c>
      <c r="J2928">
        <v>31</v>
      </c>
      <c r="K2928">
        <v>17</v>
      </c>
      <c r="L2928">
        <v>7</v>
      </c>
      <c r="M2928">
        <v>81</v>
      </c>
      <c r="N2928">
        <f t="shared" si="45"/>
        <v>192</v>
      </c>
    </row>
    <row r="2929" spans="1:14" ht="14.25" customHeight="1" x14ac:dyDescent="0.35">
      <c r="A2929" t="s">
        <v>8020</v>
      </c>
      <c r="B2929" t="s">
        <v>8021</v>
      </c>
      <c r="C2929" t="s">
        <v>2900</v>
      </c>
      <c r="D2929" t="s">
        <v>3005</v>
      </c>
      <c r="E2929">
        <v>51600</v>
      </c>
      <c r="F2929">
        <v>64</v>
      </c>
      <c r="G2929">
        <v>0</v>
      </c>
      <c r="H2929">
        <v>23</v>
      </c>
      <c r="I2929">
        <v>290</v>
      </c>
      <c r="J2929">
        <v>0</v>
      </c>
      <c r="K2929">
        <v>98</v>
      </c>
      <c r="L2929">
        <v>0</v>
      </c>
      <c r="M2929">
        <v>422</v>
      </c>
      <c r="N2929">
        <f t="shared" si="45"/>
        <v>897</v>
      </c>
    </row>
    <row r="2930" spans="1:14" ht="14.25" customHeight="1" x14ac:dyDescent="0.35">
      <c r="A2930" t="s">
        <v>8022</v>
      </c>
      <c r="B2930" t="s">
        <v>8023</v>
      </c>
      <c r="C2930" t="s">
        <v>2900</v>
      </c>
      <c r="D2930" t="s">
        <v>3006</v>
      </c>
      <c r="E2930">
        <v>51610</v>
      </c>
      <c r="F2930">
        <v>0</v>
      </c>
      <c r="G2930">
        <v>0</v>
      </c>
      <c r="H2930">
        <v>18</v>
      </c>
      <c r="I2930">
        <v>8</v>
      </c>
      <c r="J2930">
        <v>14</v>
      </c>
      <c r="K2930">
        <v>0</v>
      </c>
      <c r="L2930">
        <v>0</v>
      </c>
      <c r="M2930">
        <v>20</v>
      </c>
      <c r="N2930">
        <f t="shared" si="45"/>
        <v>60</v>
      </c>
    </row>
    <row r="2931" spans="1:14" ht="14.25" customHeight="1" x14ac:dyDescent="0.35">
      <c r="A2931" t="s">
        <v>8024</v>
      </c>
      <c r="B2931" t="s">
        <v>8025</v>
      </c>
      <c r="C2931" t="s">
        <v>2900</v>
      </c>
      <c r="D2931" t="s">
        <v>3007</v>
      </c>
      <c r="E2931">
        <v>51620</v>
      </c>
      <c r="F2931">
        <v>19</v>
      </c>
      <c r="G2931">
        <v>0</v>
      </c>
      <c r="H2931">
        <v>0</v>
      </c>
      <c r="I2931">
        <v>88</v>
      </c>
      <c r="J2931">
        <v>9</v>
      </c>
      <c r="K2931">
        <v>0</v>
      </c>
      <c r="L2931">
        <v>21</v>
      </c>
      <c r="M2931">
        <v>0</v>
      </c>
      <c r="N2931">
        <f t="shared" si="45"/>
        <v>137</v>
      </c>
    </row>
    <row r="2932" spans="1:14" ht="14.25" customHeight="1" x14ac:dyDescent="0.35">
      <c r="A2932" t="s">
        <v>8026</v>
      </c>
      <c r="B2932" t="s">
        <v>8027</v>
      </c>
      <c r="C2932" t="s">
        <v>2900</v>
      </c>
      <c r="D2932" t="s">
        <v>3008</v>
      </c>
      <c r="E2932">
        <v>51630</v>
      </c>
      <c r="F2932">
        <v>314</v>
      </c>
      <c r="G2932">
        <v>0</v>
      </c>
      <c r="H2932">
        <v>72</v>
      </c>
      <c r="I2932">
        <v>403</v>
      </c>
      <c r="J2932">
        <v>159</v>
      </c>
      <c r="K2932">
        <v>63</v>
      </c>
      <c r="L2932">
        <v>0</v>
      </c>
      <c r="M2932">
        <v>350</v>
      </c>
      <c r="N2932">
        <f t="shared" si="45"/>
        <v>1361</v>
      </c>
    </row>
    <row r="2933" spans="1:14" ht="14.25" customHeight="1" x14ac:dyDescent="0.35">
      <c r="A2933" t="s">
        <v>8028</v>
      </c>
      <c r="B2933" t="s">
        <v>8029</v>
      </c>
      <c r="C2933" t="s">
        <v>2900</v>
      </c>
      <c r="D2933" t="s">
        <v>3009</v>
      </c>
      <c r="E2933">
        <v>51640</v>
      </c>
      <c r="F2933">
        <v>0</v>
      </c>
      <c r="G2933">
        <v>0</v>
      </c>
      <c r="H2933">
        <v>10</v>
      </c>
      <c r="I2933">
        <v>83</v>
      </c>
      <c r="J2933">
        <v>111</v>
      </c>
      <c r="K2933">
        <v>0</v>
      </c>
      <c r="L2933">
        <v>42</v>
      </c>
      <c r="M2933">
        <v>93</v>
      </c>
      <c r="N2933">
        <f t="shared" si="45"/>
        <v>339</v>
      </c>
    </row>
    <row r="2934" spans="1:14" ht="14.25" customHeight="1" x14ac:dyDescent="0.35">
      <c r="A2934" t="s">
        <v>8030</v>
      </c>
      <c r="B2934" t="s">
        <v>8031</v>
      </c>
      <c r="C2934" t="s">
        <v>2900</v>
      </c>
      <c r="D2934" t="s">
        <v>3010</v>
      </c>
      <c r="E2934">
        <v>51650</v>
      </c>
      <c r="F2934">
        <v>448</v>
      </c>
      <c r="G2934">
        <v>251</v>
      </c>
      <c r="H2934">
        <v>211</v>
      </c>
      <c r="I2934">
        <v>883</v>
      </c>
      <c r="J2934">
        <v>451</v>
      </c>
      <c r="K2934">
        <v>84</v>
      </c>
      <c r="L2934">
        <v>366</v>
      </c>
      <c r="M2934">
        <v>1369</v>
      </c>
      <c r="N2934">
        <f t="shared" si="45"/>
        <v>4063</v>
      </c>
    </row>
    <row r="2935" spans="1:14" ht="14.25" customHeight="1" x14ac:dyDescent="0.35">
      <c r="A2935" t="s">
        <v>8032</v>
      </c>
      <c r="B2935" t="s">
        <v>8033</v>
      </c>
      <c r="C2935" t="s">
        <v>2900</v>
      </c>
      <c r="D2935" t="s">
        <v>3011</v>
      </c>
      <c r="E2935">
        <v>51660</v>
      </c>
      <c r="F2935">
        <v>180</v>
      </c>
      <c r="G2935">
        <v>0</v>
      </c>
      <c r="H2935">
        <v>48</v>
      </c>
      <c r="I2935">
        <v>2615</v>
      </c>
      <c r="J2935">
        <v>121</v>
      </c>
      <c r="K2935">
        <v>105</v>
      </c>
      <c r="L2935">
        <v>50</v>
      </c>
      <c r="M2935">
        <v>3907</v>
      </c>
      <c r="N2935">
        <f t="shared" si="45"/>
        <v>7026</v>
      </c>
    </row>
    <row r="2936" spans="1:14" ht="14.25" customHeight="1" x14ac:dyDescent="0.35">
      <c r="A2936" t="s">
        <v>8034</v>
      </c>
      <c r="B2936" t="s">
        <v>8035</v>
      </c>
      <c r="C2936" t="s">
        <v>2900</v>
      </c>
      <c r="D2936" t="s">
        <v>3012</v>
      </c>
      <c r="E2936">
        <v>51670</v>
      </c>
      <c r="F2936">
        <v>187</v>
      </c>
      <c r="G2936">
        <v>0</v>
      </c>
      <c r="H2936">
        <v>224</v>
      </c>
      <c r="I2936">
        <v>479</v>
      </c>
      <c r="J2936">
        <v>242</v>
      </c>
      <c r="K2936">
        <v>34</v>
      </c>
      <c r="L2936">
        <v>118</v>
      </c>
      <c r="M2936">
        <v>217</v>
      </c>
      <c r="N2936">
        <f t="shared" si="45"/>
        <v>1501</v>
      </c>
    </row>
    <row r="2937" spans="1:14" ht="14.25" customHeight="1" x14ac:dyDescent="0.35">
      <c r="A2937" t="s">
        <v>8036</v>
      </c>
      <c r="B2937" t="s">
        <v>8037</v>
      </c>
      <c r="C2937" t="s">
        <v>2900</v>
      </c>
      <c r="D2937" t="s">
        <v>3013</v>
      </c>
      <c r="E2937">
        <v>51678</v>
      </c>
      <c r="F2937">
        <v>0</v>
      </c>
      <c r="G2937">
        <v>0</v>
      </c>
      <c r="H2937">
        <v>0</v>
      </c>
      <c r="I2937">
        <v>61</v>
      </c>
      <c r="J2937">
        <v>0</v>
      </c>
      <c r="K2937">
        <v>0</v>
      </c>
      <c r="L2937">
        <v>0</v>
      </c>
      <c r="M2937">
        <v>174</v>
      </c>
      <c r="N2937">
        <f t="shared" si="45"/>
        <v>235</v>
      </c>
    </row>
    <row r="2938" spans="1:14" ht="14.25" customHeight="1" x14ac:dyDescent="0.35">
      <c r="A2938" t="s">
        <v>8038</v>
      </c>
      <c r="B2938" t="s">
        <v>8039</v>
      </c>
      <c r="C2938" t="s">
        <v>2900</v>
      </c>
      <c r="D2938" t="s">
        <v>3014</v>
      </c>
      <c r="E2938">
        <v>51680</v>
      </c>
      <c r="F2938">
        <v>153</v>
      </c>
      <c r="G2938">
        <v>95</v>
      </c>
      <c r="H2938">
        <v>199</v>
      </c>
      <c r="I2938">
        <v>1415</v>
      </c>
      <c r="J2938">
        <v>289</v>
      </c>
      <c r="K2938">
        <v>237</v>
      </c>
      <c r="L2938">
        <v>237</v>
      </c>
      <c r="M2938">
        <v>2070</v>
      </c>
      <c r="N2938">
        <f t="shared" si="45"/>
        <v>4695</v>
      </c>
    </row>
    <row r="2939" spans="1:14" ht="14.25" customHeight="1" x14ac:dyDescent="0.35">
      <c r="A2939" t="s">
        <v>8040</v>
      </c>
      <c r="B2939" t="s">
        <v>8041</v>
      </c>
      <c r="C2939" t="s">
        <v>2900</v>
      </c>
      <c r="D2939" t="s">
        <v>3015</v>
      </c>
      <c r="E2939">
        <v>51683</v>
      </c>
      <c r="F2939">
        <v>38</v>
      </c>
      <c r="G2939">
        <v>139</v>
      </c>
      <c r="H2939">
        <v>81</v>
      </c>
      <c r="I2939">
        <v>52</v>
      </c>
      <c r="J2939">
        <v>34</v>
      </c>
      <c r="K2939">
        <v>0</v>
      </c>
      <c r="L2939">
        <v>0</v>
      </c>
      <c r="M2939">
        <v>127</v>
      </c>
      <c r="N2939">
        <f t="shared" si="45"/>
        <v>471</v>
      </c>
    </row>
    <row r="2940" spans="1:14" ht="14.25" customHeight="1" x14ac:dyDescent="0.35">
      <c r="A2940" t="s">
        <v>8042</v>
      </c>
      <c r="B2940" t="s">
        <v>8043</v>
      </c>
      <c r="C2940" t="s">
        <v>2900</v>
      </c>
      <c r="D2940" t="s">
        <v>3016</v>
      </c>
      <c r="E2940">
        <v>51685</v>
      </c>
      <c r="F2940">
        <v>54</v>
      </c>
      <c r="G2940">
        <v>0</v>
      </c>
      <c r="H2940">
        <v>15</v>
      </c>
      <c r="I2940">
        <v>93</v>
      </c>
      <c r="J2940">
        <v>61</v>
      </c>
      <c r="K2940">
        <v>0</v>
      </c>
      <c r="L2940">
        <v>90</v>
      </c>
      <c r="M2940">
        <v>0</v>
      </c>
      <c r="N2940">
        <f t="shared" si="45"/>
        <v>313</v>
      </c>
    </row>
    <row r="2941" spans="1:14" ht="14.25" customHeight="1" x14ac:dyDescent="0.35">
      <c r="A2941" t="s">
        <v>8044</v>
      </c>
      <c r="B2941" t="s">
        <v>8045</v>
      </c>
      <c r="C2941" t="s">
        <v>2900</v>
      </c>
      <c r="D2941" t="s">
        <v>3017</v>
      </c>
      <c r="E2941">
        <v>51690</v>
      </c>
      <c r="F2941">
        <v>115</v>
      </c>
      <c r="G2941">
        <v>20</v>
      </c>
      <c r="H2941">
        <v>45</v>
      </c>
      <c r="I2941">
        <v>149</v>
      </c>
      <c r="J2941">
        <v>18</v>
      </c>
      <c r="K2941">
        <v>31</v>
      </c>
      <c r="L2941">
        <v>84</v>
      </c>
      <c r="M2941">
        <v>147</v>
      </c>
      <c r="N2941">
        <f t="shared" si="45"/>
        <v>609</v>
      </c>
    </row>
    <row r="2942" spans="1:14" ht="14.25" customHeight="1" x14ac:dyDescent="0.35">
      <c r="A2942" t="s">
        <v>8046</v>
      </c>
      <c r="B2942" t="s">
        <v>8047</v>
      </c>
      <c r="C2942" t="s">
        <v>2900</v>
      </c>
      <c r="D2942" t="s">
        <v>3018</v>
      </c>
      <c r="E2942">
        <v>51700</v>
      </c>
      <c r="F2942">
        <v>592</v>
      </c>
      <c r="G2942">
        <v>368</v>
      </c>
      <c r="H2942">
        <v>404</v>
      </c>
      <c r="I2942">
        <v>1284</v>
      </c>
      <c r="J2942">
        <v>891</v>
      </c>
      <c r="K2942">
        <v>178</v>
      </c>
      <c r="L2942">
        <v>388</v>
      </c>
      <c r="M2942">
        <v>1526</v>
      </c>
      <c r="N2942">
        <f t="shared" si="45"/>
        <v>5631</v>
      </c>
    </row>
    <row r="2943" spans="1:14" ht="14.25" customHeight="1" x14ac:dyDescent="0.35">
      <c r="A2943" t="s">
        <v>8048</v>
      </c>
      <c r="B2943" t="s">
        <v>8049</v>
      </c>
      <c r="C2943" t="s">
        <v>2900</v>
      </c>
      <c r="D2943" t="s">
        <v>3019</v>
      </c>
      <c r="E2943">
        <v>51710</v>
      </c>
      <c r="F2943">
        <v>913</v>
      </c>
      <c r="G2943">
        <v>449</v>
      </c>
      <c r="H2943">
        <v>465</v>
      </c>
      <c r="I2943">
        <v>2478</v>
      </c>
      <c r="J2943">
        <v>1039</v>
      </c>
      <c r="K2943">
        <v>292</v>
      </c>
      <c r="L2943">
        <v>553</v>
      </c>
      <c r="M2943">
        <v>2514</v>
      </c>
      <c r="N2943">
        <f t="shared" si="45"/>
        <v>8703</v>
      </c>
    </row>
    <row r="2944" spans="1:14" ht="14.25" customHeight="1" x14ac:dyDescent="0.35">
      <c r="A2944" t="s">
        <v>8050</v>
      </c>
      <c r="B2944" t="s">
        <v>8051</v>
      </c>
      <c r="C2944" t="s">
        <v>2900</v>
      </c>
      <c r="D2944" t="s">
        <v>3020</v>
      </c>
      <c r="E2944">
        <v>51720</v>
      </c>
      <c r="F2944">
        <v>19</v>
      </c>
      <c r="G2944">
        <v>47</v>
      </c>
      <c r="H2944">
        <v>19</v>
      </c>
      <c r="I2944">
        <v>79</v>
      </c>
      <c r="J2944">
        <v>0</v>
      </c>
      <c r="K2944">
        <v>0</v>
      </c>
      <c r="L2944">
        <v>2</v>
      </c>
      <c r="M2944">
        <v>93</v>
      </c>
      <c r="N2944">
        <f t="shared" si="45"/>
        <v>259</v>
      </c>
    </row>
    <row r="2945" spans="1:14" ht="14.25" customHeight="1" x14ac:dyDescent="0.35">
      <c r="A2945" t="s">
        <v>8052</v>
      </c>
      <c r="B2945" t="s">
        <v>8053</v>
      </c>
      <c r="C2945" t="s">
        <v>2900</v>
      </c>
      <c r="D2945" t="s">
        <v>3021</v>
      </c>
      <c r="E2945">
        <v>51730</v>
      </c>
      <c r="F2945">
        <v>147</v>
      </c>
      <c r="G2945">
        <v>41</v>
      </c>
      <c r="H2945">
        <v>114</v>
      </c>
      <c r="I2945">
        <v>252</v>
      </c>
      <c r="J2945">
        <v>93</v>
      </c>
      <c r="K2945">
        <v>69</v>
      </c>
      <c r="L2945">
        <v>97</v>
      </c>
      <c r="M2945">
        <v>553</v>
      </c>
      <c r="N2945">
        <f t="shared" si="45"/>
        <v>1366</v>
      </c>
    </row>
    <row r="2946" spans="1:14" ht="14.25" customHeight="1" x14ac:dyDescent="0.35">
      <c r="A2946" t="s">
        <v>8054</v>
      </c>
      <c r="B2946" t="s">
        <v>8055</v>
      </c>
      <c r="C2946" t="s">
        <v>2900</v>
      </c>
      <c r="D2946" t="s">
        <v>3022</v>
      </c>
      <c r="E2946">
        <v>51735</v>
      </c>
      <c r="F2946">
        <v>21</v>
      </c>
      <c r="G2946">
        <v>34</v>
      </c>
      <c r="H2946">
        <v>34</v>
      </c>
      <c r="I2946">
        <v>10</v>
      </c>
      <c r="J2946">
        <v>37</v>
      </c>
      <c r="K2946">
        <v>0</v>
      </c>
      <c r="L2946">
        <v>0</v>
      </c>
      <c r="M2946">
        <v>0</v>
      </c>
      <c r="N2946">
        <f t="shared" si="45"/>
        <v>136</v>
      </c>
    </row>
    <row r="2947" spans="1:14" ht="14.25" customHeight="1" x14ac:dyDescent="0.35">
      <c r="A2947" t="s">
        <v>8056</v>
      </c>
      <c r="B2947" t="s">
        <v>8057</v>
      </c>
      <c r="C2947" t="s">
        <v>2900</v>
      </c>
      <c r="D2947" t="s">
        <v>3023</v>
      </c>
      <c r="E2947">
        <v>51740</v>
      </c>
      <c r="F2947">
        <v>208</v>
      </c>
      <c r="G2947">
        <v>61</v>
      </c>
      <c r="H2947">
        <v>214</v>
      </c>
      <c r="I2947">
        <v>614</v>
      </c>
      <c r="J2947">
        <v>616</v>
      </c>
      <c r="K2947">
        <v>324</v>
      </c>
      <c r="L2947">
        <v>233</v>
      </c>
      <c r="M2947">
        <v>1057</v>
      </c>
      <c r="N2947">
        <f t="shared" ref="N2947:N3010" si="46">SUM(F2947:M2947)</f>
        <v>3327</v>
      </c>
    </row>
    <row r="2948" spans="1:14" ht="14.25" customHeight="1" x14ac:dyDescent="0.35">
      <c r="A2948" t="s">
        <v>8058</v>
      </c>
      <c r="B2948" t="s">
        <v>8059</v>
      </c>
      <c r="C2948" t="s">
        <v>2900</v>
      </c>
      <c r="D2948" t="s">
        <v>3024</v>
      </c>
      <c r="E2948">
        <v>51750</v>
      </c>
      <c r="F2948">
        <v>30</v>
      </c>
      <c r="G2948">
        <v>0</v>
      </c>
      <c r="H2948">
        <v>0</v>
      </c>
      <c r="I2948">
        <v>1230</v>
      </c>
      <c r="J2948">
        <v>25</v>
      </c>
      <c r="K2948">
        <v>25</v>
      </c>
      <c r="L2948">
        <v>28</v>
      </c>
      <c r="M2948">
        <v>1456</v>
      </c>
      <c r="N2948">
        <f t="shared" si="46"/>
        <v>2794</v>
      </c>
    </row>
    <row r="2949" spans="1:14" ht="14.25" customHeight="1" x14ac:dyDescent="0.35">
      <c r="A2949" t="s">
        <v>8060</v>
      </c>
      <c r="B2949" t="s">
        <v>8061</v>
      </c>
      <c r="C2949" t="s">
        <v>2900</v>
      </c>
      <c r="D2949" t="s">
        <v>3025</v>
      </c>
      <c r="E2949">
        <v>51760</v>
      </c>
      <c r="F2949">
        <v>907</v>
      </c>
      <c r="G2949">
        <v>124</v>
      </c>
      <c r="H2949">
        <v>545</v>
      </c>
      <c r="I2949">
        <v>3024</v>
      </c>
      <c r="J2949">
        <v>760</v>
      </c>
      <c r="K2949">
        <v>140</v>
      </c>
      <c r="L2949">
        <v>608</v>
      </c>
      <c r="M2949">
        <v>4645</v>
      </c>
      <c r="N2949">
        <f t="shared" si="46"/>
        <v>10753</v>
      </c>
    </row>
    <row r="2950" spans="1:14" ht="14.25" customHeight="1" x14ac:dyDescent="0.35">
      <c r="A2950" t="s">
        <v>8062</v>
      </c>
      <c r="B2950" t="s">
        <v>8063</v>
      </c>
      <c r="C2950" t="s">
        <v>2900</v>
      </c>
      <c r="D2950" t="s">
        <v>3026</v>
      </c>
      <c r="E2950">
        <v>51770</v>
      </c>
      <c r="F2950">
        <v>608</v>
      </c>
      <c r="G2950">
        <v>218</v>
      </c>
      <c r="H2950">
        <v>278</v>
      </c>
      <c r="I2950">
        <v>903</v>
      </c>
      <c r="J2950">
        <v>232</v>
      </c>
      <c r="K2950">
        <v>153</v>
      </c>
      <c r="L2950">
        <v>390</v>
      </c>
      <c r="M2950">
        <v>972</v>
      </c>
      <c r="N2950">
        <f t="shared" si="46"/>
        <v>3754</v>
      </c>
    </row>
    <row r="2951" spans="1:14" ht="14.25" customHeight="1" x14ac:dyDescent="0.35">
      <c r="A2951" t="s">
        <v>8064</v>
      </c>
      <c r="B2951" t="s">
        <v>8065</v>
      </c>
      <c r="C2951" t="s">
        <v>2900</v>
      </c>
      <c r="D2951" t="s">
        <v>3027</v>
      </c>
      <c r="E2951">
        <v>51775</v>
      </c>
      <c r="F2951">
        <v>42</v>
      </c>
      <c r="G2951">
        <v>17</v>
      </c>
      <c r="H2951">
        <v>16</v>
      </c>
      <c r="I2951">
        <v>98</v>
      </c>
      <c r="J2951">
        <v>169</v>
      </c>
      <c r="K2951">
        <v>58</v>
      </c>
      <c r="L2951">
        <v>59</v>
      </c>
      <c r="M2951">
        <v>119</v>
      </c>
      <c r="N2951">
        <f t="shared" si="46"/>
        <v>578</v>
      </c>
    </row>
    <row r="2952" spans="1:14" ht="14.25" customHeight="1" x14ac:dyDescent="0.35">
      <c r="A2952" t="s">
        <v>8066</v>
      </c>
      <c r="B2952" t="s">
        <v>8067</v>
      </c>
      <c r="C2952" t="s">
        <v>2900</v>
      </c>
      <c r="D2952" t="s">
        <v>3028</v>
      </c>
      <c r="E2952">
        <v>51790</v>
      </c>
      <c r="F2952">
        <v>5</v>
      </c>
      <c r="G2952">
        <v>0</v>
      </c>
      <c r="H2952">
        <v>37</v>
      </c>
      <c r="I2952">
        <v>41</v>
      </c>
      <c r="J2952">
        <v>81</v>
      </c>
      <c r="K2952">
        <v>33</v>
      </c>
      <c r="L2952">
        <v>61</v>
      </c>
      <c r="M2952">
        <v>196</v>
      </c>
      <c r="N2952">
        <f t="shared" si="46"/>
        <v>454</v>
      </c>
    </row>
    <row r="2953" spans="1:14" ht="14.25" customHeight="1" x14ac:dyDescent="0.35">
      <c r="A2953" t="s">
        <v>8068</v>
      </c>
      <c r="B2953" t="s">
        <v>8069</v>
      </c>
      <c r="C2953" t="s">
        <v>2900</v>
      </c>
      <c r="D2953" t="s">
        <v>3029</v>
      </c>
      <c r="E2953">
        <v>51800</v>
      </c>
      <c r="F2953">
        <v>276</v>
      </c>
      <c r="G2953">
        <v>79</v>
      </c>
      <c r="H2953">
        <v>136</v>
      </c>
      <c r="I2953">
        <v>536</v>
      </c>
      <c r="J2953">
        <v>215</v>
      </c>
      <c r="K2953">
        <v>145</v>
      </c>
      <c r="L2953">
        <v>175</v>
      </c>
      <c r="M2953">
        <v>453</v>
      </c>
      <c r="N2953">
        <f t="shared" si="46"/>
        <v>2015</v>
      </c>
    </row>
    <row r="2954" spans="1:14" ht="14.25" customHeight="1" x14ac:dyDescent="0.35">
      <c r="A2954" t="s">
        <v>8070</v>
      </c>
      <c r="B2954" t="s">
        <v>8071</v>
      </c>
      <c r="C2954" t="s">
        <v>2900</v>
      </c>
      <c r="D2954" t="s">
        <v>3030</v>
      </c>
      <c r="E2954">
        <v>51810</v>
      </c>
      <c r="F2954">
        <v>1058</v>
      </c>
      <c r="G2954">
        <v>69</v>
      </c>
      <c r="H2954">
        <v>336</v>
      </c>
      <c r="I2954">
        <v>2230</v>
      </c>
      <c r="J2954">
        <v>1100</v>
      </c>
      <c r="K2954">
        <v>657</v>
      </c>
      <c r="L2954">
        <v>512</v>
      </c>
      <c r="M2954">
        <v>2700</v>
      </c>
      <c r="N2954">
        <f t="shared" si="46"/>
        <v>8662</v>
      </c>
    </row>
    <row r="2955" spans="1:14" ht="14.25" customHeight="1" x14ac:dyDescent="0.35">
      <c r="A2955" t="s">
        <v>8072</v>
      </c>
      <c r="B2955" t="s">
        <v>8073</v>
      </c>
      <c r="C2955" t="s">
        <v>2900</v>
      </c>
      <c r="D2955" t="s">
        <v>3031</v>
      </c>
      <c r="E2955">
        <v>51820</v>
      </c>
      <c r="F2955">
        <v>8</v>
      </c>
      <c r="G2955">
        <v>27</v>
      </c>
      <c r="H2955">
        <v>26</v>
      </c>
      <c r="I2955">
        <v>94</v>
      </c>
      <c r="J2955">
        <v>46</v>
      </c>
      <c r="K2955">
        <v>0</v>
      </c>
      <c r="L2955">
        <v>24</v>
      </c>
      <c r="M2955">
        <v>171</v>
      </c>
      <c r="N2955">
        <f t="shared" si="46"/>
        <v>396</v>
      </c>
    </row>
    <row r="2956" spans="1:14" ht="14.25" customHeight="1" x14ac:dyDescent="0.35">
      <c r="A2956" t="s">
        <v>8074</v>
      </c>
      <c r="B2956" t="s">
        <v>8075</v>
      </c>
      <c r="C2956" t="s">
        <v>2900</v>
      </c>
      <c r="D2956" t="s">
        <v>3032</v>
      </c>
      <c r="E2956">
        <v>51830</v>
      </c>
      <c r="F2956">
        <v>20</v>
      </c>
      <c r="G2956">
        <v>0</v>
      </c>
      <c r="H2956">
        <v>0</v>
      </c>
      <c r="I2956">
        <v>466</v>
      </c>
      <c r="J2956">
        <v>0</v>
      </c>
      <c r="K2956">
        <v>0</v>
      </c>
      <c r="L2956">
        <v>0</v>
      </c>
      <c r="M2956">
        <v>496</v>
      </c>
      <c r="N2956">
        <f t="shared" si="46"/>
        <v>982</v>
      </c>
    </row>
    <row r="2957" spans="1:14" ht="14.25" customHeight="1" x14ac:dyDescent="0.35">
      <c r="A2957" t="s">
        <v>8076</v>
      </c>
      <c r="B2957" t="s">
        <v>8077</v>
      </c>
      <c r="C2957" t="s">
        <v>2900</v>
      </c>
      <c r="D2957" t="s">
        <v>3033</v>
      </c>
      <c r="E2957">
        <v>51840</v>
      </c>
      <c r="F2957">
        <v>127</v>
      </c>
      <c r="G2957">
        <v>16</v>
      </c>
      <c r="H2957">
        <v>156</v>
      </c>
      <c r="I2957">
        <v>348</v>
      </c>
      <c r="J2957">
        <v>103</v>
      </c>
      <c r="K2957">
        <v>58</v>
      </c>
      <c r="L2957">
        <v>147</v>
      </c>
      <c r="M2957">
        <v>337</v>
      </c>
      <c r="N2957">
        <f t="shared" si="46"/>
        <v>1292</v>
      </c>
    </row>
    <row r="2958" spans="1:14" ht="14.25" customHeight="1" x14ac:dyDescent="0.35">
      <c r="A2958" t="s">
        <v>8078</v>
      </c>
      <c r="B2958" t="s">
        <v>3797</v>
      </c>
      <c r="C2958" t="s">
        <v>3034</v>
      </c>
      <c r="D2958" t="s">
        <v>3035</v>
      </c>
      <c r="E2958">
        <v>53001</v>
      </c>
      <c r="F2958">
        <v>77</v>
      </c>
      <c r="G2958">
        <v>47</v>
      </c>
      <c r="H2958">
        <v>63</v>
      </c>
      <c r="I2958">
        <v>163</v>
      </c>
      <c r="J2958">
        <v>288</v>
      </c>
      <c r="K2958">
        <v>46</v>
      </c>
      <c r="L2958">
        <v>43</v>
      </c>
      <c r="M2958">
        <v>296</v>
      </c>
      <c r="N2958">
        <f t="shared" si="46"/>
        <v>1023</v>
      </c>
    </row>
    <row r="2959" spans="1:14" ht="14.25" customHeight="1" x14ac:dyDescent="0.35">
      <c r="A2959" t="s">
        <v>8079</v>
      </c>
      <c r="B2959" t="s">
        <v>8080</v>
      </c>
      <c r="C2959" t="s">
        <v>3034</v>
      </c>
      <c r="D2959" t="s">
        <v>3036</v>
      </c>
      <c r="E2959">
        <v>53003</v>
      </c>
      <c r="F2959">
        <v>47</v>
      </c>
      <c r="G2959">
        <v>56</v>
      </c>
      <c r="H2959">
        <v>28</v>
      </c>
      <c r="I2959">
        <v>175</v>
      </c>
      <c r="J2959">
        <v>82</v>
      </c>
      <c r="K2959">
        <v>14</v>
      </c>
      <c r="L2959">
        <v>63</v>
      </c>
      <c r="M2959">
        <v>340</v>
      </c>
      <c r="N2959">
        <f t="shared" si="46"/>
        <v>805</v>
      </c>
    </row>
    <row r="2960" spans="1:14" ht="14.25" customHeight="1" x14ac:dyDescent="0.35">
      <c r="A2960" t="s">
        <v>8081</v>
      </c>
      <c r="B2960" t="s">
        <v>3557</v>
      </c>
      <c r="C2960" t="s">
        <v>3034</v>
      </c>
      <c r="D2960" t="s">
        <v>3037</v>
      </c>
      <c r="E2960">
        <v>53005</v>
      </c>
      <c r="F2960">
        <v>729</v>
      </c>
      <c r="G2960">
        <v>292</v>
      </c>
      <c r="H2960">
        <v>329</v>
      </c>
      <c r="I2960">
        <v>784</v>
      </c>
      <c r="J2960">
        <v>532</v>
      </c>
      <c r="K2960">
        <v>303</v>
      </c>
      <c r="L2960">
        <v>321</v>
      </c>
      <c r="M2960">
        <v>1306</v>
      </c>
      <c r="N2960">
        <f t="shared" si="46"/>
        <v>4596</v>
      </c>
    </row>
    <row r="2961" spans="1:14" ht="14.25" customHeight="1" x14ac:dyDescent="0.35">
      <c r="A2961" t="s">
        <v>8082</v>
      </c>
      <c r="B2961" t="s">
        <v>8083</v>
      </c>
      <c r="C2961" t="s">
        <v>3034</v>
      </c>
      <c r="D2961" t="s">
        <v>3038</v>
      </c>
      <c r="E2961">
        <v>53007</v>
      </c>
      <c r="F2961">
        <v>168</v>
      </c>
      <c r="G2961">
        <v>78</v>
      </c>
      <c r="H2961">
        <v>45</v>
      </c>
      <c r="I2961">
        <v>224</v>
      </c>
      <c r="J2961">
        <v>218</v>
      </c>
      <c r="K2961">
        <v>119</v>
      </c>
      <c r="L2961">
        <v>146</v>
      </c>
      <c r="M2961">
        <v>255</v>
      </c>
      <c r="N2961">
        <f t="shared" si="46"/>
        <v>1253</v>
      </c>
    </row>
    <row r="2962" spans="1:14" ht="14.25" customHeight="1" x14ac:dyDescent="0.35">
      <c r="A2962" t="s">
        <v>8084</v>
      </c>
      <c r="B2962" t="s">
        <v>8085</v>
      </c>
      <c r="C2962" t="s">
        <v>3034</v>
      </c>
      <c r="D2962" t="s">
        <v>3039</v>
      </c>
      <c r="E2962">
        <v>53009</v>
      </c>
      <c r="F2962">
        <v>123</v>
      </c>
      <c r="G2962">
        <v>104</v>
      </c>
      <c r="H2962">
        <v>34</v>
      </c>
      <c r="I2962">
        <v>392</v>
      </c>
      <c r="J2962">
        <v>115</v>
      </c>
      <c r="K2962">
        <v>5</v>
      </c>
      <c r="L2962">
        <v>187</v>
      </c>
      <c r="M2962">
        <v>322</v>
      </c>
      <c r="N2962">
        <f t="shared" si="46"/>
        <v>1282</v>
      </c>
    </row>
    <row r="2963" spans="1:14" ht="14.25" customHeight="1" x14ac:dyDescent="0.35">
      <c r="A2963" t="s">
        <v>8086</v>
      </c>
      <c r="B2963" t="s">
        <v>3568</v>
      </c>
      <c r="C2963" t="s">
        <v>3034</v>
      </c>
      <c r="D2963" t="s">
        <v>3040</v>
      </c>
      <c r="E2963">
        <v>53011</v>
      </c>
      <c r="F2963">
        <v>803</v>
      </c>
      <c r="G2963">
        <v>470</v>
      </c>
      <c r="H2963">
        <v>677</v>
      </c>
      <c r="I2963">
        <v>2375</v>
      </c>
      <c r="J2963">
        <v>555</v>
      </c>
      <c r="K2963">
        <v>409</v>
      </c>
      <c r="L2963">
        <v>858</v>
      </c>
      <c r="M2963">
        <v>2384</v>
      </c>
      <c r="N2963">
        <f t="shared" si="46"/>
        <v>8531</v>
      </c>
    </row>
    <row r="2964" spans="1:14" ht="14.25" customHeight="1" x14ac:dyDescent="0.35">
      <c r="A2964" t="s">
        <v>8087</v>
      </c>
      <c r="B2964" t="s">
        <v>3574</v>
      </c>
      <c r="C2964" t="s">
        <v>3034</v>
      </c>
      <c r="D2964" t="s">
        <v>3041</v>
      </c>
      <c r="E2964">
        <v>53013</v>
      </c>
      <c r="F2964">
        <v>0</v>
      </c>
      <c r="G2964">
        <v>0</v>
      </c>
      <c r="H2964">
        <v>0</v>
      </c>
      <c r="I2964">
        <v>10</v>
      </c>
      <c r="J2964">
        <v>17</v>
      </c>
      <c r="K2964">
        <v>0</v>
      </c>
      <c r="L2964">
        <v>0</v>
      </c>
      <c r="M2964">
        <v>0</v>
      </c>
      <c r="N2964">
        <f t="shared" si="46"/>
        <v>27</v>
      </c>
    </row>
    <row r="2965" spans="1:14" ht="14.25" customHeight="1" x14ac:dyDescent="0.35">
      <c r="A2965" t="s">
        <v>8088</v>
      </c>
      <c r="B2965" t="s">
        <v>8089</v>
      </c>
      <c r="C2965" t="s">
        <v>3034</v>
      </c>
      <c r="D2965" t="s">
        <v>3042</v>
      </c>
      <c r="E2965">
        <v>53015</v>
      </c>
      <c r="F2965">
        <v>393</v>
      </c>
      <c r="G2965">
        <v>264</v>
      </c>
      <c r="H2965">
        <v>210</v>
      </c>
      <c r="I2965">
        <v>389</v>
      </c>
      <c r="J2965">
        <v>217</v>
      </c>
      <c r="K2965">
        <v>13</v>
      </c>
      <c r="L2965">
        <v>445</v>
      </c>
      <c r="M2965">
        <v>516</v>
      </c>
      <c r="N2965">
        <f t="shared" si="46"/>
        <v>2447</v>
      </c>
    </row>
    <row r="2966" spans="1:14" ht="14.25" customHeight="1" x14ac:dyDescent="0.35">
      <c r="A2966" t="s">
        <v>8090</v>
      </c>
      <c r="B2966" t="s">
        <v>3833</v>
      </c>
      <c r="C2966" t="s">
        <v>3034</v>
      </c>
      <c r="D2966" t="s">
        <v>3043</v>
      </c>
      <c r="E2966">
        <v>53017</v>
      </c>
      <c r="F2966">
        <v>52</v>
      </c>
      <c r="G2966">
        <v>17</v>
      </c>
      <c r="H2966">
        <v>98</v>
      </c>
      <c r="I2966">
        <v>199</v>
      </c>
      <c r="J2966">
        <v>78</v>
      </c>
      <c r="K2966">
        <v>30</v>
      </c>
      <c r="L2966">
        <v>76</v>
      </c>
      <c r="M2966">
        <v>311</v>
      </c>
      <c r="N2966">
        <f t="shared" si="46"/>
        <v>861</v>
      </c>
    </row>
    <row r="2967" spans="1:14" ht="14.25" customHeight="1" x14ac:dyDescent="0.35">
      <c r="A2967" t="s">
        <v>8091</v>
      </c>
      <c r="B2967" t="s">
        <v>8092</v>
      </c>
      <c r="C2967" t="s">
        <v>3034</v>
      </c>
      <c r="D2967" t="s">
        <v>3044</v>
      </c>
      <c r="E2967">
        <v>53019</v>
      </c>
      <c r="F2967">
        <v>12</v>
      </c>
      <c r="G2967">
        <v>1</v>
      </c>
      <c r="H2967">
        <v>8</v>
      </c>
      <c r="I2967">
        <v>41</v>
      </c>
      <c r="J2967">
        <v>23</v>
      </c>
      <c r="K2967">
        <v>1</v>
      </c>
      <c r="L2967">
        <v>25</v>
      </c>
      <c r="M2967">
        <v>48</v>
      </c>
      <c r="N2967">
        <f t="shared" si="46"/>
        <v>159</v>
      </c>
    </row>
    <row r="2968" spans="1:14" ht="14.25" customHeight="1" x14ac:dyDescent="0.35">
      <c r="A2968" t="s">
        <v>8093</v>
      </c>
      <c r="B2968" t="s">
        <v>3385</v>
      </c>
      <c r="C2968" t="s">
        <v>3034</v>
      </c>
      <c r="D2968" t="s">
        <v>3045</v>
      </c>
      <c r="E2968">
        <v>53021</v>
      </c>
      <c r="F2968">
        <v>616</v>
      </c>
      <c r="G2968">
        <v>113</v>
      </c>
      <c r="H2968">
        <v>118</v>
      </c>
      <c r="I2968">
        <v>484</v>
      </c>
      <c r="J2968">
        <v>497</v>
      </c>
      <c r="K2968">
        <v>207</v>
      </c>
      <c r="L2968">
        <v>125</v>
      </c>
      <c r="M2968">
        <v>760</v>
      </c>
      <c r="N2968">
        <f t="shared" si="46"/>
        <v>2920</v>
      </c>
    </row>
    <row r="2969" spans="1:14" ht="14.25" customHeight="1" x14ac:dyDescent="0.35">
      <c r="A2969" t="s">
        <v>8094</v>
      </c>
      <c r="B2969" t="s">
        <v>3843</v>
      </c>
      <c r="C2969" t="s">
        <v>3034</v>
      </c>
      <c r="D2969" t="s">
        <v>3046</v>
      </c>
      <c r="E2969">
        <v>53023</v>
      </c>
      <c r="F2969">
        <v>2</v>
      </c>
      <c r="G2969">
        <v>0</v>
      </c>
      <c r="H2969">
        <v>0</v>
      </c>
      <c r="I2969">
        <v>3</v>
      </c>
      <c r="J2969">
        <v>3</v>
      </c>
      <c r="K2969">
        <v>0</v>
      </c>
      <c r="L2969">
        <v>3</v>
      </c>
      <c r="M2969">
        <v>9</v>
      </c>
      <c r="N2969">
        <f t="shared" si="46"/>
        <v>20</v>
      </c>
    </row>
    <row r="2970" spans="1:14" ht="14.25" customHeight="1" x14ac:dyDescent="0.35">
      <c r="A2970" t="s">
        <v>8095</v>
      </c>
      <c r="B2970" t="s">
        <v>3598</v>
      </c>
      <c r="C2970" t="s">
        <v>3034</v>
      </c>
      <c r="D2970" t="s">
        <v>3047</v>
      </c>
      <c r="E2970">
        <v>53025</v>
      </c>
      <c r="F2970">
        <v>365</v>
      </c>
      <c r="G2970">
        <v>259</v>
      </c>
      <c r="H2970">
        <v>303</v>
      </c>
      <c r="I2970">
        <v>905</v>
      </c>
      <c r="J2970">
        <v>519</v>
      </c>
      <c r="K2970">
        <v>219</v>
      </c>
      <c r="L2970">
        <v>259</v>
      </c>
      <c r="M2970">
        <v>861</v>
      </c>
      <c r="N2970">
        <f t="shared" si="46"/>
        <v>3690</v>
      </c>
    </row>
    <row r="2971" spans="1:14" ht="14.25" customHeight="1" x14ac:dyDescent="0.35">
      <c r="A2971" t="s">
        <v>8096</v>
      </c>
      <c r="B2971" t="s">
        <v>8097</v>
      </c>
      <c r="C2971" t="s">
        <v>3034</v>
      </c>
      <c r="D2971" t="s">
        <v>3048</v>
      </c>
      <c r="E2971">
        <v>53027</v>
      </c>
      <c r="F2971">
        <v>261</v>
      </c>
      <c r="G2971">
        <v>282</v>
      </c>
      <c r="H2971">
        <v>255</v>
      </c>
      <c r="I2971">
        <v>287</v>
      </c>
      <c r="J2971">
        <v>170</v>
      </c>
      <c r="K2971">
        <v>151</v>
      </c>
      <c r="L2971">
        <v>137</v>
      </c>
      <c r="M2971">
        <v>244</v>
      </c>
      <c r="N2971">
        <f t="shared" si="46"/>
        <v>1787</v>
      </c>
    </row>
    <row r="2972" spans="1:14" ht="14.25" customHeight="1" x14ac:dyDescent="0.35">
      <c r="A2972" t="s">
        <v>8098</v>
      </c>
      <c r="B2972" t="s">
        <v>8099</v>
      </c>
      <c r="C2972" t="s">
        <v>3034</v>
      </c>
      <c r="D2972" t="s">
        <v>3049</v>
      </c>
      <c r="E2972">
        <v>53029</v>
      </c>
      <c r="F2972">
        <v>28</v>
      </c>
      <c r="G2972">
        <v>0</v>
      </c>
      <c r="H2972">
        <v>74</v>
      </c>
      <c r="I2972">
        <v>241</v>
      </c>
      <c r="J2972">
        <v>161</v>
      </c>
      <c r="K2972">
        <v>15</v>
      </c>
      <c r="L2972">
        <v>22</v>
      </c>
      <c r="M2972">
        <v>261</v>
      </c>
      <c r="N2972">
        <f t="shared" si="46"/>
        <v>802</v>
      </c>
    </row>
    <row r="2973" spans="1:14" ht="14.25" customHeight="1" x14ac:dyDescent="0.35">
      <c r="A2973" t="s">
        <v>8100</v>
      </c>
      <c r="B2973" t="s">
        <v>3399</v>
      </c>
      <c r="C2973" t="s">
        <v>3034</v>
      </c>
      <c r="D2973" t="s">
        <v>3050</v>
      </c>
      <c r="E2973">
        <v>53031</v>
      </c>
      <c r="F2973">
        <v>121</v>
      </c>
      <c r="G2973">
        <v>10</v>
      </c>
      <c r="H2973">
        <v>20</v>
      </c>
      <c r="I2973">
        <v>16</v>
      </c>
      <c r="J2973">
        <v>55</v>
      </c>
      <c r="K2973">
        <v>52</v>
      </c>
      <c r="L2973">
        <v>27</v>
      </c>
      <c r="M2973">
        <v>98</v>
      </c>
      <c r="N2973">
        <f t="shared" si="46"/>
        <v>399</v>
      </c>
    </row>
    <row r="2974" spans="1:14" ht="14.25" customHeight="1" x14ac:dyDescent="0.35">
      <c r="A2974" t="s">
        <v>8101</v>
      </c>
      <c r="B2974" t="s">
        <v>7596</v>
      </c>
      <c r="C2974" t="s">
        <v>3034</v>
      </c>
      <c r="D2974" t="s">
        <v>3051</v>
      </c>
      <c r="E2974">
        <v>53033</v>
      </c>
      <c r="F2974">
        <v>3712</v>
      </c>
      <c r="G2974">
        <v>703</v>
      </c>
      <c r="H2974">
        <v>1905</v>
      </c>
      <c r="I2974">
        <v>12262</v>
      </c>
      <c r="J2974">
        <v>3331</v>
      </c>
      <c r="K2974">
        <v>1281</v>
      </c>
      <c r="L2974">
        <v>2260</v>
      </c>
      <c r="M2974">
        <v>16083</v>
      </c>
      <c r="N2974">
        <f t="shared" si="46"/>
        <v>41537</v>
      </c>
    </row>
    <row r="2975" spans="1:14" ht="14.25" customHeight="1" x14ac:dyDescent="0.35">
      <c r="A2975" t="s">
        <v>8102</v>
      </c>
      <c r="B2975" t="s">
        <v>8103</v>
      </c>
      <c r="C2975" t="s">
        <v>3034</v>
      </c>
      <c r="D2975" t="s">
        <v>3052</v>
      </c>
      <c r="E2975">
        <v>53035</v>
      </c>
      <c r="F2975">
        <v>307</v>
      </c>
      <c r="G2975">
        <v>304</v>
      </c>
      <c r="H2975">
        <v>121</v>
      </c>
      <c r="I2975">
        <v>872</v>
      </c>
      <c r="J2975">
        <v>371</v>
      </c>
      <c r="K2975">
        <v>303</v>
      </c>
      <c r="L2975">
        <v>226</v>
      </c>
      <c r="M2975">
        <v>1045</v>
      </c>
      <c r="N2975">
        <f t="shared" si="46"/>
        <v>3549</v>
      </c>
    </row>
    <row r="2976" spans="1:14" ht="14.25" customHeight="1" x14ac:dyDescent="0.35">
      <c r="A2976" t="s">
        <v>8104</v>
      </c>
      <c r="B2976" t="s">
        <v>8105</v>
      </c>
      <c r="C2976" t="s">
        <v>3034</v>
      </c>
      <c r="D2976" t="s">
        <v>3053</v>
      </c>
      <c r="E2976">
        <v>53037</v>
      </c>
      <c r="F2976">
        <v>64</v>
      </c>
      <c r="G2976">
        <v>0</v>
      </c>
      <c r="H2976">
        <v>47</v>
      </c>
      <c r="I2976">
        <v>826</v>
      </c>
      <c r="J2976">
        <v>92</v>
      </c>
      <c r="K2976">
        <v>71</v>
      </c>
      <c r="L2976">
        <v>83</v>
      </c>
      <c r="M2976">
        <v>1526</v>
      </c>
      <c r="N2976">
        <f t="shared" si="46"/>
        <v>2709</v>
      </c>
    </row>
    <row r="2977" spans="1:14" ht="14.25" customHeight="1" x14ac:dyDescent="0.35">
      <c r="A2977" t="s">
        <v>8106</v>
      </c>
      <c r="B2977" t="s">
        <v>8107</v>
      </c>
      <c r="C2977" t="s">
        <v>3034</v>
      </c>
      <c r="D2977" t="s">
        <v>3054</v>
      </c>
      <c r="E2977">
        <v>53039</v>
      </c>
      <c r="F2977">
        <v>47</v>
      </c>
      <c r="G2977">
        <v>15</v>
      </c>
      <c r="H2977">
        <v>31</v>
      </c>
      <c r="I2977">
        <v>101</v>
      </c>
      <c r="J2977">
        <v>57</v>
      </c>
      <c r="K2977">
        <v>0</v>
      </c>
      <c r="L2977">
        <v>26</v>
      </c>
      <c r="M2977">
        <v>108</v>
      </c>
      <c r="N2977">
        <f t="shared" si="46"/>
        <v>385</v>
      </c>
    </row>
    <row r="2978" spans="1:14" ht="14.25" customHeight="1" x14ac:dyDescent="0.35">
      <c r="A2978" t="s">
        <v>8108</v>
      </c>
      <c r="B2978" t="s">
        <v>4387</v>
      </c>
      <c r="C2978" t="s">
        <v>3034</v>
      </c>
      <c r="D2978" t="s">
        <v>3055</v>
      </c>
      <c r="E2978">
        <v>53041</v>
      </c>
      <c r="F2978">
        <v>92</v>
      </c>
      <c r="G2978">
        <v>59</v>
      </c>
      <c r="H2978">
        <v>44</v>
      </c>
      <c r="I2978">
        <v>506</v>
      </c>
      <c r="J2978">
        <v>237</v>
      </c>
      <c r="K2978">
        <v>105</v>
      </c>
      <c r="L2978">
        <v>132</v>
      </c>
      <c r="M2978">
        <v>448</v>
      </c>
      <c r="N2978">
        <f t="shared" si="46"/>
        <v>1623</v>
      </c>
    </row>
    <row r="2979" spans="1:14" ht="14.25" customHeight="1" x14ac:dyDescent="0.35">
      <c r="A2979" t="s">
        <v>8109</v>
      </c>
      <c r="B2979" t="s">
        <v>3619</v>
      </c>
      <c r="C2979" t="s">
        <v>3034</v>
      </c>
      <c r="D2979" t="s">
        <v>3056</v>
      </c>
      <c r="E2979">
        <v>53043</v>
      </c>
      <c r="F2979">
        <v>61</v>
      </c>
      <c r="G2979">
        <v>27</v>
      </c>
      <c r="H2979">
        <v>19</v>
      </c>
      <c r="I2979">
        <v>44</v>
      </c>
      <c r="J2979">
        <v>20</v>
      </c>
      <c r="K2979">
        <v>0</v>
      </c>
      <c r="L2979">
        <v>7</v>
      </c>
      <c r="M2979">
        <v>21</v>
      </c>
      <c r="N2979">
        <f t="shared" si="46"/>
        <v>199</v>
      </c>
    </row>
    <row r="2980" spans="1:14" ht="14.25" customHeight="1" x14ac:dyDescent="0.35">
      <c r="A2980" t="s">
        <v>8110</v>
      </c>
      <c r="B2980" t="s">
        <v>4506</v>
      </c>
      <c r="C2980" t="s">
        <v>3034</v>
      </c>
      <c r="D2980" t="s">
        <v>3057</v>
      </c>
      <c r="E2980">
        <v>53045</v>
      </c>
      <c r="F2980">
        <v>190</v>
      </c>
      <c r="G2980">
        <v>6</v>
      </c>
      <c r="H2980">
        <v>123</v>
      </c>
      <c r="I2980">
        <v>530</v>
      </c>
      <c r="J2980">
        <v>159</v>
      </c>
      <c r="K2980">
        <v>22</v>
      </c>
      <c r="L2980">
        <v>73</v>
      </c>
      <c r="M2980">
        <v>374</v>
      </c>
      <c r="N2980">
        <f t="shared" si="46"/>
        <v>1477</v>
      </c>
    </row>
    <row r="2981" spans="1:14" ht="14.25" customHeight="1" x14ac:dyDescent="0.35">
      <c r="A2981" t="s">
        <v>8111</v>
      </c>
      <c r="B2981" t="s">
        <v>8112</v>
      </c>
      <c r="C2981" t="s">
        <v>3034</v>
      </c>
      <c r="D2981" t="s">
        <v>3058</v>
      </c>
      <c r="E2981">
        <v>53047</v>
      </c>
      <c r="F2981">
        <v>173</v>
      </c>
      <c r="G2981">
        <v>71</v>
      </c>
      <c r="H2981">
        <v>51</v>
      </c>
      <c r="I2981">
        <v>363</v>
      </c>
      <c r="J2981">
        <v>130</v>
      </c>
      <c r="K2981">
        <v>43</v>
      </c>
      <c r="L2981">
        <v>87</v>
      </c>
      <c r="M2981">
        <v>360</v>
      </c>
      <c r="N2981">
        <f t="shared" si="46"/>
        <v>1278</v>
      </c>
    </row>
    <row r="2982" spans="1:14" ht="14.25" customHeight="1" x14ac:dyDescent="0.35">
      <c r="A2982" t="s">
        <v>8113</v>
      </c>
      <c r="B2982" t="s">
        <v>8114</v>
      </c>
      <c r="C2982" t="s">
        <v>3034</v>
      </c>
      <c r="D2982" t="s">
        <v>3059</v>
      </c>
      <c r="E2982">
        <v>53049</v>
      </c>
      <c r="F2982">
        <v>37</v>
      </c>
      <c r="G2982">
        <v>41</v>
      </c>
      <c r="H2982">
        <v>17</v>
      </c>
      <c r="I2982">
        <v>98</v>
      </c>
      <c r="J2982">
        <v>28</v>
      </c>
      <c r="K2982">
        <v>8</v>
      </c>
      <c r="L2982">
        <v>18</v>
      </c>
      <c r="M2982">
        <v>14</v>
      </c>
      <c r="N2982">
        <f t="shared" si="46"/>
        <v>261</v>
      </c>
    </row>
    <row r="2983" spans="1:14" ht="14.25" customHeight="1" x14ac:dyDescent="0.35">
      <c r="A2983" t="s">
        <v>8115</v>
      </c>
      <c r="B2983" t="s">
        <v>8116</v>
      </c>
      <c r="C2983" t="s">
        <v>3034</v>
      </c>
      <c r="D2983" t="s">
        <v>3060</v>
      </c>
      <c r="E2983">
        <v>53051</v>
      </c>
      <c r="F2983">
        <v>16</v>
      </c>
      <c r="G2983">
        <v>72</v>
      </c>
      <c r="H2983">
        <v>50</v>
      </c>
      <c r="I2983">
        <v>192</v>
      </c>
      <c r="J2983">
        <v>37</v>
      </c>
      <c r="K2983">
        <v>0</v>
      </c>
      <c r="L2983">
        <v>23</v>
      </c>
      <c r="M2983">
        <v>85</v>
      </c>
      <c r="N2983">
        <f t="shared" si="46"/>
        <v>475</v>
      </c>
    </row>
    <row r="2984" spans="1:14" ht="14.25" customHeight="1" x14ac:dyDescent="0.35">
      <c r="A2984" t="s">
        <v>8117</v>
      </c>
      <c r="B2984" t="s">
        <v>4245</v>
      </c>
      <c r="C2984" t="s">
        <v>3034</v>
      </c>
      <c r="D2984" t="s">
        <v>3061</v>
      </c>
      <c r="E2984">
        <v>53053</v>
      </c>
      <c r="F2984">
        <v>1577</v>
      </c>
      <c r="G2984">
        <v>682</v>
      </c>
      <c r="H2984">
        <v>841</v>
      </c>
      <c r="I2984">
        <v>3491</v>
      </c>
      <c r="J2984">
        <v>2291</v>
      </c>
      <c r="K2984">
        <v>542</v>
      </c>
      <c r="L2984">
        <v>1002</v>
      </c>
      <c r="M2984">
        <v>4589</v>
      </c>
      <c r="N2984">
        <f t="shared" si="46"/>
        <v>15015</v>
      </c>
    </row>
    <row r="2985" spans="1:14" ht="14.25" customHeight="1" x14ac:dyDescent="0.35">
      <c r="A2985" t="s">
        <v>8118</v>
      </c>
      <c r="B2985" t="s">
        <v>3902</v>
      </c>
      <c r="C2985" t="s">
        <v>3034</v>
      </c>
      <c r="D2985" t="s">
        <v>3062</v>
      </c>
      <c r="E2985">
        <v>53055</v>
      </c>
      <c r="F2985">
        <v>23</v>
      </c>
      <c r="G2985">
        <v>6</v>
      </c>
      <c r="H2985">
        <v>14</v>
      </c>
      <c r="I2985">
        <v>38</v>
      </c>
      <c r="J2985">
        <v>51</v>
      </c>
      <c r="K2985">
        <v>12</v>
      </c>
      <c r="L2985">
        <v>13</v>
      </c>
      <c r="M2985">
        <v>84</v>
      </c>
      <c r="N2985">
        <f t="shared" si="46"/>
        <v>241</v>
      </c>
    </row>
    <row r="2986" spans="1:14" ht="14.25" customHeight="1" x14ac:dyDescent="0.35">
      <c r="A2986" t="s">
        <v>8119</v>
      </c>
      <c r="B2986" t="s">
        <v>8120</v>
      </c>
      <c r="C2986" t="s">
        <v>3034</v>
      </c>
      <c r="D2986" t="s">
        <v>3063</v>
      </c>
      <c r="E2986">
        <v>53057</v>
      </c>
      <c r="F2986">
        <v>223</v>
      </c>
      <c r="G2986">
        <v>163</v>
      </c>
      <c r="H2986">
        <v>206</v>
      </c>
      <c r="I2986">
        <v>561</v>
      </c>
      <c r="J2986">
        <v>399</v>
      </c>
      <c r="K2986">
        <v>120</v>
      </c>
      <c r="L2986">
        <v>281</v>
      </c>
      <c r="M2986">
        <v>985</v>
      </c>
      <c r="N2986">
        <f t="shared" si="46"/>
        <v>2938</v>
      </c>
    </row>
    <row r="2987" spans="1:14" ht="14.25" customHeight="1" x14ac:dyDescent="0.35">
      <c r="A2987" t="s">
        <v>8121</v>
      </c>
      <c r="B2987" t="s">
        <v>8122</v>
      </c>
      <c r="C2987" t="s">
        <v>3034</v>
      </c>
      <c r="D2987" t="s">
        <v>3064</v>
      </c>
      <c r="E2987">
        <v>53059</v>
      </c>
      <c r="F2987">
        <v>25</v>
      </c>
      <c r="G2987">
        <v>0</v>
      </c>
      <c r="H2987">
        <v>11</v>
      </c>
      <c r="I2987">
        <v>29</v>
      </c>
      <c r="J2987">
        <v>0</v>
      </c>
      <c r="K2987">
        <v>0</v>
      </c>
      <c r="L2987">
        <v>8</v>
      </c>
      <c r="M2987">
        <v>56</v>
      </c>
      <c r="N2987">
        <f t="shared" si="46"/>
        <v>129</v>
      </c>
    </row>
    <row r="2988" spans="1:14" ht="14.25" customHeight="1" x14ac:dyDescent="0.35">
      <c r="A2988" t="s">
        <v>8123</v>
      </c>
      <c r="B2988" t="s">
        <v>8124</v>
      </c>
      <c r="C2988" t="s">
        <v>3034</v>
      </c>
      <c r="D2988" t="s">
        <v>3065</v>
      </c>
      <c r="E2988">
        <v>53061</v>
      </c>
      <c r="F2988">
        <v>1562</v>
      </c>
      <c r="G2988">
        <v>360</v>
      </c>
      <c r="H2988">
        <v>1215</v>
      </c>
      <c r="I2988">
        <v>2820</v>
      </c>
      <c r="J2988">
        <v>870</v>
      </c>
      <c r="K2988">
        <v>386</v>
      </c>
      <c r="L2988">
        <v>618</v>
      </c>
      <c r="M2988">
        <v>2996</v>
      </c>
      <c r="N2988">
        <f t="shared" si="46"/>
        <v>10827</v>
      </c>
    </row>
    <row r="2989" spans="1:14" ht="14.25" customHeight="1" x14ac:dyDescent="0.35">
      <c r="A2989" t="s">
        <v>8125</v>
      </c>
      <c r="B2989" t="s">
        <v>8126</v>
      </c>
      <c r="C2989" t="s">
        <v>3034</v>
      </c>
      <c r="D2989" t="s">
        <v>3066</v>
      </c>
      <c r="E2989">
        <v>53063</v>
      </c>
      <c r="F2989">
        <v>1057</v>
      </c>
      <c r="G2989">
        <v>695</v>
      </c>
      <c r="H2989">
        <v>592</v>
      </c>
      <c r="I2989">
        <v>5155</v>
      </c>
      <c r="J2989">
        <v>993</v>
      </c>
      <c r="K2989">
        <v>456</v>
      </c>
      <c r="L2989">
        <v>588</v>
      </c>
      <c r="M2989">
        <v>5732</v>
      </c>
      <c r="N2989">
        <f t="shared" si="46"/>
        <v>15268</v>
      </c>
    </row>
    <row r="2990" spans="1:14" ht="14.25" customHeight="1" x14ac:dyDescent="0.35">
      <c r="A2990" t="s">
        <v>8127</v>
      </c>
      <c r="B2990" t="s">
        <v>4997</v>
      </c>
      <c r="C2990" t="s">
        <v>3034</v>
      </c>
      <c r="D2990" t="s">
        <v>3067</v>
      </c>
      <c r="E2990">
        <v>53065</v>
      </c>
      <c r="F2990">
        <v>300</v>
      </c>
      <c r="G2990">
        <v>38</v>
      </c>
      <c r="H2990">
        <v>87</v>
      </c>
      <c r="I2990">
        <v>202</v>
      </c>
      <c r="J2990">
        <v>149</v>
      </c>
      <c r="K2990">
        <v>19</v>
      </c>
      <c r="L2990">
        <v>160</v>
      </c>
      <c r="M2990">
        <v>267</v>
      </c>
      <c r="N2990">
        <f t="shared" si="46"/>
        <v>1222</v>
      </c>
    </row>
    <row r="2991" spans="1:14" ht="14.25" customHeight="1" x14ac:dyDescent="0.35">
      <c r="A2991" t="s">
        <v>8128</v>
      </c>
      <c r="B2991" t="s">
        <v>6196</v>
      </c>
      <c r="C2991" t="s">
        <v>3034</v>
      </c>
      <c r="D2991" t="s">
        <v>3068</v>
      </c>
      <c r="E2991">
        <v>53067</v>
      </c>
      <c r="F2991">
        <v>640</v>
      </c>
      <c r="G2991">
        <v>137</v>
      </c>
      <c r="H2991">
        <v>533</v>
      </c>
      <c r="I2991">
        <v>1363</v>
      </c>
      <c r="J2991">
        <v>534</v>
      </c>
      <c r="K2991">
        <v>103</v>
      </c>
      <c r="L2991">
        <v>332</v>
      </c>
      <c r="M2991">
        <v>1750</v>
      </c>
      <c r="N2991">
        <f t="shared" si="46"/>
        <v>5392</v>
      </c>
    </row>
    <row r="2992" spans="1:14" ht="14.25" customHeight="1" x14ac:dyDescent="0.35">
      <c r="A2992" t="s">
        <v>8129</v>
      </c>
      <c r="B2992" t="s">
        <v>8130</v>
      </c>
      <c r="C2992" t="s">
        <v>3034</v>
      </c>
      <c r="D2992" t="s">
        <v>3069</v>
      </c>
      <c r="E2992">
        <v>53069</v>
      </c>
      <c r="F2992">
        <v>4</v>
      </c>
      <c r="G2992">
        <v>0</v>
      </c>
      <c r="H2992">
        <v>23</v>
      </c>
      <c r="I2992">
        <v>28</v>
      </c>
      <c r="J2992">
        <v>17</v>
      </c>
      <c r="K2992">
        <v>0</v>
      </c>
      <c r="L2992">
        <v>10</v>
      </c>
      <c r="M2992">
        <v>60</v>
      </c>
      <c r="N2992">
        <f t="shared" si="46"/>
        <v>142</v>
      </c>
    </row>
    <row r="2993" spans="1:14" ht="14.25" customHeight="1" x14ac:dyDescent="0.35">
      <c r="A2993" t="s">
        <v>8131</v>
      </c>
      <c r="B2993" t="s">
        <v>8132</v>
      </c>
      <c r="C2993" t="s">
        <v>3034</v>
      </c>
      <c r="D2993" t="s">
        <v>3070</v>
      </c>
      <c r="E2993">
        <v>53071</v>
      </c>
      <c r="F2993">
        <v>61</v>
      </c>
      <c r="G2993">
        <v>58</v>
      </c>
      <c r="H2993">
        <v>121</v>
      </c>
      <c r="I2993">
        <v>536</v>
      </c>
      <c r="J2993">
        <v>118</v>
      </c>
      <c r="K2993">
        <v>81</v>
      </c>
      <c r="L2993">
        <v>127</v>
      </c>
      <c r="M2993">
        <v>931</v>
      </c>
      <c r="N2993">
        <f t="shared" si="46"/>
        <v>2033</v>
      </c>
    </row>
    <row r="2994" spans="1:14" ht="14.25" customHeight="1" x14ac:dyDescent="0.35">
      <c r="A2994" t="s">
        <v>8133</v>
      </c>
      <c r="B2994" t="s">
        <v>8134</v>
      </c>
      <c r="C2994" t="s">
        <v>3034</v>
      </c>
      <c r="D2994" t="s">
        <v>3071</v>
      </c>
      <c r="E2994">
        <v>53073</v>
      </c>
      <c r="F2994">
        <v>449</v>
      </c>
      <c r="G2994">
        <v>123</v>
      </c>
      <c r="H2994">
        <v>415</v>
      </c>
      <c r="I2994">
        <v>3831</v>
      </c>
      <c r="J2994">
        <v>503</v>
      </c>
      <c r="K2994">
        <v>233</v>
      </c>
      <c r="L2994">
        <v>239</v>
      </c>
      <c r="M2994">
        <v>4253</v>
      </c>
      <c r="N2994">
        <f t="shared" si="46"/>
        <v>10046</v>
      </c>
    </row>
    <row r="2995" spans="1:14" ht="14.25" customHeight="1" x14ac:dyDescent="0.35">
      <c r="A2995" t="s">
        <v>8135</v>
      </c>
      <c r="B2995" t="s">
        <v>8136</v>
      </c>
      <c r="C2995" t="s">
        <v>3034</v>
      </c>
      <c r="D2995" t="s">
        <v>3072</v>
      </c>
      <c r="E2995">
        <v>53075</v>
      </c>
      <c r="F2995">
        <v>20</v>
      </c>
      <c r="G2995">
        <v>23</v>
      </c>
      <c r="H2995">
        <v>72</v>
      </c>
      <c r="I2995">
        <v>3068</v>
      </c>
      <c r="J2995">
        <v>44</v>
      </c>
      <c r="K2995">
        <v>0</v>
      </c>
      <c r="L2995">
        <v>25</v>
      </c>
      <c r="M2995">
        <v>3049</v>
      </c>
      <c r="N2995">
        <f t="shared" si="46"/>
        <v>6301</v>
      </c>
    </row>
    <row r="2996" spans="1:14" ht="14.25" customHeight="1" x14ac:dyDescent="0.35">
      <c r="A2996" t="s">
        <v>8137</v>
      </c>
      <c r="B2996" t="s">
        <v>8138</v>
      </c>
      <c r="C2996" t="s">
        <v>3034</v>
      </c>
      <c r="D2996" t="s">
        <v>3073</v>
      </c>
      <c r="E2996">
        <v>53077</v>
      </c>
      <c r="F2996">
        <v>1447</v>
      </c>
      <c r="G2996">
        <v>492</v>
      </c>
      <c r="H2996">
        <v>735</v>
      </c>
      <c r="I2996">
        <v>1817</v>
      </c>
      <c r="J2996">
        <v>1365</v>
      </c>
      <c r="K2996">
        <v>589</v>
      </c>
      <c r="L2996">
        <v>501</v>
      </c>
      <c r="M2996">
        <v>2795</v>
      </c>
      <c r="N2996">
        <f t="shared" si="46"/>
        <v>9741</v>
      </c>
    </row>
    <row r="2997" spans="1:14" ht="14.25" customHeight="1" x14ac:dyDescent="0.35">
      <c r="A2997" t="s">
        <v>8139</v>
      </c>
      <c r="B2997" t="s">
        <v>3331</v>
      </c>
      <c r="C2997" t="s">
        <v>3074</v>
      </c>
      <c r="D2997" t="s">
        <v>3075</v>
      </c>
      <c r="E2997">
        <v>54001</v>
      </c>
      <c r="F2997">
        <v>78</v>
      </c>
      <c r="G2997">
        <v>16</v>
      </c>
      <c r="H2997">
        <v>77</v>
      </c>
      <c r="I2997">
        <v>78</v>
      </c>
      <c r="J2997">
        <v>66</v>
      </c>
      <c r="K2997">
        <v>0</v>
      </c>
      <c r="L2997">
        <v>62</v>
      </c>
      <c r="M2997">
        <v>275</v>
      </c>
      <c r="N2997">
        <f t="shared" si="46"/>
        <v>652</v>
      </c>
    </row>
    <row r="2998" spans="1:14" ht="14.25" customHeight="1" x14ac:dyDescent="0.35">
      <c r="A2998" t="s">
        <v>8140</v>
      </c>
      <c r="B2998" t="s">
        <v>7093</v>
      </c>
      <c r="C2998" t="s">
        <v>3074</v>
      </c>
      <c r="D2998" t="s">
        <v>3076</v>
      </c>
      <c r="E2998">
        <v>54003</v>
      </c>
      <c r="F2998">
        <v>207</v>
      </c>
      <c r="G2998">
        <v>107</v>
      </c>
      <c r="H2998">
        <v>198</v>
      </c>
      <c r="I2998">
        <v>413</v>
      </c>
      <c r="J2998">
        <v>344</v>
      </c>
      <c r="K2998">
        <v>21</v>
      </c>
      <c r="L2998">
        <v>623</v>
      </c>
      <c r="M2998">
        <v>746</v>
      </c>
      <c r="N2998">
        <f t="shared" si="46"/>
        <v>2659</v>
      </c>
    </row>
    <row r="2999" spans="1:14" ht="14.25" customHeight="1" x14ac:dyDescent="0.35">
      <c r="A2999" t="s">
        <v>8141</v>
      </c>
      <c r="B2999" t="s">
        <v>3559</v>
      </c>
      <c r="C2999" t="s">
        <v>3074</v>
      </c>
      <c r="D2999" t="s">
        <v>3077</v>
      </c>
      <c r="E2999">
        <v>54005</v>
      </c>
      <c r="F2999">
        <v>122</v>
      </c>
      <c r="G2999">
        <v>10</v>
      </c>
      <c r="H2999">
        <v>63</v>
      </c>
      <c r="I2999">
        <v>135</v>
      </c>
      <c r="J2999">
        <v>113</v>
      </c>
      <c r="K2999">
        <v>56</v>
      </c>
      <c r="L2999">
        <v>37</v>
      </c>
      <c r="M2999">
        <v>148</v>
      </c>
      <c r="N2999">
        <f t="shared" si="46"/>
        <v>684</v>
      </c>
    </row>
    <row r="3000" spans="1:14" ht="14.25" customHeight="1" x14ac:dyDescent="0.35">
      <c r="A3000" t="s">
        <v>8142</v>
      </c>
      <c r="B3000" t="s">
        <v>8143</v>
      </c>
      <c r="C3000" t="s">
        <v>3074</v>
      </c>
      <c r="D3000" t="s">
        <v>3078</v>
      </c>
      <c r="E3000">
        <v>54007</v>
      </c>
      <c r="F3000">
        <v>28</v>
      </c>
      <c r="G3000">
        <v>33</v>
      </c>
      <c r="H3000">
        <v>7</v>
      </c>
      <c r="I3000">
        <v>77</v>
      </c>
      <c r="J3000">
        <v>11</v>
      </c>
      <c r="K3000">
        <v>4</v>
      </c>
      <c r="L3000">
        <v>13</v>
      </c>
      <c r="M3000">
        <v>45</v>
      </c>
      <c r="N3000">
        <f t="shared" si="46"/>
        <v>218</v>
      </c>
    </row>
    <row r="3001" spans="1:14" ht="14.25" customHeight="1" x14ac:dyDescent="0.35">
      <c r="A3001" t="s">
        <v>8144</v>
      </c>
      <c r="B3001" t="s">
        <v>8145</v>
      </c>
      <c r="C3001" t="s">
        <v>3074</v>
      </c>
      <c r="D3001" t="s">
        <v>3079</v>
      </c>
      <c r="E3001">
        <v>54009</v>
      </c>
      <c r="F3001">
        <v>51</v>
      </c>
      <c r="G3001">
        <v>14</v>
      </c>
      <c r="H3001">
        <v>25</v>
      </c>
      <c r="I3001">
        <v>78</v>
      </c>
      <c r="J3001">
        <v>0</v>
      </c>
      <c r="K3001">
        <v>48</v>
      </c>
      <c r="L3001">
        <v>38</v>
      </c>
      <c r="M3001">
        <v>40</v>
      </c>
      <c r="N3001">
        <f t="shared" si="46"/>
        <v>294</v>
      </c>
    </row>
    <row r="3002" spans="1:14" ht="14.25" customHeight="1" x14ac:dyDescent="0.35">
      <c r="A3002" t="s">
        <v>8146</v>
      </c>
      <c r="B3002" t="s">
        <v>8147</v>
      </c>
      <c r="C3002" t="s">
        <v>3074</v>
      </c>
      <c r="D3002" t="s">
        <v>3080</v>
      </c>
      <c r="E3002">
        <v>54011</v>
      </c>
      <c r="F3002">
        <v>250</v>
      </c>
      <c r="G3002">
        <v>105</v>
      </c>
      <c r="H3002">
        <v>142</v>
      </c>
      <c r="I3002">
        <v>1730</v>
      </c>
      <c r="J3002">
        <v>373</v>
      </c>
      <c r="K3002">
        <v>81</v>
      </c>
      <c r="L3002">
        <v>195</v>
      </c>
      <c r="M3002">
        <v>2074</v>
      </c>
      <c r="N3002">
        <f t="shared" si="46"/>
        <v>4950</v>
      </c>
    </row>
    <row r="3003" spans="1:14" ht="14.25" customHeight="1" x14ac:dyDescent="0.35">
      <c r="A3003" t="s">
        <v>8148</v>
      </c>
      <c r="B3003" t="s">
        <v>3341</v>
      </c>
      <c r="C3003" t="s">
        <v>3074</v>
      </c>
      <c r="D3003" t="s">
        <v>3081</v>
      </c>
      <c r="E3003">
        <v>54013</v>
      </c>
      <c r="F3003">
        <v>33</v>
      </c>
      <c r="G3003">
        <v>0</v>
      </c>
      <c r="H3003">
        <v>23</v>
      </c>
      <c r="I3003">
        <v>160</v>
      </c>
      <c r="J3003">
        <v>9</v>
      </c>
      <c r="K3003">
        <v>0</v>
      </c>
      <c r="L3003">
        <v>11</v>
      </c>
      <c r="M3003">
        <v>40</v>
      </c>
      <c r="N3003">
        <f t="shared" si="46"/>
        <v>276</v>
      </c>
    </row>
    <row r="3004" spans="1:14" ht="14.25" customHeight="1" x14ac:dyDescent="0.35">
      <c r="A3004" t="s">
        <v>8149</v>
      </c>
      <c r="B3004" t="s">
        <v>3353</v>
      </c>
      <c r="C3004" t="s">
        <v>3074</v>
      </c>
      <c r="D3004" t="s">
        <v>3082</v>
      </c>
      <c r="E3004">
        <v>54015</v>
      </c>
      <c r="F3004">
        <v>87</v>
      </c>
      <c r="G3004">
        <v>22</v>
      </c>
      <c r="H3004">
        <v>36</v>
      </c>
      <c r="I3004">
        <v>14</v>
      </c>
      <c r="J3004">
        <v>92</v>
      </c>
      <c r="K3004">
        <v>20</v>
      </c>
      <c r="L3004">
        <v>36</v>
      </c>
      <c r="M3004">
        <v>140</v>
      </c>
      <c r="N3004">
        <f t="shared" si="46"/>
        <v>447</v>
      </c>
    </row>
    <row r="3005" spans="1:14" ht="14.25" customHeight="1" x14ac:dyDescent="0.35">
      <c r="A3005" t="s">
        <v>8150</v>
      </c>
      <c r="B3005" t="s">
        <v>8151</v>
      </c>
      <c r="C3005" t="s">
        <v>3074</v>
      </c>
      <c r="D3005" t="s">
        <v>3083</v>
      </c>
      <c r="E3005">
        <v>54017</v>
      </c>
      <c r="F3005">
        <v>19</v>
      </c>
      <c r="G3005">
        <v>0</v>
      </c>
      <c r="H3005">
        <v>41</v>
      </c>
      <c r="I3005">
        <v>67</v>
      </c>
      <c r="J3005">
        <v>13</v>
      </c>
      <c r="K3005">
        <v>0</v>
      </c>
      <c r="L3005">
        <v>18</v>
      </c>
      <c r="M3005">
        <v>68</v>
      </c>
      <c r="N3005">
        <f t="shared" si="46"/>
        <v>226</v>
      </c>
    </row>
    <row r="3006" spans="1:14" ht="14.25" customHeight="1" x14ac:dyDescent="0.35">
      <c r="A3006" t="s">
        <v>8152</v>
      </c>
      <c r="B3006" t="s">
        <v>3383</v>
      </c>
      <c r="C3006" t="s">
        <v>3074</v>
      </c>
      <c r="D3006" t="s">
        <v>3084</v>
      </c>
      <c r="E3006">
        <v>54019</v>
      </c>
      <c r="F3006">
        <v>238</v>
      </c>
      <c r="G3006">
        <v>62</v>
      </c>
      <c r="H3006">
        <v>280</v>
      </c>
      <c r="I3006">
        <v>138</v>
      </c>
      <c r="J3006">
        <v>190</v>
      </c>
      <c r="K3006">
        <v>70</v>
      </c>
      <c r="L3006">
        <v>40</v>
      </c>
      <c r="M3006">
        <v>350</v>
      </c>
      <c r="N3006">
        <f t="shared" si="46"/>
        <v>1368</v>
      </c>
    </row>
    <row r="3007" spans="1:14" ht="14.25" customHeight="1" x14ac:dyDescent="0.35">
      <c r="A3007" t="s">
        <v>8153</v>
      </c>
      <c r="B3007" t="s">
        <v>4161</v>
      </c>
      <c r="C3007" t="s">
        <v>3074</v>
      </c>
      <c r="D3007" t="s">
        <v>3085</v>
      </c>
      <c r="E3007">
        <v>54021</v>
      </c>
      <c r="F3007">
        <v>39</v>
      </c>
      <c r="G3007">
        <v>0</v>
      </c>
      <c r="H3007">
        <v>0</v>
      </c>
      <c r="I3007">
        <v>63</v>
      </c>
      <c r="J3007">
        <v>3</v>
      </c>
      <c r="K3007">
        <v>0</v>
      </c>
      <c r="L3007">
        <v>29</v>
      </c>
      <c r="M3007">
        <v>33</v>
      </c>
      <c r="N3007">
        <f t="shared" si="46"/>
        <v>167</v>
      </c>
    </row>
    <row r="3008" spans="1:14" ht="14.25" customHeight="1" x14ac:dyDescent="0.35">
      <c r="A3008" t="s">
        <v>8154</v>
      </c>
      <c r="B3008" t="s">
        <v>3598</v>
      </c>
      <c r="C3008" t="s">
        <v>3074</v>
      </c>
      <c r="D3008" t="s">
        <v>3086</v>
      </c>
      <c r="E3008">
        <v>54023</v>
      </c>
      <c r="F3008">
        <v>0</v>
      </c>
      <c r="G3008">
        <v>0</v>
      </c>
      <c r="H3008">
        <v>17</v>
      </c>
      <c r="I3008">
        <v>60</v>
      </c>
      <c r="J3008">
        <v>20</v>
      </c>
      <c r="K3008">
        <v>1</v>
      </c>
      <c r="L3008">
        <v>4</v>
      </c>
      <c r="M3008">
        <v>135</v>
      </c>
      <c r="N3008">
        <f t="shared" si="46"/>
        <v>237</v>
      </c>
    </row>
    <row r="3009" spans="1:14" ht="14.25" customHeight="1" x14ac:dyDescent="0.35">
      <c r="A3009" t="s">
        <v>8155</v>
      </c>
      <c r="B3009" t="s">
        <v>8156</v>
      </c>
      <c r="C3009" t="s">
        <v>3074</v>
      </c>
      <c r="D3009" t="s">
        <v>3087</v>
      </c>
      <c r="E3009">
        <v>54025</v>
      </c>
      <c r="F3009">
        <v>156</v>
      </c>
      <c r="G3009">
        <v>26</v>
      </c>
      <c r="H3009">
        <v>24</v>
      </c>
      <c r="I3009">
        <v>407</v>
      </c>
      <c r="J3009">
        <v>88</v>
      </c>
      <c r="K3009">
        <v>132</v>
      </c>
      <c r="L3009">
        <v>112</v>
      </c>
      <c r="M3009">
        <v>612</v>
      </c>
      <c r="N3009">
        <f t="shared" si="46"/>
        <v>1557</v>
      </c>
    </row>
    <row r="3010" spans="1:14" ht="14.25" customHeight="1" x14ac:dyDescent="0.35">
      <c r="A3010" t="s">
        <v>8157</v>
      </c>
      <c r="B3010" t="s">
        <v>5400</v>
      </c>
      <c r="C3010" t="s">
        <v>3074</v>
      </c>
      <c r="D3010" t="s">
        <v>3088</v>
      </c>
      <c r="E3010">
        <v>54027</v>
      </c>
      <c r="F3010">
        <v>30</v>
      </c>
      <c r="G3010">
        <v>11</v>
      </c>
      <c r="H3010">
        <v>67</v>
      </c>
      <c r="I3010">
        <v>41</v>
      </c>
      <c r="J3010">
        <v>89</v>
      </c>
      <c r="K3010">
        <v>0</v>
      </c>
      <c r="L3010">
        <v>92</v>
      </c>
      <c r="M3010">
        <v>295</v>
      </c>
      <c r="N3010">
        <f t="shared" si="46"/>
        <v>625</v>
      </c>
    </row>
    <row r="3011" spans="1:14" ht="14.25" customHeight="1" x14ac:dyDescent="0.35">
      <c r="A3011" t="s">
        <v>8158</v>
      </c>
      <c r="B3011" t="s">
        <v>4178</v>
      </c>
      <c r="C3011" t="s">
        <v>3074</v>
      </c>
      <c r="D3011" t="s">
        <v>3089</v>
      </c>
      <c r="E3011">
        <v>54029</v>
      </c>
      <c r="F3011">
        <v>53</v>
      </c>
      <c r="G3011">
        <v>11</v>
      </c>
      <c r="H3011">
        <v>16</v>
      </c>
      <c r="I3011">
        <v>123</v>
      </c>
      <c r="J3011">
        <v>47</v>
      </c>
      <c r="K3011">
        <v>0</v>
      </c>
      <c r="L3011">
        <v>9</v>
      </c>
      <c r="M3011">
        <v>107</v>
      </c>
      <c r="N3011">
        <f t="shared" ref="N3011:N3074" si="47">SUM(F3011:M3011)</f>
        <v>366</v>
      </c>
    </row>
    <row r="3012" spans="1:14" ht="14.25" customHeight="1" x14ac:dyDescent="0.35">
      <c r="A3012" t="s">
        <v>8159</v>
      </c>
      <c r="B3012" t="s">
        <v>8160</v>
      </c>
      <c r="C3012" t="s">
        <v>3074</v>
      </c>
      <c r="D3012" t="s">
        <v>3090</v>
      </c>
      <c r="E3012">
        <v>54031</v>
      </c>
      <c r="F3012">
        <v>69</v>
      </c>
      <c r="G3012">
        <v>0</v>
      </c>
      <c r="H3012">
        <v>18</v>
      </c>
      <c r="I3012">
        <v>38</v>
      </c>
      <c r="J3012">
        <v>24</v>
      </c>
      <c r="K3012">
        <v>15</v>
      </c>
      <c r="L3012">
        <v>98</v>
      </c>
      <c r="M3012">
        <v>130</v>
      </c>
      <c r="N3012">
        <f t="shared" si="47"/>
        <v>392</v>
      </c>
    </row>
    <row r="3013" spans="1:14" ht="14.25" customHeight="1" x14ac:dyDescent="0.35">
      <c r="A3013" t="s">
        <v>8161</v>
      </c>
      <c r="B3013" t="s">
        <v>4608</v>
      </c>
      <c r="C3013" t="s">
        <v>3074</v>
      </c>
      <c r="D3013" t="s">
        <v>3091</v>
      </c>
      <c r="E3013">
        <v>54033</v>
      </c>
      <c r="F3013">
        <v>59</v>
      </c>
      <c r="G3013">
        <v>0</v>
      </c>
      <c r="H3013">
        <v>61</v>
      </c>
      <c r="I3013">
        <v>289</v>
      </c>
      <c r="J3013">
        <v>165</v>
      </c>
      <c r="K3013">
        <v>58</v>
      </c>
      <c r="L3013">
        <v>143</v>
      </c>
      <c r="M3013">
        <v>214</v>
      </c>
      <c r="N3013">
        <f t="shared" si="47"/>
        <v>989</v>
      </c>
    </row>
    <row r="3014" spans="1:14" ht="14.25" customHeight="1" x14ac:dyDescent="0.35">
      <c r="A3014" t="s">
        <v>8162</v>
      </c>
      <c r="B3014" t="s">
        <v>3397</v>
      </c>
      <c r="C3014" t="s">
        <v>3074</v>
      </c>
      <c r="D3014" t="s">
        <v>3092</v>
      </c>
      <c r="E3014">
        <v>54035</v>
      </c>
      <c r="F3014">
        <v>85</v>
      </c>
      <c r="G3014">
        <v>12</v>
      </c>
      <c r="H3014">
        <v>30</v>
      </c>
      <c r="I3014">
        <v>195</v>
      </c>
      <c r="J3014">
        <v>248</v>
      </c>
      <c r="K3014">
        <v>22</v>
      </c>
      <c r="L3014">
        <v>60</v>
      </c>
      <c r="M3014">
        <v>356</v>
      </c>
      <c r="N3014">
        <f t="shared" si="47"/>
        <v>1008</v>
      </c>
    </row>
    <row r="3015" spans="1:14" ht="14.25" customHeight="1" x14ac:dyDescent="0.35">
      <c r="A3015" t="s">
        <v>8163</v>
      </c>
      <c r="B3015" t="s">
        <v>3399</v>
      </c>
      <c r="C3015" t="s">
        <v>3074</v>
      </c>
      <c r="D3015" t="s">
        <v>3093</v>
      </c>
      <c r="E3015">
        <v>54037</v>
      </c>
      <c r="F3015">
        <v>120</v>
      </c>
      <c r="G3015">
        <v>54</v>
      </c>
      <c r="H3015">
        <v>33</v>
      </c>
      <c r="I3015">
        <v>153</v>
      </c>
      <c r="J3015">
        <v>147</v>
      </c>
      <c r="K3015">
        <v>0</v>
      </c>
      <c r="L3015">
        <v>122</v>
      </c>
      <c r="M3015">
        <v>262</v>
      </c>
      <c r="N3015">
        <f t="shared" si="47"/>
        <v>891</v>
      </c>
    </row>
    <row r="3016" spans="1:14" ht="14.25" customHeight="1" x14ac:dyDescent="0.35">
      <c r="A3016" t="s">
        <v>8164</v>
      </c>
      <c r="B3016" t="s">
        <v>8165</v>
      </c>
      <c r="C3016" t="s">
        <v>3074</v>
      </c>
      <c r="D3016" t="s">
        <v>3094</v>
      </c>
      <c r="E3016">
        <v>54039</v>
      </c>
      <c r="F3016">
        <v>976</v>
      </c>
      <c r="G3016">
        <v>201</v>
      </c>
      <c r="H3016">
        <v>256</v>
      </c>
      <c r="I3016">
        <v>944</v>
      </c>
      <c r="J3016">
        <v>722</v>
      </c>
      <c r="K3016">
        <v>128</v>
      </c>
      <c r="L3016">
        <v>341</v>
      </c>
      <c r="M3016">
        <v>1274</v>
      </c>
      <c r="N3016">
        <f t="shared" si="47"/>
        <v>4842</v>
      </c>
    </row>
    <row r="3017" spans="1:14" ht="14.25" customHeight="1" x14ac:dyDescent="0.35">
      <c r="A3017" t="s">
        <v>8166</v>
      </c>
      <c r="B3017" t="s">
        <v>4387</v>
      </c>
      <c r="C3017" t="s">
        <v>3074</v>
      </c>
      <c r="D3017" t="s">
        <v>3095</v>
      </c>
      <c r="E3017">
        <v>54041</v>
      </c>
      <c r="F3017">
        <v>133</v>
      </c>
      <c r="G3017">
        <v>79</v>
      </c>
      <c r="H3017">
        <v>40</v>
      </c>
      <c r="I3017">
        <v>102</v>
      </c>
      <c r="J3017">
        <v>33</v>
      </c>
      <c r="K3017">
        <v>0</v>
      </c>
      <c r="L3017">
        <v>23</v>
      </c>
      <c r="M3017">
        <v>191</v>
      </c>
      <c r="N3017">
        <f t="shared" si="47"/>
        <v>601</v>
      </c>
    </row>
    <row r="3018" spans="1:14" ht="14.25" customHeight="1" x14ac:dyDescent="0.35">
      <c r="A3018" t="s">
        <v>8167</v>
      </c>
      <c r="B3018" t="s">
        <v>3619</v>
      </c>
      <c r="C3018" t="s">
        <v>3074</v>
      </c>
      <c r="D3018" t="s">
        <v>3096</v>
      </c>
      <c r="E3018">
        <v>54043</v>
      </c>
      <c r="F3018">
        <v>169</v>
      </c>
      <c r="G3018">
        <v>0</v>
      </c>
      <c r="H3018">
        <v>127</v>
      </c>
      <c r="I3018">
        <v>77</v>
      </c>
      <c r="J3018">
        <v>106</v>
      </c>
      <c r="K3018">
        <v>66</v>
      </c>
      <c r="L3018">
        <v>8</v>
      </c>
      <c r="M3018">
        <v>128</v>
      </c>
      <c r="N3018">
        <f t="shared" si="47"/>
        <v>681</v>
      </c>
    </row>
    <row r="3019" spans="1:14" ht="14.25" customHeight="1" x14ac:dyDescent="0.35">
      <c r="A3019" t="s">
        <v>8168</v>
      </c>
      <c r="B3019" t="s">
        <v>3623</v>
      </c>
      <c r="C3019" t="s">
        <v>3074</v>
      </c>
      <c r="D3019" t="s">
        <v>3097</v>
      </c>
      <c r="E3019">
        <v>54045</v>
      </c>
      <c r="F3019">
        <v>76</v>
      </c>
      <c r="G3019">
        <v>84</v>
      </c>
      <c r="H3019">
        <v>25</v>
      </c>
      <c r="I3019">
        <v>218</v>
      </c>
      <c r="J3019">
        <v>156</v>
      </c>
      <c r="K3019">
        <v>0</v>
      </c>
      <c r="L3019">
        <v>73</v>
      </c>
      <c r="M3019">
        <v>422</v>
      </c>
      <c r="N3019">
        <f t="shared" si="47"/>
        <v>1054</v>
      </c>
    </row>
    <row r="3020" spans="1:14" ht="14.25" customHeight="1" x14ac:dyDescent="0.35">
      <c r="A3020" t="s">
        <v>8169</v>
      </c>
      <c r="B3020" t="s">
        <v>6523</v>
      </c>
      <c r="C3020" t="s">
        <v>3074</v>
      </c>
      <c r="D3020" t="s">
        <v>3098</v>
      </c>
      <c r="E3020">
        <v>54047</v>
      </c>
      <c r="F3020">
        <v>144</v>
      </c>
      <c r="G3020">
        <v>35</v>
      </c>
      <c r="H3020">
        <v>24</v>
      </c>
      <c r="I3020">
        <v>138</v>
      </c>
      <c r="J3020">
        <v>75</v>
      </c>
      <c r="K3020">
        <v>11</v>
      </c>
      <c r="L3020">
        <v>62</v>
      </c>
      <c r="M3020">
        <v>215</v>
      </c>
      <c r="N3020">
        <f t="shared" si="47"/>
        <v>704</v>
      </c>
    </row>
    <row r="3021" spans="1:14" ht="14.25" customHeight="1" x14ac:dyDescent="0.35">
      <c r="A3021" t="s">
        <v>8170</v>
      </c>
      <c r="B3021" t="s">
        <v>3419</v>
      </c>
      <c r="C3021" t="s">
        <v>3074</v>
      </c>
      <c r="D3021" t="s">
        <v>3099</v>
      </c>
      <c r="E3021">
        <v>54049</v>
      </c>
      <c r="F3021">
        <v>177</v>
      </c>
      <c r="G3021">
        <v>26</v>
      </c>
      <c r="H3021">
        <v>31</v>
      </c>
      <c r="I3021">
        <v>418</v>
      </c>
      <c r="J3021">
        <v>164</v>
      </c>
      <c r="K3021">
        <v>37</v>
      </c>
      <c r="L3021">
        <v>118</v>
      </c>
      <c r="M3021">
        <v>558</v>
      </c>
      <c r="N3021">
        <f t="shared" si="47"/>
        <v>1529</v>
      </c>
    </row>
    <row r="3022" spans="1:14" ht="14.25" customHeight="1" x14ac:dyDescent="0.35">
      <c r="A3022" t="s">
        <v>8171</v>
      </c>
      <c r="B3022" t="s">
        <v>3421</v>
      </c>
      <c r="C3022" t="s">
        <v>3074</v>
      </c>
      <c r="D3022" t="s">
        <v>3100</v>
      </c>
      <c r="E3022">
        <v>54051</v>
      </c>
      <c r="F3022">
        <v>127</v>
      </c>
      <c r="G3022">
        <v>20</v>
      </c>
      <c r="H3022">
        <v>101</v>
      </c>
      <c r="I3022">
        <v>66</v>
      </c>
      <c r="J3022">
        <v>303</v>
      </c>
      <c r="K3022">
        <v>6</v>
      </c>
      <c r="L3022">
        <v>56</v>
      </c>
      <c r="M3022">
        <v>198</v>
      </c>
      <c r="N3022">
        <f t="shared" si="47"/>
        <v>877</v>
      </c>
    </row>
    <row r="3023" spans="1:14" ht="14.25" customHeight="1" x14ac:dyDescent="0.35">
      <c r="A3023" t="s">
        <v>8172</v>
      </c>
      <c r="B3023" t="s">
        <v>4506</v>
      </c>
      <c r="C3023" t="s">
        <v>3074</v>
      </c>
      <c r="D3023" t="s">
        <v>3101</v>
      </c>
      <c r="E3023">
        <v>54053</v>
      </c>
      <c r="F3023">
        <v>242</v>
      </c>
      <c r="G3023">
        <v>0</v>
      </c>
      <c r="H3023">
        <v>0</v>
      </c>
      <c r="I3023">
        <v>120</v>
      </c>
      <c r="J3023">
        <v>191</v>
      </c>
      <c r="K3023">
        <v>131</v>
      </c>
      <c r="L3023">
        <v>59</v>
      </c>
      <c r="M3023">
        <v>97</v>
      </c>
      <c r="N3023">
        <f t="shared" si="47"/>
        <v>840</v>
      </c>
    </row>
    <row r="3024" spans="1:14" ht="14.25" customHeight="1" x14ac:dyDescent="0.35">
      <c r="A3024" t="s">
        <v>8173</v>
      </c>
      <c r="B3024" t="s">
        <v>4512</v>
      </c>
      <c r="C3024" t="s">
        <v>3074</v>
      </c>
      <c r="D3024" t="s">
        <v>3102</v>
      </c>
      <c r="E3024">
        <v>54055</v>
      </c>
      <c r="F3024">
        <v>182</v>
      </c>
      <c r="G3024">
        <v>95</v>
      </c>
      <c r="H3024">
        <v>230</v>
      </c>
      <c r="I3024">
        <v>462</v>
      </c>
      <c r="J3024">
        <v>173</v>
      </c>
      <c r="K3024">
        <v>3</v>
      </c>
      <c r="L3024">
        <v>142</v>
      </c>
      <c r="M3024">
        <v>554</v>
      </c>
      <c r="N3024">
        <f t="shared" si="47"/>
        <v>1841</v>
      </c>
    </row>
    <row r="3025" spans="1:14" ht="14.25" customHeight="1" x14ac:dyDescent="0.35">
      <c r="A3025" t="s">
        <v>8174</v>
      </c>
      <c r="B3025" t="s">
        <v>3872</v>
      </c>
      <c r="C3025" t="s">
        <v>3074</v>
      </c>
      <c r="D3025" t="s">
        <v>3103</v>
      </c>
      <c r="E3025">
        <v>54057</v>
      </c>
      <c r="F3025">
        <v>62</v>
      </c>
      <c r="G3025">
        <v>0</v>
      </c>
      <c r="H3025">
        <v>151</v>
      </c>
      <c r="I3025">
        <v>95</v>
      </c>
      <c r="J3025">
        <v>61</v>
      </c>
      <c r="K3025">
        <v>0</v>
      </c>
      <c r="L3025">
        <v>29</v>
      </c>
      <c r="M3025">
        <v>89</v>
      </c>
      <c r="N3025">
        <f t="shared" si="47"/>
        <v>487</v>
      </c>
    </row>
    <row r="3026" spans="1:14" ht="14.25" customHeight="1" x14ac:dyDescent="0.35">
      <c r="A3026" t="s">
        <v>8175</v>
      </c>
      <c r="B3026" t="s">
        <v>8176</v>
      </c>
      <c r="C3026" t="s">
        <v>3074</v>
      </c>
      <c r="D3026" t="s">
        <v>3104</v>
      </c>
      <c r="E3026">
        <v>54059</v>
      </c>
      <c r="F3026">
        <v>145</v>
      </c>
      <c r="G3026">
        <v>37</v>
      </c>
      <c r="H3026">
        <v>25</v>
      </c>
      <c r="I3026">
        <v>111</v>
      </c>
      <c r="J3026">
        <v>105</v>
      </c>
      <c r="K3026">
        <v>4</v>
      </c>
      <c r="L3026">
        <v>163</v>
      </c>
      <c r="M3026">
        <v>279</v>
      </c>
      <c r="N3026">
        <f t="shared" si="47"/>
        <v>869</v>
      </c>
    </row>
    <row r="3027" spans="1:14" ht="14.25" customHeight="1" x14ac:dyDescent="0.35">
      <c r="A3027" t="s">
        <v>8177</v>
      </c>
      <c r="B3027" t="s">
        <v>8178</v>
      </c>
      <c r="C3027" t="s">
        <v>3074</v>
      </c>
      <c r="D3027" t="s">
        <v>3105</v>
      </c>
      <c r="E3027">
        <v>54061</v>
      </c>
      <c r="F3027">
        <v>88</v>
      </c>
      <c r="G3027">
        <v>60</v>
      </c>
      <c r="H3027">
        <v>56</v>
      </c>
      <c r="I3027">
        <v>5458</v>
      </c>
      <c r="J3027">
        <v>259</v>
      </c>
      <c r="K3027">
        <v>75</v>
      </c>
      <c r="L3027">
        <v>242</v>
      </c>
      <c r="M3027">
        <v>5191</v>
      </c>
      <c r="N3027">
        <f t="shared" si="47"/>
        <v>11429</v>
      </c>
    </row>
    <row r="3028" spans="1:14" ht="14.25" customHeight="1" x14ac:dyDescent="0.35">
      <c r="A3028" t="s">
        <v>8179</v>
      </c>
      <c r="B3028" t="s">
        <v>3425</v>
      </c>
      <c r="C3028" t="s">
        <v>3074</v>
      </c>
      <c r="D3028" t="s">
        <v>3106</v>
      </c>
      <c r="E3028">
        <v>54063</v>
      </c>
      <c r="F3028">
        <v>55</v>
      </c>
      <c r="G3028">
        <v>0</v>
      </c>
      <c r="H3028">
        <v>24</v>
      </c>
      <c r="I3028">
        <v>45</v>
      </c>
      <c r="J3028">
        <v>17</v>
      </c>
      <c r="K3028">
        <v>0</v>
      </c>
      <c r="L3028">
        <v>77</v>
      </c>
      <c r="M3028">
        <v>0</v>
      </c>
      <c r="N3028">
        <f t="shared" si="47"/>
        <v>218</v>
      </c>
    </row>
    <row r="3029" spans="1:14" ht="14.25" customHeight="1" x14ac:dyDescent="0.35">
      <c r="A3029" t="s">
        <v>8180</v>
      </c>
      <c r="B3029" t="s">
        <v>3429</v>
      </c>
      <c r="C3029" t="s">
        <v>3074</v>
      </c>
      <c r="D3029" t="s">
        <v>3107</v>
      </c>
      <c r="E3029">
        <v>54065</v>
      </c>
      <c r="F3029">
        <v>51</v>
      </c>
      <c r="G3029">
        <v>41</v>
      </c>
      <c r="H3029">
        <v>55</v>
      </c>
      <c r="I3029">
        <v>23</v>
      </c>
      <c r="J3029">
        <v>25</v>
      </c>
      <c r="K3029">
        <v>3</v>
      </c>
      <c r="L3029">
        <v>23</v>
      </c>
      <c r="M3029">
        <v>158</v>
      </c>
      <c r="N3029">
        <f t="shared" si="47"/>
        <v>379</v>
      </c>
    </row>
    <row r="3030" spans="1:14" ht="14.25" customHeight="1" x14ac:dyDescent="0.35">
      <c r="A3030" t="s">
        <v>8181</v>
      </c>
      <c r="B3030" t="s">
        <v>5149</v>
      </c>
      <c r="C3030" t="s">
        <v>3074</v>
      </c>
      <c r="D3030" t="s">
        <v>3108</v>
      </c>
      <c r="E3030">
        <v>54067</v>
      </c>
      <c r="F3030">
        <v>38</v>
      </c>
      <c r="G3030">
        <v>63</v>
      </c>
      <c r="H3030">
        <v>0</v>
      </c>
      <c r="I3030">
        <v>46</v>
      </c>
      <c r="J3030">
        <v>34</v>
      </c>
      <c r="K3030">
        <v>0</v>
      </c>
      <c r="L3030">
        <v>86</v>
      </c>
      <c r="M3030">
        <v>56</v>
      </c>
      <c r="N3030">
        <f t="shared" si="47"/>
        <v>323</v>
      </c>
    </row>
    <row r="3031" spans="1:14" ht="14.25" customHeight="1" x14ac:dyDescent="0.35">
      <c r="A3031" t="s">
        <v>8182</v>
      </c>
      <c r="B3031" t="s">
        <v>4645</v>
      </c>
      <c r="C3031" t="s">
        <v>3074</v>
      </c>
      <c r="D3031" t="s">
        <v>3109</v>
      </c>
      <c r="E3031">
        <v>54069</v>
      </c>
      <c r="F3031">
        <v>141</v>
      </c>
      <c r="G3031">
        <v>6</v>
      </c>
      <c r="H3031">
        <v>106</v>
      </c>
      <c r="I3031">
        <v>184</v>
      </c>
      <c r="J3031">
        <v>84</v>
      </c>
      <c r="K3031">
        <v>6</v>
      </c>
      <c r="L3031">
        <v>78</v>
      </c>
      <c r="M3031">
        <v>506</v>
      </c>
      <c r="N3031">
        <f t="shared" si="47"/>
        <v>1111</v>
      </c>
    </row>
    <row r="3032" spans="1:14" ht="14.25" customHeight="1" x14ac:dyDescent="0.35">
      <c r="A3032" t="s">
        <v>8183</v>
      </c>
      <c r="B3032" t="s">
        <v>5157</v>
      </c>
      <c r="C3032" t="s">
        <v>3074</v>
      </c>
      <c r="D3032" t="s">
        <v>3110</v>
      </c>
      <c r="E3032">
        <v>54071</v>
      </c>
      <c r="F3032">
        <v>12</v>
      </c>
      <c r="G3032">
        <v>19</v>
      </c>
      <c r="H3032">
        <v>17</v>
      </c>
      <c r="I3032">
        <v>50</v>
      </c>
      <c r="J3032">
        <v>2</v>
      </c>
      <c r="K3032">
        <v>10</v>
      </c>
      <c r="L3032">
        <v>0</v>
      </c>
      <c r="M3032">
        <v>101</v>
      </c>
      <c r="N3032">
        <f t="shared" si="47"/>
        <v>211</v>
      </c>
    </row>
    <row r="3033" spans="1:14" ht="14.25" customHeight="1" x14ac:dyDescent="0.35">
      <c r="A3033" t="s">
        <v>8184</v>
      </c>
      <c r="B3033" t="s">
        <v>8185</v>
      </c>
      <c r="C3033" t="s">
        <v>3074</v>
      </c>
      <c r="D3033" t="s">
        <v>3111</v>
      </c>
      <c r="E3033">
        <v>54073</v>
      </c>
      <c r="F3033">
        <v>6</v>
      </c>
      <c r="G3033">
        <v>27</v>
      </c>
      <c r="H3033">
        <v>9</v>
      </c>
      <c r="I3033">
        <v>27</v>
      </c>
      <c r="J3033">
        <v>0</v>
      </c>
      <c r="K3033">
        <v>0</v>
      </c>
      <c r="L3033">
        <v>0</v>
      </c>
      <c r="M3033">
        <v>20</v>
      </c>
      <c r="N3033">
        <f t="shared" si="47"/>
        <v>89</v>
      </c>
    </row>
    <row r="3034" spans="1:14" ht="14.25" customHeight="1" x14ac:dyDescent="0.35">
      <c r="A3034" t="s">
        <v>8186</v>
      </c>
      <c r="B3034" t="s">
        <v>4809</v>
      </c>
      <c r="C3034" t="s">
        <v>3074</v>
      </c>
      <c r="D3034" t="s">
        <v>3112</v>
      </c>
      <c r="E3034">
        <v>54075</v>
      </c>
      <c r="F3034">
        <v>8</v>
      </c>
      <c r="G3034">
        <v>21</v>
      </c>
      <c r="H3034">
        <v>38</v>
      </c>
      <c r="I3034">
        <v>84</v>
      </c>
      <c r="J3034">
        <v>11</v>
      </c>
      <c r="K3034">
        <v>0</v>
      </c>
      <c r="L3034">
        <v>8</v>
      </c>
      <c r="M3034">
        <v>84</v>
      </c>
      <c r="N3034">
        <f t="shared" si="47"/>
        <v>254</v>
      </c>
    </row>
    <row r="3035" spans="1:14" ht="14.25" customHeight="1" x14ac:dyDescent="0.35">
      <c r="A3035" t="s">
        <v>8187</v>
      </c>
      <c r="B3035" t="s">
        <v>8188</v>
      </c>
      <c r="C3035" t="s">
        <v>3074</v>
      </c>
      <c r="D3035" t="s">
        <v>3113</v>
      </c>
      <c r="E3035">
        <v>54077</v>
      </c>
      <c r="F3035">
        <v>132</v>
      </c>
      <c r="G3035">
        <v>12</v>
      </c>
      <c r="H3035">
        <v>22</v>
      </c>
      <c r="I3035">
        <v>128</v>
      </c>
      <c r="J3035">
        <v>52</v>
      </c>
      <c r="K3035">
        <v>41</v>
      </c>
      <c r="L3035">
        <v>96</v>
      </c>
      <c r="M3035">
        <v>234</v>
      </c>
      <c r="N3035">
        <f t="shared" si="47"/>
        <v>717</v>
      </c>
    </row>
    <row r="3036" spans="1:14" ht="14.25" customHeight="1" x14ac:dyDescent="0.35">
      <c r="A3036" t="s">
        <v>8189</v>
      </c>
      <c r="B3036" t="s">
        <v>4033</v>
      </c>
      <c r="C3036" t="s">
        <v>3074</v>
      </c>
      <c r="D3036" t="s">
        <v>3114</v>
      </c>
      <c r="E3036">
        <v>54079</v>
      </c>
      <c r="F3036">
        <v>181</v>
      </c>
      <c r="G3036">
        <v>41</v>
      </c>
      <c r="H3036">
        <v>27</v>
      </c>
      <c r="I3036">
        <v>300</v>
      </c>
      <c r="J3036">
        <v>234</v>
      </c>
      <c r="K3036">
        <v>12</v>
      </c>
      <c r="L3036">
        <v>102</v>
      </c>
      <c r="M3036">
        <v>409</v>
      </c>
      <c r="N3036">
        <f t="shared" si="47"/>
        <v>1306</v>
      </c>
    </row>
    <row r="3037" spans="1:14" ht="14.25" customHeight="1" x14ac:dyDescent="0.35">
      <c r="A3037" t="s">
        <v>8190</v>
      </c>
      <c r="B3037" t="s">
        <v>8191</v>
      </c>
      <c r="C3037" t="s">
        <v>3074</v>
      </c>
      <c r="D3037" t="s">
        <v>3115</v>
      </c>
      <c r="E3037">
        <v>54081</v>
      </c>
      <c r="F3037">
        <v>192</v>
      </c>
      <c r="G3037">
        <v>99</v>
      </c>
      <c r="H3037">
        <v>258</v>
      </c>
      <c r="I3037">
        <v>649</v>
      </c>
      <c r="J3037">
        <v>390</v>
      </c>
      <c r="K3037">
        <v>377</v>
      </c>
      <c r="L3037">
        <v>282</v>
      </c>
      <c r="M3037">
        <v>758</v>
      </c>
      <c r="N3037">
        <f t="shared" si="47"/>
        <v>3005</v>
      </c>
    </row>
    <row r="3038" spans="1:14" ht="14.25" customHeight="1" x14ac:dyDescent="0.35">
      <c r="A3038" t="s">
        <v>8192</v>
      </c>
      <c r="B3038" t="s">
        <v>3437</v>
      </c>
      <c r="C3038" t="s">
        <v>3074</v>
      </c>
      <c r="D3038" t="s">
        <v>3116</v>
      </c>
      <c r="E3038">
        <v>54083</v>
      </c>
      <c r="F3038">
        <v>22</v>
      </c>
      <c r="G3038">
        <v>15</v>
      </c>
      <c r="H3038">
        <v>11</v>
      </c>
      <c r="I3038">
        <v>46</v>
      </c>
      <c r="J3038">
        <v>85</v>
      </c>
      <c r="K3038">
        <v>0</v>
      </c>
      <c r="L3038">
        <v>7</v>
      </c>
      <c r="M3038">
        <v>199</v>
      </c>
      <c r="N3038">
        <f t="shared" si="47"/>
        <v>385</v>
      </c>
    </row>
    <row r="3039" spans="1:14" ht="14.25" customHeight="1" x14ac:dyDescent="0.35">
      <c r="A3039" t="s">
        <v>8193</v>
      </c>
      <c r="B3039" t="s">
        <v>8194</v>
      </c>
      <c r="C3039" t="s">
        <v>3074</v>
      </c>
      <c r="D3039" t="s">
        <v>3117</v>
      </c>
      <c r="E3039">
        <v>54085</v>
      </c>
      <c r="F3039">
        <v>63</v>
      </c>
      <c r="G3039">
        <v>2</v>
      </c>
      <c r="H3039">
        <v>19</v>
      </c>
      <c r="I3039">
        <v>65</v>
      </c>
      <c r="J3039">
        <v>6</v>
      </c>
      <c r="K3039">
        <v>7</v>
      </c>
      <c r="L3039">
        <v>38</v>
      </c>
      <c r="M3039">
        <v>47</v>
      </c>
      <c r="N3039">
        <f t="shared" si="47"/>
        <v>247</v>
      </c>
    </row>
    <row r="3040" spans="1:14" ht="14.25" customHeight="1" x14ac:dyDescent="0.35">
      <c r="A3040" t="s">
        <v>8195</v>
      </c>
      <c r="B3040" t="s">
        <v>7351</v>
      </c>
      <c r="C3040" t="s">
        <v>3074</v>
      </c>
      <c r="D3040" t="s">
        <v>3118</v>
      </c>
      <c r="E3040">
        <v>54087</v>
      </c>
      <c r="F3040">
        <v>46</v>
      </c>
      <c r="G3040">
        <v>0</v>
      </c>
      <c r="H3040">
        <v>84</v>
      </c>
      <c r="I3040">
        <v>47</v>
      </c>
      <c r="J3040">
        <v>67</v>
      </c>
      <c r="K3040">
        <v>63</v>
      </c>
      <c r="L3040">
        <v>0</v>
      </c>
      <c r="M3040">
        <v>61</v>
      </c>
      <c r="N3040">
        <f t="shared" si="47"/>
        <v>368</v>
      </c>
    </row>
    <row r="3041" spans="1:14" ht="14.25" customHeight="1" x14ac:dyDescent="0.35">
      <c r="A3041" t="s">
        <v>8196</v>
      </c>
      <c r="B3041" t="s">
        <v>8197</v>
      </c>
      <c r="C3041" t="s">
        <v>3074</v>
      </c>
      <c r="D3041" t="s">
        <v>3119</v>
      </c>
      <c r="E3041">
        <v>54089</v>
      </c>
      <c r="F3041">
        <v>15</v>
      </c>
      <c r="G3041">
        <v>0</v>
      </c>
      <c r="H3041">
        <v>27</v>
      </c>
      <c r="I3041">
        <v>43</v>
      </c>
      <c r="J3041">
        <v>116</v>
      </c>
      <c r="K3041">
        <v>0</v>
      </c>
      <c r="L3041">
        <v>14</v>
      </c>
      <c r="M3041">
        <v>86</v>
      </c>
      <c r="N3041">
        <f t="shared" si="47"/>
        <v>301</v>
      </c>
    </row>
    <row r="3042" spans="1:14" ht="14.25" customHeight="1" x14ac:dyDescent="0.35">
      <c r="A3042" t="s">
        <v>8198</v>
      </c>
      <c r="B3042" t="s">
        <v>4048</v>
      </c>
      <c r="C3042" t="s">
        <v>3074</v>
      </c>
      <c r="D3042" t="s">
        <v>3120</v>
      </c>
      <c r="E3042">
        <v>54091</v>
      </c>
      <c r="F3042">
        <v>52</v>
      </c>
      <c r="G3042">
        <v>0</v>
      </c>
      <c r="H3042">
        <v>0</v>
      </c>
      <c r="I3042">
        <v>107</v>
      </c>
      <c r="J3042">
        <v>17</v>
      </c>
      <c r="K3042">
        <v>63</v>
      </c>
      <c r="L3042">
        <v>0</v>
      </c>
      <c r="M3042">
        <v>169</v>
      </c>
      <c r="N3042">
        <f t="shared" si="47"/>
        <v>408</v>
      </c>
    </row>
    <row r="3043" spans="1:14" ht="14.25" customHeight="1" x14ac:dyDescent="0.35">
      <c r="A3043" t="s">
        <v>8199</v>
      </c>
      <c r="B3043" t="s">
        <v>8200</v>
      </c>
      <c r="C3043" t="s">
        <v>3074</v>
      </c>
      <c r="D3043" t="s">
        <v>3121</v>
      </c>
      <c r="E3043">
        <v>54093</v>
      </c>
      <c r="F3043">
        <v>9</v>
      </c>
      <c r="G3043">
        <v>6</v>
      </c>
      <c r="H3043">
        <v>13</v>
      </c>
      <c r="I3043">
        <v>20</v>
      </c>
      <c r="J3043">
        <v>14</v>
      </c>
      <c r="K3043">
        <v>16</v>
      </c>
      <c r="L3043">
        <v>0</v>
      </c>
      <c r="M3043">
        <v>27</v>
      </c>
      <c r="N3043">
        <f t="shared" si="47"/>
        <v>105</v>
      </c>
    </row>
    <row r="3044" spans="1:14" ht="14.25" customHeight="1" x14ac:dyDescent="0.35">
      <c r="A3044" t="s">
        <v>8201</v>
      </c>
      <c r="B3044" t="s">
        <v>7751</v>
      </c>
      <c r="C3044" t="s">
        <v>3074</v>
      </c>
      <c r="D3044" t="s">
        <v>3122</v>
      </c>
      <c r="E3044">
        <v>54095</v>
      </c>
      <c r="F3044">
        <v>3</v>
      </c>
      <c r="G3044">
        <v>0</v>
      </c>
      <c r="H3044">
        <v>50</v>
      </c>
      <c r="I3044">
        <v>29</v>
      </c>
      <c r="J3044">
        <v>6</v>
      </c>
      <c r="K3044">
        <v>9</v>
      </c>
      <c r="L3044">
        <v>2</v>
      </c>
      <c r="M3044">
        <v>87</v>
      </c>
      <c r="N3044">
        <f t="shared" si="47"/>
        <v>186</v>
      </c>
    </row>
    <row r="3045" spans="1:14" ht="14.25" customHeight="1" x14ac:dyDescent="0.35">
      <c r="A3045" t="s">
        <v>8202</v>
      </c>
      <c r="B3045" t="s">
        <v>7753</v>
      </c>
      <c r="C3045" t="s">
        <v>3074</v>
      </c>
      <c r="D3045" t="s">
        <v>3123</v>
      </c>
      <c r="E3045">
        <v>54097</v>
      </c>
      <c r="F3045">
        <v>134</v>
      </c>
      <c r="G3045">
        <v>8</v>
      </c>
      <c r="H3045">
        <v>16</v>
      </c>
      <c r="I3045">
        <v>44</v>
      </c>
      <c r="J3045">
        <v>143</v>
      </c>
      <c r="K3045">
        <v>58</v>
      </c>
      <c r="L3045">
        <v>62</v>
      </c>
      <c r="M3045">
        <v>196</v>
      </c>
      <c r="N3045">
        <f t="shared" si="47"/>
        <v>661</v>
      </c>
    </row>
    <row r="3046" spans="1:14" ht="14.25" customHeight="1" x14ac:dyDescent="0.35">
      <c r="A3046" t="s">
        <v>8203</v>
      </c>
      <c r="B3046" t="s">
        <v>4309</v>
      </c>
      <c r="C3046" t="s">
        <v>3074</v>
      </c>
      <c r="D3046" t="s">
        <v>3124</v>
      </c>
      <c r="E3046">
        <v>54099</v>
      </c>
      <c r="F3046">
        <v>96</v>
      </c>
      <c r="G3046">
        <v>92</v>
      </c>
      <c r="H3046">
        <v>104</v>
      </c>
      <c r="I3046">
        <v>87</v>
      </c>
      <c r="J3046">
        <v>59</v>
      </c>
      <c r="K3046">
        <v>67</v>
      </c>
      <c r="L3046">
        <v>63</v>
      </c>
      <c r="M3046">
        <v>389</v>
      </c>
      <c r="N3046">
        <f t="shared" si="47"/>
        <v>957</v>
      </c>
    </row>
    <row r="3047" spans="1:14" ht="14.25" customHeight="1" x14ac:dyDescent="0.35">
      <c r="A3047" t="s">
        <v>8204</v>
      </c>
      <c r="B3047" t="s">
        <v>4311</v>
      </c>
      <c r="C3047" t="s">
        <v>3074</v>
      </c>
      <c r="D3047" t="s">
        <v>3125</v>
      </c>
      <c r="E3047">
        <v>54101</v>
      </c>
      <c r="F3047">
        <v>78</v>
      </c>
      <c r="G3047">
        <v>61</v>
      </c>
      <c r="H3047">
        <v>23</v>
      </c>
      <c r="I3047">
        <v>124</v>
      </c>
      <c r="J3047">
        <v>104</v>
      </c>
      <c r="K3047">
        <v>10</v>
      </c>
      <c r="L3047">
        <v>22</v>
      </c>
      <c r="M3047">
        <v>26</v>
      </c>
      <c r="N3047">
        <f t="shared" si="47"/>
        <v>448</v>
      </c>
    </row>
    <row r="3048" spans="1:14" ht="14.25" customHeight="1" x14ac:dyDescent="0.35">
      <c r="A3048" t="s">
        <v>8205</v>
      </c>
      <c r="B3048" t="s">
        <v>8206</v>
      </c>
      <c r="C3048" t="s">
        <v>3074</v>
      </c>
      <c r="D3048" t="s">
        <v>3126</v>
      </c>
      <c r="E3048">
        <v>54103</v>
      </c>
      <c r="F3048">
        <v>12</v>
      </c>
      <c r="G3048">
        <v>6</v>
      </c>
      <c r="H3048">
        <v>8</v>
      </c>
      <c r="I3048">
        <v>78</v>
      </c>
      <c r="J3048">
        <v>37</v>
      </c>
      <c r="K3048">
        <v>0</v>
      </c>
      <c r="L3048">
        <v>6</v>
      </c>
      <c r="M3048">
        <v>120</v>
      </c>
      <c r="N3048">
        <f t="shared" si="47"/>
        <v>267</v>
      </c>
    </row>
    <row r="3049" spans="1:14" ht="14.25" customHeight="1" x14ac:dyDescent="0.35">
      <c r="A3049" t="s">
        <v>8207</v>
      </c>
      <c r="B3049" t="s">
        <v>8208</v>
      </c>
      <c r="C3049" t="s">
        <v>3074</v>
      </c>
      <c r="D3049" t="s">
        <v>3127</v>
      </c>
      <c r="E3049">
        <v>54105</v>
      </c>
      <c r="F3049">
        <v>55</v>
      </c>
      <c r="G3049">
        <v>16</v>
      </c>
      <c r="H3049">
        <v>8</v>
      </c>
      <c r="I3049">
        <v>10</v>
      </c>
      <c r="J3049">
        <v>93</v>
      </c>
      <c r="K3049">
        <v>0</v>
      </c>
      <c r="L3049">
        <v>8</v>
      </c>
      <c r="M3049">
        <v>45</v>
      </c>
      <c r="N3049">
        <f t="shared" si="47"/>
        <v>235</v>
      </c>
    </row>
    <row r="3050" spans="1:14" ht="14.25" customHeight="1" x14ac:dyDescent="0.35">
      <c r="A3050" t="s">
        <v>8209</v>
      </c>
      <c r="B3050" t="s">
        <v>6799</v>
      </c>
      <c r="C3050" t="s">
        <v>3074</v>
      </c>
      <c r="D3050" t="s">
        <v>3128</v>
      </c>
      <c r="E3050">
        <v>54107</v>
      </c>
      <c r="F3050">
        <v>190</v>
      </c>
      <c r="G3050">
        <v>22</v>
      </c>
      <c r="H3050">
        <v>237</v>
      </c>
      <c r="I3050">
        <v>655</v>
      </c>
      <c r="J3050">
        <v>304</v>
      </c>
      <c r="K3050">
        <v>57</v>
      </c>
      <c r="L3050">
        <v>141</v>
      </c>
      <c r="M3050">
        <v>596</v>
      </c>
      <c r="N3050">
        <f t="shared" si="47"/>
        <v>2202</v>
      </c>
    </row>
    <row r="3051" spans="1:14" ht="14.25" customHeight="1" x14ac:dyDescent="0.35">
      <c r="A3051" t="s">
        <v>8210</v>
      </c>
      <c r="B3051" t="s">
        <v>6427</v>
      </c>
      <c r="C3051" t="s">
        <v>3074</v>
      </c>
      <c r="D3051" t="s">
        <v>3129</v>
      </c>
      <c r="E3051">
        <v>54109</v>
      </c>
      <c r="F3051">
        <v>73</v>
      </c>
      <c r="G3051">
        <v>28</v>
      </c>
      <c r="H3051">
        <v>93</v>
      </c>
      <c r="I3051">
        <v>213</v>
      </c>
      <c r="J3051">
        <v>96</v>
      </c>
      <c r="K3051">
        <v>0</v>
      </c>
      <c r="L3051">
        <v>187</v>
      </c>
      <c r="M3051">
        <v>208</v>
      </c>
      <c r="N3051">
        <f t="shared" si="47"/>
        <v>898</v>
      </c>
    </row>
    <row r="3052" spans="1:14" ht="14.25" customHeight="1" x14ac:dyDescent="0.35">
      <c r="A3052" t="s">
        <v>8211</v>
      </c>
      <c r="B3052" t="s">
        <v>3797</v>
      </c>
      <c r="C3052" t="s">
        <v>3130</v>
      </c>
      <c r="D3052" t="s">
        <v>3131</v>
      </c>
      <c r="E3052">
        <v>55001</v>
      </c>
      <c r="F3052">
        <v>38</v>
      </c>
      <c r="G3052">
        <v>12</v>
      </c>
      <c r="H3052">
        <v>33</v>
      </c>
      <c r="I3052">
        <v>48</v>
      </c>
      <c r="J3052">
        <v>62</v>
      </c>
      <c r="K3052">
        <v>22</v>
      </c>
      <c r="L3052">
        <v>66</v>
      </c>
      <c r="M3052">
        <v>132</v>
      </c>
      <c r="N3052">
        <f t="shared" si="47"/>
        <v>413</v>
      </c>
    </row>
    <row r="3053" spans="1:14" ht="14.25" customHeight="1" x14ac:dyDescent="0.35">
      <c r="A3053" t="s">
        <v>8212</v>
      </c>
      <c r="B3053" t="s">
        <v>6681</v>
      </c>
      <c r="C3053" t="s">
        <v>3130</v>
      </c>
      <c r="D3053" t="s">
        <v>3132</v>
      </c>
      <c r="E3053">
        <v>55003</v>
      </c>
      <c r="F3053">
        <v>18</v>
      </c>
      <c r="G3053">
        <v>3</v>
      </c>
      <c r="H3053">
        <v>22</v>
      </c>
      <c r="I3053">
        <v>186</v>
      </c>
      <c r="J3053">
        <v>19</v>
      </c>
      <c r="K3053">
        <v>4</v>
      </c>
      <c r="L3053">
        <v>14</v>
      </c>
      <c r="M3053">
        <v>156</v>
      </c>
      <c r="N3053">
        <f t="shared" si="47"/>
        <v>422</v>
      </c>
    </row>
    <row r="3054" spans="1:14" ht="14.25" customHeight="1" x14ac:dyDescent="0.35">
      <c r="A3054" t="s">
        <v>8213</v>
      </c>
      <c r="B3054" t="s">
        <v>8214</v>
      </c>
      <c r="C3054" t="s">
        <v>3130</v>
      </c>
      <c r="D3054" t="s">
        <v>3133</v>
      </c>
      <c r="E3054">
        <v>55005</v>
      </c>
      <c r="F3054">
        <v>36</v>
      </c>
      <c r="G3054">
        <v>18</v>
      </c>
      <c r="H3054">
        <v>21</v>
      </c>
      <c r="I3054">
        <v>256</v>
      </c>
      <c r="J3054">
        <v>130</v>
      </c>
      <c r="K3054">
        <v>7</v>
      </c>
      <c r="L3054">
        <v>40</v>
      </c>
      <c r="M3054">
        <v>262</v>
      </c>
      <c r="N3054">
        <f t="shared" si="47"/>
        <v>770</v>
      </c>
    </row>
    <row r="3055" spans="1:14" ht="14.25" customHeight="1" x14ac:dyDescent="0.35">
      <c r="A3055" t="s">
        <v>8215</v>
      </c>
      <c r="B3055" t="s">
        <v>8216</v>
      </c>
      <c r="C3055" t="s">
        <v>3130</v>
      </c>
      <c r="D3055" t="s">
        <v>3134</v>
      </c>
      <c r="E3055">
        <v>55007</v>
      </c>
      <c r="F3055">
        <v>35</v>
      </c>
      <c r="G3055">
        <v>8</v>
      </c>
      <c r="H3055">
        <v>33</v>
      </c>
      <c r="I3055">
        <v>55</v>
      </c>
      <c r="J3055">
        <v>27</v>
      </c>
      <c r="K3055">
        <v>14</v>
      </c>
      <c r="L3055">
        <v>18</v>
      </c>
      <c r="M3055">
        <v>28</v>
      </c>
      <c r="N3055">
        <f t="shared" si="47"/>
        <v>218</v>
      </c>
    </row>
    <row r="3056" spans="1:14" ht="14.25" customHeight="1" x14ac:dyDescent="0.35">
      <c r="A3056" t="s">
        <v>8217</v>
      </c>
      <c r="B3056" t="s">
        <v>4418</v>
      </c>
      <c r="C3056" t="s">
        <v>3130</v>
      </c>
      <c r="D3056" t="s">
        <v>3135</v>
      </c>
      <c r="E3056">
        <v>55009</v>
      </c>
      <c r="F3056">
        <v>472</v>
      </c>
      <c r="G3056">
        <v>122</v>
      </c>
      <c r="H3056">
        <v>430</v>
      </c>
      <c r="I3056">
        <v>1607</v>
      </c>
      <c r="J3056">
        <v>393</v>
      </c>
      <c r="K3056">
        <v>113</v>
      </c>
      <c r="L3056">
        <v>495</v>
      </c>
      <c r="M3056">
        <v>1966</v>
      </c>
      <c r="N3056">
        <f t="shared" si="47"/>
        <v>5598</v>
      </c>
    </row>
    <row r="3057" spans="1:14" ht="14.25" customHeight="1" x14ac:dyDescent="0.35">
      <c r="A3057" t="s">
        <v>8218</v>
      </c>
      <c r="B3057" t="s">
        <v>6084</v>
      </c>
      <c r="C3057" t="s">
        <v>3130</v>
      </c>
      <c r="D3057" t="s">
        <v>3136</v>
      </c>
      <c r="E3057">
        <v>55011</v>
      </c>
      <c r="F3057">
        <v>26</v>
      </c>
      <c r="G3057">
        <v>6</v>
      </c>
      <c r="H3057">
        <v>22</v>
      </c>
      <c r="I3057">
        <v>12</v>
      </c>
      <c r="J3057">
        <v>36</v>
      </c>
      <c r="K3057">
        <v>2</v>
      </c>
      <c r="L3057">
        <v>7</v>
      </c>
      <c r="M3057">
        <v>52</v>
      </c>
      <c r="N3057">
        <f t="shared" si="47"/>
        <v>163</v>
      </c>
    </row>
    <row r="3058" spans="1:14" ht="14.25" customHeight="1" x14ac:dyDescent="0.35">
      <c r="A3058" t="s">
        <v>8219</v>
      </c>
      <c r="B3058" t="s">
        <v>8220</v>
      </c>
      <c r="C3058" t="s">
        <v>3130</v>
      </c>
      <c r="D3058" t="s">
        <v>3137</v>
      </c>
      <c r="E3058">
        <v>55013</v>
      </c>
      <c r="F3058">
        <v>12</v>
      </c>
      <c r="G3058">
        <v>29</v>
      </c>
      <c r="H3058">
        <v>10</v>
      </c>
      <c r="I3058">
        <v>78</v>
      </c>
      <c r="J3058">
        <v>38</v>
      </c>
      <c r="K3058">
        <v>12</v>
      </c>
      <c r="L3058">
        <v>40</v>
      </c>
      <c r="M3058">
        <v>87</v>
      </c>
      <c r="N3058">
        <f t="shared" si="47"/>
        <v>306</v>
      </c>
    </row>
    <row r="3059" spans="1:14" ht="14.25" customHeight="1" x14ac:dyDescent="0.35">
      <c r="A3059" t="s">
        <v>8221</v>
      </c>
      <c r="B3059" t="s">
        <v>8222</v>
      </c>
      <c r="C3059" t="s">
        <v>3130</v>
      </c>
      <c r="D3059" t="s">
        <v>3138</v>
      </c>
      <c r="E3059">
        <v>55015</v>
      </c>
      <c r="F3059">
        <v>39</v>
      </c>
      <c r="G3059">
        <v>32</v>
      </c>
      <c r="H3059">
        <v>28</v>
      </c>
      <c r="I3059">
        <v>66</v>
      </c>
      <c r="J3059">
        <v>77</v>
      </c>
      <c r="K3059">
        <v>26</v>
      </c>
      <c r="L3059">
        <v>101</v>
      </c>
      <c r="M3059">
        <v>151</v>
      </c>
      <c r="N3059">
        <f t="shared" si="47"/>
        <v>520</v>
      </c>
    </row>
    <row r="3060" spans="1:14" ht="14.25" customHeight="1" x14ac:dyDescent="0.35">
      <c r="A3060" t="s">
        <v>8223</v>
      </c>
      <c r="B3060" t="s">
        <v>5440</v>
      </c>
      <c r="C3060" t="s">
        <v>3130</v>
      </c>
      <c r="D3060" t="s">
        <v>3139</v>
      </c>
      <c r="E3060">
        <v>55017</v>
      </c>
      <c r="F3060">
        <v>128</v>
      </c>
      <c r="G3060">
        <v>63</v>
      </c>
      <c r="H3060">
        <v>79</v>
      </c>
      <c r="I3060">
        <v>235</v>
      </c>
      <c r="J3060">
        <v>113</v>
      </c>
      <c r="K3060">
        <v>26</v>
      </c>
      <c r="L3060">
        <v>78</v>
      </c>
      <c r="M3060">
        <v>293</v>
      </c>
      <c r="N3060">
        <f t="shared" si="47"/>
        <v>1015</v>
      </c>
    </row>
    <row r="3061" spans="1:14" ht="14.25" customHeight="1" x14ac:dyDescent="0.35">
      <c r="A3061" t="s">
        <v>8224</v>
      </c>
      <c r="B3061" t="s">
        <v>3568</v>
      </c>
      <c r="C3061" t="s">
        <v>3130</v>
      </c>
      <c r="D3061" t="s">
        <v>3140</v>
      </c>
      <c r="E3061">
        <v>55019</v>
      </c>
      <c r="F3061">
        <v>135</v>
      </c>
      <c r="G3061">
        <v>11</v>
      </c>
      <c r="H3061">
        <v>82</v>
      </c>
      <c r="I3061">
        <v>133</v>
      </c>
      <c r="J3061">
        <v>120</v>
      </c>
      <c r="K3061">
        <v>57</v>
      </c>
      <c r="L3061">
        <v>58</v>
      </c>
      <c r="M3061">
        <v>235</v>
      </c>
      <c r="N3061">
        <f t="shared" si="47"/>
        <v>831</v>
      </c>
    </row>
    <row r="3062" spans="1:14" ht="14.25" customHeight="1" x14ac:dyDescent="0.35">
      <c r="A3062" t="s">
        <v>8225</v>
      </c>
      <c r="B3062" t="s">
        <v>3574</v>
      </c>
      <c r="C3062" t="s">
        <v>3130</v>
      </c>
      <c r="D3062" t="s">
        <v>3141</v>
      </c>
      <c r="E3062">
        <v>55021</v>
      </c>
      <c r="F3062">
        <v>27</v>
      </c>
      <c r="G3062">
        <v>9</v>
      </c>
      <c r="H3062">
        <v>51</v>
      </c>
      <c r="I3062">
        <v>344</v>
      </c>
      <c r="J3062">
        <v>69</v>
      </c>
      <c r="K3062">
        <v>37</v>
      </c>
      <c r="L3062">
        <v>27</v>
      </c>
      <c r="M3062">
        <v>245</v>
      </c>
      <c r="N3062">
        <f t="shared" si="47"/>
        <v>809</v>
      </c>
    </row>
    <row r="3063" spans="1:14" ht="14.25" customHeight="1" x14ac:dyDescent="0.35">
      <c r="A3063" t="s">
        <v>8226</v>
      </c>
      <c r="B3063" t="s">
        <v>3580</v>
      </c>
      <c r="C3063" t="s">
        <v>3130</v>
      </c>
      <c r="D3063" t="s">
        <v>3142</v>
      </c>
      <c r="E3063">
        <v>55023</v>
      </c>
      <c r="F3063">
        <v>48</v>
      </c>
      <c r="G3063">
        <v>17</v>
      </c>
      <c r="H3063">
        <v>24</v>
      </c>
      <c r="I3063">
        <v>99</v>
      </c>
      <c r="J3063">
        <v>45</v>
      </c>
      <c r="K3063">
        <v>21</v>
      </c>
      <c r="L3063">
        <v>24</v>
      </c>
      <c r="M3063">
        <v>131</v>
      </c>
      <c r="N3063">
        <f t="shared" si="47"/>
        <v>409</v>
      </c>
    </row>
    <row r="3064" spans="1:14" ht="14.25" customHeight="1" x14ac:dyDescent="0.35">
      <c r="A3064" t="s">
        <v>8227</v>
      </c>
      <c r="B3064" t="s">
        <v>8228</v>
      </c>
      <c r="C3064" t="s">
        <v>3130</v>
      </c>
      <c r="D3064" t="s">
        <v>3143</v>
      </c>
      <c r="E3064">
        <v>55025</v>
      </c>
      <c r="F3064">
        <v>903</v>
      </c>
      <c r="G3064">
        <v>256</v>
      </c>
      <c r="H3064">
        <v>500</v>
      </c>
      <c r="I3064">
        <v>11130</v>
      </c>
      <c r="J3064">
        <v>773</v>
      </c>
      <c r="K3064">
        <v>511</v>
      </c>
      <c r="L3064">
        <v>287</v>
      </c>
      <c r="M3064">
        <v>13676</v>
      </c>
      <c r="N3064">
        <f t="shared" si="47"/>
        <v>28036</v>
      </c>
    </row>
    <row r="3065" spans="1:14" ht="14.25" customHeight="1" x14ac:dyDescent="0.35">
      <c r="A3065" t="s">
        <v>8229</v>
      </c>
      <c r="B3065" t="s">
        <v>4134</v>
      </c>
      <c r="C3065" t="s">
        <v>3130</v>
      </c>
      <c r="D3065" t="s">
        <v>3144</v>
      </c>
      <c r="E3065">
        <v>55027</v>
      </c>
      <c r="F3065">
        <v>211</v>
      </c>
      <c r="G3065">
        <v>44</v>
      </c>
      <c r="H3065">
        <v>39</v>
      </c>
      <c r="I3065">
        <v>341</v>
      </c>
      <c r="J3065">
        <v>82</v>
      </c>
      <c r="K3065">
        <v>89</v>
      </c>
      <c r="L3065">
        <v>56</v>
      </c>
      <c r="M3065">
        <v>378</v>
      </c>
      <c r="N3065">
        <f t="shared" si="47"/>
        <v>1240</v>
      </c>
    </row>
    <row r="3066" spans="1:14" ht="14.25" customHeight="1" x14ac:dyDescent="0.35">
      <c r="A3066" t="s">
        <v>8230</v>
      </c>
      <c r="B3066" t="s">
        <v>8231</v>
      </c>
      <c r="C3066" t="s">
        <v>3130</v>
      </c>
      <c r="D3066" t="s">
        <v>3145</v>
      </c>
      <c r="E3066">
        <v>55029</v>
      </c>
      <c r="F3066">
        <v>28</v>
      </c>
      <c r="G3066">
        <v>76</v>
      </c>
      <c r="H3066">
        <v>55</v>
      </c>
      <c r="I3066">
        <v>84</v>
      </c>
      <c r="J3066">
        <v>35</v>
      </c>
      <c r="K3066">
        <v>6</v>
      </c>
      <c r="L3066">
        <v>0</v>
      </c>
      <c r="M3066">
        <v>97</v>
      </c>
      <c r="N3066">
        <f t="shared" si="47"/>
        <v>381</v>
      </c>
    </row>
    <row r="3067" spans="1:14" ht="14.25" customHeight="1" x14ac:dyDescent="0.35">
      <c r="A3067" t="s">
        <v>8232</v>
      </c>
      <c r="B3067" t="s">
        <v>3833</v>
      </c>
      <c r="C3067" t="s">
        <v>3130</v>
      </c>
      <c r="D3067" t="s">
        <v>3146</v>
      </c>
      <c r="E3067">
        <v>55031</v>
      </c>
      <c r="F3067">
        <v>62</v>
      </c>
      <c r="G3067">
        <v>26</v>
      </c>
      <c r="H3067">
        <v>60</v>
      </c>
      <c r="I3067">
        <v>158</v>
      </c>
      <c r="J3067">
        <v>98</v>
      </c>
      <c r="K3067">
        <v>6</v>
      </c>
      <c r="L3067">
        <v>142</v>
      </c>
      <c r="M3067">
        <v>361</v>
      </c>
      <c r="N3067">
        <f t="shared" si="47"/>
        <v>913</v>
      </c>
    </row>
    <row r="3068" spans="1:14" ht="14.25" customHeight="1" x14ac:dyDescent="0.35">
      <c r="A3068" t="s">
        <v>8233</v>
      </c>
      <c r="B3068" t="s">
        <v>6616</v>
      </c>
      <c r="C3068" t="s">
        <v>3130</v>
      </c>
      <c r="D3068" t="s">
        <v>3147</v>
      </c>
      <c r="E3068">
        <v>55033</v>
      </c>
      <c r="F3068">
        <v>67</v>
      </c>
      <c r="G3068">
        <v>23</v>
      </c>
      <c r="H3068">
        <v>32</v>
      </c>
      <c r="I3068">
        <v>939</v>
      </c>
      <c r="J3068">
        <v>71</v>
      </c>
      <c r="K3068">
        <v>2</v>
      </c>
      <c r="L3068">
        <v>48</v>
      </c>
      <c r="M3068">
        <v>697</v>
      </c>
      <c r="N3068">
        <f t="shared" si="47"/>
        <v>1879</v>
      </c>
    </row>
    <row r="3069" spans="1:14" ht="14.25" customHeight="1" x14ac:dyDescent="0.35">
      <c r="A3069" t="s">
        <v>8234</v>
      </c>
      <c r="B3069" t="s">
        <v>8235</v>
      </c>
      <c r="C3069" t="s">
        <v>3130</v>
      </c>
      <c r="D3069" t="s">
        <v>3148</v>
      </c>
      <c r="E3069">
        <v>55035</v>
      </c>
      <c r="F3069">
        <v>266</v>
      </c>
      <c r="G3069">
        <v>103</v>
      </c>
      <c r="H3069">
        <v>147</v>
      </c>
      <c r="I3069">
        <v>2309</v>
      </c>
      <c r="J3069">
        <v>118</v>
      </c>
      <c r="K3069">
        <v>103</v>
      </c>
      <c r="L3069">
        <v>100</v>
      </c>
      <c r="M3069">
        <v>2887</v>
      </c>
      <c r="N3069">
        <f t="shared" si="47"/>
        <v>6033</v>
      </c>
    </row>
    <row r="3070" spans="1:14" ht="14.25" customHeight="1" x14ac:dyDescent="0.35">
      <c r="A3070" t="s">
        <v>8236</v>
      </c>
      <c r="B3070" t="s">
        <v>7114</v>
      </c>
      <c r="C3070" t="s">
        <v>3130</v>
      </c>
      <c r="D3070" t="s">
        <v>3149</v>
      </c>
      <c r="E3070">
        <v>55037</v>
      </c>
      <c r="F3070">
        <v>1</v>
      </c>
      <c r="G3070">
        <v>5</v>
      </c>
      <c r="H3070">
        <v>2</v>
      </c>
      <c r="I3070">
        <v>0</v>
      </c>
      <c r="J3070">
        <v>2</v>
      </c>
      <c r="K3070">
        <v>0</v>
      </c>
      <c r="L3070">
        <v>8</v>
      </c>
      <c r="M3070">
        <v>12</v>
      </c>
      <c r="N3070">
        <f t="shared" si="47"/>
        <v>30</v>
      </c>
    </row>
    <row r="3071" spans="1:14" ht="14.25" customHeight="1" x14ac:dyDescent="0.35">
      <c r="A3071" t="s">
        <v>8237</v>
      </c>
      <c r="B3071" t="s">
        <v>8238</v>
      </c>
      <c r="C3071" t="s">
        <v>3130</v>
      </c>
      <c r="D3071" t="s">
        <v>3150</v>
      </c>
      <c r="E3071">
        <v>55039</v>
      </c>
      <c r="F3071">
        <v>217</v>
      </c>
      <c r="G3071">
        <v>10</v>
      </c>
      <c r="H3071">
        <v>88</v>
      </c>
      <c r="I3071">
        <v>236</v>
      </c>
      <c r="J3071">
        <v>157</v>
      </c>
      <c r="K3071">
        <v>86</v>
      </c>
      <c r="L3071">
        <v>114</v>
      </c>
      <c r="M3071">
        <v>641</v>
      </c>
      <c r="N3071">
        <f t="shared" si="47"/>
        <v>1549</v>
      </c>
    </row>
    <row r="3072" spans="1:14" ht="14.25" customHeight="1" x14ac:dyDescent="0.35">
      <c r="A3072" t="s">
        <v>8239</v>
      </c>
      <c r="B3072" t="s">
        <v>7013</v>
      </c>
      <c r="C3072" t="s">
        <v>3130</v>
      </c>
      <c r="D3072" t="s">
        <v>3151</v>
      </c>
      <c r="E3072">
        <v>55041</v>
      </c>
      <c r="F3072">
        <v>7</v>
      </c>
      <c r="G3072">
        <v>18</v>
      </c>
      <c r="H3072">
        <v>11</v>
      </c>
      <c r="I3072">
        <v>113</v>
      </c>
      <c r="J3072">
        <v>29</v>
      </c>
      <c r="K3072">
        <v>11</v>
      </c>
      <c r="L3072">
        <v>22</v>
      </c>
      <c r="M3072">
        <v>50</v>
      </c>
      <c r="N3072">
        <f t="shared" si="47"/>
        <v>261</v>
      </c>
    </row>
    <row r="3073" spans="1:14" ht="14.25" customHeight="1" x14ac:dyDescent="0.35">
      <c r="A3073" t="s">
        <v>8240</v>
      </c>
      <c r="B3073" t="s">
        <v>3598</v>
      </c>
      <c r="C3073" t="s">
        <v>3130</v>
      </c>
      <c r="D3073" t="s">
        <v>3152</v>
      </c>
      <c r="E3073">
        <v>55043</v>
      </c>
      <c r="F3073">
        <v>102</v>
      </c>
      <c r="G3073">
        <v>46</v>
      </c>
      <c r="H3073">
        <v>52</v>
      </c>
      <c r="I3073">
        <v>1090</v>
      </c>
      <c r="J3073">
        <v>87</v>
      </c>
      <c r="K3073">
        <v>19</v>
      </c>
      <c r="L3073">
        <v>50</v>
      </c>
      <c r="M3073">
        <v>870</v>
      </c>
      <c r="N3073">
        <f t="shared" si="47"/>
        <v>2316</v>
      </c>
    </row>
    <row r="3074" spans="1:14" ht="14.25" customHeight="1" x14ac:dyDescent="0.35">
      <c r="A3074" t="s">
        <v>8241</v>
      </c>
      <c r="B3074" t="s">
        <v>5083</v>
      </c>
      <c r="C3074" t="s">
        <v>3130</v>
      </c>
      <c r="D3074" t="s">
        <v>3153</v>
      </c>
      <c r="E3074">
        <v>55045</v>
      </c>
      <c r="F3074">
        <v>47</v>
      </c>
      <c r="G3074">
        <v>26</v>
      </c>
      <c r="H3074">
        <v>1</v>
      </c>
      <c r="I3074">
        <v>80</v>
      </c>
      <c r="J3074">
        <v>45</v>
      </c>
      <c r="K3074">
        <v>13</v>
      </c>
      <c r="L3074">
        <v>34</v>
      </c>
      <c r="M3074">
        <v>96</v>
      </c>
      <c r="N3074">
        <f t="shared" si="47"/>
        <v>342</v>
      </c>
    </row>
    <row r="3075" spans="1:14" ht="14.25" customHeight="1" x14ac:dyDescent="0.35">
      <c r="A3075" t="s">
        <v>8242</v>
      </c>
      <c r="B3075" t="s">
        <v>8243</v>
      </c>
      <c r="C3075" t="s">
        <v>3130</v>
      </c>
      <c r="D3075" t="s">
        <v>3154</v>
      </c>
      <c r="E3075">
        <v>55047</v>
      </c>
      <c r="F3075">
        <v>57</v>
      </c>
      <c r="G3075">
        <v>43</v>
      </c>
      <c r="H3075">
        <v>36</v>
      </c>
      <c r="I3075">
        <v>43</v>
      </c>
      <c r="J3075">
        <v>48</v>
      </c>
      <c r="K3075">
        <v>9</v>
      </c>
      <c r="L3075">
        <v>26</v>
      </c>
      <c r="M3075">
        <v>61</v>
      </c>
      <c r="N3075">
        <f t="shared" ref="N3075:N3138" si="48">SUM(F3075:M3075)</f>
        <v>323</v>
      </c>
    </row>
    <row r="3076" spans="1:14" ht="14.25" customHeight="1" x14ac:dyDescent="0.35">
      <c r="A3076" t="s">
        <v>8244</v>
      </c>
      <c r="B3076" t="s">
        <v>4766</v>
      </c>
      <c r="C3076" t="s">
        <v>3130</v>
      </c>
      <c r="D3076" t="s">
        <v>3155</v>
      </c>
      <c r="E3076">
        <v>55049</v>
      </c>
      <c r="F3076">
        <v>10</v>
      </c>
      <c r="G3076">
        <v>25</v>
      </c>
      <c r="H3076">
        <v>31</v>
      </c>
      <c r="I3076">
        <v>17</v>
      </c>
      <c r="J3076">
        <v>25</v>
      </c>
      <c r="K3076">
        <v>11</v>
      </c>
      <c r="L3076">
        <v>38</v>
      </c>
      <c r="M3076">
        <v>91</v>
      </c>
      <c r="N3076">
        <f t="shared" si="48"/>
        <v>248</v>
      </c>
    </row>
    <row r="3077" spans="1:14" ht="14.25" customHeight="1" x14ac:dyDescent="0.35">
      <c r="A3077" t="s">
        <v>8245</v>
      </c>
      <c r="B3077" t="s">
        <v>5473</v>
      </c>
      <c r="C3077" t="s">
        <v>3130</v>
      </c>
      <c r="D3077" t="s">
        <v>3156</v>
      </c>
      <c r="E3077">
        <v>55051</v>
      </c>
      <c r="F3077">
        <v>4</v>
      </c>
      <c r="G3077">
        <v>0</v>
      </c>
      <c r="H3077">
        <v>20</v>
      </c>
      <c r="I3077">
        <v>32</v>
      </c>
      <c r="J3077">
        <v>16</v>
      </c>
      <c r="K3077">
        <v>6</v>
      </c>
      <c r="L3077">
        <v>22</v>
      </c>
      <c r="M3077">
        <v>35</v>
      </c>
      <c r="N3077">
        <f t="shared" si="48"/>
        <v>135</v>
      </c>
    </row>
    <row r="3078" spans="1:14" ht="14.25" customHeight="1" x14ac:dyDescent="0.35">
      <c r="A3078" t="s">
        <v>8246</v>
      </c>
      <c r="B3078" t="s">
        <v>3397</v>
      </c>
      <c r="C3078" t="s">
        <v>3130</v>
      </c>
      <c r="D3078" t="s">
        <v>3157</v>
      </c>
      <c r="E3078">
        <v>55053</v>
      </c>
      <c r="F3078">
        <v>44</v>
      </c>
      <c r="G3078">
        <v>35</v>
      </c>
      <c r="H3078">
        <v>32</v>
      </c>
      <c r="I3078">
        <v>94</v>
      </c>
      <c r="J3078">
        <v>62</v>
      </c>
      <c r="K3078">
        <v>31</v>
      </c>
      <c r="L3078">
        <v>29</v>
      </c>
      <c r="M3078">
        <v>91</v>
      </c>
      <c r="N3078">
        <f t="shared" si="48"/>
        <v>418</v>
      </c>
    </row>
    <row r="3079" spans="1:14" ht="14.25" customHeight="1" x14ac:dyDescent="0.35">
      <c r="A3079" t="s">
        <v>8247</v>
      </c>
      <c r="B3079" t="s">
        <v>3399</v>
      </c>
      <c r="C3079" t="s">
        <v>3130</v>
      </c>
      <c r="D3079" t="s">
        <v>3158</v>
      </c>
      <c r="E3079">
        <v>55055</v>
      </c>
      <c r="F3079">
        <v>113</v>
      </c>
      <c r="G3079">
        <v>84</v>
      </c>
      <c r="H3079">
        <v>78</v>
      </c>
      <c r="I3079">
        <v>276</v>
      </c>
      <c r="J3079">
        <v>117</v>
      </c>
      <c r="K3079">
        <v>44</v>
      </c>
      <c r="L3079">
        <v>47</v>
      </c>
      <c r="M3079">
        <v>513</v>
      </c>
      <c r="N3079">
        <f t="shared" si="48"/>
        <v>1272</v>
      </c>
    </row>
    <row r="3080" spans="1:14" ht="14.25" customHeight="1" x14ac:dyDescent="0.35">
      <c r="A3080" t="s">
        <v>8248</v>
      </c>
      <c r="B3080" t="s">
        <v>8249</v>
      </c>
      <c r="C3080" t="s">
        <v>3130</v>
      </c>
      <c r="D3080" t="s">
        <v>3159</v>
      </c>
      <c r="E3080">
        <v>55057</v>
      </c>
      <c r="F3080">
        <v>50</v>
      </c>
      <c r="G3080">
        <v>9</v>
      </c>
      <c r="H3080">
        <v>46</v>
      </c>
      <c r="I3080">
        <v>93</v>
      </c>
      <c r="J3080">
        <v>42</v>
      </c>
      <c r="K3080">
        <v>37</v>
      </c>
      <c r="L3080">
        <v>33</v>
      </c>
      <c r="M3080">
        <v>159</v>
      </c>
      <c r="N3080">
        <f t="shared" si="48"/>
        <v>469</v>
      </c>
    </row>
    <row r="3081" spans="1:14" ht="14.25" customHeight="1" x14ac:dyDescent="0.35">
      <c r="A3081" t="s">
        <v>8250</v>
      </c>
      <c r="B3081" t="s">
        <v>8251</v>
      </c>
      <c r="C3081" t="s">
        <v>3130</v>
      </c>
      <c r="D3081" t="s">
        <v>3160</v>
      </c>
      <c r="E3081">
        <v>55059</v>
      </c>
      <c r="F3081">
        <v>385</v>
      </c>
      <c r="G3081">
        <v>148</v>
      </c>
      <c r="H3081">
        <v>235</v>
      </c>
      <c r="I3081">
        <v>504</v>
      </c>
      <c r="J3081">
        <v>477</v>
      </c>
      <c r="K3081">
        <v>119</v>
      </c>
      <c r="L3081">
        <v>156</v>
      </c>
      <c r="M3081">
        <v>954</v>
      </c>
      <c r="N3081">
        <f t="shared" si="48"/>
        <v>2978</v>
      </c>
    </row>
    <row r="3082" spans="1:14" ht="14.25" customHeight="1" x14ac:dyDescent="0.35">
      <c r="A3082" t="s">
        <v>8252</v>
      </c>
      <c r="B3082" t="s">
        <v>8253</v>
      </c>
      <c r="C3082" t="s">
        <v>3130</v>
      </c>
      <c r="D3082" t="s">
        <v>3161</v>
      </c>
      <c r="E3082">
        <v>55061</v>
      </c>
      <c r="F3082">
        <v>28</v>
      </c>
      <c r="G3082">
        <v>52</v>
      </c>
      <c r="H3082">
        <v>26</v>
      </c>
      <c r="I3082">
        <v>57</v>
      </c>
      <c r="J3082">
        <v>24</v>
      </c>
      <c r="K3082">
        <v>5</v>
      </c>
      <c r="L3082">
        <v>16</v>
      </c>
      <c r="M3082">
        <v>66</v>
      </c>
      <c r="N3082">
        <f t="shared" si="48"/>
        <v>274</v>
      </c>
    </row>
    <row r="3083" spans="1:14" ht="14.25" customHeight="1" x14ac:dyDescent="0.35">
      <c r="A3083" t="s">
        <v>8254</v>
      </c>
      <c r="B3083" t="s">
        <v>8255</v>
      </c>
      <c r="C3083" t="s">
        <v>3130</v>
      </c>
      <c r="D3083" t="s">
        <v>3162</v>
      </c>
      <c r="E3083">
        <v>55063</v>
      </c>
      <c r="F3083">
        <v>127</v>
      </c>
      <c r="G3083">
        <v>76</v>
      </c>
      <c r="H3083">
        <v>57</v>
      </c>
      <c r="I3083">
        <v>2608</v>
      </c>
      <c r="J3083">
        <v>215</v>
      </c>
      <c r="K3083">
        <v>27</v>
      </c>
      <c r="L3083">
        <v>41</v>
      </c>
      <c r="M3083">
        <v>3932</v>
      </c>
      <c r="N3083">
        <f t="shared" si="48"/>
        <v>7083</v>
      </c>
    </row>
    <row r="3084" spans="1:14" ht="14.25" customHeight="1" x14ac:dyDescent="0.35">
      <c r="A3084" t="s">
        <v>8256</v>
      </c>
      <c r="B3084" t="s">
        <v>3615</v>
      </c>
      <c r="C3084" t="s">
        <v>3130</v>
      </c>
      <c r="D3084" t="s">
        <v>3163</v>
      </c>
      <c r="E3084">
        <v>55065</v>
      </c>
      <c r="F3084">
        <v>11</v>
      </c>
      <c r="G3084">
        <v>46</v>
      </c>
      <c r="H3084">
        <v>32</v>
      </c>
      <c r="I3084">
        <v>77</v>
      </c>
      <c r="J3084">
        <v>30</v>
      </c>
      <c r="K3084">
        <v>35</v>
      </c>
      <c r="L3084">
        <v>37</v>
      </c>
      <c r="M3084">
        <v>130</v>
      </c>
      <c r="N3084">
        <f t="shared" si="48"/>
        <v>398</v>
      </c>
    </row>
    <row r="3085" spans="1:14" ht="14.25" customHeight="1" x14ac:dyDescent="0.35">
      <c r="A3085" t="s">
        <v>8257</v>
      </c>
      <c r="B3085" t="s">
        <v>8258</v>
      </c>
      <c r="C3085" t="s">
        <v>3130</v>
      </c>
      <c r="D3085" t="s">
        <v>3164</v>
      </c>
      <c r="E3085">
        <v>55067</v>
      </c>
      <c r="F3085">
        <v>32</v>
      </c>
      <c r="G3085">
        <v>0</v>
      </c>
      <c r="H3085">
        <v>60</v>
      </c>
      <c r="I3085">
        <v>20</v>
      </c>
      <c r="J3085">
        <v>28</v>
      </c>
      <c r="K3085">
        <v>31</v>
      </c>
      <c r="L3085">
        <v>14</v>
      </c>
      <c r="M3085">
        <v>187</v>
      </c>
      <c r="N3085">
        <f t="shared" si="48"/>
        <v>372</v>
      </c>
    </row>
    <row r="3086" spans="1:14" ht="14.25" customHeight="1" x14ac:dyDescent="0.35">
      <c r="A3086" t="s">
        <v>8259</v>
      </c>
      <c r="B3086" t="s">
        <v>3619</v>
      </c>
      <c r="C3086" t="s">
        <v>3130</v>
      </c>
      <c r="D3086" t="s">
        <v>3165</v>
      </c>
      <c r="E3086">
        <v>55069</v>
      </c>
      <c r="F3086">
        <v>15</v>
      </c>
      <c r="G3086">
        <v>7</v>
      </c>
      <c r="H3086">
        <v>22</v>
      </c>
      <c r="I3086">
        <v>161</v>
      </c>
      <c r="J3086">
        <v>13</v>
      </c>
      <c r="K3086">
        <v>25</v>
      </c>
      <c r="L3086">
        <v>73</v>
      </c>
      <c r="M3086">
        <v>184</v>
      </c>
      <c r="N3086">
        <f t="shared" si="48"/>
        <v>500</v>
      </c>
    </row>
    <row r="3087" spans="1:14" ht="14.25" customHeight="1" x14ac:dyDescent="0.35">
      <c r="A3087" t="s">
        <v>8260</v>
      </c>
      <c r="B3087" t="s">
        <v>8261</v>
      </c>
      <c r="C3087" t="s">
        <v>3130</v>
      </c>
      <c r="D3087" t="s">
        <v>3166</v>
      </c>
      <c r="E3087">
        <v>55071</v>
      </c>
      <c r="F3087">
        <v>206</v>
      </c>
      <c r="G3087">
        <v>77</v>
      </c>
      <c r="H3087">
        <v>115</v>
      </c>
      <c r="I3087">
        <v>256</v>
      </c>
      <c r="J3087">
        <v>237</v>
      </c>
      <c r="K3087">
        <v>17</v>
      </c>
      <c r="L3087">
        <v>175</v>
      </c>
      <c r="M3087">
        <v>465</v>
      </c>
      <c r="N3087">
        <f t="shared" si="48"/>
        <v>1548</v>
      </c>
    </row>
    <row r="3088" spans="1:14" ht="14.25" customHeight="1" x14ac:dyDescent="0.35">
      <c r="A3088" t="s">
        <v>8262</v>
      </c>
      <c r="B3088" t="s">
        <v>8263</v>
      </c>
      <c r="C3088" t="s">
        <v>3130</v>
      </c>
      <c r="D3088" t="s">
        <v>3167</v>
      </c>
      <c r="E3088">
        <v>55073</v>
      </c>
      <c r="F3088">
        <v>199</v>
      </c>
      <c r="G3088">
        <v>125</v>
      </c>
      <c r="H3088">
        <v>207</v>
      </c>
      <c r="I3088">
        <v>623</v>
      </c>
      <c r="J3088">
        <v>310</v>
      </c>
      <c r="K3088">
        <v>130</v>
      </c>
      <c r="L3088">
        <v>297</v>
      </c>
      <c r="M3088">
        <v>631</v>
      </c>
      <c r="N3088">
        <f t="shared" si="48"/>
        <v>2522</v>
      </c>
    </row>
    <row r="3089" spans="1:14" ht="14.25" customHeight="1" x14ac:dyDescent="0.35">
      <c r="A3089" t="s">
        <v>8264</v>
      </c>
      <c r="B3089" t="s">
        <v>8265</v>
      </c>
      <c r="C3089" t="s">
        <v>3130</v>
      </c>
      <c r="D3089" t="s">
        <v>3168</v>
      </c>
      <c r="E3089">
        <v>55075</v>
      </c>
      <c r="F3089">
        <v>35</v>
      </c>
      <c r="G3089">
        <v>30</v>
      </c>
      <c r="H3089">
        <v>23</v>
      </c>
      <c r="I3089">
        <v>83</v>
      </c>
      <c r="J3089">
        <v>31</v>
      </c>
      <c r="K3089">
        <v>10</v>
      </c>
      <c r="L3089">
        <v>57</v>
      </c>
      <c r="M3089">
        <v>383</v>
      </c>
      <c r="N3089">
        <f t="shared" si="48"/>
        <v>652</v>
      </c>
    </row>
    <row r="3090" spans="1:14" ht="14.25" customHeight="1" x14ac:dyDescent="0.35">
      <c r="A3090" t="s">
        <v>8266</v>
      </c>
      <c r="B3090" t="s">
        <v>5501</v>
      </c>
      <c r="C3090" t="s">
        <v>3130</v>
      </c>
      <c r="D3090" t="s">
        <v>3169</v>
      </c>
      <c r="E3090">
        <v>55077</v>
      </c>
      <c r="F3090">
        <v>34</v>
      </c>
      <c r="G3090">
        <v>24</v>
      </c>
      <c r="H3090">
        <v>15</v>
      </c>
      <c r="I3090">
        <v>64</v>
      </c>
      <c r="J3090">
        <v>67</v>
      </c>
      <c r="K3090">
        <v>2</v>
      </c>
      <c r="L3090">
        <v>31</v>
      </c>
      <c r="M3090">
        <v>70</v>
      </c>
      <c r="N3090">
        <f t="shared" si="48"/>
        <v>307</v>
      </c>
    </row>
    <row r="3091" spans="1:14" ht="14.25" customHeight="1" x14ac:dyDescent="0.35">
      <c r="A3091" t="s">
        <v>8267</v>
      </c>
      <c r="B3091" t="s">
        <v>5506</v>
      </c>
      <c r="C3091" t="s">
        <v>3130</v>
      </c>
      <c r="D3091" t="s">
        <v>3170</v>
      </c>
      <c r="E3091">
        <v>55078</v>
      </c>
      <c r="F3091">
        <v>35</v>
      </c>
      <c r="G3091">
        <v>12</v>
      </c>
      <c r="H3091">
        <v>22</v>
      </c>
      <c r="I3091">
        <v>50</v>
      </c>
      <c r="J3091">
        <v>65</v>
      </c>
      <c r="K3091">
        <v>26</v>
      </c>
      <c r="L3091">
        <v>0</v>
      </c>
      <c r="M3091">
        <v>39</v>
      </c>
      <c r="N3091">
        <f t="shared" si="48"/>
        <v>249</v>
      </c>
    </row>
    <row r="3092" spans="1:14" ht="14.25" customHeight="1" x14ac:dyDescent="0.35">
      <c r="A3092" t="s">
        <v>8268</v>
      </c>
      <c r="B3092" t="s">
        <v>8269</v>
      </c>
      <c r="C3092" t="s">
        <v>3130</v>
      </c>
      <c r="D3092" t="s">
        <v>3171</v>
      </c>
      <c r="E3092">
        <v>55079</v>
      </c>
      <c r="F3092">
        <v>4851</v>
      </c>
      <c r="G3092">
        <v>1365</v>
      </c>
      <c r="H3092">
        <v>2614</v>
      </c>
      <c r="I3092">
        <v>9675</v>
      </c>
      <c r="J3092">
        <v>3685</v>
      </c>
      <c r="K3092">
        <v>1248</v>
      </c>
      <c r="L3092">
        <v>2122</v>
      </c>
      <c r="M3092">
        <v>10569</v>
      </c>
      <c r="N3092">
        <f t="shared" si="48"/>
        <v>36129</v>
      </c>
    </row>
    <row r="3093" spans="1:14" ht="14.25" customHeight="1" x14ac:dyDescent="0.35">
      <c r="A3093" t="s">
        <v>8270</v>
      </c>
      <c r="B3093" t="s">
        <v>3425</v>
      </c>
      <c r="C3093" t="s">
        <v>3130</v>
      </c>
      <c r="D3093" t="s">
        <v>3172</v>
      </c>
      <c r="E3093">
        <v>55081</v>
      </c>
      <c r="F3093">
        <v>272</v>
      </c>
      <c r="G3093">
        <v>25</v>
      </c>
      <c r="H3093">
        <v>123</v>
      </c>
      <c r="I3093">
        <v>207</v>
      </c>
      <c r="J3093">
        <v>138</v>
      </c>
      <c r="K3093">
        <v>17</v>
      </c>
      <c r="L3093">
        <v>54</v>
      </c>
      <c r="M3093">
        <v>216</v>
      </c>
      <c r="N3093">
        <f t="shared" si="48"/>
        <v>1052</v>
      </c>
    </row>
    <row r="3094" spans="1:14" ht="14.25" customHeight="1" x14ac:dyDescent="0.35">
      <c r="A3094" t="s">
        <v>8271</v>
      </c>
      <c r="B3094" t="s">
        <v>8272</v>
      </c>
      <c r="C3094" t="s">
        <v>3130</v>
      </c>
      <c r="D3094" t="s">
        <v>3173</v>
      </c>
      <c r="E3094">
        <v>55083</v>
      </c>
      <c r="F3094">
        <v>64</v>
      </c>
      <c r="G3094">
        <v>28</v>
      </c>
      <c r="H3094">
        <v>38</v>
      </c>
      <c r="I3094">
        <v>142</v>
      </c>
      <c r="J3094">
        <v>31</v>
      </c>
      <c r="K3094">
        <v>25</v>
      </c>
      <c r="L3094">
        <v>47</v>
      </c>
      <c r="M3094">
        <v>143</v>
      </c>
      <c r="N3094">
        <f t="shared" si="48"/>
        <v>518</v>
      </c>
    </row>
    <row r="3095" spans="1:14" ht="14.25" customHeight="1" x14ac:dyDescent="0.35">
      <c r="A3095" t="s">
        <v>8273</v>
      </c>
      <c r="B3095" t="s">
        <v>4395</v>
      </c>
      <c r="C3095" t="s">
        <v>3130</v>
      </c>
      <c r="D3095" t="s">
        <v>3174</v>
      </c>
      <c r="E3095">
        <v>55085</v>
      </c>
      <c r="F3095">
        <v>76</v>
      </c>
      <c r="G3095">
        <v>0</v>
      </c>
      <c r="H3095">
        <v>6</v>
      </c>
      <c r="I3095">
        <v>169</v>
      </c>
      <c r="J3095">
        <v>15</v>
      </c>
      <c r="K3095">
        <v>0</v>
      </c>
      <c r="L3095">
        <v>35</v>
      </c>
      <c r="M3095">
        <v>306</v>
      </c>
      <c r="N3095">
        <f t="shared" si="48"/>
        <v>607</v>
      </c>
    </row>
    <row r="3096" spans="1:14" ht="14.25" customHeight="1" x14ac:dyDescent="0.35">
      <c r="A3096" t="s">
        <v>8274</v>
      </c>
      <c r="B3096" t="s">
        <v>8275</v>
      </c>
      <c r="C3096" t="s">
        <v>3130</v>
      </c>
      <c r="D3096" t="s">
        <v>3175</v>
      </c>
      <c r="E3096">
        <v>55087</v>
      </c>
      <c r="F3096">
        <v>306</v>
      </c>
      <c r="G3096">
        <v>139</v>
      </c>
      <c r="H3096">
        <v>165</v>
      </c>
      <c r="I3096">
        <v>419</v>
      </c>
      <c r="J3096">
        <v>217</v>
      </c>
      <c r="K3096">
        <v>40</v>
      </c>
      <c r="L3096">
        <v>149</v>
      </c>
      <c r="M3096">
        <v>821</v>
      </c>
      <c r="N3096">
        <f t="shared" si="48"/>
        <v>2256</v>
      </c>
    </row>
    <row r="3097" spans="1:14" ht="14.25" customHeight="1" x14ac:dyDescent="0.35">
      <c r="A3097" t="s">
        <v>8276</v>
      </c>
      <c r="B3097" t="s">
        <v>8277</v>
      </c>
      <c r="C3097" t="s">
        <v>3130</v>
      </c>
      <c r="D3097" t="s">
        <v>3176</v>
      </c>
      <c r="E3097">
        <v>55089</v>
      </c>
      <c r="F3097">
        <v>98</v>
      </c>
      <c r="G3097">
        <v>26</v>
      </c>
      <c r="H3097">
        <v>84</v>
      </c>
      <c r="I3097">
        <v>66</v>
      </c>
      <c r="J3097">
        <v>87</v>
      </c>
      <c r="K3097">
        <v>10</v>
      </c>
      <c r="L3097">
        <v>81</v>
      </c>
      <c r="M3097">
        <v>344</v>
      </c>
      <c r="N3097">
        <f t="shared" si="48"/>
        <v>796</v>
      </c>
    </row>
    <row r="3098" spans="1:14" ht="14.25" customHeight="1" x14ac:dyDescent="0.35">
      <c r="A3098" t="s">
        <v>8278</v>
      </c>
      <c r="B3098" t="s">
        <v>8279</v>
      </c>
      <c r="C3098" t="s">
        <v>3130</v>
      </c>
      <c r="D3098" t="s">
        <v>3177</v>
      </c>
      <c r="E3098">
        <v>55091</v>
      </c>
      <c r="F3098">
        <v>15</v>
      </c>
      <c r="G3098">
        <v>3</v>
      </c>
      <c r="H3098">
        <v>20</v>
      </c>
      <c r="I3098">
        <v>44</v>
      </c>
      <c r="J3098">
        <v>12</v>
      </c>
      <c r="K3098">
        <v>0</v>
      </c>
      <c r="L3098">
        <v>6</v>
      </c>
      <c r="M3098">
        <v>23</v>
      </c>
      <c r="N3098">
        <f t="shared" si="48"/>
        <v>123</v>
      </c>
    </row>
    <row r="3099" spans="1:14" ht="14.25" customHeight="1" x14ac:dyDescent="0.35">
      <c r="A3099" t="s">
        <v>8280</v>
      </c>
      <c r="B3099" t="s">
        <v>4245</v>
      </c>
      <c r="C3099" t="s">
        <v>3130</v>
      </c>
      <c r="D3099" t="s">
        <v>3178</v>
      </c>
      <c r="E3099">
        <v>55093</v>
      </c>
      <c r="F3099">
        <v>37</v>
      </c>
      <c r="G3099">
        <v>9</v>
      </c>
      <c r="H3099">
        <v>27</v>
      </c>
      <c r="I3099">
        <v>574</v>
      </c>
      <c r="J3099">
        <v>25</v>
      </c>
      <c r="K3099">
        <v>8</v>
      </c>
      <c r="L3099">
        <v>30</v>
      </c>
      <c r="M3099">
        <v>1093</v>
      </c>
      <c r="N3099">
        <f t="shared" si="48"/>
        <v>1803</v>
      </c>
    </row>
    <row r="3100" spans="1:14" ht="14.25" customHeight="1" x14ac:dyDescent="0.35">
      <c r="A3100" t="s">
        <v>8281</v>
      </c>
      <c r="B3100" t="s">
        <v>3647</v>
      </c>
      <c r="C3100" t="s">
        <v>3130</v>
      </c>
      <c r="D3100" t="s">
        <v>3179</v>
      </c>
      <c r="E3100">
        <v>55095</v>
      </c>
      <c r="F3100">
        <v>51</v>
      </c>
      <c r="G3100">
        <v>47</v>
      </c>
      <c r="H3100">
        <v>93</v>
      </c>
      <c r="I3100">
        <v>119</v>
      </c>
      <c r="J3100">
        <v>59</v>
      </c>
      <c r="K3100">
        <v>21</v>
      </c>
      <c r="L3100">
        <v>30</v>
      </c>
      <c r="M3100">
        <v>113</v>
      </c>
      <c r="N3100">
        <f t="shared" si="48"/>
        <v>533</v>
      </c>
    </row>
    <row r="3101" spans="1:14" ht="14.25" customHeight="1" x14ac:dyDescent="0.35">
      <c r="A3101" t="s">
        <v>8282</v>
      </c>
      <c r="B3101" t="s">
        <v>6770</v>
      </c>
      <c r="C3101" t="s">
        <v>3130</v>
      </c>
      <c r="D3101" t="s">
        <v>3180</v>
      </c>
      <c r="E3101">
        <v>55097</v>
      </c>
      <c r="F3101">
        <v>53</v>
      </c>
      <c r="G3101">
        <v>67</v>
      </c>
      <c r="H3101">
        <v>18</v>
      </c>
      <c r="I3101">
        <v>926</v>
      </c>
      <c r="J3101">
        <v>116</v>
      </c>
      <c r="K3101">
        <v>72</v>
      </c>
      <c r="L3101">
        <v>62</v>
      </c>
      <c r="M3101">
        <v>1487</v>
      </c>
      <c r="N3101">
        <f t="shared" si="48"/>
        <v>2801</v>
      </c>
    </row>
    <row r="3102" spans="1:14" ht="14.25" customHeight="1" x14ac:dyDescent="0.35">
      <c r="A3102" t="s">
        <v>8283</v>
      </c>
      <c r="B3102" t="s">
        <v>8284</v>
      </c>
      <c r="C3102" t="s">
        <v>3130</v>
      </c>
      <c r="D3102" t="s">
        <v>3181</v>
      </c>
      <c r="E3102">
        <v>55099</v>
      </c>
      <c r="F3102">
        <v>28</v>
      </c>
      <c r="G3102">
        <v>2</v>
      </c>
      <c r="H3102">
        <v>81</v>
      </c>
      <c r="I3102">
        <v>41</v>
      </c>
      <c r="J3102">
        <v>26</v>
      </c>
      <c r="K3102">
        <v>0</v>
      </c>
      <c r="L3102">
        <v>31</v>
      </c>
      <c r="M3102">
        <v>154</v>
      </c>
      <c r="N3102">
        <f t="shared" si="48"/>
        <v>363</v>
      </c>
    </row>
    <row r="3103" spans="1:14" ht="14.25" customHeight="1" x14ac:dyDescent="0.35">
      <c r="A3103" t="s">
        <v>8285</v>
      </c>
      <c r="B3103" t="s">
        <v>8286</v>
      </c>
      <c r="C3103" t="s">
        <v>3130</v>
      </c>
      <c r="D3103" t="s">
        <v>3182</v>
      </c>
      <c r="E3103">
        <v>55101</v>
      </c>
      <c r="F3103">
        <v>571</v>
      </c>
      <c r="G3103">
        <v>109</v>
      </c>
      <c r="H3103">
        <v>391</v>
      </c>
      <c r="I3103">
        <v>375</v>
      </c>
      <c r="J3103">
        <v>569</v>
      </c>
      <c r="K3103">
        <v>320</v>
      </c>
      <c r="L3103">
        <v>135</v>
      </c>
      <c r="M3103">
        <v>1180</v>
      </c>
      <c r="N3103">
        <f t="shared" si="48"/>
        <v>3650</v>
      </c>
    </row>
    <row r="3104" spans="1:14" ht="14.25" customHeight="1" x14ac:dyDescent="0.35">
      <c r="A3104" t="s">
        <v>8287</v>
      </c>
      <c r="B3104" t="s">
        <v>4531</v>
      </c>
      <c r="C3104" t="s">
        <v>3130</v>
      </c>
      <c r="D3104" t="s">
        <v>3183</v>
      </c>
      <c r="E3104">
        <v>55103</v>
      </c>
      <c r="F3104">
        <v>50</v>
      </c>
      <c r="G3104">
        <v>4</v>
      </c>
      <c r="H3104">
        <v>17</v>
      </c>
      <c r="I3104">
        <v>69</v>
      </c>
      <c r="J3104">
        <v>46</v>
      </c>
      <c r="K3104">
        <v>50</v>
      </c>
      <c r="L3104">
        <v>62</v>
      </c>
      <c r="M3104">
        <v>97</v>
      </c>
      <c r="N3104">
        <f t="shared" si="48"/>
        <v>395</v>
      </c>
    </row>
    <row r="3105" spans="1:14" ht="14.25" customHeight="1" x14ac:dyDescent="0.35">
      <c r="A3105" t="s">
        <v>8288</v>
      </c>
      <c r="B3105" t="s">
        <v>5668</v>
      </c>
      <c r="C3105" t="s">
        <v>3130</v>
      </c>
      <c r="D3105" t="s">
        <v>3184</v>
      </c>
      <c r="E3105">
        <v>55105</v>
      </c>
      <c r="F3105">
        <v>247</v>
      </c>
      <c r="G3105">
        <v>181</v>
      </c>
      <c r="H3105">
        <v>430</v>
      </c>
      <c r="I3105">
        <v>839</v>
      </c>
      <c r="J3105">
        <v>454</v>
      </c>
      <c r="K3105">
        <v>178</v>
      </c>
      <c r="L3105">
        <v>296</v>
      </c>
      <c r="M3105">
        <v>802</v>
      </c>
      <c r="N3105">
        <f t="shared" si="48"/>
        <v>3427</v>
      </c>
    </row>
    <row r="3106" spans="1:14" ht="14.25" customHeight="1" x14ac:dyDescent="0.35">
      <c r="A3106" t="s">
        <v>8289</v>
      </c>
      <c r="B3106" t="s">
        <v>7702</v>
      </c>
      <c r="C3106" t="s">
        <v>3130</v>
      </c>
      <c r="D3106" t="s">
        <v>3185</v>
      </c>
      <c r="E3106">
        <v>55107</v>
      </c>
      <c r="F3106">
        <v>13</v>
      </c>
      <c r="G3106">
        <v>22</v>
      </c>
      <c r="H3106">
        <v>9</v>
      </c>
      <c r="I3106">
        <v>60</v>
      </c>
      <c r="J3106">
        <v>27</v>
      </c>
      <c r="K3106">
        <v>53</v>
      </c>
      <c r="L3106">
        <v>14</v>
      </c>
      <c r="M3106">
        <v>114</v>
      </c>
      <c r="N3106">
        <f t="shared" si="48"/>
        <v>312</v>
      </c>
    </row>
    <row r="3107" spans="1:14" ht="14.25" customHeight="1" x14ac:dyDescent="0.35">
      <c r="A3107" t="s">
        <v>8290</v>
      </c>
      <c r="B3107" t="s">
        <v>8291</v>
      </c>
      <c r="C3107" t="s">
        <v>3130</v>
      </c>
      <c r="D3107" t="s">
        <v>3186</v>
      </c>
      <c r="E3107">
        <v>55109</v>
      </c>
      <c r="F3107">
        <v>63</v>
      </c>
      <c r="G3107">
        <v>18</v>
      </c>
      <c r="H3107">
        <v>115</v>
      </c>
      <c r="I3107">
        <v>338</v>
      </c>
      <c r="J3107">
        <v>176</v>
      </c>
      <c r="K3107">
        <v>72</v>
      </c>
      <c r="L3107">
        <v>61</v>
      </c>
      <c r="M3107">
        <v>316</v>
      </c>
      <c r="N3107">
        <f t="shared" si="48"/>
        <v>1159</v>
      </c>
    </row>
    <row r="3108" spans="1:14" ht="14.25" customHeight="1" x14ac:dyDescent="0.35">
      <c r="A3108" t="s">
        <v>8292</v>
      </c>
      <c r="B3108" t="s">
        <v>8293</v>
      </c>
      <c r="C3108" t="s">
        <v>3130</v>
      </c>
      <c r="D3108" t="s">
        <v>3187</v>
      </c>
      <c r="E3108">
        <v>55111</v>
      </c>
      <c r="F3108">
        <v>156</v>
      </c>
      <c r="G3108">
        <v>40</v>
      </c>
      <c r="H3108">
        <v>115</v>
      </c>
      <c r="I3108">
        <v>312</v>
      </c>
      <c r="J3108">
        <v>98</v>
      </c>
      <c r="K3108">
        <v>46</v>
      </c>
      <c r="L3108">
        <v>44</v>
      </c>
      <c r="M3108">
        <v>285</v>
      </c>
      <c r="N3108">
        <f t="shared" si="48"/>
        <v>1096</v>
      </c>
    </row>
    <row r="3109" spans="1:14" ht="14.25" customHeight="1" x14ac:dyDescent="0.35">
      <c r="A3109" t="s">
        <v>8294</v>
      </c>
      <c r="B3109" t="s">
        <v>8295</v>
      </c>
      <c r="C3109" t="s">
        <v>3130</v>
      </c>
      <c r="D3109" t="s">
        <v>3188</v>
      </c>
      <c r="E3109">
        <v>55113</v>
      </c>
      <c r="F3109">
        <v>57</v>
      </c>
      <c r="G3109">
        <v>27</v>
      </c>
      <c r="H3109">
        <v>28</v>
      </c>
      <c r="I3109">
        <v>110</v>
      </c>
      <c r="J3109">
        <v>51</v>
      </c>
      <c r="K3109">
        <v>27</v>
      </c>
      <c r="L3109">
        <v>41</v>
      </c>
      <c r="M3109">
        <v>73</v>
      </c>
      <c r="N3109">
        <f t="shared" si="48"/>
        <v>414</v>
      </c>
    </row>
    <row r="3110" spans="1:14" ht="14.25" customHeight="1" x14ac:dyDescent="0.35">
      <c r="A3110" t="s">
        <v>8296</v>
      </c>
      <c r="B3110" t="s">
        <v>8297</v>
      </c>
      <c r="C3110" t="s">
        <v>3130</v>
      </c>
      <c r="D3110" t="s">
        <v>3189</v>
      </c>
      <c r="E3110">
        <v>55115</v>
      </c>
      <c r="F3110">
        <v>30</v>
      </c>
      <c r="G3110">
        <v>33</v>
      </c>
      <c r="H3110">
        <v>59</v>
      </c>
      <c r="I3110">
        <v>125</v>
      </c>
      <c r="J3110">
        <v>128</v>
      </c>
      <c r="K3110">
        <v>28</v>
      </c>
      <c r="L3110">
        <v>80</v>
      </c>
      <c r="M3110">
        <v>291</v>
      </c>
      <c r="N3110">
        <f t="shared" si="48"/>
        <v>774</v>
      </c>
    </row>
    <row r="3111" spans="1:14" ht="14.25" customHeight="1" x14ac:dyDescent="0.35">
      <c r="A3111" t="s">
        <v>8298</v>
      </c>
      <c r="B3111" t="s">
        <v>8299</v>
      </c>
      <c r="C3111" t="s">
        <v>3130</v>
      </c>
      <c r="D3111" t="s">
        <v>3190</v>
      </c>
      <c r="E3111">
        <v>55117</v>
      </c>
      <c r="F3111">
        <v>280</v>
      </c>
      <c r="G3111">
        <v>53</v>
      </c>
      <c r="H3111">
        <v>232</v>
      </c>
      <c r="I3111">
        <v>561</v>
      </c>
      <c r="J3111">
        <v>108</v>
      </c>
      <c r="K3111">
        <v>62</v>
      </c>
      <c r="L3111">
        <v>197</v>
      </c>
      <c r="M3111">
        <v>489</v>
      </c>
      <c r="N3111">
        <f t="shared" si="48"/>
        <v>1982</v>
      </c>
    </row>
    <row r="3112" spans="1:14" ht="14.25" customHeight="1" x14ac:dyDescent="0.35">
      <c r="A3112" t="s">
        <v>8300</v>
      </c>
      <c r="B3112" t="s">
        <v>4048</v>
      </c>
      <c r="C3112" t="s">
        <v>3130</v>
      </c>
      <c r="D3112" t="s">
        <v>3191</v>
      </c>
      <c r="E3112">
        <v>55119</v>
      </c>
      <c r="F3112">
        <v>29</v>
      </c>
      <c r="G3112">
        <v>15</v>
      </c>
      <c r="H3112">
        <v>29</v>
      </c>
      <c r="I3112">
        <v>51</v>
      </c>
      <c r="J3112">
        <v>35</v>
      </c>
      <c r="K3112">
        <v>16</v>
      </c>
      <c r="L3112">
        <v>31</v>
      </c>
      <c r="M3112">
        <v>149</v>
      </c>
      <c r="N3112">
        <f t="shared" si="48"/>
        <v>355</v>
      </c>
    </row>
    <row r="3113" spans="1:14" ht="14.25" customHeight="1" x14ac:dyDescent="0.35">
      <c r="A3113" t="s">
        <v>8301</v>
      </c>
      <c r="B3113" t="s">
        <v>8302</v>
      </c>
      <c r="C3113" t="s">
        <v>3130</v>
      </c>
      <c r="D3113" t="s">
        <v>3192</v>
      </c>
      <c r="E3113">
        <v>55121</v>
      </c>
      <c r="F3113">
        <v>17</v>
      </c>
      <c r="G3113">
        <v>6</v>
      </c>
      <c r="H3113">
        <v>48</v>
      </c>
      <c r="I3113">
        <v>140</v>
      </c>
      <c r="J3113">
        <v>41</v>
      </c>
      <c r="K3113">
        <v>0</v>
      </c>
      <c r="L3113">
        <v>31</v>
      </c>
      <c r="M3113">
        <v>177</v>
      </c>
      <c r="N3113">
        <f t="shared" si="48"/>
        <v>460</v>
      </c>
    </row>
    <row r="3114" spans="1:14" ht="14.25" customHeight="1" x14ac:dyDescent="0.35">
      <c r="A3114" t="s">
        <v>8303</v>
      </c>
      <c r="B3114" t="s">
        <v>5969</v>
      </c>
      <c r="C3114" t="s">
        <v>3130</v>
      </c>
      <c r="D3114" t="s">
        <v>3193</v>
      </c>
      <c r="E3114">
        <v>55123</v>
      </c>
      <c r="F3114">
        <v>139</v>
      </c>
      <c r="G3114">
        <v>32</v>
      </c>
      <c r="H3114">
        <v>78</v>
      </c>
      <c r="I3114">
        <v>86</v>
      </c>
      <c r="J3114">
        <v>113</v>
      </c>
      <c r="K3114">
        <v>70</v>
      </c>
      <c r="L3114">
        <v>61</v>
      </c>
      <c r="M3114">
        <v>205</v>
      </c>
      <c r="N3114">
        <f t="shared" si="48"/>
        <v>784</v>
      </c>
    </row>
    <row r="3115" spans="1:14" ht="14.25" customHeight="1" x14ac:dyDescent="0.35">
      <c r="A3115" t="s">
        <v>8304</v>
      </c>
      <c r="B3115" t="s">
        <v>8305</v>
      </c>
      <c r="C3115" t="s">
        <v>3130</v>
      </c>
      <c r="D3115" t="s">
        <v>3194</v>
      </c>
      <c r="E3115">
        <v>55125</v>
      </c>
      <c r="F3115">
        <v>123</v>
      </c>
      <c r="G3115">
        <v>64</v>
      </c>
      <c r="H3115">
        <v>116</v>
      </c>
      <c r="I3115">
        <v>77</v>
      </c>
      <c r="J3115">
        <v>24</v>
      </c>
      <c r="K3115">
        <v>5</v>
      </c>
      <c r="L3115">
        <v>28</v>
      </c>
      <c r="M3115">
        <v>71</v>
      </c>
      <c r="N3115">
        <f t="shared" si="48"/>
        <v>508</v>
      </c>
    </row>
    <row r="3116" spans="1:14" ht="14.25" customHeight="1" x14ac:dyDescent="0.35">
      <c r="A3116" t="s">
        <v>8306</v>
      </c>
      <c r="B3116" t="s">
        <v>7252</v>
      </c>
      <c r="C3116" t="s">
        <v>3130</v>
      </c>
      <c r="D3116" t="s">
        <v>3195</v>
      </c>
      <c r="E3116">
        <v>55127</v>
      </c>
      <c r="F3116">
        <v>207</v>
      </c>
      <c r="G3116">
        <v>22</v>
      </c>
      <c r="H3116">
        <v>198</v>
      </c>
      <c r="I3116">
        <v>1516</v>
      </c>
      <c r="J3116">
        <v>131</v>
      </c>
      <c r="K3116">
        <v>23</v>
      </c>
      <c r="L3116">
        <v>91</v>
      </c>
      <c r="M3116">
        <v>1377</v>
      </c>
      <c r="N3116">
        <f t="shared" si="48"/>
        <v>3565</v>
      </c>
    </row>
    <row r="3117" spans="1:14" ht="14.25" customHeight="1" x14ac:dyDescent="0.35">
      <c r="A3117" t="s">
        <v>8307</v>
      </c>
      <c r="B3117" t="s">
        <v>8308</v>
      </c>
      <c r="C3117" t="s">
        <v>3130</v>
      </c>
      <c r="D3117" t="s">
        <v>3196</v>
      </c>
      <c r="E3117">
        <v>55129</v>
      </c>
      <c r="F3117">
        <v>54</v>
      </c>
      <c r="G3117">
        <v>29</v>
      </c>
      <c r="H3117">
        <v>44</v>
      </c>
      <c r="I3117">
        <v>80</v>
      </c>
      <c r="J3117">
        <v>69</v>
      </c>
      <c r="K3117">
        <v>9</v>
      </c>
      <c r="L3117">
        <v>30</v>
      </c>
      <c r="M3117">
        <v>99</v>
      </c>
      <c r="N3117">
        <f t="shared" si="48"/>
        <v>414</v>
      </c>
    </row>
    <row r="3118" spans="1:14" ht="14.25" customHeight="1" x14ac:dyDescent="0.35">
      <c r="A3118" t="s">
        <v>8309</v>
      </c>
      <c r="B3118" t="s">
        <v>3455</v>
      </c>
      <c r="C3118" t="s">
        <v>3130</v>
      </c>
      <c r="D3118" t="s">
        <v>3197</v>
      </c>
      <c r="E3118">
        <v>55131</v>
      </c>
      <c r="F3118">
        <v>181</v>
      </c>
      <c r="G3118">
        <v>30</v>
      </c>
      <c r="H3118">
        <v>160</v>
      </c>
      <c r="I3118">
        <v>349</v>
      </c>
      <c r="J3118">
        <v>91</v>
      </c>
      <c r="K3118">
        <v>71</v>
      </c>
      <c r="L3118">
        <v>110</v>
      </c>
      <c r="M3118">
        <v>311</v>
      </c>
      <c r="N3118">
        <f t="shared" si="48"/>
        <v>1303</v>
      </c>
    </row>
    <row r="3119" spans="1:14" ht="14.25" customHeight="1" x14ac:dyDescent="0.35">
      <c r="A3119" t="s">
        <v>8310</v>
      </c>
      <c r="B3119" t="s">
        <v>8311</v>
      </c>
      <c r="C3119" t="s">
        <v>3130</v>
      </c>
      <c r="D3119" t="s">
        <v>3198</v>
      </c>
      <c r="E3119">
        <v>55133</v>
      </c>
      <c r="F3119">
        <v>451</v>
      </c>
      <c r="G3119">
        <v>184</v>
      </c>
      <c r="H3119">
        <v>225</v>
      </c>
      <c r="I3119">
        <v>917</v>
      </c>
      <c r="J3119">
        <v>404</v>
      </c>
      <c r="K3119">
        <v>256</v>
      </c>
      <c r="L3119">
        <v>472</v>
      </c>
      <c r="M3119">
        <v>1346</v>
      </c>
      <c r="N3119">
        <f t="shared" si="48"/>
        <v>4255</v>
      </c>
    </row>
    <row r="3120" spans="1:14" ht="14.25" customHeight="1" x14ac:dyDescent="0.35">
      <c r="A3120" t="s">
        <v>8312</v>
      </c>
      <c r="B3120" t="s">
        <v>8313</v>
      </c>
      <c r="C3120" t="s">
        <v>3130</v>
      </c>
      <c r="D3120" t="s">
        <v>3199</v>
      </c>
      <c r="E3120">
        <v>55135</v>
      </c>
      <c r="F3120">
        <v>132</v>
      </c>
      <c r="G3120">
        <v>18</v>
      </c>
      <c r="H3120">
        <v>50</v>
      </c>
      <c r="I3120">
        <v>113</v>
      </c>
      <c r="J3120">
        <v>127</v>
      </c>
      <c r="K3120">
        <v>26</v>
      </c>
      <c r="L3120">
        <v>37</v>
      </c>
      <c r="M3120">
        <v>232</v>
      </c>
      <c r="N3120">
        <f t="shared" si="48"/>
        <v>735</v>
      </c>
    </row>
    <row r="3121" spans="1:14" ht="14.25" customHeight="1" x14ac:dyDescent="0.35">
      <c r="A3121" t="s">
        <v>8314</v>
      </c>
      <c r="B3121" t="s">
        <v>8315</v>
      </c>
      <c r="C3121" t="s">
        <v>3130</v>
      </c>
      <c r="D3121" t="s">
        <v>3200</v>
      </c>
      <c r="E3121">
        <v>55137</v>
      </c>
      <c r="F3121">
        <v>54</v>
      </c>
      <c r="G3121">
        <v>15</v>
      </c>
      <c r="H3121">
        <v>49</v>
      </c>
      <c r="I3121">
        <v>61</v>
      </c>
      <c r="J3121">
        <v>27</v>
      </c>
      <c r="K3121">
        <v>20</v>
      </c>
      <c r="L3121">
        <v>35</v>
      </c>
      <c r="M3121">
        <v>109</v>
      </c>
      <c r="N3121">
        <f t="shared" si="48"/>
        <v>370</v>
      </c>
    </row>
    <row r="3122" spans="1:14" ht="14.25" customHeight="1" x14ac:dyDescent="0.35">
      <c r="A3122" t="s">
        <v>8316</v>
      </c>
      <c r="B3122" t="s">
        <v>4564</v>
      </c>
      <c r="C3122" t="s">
        <v>3130</v>
      </c>
      <c r="D3122" t="s">
        <v>3201</v>
      </c>
      <c r="E3122">
        <v>55139</v>
      </c>
      <c r="F3122">
        <v>473</v>
      </c>
      <c r="G3122">
        <v>155</v>
      </c>
      <c r="H3122">
        <v>330</v>
      </c>
      <c r="I3122">
        <v>1768</v>
      </c>
      <c r="J3122">
        <v>145</v>
      </c>
      <c r="K3122">
        <v>109</v>
      </c>
      <c r="L3122">
        <v>186</v>
      </c>
      <c r="M3122">
        <v>2504</v>
      </c>
      <c r="N3122">
        <f t="shared" si="48"/>
        <v>5670</v>
      </c>
    </row>
    <row r="3123" spans="1:14" ht="14.25" customHeight="1" x14ac:dyDescent="0.35">
      <c r="A3123" t="s">
        <v>8317</v>
      </c>
      <c r="B3123" t="s">
        <v>6799</v>
      </c>
      <c r="C3123" t="s">
        <v>3130</v>
      </c>
      <c r="D3123" t="s">
        <v>3202</v>
      </c>
      <c r="E3123">
        <v>55141</v>
      </c>
      <c r="F3123">
        <v>171</v>
      </c>
      <c r="G3123">
        <v>42</v>
      </c>
      <c r="H3123">
        <v>128</v>
      </c>
      <c r="I3123">
        <v>239</v>
      </c>
      <c r="J3123">
        <v>185</v>
      </c>
      <c r="K3123">
        <v>79</v>
      </c>
      <c r="L3123">
        <v>102</v>
      </c>
      <c r="M3123">
        <v>426</v>
      </c>
      <c r="N3123">
        <f t="shared" si="48"/>
        <v>1372</v>
      </c>
    </row>
    <row r="3124" spans="1:14" ht="14.25" customHeight="1" x14ac:dyDescent="0.35">
      <c r="A3124" t="s">
        <v>8318</v>
      </c>
      <c r="B3124" t="s">
        <v>6338</v>
      </c>
      <c r="C3124" t="s">
        <v>3203</v>
      </c>
      <c r="D3124" t="s">
        <v>3204</v>
      </c>
      <c r="E3124">
        <v>56001</v>
      </c>
      <c r="F3124">
        <v>109</v>
      </c>
      <c r="G3124">
        <v>0</v>
      </c>
      <c r="H3124">
        <v>50</v>
      </c>
      <c r="I3124">
        <v>2149</v>
      </c>
      <c r="J3124">
        <v>63</v>
      </c>
      <c r="K3124">
        <v>59</v>
      </c>
      <c r="L3124">
        <v>0</v>
      </c>
      <c r="M3124">
        <v>2327</v>
      </c>
      <c r="N3124">
        <f t="shared" si="48"/>
        <v>4757</v>
      </c>
    </row>
    <row r="3125" spans="1:14" ht="14.25" customHeight="1" x14ac:dyDescent="0.35">
      <c r="A3125" t="s">
        <v>8319</v>
      </c>
      <c r="B3125" t="s">
        <v>5981</v>
      </c>
      <c r="C3125" t="s">
        <v>3203</v>
      </c>
      <c r="D3125" t="s">
        <v>3205</v>
      </c>
      <c r="E3125">
        <v>56003</v>
      </c>
      <c r="F3125">
        <v>36</v>
      </c>
      <c r="G3125">
        <v>8</v>
      </c>
      <c r="H3125">
        <v>0</v>
      </c>
      <c r="I3125">
        <v>21</v>
      </c>
      <c r="J3125">
        <v>27</v>
      </c>
      <c r="K3125">
        <v>26</v>
      </c>
      <c r="L3125">
        <v>34</v>
      </c>
      <c r="M3125">
        <v>51</v>
      </c>
      <c r="N3125">
        <f t="shared" si="48"/>
        <v>203</v>
      </c>
    </row>
    <row r="3126" spans="1:14" ht="14.25" customHeight="1" x14ac:dyDescent="0.35">
      <c r="A3126" t="s">
        <v>8320</v>
      </c>
      <c r="B3126" t="s">
        <v>5047</v>
      </c>
      <c r="C3126" t="s">
        <v>3203</v>
      </c>
      <c r="D3126" t="s">
        <v>3206</v>
      </c>
      <c r="E3126">
        <v>56005</v>
      </c>
      <c r="F3126">
        <v>108</v>
      </c>
      <c r="G3126">
        <v>0</v>
      </c>
      <c r="H3126">
        <v>110</v>
      </c>
      <c r="I3126">
        <v>109</v>
      </c>
      <c r="J3126">
        <v>85</v>
      </c>
      <c r="K3126">
        <v>46</v>
      </c>
      <c r="L3126">
        <v>109</v>
      </c>
      <c r="M3126">
        <v>286</v>
      </c>
      <c r="N3126">
        <f t="shared" si="48"/>
        <v>853</v>
      </c>
    </row>
    <row r="3127" spans="1:14" ht="14.25" customHeight="1" x14ac:dyDescent="0.35">
      <c r="A3127" t="s">
        <v>8321</v>
      </c>
      <c r="B3127" t="s">
        <v>5986</v>
      </c>
      <c r="C3127" t="s">
        <v>3203</v>
      </c>
      <c r="D3127" t="s">
        <v>3207</v>
      </c>
      <c r="E3127">
        <v>56007</v>
      </c>
      <c r="F3127">
        <v>20</v>
      </c>
      <c r="G3127">
        <v>3</v>
      </c>
      <c r="H3127">
        <v>4</v>
      </c>
      <c r="I3127">
        <v>48</v>
      </c>
      <c r="J3127">
        <v>30</v>
      </c>
      <c r="K3127">
        <v>11</v>
      </c>
      <c r="L3127">
        <v>26</v>
      </c>
      <c r="M3127">
        <v>207</v>
      </c>
      <c r="N3127">
        <f t="shared" si="48"/>
        <v>349</v>
      </c>
    </row>
    <row r="3128" spans="1:14" ht="14.25" customHeight="1" x14ac:dyDescent="0.35">
      <c r="A3128" t="s">
        <v>8322</v>
      </c>
      <c r="B3128" t="s">
        <v>8323</v>
      </c>
      <c r="C3128" t="s">
        <v>3203</v>
      </c>
      <c r="D3128" t="s">
        <v>3208</v>
      </c>
      <c r="E3128">
        <v>56009</v>
      </c>
      <c r="F3128">
        <v>37</v>
      </c>
      <c r="G3128">
        <v>30</v>
      </c>
      <c r="H3128">
        <v>8</v>
      </c>
      <c r="I3128">
        <v>24</v>
      </c>
      <c r="J3128">
        <v>31</v>
      </c>
      <c r="K3128">
        <v>11</v>
      </c>
      <c r="L3128">
        <v>10</v>
      </c>
      <c r="M3128">
        <v>0</v>
      </c>
      <c r="N3128">
        <f t="shared" si="48"/>
        <v>151</v>
      </c>
    </row>
    <row r="3129" spans="1:14" ht="14.25" customHeight="1" x14ac:dyDescent="0.35">
      <c r="A3129" t="s">
        <v>8324</v>
      </c>
      <c r="B3129" t="s">
        <v>6930</v>
      </c>
      <c r="C3129" t="s">
        <v>3203</v>
      </c>
      <c r="D3129" t="s">
        <v>3209</v>
      </c>
      <c r="E3129">
        <v>56011</v>
      </c>
      <c r="F3129">
        <v>0</v>
      </c>
      <c r="G3129">
        <v>16</v>
      </c>
      <c r="H3129">
        <v>0</v>
      </c>
      <c r="I3129">
        <v>67</v>
      </c>
      <c r="J3129">
        <v>0</v>
      </c>
      <c r="K3129">
        <v>0</v>
      </c>
      <c r="L3129">
        <v>0</v>
      </c>
      <c r="M3129">
        <v>72</v>
      </c>
      <c r="N3129">
        <f t="shared" si="48"/>
        <v>155</v>
      </c>
    </row>
    <row r="3130" spans="1:14" ht="14.25" customHeight="1" x14ac:dyDescent="0.35">
      <c r="A3130" t="s">
        <v>8325</v>
      </c>
      <c r="B3130" t="s">
        <v>3841</v>
      </c>
      <c r="C3130" t="s">
        <v>3203</v>
      </c>
      <c r="D3130" t="s">
        <v>3210</v>
      </c>
      <c r="E3130">
        <v>56013</v>
      </c>
      <c r="F3130">
        <v>57</v>
      </c>
      <c r="G3130">
        <v>54</v>
      </c>
      <c r="H3130">
        <v>100</v>
      </c>
      <c r="I3130">
        <v>249</v>
      </c>
      <c r="J3130">
        <v>125</v>
      </c>
      <c r="K3130">
        <v>31</v>
      </c>
      <c r="L3130">
        <v>105</v>
      </c>
      <c r="M3130">
        <v>266</v>
      </c>
      <c r="N3130">
        <f t="shared" si="48"/>
        <v>987</v>
      </c>
    </row>
    <row r="3131" spans="1:14" ht="14.25" customHeight="1" x14ac:dyDescent="0.35">
      <c r="A3131" t="s">
        <v>8326</v>
      </c>
      <c r="B3131" t="s">
        <v>8327</v>
      </c>
      <c r="C3131" t="s">
        <v>3203</v>
      </c>
      <c r="D3131" t="s">
        <v>3211</v>
      </c>
      <c r="E3131">
        <v>56015</v>
      </c>
      <c r="F3131">
        <v>56</v>
      </c>
      <c r="G3131">
        <v>2</v>
      </c>
      <c r="H3131">
        <v>6</v>
      </c>
      <c r="I3131">
        <v>14</v>
      </c>
      <c r="J3131">
        <v>28</v>
      </c>
      <c r="K3131">
        <v>4</v>
      </c>
      <c r="L3131">
        <v>10</v>
      </c>
      <c r="M3131">
        <v>114</v>
      </c>
      <c r="N3131">
        <f t="shared" si="48"/>
        <v>234</v>
      </c>
    </row>
    <row r="3132" spans="1:14" ht="14.25" customHeight="1" x14ac:dyDescent="0.35">
      <c r="A3132" t="s">
        <v>8328</v>
      </c>
      <c r="B3132" t="s">
        <v>8329</v>
      </c>
      <c r="C3132" t="s">
        <v>3203</v>
      </c>
      <c r="D3132" t="s">
        <v>3212</v>
      </c>
      <c r="E3132">
        <v>56017</v>
      </c>
      <c r="F3132">
        <v>22</v>
      </c>
      <c r="G3132">
        <v>0</v>
      </c>
      <c r="H3132">
        <v>0</v>
      </c>
      <c r="I3132">
        <v>0</v>
      </c>
      <c r="J3132">
        <v>57</v>
      </c>
      <c r="K3132">
        <v>0</v>
      </c>
      <c r="L3132">
        <v>0</v>
      </c>
      <c r="M3132">
        <v>80</v>
      </c>
      <c r="N3132">
        <f t="shared" si="48"/>
        <v>159</v>
      </c>
    </row>
    <row r="3133" spans="1:14" ht="14.25" customHeight="1" x14ac:dyDescent="0.35">
      <c r="A3133" t="s">
        <v>8330</v>
      </c>
      <c r="B3133" t="s">
        <v>3613</v>
      </c>
      <c r="C3133" t="s">
        <v>3203</v>
      </c>
      <c r="D3133" t="s">
        <v>3213</v>
      </c>
      <c r="E3133">
        <v>56019</v>
      </c>
      <c r="F3133">
        <v>15</v>
      </c>
      <c r="G3133">
        <v>0</v>
      </c>
      <c r="H3133">
        <v>0</v>
      </c>
      <c r="I3133">
        <v>112</v>
      </c>
      <c r="J3133">
        <v>0</v>
      </c>
      <c r="K3133">
        <v>0</v>
      </c>
      <c r="L3133">
        <v>0</v>
      </c>
      <c r="M3133">
        <v>93</v>
      </c>
      <c r="N3133">
        <f t="shared" si="48"/>
        <v>220</v>
      </c>
    </row>
    <row r="3134" spans="1:14" ht="14.25" customHeight="1" x14ac:dyDescent="0.35">
      <c r="A3134" t="s">
        <v>8331</v>
      </c>
      <c r="B3134" t="s">
        <v>8332</v>
      </c>
      <c r="C3134" t="s">
        <v>3203</v>
      </c>
      <c r="D3134" t="s">
        <v>3214</v>
      </c>
      <c r="E3134">
        <v>56021</v>
      </c>
      <c r="F3134">
        <v>296</v>
      </c>
      <c r="G3134">
        <v>185</v>
      </c>
      <c r="H3134">
        <v>105</v>
      </c>
      <c r="I3134">
        <v>590</v>
      </c>
      <c r="J3134">
        <v>178</v>
      </c>
      <c r="K3134">
        <v>241</v>
      </c>
      <c r="L3134">
        <v>116</v>
      </c>
      <c r="M3134">
        <v>892</v>
      </c>
      <c r="N3134">
        <f t="shared" si="48"/>
        <v>2603</v>
      </c>
    </row>
    <row r="3135" spans="1:14" ht="14.25" customHeight="1" x14ac:dyDescent="0.35">
      <c r="A3135" t="s">
        <v>8333</v>
      </c>
      <c r="B3135" t="s">
        <v>3619</v>
      </c>
      <c r="C3135" t="s">
        <v>3203</v>
      </c>
      <c r="D3135" t="s">
        <v>3215</v>
      </c>
      <c r="E3135">
        <v>56023</v>
      </c>
      <c r="F3135">
        <v>15</v>
      </c>
      <c r="G3135">
        <v>45</v>
      </c>
      <c r="H3135">
        <v>1</v>
      </c>
      <c r="I3135">
        <v>19</v>
      </c>
      <c r="J3135">
        <v>2</v>
      </c>
      <c r="K3135">
        <v>0</v>
      </c>
      <c r="L3135">
        <v>0</v>
      </c>
      <c r="M3135">
        <v>40</v>
      </c>
      <c r="N3135">
        <f t="shared" si="48"/>
        <v>122</v>
      </c>
    </row>
    <row r="3136" spans="1:14" ht="14.25" customHeight="1" x14ac:dyDescent="0.35">
      <c r="A3136" t="s">
        <v>8334</v>
      </c>
      <c r="B3136" t="s">
        <v>8335</v>
      </c>
      <c r="C3136" t="s">
        <v>3203</v>
      </c>
      <c r="D3136" t="s">
        <v>3216</v>
      </c>
      <c r="E3136">
        <v>56025</v>
      </c>
      <c r="F3136">
        <v>221</v>
      </c>
      <c r="G3136">
        <v>32</v>
      </c>
      <c r="H3136">
        <v>99</v>
      </c>
      <c r="I3136">
        <v>224</v>
      </c>
      <c r="J3136">
        <v>193</v>
      </c>
      <c r="K3136">
        <v>14</v>
      </c>
      <c r="L3136">
        <v>121</v>
      </c>
      <c r="M3136">
        <v>680</v>
      </c>
      <c r="N3136">
        <f t="shared" si="48"/>
        <v>1584</v>
      </c>
    </row>
    <row r="3137" spans="1:14" ht="14.25" customHeight="1" x14ac:dyDescent="0.35">
      <c r="A3137" t="s">
        <v>8336</v>
      </c>
      <c r="B3137" t="s">
        <v>8337</v>
      </c>
      <c r="C3137" t="s">
        <v>3203</v>
      </c>
      <c r="D3137" t="s">
        <v>3217</v>
      </c>
      <c r="E3137">
        <v>56027</v>
      </c>
      <c r="F3137">
        <v>19</v>
      </c>
      <c r="G3137">
        <v>11</v>
      </c>
      <c r="H3137">
        <v>0</v>
      </c>
      <c r="I3137">
        <v>0</v>
      </c>
      <c r="J3137">
        <v>25</v>
      </c>
      <c r="K3137">
        <v>0</v>
      </c>
      <c r="L3137">
        <v>0</v>
      </c>
      <c r="M3137">
        <v>36</v>
      </c>
      <c r="N3137">
        <f t="shared" si="48"/>
        <v>91</v>
      </c>
    </row>
    <row r="3138" spans="1:14" ht="14.25" customHeight="1" x14ac:dyDescent="0.35">
      <c r="A3138" t="s">
        <v>8338</v>
      </c>
      <c r="B3138" t="s">
        <v>3885</v>
      </c>
      <c r="C3138" t="s">
        <v>3203</v>
      </c>
      <c r="D3138" t="s">
        <v>3218</v>
      </c>
      <c r="E3138">
        <v>56029</v>
      </c>
      <c r="F3138">
        <v>75</v>
      </c>
      <c r="G3138">
        <v>44</v>
      </c>
      <c r="H3138">
        <v>99</v>
      </c>
      <c r="I3138">
        <v>48</v>
      </c>
      <c r="J3138">
        <v>27</v>
      </c>
      <c r="K3138">
        <v>25</v>
      </c>
      <c r="L3138">
        <v>36</v>
      </c>
      <c r="M3138">
        <v>91</v>
      </c>
      <c r="N3138">
        <f t="shared" si="48"/>
        <v>445</v>
      </c>
    </row>
    <row r="3139" spans="1:14" ht="14.25" customHeight="1" x14ac:dyDescent="0.35">
      <c r="A3139" t="s">
        <v>8339</v>
      </c>
      <c r="B3139" t="s">
        <v>5932</v>
      </c>
      <c r="C3139" t="s">
        <v>3203</v>
      </c>
      <c r="D3139" t="s">
        <v>3219</v>
      </c>
      <c r="E3139">
        <v>56031</v>
      </c>
      <c r="F3139">
        <v>30</v>
      </c>
      <c r="G3139">
        <v>0</v>
      </c>
      <c r="H3139">
        <v>19</v>
      </c>
      <c r="I3139">
        <v>53</v>
      </c>
      <c r="J3139">
        <v>0</v>
      </c>
      <c r="K3139">
        <v>0</v>
      </c>
      <c r="L3139">
        <v>13</v>
      </c>
      <c r="M3139">
        <v>24</v>
      </c>
      <c r="N3139">
        <f t="shared" ref="N3139:N3202" si="49">SUM(F3139:M3139)</f>
        <v>139</v>
      </c>
    </row>
    <row r="3140" spans="1:14" ht="14.25" customHeight="1" x14ac:dyDescent="0.35">
      <c r="A3140" t="s">
        <v>8340</v>
      </c>
      <c r="B3140" t="s">
        <v>4987</v>
      </c>
      <c r="C3140" t="s">
        <v>3203</v>
      </c>
      <c r="D3140" t="s">
        <v>3220</v>
      </c>
      <c r="E3140">
        <v>56033</v>
      </c>
      <c r="F3140">
        <v>68</v>
      </c>
      <c r="G3140">
        <v>0</v>
      </c>
      <c r="H3140">
        <v>0</v>
      </c>
      <c r="I3140">
        <v>99</v>
      </c>
      <c r="J3140">
        <v>25</v>
      </c>
      <c r="K3140">
        <v>0</v>
      </c>
      <c r="L3140">
        <v>8</v>
      </c>
      <c r="M3140">
        <v>188</v>
      </c>
      <c r="N3140">
        <f t="shared" si="49"/>
        <v>388</v>
      </c>
    </row>
    <row r="3141" spans="1:14" ht="14.25" customHeight="1" x14ac:dyDescent="0.35">
      <c r="A3141" t="s">
        <v>8341</v>
      </c>
      <c r="B3141" t="s">
        <v>8342</v>
      </c>
      <c r="C3141" t="s">
        <v>3203</v>
      </c>
      <c r="D3141" t="s">
        <v>3221</v>
      </c>
      <c r="E3141">
        <v>56035</v>
      </c>
      <c r="F3141">
        <v>0</v>
      </c>
      <c r="G3141">
        <v>35</v>
      </c>
      <c r="H3141">
        <v>22</v>
      </c>
      <c r="I3141">
        <v>59</v>
      </c>
      <c r="J3141">
        <v>40</v>
      </c>
      <c r="K3141">
        <v>5</v>
      </c>
      <c r="L3141">
        <v>0</v>
      </c>
      <c r="M3141">
        <v>9</v>
      </c>
      <c r="N3141">
        <f t="shared" si="49"/>
        <v>170</v>
      </c>
    </row>
    <row r="3142" spans="1:14" ht="14.25" customHeight="1" x14ac:dyDescent="0.35">
      <c r="A3142" t="s">
        <v>8343</v>
      </c>
      <c r="B3142" t="s">
        <v>8344</v>
      </c>
      <c r="C3142" t="s">
        <v>3203</v>
      </c>
      <c r="D3142" t="s">
        <v>3222</v>
      </c>
      <c r="E3142">
        <v>56037</v>
      </c>
      <c r="F3142">
        <v>116</v>
      </c>
      <c r="G3142">
        <v>58</v>
      </c>
      <c r="H3142">
        <v>125</v>
      </c>
      <c r="I3142">
        <v>85</v>
      </c>
      <c r="J3142">
        <v>231</v>
      </c>
      <c r="K3142">
        <v>0</v>
      </c>
      <c r="L3142">
        <v>74</v>
      </c>
      <c r="M3142">
        <v>384</v>
      </c>
      <c r="N3142">
        <f t="shared" si="49"/>
        <v>1073</v>
      </c>
    </row>
    <row r="3143" spans="1:14" ht="14.25" customHeight="1" x14ac:dyDescent="0.35">
      <c r="A3143" t="s">
        <v>8345</v>
      </c>
      <c r="B3143" t="s">
        <v>4405</v>
      </c>
      <c r="C3143" t="s">
        <v>3203</v>
      </c>
      <c r="D3143" t="s">
        <v>3223</v>
      </c>
      <c r="E3143">
        <v>56039</v>
      </c>
      <c r="F3143">
        <v>41</v>
      </c>
      <c r="G3143">
        <v>0</v>
      </c>
      <c r="H3143">
        <v>0</v>
      </c>
      <c r="I3143">
        <v>158</v>
      </c>
      <c r="J3143">
        <v>30</v>
      </c>
      <c r="K3143">
        <v>0</v>
      </c>
      <c r="L3143">
        <v>0</v>
      </c>
      <c r="M3143">
        <v>164</v>
      </c>
      <c r="N3143">
        <f t="shared" si="49"/>
        <v>393</v>
      </c>
    </row>
    <row r="3144" spans="1:14" ht="14.25" customHeight="1" x14ac:dyDescent="0.35">
      <c r="A3144" t="s">
        <v>8346</v>
      </c>
      <c r="B3144" t="s">
        <v>8347</v>
      </c>
      <c r="C3144" t="s">
        <v>3203</v>
      </c>
      <c r="D3144" t="s">
        <v>3224</v>
      </c>
      <c r="E3144">
        <v>56041</v>
      </c>
      <c r="F3144">
        <v>11</v>
      </c>
      <c r="G3144">
        <v>24</v>
      </c>
      <c r="H3144">
        <v>25</v>
      </c>
      <c r="I3144">
        <v>41</v>
      </c>
      <c r="J3144">
        <v>6</v>
      </c>
      <c r="K3144">
        <v>0</v>
      </c>
      <c r="L3144">
        <v>0</v>
      </c>
      <c r="M3144">
        <v>162</v>
      </c>
      <c r="N3144">
        <f t="shared" si="49"/>
        <v>269</v>
      </c>
    </row>
    <row r="3145" spans="1:14" ht="14.25" customHeight="1" x14ac:dyDescent="0.35">
      <c r="A3145" t="s">
        <v>8348</v>
      </c>
      <c r="B3145" t="s">
        <v>8349</v>
      </c>
      <c r="C3145" t="s">
        <v>3203</v>
      </c>
      <c r="D3145" t="s">
        <v>3225</v>
      </c>
      <c r="E3145">
        <v>56043</v>
      </c>
      <c r="F3145">
        <v>24</v>
      </c>
      <c r="G3145">
        <v>11</v>
      </c>
      <c r="H3145">
        <v>0</v>
      </c>
      <c r="I3145">
        <v>21</v>
      </c>
      <c r="J3145">
        <v>22</v>
      </c>
      <c r="K3145">
        <v>3</v>
      </c>
      <c r="L3145">
        <v>0</v>
      </c>
      <c r="M3145">
        <v>1</v>
      </c>
      <c r="N3145">
        <f t="shared" si="49"/>
        <v>82</v>
      </c>
    </row>
    <row r="3146" spans="1:14" ht="14.25" customHeight="1" x14ac:dyDescent="0.35">
      <c r="A3146" t="s">
        <v>8350</v>
      </c>
      <c r="B3146" t="s">
        <v>8351</v>
      </c>
      <c r="C3146" t="s">
        <v>3203</v>
      </c>
      <c r="D3146" t="s">
        <v>3226</v>
      </c>
      <c r="E3146">
        <v>56045</v>
      </c>
      <c r="F3146">
        <v>11</v>
      </c>
      <c r="G3146">
        <v>0</v>
      </c>
      <c r="H3146">
        <v>23</v>
      </c>
      <c r="I3146">
        <v>57</v>
      </c>
      <c r="J3146">
        <v>0</v>
      </c>
      <c r="K3146">
        <v>0</v>
      </c>
      <c r="L3146">
        <v>0</v>
      </c>
      <c r="M3146">
        <v>0</v>
      </c>
      <c r="N3146">
        <f t="shared" si="49"/>
        <v>91</v>
      </c>
    </row>
    <row r="3147" spans="1:14" ht="14.25" customHeight="1" x14ac:dyDescent="0.35">
      <c r="A3147" t="s">
        <v>8352</v>
      </c>
      <c r="B3147" t="s">
        <v>8353</v>
      </c>
      <c r="C3147" t="s">
        <v>3227</v>
      </c>
      <c r="D3147" t="s">
        <v>3228</v>
      </c>
      <c r="E3147">
        <v>72001</v>
      </c>
      <c r="F3147">
        <v>182</v>
      </c>
      <c r="G3147">
        <v>72</v>
      </c>
      <c r="H3147">
        <v>180</v>
      </c>
      <c r="I3147">
        <v>579</v>
      </c>
      <c r="J3147">
        <v>295</v>
      </c>
      <c r="K3147">
        <v>32</v>
      </c>
      <c r="L3147">
        <v>131</v>
      </c>
      <c r="M3147">
        <v>681</v>
      </c>
      <c r="N3147">
        <f t="shared" si="49"/>
        <v>2152</v>
      </c>
    </row>
    <row r="3148" spans="1:14" ht="14.25" customHeight="1" x14ac:dyDescent="0.35">
      <c r="A3148" t="s">
        <v>8354</v>
      </c>
      <c r="B3148" t="s">
        <v>8355</v>
      </c>
      <c r="C3148" t="s">
        <v>3227</v>
      </c>
      <c r="D3148" t="s">
        <v>3229</v>
      </c>
      <c r="E3148">
        <v>72003</v>
      </c>
      <c r="F3148">
        <v>353</v>
      </c>
      <c r="G3148">
        <v>127</v>
      </c>
      <c r="H3148">
        <v>246</v>
      </c>
      <c r="I3148">
        <v>809</v>
      </c>
      <c r="J3148">
        <v>419</v>
      </c>
      <c r="K3148">
        <v>40</v>
      </c>
      <c r="L3148">
        <v>329</v>
      </c>
      <c r="M3148">
        <v>745</v>
      </c>
      <c r="N3148">
        <f t="shared" si="49"/>
        <v>3068</v>
      </c>
    </row>
    <row r="3149" spans="1:14" ht="14.25" customHeight="1" x14ac:dyDescent="0.35">
      <c r="A3149" t="s">
        <v>8356</v>
      </c>
      <c r="B3149" t="s">
        <v>8357</v>
      </c>
      <c r="C3149" t="s">
        <v>3227</v>
      </c>
      <c r="D3149" t="s">
        <v>3230</v>
      </c>
      <c r="E3149">
        <v>72005</v>
      </c>
      <c r="F3149">
        <v>495</v>
      </c>
      <c r="G3149">
        <v>234</v>
      </c>
      <c r="H3149">
        <v>401</v>
      </c>
      <c r="I3149">
        <v>1003</v>
      </c>
      <c r="J3149">
        <v>566</v>
      </c>
      <c r="K3149">
        <v>154</v>
      </c>
      <c r="L3149">
        <v>366</v>
      </c>
      <c r="M3149">
        <v>1219</v>
      </c>
      <c r="N3149">
        <f t="shared" si="49"/>
        <v>4438</v>
      </c>
    </row>
    <row r="3150" spans="1:14" ht="14.25" customHeight="1" x14ac:dyDescent="0.35">
      <c r="A3150" t="s">
        <v>8358</v>
      </c>
      <c r="B3150" t="s">
        <v>8359</v>
      </c>
      <c r="C3150" t="s">
        <v>3227</v>
      </c>
      <c r="D3150" t="s">
        <v>3231</v>
      </c>
      <c r="E3150">
        <v>72007</v>
      </c>
      <c r="F3150">
        <v>563</v>
      </c>
      <c r="G3150">
        <v>96</v>
      </c>
      <c r="H3150">
        <v>216</v>
      </c>
      <c r="I3150">
        <v>468</v>
      </c>
      <c r="J3150">
        <v>262</v>
      </c>
      <c r="K3150">
        <v>116</v>
      </c>
      <c r="L3150">
        <v>164</v>
      </c>
      <c r="M3150">
        <v>542</v>
      </c>
      <c r="N3150">
        <f t="shared" si="49"/>
        <v>2427</v>
      </c>
    </row>
    <row r="3151" spans="1:14" ht="14.25" customHeight="1" x14ac:dyDescent="0.35">
      <c r="A3151" t="s">
        <v>8360</v>
      </c>
      <c r="B3151" t="s">
        <v>8361</v>
      </c>
      <c r="C3151" t="s">
        <v>3227</v>
      </c>
      <c r="D3151" t="s">
        <v>3232</v>
      </c>
      <c r="E3151">
        <v>72009</v>
      </c>
      <c r="F3151">
        <v>199</v>
      </c>
      <c r="G3151">
        <v>23</v>
      </c>
      <c r="H3151">
        <v>276</v>
      </c>
      <c r="I3151">
        <v>635</v>
      </c>
      <c r="J3151">
        <v>216</v>
      </c>
      <c r="K3151">
        <v>93</v>
      </c>
      <c r="L3151">
        <v>126</v>
      </c>
      <c r="M3151">
        <v>425</v>
      </c>
      <c r="N3151">
        <f t="shared" si="49"/>
        <v>1993</v>
      </c>
    </row>
    <row r="3152" spans="1:14" ht="14.25" customHeight="1" x14ac:dyDescent="0.35">
      <c r="A3152" t="s">
        <v>8362</v>
      </c>
      <c r="B3152" t="s">
        <v>8363</v>
      </c>
      <c r="C3152" t="s">
        <v>3227</v>
      </c>
      <c r="D3152" t="s">
        <v>3233</v>
      </c>
      <c r="E3152">
        <v>72011</v>
      </c>
      <c r="F3152">
        <v>199</v>
      </c>
      <c r="G3152">
        <v>28</v>
      </c>
      <c r="H3152">
        <v>162</v>
      </c>
      <c r="I3152">
        <v>552</v>
      </c>
      <c r="J3152">
        <v>162</v>
      </c>
      <c r="K3152">
        <v>121</v>
      </c>
      <c r="L3152">
        <v>102</v>
      </c>
      <c r="M3152">
        <v>335</v>
      </c>
      <c r="N3152">
        <f t="shared" si="49"/>
        <v>1661</v>
      </c>
    </row>
    <row r="3153" spans="1:14" ht="14.25" customHeight="1" x14ac:dyDescent="0.35">
      <c r="A3153" t="s">
        <v>8364</v>
      </c>
      <c r="B3153" t="s">
        <v>8365</v>
      </c>
      <c r="C3153" t="s">
        <v>3227</v>
      </c>
      <c r="D3153" t="s">
        <v>3234</v>
      </c>
      <c r="E3153">
        <v>72013</v>
      </c>
      <c r="F3153">
        <v>825</v>
      </c>
      <c r="G3153">
        <v>221</v>
      </c>
      <c r="H3153">
        <v>405</v>
      </c>
      <c r="I3153">
        <v>1941</v>
      </c>
      <c r="J3153">
        <v>567</v>
      </c>
      <c r="K3153">
        <v>203</v>
      </c>
      <c r="L3153">
        <v>435</v>
      </c>
      <c r="M3153">
        <v>1845</v>
      </c>
      <c r="N3153">
        <f t="shared" si="49"/>
        <v>6442</v>
      </c>
    </row>
    <row r="3154" spans="1:14" ht="14.25" customHeight="1" x14ac:dyDescent="0.35">
      <c r="A3154" t="s">
        <v>8366</v>
      </c>
      <c r="B3154" t="s">
        <v>8367</v>
      </c>
      <c r="C3154" t="s">
        <v>3227</v>
      </c>
      <c r="D3154" t="s">
        <v>3235</v>
      </c>
      <c r="E3154">
        <v>72015</v>
      </c>
      <c r="F3154">
        <v>293</v>
      </c>
      <c r="G3154">
        <v>30</v>
      </c>
      <c r="H3154">
        <v>49</v>
      </c>
      <c r="I3154">
        <v>361</v>
      </c>
      <c r="J3154">
        <v>168</v>
      </c>
      <c r="K3154">
        <v>68</v>
      </c>
      <c r="L3154">
        <v>146</v>
      </c>
      <c r="M3154">
        <v>401</v>
      </c>
      <c r="N3154">
        <f t="shared" si="49"/>
        <v>1516</v>
      </c>
    </row>
    <row r="3155" spans="1:14" ht="14.25" customHeight="1" x14ac:dyDescent="0.35">
      <c r="A3155" t="s">
        <v>8368</v>
      </c>
      <c r="B3155" t="s">
        <v>8369</v>
      </c>
      <c r="C3155" t="s">
        <v>3227</v>
      </c>
      <c r="D3155" t="s">
        <v>3236</v>
      </c>
      <c r="E3155">
        <v>72017</v>
      </c>
      <c r="F3155">
        <v>286</v>
      </c>
      <c r="G3155">
        <v>183</v>
      </c>
      <c r="H3155">
        <v>69</v>
      </c>
      <c r="I3155">
        <v>404</v>
      </c>
      <c r="J3155">
        <v>164</v>
      </c>
      <c r="K3155">
        <v>37</v>
      </c>
      <c r="L3155">
        <v>80</v>
      </c>
      <c r="M3155">
        <v>643</v>
      </c>
      <c r="N3155">
        <f t="shared" si="49"/>
        <v>1866</v>
      </c>
    </row>
    <row r="3156" spans="1:14" ht="14.25" customHeight="1" x14ac:dyDescent="0.35">
      <c r="A3156" t="s">
        <v>8370</v>
      </c>
      <c r="B3156" t="s">
        <v>8371</v>
      </c>
      <c r="C3156" t="s">
        <v>3227</v>
      </c>
      <c r="D3156" t="s">
        <v>3237</v>
      </c>
      <c r="E3156">
        <v>72019</v>
      </c>
      <c r="F3156">
        <v>305</v>
      </c>
      <c r="G3156">
        <v>92</v>
      </c>
      <c r="H3156">
        <v>157</v>
      </c>
      <c r="I3156">
        <v>714</v>
      </c>
      <c r="J3156">
        <v>471</v>
      </c>
      <c r="K3156">
        <v>0</v>
      </c>
      <c r="L3156">
        <v>245</v>
      </c>
      <c r="M3156">
        <v>695</v>
      </c>
      <c r="N3156">
        <f t="shared" si="49"/>
        <v>2679</v>
      </c>
    </row>
    <row r="3157" spans="1:14" ht="14.25" customHeight="1" x14ac:dyDescent="0.35">
      <c r="A3157" t="s">
        <v>8372</v>
      </c>
      <c r="B3157" t="s">
        <v>8373</v>
      </c>
      <c r="C3157" t="s">
        <v>3227</v>
      </c>
      <c r="D3157" t="s">
        <v>3238</v>
      </c>
      <c r="E3157">
        <v>72021</v>
      </c>
      <c r="F3157">
        <v>1164</v>
      </c>
      <c r="G3157">
        <v>638</v>
      </c>
      <c r="H3157">
        <v>975</v>
      </c>
      <c r="I3157">
        <v>2504</v>
      </c>
      <c r="J3157">
        <v>1158</v>
      </c>
      <c r="K3157">
        <v>545</v>
      </c>
      <c r="L3157">
        <v>828</v>
      </c>
      <c r="M3157">
        <v>3643</v>
      </c>
      <c r="N3157">
        <f t="shared" si="49"/>
        <v>11455</v>
      </c>
    </row>
    <row r="3158" spans="1:14" ht="14.25" customHeight="1" x14ac:dyDescent="0.35">
      <c r="A3158" t="s">
        <v>8374</v>
      </c>
      <c r="B3158" t="s">
        <v>8375</v>
      </c>
      <c r="C3158" t="s">
        <v>3227</v>
      </c>
      <c r="D3158" t="s">
        <v>3239</v>
      </c>
      <c r="E3158">
        <v>72023</v>
      </c>
      <c r="F3158">
        <v>383</v>
      </c>
      <c r="G3158">
        <v>36</v>
      </c>
      <c r="H3158">
        <v>226</v>
      </c>
      <c r="I3158">
        <v>897</v>
      </c>
      <c r="J3158">
        <v>338</v>
      </c>
      <c r="K3158">
        <v>100</v>
      </c>
      <c r="L3158">
        <v>305</v>
      </c>
      <c r="M3158">
        <v>1231</v>
      </c>
      <c r="N3158">
        <f t="shared" si="49"/>
        <v>3516</v>
      </c>
    </row>
    <row r="3159" spans="1:14" ht="14.25" customHeight="1" x14ac:dyDescent="0.35">
      <c r="A3159" t="s">
        <v>8376</v>
      </c>
      <c r="B3159" t="s">
        <v>8377</v>
      </c>
      <c r="C3159" t="s">
        <v>3227</v>
      </c>
      <c r="D3159" t="s">
        <v>3240</v>
      </c>
      <c r="E3159">
        <v>72025</v>
      </c>
      <c r="F3159">
        <v>1142</v>
      </c>
      <c r="G3159">
        <v>559</v>
      </c>
      <c r="H3159">
        <v>607</v>
      </c>
      <c r="I3159">
        <v>2454</v>
      </c>
      <c r="J3159">
        <v>901</v>
      </c>
      <c r="K3159">
        <v>292</v>
      </c>
      <c r="L3159">
        <v>542</v>
      </c>
      <c r="M3159">
        <v>2255</v>
      </c>
      <c r="N3159">
        <f t="shared" si="49"/>
        <v>8752</v>
      </c>
    </row>
    <row r="3160" spans="1:14" ht="14.25" customHeight="1" x14ac:dyDescent="0.35">
      <c r="A3160" t="s">
        <v>8378</v>
      </c>
      <c r="B3160" t="s">
        <v>8379</v>
      </c>
      <c r="C3160" t="s">
        <v>3227</v>
      </c>
      <c r="D3160" t="s">
        <v>3241</v>
      </c>
      <c r="E3160">
        <v>72027</v>
      </c>
      <c r="F3160">
        <v>332</v>
      </c>
      <c r="G3160">
        <v>0</v>
      </c>
      <c r="H3160">
        <v>204</v>
      </c>
      <c r="I3160">
        <v>447</v>
      </c>
      <c r="J3160">
        <v>282</v>
      </c>
      <c r="K3160">
        <v>123</v>
      </c>
      <c r="L3160">
        <v>63</v>
      </c>
      <c r="M3160">
        <v>531</v>
      </c>
      <c r="N3160">
        <f t="shared" si="49"/>
        <v>1982</v>
      </c>
    </row>
    <row r="3161" spans="1:14" ht="14.25" customHeight="1" x14ac:dyDescent="0.35">
      <c r="A3161" t="s">
        <v>8380</v>
      </c>
      <c r="B3161" t="s">
        <v>8381</v>
      </c>
      <c r="C3161" t="s">
        <v>3227</v>
      </c>
      <c r="D3161" t="s">
        <v>3242</v>
      </c>
      <c r="E3161">
        <v>72029</v>
      </c>
      <c r="F3161">
        <v>138</v>
      </c>
      <c r="G3161">
        <v>145</v>
      </c>
      <c r="H3161">
        <v>161</v>
      </c>
      <c r="I3161">
        <v>542</v>
      </c>
      <c r="J3161">
        <v>307</v>
      </c>
      <c r="K3161">
        <v>126</v>
      </c>
      <c r="L3161">
        <v>197</v>
      </c>
      <c r="M3161">
        <v>539</v>
      </c>
      <c r="N3161">
        <f t="shared" si="49"/>
        <v>2155</v>
      </c>
    </row>
    <row r="3162" spans="1:14" ht="14.25" customHeight="1" x14ac:dyDescent="0.35">
      <c r="A3162" t="s">
        <v>8382</v>
      </c>
      <c r="B3162" t="s">
        <v>8383</v>
      </c>
      <c r="C3162" t="s">
        <v>3227</v>
      </c>
      <c r="D3162" t="s">
        <v>3243</v>
      </c>
      <c r="E3162">
        <v>72031</v>
      </c>
      <c r="F3162">
        <v>1014</v>
      </c>
      <c r="G3162">
        <v>200</v>
      </c>
      <c r="H3162">
        <v>670</v>
      </c>
      <c r="I3162">
        <v>2060</v>
      </c>
      <c r="J3162">
        <v>1022</v>
      </c>
      <c r="K3162">
        <v>478</v>
      </c>
      <c r="L3162">
        <v>728</v>
      </c>
      <c r="M3162">
        <v>2537</v>
      </c>
      <c r="N3162">
        <f t="shared" si="49"/>
        <v>8709</v>
      </c>
    </row>
    <row r="3163" spans="1:14" ht="14.25" customHeight="1" x14ac:dyDescent="0.35">
      <c r="A3163" t="s">
        <v>8384</v>
      </c>
      <c r="B3163" t="s">
        <v>8385</v>
      </c>
      <c r="C3163" t="s">
        <v>3227</v>
      </c>
      <c r="D3163" t="s">
        <v>3244</v>
      </c>
      <c r="E3163">
        <v>72033</v>
      </c>
      <c r="F3163">
        <v>97</v>
      </c>
      <c r="G3163">
        <v>135</v>
      </c>
      <c r="H3163">
        <v>198</v>
      </c>
      <c r="I3163">
        <v>493</v>
      </c>
      <c r="J3163">
        <v>178</v>
      </c>
      <c r="K3163">
        <v>64</v>
      </c>
      <c r="L3163">
        <v>158</v>
      </c>
      <c r="M3163">
        <v>631</v>
      </c>
      <c r="N3163">
        <f t="shared" si="49"/>
        <v>1954</v>
      </c>
    </row>
    <row r="3164" spans="1:14" ht="14.25" customHeight="1" x14ac:dyDescent="0.35">
      <c r="A3164" t="s">
        <v>8386</v>
      </c>
      <c r="B3164" t="s">
        <v>8387</v>
      </c>
      <c r="C3164" t="s">
        <v>3227</v>
      </c>
      <c r="D3164" t="s">
        <v>3245</v>
      </c>
      <c r="E3164">
        <v>72035</v>
      </c>
      <c r="F3164">
        <v>374</v>
      </c>
      <c r="G3164">
        <v>28</v>
      </c>
      <c r="H3164">
        <v>215</v>
      </c>
      <c r="I3164">
        <v>556</v>
      </c>
      <c r="J3164">
        <v>341</v>
      </c>
      <c r="K3164">
        <v>112</v>
      </c>
      <c r="L3164">
        <v>246</v>
      </c>
      <c r="M3164">
        <v>828</v>
      </c>
      <c r="N3164">
        <f t="shared" si="49"/>
        <v>2700</v>
      </c>
    </row>
    <row r="3165" spans="1:14" ht="14.25" customHeight="1" x14ac:dyDescent="0.35">
      <c r="A3165" t="s">
        <v>8388</v>
      </c>
      <c r="B3165" t="s">
        <v>8389</v>
      </c>
      <c r="C3165" t="s">
        <v>3227</v>
      </c>
      <c r="D3165" t="s">
        <v>3246</v>
      </c>
      <c r="E3165">
        <v>72037</v>
      </c>
      <c r="F3165">
        <v>115</v>
      </c>
      <c r="G3165">
        <v>36</v>
      </c>
      <c r="H3165">
        <v>25</v>
      </c>
      <c r="I3165">
        <v>238</v>
      </c>
      <c r="J3165">
        <v>106</v>
      </c>
      <c r="K3165">
        <v>45</v>
      </c>
      <c r="L3165">
        <v>48</v>
      </c>
      <c r="M3165">
        <v>226</v>
      </c>
      <c r="N3165">
        <f t="shared" si="49"/>
        <v>839</v>
      </c>
    </row>
    <row r="3166" spans="1:14" ht="14.25" customHeight="1" x14ac:dyDescent="0.35">
      <c r="A3166" t="s">
        <v>8390</v>
      </c>
      <c r="B3166" t="s">
        <v>8391</v>
      </c>
      <c r="C3166" t="s">
        <v>3227</v>
      </c>
      <c r="D3166" t="s">
        <v>3247</v>
      </c>
      <c r="E3166">
        <v>72039</v>
      </c>
      <c r="F3166">
        <v>202</v>
      </c>
      <c r="G3166">
        <v>33</v>
      </c>
      <c r="H3166">
        <v>139</v>
      </c>
      <c r="I3166">
        <v>218</v>
      </c>
      <c r="J3166">
        <v>231</v>
      </c>
      <c r="K3166">
        <v>53</v>
      </c>
      <c r="L3166">
        <v>76</v>
      </c>
      <c r="M3166">
        <v>311</v>
      </c>
      <c r="N3166">
        <f t="shared" si="49"/>
        <v>1263</v>
      </c>
    </row>
    <row r="3167" spans="1:14" ht="14.25" customHeight="1" x14ac:dyDescent="0.35">
      <c r="A3167" t="s">
        <v>8392</v>
      </c>
      <c r="B3167" t="s">
        <v>8393</v>
      </c>
      <c r="C3167" t="s">
        <v>3227</v>
      </c>
      <c r="D3167" t="s">
        <v>3248</v>
      </c>
      <c r="E3167">
        <v>72041</v>
      </c>
      <c r="F3167">
        <v>465</v>
      </c>
      <c r="G3167">
        <v>44</v>
      </c>
      <c r="H3167">
        <v>154</v>
      </c>
      <c r="I3167">
        <v>501</v>
      </c>
      <c r="J3167">
        <v>334</v>
      </c>
      <c r="K3167">
        <v>77</v>
      </c>
      <c r="L3167">
        <v>149</v>
      </c>
      <c r="M3167">
        <v>852</v>
      </c>
      <c r="N3167">
        <f t="shared" si="49"/>
        <v>2576</v>
      </c>
    </row>
    <row r="3168" spans="1:14" ht="14.25" customHeight="1" x14ac:dyDescent="0.35">
      <c r="A3168" t="s">
        <v>8394</v>
      </c>
      <c r="B3168" t="s">
        <v>8395</v>
      </c>
      <c r="C3168" t="s">
        <v>3227</v>
      </c>
      <c r="D3168" t="s">
        <v>3249</v>
      </c>
      <c r="E3168">
        <v>72043</v>
      </c>
      <c r="F3168">
        <v>352</v>
      </c>
      <c r="G3168">
        <v>222</v>
      </c>
      <c r="H3168">
        <v>242</v>
      </c>
      <c r="I3168">
        <v>731</v>
      </c>
      <c r="J3168">
        <v>386</v>
      </c>
      <c r="K3168">
        <v>37</v>
      </c>
      <c r="L3168">
        <v>208</v>
      </c>
      <c r="M3168">
        <v>705</v>
      </c>
      <c r="N3168">
        <f t="shared" si="49"/>
        <v>2883</v>
      </c>
    </row>
    <row r="3169" spans="1:14" ht="14.25" customHeight="1" x14ac:dyDescent="0.35">
      <c r="A3169" t="s">
        <v>8396</v>
      </c>
      <c r="B3169" t="s">
        <v>8397</v>
      </c>
      <c r="C3169" t="s">
        <v>3227</v>
      </c>
      <c r="D3169" t="s">
        <v>3250</v>
      </c>
      <c r="E3169">
        <v>72045</v>
      </c>
      <c r="F3169">
        <v>190</v>
      </c>
      <c r="G3169">
        <v>66</v>
      </c>
      <c r="H3169">
        <v>153</v>
      </c>
      <c r="I3169">
        <v>594</v>
      </c>
      <c r="J3169">
        <v>260</v>
      </c>
      <c r="K3169">
        <v>129</v>
      </c>
      <c r="L3169">
        <v>57</v>
      </c>
      <c r="M3169">
        <v>505</v>
      </c>
      <c r="N3169">
        <f t="shared" si="49"/>
        <v>1954</v>
      </c>
    </row>
    <row r="3170" spans="1:14" ht="14.25" customHeight="1" x14ac:dyDescent="0.35">
      <c r="A3170" t="s">
        <v>8398</v>
      </c>
      <c r="B3170" t="s">
        <v>8399</v>
      </c>
      <c r="C3170" t="s">
        <v>3227</v>
      </c>
      <c r="D3170" t="s">
        <v>3251</v>
      </c>
      <c r="E3170">
        <v>72047</v>
      </c>
      <c r="F3170">
        <v>502</v>
      </c>
      <c r="G3170">
        <v>88</v>
      </c>
      <c r="H3170">
        <v>399</v>
      </c>
      <c r="I3170">
        <v>858</v>
      </c>
      <c r="J3170">
        <v>337</v>
      </c>
      <c r="K3170">
        <v>124</v>
      </c>
      <c r="L3170">
        <v>223</v>
      </c>
      <c r="M3170">
        <v>745</v>
      </c>
      <c r="N3170">
        <f t="shared" si="49"/>
        <v>3276</v>
      </c>
    </row>
    <row r="3171" spans="1:14" ht="14.25" customHeight="1" x14ac:dyDescent="0.35">
      <c r="A3171" t="s">
        <v>8400</v>
      </c>
      <c r="B3171" t="s">
        <v>8401</v>
      </c>
      <c r="C3171" t="s">
        <v>3227</v>
      </c>
      <c r="D3171" t="s">
        <v>3252</v>
      </c>
      <c r="E3171">
        <v>72049</v>
      </c>
      <c r="F3171">
        <v>7</v>
      </c>
      <c r="G3171">
        <v>0</v>
      </c>
      <c r="H3171">
        <v>0</v>
      </c>
      <c r="I3171">
        <v>15</v>
      </c>
      <c r="J3171">
        <v>16</v>
      </c>
      <c r="K3171">
        <v>6</v>
      </c>
      <c r="L3171">
        <v>6</v>
      </c>
      <c r="M3171">
        <v>48</v>
      </c>
      <c r="N3171">
        <f t="shared" si="49"/>
        <v>98</v>
      </c>
    </row>
    <row r="3172" spans="1:14" ht="14.25" customHeight="1" x14ac:dyDescent="0.35">
      <c r="A3172" t="s">
        <v>8402</v>
      </c>
      <c r="B3172" t="s">
        <v>8403</v>
      </c>
      <c r="C3172" t="s">
        <v>3227</v>
      </c>
      <c r="D3172" t="s">
        <v>3253</v>
      </c>
      <c r="E3172">
        <v>72051</v>
      </c>
      <c r="F3172">
        <v>230</v>
      </c>
      <c r="G3172">
        <v>39</v>
      </c>
      <c r="H3172">
        <v>298</v>
      </c>
      <c r="I3172">
        <v>336</v>
      </c>
      <c r="J3172">
        <v>237</v>
      </c>
      <c r="K3172">
        <v>52</v>
      </c>
      <c r="L3172">
        <v>0</v>
      </c>
      <c r="M3172">
        <v>492</v>
      </c>
      <c r="N3172">
        <f t="shared" si="49"/>
        <v>1684</v>
      </c>
    </row>
    <row r="3173" spans="1:14" ht="14.25" customHeight="1" x14ac:dyDescent="0.35">
      <c r="A3173" t="s">
        <v>8404</v>
      </c>
      <c r="B3173" t="s">
        <v>8405</v>
      </c>
      <c r="C3173" t="s">
        <v>3227</v>
      </c>
      <c r="D3173" t="s">
        <v>3254</v>
      </c>
      <c r="E3173">
        <v>72053</v>
      </c>
      <c r="F3173">
        <v>417</v>
      </c>
      <c r="G3173">
        <v>91</v>
      </c>
      <c r="H3173">
        <v>130</v>
      </c>
      <c r="I3173">
        <v>471</v>
      </c>
      <c r="J3173">
        <v>347</v>
      </c>
      <c r="K3173">
        <v>108</v>
      </c>
      <c r="L3173">
        <v>187</v>
      </c>
      <c r="M3173">
        <v>570</v>
      </c>
      <c r="N3173">
        <f t="shared" si="49"/>
        <v>2321</v>
      </c>
    </row>
    <row r="3174" spans="1:14" ht="14.25" customHeight="1" x14ac:dyDescent="0.35">
      <c r="A3174" t="s">
        <v>8406</v>
      </c>
      <c r="B3174" t="s">
        <v>8407</v>
      </c>
      <c r="C3174" t="s">
        <v>3227</v>
      </c>
      <c r="D3174" t="s">
        <v>3255</v>
      </c>
      <c r="E3174">
        <v>72054</v>
      </c>
      <c r="F3174">
        <v>214</v>
      </c>
      <c r="G3174">
        <v>42</v>
      </c>
      <c r="H3174">
        <v>54</v>
      </c>
      <c r="I3174">
        <v>448</v>
      </c>
      <c r="J3174">
        <v>173</v>
      </c>
      <c r="K3174">
        <v>86</v>
      </c>
      <c r="L3174">
        <v>65</v>
      </c>
      <c r="M3174">
        <v>315</v>
      </c>
      <c r="N3174">
        <f t="shared" si="49"/>
        <v>1397</v>
      </c>
    </row>
    <row r="3175" spans="1:14" ht="14.25" customHeight="1" x14ac:dyDescent="0.35">
      <c r="A3175" t="s">
        <v>8408</v>
      </c>
      <c r="B3175" t="s">
        <v>8409</v>
      </c>
      <c r="C3175" t="s">
        <v>3227</v>
      </c>
      <c r="D3175" t="s">
        <v>3256</v>
      </c>
      <c r="E3175">
        <v>72055</v>
      </c>
      <c r="F3175">
        <v>225</v>
      </c>
      <c r="G3175">
        <v>202</v>
      </c>
      <c r="H3175">
        <v>108</v>
      </c>
      <c r="I3175">
        <v>413</v>
      </c>
      <c r="J3175">
        <v>236</v>
      </c>
      <c r="K3175">
        <v>13</v>
      </c>
      <c r="L3175">
        <v>41</v>
      </c>
      <c r="M3175">
        <v>471</v>
      </c>
      <c r="N3175">
        <f t="shared" si="49"/>
        <v>1709</v>
      </c>
    </row>
    <row r="3176" spans="1:14" ht="14.25" customHeight="1" x14ac:dyDescent="0.35">
      <c r="A3176" t="s">
        <v>8410</v>
      </c>
      <c r="B3176" t="s">
        <v>8411</v>
      </c>
      <c r="C3176" t="s">
        <v>3227</v>
      </c>
      <c r="D3176" t="s">
        <v>3257</v>
      </c>
      <c r="E3176">
        <v>72057</v>
      </c>
      <c r="F3176">
        <v>390</v>
      </c>
      <c r="G3176">
        <v>217</v>
      </c>
      <c r="H3176">
        <v>235</v>
      </c>
      <c r="I3176">
        <v>712</v>
      </c>
      <c r="J3176">
        <v>450</v>
      </c>
      <c r="K3176">
        <v>166</v>
      </c>
      <c r="L3176">
        <v>284</v>
      </c>
      <c r="M3176">
        <v>964</v>
      </c>
      <c r="N3176">
        <f t="shared" si="49"/>
        <v>3418</v>
      </c>
    </row>
    <row r="3177" spans="1:14" ht="14.25" customHeight="1" x14ac:dyDescent="0.35">
      <c r="A3177" t="s">
        <v>8412</v>
      </c>
      <c r="B3177" t="s">
        <v>8413</v>
      </c>
      <c r="C3177" t="s">
        <v>3227</v>
      </c>
      <c r="D3177" t="s">
        <v>3258</v>
      </c>
      <c r="E3177">
        <v>72059</v>
      </c>
      <c r="F3177">
        <v>165</v>
      </c>
      <c r="G3177">
        <v>110</v>
      </c>
      <c r="H3177">
        <v>122</v>
      </c>
      <c r="I3177">
        <v>437</v>
      </c>
      <c r="J3177">
        <v>235</v>
      </c>
      <c r="K3177">
        <v>114</v>
      </c>
      <c r="L3177">
        <v>29</v>
      </c>
      <c r="M3177">
        <v>471</v>
      </c>
      <c r="N3177">
        <f t="shared" si="49"/>
        <v>1683</v>
      </c>
    </row>
    <row r="3178" spans="1:14" ht="14.25" customHeight="1" x14ac:dyDescent="0.35">
      <c r="A3178" t="s">
        <v>8414</v>
      </c>
      <c r="B3178" t="s">
        <v>8415</v>
      </c>
      <c r="C3178" t="s">
        <v>3227</v>
      </c>
      <c r="D3178" t="s">
        <v>3259</v>
      </c>
      <c r="E3178">
        <v>72061</v>
      </c>
      <c r="F3178">
        <v>362</v>
      </c>
      <c r="G3178">
        <v>189</v>
      </c>
      <c r="H3178">
        <v>309</v>
      </c>
      <c r="I3178">
        <v>819</v>
      </c>
      <c r="J3178">
        <v>506</v>
      </c>
      <c r="K3178">
        <v>148</v>
      </c>
      <c r="L3178">
        <v>178</v>
      </c>
      <c r="M3178">
        <v>767</v>
      </c>
      <c r="N3178">
        <f t="shared" si="49"/>
        <v>3278</v>
      </c>
    </row>
    <row r="3179" spans="1:14" ht="14.25" customHeight="1" x14ac:dyDescent="0.35">
      <c r="A3179" t="s">
        <v>8416</v>
      </c>
      <c r="B3179" t="s">
        <v>8417</v>
      </c>
      <c r="C3179" t="s">
        <v>3227</v>
      </c>
      <c r="D3179" t="s">
        <v>3260</v>
      </c>
      <c r="E3179">
        <v>72063</v>
      </c>
      <c r="F3179">
        <v>426</v>
      </c>
      <c r="G3179">
        <v>102</v>
      </c>
      <c r="H3179">
        <v>204</v>
      </c>
      <c r="I3179">
        <v>432</v>
      </c>
      <c r="J3179">
        <v>243</v>
      </c>
      <c r="K3179">
        <v>89</v>
      </c>
      <c r="L3179">
        <v>126</v>
      </c>
      <c r="M3179">
        <v>918</v>
      </c>
      <c r="N3179">
        <f t="shared" si="49"/>
        <v>2540</v>
      </c>
    </row>
    <row r="3180" spans="1:14" ht="14.25" customHeight="1" x14ac:dyDescent="0.35">
      <c r="A3180" t="s">
        <v>8418</v>
      </c>
      <c r="B3180" t="s">
        <v>8419</v>
      </c>
      <c r="C3180" t="s">
        <v>3227</v>
      </c>
      <c r="D3180" t="s">
        <v>3261</v>
      </c>
      <c r="E3180">
        <v>72065</v>
      </c>
      <c r="F3180">
        <v>270</v>
      </c>
      <c r="G3180">
        <v>110</v>
      </c>
      <c r="H3180">
        <v>126</v>
      </c>
      <c r="I3180">
        <v>690</v>
      </c>
      <c r="J3180">
        <v>344</v>
      </c>
      <c r="K3180">
        <v>71</v>
      </c>
      <c r="L3180">
        <v>138</v>
      </c>
      <c r="M3180">
        <v>612</v>
      </c>
      <c r="N3180">
        <f t="shared" si="49"/>
        <v>2361</v>
      </c>
    </row>
    <row r="3181" spans="1:14" ht="14.25" customHeight="1" x14ac:dyDescent="0.35">
      <c r="A3181" t="s">
        <v>8420</v>
      </c>
      <c r="B3181" t="s">
        <v>8421</v>
      </c>
      <c r="C3181" t="s">
        <v>3227</v>
      </c>
      <c r="D3181" t="s">
        <v>3262</v>
      </c>
      <c r="E3181">
        <v>72067</v>
      </c>
      <c r="F3181">
        <v>123</v>
      </c>
      <c r="G3181">
        <v>30</v>
      </c>
      <c r="H3181">
        <v>39</v>
      </c>
      <c r="I3181">
        <v>353</v>
      </c>
      <c r="J3181">
        <v>109</v>
      </c>
      <c r="K3181">
        <v>61</v>
      </c>
      <c r="L3181">
        <v>90</v>
      </c>
      <c r="M3181">
        <v>169</v>
      </c>
      <c r="N3181">
        <f t="shared" si="49"/>
        <v>974</v>
      </c>
    </row>
    <row r="3182" spans="1:14" ht="14.25" customHeight="1" x14ac:dyDescent="0.35">
      <c r="A3182" t="s">
        <v>8422</v>
      </c>
      <c r="B3182" t="s">
        <v>8423</v>
      </c>
      <c r="C3182" t="s">
        <v>3227</v>
      </c>
      <c r="D3182" t="s">
        <v>3263</v>
      </c>
      <c r="E3182">
        <v>72069</v>
      </c>
      <c r="F3182">
        <v>494</v>
      </c>
      <c r="G3182">
        <v>204</v>
      </c>
      <c r="H3182">
        <v>215</v>
      </c>
      <c r="I3182">
        <v>768</v>
      </c>
      <c r="J3182">
        <v>458</v>
      </c>
      <c r="K3182">
        <v>101</v>
      </c>
      <c r="L3182">
        <v>184</v>
      </c>
      <c r="M3182">
        <v>916</v>
      </c>
      <c r="N3182">
        <f t="shared" si="49"/>
        <v>3340</v>
      </c>
    </row>
    <row r="3183" spans="1:14" ht="14.25" customHeight="1" x14ac:dyDescent="0.35">
      <c r="A3183" t="s">
        <v>8424</v>
      </c>
      <c r="B3183" t="s">
        <v>8425</v>
      </c>
      <c r="C3183" t="s">
        <v>3227</v>
      </c>
      <c r="D3183" t="s">
        <v>3264</v>
      </c>
      <c r="E3183">
        <v>72071</v>
      </c>
      <c r="F3183">
        <v>289</v>
      </c>
      <c r="G3183">
        <v>103</v>
      </c>
      <c r="H3183">
        <v>365</v>
      </c>
      <c r="I3183">
        <v>1145</v>
      </c>
      <c r="J3183">
        <v>265</v>
      </c>
      <c r="K3183">
        <v>69</v>
      </c>
      <c r="L3183">
        <v>281</v>
      </c>
      <c r="M3183">
        <v>574</v>
      </c>
      <c r="N3183">
        <f t="shared" si="49"/>
        <v>3091</v>
      </c>
    </row>
    <row r="3184" spans="1:14" ht="14.25" customHeight="1" x14ac:dyDescent="0.35">
      <c r="A3184" t="s">
        <v>8426</v>
      </c>
      <c r="B3184" t="s">
        <v>8427</v>
      </c>
      <c r="C3184" t="s">
        <v>3227</v>
      </c>
      <c r="D3184" t="s">
        <v>3265</v>
      </c>
      <c r="E3184">
        <v>72073</v>
      </c>
      <c r="F3184">
        <v>273</v>
      </c>
      <c r="G3184">
        <v>69</v>
      </c>
      <c r="H3184">
        <v>107</v>
      </c>
      <c r="I3184">
        <v>578</v>
      </c>
      <c r="J3184">
        <v>91</v>
      </c>
      <c r="K3184">
        <v>50</v>
      </c>
      <c r="L3184">
        <v>49</v>
      </c>
      <c r="M3184">
        <v>228</v>
      </c>
      <c r="N3184">
        <f t="shared" si="49"/>
        <v>1445</v>
      </c>
    </row>
    <row r="3185" spans="1:14" ht="14.25" customHeight="1" x14ac:dyDescent="0.35">
      <c r="A3185" t="s">
        <v>8428</v>
      </c>
      <c r="B3185" t="s">
        <v>8429</v>
      </c>
      <c r="C3185" t="s">
        <v>3227</v>
      </c>
      <c r="D3185" t="s">
        <v>3266</v>
      </c>
      <c r="E3185">
        <v>72075</v>
      </c>
      <c r="F3185">
        <v>388</v>
      </c>
      <c r="G3185">
        <v>148</v>
      </c>
      <c r="H3185">
        <v>286</v>
      </c>
      <c r="I3185">
        <v>845</v>
      </c>
      <c r="J3185">
        <v>449</v>
      </c>
      <c r="K3185">
        <v>35</v>
      </c>
      <c r="L3185">
        <v>299</v>
      </c>
      <c r="M3185">
        <v>977</v>
      </c>
      <c r="N3185">
        <f t="shared" si="49"/>
        <v>3427</v>
      </c>
    </row>
    <row r="3186" spans="1:14" ht="14.25" customHeight="1" x14ac:dyDescent="0.35">
      <c r="A3186" t="s">
        <v>8430</v>
      </c>
      <c r="B3186" t="s">
        <v>8431</v>
      </c>
      <c r="C3186" t="s">
        <v>3227</v>
      </c>
      <c r="D3186" t="s">
        <v>3267</v>
      </c>
      <c r="E3186">
        <v>72077</v>
      </c>
      <c r="F3186">
        <v>391</v>
      </c>
      <c r="G3186">
        <v>222</v>
      </c>
      <c r="H3186">
        <v>145</v>
      </c>
      <c r="I3186">
        <v>216</v>
      </c>
      <c r="J3186">
        <v>184</v>
      </c>
      <c r="K3186">
        <v>86</v>
      </c>
      <c r="L3186">
        <v>155</v>
      </c>
      <c r="M3186">
        <v>865</v>
      </c>
      <c r="N3186">
        <f t="shared" si="49"/>
        <v>2264</v>
      </c>
    </row>
    <row r="3187" spans="1:14" ht="14.25" customHeight="1" x14ac:dyDescent="0.35">
      <c r="A3187" t="s">
        <v>8432</v>
      </c>
      <c r="B3187" t="s">
        <v>8433</v>
      </c>
      <c r="C3187" t="s">
        <v>3227</v>
      </c>
      <c r="D3187" t="s">
        <v>3268</v>
      </c>
      <c r="E3187">
        <v>72079</v>
      </c>
      <c r="F3187">
        <v>214</v>
      </c>
      <c r="G3187">
        <v>52</v>
      </c>
      <c r="H3187">
        <v>134</v>
      </c>
      <c r="I3187">
        <v>496</v>
      </c>
      <c r="J3187">
        <v>257</v>
      </c>
      <c r="K3187">
        <v>31</v>
      </c>
      <c r="L3187">
        <v>181</v>
      </c>
      <c r="M3187">
        <v>462</v>
      </c>
      <c r="N3187">
        <f t="shared" si="49"/>
        <v>1827</v>
      </c>
    </row>
    <row r="3188" spans="1:14" ht="14.25" customHeight="1" x14ac:dyDescent="0.35">
      <c r="A3188" t="s">
        <v>8434</v>
      </c>
      <c r="B3188" t="s">
        <v>8435</v>
      </c>
      <c r="C3188" t="s">
        <v>3227</v>
      </c>
      <c r="D3188" t="s">
        <v>3269</v>
      </c>
      <c r="E3188">
        <v>72081</v>
      </c>
      <c r="F3188">
        <v>375</v>
      </c>
      <c r="G3188">
        <v>53</v>
      </c>
      <c r="H3188">
        <v>150</v>
      </c>
      <c r="I3188">
        <v>726</v>
      </c>
      <c r="J3188">
        <v>413</v>
      </c>
      <c r="K3188">
        <v>110</v>
      </c>
      <c r="L3188">
        <v>251</v>
      </c>
      <c r="M3188">
        <v>616</v>
      </c>
      <c r="N3188">
        <f t="shared" si="49"/>
        <v>2694</v>
      </c>
    </row>
    <row r="3189" spans="1:14" ht="14.25" customHeight="1" x14ac:dyDescent="0.35">
      <c r="A3189" t="s">
        <v>8436</v>
      </c>
      <c r="B3189" t="s">
        <v>8437</v>
      </c>
      <c r="C3189" t="s">
        <v>3227</v>
      </c>
      <c r="D3189" t="s">
        <v>3270</v>
      </c>
      <c r="E3189">
        <v>72083</v>
      </c>
      <c r="F3189">
        <v>220</v>
      </c>
      <c r="G3189">
        <v>13</v>
      </c>
      <c r="H3189">
        <v>87</v>
      </c>
      <c r="I3189">
        <v>204</v>
      </c>
      <c r="J3189">
        <v>61</v>
      </c>
      <c r="K3189">
        <v>8</v>
      </c>
      <c r="L3189">
        <v>70</v>
      </c>
      <c r="M3189">
        <v>137</v>
      </c>
      <c r="N3189">
        <f t="shared" si="49"/>
        <v>800</v>
      </c>
    </row>
    <row r="3190" spans="1:14" ht="14.25" customHeight="1" x14ac:dyDescent="0.35">
      <c r="A3190" t="s">
        <v>8438</v>
      </c>
      <c r="B3190" t="s">
        <v>8439</v>
      </c>
      <c r="C3190" t="s">
        <v>3227</v>
      </c>
      <c r="D3190" t="s">
        <v>3271</v>
      </c>
      <c r="E3190">
        <v>72085</v>
      </c>
      <c r="F3190">
        <v>284</v>
      </c>
      <c r="G3190">
        <v>35</v>
      </c>
      <c r="H3190">
        <v>157</v>
      </c>
      <c r="I3190">
        <v>572</v>
      </c>
      <c r="J3190">
        <v>283</v>
      </c>
      <c r="K3190">
        <v>48</v>
      </c>
      <c r="L3190">
        <v>126</v>
      </c>
      <c r="M3190">
        <v>273</v>
      </c>
      <c r="N3190">
        <f t="shared" si="49"/>
        <v>1778</v>
      </c>
    </row>
    <row r="3191" spans="1:14" ht="14.25" customHeight="1" x14ac:dyDescent="0.35">
      <c r="A3191" t="s">
        <v>8440</v>
      </c>
      <c r="B3191" t="s">
        <v>8441</v>
      </c>
      <c r="C3191" t="s">
        <v>3227</v>
      </c>
      <c r="D3191" t="s">
        <v>3272</v>
      </c>
      <c r="E3191">
        <v>72087</v>
      </c>
      <c r="F3191">
        <v>270</v>
      </c>
      <c r="G3191">
        <v>97</v>
      </c>
      <c r="H3191">
        <v>84</v>
      </c>
      <c r="I3191">
        <v>307</v>
      </c>
      <c r="J3191">
        <v>336</v>
      </c>
      <c r="K3191">
        <v>94</v>
      </c>
      <c r="L3191">
        <v>216</v>
      </c>
      <c r="M3191">
        <v>441</v>
      </c>
      <c r="N3191">
        <f t="shared" si="49"/>
        <v>1845</v>
      </c>
    </row>
    <row r="3192" spans="1:14" ht="14.25" customHeight="1" x14ac:dyDescent="0.35">
      <c r="A3192" t="s">
        <v>8442</v>
      </c>
      <c r="B3192" t="s">
        <v>8443</v>
      </c>
      <c r="C3192" t="s">
        <v>3227</v>
      </c>
      <c r="D3192" t="s">
        <v>3273</v>
      </c>
      <c r="E3192">
        <v>72089</v>
      </c>
      <c r="F3192">
        <v>190</v>
      </c>
      <c r="G3192">
        <v>31</v>
      </c>
      <c r="H3192">
        <v>117</v>
      </c>
      <c r="I3192">
        <v>400</v>
      </c>
      <c r="J3192">
        <v>157</v>
      </c>
      <c r="K3192">
        <v>47</v>
      </c>
      <c r="L3192">
        <v>61</v>
      </c>
      <c r="M3192">
        <v>196</v>
      </c>
      <c r="N3192">
        <f t="shared" si="49"/>
        <v>1199</v>
      </c>
    </row>
    <row r="3193" spans="1:14" ht="14.25" customHeight="1" x14ac:dyDescent="0.35">
      <c r="A3193" t="s">
        <v>8444</v>
      </c>
      <c r="B3193" t="s">
        <v>8445</v>
      </c>
      <c r="C3193" t="s">
        <v>3227</v>
      </c>
      <c r="D3193" t="s">
        <v>3274</v>
      </c>
      <c r="E3193">
        <v>72091</v>
      </c>
      <c r="F3193">
        <v>363</v>
      </c>
      <c r="G3193">
        <v>162</v>
      </c>
      <c r="H3193">
        <v>173</v>
      </c>
      <c r="I3193">
        <v>742</v>
      </c>
      <c r="J3193">
        <v>320</v>
      </c>
      <c r="K3193">
        <v>176</v>
      </c>
      <c r="L3193">
        <v>200</v>
      </c>
      <c r="M3193">
        <v>827</v>
      </c>
      <c r="N3193">
        <f t="shared" si="49"/>
        <v>2963</v>
      </c>
    </row>
    <row r="3194" spans="1:14" ht="14.25" customHeight="1" x14ac:dyDescent="0.35">
      <c r="A3194" t="s">
        <v>8446</v>
      </c>
      <c r="B3194" t="s">
        <v>8447</v>
      </c>
      <c r="C3194" t="s">
        <v>3227</v>
      </c>
      <c r="D3194" t="s">
        <v>3275</v>
      </c>
      <c r="E3194">
        <v>72093</v>
      </c>
      <c r="F3194">
        <v>35</v>
      </c>
      <c r="G3194">
        <v>47</v>
      </c>
      <c r="H3194">
        <v>14</v>
      </c>
      <c r="I3194">
        <v>134</v>
      </c>
      <c r="J3194">
        <v>24</v>
      </c>
      <c r="K3194">
        <v>23</v>
      </c>
      <c r="L3194">
        <v>39</v>
      </c>
      <c r="M3194">
        <v>75</v>
      </c>
      <c r="N3194">
        <f t="shared" si="49"/>
        <v>391</v>
      </c>
    </row>
    <row r="3195" spans="1:14" ht="14.25" customHeight="1" x14ac:dyDescent="0.35">
      <c r="A3195" t="s">
        <v>8448</v>
      </c>
      <c r="B3195" t="s">
        <v>8449</v>
      </c>
      <c r="C3195" t="s">
        <v>3227</v>
      </c>
      <c r="D3195" t="s">
        <v>3276</v>
      </c>
      <c r="E3195">
        <v>72095</v>
      </c>
      <c r="F3195">
        <v>155</v>
      </c>
      <c r="G3195">
        <v>14</v>
      </c>
      <c r="H3195">
        <v>60</v>
      </c>
      <c r="I3195">
        <v>144</v>
      </c>
      <c r="J3195">
        <v>212</v>
      </c>
      <c r="K3195">
        <v>33</v>
      </c>
      <c r="L3195">
        <v>140</v>
      </c>
      <c r="M3195">
        <v>172</v>
      </c>
      <c r="N3195">
        <f t="shared" si="49"/>
        <v>930</v>
      </c>
    </row>
    <row r="3196" spans="1:14" ht="14.25" customHeight="1" x14ac:dyDescent="0.35">
      <c r="A3196" t="s">
        <v>8450</v>
      </c>
      <c r="B3196" t="s">
        <v>8451</v>
      </c>
      <c r="C3196" t="s">
        <v>3227</v>
      </c>
      <c r="D3196" t="s">
        <v>3277</v>
      </c>
      <c r="E3196">
        <v>72097</v>
      </c>
      <c r="F3196">
        <v>523</v>
      </c>
      <c r="G3196">
        <v>254</v>
      </c>
      <c r="H3196">
        <v>795</v>
      </c>
      <c r="I3196">
        <v>3975</v>
      </c>
      <c r="J3196">
        <v>756</v>
      </c>
      <c r="K3196">
        <v>154</v>
      </c>
      <c r="L3196">
        <v>509</v>
      </c>
      <c r="M3196">
        <v>3590</v>
      </c>
      <c r="N3196">
        <f t="shared" si="49"/>
        <v>10556</v>
      </c>
    </row>
    <row r="3197" spans="1:14" ht="14.25" customHeight="1" x14ac:dyDescent="0.35">
      <c r="A3197" t="s">
        <v>8452</v>
      </c>
      <c r="B3197" t="s">
        <v>8453</v>
      </c>
      <c r="C3197" t="s">
        <v>3227</v>
      </c>
      <c r="D3197" t="s">
        <v>3278</v>
      </c>
      <c r="E3197">
        <v>72099</v>
      </c>
      <c r="F3197">
        <v>531</v>
      </c>
      <c r="G3197">
        <v>120</v>
      </c>
      <c r="H3197">
        <v>152</v>
      </c>
      <c r="I3197">
        <v>763</v>
      </c>
      <c r="J3197">
        <v>381</v>
      </c>
      <c r="K3197">
        <v>128</v>
      </c>
      <c r="L3197">
        <v>276</v>
      </c>
      <c r="M3197">
        <v>729</v>
      </c>
      <c r="N3197">
        <f t="shared" si="49"/>
        <v>3080</v>
      </c>
    </row>
    <row r="3198" spans="1:14" ht="14.25" customHeight="1" x14ac:dyDescent="0.35">
      <c r="A3198" t="s">
        <v>8454</v>
      </c>
      <c r="B3198" t="s">
        <v>8455</v>
      </c>
      <c r="C3198" t="s">
        <v>3227</v>
      </c>
      <c r="D3198" t="s">
        <v>3279</v>
      </c>
      <c r="E3198">
        <v>72101</v>
      </c>
      <c r="F3198">
        <v>191</v>
      </c>
      <c r="G3198">
        <v>99</v>
      </c>
      <c r="H3198">
        <v>149</v>
      </c>
      <c r="I3198">
        <v>558</v>
      </c>
      <c r="J3198">
        <v>215</v>
      </c>
      <c r="K3198">
        <v>37</v>
      </c>
      <c r="L3198">
        <v>155</v>
      </c>
      <c r="M3198">
        <v>463</v>
      </c>
      <c r="N3198">
        <f t="shared" si="49"/>
        <v>1867</v>
      </c>
    </row>
    <row r="3199" spans="1:14" ht="14.25" customHeight="1" x14ac:dyDescent="0.35">
      <c r="A3199" t="s">
        <v>8456</v>
      </c>
      <c r="B3199" t="s">
        <v>8457</v>
      </c>
      <c r="C3199" t="s">
        <v>3227</v>
      </c>
      <c r="D3199" t="s">
        <v>3280</v>
      </c>
      <c r="E3199">
        <v>72103</v>
      </c>
      <c r="F3199">
        <v>136</v>
      </c>
      <c r="G3199">
        <v>113</v>
      </c>
      <c r="H3199">
        <v>242</v>
      </c>
      <c r="I3199">
        <v>785</v>
      </c>
      <c r="J3199">
        <v>215</v>
      </c>
      <c r="K3199">
        <v>57</v>
      </c>
      <c r="L3199">
        <v>205</v>
      </c>
      <c r="M3199">
        <v>648</v>
      </c>
      <c r="N3199">
        <f t="shared" si="49"/>
        <v>2401</v>
      </c>
    </row>
    <row r="3200" spans="1:14" ht="14.25" customHeight="1" x14ac:dyDescent="0.35">
      <c r="A3200" t="s">
        <v>8458</v>
      </c>
      <c r="B3200" t="s">
        <v>8459</v>
      </c>
      <c r="C3200" t="s">
        <v>3227</v>
      </c>
      <c r="D3200" t="s">
        <v>3281</v>
      </c>
      <c r="E3200">
        <v>72105</v>
      </c>
      <c r="F3200">
        <v>407</v>
      </c>
      <c r="G3200">
        <v>86</v>
      </c>
      <c r="H3200">
        <v>300</v>
      </c>
      <c r="I3200">
        <v>861</v>
      </c>
      <c r="J3200">
        <v>383</v>
      </c>
      <c r="K3200">
        <v>176</v>
      </c>
      <c r="L3200">
        <v>207</v>
      </c>
      <c r="M3200">
        <v>668</v>
      </c>
      <c r="N3200">
        <f t="shared" si="49"/>
        <v>3088</v>
      </c>
    </row>
    <row r="3201" spans="1:14" ht="14.25" customHeight="1" x14ac:dyDescent="0.35">
      <c r="A3201" t="s">
        <v>8460</v>
      </c>
      <c r="B3201" t="s">
        <v>8461</v>
      </c>
      <c r="C3201" t="s">
        <v>3227</v>
      </c>
      <c r="D3201" t="s">
        <v>3282</v>
      </c>
      <c r="E3201">
        <v>72107</v>
      </c>
      <c r="F3201">
        <v>207</v>
      </c>
      <c r="G3201">
        <v>25</v>
      </c>
      <c r="H3201">
        <v>206</v>
      </c>
      <c r="I3201">
        <v>422</v>
      </c>
      <c r="J3201">
        <v>281</v>
      </c>
      <c r="K3201">
        <v>62</v>
      </c>
      <c r="L3201">
        <v>78</v>
      </c>
      <c r="M3201">
        <v>448</v>
      </c>
      <c r="N3201">
        <f t="shared" si="49"/>
        <v>1729</v>
      </c>
    </row>
    <row r="3202" spans="1:14" ht="14.25" customHeight="1" x14ac:dyDescent="0.35">
      <c r="A3202" t="s">
        <v>8462</v>
      </c>
      <c r="B3202" t="s">
        <v>8463</v>
      </c>
      <c r="C3202" t="s">
        <v>3227</v>
      </c>
      <c r="D3202" t="s">
        <v>3283</v>
      </c>
      <c r="E3202">
        <v>72109</v>
      </c>
      <c r="F3202">
        <v>128</v>
      </c>
      <c r="G3202">
        <v>80</v>
      </c>
      <c r="H3202">
        <v>74</v>
      </c>
      <c r="I3202">
        <v>249</v>
      </c>
      <c r="J3202">
        <v>206</v>
      </c>
      <c r="K3202">
        <v>120</v>
      </c>
      <c r="L3202">
        <v>108</v>
      </c>
      <c r="M3202">
        <v>371</v>
      </c>
      <c r="N3202">
        <f t="shared" si="49"/>
        <v>1336</v>
      </c>
    </row>
    <row r="3203" spans="1:14" ht="14.25" customHeight="1" x14ac:dyDescent="0.35">
      <c r="A3203" t="s">
        <v>8464</v>
      </c>
      <c r="B3203" t="s">
        <v>8465</v>
      </c>
      <c r="C3203" t="s">
        <v>3227</v>
      </c>
      <c r="D3203" t="s">
        <v>3284</v>
      </c>
      <c r="E3203">
        <v>72111</v>
      </c>
      <c r="F3203">
        <v>252</v>
      </c>
      <c r="G3203">
        <v>115</v>
      </c>
      <c r="H3203">
        <v>208</v>
      </c>
      <c r="I3203">
        <v>456</v>
      </c>
      <c r="J3203">
        <v>203</v>
      </c>
      <c r="K3203">
        <v>26</v>
      </c>
      <c r="L3203">
        <v>247</v>
      </c>
      <c r="M3203">
        <v>442</v>
      </c>
      <c r="N3203">
        <f t="shared" ref="N3203:N3224" si="50">SUM(F3203:M3203)</f>
        <v>1949</v>
      </c>
    </row>
    <row r="3204" spans="1:14" ht="14.25" customHeight="1" x14ac:dyDescent="0.35">
      <c r="A3204" t="s">
        <v>8466</v>
      </c>
      <c r="B3204" t="s">
        <v>8467</v>
      </c>
      <c r="C3204" t="s">
        <v>3227</v>
      </c>
      <c r="D3204" t="s">
        <v>3285</v>
      </c>
      <c r="E3204">
        <v>72113</v>
      </c>
      <c r="F3204">
        <v>1350</v>
      </c>
      <c r="G3204">
        <v>423</v>
      </c>
      <c r="H3204">
        <v>1042</v>
      </c>
      <c r="I3204">
        <v>3599</v>
      </c>
      <c r="J3204">
        <v>1701</v>
      </c>
      <c r="K3204">
        <v>516</v>
      </c>
      <c r="L3204">
        <v>1010</v>
      </c>
      <c r="M3204">
        <v>3629</v>
      </c>
      <c r="N3204">
        <f t="shared" si="50"/>
        <v>13270</v>
      </c>
    </row>
    <row r="3205" spans="1:14" ht="14.25" customHeight="1" x14ac:dyDescent="0.35">
      <c r="A3205" t="s">
        <v>8468</v>
      </c>
      <c r="B3205" t="s">
        <v>8469</v>
      </c>
      <c r="C3205" t="s">
        <v>3227</v>
      </c>
      <c r="D3205" t="s">
        <v>3286</v>
      </c>
      <c r="E3205">
        <v>72115</v>
      </c>
      <c r="F3205">
        <v>201</v>
      </c>
      <c r="G3205">
        <v>101</v>
      </c>
      <c r="H3205">
        <v>108</v>
      </c>
      <c r="I3205">
        <v>548</v>
      </c>
      <c r="J3205">
        <v>271</v>
      </c>
      <c r="K3205">
        <v>56</v>
      </c>
      <c r="L3205">
        <v>57</v>
      </c>
      <c r="M3205">
        <v>580</v>
      </c>
      <c r="N3205">
        <f t="shared" si="50"/>
        <v>1922</v>
      </c>
    </row>
    <row r="3206" spans="1:14" ht="14.25" customHeight="1" x14ac:dyDescent="0.35">
      <c r="A3206" t="s">
        <v>8470</v>
      </c>
      <c r="B3206" t="s">
        <v>8471</v>
      </c>
      <c r="C3206" t="s">
        <v>3227</v>
      </c>
      <c r="D3206" t="s">
        <v>3287</v>
      </c>
      <c r="E3206">
        <v>72117</v>
      </c>
      <c r="F3206">
        <v>111</v>
      </c>
      <c r="G3206">
        <v>20</v>
      </c>
      <c r="H3206">
        <v>69</v>
      </c>
      <c r="I3206">
        <v>131</v>
      </c>
      <c r="J3206">
        <v>246</v>
      </c>
      <c r="K3206">
        <v>55</v>
      </c>
      <c r="L3206">
        <v>68</v>
      </c>
      <c r="M3206">
        <v>197</v>
      </c>
      <c r="N3206">
        <f t="shared" si="50"/>
        <v>897</v>
      </c>
    </row>
    <row r="3207" spans="1:14" ht="14.25" customHeight="1" x14ac:dyDescent="0.35">
      <c r="A3207" t="s">
        <v>8472</v>
      </c>
      <c r="B3207" t="s">
        <v>8473</v>
      </c>
      <c r="C3207" t="s">
        <v>3227</v>
      </c>
      <c r="D3207" t="s">
        <v>3288</v>
      </c>
      <c r="E3207">
        <v>72119</v>
      </c>
      <c r="F3207">
        <v>425</v>
      </c>
      <c r="G3207">
        <v>17</v>
      </c>
      <c r="H3207">
        <v>389</v>
      </c>
      <c r="I3207">
        <v>757</v>
      </c>
      <c r="J3207">
        <v>285</v>
      </c>
      <c r="K3207">
        <v>139</v>
      </c>
      <c r="L3207">
        <v>129</v>
      </c>
      <c r="M3207">
        <v>708</v>
      </c>
      <c r="N3207">
        <f t="shared" si="50"/>
        <v>2849</v>
      </c>
    </row>
    <row r="3208" spans="1:14" ht="14.25" customHeight="1" x14ac:dyDescent="0.35">
      <c r="A3208" t="s">
        <v>8474</v>
      </c>
      <c r="B3208" t="s">
        <v>8475</v>
      </c>
      <c r="C3208" t="s">
        <v>3227</v>
      </c>
      <c r="D3208" t="s">
        <v>3289</v>
      </c>
      <c r="E3208">
        <v>72121</v>
      </c>
      <c r="F3208">
        <v>327</v>
      </c>
      <c r="G3208">
        <v>18</v>
      </c>
      <c r="H3208">
        <v>147</v>
      </c>
      <c r="I3208">
        <v>339</v>
      </c>
      <c r="J3208">
        <v>198</v>
      </c>
      <c r="K3208">
        <v>40</v>
      </c>
      <c r="L3208">
        <v>196</v>
      </c>
      <c r="M3208">
        <v>545</v>
      </c>
      <c r="N3208">
        <f t="shared" si="50"/>
        <v>1810</v>
      </c>
    </row>
    <row r="3209" spans="1:14" ht="14.25" customHeight="1" x14ac:dyDescent="0.35">
      <c r="A3209" t="s">
        <v>8476</v>
      </c>
      <c r="B3209" t="s">
        <v>8477</v>
      </c>
      <c r="C3209" t="s">
        <v>3227</v>
      </c>
      <c r="D3209" t="s">
        <v>3290</v>
      </c>
      <c r="E3209">
        <v>72123</v>
      </c>
      <c r="F3209">
        <v>292</v>
      </c>
      <c r="G3209">
        <v>82</v>
      </c>
      <c r="H3209">
        <v>228</v>
      </c>
      <c r="I3209">
        <v>595</v>
      </c>
      <c r="J3209">
        <v>240</v>
      </c>
      <c r="K3209">
        <v>88</v>
      </c>
      <c r="L3209">
        <v>188</v>
      </c>
      <c r="M3209">
        <v>594</v>
      </c>
      <c r="N3209">
        <f t="shared" si="50"/>
        <v>2307</v>
      </c>
    </row>
    <row r="3210" spans="1:14" ht="14.25" customHeight="1" x14ac:dyDescent="0.35">
      <c r="A3210" t="s">
        <v>8478</v>
      </c>
      <c r="B3210" t="s">
        <v>8479</v>
      </c>
      <c r="C3210" t="s">
        <v>3227</v>
      </c>
      <c r="D3210" t="s">
        <v>3291</v>
      </c>
      <c r="E3210">
        <v>72125</v>
      </c>
      <c r="F3210">
        <v>414</v>
      </c>
      <c r="G3210">
        <v>149</v>
      </c>
      <c r="H3210">
        <v>240</v>
      </c>
      <c r="I3210">
        <v>644</v>
      </c>
      <c r="J3210">
        <v>333</v>
      </c>
      <c r="K3210">
        <v>134</v>
      </c>
      <c r="L3210">
        <v>197</v>
      </c>
      <c r="M3210">
        <v>829</v>
      </c>
      <c r="N3210">
        <f t="shared" si="50"/>
        <v>2940</v>
      </c>
    </row>
    <row r="3211" spans="1:14" ht="14.25" customHeight="1" x14ac:dyDescent="0.35">
      <c r="A3211" t="s">
        <v>8480</v>
      </c>
      <c r="B3211" t="s">
        <v>8481</v>
      </c>
      <c r="C3211" t="s">
        <v>3227</v>
      </c>
      <c r="D3211" t="s">
        <v>3292</v>
      </c>
      <c r="E3211">
        <v>72127</v>
      </c>
      <c r="F3211">
        <v>2719</v>
      </c>
      <c r="G3211">
        <v>1148</v>
      </c>
      <c r="H3211">
        <v>1921</v>
      </c>
      <c r="I3211">
        <v>6257</v>
      </c>
      <c r="J3211">
        <v>3511</v>
      </c>
      <c r="K3211">
        <v>1085</v>
      </c>
      <c r="L3211">
        <v>1796</v>
      </c>
      <c r="M3211">
        <v>8201</v>
      </c>
      <c r="N3211">
        <f t="shared" si="50"/>
        <v>26638</v>
      </c>
    </row>
    <row r="3212" spans="1:14" ht="14.25" customHeight="1" x14ac:dyDescent="0.35">
      <c r="A3212" t="s">
        <v>8482</v>
      </c>
      <c r="B3212" t="s">
        <v>8483</v>
      </c>
      <c r="C3212" t="s">
        <v>3227</v>
      </c>
      <c r="D3212" t="s">
        <v>3293</v>
      </c>
      <c r="E3212">
        <v>72129</v>
      </c>
      <c r="F3212">
        <v>183</v>
      </c>
      <c r="G3212">
        <v>49</v>
      </c>
      <c r="H3212">
        <v>181</v>
      </c>
      <c r="I3212">
        <v>543</v>
      </c>
      <c r="J3212">
        <v>311</v>
      </c>
      <c r="K3212">
        <v>46</v>
      </c>
      <c r="L3212">
        <v>262</v>
      </c>
      <c r="M3212">
        <v>750</v>
      </c>
      <c r="N3212">
        <f t="shared" si="50"/>
        <v>2325</v>
      </c>
    </row>
    <row r="3213" spans="1:14" ht="14.25" customHeight="1" x14ac:dyDescent="0.35">
      <c r="A3213" t="s">
        <v>8484</v>
      </c>
      <c r="B3213" t="s">
        <v>8485</v>
      </c>
      <c r="C3213" t="s">
        <v>3227</v>
      </c>
      <c r="D3213" t="s">
        <v>3294</v>
      </c>
      <c r="E3213">
        <v>72131</v>
      </c>
      <c r="F3213">
        <v>589</v>
      </c>
      <c r="G3213">
        <v>241</v>
      </c>
      <c r="H3213">
        <v>344</v>
      </c>
      <c r="I3213">
        <v>683</v>
      </c>
      <c r="J3213">
        <v>497</v>
      </c>
      <c r="K3213">
        <v>0</v>
      </c>
      <c r="L3213">
        <v>295</v>
      </c>
      <c r="M3213">
        <v>865</v>
      </c>
      <c r="N3213">
        <f t="shared" si="50"/>
        <v>3514</v>
      </c>
    </row>
    <row r="3214" spans="1:14" ht="14.25" customHeight="1" x14ac:dyDescent="0.35">
      <c r="A3214" t="s">
        <v>8486</v>
      </c>
      <c r="B3214" t="s">
        <v>8487</v>
      </c>
      <c r="C3214" t="s">
        <v>3227</v>
      </c>
      <c r="D3214" t="s">
        <v>3295</v>
      </c>
      <c r="E3214">
        <v>72133</v>
      </c>
      <c r="F3214">
        <v>255</v>
      </c>
      <c r="G3214">
        <v>61</v>
      </c>
      <c r="H3214">
        <v>78</v>
      </c>
      <c r="I3214">
        <v>560</v>
      </c>
      <c r="J3214">
        <v>50</v>
      </c>
      <c r="K3214">
        <v>27</v>
      </c>
      <c r="L3214">
        <v>188</v>
      </c>
      <c r="M3214">
        <v>451</v>
      </c>
      <c r="N3214">
        <f t="shared" si="50"/>
        <v>1670</v>
      </c>
    </row>
    <row r="3215" spans="1:14" ht="14.25" customHeight="1" x14ac:dyDescent="0.35">
      <c r="A3215" t="s">
        <v>8488</v>
      </c>
      <c r="B3215" t="s">
        <v>8489</v>
      </c>
      <c r="C3215" t="s">
        <v>3227</v>
      </c>
      <c r="D3215" t="s">
        <v>3296</v>
      </c>
      <c r="E3215">
        <v>72135</v>
      </c>
      <c r="F3215">
        <v>464</v>
      </c>
      <c r="G3215">
        <v>43</v>
      </c>
      <c r="H3215">
        <v>178</v>
      </c>
      <c r="I3215">
        <v>847</v>
      </c>
      <c r="J3215">
        <v>504</v>
      </c>
      <c r="K3215">
        <v>230</v>
      </c>
      <c r="L3215">
        <v>296</v>
      </c>
      <c r="M3215">
        <v>1189</v>
      </c>
      <c r="N3215">
        <f t="shared" si="50"/>
        <v>3751</v>
      </c>
    </row>
    <row r="3216" spans="1:14" ht="14.25" customHeight="1" x14ac:dyDescent="0.35">
      <c r="A3216" t="s">
        <v>8490</v>
      </c>
      <c r="B3216" t="s">
        <v>8491</v>
      </c>
      <c r="C3216" t="s">
        <v>3227</v>
      </c>
      <c r="D3216" t="s">
        <v>3297</v>
      </c>
      <c r="E3216">
        <v>72137</v>
      </c>
      <c r="F3216">
        <v>449</v>
      </c>
      <c r="G3216">
        <v>126</v>
      </c>
      <c r="H3216">
        <v>289</v>
      </c>
      <c r="I3216">
        <v>1114</v>
      </c>
      <c r="J3216">
        <v>611</v>
      </c>
      <c r="K3216">
        <v>203</v>
      </c>
      <c r="L3216">
        <v>503</v>
      </c>
      <c r="M3216">
        <v>1477</v>
      </c>
      <c r="N3216">
        <f t="shared" si="50"/>
        <v>4772</v>
      </c>
    </row>
    <row r="3217" spans="1:14" ht="14.25" customHeight="1" x14ac:dyDescent="0.35">
      <c r="A3217" t="s">
        <v>8492</v>
      </c>
      <c r="B3217" t="s">
        <v>8493</v>
      </c>
      <c r="C3217" t="s">
        <v>3227</v>
      </c>
      <c r="D3217" t="s">
        <v>3298</v>
      </c>
      <c r="E3217">
        <v>72139</v>
      </c>
      <c r="F3217">
        <v>369</v>
      </c>
      <c r="G3217">
        <v>87</v>
      </c>
      <c r="H3217">
        <v>320</v>
      </c>
      <c r="I3217">
        <v>735</v>
      </c>
      <c r="J3217">
        <v>399</v>
      </c>
      <c r="K3217">
        <v>97</v>
      </c>
      <c r="L3217">
        <v>284</v>
      </c>
      <c r="M3217">
        <v>1173</v>
      </c>
      <c r="N3217">
        <f t="shared" si="50"/>
        <v>3464</v>
      </c>
    </row>
    <row r="3218" spans="1:14" ht="14.25" customHeight="1" x14ac:dyDescent="0.35">
      <c r="A3218" t="s">
        <v>8494</v>
      </c>
      <c r="B3218" t="s">
        <v>8495</v>
      </c>
      <c r="C3218" t="s">
        <v>3227</v>
      </c>
      <c r="D3218" t="s">
        <v>3299</v>
      </c>
      <c r="E3218">
        <v>72141</v>
      </c>
      <c r="F3218">
        <v>340</v>
      </c>
      <c r="G3218">
        <v>92</v>
      </c>
      <c r="H3218">
        <v>283</v>
      </c>
      <c r="I3218">
        <v>546</v>
      </c>
      <c r="J3218">
        <v>311</v>
      </c>
      <c r="K3218">
        <v>90</v>
      </c>
      <c r="L3218">
        <v>109</v>
      </c>
      <c r="M3218">
        <v>760</v>
      </c>
      <c r="N3218">
        <f t="shared" si="50"/>
        <v>2531</v>
      </c>
    </row>
    <row r="3219" spans="1:14" ht="14.25" customHeight="1" x14ac:dyDescent="0.35">
      <c r="A3219" t="s">
        <v>8496</v>
      </c>
      <c r="B3219" t="s">
        <v>8497</v>
      </c>
      <c r="C3219" t="s">
        <v>3227</v>
      </c>
      <c r="D3219" t="s">
        <v>3300</v>
      </c>
      <c r="E3219">
        <v>72143</v>
      </c>
      <c r="F3219">
        <v>358</v>
      </c>
      <c r="G3219">
        <v>91</v>
      </c>
      <c r="H3219">
        <v>228</v>
      </c>
      <c r="I3219">
        <v>758</v>
      </c>
      <c r="J3219">
        <v>235</v>
      </c>
      <c r="K3219">
        <v>27</v>
      </c>
      <c r="L3219">
        <v>315</v>
      </c>
      <c r="M3219">
        <v>791</v>
      </c>
      <c r="N3219">
        <f t="shared" si="50"/>
        <v>2803</v>
      </c>
    </row>
    <row r="3220" spans="1:14" ht="14.25" customHeight="1" x14ac:dyDescent="0.35">
      <c r="A3220" t="s">
        <v>8498</v>
      </c>
      <c r="B3220" t="s">
        <v>8499</v>
      </c>
      <c r="C3220" t="s">
        <v>3227</v>
      </c>
      <c r="D3220" t="s">
        <v>3301</v>
      </c>
      <c r="E3220">
        <v>72145</v>
      </c>
      <c r="F3220">
        <v>431</v>
      </c>
      <c r="G3220">
        <v>154</v>
      </c>
      <c r="H3220">
        <v>366</v>
      </c>
      <c r="I3220">
        <v>875</v>
      </c>
      <c r="J3220">
        <v>431</v>
      </c>
      <c r="K3220">
        <v>218</v>
      </c>
      <c r="L3220">
        <v>213</v>
      </c>
      <c r="M3220">
        <v>1121</v>
      </c>
      <c r="N3220">
        <f t="shared" si="50"/>
        <v>3809</v>
      </c>
    </row>
    <row r="3221" spans="1:14" ht="14.25" customHeight="1" x14ac:dyDescent="0.35">
      <c r="A3221" t="s">
        <v>8500</v>
      </c>
      <c r="B3221" t="s">
        <v>8501</v>
      </c>
      <c r="C3221" t="s">
        <v>3227</v>
      </c>
      <c r="D3221" t="s">
        <v>3302</v>
      </c>
      <c r="E3221">
        <v>72147</v>
      </c>
      <c r="F3221">
        <v>174</v>
      </c>
      <c r="G3221">
        <v>0</v>
      </c>
      <c r="H3221">
        <v>93</v>
      </c>
      <c r="I3221">
        <v>231</v>
      </c>
      <c r="J3221">
        <v>133</v>
      </c>
      <c r="K3221">
        <v>46</v>
      </c>
      <c r="L3221">
        <v>15</v>
      </c>
      <c r="M3221">
        <v>386</v>
      </c>
      <c r="N3221">
        <f t="shared" si="50"/>
        <v>1078</v>
      </c>
    </row>
    <row r="3222" spans="1:14" ht="14.25" customHeight="1" x14ac:dyDescent="0.35">
      <c r="A3222" t="s">
        <v>8502</v>
      </c>
      <c r="B3222" t="s">
        <v>8503</v>
      </c>
      <c r="C3222" t="s">
        <v>3227</v>
      </c>
      <c r="D3222" t="s">
        <v>3303</v>
      </c>
      <c r="E3222">
        <v>72149</v>
      </c>
      <c r="F3222">
        <v>116</v>
      </c>
      <c r="G3222">
        <v>82</v>
      </c>
      <c r="H3222">
        <v>82</v>
      </c>
      <c r="I3222">
        <v>424</v>
      </c>
      <c r="J3222">
        <v>92</v>
      </c>
      <c r="K3222">
        <v>9</v>
      </c>
      <c r="L3222">
        <v>83</v>
      </c>
      <c r="M3222">
        <v>369</v>
      </c>
      <c r="N3222">
        <f t="shared" si="50"/>
        <v>1257</v>
      </c>
    </row>
    <row r="3223" spans="1:14" ht="14.25" customHeight="1" x14ac:dyDescent="0.35">
      <c r="A3223" t="s">
        <v>8504</v>
      </c>
      <c r="B3223" t="s">
        <v>8505</v>
      </c>
      <c r="C3223" t="s">
        <v>3227</v>
      </c>
      <c r="D3223" t="s">
        <v>3304</v>
      </c>
      <c r="E3223">
        <v>72151</v>
      </c>
      <c r="F3223">
        <v>218</v>
      </c>
      <c r="G3223">
        <v>127</v>
      </c>
      <c r="H3223">
        <v>204</v>
      </c>
      <c r="I3223">
        <v>744</v>
      </c>
      <c r="J3223">
        <v>278</v>
      </c>
      <c r="K3223">
        <v>153</v>
      </c>
      <c r="L3223">
        <v>236</v>
      </c>
      <c r="M3223">
        <v>709</v>
      </c>
      <c r="N3223">
        <f t="shared" si="50"/>
        <v>2669</v>
      </c>
    </row>
    <row r="3224" spans="1:14" ht="14.25" customHeight="1" x14ac:dyDescent="0.35">
      <c r="A3224" t="s">
        <v>8506</v>
      </c>
      <c r="B3224" t="s">
        <v>8507</v>
      </c>
      <c r="C3224" t="s">
        <v>3227</v>
      </c>
      <c r="D3224" t="s">
        <v>3305</v>
      </c>
      <c r="E3224">
        <v>72153</v>
      </c>
      <c r="F3224">
        <v>466</v>
      </c>
      <c r="G3224">
        <v>83</v>
      </c>
      <c r="H3224">
        <v>342</v>
      </c>
      <c r="I3224">
        <v>648</v>
      </c>
      <c r="J3224">
        <v>392</v>
      </c>
      <c r="K3224">
        <v>90</v>
      </c>
      <c r="L3224">
        <v>125</v>
      </c>
      <c r="M3224">
        <v>505</v>
      </c>
      <c r="N3224">
        <f t="shared" si="50"/>
        <v>2651</v>
      </c>
    </row>
  </sheetData>
  <autoFilter ref="A2:N3224" xr:uid="{00000000-0001-0000-0200-000000000000}"/>
  <pageMargins left="0.7" right="0.7" top="0.75" bottom="0.75" header="0.511811023622047" footer="0.511811023622047"/>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230"/>
  <sheetViews>
    <sheetView zoomScaleNormal="100" workbookViewId="0">
      <selection activeCell="S8" sqref="S8"/>
    </sheetView>
  </sheetViews>
  <sheetFormatPr defaultColWidth="8.54296875" defaultRowHeight="14.5" x14ac:dyDescent="0.35"/>
  <cols>
    <col min="3" max="3" width="19" bestFit="1" customWidth="1"/>
    <col min="7" max="7" width="52.81640625" customWidth="1"/>
    <col min="8" max="8" width="11" bestFit="1" customWidth="1"/>
  </cols>
  <sheetData>
    <row r="1" spans="1:18" ht="14.25" customHeight="1" x14ac:dyDescent="0.35">
      <c r="A1" t="s">
        <v>8508</v>
      </c>
      <c r="B1" t="s">
        <v>8509</v>
      </c>
      <c r="C1" t="s">
        <v>8510</v>
      </c>
      <c r="D1" t="s">
        <v>8511</v>
      </c>
      <c r="E1" t="s">
        <v>8512</v>
      </c>
      <c r="F1" t="s">
        <v>8513</v>
      </c>
      <c r="G1" t="s">
        <v>8514</v>
      </c>
      <c r="H1" t="s">
        <v>8515</v>
      </c>
      <c r="I1" t="s">
        <v>18</v>
      </c>
      <c r="J1" t="s">
        <v>30</v>
      </c>
      <c r="K1" t="s">
        <v>8516</v>
      </c>
      <c r="L1" t="s">
        <v>8517</v>
      </c>
      <c r="M1" t="s">
        <v>29</v>
      </c>
      <c r="N1" t="s">
        <v>8518</v>
      </c>
      <c r="O1" t="s">
        <v>8519</v>
      </c>
      <c r="P1" t="s">
        <v>8520</v>
      </c>
      <c r="Q1" t="s">
        <v>26</v>
      </c>
      <c r="R1" t="s">
        <v>31</v>
      </c>
    </row>
    <row r="2" spans="1:18" ht="14.25" customHeight="1" x14ac:dyDescent="0.35">
      <c r="A2" t="s">
        <v>8521</v>
      </c>
      <c r="B2" t="s">
        <v>8522</v>
      </c>
      <c r="C2" t="s">
        <v>8523</v>
      </c>
      <c r="D2" t="s">
        <v>3327</v>
      </c>
      <c r="F2">
        <v>1</v>
      </c>
      <c r="G2" t="s">
        <v>8524</v>
      </c>
      <c r="H2" t="s">
        <v>8525</v>
      </c>
      <c r="I2">
        <v>1001</v>
      </c>
      <c r="J2">
        <v>58761</v>
      </c>
      <c r="K2">
        <v>58761</v>
      </c>
      <c r="L2" s="10">
        <v>860</v>
      </c>
      <c r="M2" s="10">
        <v>870</v>
      </c>
      <c r="N2" s="10">
        <v>1016</v>
      </c>
      <c r="O2" s="10">
        <v>1304</v>
      </c>
      <c r="P2" s="10">
        <v>1537</v>
      </c>
      <c r="Q2" t="str">
        <f>VLOOKUP(I2,'CoC Range'!A$2:B$4899,2,FALSE())</f>
        <v>AL-504</v>
      </c>
      <c r="R2">
        <f>IF(VLOOKUP(Q2,'CoC Range'!B$2:C$4899,2,FALSE())="",1,0.5)</f>
        <v>1</v>
      </c>
    </row>
    <row r="3" spans="1:18" ht="14.25" customHeight="1" x14ac:dyDescent="0.35">
      <c r="A3" t="s">
        <v>8521</v>
      </c>
      <c r="B3" t="s">
        <v>8522</v>
      </c>
      <c r="C3" t="s">
        <v>8526</v>
      </c>
      <c r="D3" t="s">
        <v>3329</v>
      </c>
      <c r="F3">
        <v>1</v>
      </c>
      <c r="G3" t="s">
        <v>8527</v>
      </c>
      <c r="H3" t="s">
        <v>8528</v>
      </c>
      <c r="I3">
        <v>1003</v>
      </c>
      <c r="J3">
        <v>233420</v>
      </c>
      <c r="K3">
        <v>233420</v>
      </c>
      <c r="L3" s="10">
        <v>1094</v>
      </c>
      <c r="M3" s="10">
        <v>1200</v>
      </c>
      <c r="N3" s="10">
        <v>1345</v>
      </c>
      <c r="O3" s="10">
        <v>1692</v>
      </c>
      <c r="P3" s="10">
        <v>2171</v>
      </c>
      <c r="Q3" t="str">
        <f>VLOOKUP(I3,'CoC Range'!A$2:B$4899,2,FALSE())</f>
        <v>AL-501</v>
      </c>
      <c r="R3">
        <f>IF(VLOOKUP(Q3,'CoC Range'!B$2:C$4899,2,FALSE())="",1,0.5)</f>
        <v>1</v>
      </c>
    </row>
    <row r="4" spans="1:18" ht="14.25" customHeight="1" x14ac:dyDescent="0.35">
      <c r="A4" t="s">
        <v>8521</v>
      </c>
      <c r="B4" t="s">
        <v>8522</v>
      </c>
      <c r="C4" t="s">
        <v>8529</v>
      </c>
      <c r="D4" t="s">
        <v>3331</v>
      </c>
      <c r="F4">
        <v>0</v>
      </c>
      <c r="G4" t="s">
        <v>8530</v>
      </c>
      <c r="H4" t="s">
        <v>8531</v>
      </c>
      <c r="I4">
        <v>1005</v>
      </c>
      <c r="J4">
        <v>24877</v>
      </c>
      <c r="K4">
        <v>24877</v>
      </c>
      <c r="L4" s="10">
        <v>576</v>
      </c>
      <c r="M4" s="10">
        <v>693</v>
      </c>
      <c r="N4" s="10">
        <v>776</v>
      </c>
      <c r="O4" s="10">
        <v>1017</v>
      </c>
      <c r="P4" s="10">
        <v>1068</v>
      </c>
      <c r="Q4" t="str">
        <f>VLOOKUP(I4,'CoC Range'!A$2:B$4899,2,FALSE())</f>
        <v>AL-507</v>
      </c>
      <c r="R4">
        <f>IF(VLOOKUP(Q4,'CoC Range'!B$2:C$4899,2,FALSE())="",1,0.5)</f>
        <v>1</v>
      </c>
    </row>
    <row r="5" spans="1:18" ht="14.25" customHeight="1" x14ac:dyDescent="0.35">
      <c r="A5" t="s">
        <v>8521</v>
      </c>
      <c r="B5" t="s">
        <v>8522</v>
      </c>
      <c r="C5" t="s">
        <v>8532</v>
      </c>
      <c r="D5" t="s">
        <v>3333</v>
      </c>
      <c r="F5">
        <v>1</v>
      </c>
      <c r="G5" t="s">
        <v>8533</v>
      </c>
      <c r="H5" t="s">
        <v>8534</v>
      </c>
      <c r="I5">
        <v>1007</v>
      </c>
      <c r="J5">
        <v>22251</v>
      </c>
      <c r="K5">
        <v>22251</v>
      </c>
      <c r="L5" s="10">
        <v>1024</v>
      </c>
      <c r="M5" s="10">
        <v>1155</v>
      </c>
      <c r="N5" s="10">
        <v>1266</v>
      </c>
      <c r="O5" s="10">
        <v>1583</v>
      </c>
      <c r="P5" s="10">
        <v>1801</v>
      </c>
      <c r="Q5" t="str">
        <f>VLOOKUP(I5,'CoC Range'!A$2:B$4899,2,FALSE())</f>
        <v>AL-507</v>
      </c>
      <c r="R5">
        <f>IF(VLOOKUP(Q5,'CoC Range'!B$2:C$4899,2,FALSE())="",1,0.5)</f>
        <v>1</v>
      </c>
    </row>
    <row r="6" spans="1:18" ht="14.25" customHeight="1" x14ac:dyDescent="0.35">
      <c r="A6" t="s">
        <v>8521</v>
      </c>
      <c r="B6" t="s">
        <v>8522</v>
      </c>
      <c r="C6" t="s">
        <v>8532</v>
      </c>
      <c r="D6" t="s">
        <v>3335</v>
      </c>
      <c r="F6">
        <v>1</v>
      </c>
      <c r="G6" t="s">
        <v>8533</v>
      </c>
      <c r="H6" t="s">
        <v>8535</v>
      </c>
      <c r="I6">
        <v>1009</v>
      </c>
      <c r="J6">
        <v>59077</v>
      </c>
      <c r="K6">
        <v>59077</v>
      </c>
      <c r="L6" s="10">
        <v>1024</v>
      </c>
      <c r="M6" s="10">
        <v>1155</v>
      </c>
      <c r="N6" s="10">
        <v>1266</v>
      </c>
      <c r="O6" s="10">
        <v>1583</v>
      </c>
      <c r="P6" s="10">
        <v>1801</v>
      </c>
      <c r="Q6" t="str">
        <f>VLOOKUP(I6,'CoC Range'!A$2:B$4899,2,FALSE())</f>
        <v>AL-507</v>
      </c>
      <c r="R6">
        <f>IF(VLOOKUP(Q6,'CoC Range'!B$2:C$4899,2,FALSE())="",1,0.5)</f>
        <v>1</v>
      </c>
    </row>
    <row r="7" spans="1:18" ht="14.25" customHeight="1" x14ac:dyDescent="0.35">
      <c r="A7" t="s">
        <v>8521</v>
      </c>
      <c r="B7" t="s">
        <v>8522</v>
      </c>
      <c r="C7" t="s">
        <v>8536</v>
      </c>
      <c r="D7" t="s">
        <v>3337</v>
      </c>
      <c r="F7">
        <v>0</v>
      </c>
      <c r="G7" t="s">
        <v>8537</v>
      </c>
      <c r="H7" t="s">
        <v>8538</v>
      </c>
      <c r="I7">
        <v>1011</v>
      </c>
      <c r="J7">
        <v>10328</v>
      </c>
      <c r="K7">
        <v>10328</v>
      </c>
      <c r="L7" s="10">
        <v>576</v>
      </c>
      <c r="M7" s="10">
        <v>708</v>
      </c>
      <c r="N7" s="10">
        <v>776</v>
      </c>
      <c r="O7" s="10">
        <v>930</v>
      </c>
      <c r="P7" s="10">
        <v>1302</v>
      </c>
      <c r="Q7" t="str">
        <f>VLOOKUP(I7,'CoC Range'!A$2:B$4899,2,FALSE())</f>
        <v>AL-504</v>
      </c>
      <c r="R7">
        <f>IF(VLOOKUP(Q7,'CoC Range'!B$2:C$4899,2,FALSE())="",1,0.5)</f>
        <v>1</v>
      </c>
    </row>
    <row r="8" spans="1:18" ht="14.25" customHeight="1" x14ac:dyDescent="0.35">
      <c r="A8" t="s">
        <v>8521</v>
      </c>
      <c r="B8" t="s">
        <v>8522</v>
      </c>
      <c r="C8" t="s">
        <v>8539</v>
      </c>
      <c r="D8" t="s">
        <v>3339</v>
      </c>
      <c r="F8">
        <v>0</v>
      </c>
      <c r="G8" t="s">
        <v>8540</v>
      </c>
      <c r="H8" t="s">
        <v>8541</v>
      </c>
      <c r="I8">
        <v>1013</v>
      </c>
      <c r="J8">
        <v>18981</v>
      </c>
      <c r="K8">
        <v>18981</v>
      </c>
      <c r="L8" s="10">
        <v>622</v>
      </c>
      <c r="M8" s="10">
        <v>638</v>
      </c>
      <c r="N8" s="10">
        <v>837</v>
      </c>
      <c r="O8" s="10">
        <v>1004</v>
      </c>
      <c r="P8" s="10">
        <v>1139</v>
      </c>
      <c r="Q8" t="str">
        <f>VLOOKUP(I8,'CoC Range'!A$2:B$4899,2,FALSE())</f>
        <v>AL-507</v>
      </c>
      <c r="R8">
        <f>IF(VLOOKUP(Q8,'CoC Range'!B$2:C$4899,2,FALSE())="",1,0.5)</f>
        <v>1</v>
      </c>
    </row>
    <row r="9" spans="1:18" ht="14.25" customHeight="1" x14ac:dyDescent="0.35">
      <c r="A9" t="s">
        <v>8521</v>
      </c>
      <c r="B9" t="s">
        <v>8522</v>
      </c>
      <c r="C9" t="s">
        <v>8542</v>
      </c>
      <c r="D9" t="s">
        <v>3341</v>
      </c>
      <c r="F9">
        <v>1</v>
      </c>
      <c r="G9" t="s">
        <v>8543</v>
      </c>
      <c r="H9" t="s">
        <v>8544</v>
      </c>
      <c r="I9">
        <v>1015</v>
      </c>
      <c r="J9">
        <v>116162</v>
      </c>
      <c r="K9">
        <v>116162</v>
      </c>
      <c r="L9" s="10">
        <v>753</v>
      </c>
      <c r="M9" s="10">
        <v>757</v>
      </c>
      <c r="N9" s="10">
        <v>962</v>
      </c>
      <c r="O9" s="10">
        <v>1300</v>
      </c>
      <c r="P9" s="10">
        <v>1361</v>
      </c>
      <c r="Q9" t="str">
        <f>VLOOKUP(I9,'CoC Range'!A$2:B$4899,2,FALSE())</f>
        <v>AL-505</v>
      </c>
      <c r="R9">
        <f>IF(VLOOKUP(Q9,'CoC Range'!B$2:C$4899,2,FALSE())="",1,0.5)</f>
        <v>1</v>
      </c>
    </row>
    <row r="10" spans="1:18" ht="14.25" customHeight="1" x14ac:dyDescent="0.35">
      <c r="A10" t="s">
        <v>8521</v>
      </c>
      <c r="B10" t="s">
        <v>8522</v>
      </c>
      <c r="C10" t="s">
        <v>8545</v>
      </c>
      <c r="D10" t="s">
        <v>3343</v>
      </c>
      <c r="F10">
        <v>0</v>
      </c>
      <c r="G10" t="s">
        <v>8546</v>
      </c>
      <c r="H10" t="s">
        <v>8547</v>
      </c>
      <c r="I10">
        <v>1017</v>
      </c>
      <c r="J10">
        <v>34612</v>
      </c>
      <c r="K10">
        <v>34612</v>
      </c>
      <c r="L10" s="10">
        <v>691</v>
      </c>
      <c r="M10" s="10">
        <v>770</v>
      </c>
      <c r="N10" s="10">
        <v>1002</v>
      </c>
      <c r="O10" s="10">
        <v>1265</v>
      </c>
      <c r="P10" s="10">
        <v>1327</v>
      </c>
      <c r="Q10" t="str">
        <f>VLOOKUP(I10,'CoC Range'!A$2:B$4899,2,FALSE())</f>
        <v>AL-507</v>
      </c>
      <c r="R10">
        <f>IF(VLOOKUP(Q10,'CoC Range'!B$2:C$4899,2,FALSE())="",1,0.5)</f>
        <v>1</v>
      </c>
    </row>
    <row r="11" spans="1:18" ht="14.25" customHeight="1" x14ac:dyDescent="0.35">
      <c r="A11" t="s">
        <v>8521</v>
      </c>
      <c r="B11" t="s">
        <v>8522</v>
      </c>
      <c r="C11" t="s">
        <v>8548</v>
      </c>
      <c r="D11" t="s">
        <v>3345</v>
      </c>
      <c r="F11">
        <v>0</v>
      </c>
      <c r="G11" t="s">
        <v>8549</v>
      </c>
      <c r="H11" t="s">
        <v>8550</v>
      </c>
      <c r="I11">
        <v>1019</v>
      </c>
      <c r="J11">
        <v>25069</v>
      </c>
      <c r="K11">
        <v>25069</v>
      </c>
      <c r="L11" s="10">
        <v>627</v>
      </c>
      <c r="M11" s="10">
        <v>682</v>
      </c>
      <c r="N11" s="10">
        <v>844</v>
      </c>
      <c r="O11" s="10">
        <v>1012</v>
      </c>
      <c r="P11" s="10">
        <v>1259</v>
      </c>
      <c r="Q11" t="str">
        <f>VLOOKUP(I11,'CoC Range'!A$2:B$4899,2,FALSE())</f>
        <v>AL-505</v>
      </c>
      <c r="R11">
        <f>IF(VLOOKUP(Q11,'CoC Range'!B$2:C$4899,2,FALSE())="",1,0.5)</f>
        <v>1</v>
      </c>
    </row>
    <row r="12" spans="1:18" ht="14.25" customHeight="1" x14ac:dyDescent="0.35">
      <c r="A12" t="s">
        <v>8521</v>
      </c>
      <c r="B12" t="s">
        <v>8522</v>
      </c>
      <c r="C12" t="s">
        <v>8551</v>
      </c>
      <c r="D12" t="s">
        <v>3347</v>
      </c>
      <c r="F12">
        <v>1</v>
      </c>
      <c r="G12" t="s">
        <v>8552</v>
      </c>
      <c r="H12" t="s">
        <v>8553</v>
      </c>
      <c r="I12">
        <v>1021</v>
      </c>
      <c r="J12">
        <v>45140</v>
      </c>
      <c r="K12">
        <v>45140</v>
      </c>
      <c r="L12" s="10">
        <v>734</v>
      </c>
      <c r="M12" s="10">
        <v>739</v>
      </c>
      <c r="N12" s="10">
        <v>970</v>
      </c>
      <c r="O12" s="10">
        <v>1274</v>
      </c>
      <c r="P12" s="10">
        <v>1448</v>
      </c>
      <c r="Q12" t="str">
        <f>VLOOKUP(I12,'CoC Range'!A$2:B$4899,2,FALSE())</f>
        <v>AL-507</v>
      </c>
      <c r="R12">
        <f>IF(VLOOKUP(Q12,'CoC Range'!B$2:C$4899,2,FALSE())="",1,0.5)</f>
        <v>1</v>
      </c>
    </row>
    <row r="13" spans="1:18" ht="14.25" customHeight="1" x14ac:dyDescent="0.35">
      <c r="A13" t="s">
        <v>8521</v>
      </c>
      <c r="B13" t="s">
        <v>8522</v>
      </c>
      <c r="C13" t="s">
        <v>8554</v>
      </c>
      <c r="D13" t="s">
        <v>3349</v>
      </c>
      <c r="F13">
        <v>0</v>
      </c>
      <c r="G13" t="s">
        <v>8555</v>
      </c>
      <c r="H13" t="s">
        <v>8556</v>
      </c>
      <c r="I13">
        <v>1023</v>
      </c>
      <c r="J13">
        <v>12669</v>
      </c>
      <c r="K13">
        <v>12669</v>
      </c>
      <c r="L13" s="10">
        <v>578</v>
      </c>
      <c r="M13" s="10">
        <v>616</v>
      </c>
      <c r="N13" s="10">
        <v>778</v>
      </c>
      <c r="O13" s="10">
        <v>1024</v>
      </c>
      <c r="P13" s="10">
        <v>1179</v>
      </c>
      <c r="Q13" t="str">
        <f>VLOOKUP(I13,'CoC Range'!A$2:B$4899,2,FALSE())</f>
        <v>AL-507</v>
      </c>
      <c r="R13">
        <f>IF(VLOOKUP(Q13,'CoC Range'!B$2:C$4899,2,FALSE())="",1,0.5)</f>
        <v>1</v>
      </c>
    </row>
    <row r="14" spans="1:18" ht="14.25" customHeight="1" x14ac:dyDescent="0.35">
      <c r="A14" t="s">
        <v>8521</v>
      </c>
      <c r="B14" t="s">
        <v>8522</v>
      </c>
      <c r="C14" t="s">
        <v>8557</v>
      </c>
      <c r="D14" t="s">
        <v>3351</v>
      </c>
      <c r="F14">
        <v>0</v>
      </c>
      <c r="G14" t="s">
        <v>8558</v>
      </c>
      <c r="H14" t="s">
        <v>8559</v>
      </c>
      <c r="I14">
        <v>1025</v>
      </c>
      <c r="J14">
        <v>23058</v>
      </c>
      <c r="K14">
        <v>23058</v>
      </c>
      <c r="L14" s="10">
        <v>588</v>
      </c>
      <c r="M14" s="10">
        <v>603</v>
      </c>
      <c r="N14" s="10">
        <v>791</v>
      </c>
      <c r="O14" s="10">
        <v>1034</v>
      </c>
      <c r="P14" s="10">
        <v>1261</v>
      </c>
      <c r="Q14" t="str">
        <f>VLOOKUP(I14,'CoC Range'!A$2:B$4899,2,FALSE())</f>
        <v>AL-507</v>
      </c>
      <c r="R14">
        <f>IF(VLOOKUP(Q14,'CoC Range'!B$2:C$4899,2,FALSE())="",1,0.5)</f>
        <v>1</v>
      </c>
    </row>
    <row r="15" spans="1:18" ht="14.25" customHeight="1" x14ac:dyDescent="0.35">
      <c r="A15" t="s">
        <v>8521</v>
      </c>
      <c r="B15" t="s">
        <v>8522</v>
      </c>
      <c r="C15" t="s">
        <v>8560</v>
      </c>
      <c r="D15" t="s">
        <v>3353</v>
      </c>
      <c r="F15">
        <v>0</v>
      </c>
      <c r="G15" t="s">
        <v>8561</v>
      </c>
      <c r="H15" t="s">
        <v>8562</v>
      </c>
      <c r="I15">
        <v>1027</v>
      </c>
      <c r="J15">
        <v>14209</v>
      </c>
      <c r="K15">
        <v>14209</v>
      </c>
      <c r="L15" s="10">
        <v>576</v>
      </c>
      <c r="M15" s="10">
        <v>591</v>
      </c>
      <c r="N15" s="10">
        <v>776</v>
      </c>
      <c r="O15" s="10">
        <v>1024</v>
      </c>
      <c r="P15" s="10">
        <v>1027</v>
      </c>
      <c r="Q15" t="str">
        <f>VLOOKUP(I15,'CoC Range'!A$2:B$4899,2,FALSE())</f>
        <v>AL-507</v>
      </c>
      <c r="R15">
        <f>IF(VLOOKUP(Q15,'CoC Range'!B$2:C$4899,2,FALSE())="",1,0.5)</f>
        <v>1</v>
      </c>
    </row>
    <row r="16" spans="1:18" ht="14.25" customHeight="1" x14ac:dyDescent="0.35">
      <c r="A16" t="s">
        <v>8521</v>
      </c>
      <c r="B16" t="s">
        <v>8522</v>
      </c>
      <c r="C16" t="s">
        <v>8563</v>
      </c>
      <c r="D16" t="s">
        <v>3355</v>
      </c>
      <c r="F16">
        <v>0</v>
      </c>
      <c r="G16" t="s">
        <v>8564</v>
      </c>
      <c r="H16" t="s">
        <v>8565</v>
      </c>
      <c r="I16">
        <v>1029</v>
      </c>
      <c r="J16">
        <v>15144</v>
      </c>
      <c r="K16">
        <v>15144</v>
      </c>
      <c r="L16" s="10">
        <v>644</v>
      </c>
      <c r="M16" s="10">
        <v>687</v>
      </c>
      <c r="N16" s="10">
        <v>867</v>
      </c>
      <c r="O16" s="10">
        <v>1082</v>
      </c>
      <c r="P16" s="10">
        <v>1148</v>
      </c>
      <c r="Q16" t="str">
        <f>VLOOKUP(I16,'CoC Range'!A$2:B$4899,2,FALSE())</f>
        <v>AL-507</v>
      </c>
      <c r="R16">
        <f>IF(VLOOKUP(Q16,'CoC Range'!B$2:C$4899,2,FALSE())="",1,0.5)</f>
        <v>1</v>
      </c>
    </row>
    <row r="17" spans="1:18" ht="14.25" customHeight="1" x14ac:dyDescent="0.35">
      <c r="A17" t="s">
        <v>8521</v>
      </c>
      <c r="B17" t="s">
        <v>8522</v>
      </c>
      <c r="C17" t="s">
        <v>8566</v>
      </c>
      <c r="D17" t="s">
        <v>3357</v>
      </c>
      <c r="F17">
        <v>0</v>
      </c>
      <c r="G17" t="s">
        <v>8567</v>
      </c>
      <c r="H17" t="s">
        <v>8568</v>
      </c>
      <c r="I17">
        <v>1031</v>
      </c>
      <c r="J17">
        <v>53559</v>
      </c>
      <c r="K17">
        <v>53559</v>
      </c>
      <c r="L17" s="10">
        <v>693</v>
      </c>
      <c r="M17" s="10">
        <v>711</v>
      </c>
      <c r="N17" s="10">
        <v>933</v>
      </c>
      <c r="O17" s="10">
        <v>1298</v>
      </c>
      <c r="P17" s="10">
        <v>1383</v>
      </c>
      <c r="Q17" t="str">
        <f>VLOOKUP(I17,'CoC Range'!A$2:B$4899,2,FALSE())</f>
        <v>AL-508</v>
      </c>
      <c r="R17">
        <f>IF(VLOOKUP(Q17,'CoC Range'!B$2:C$4899,2,FALSE())="",1,0.5)</f>
        <v>1</v>
      </c>
    </row>
    <row r="18" spans="1:18" ht="14.25" customHeight="1" x14ac:dyDescent="0.35">
      <c r="A18" t="s">
        <v>8521</v>
      </c>
      <c r="B18" t="s">
        <v>8522</v>
      </c>
      <c r="C18" t="s">
        <v>8569</v>
      </c>
      <c r="D18" t="s">
        <v>3359</v>
      </c>
      <c r="F18">
        <v>1</v>
      </c>
      <c r="G18" t="s">
        <v>8570</v>
      </c>
      <c r="H18" t="s">
        <v>8571</v>
      </c>
      <c r="I18">
        <v>1033</v>
      </c>
      <c r="J18">
        <v>57270</v>
      </c>
      <c r="K18">
        <v>57270</v>
      </c>
      <c r="L18" s="10">
        <v>698</v>
      </c>
      <c r="M18" s="10">
        <v>775</v>
      </c>
      <c r="N18" s="10">
        <v>1000</v>
      </c>
      <c r="O18" s="10">
        <v>1242</v>
      </c>
      <c r="P18" s="10">
        <v>1409</v>
      </c>
      <c r="Q18" t="str">
        <f>VLOOKUP(I18,'CoC Range'!A$2:B$4899,2,FALSE())</f>
        <v>AL-502</v>
      </c>
      <c r="R18">
        <f>IF(VLOOKUP(Q18,'CoC Range'!B$2:C$4899,2,FALSE())="",1,0.5)</f>
        <v>1</v>
      </c>
    </row>
    <row r="19" spans="1:18" ht="14.25" customHeight="1" x14ac:dyDescent="0.35">
      <c r="A19" t="s">
        <v>8521</v>
      </c>
      <c r="B19" t="s">
        <v>8522</v>
      </c>
      <c r="C19" t="s">
        <v>8572</v>
      </c>
      <c r="D19" t="s">
        <v>3361</v>
      </c>
      <c r="F19">
        <v>0</v>
      </c>
      <c r="G19" t="s">
        <v>8573</v>
      </c>
      <c r="H19" t="s">
        <v>8574</v>
      </c>
      <c r="I19">
        <v>1035</v>
      </c>
      <c r="J19">
        <v>11576</v>
      </c>
      <c r="K19">
        <v>11576</v>
      </c>
      <c r="L19" s="10">
        <v>576</v>
      </c>
      <c r="M19" s="10">
        <v>615</v>
      </c>
      <c r="N19" s="10">
        <v>776</v>
      </c>
      <c r="O19" s="10">
        <v>1079</v>
      </c>
      <c r="P19" s="10">
        <v>1157</v>
      </c>
      <c r="Q19" t="str">
        <f>VLOOKUP(I19,'CoC Range'!A$2:B$4899,2,FALSE())</f>
        <v>AL-507</v>
      </c>
      <c r="R19">
        <f>IF(VLOOKUP(Q19,'CoC Range'!B$2:C$4899,2,FALSE())="",1,0.5)</f>
        <v>1</v>
      </c>
    </row>
    <row r="20" spans="1:18" ht="14.25" customHeight="1" x14ac:dyDescent="0.35">
      <c r="A20" t="s">
        <v>8521</v>
      </c>
      <c r="B20" t="s">
        <v>8522</v>
      </c>
      <c r="C20" t="s">
        <v>8575</v>
      </c>
      <c r="D20" t="s">
        <v>3363</v>
      </c>
      <c r="F20">
        <v>0</v>
      </c>
      <c r="G20" t="s">
        <v>8576</v>
      </c>
      <c r="H20" t="s">
        <v>8577</v>
      </c>
      <c r="I20">
        <v>1037</v>
      </c>
      <c r="J20">
        <v>10329</v>
      </c>
      <c r="K20">
        <v>10329</v>
      </c>
      <c r="L20" s="10">
        <v>576</v>
      </c>
      <c r="M20" s="10">
        <v>615</v>
      </c>
      <c r="N20" s="10">
        <v>776</v>
      </c>
      <c r="O20" s="10">
        <v>1079</v>
      </c>
      <c r="P20" s="10">
        <v>1157</v>
      </c>
      <c r="Q20" t="str">
        <f>VLOOKUP(I20,'CoC Range'!A$2:B$4899,2,FALSE())</f>
        <v>AL-507</v>
      </c>
      <c r="R20">
        <f>IF(VLOOKUP(Q20,'CoC Range'!B$2:C$4899,2,FALSE())="",1,0.5)</f>
        <v>1</v>
      </c>
    </row>
    <row r="21" spans="1:18" ht="14.25" customHeight="1" x14ac:dyDescent="0.35">
      <c r="A21" t="s">
        <v>8521</v>
      </c>
      <c r="B21" t="s">
        <v>8522</v>
      </c>
      <c r="C21" t="s">
        <v>8578</v>
      </c>
      <c r="D21" t="s">
        <v>3365</v>
      </c>
      <c r="F21">
        <v>0</v>
      </c>
      <c r="G21" t="s">
        <v>8579</v>
      </c>
      <c r="H21" t="s">
        <v>8580</v>
      </c>
      <c r="I21">
        <v>1039</v>
      </c>
      <c r="J21">
        <v>37542</v>
      </c>
      <c r="K21">
        <v>37542</v>
      </c>
      <c r="L21" s="10">
        <v>576</v>
      </c>
      <c r="M21" s="10">
        <v>591</v>
      </c>
      <c r="N21" s="10">
        <v>776</v>
      </c>
      <c r="O21" s="10">
        <v>999</v>
      </c>
      <c r="P21" s="10">
        <v>1302</v>
      </c>
      <c r="Q21" t="str">
        <f>VLOOKUP(I21,'CoC Range'!A$2:B$4899,2,FALSE())</f>
        <v>AL-507</v>
      </c>
      <c r="R21">
        <f>IF(VLOOKUP(Q21,'CoC Range'!B$2:C$4899,2,FALSE())="",1,0.5)</f>
        <v>1</v>
      </c>
    </row>
    <row r="22" spans="1:18" ht="14.25" customHeight="1" x14ac:dyDescent="0.35">
      <c r="A22" t="s">
        <v>8521</v>
      </c>
      <c r="B22" t="s">
        <v>8522</v>
      </c>
      <c r="C22" t="s">
        <v>8581</v>
      </c>
      <c r="D22" t="s">
        <v>3367</v>
      </c>
      <c r="F22">
        <v>0</v>
      </c>
      <c r="G22" t="s">
        <v>8582</v>
      </c>
      <c r="H22" t="s">
        <v>8583</v>
      </c>
      <c r="I22">
        <v>1041</v>
      </c>
      <c r="J22">
        <v>13205</v>
      </c>
      <c r="K22">
        <v>13205</v>
      </c>
      <c r="L22" s="10">
        <v>588</v>
      </c>
      <c r="M22" s="10">
        <v>591</v>
      </c>
      <c r="N22" s="10">
        <v>776</v>
      </c>
      <c r="O22" s="10">
        <v>930</v>
      </c>
      <c r="P22" s="10">
        <v>1027</v>
      </c>
      <c r="Q22" t="str">
        <f>VLOOKUP(I22,'CoC Range'!A$2:B$4899,2,FALSE())</f>
        <v>AL-507</v>
      </c>
      <c r="R22">
        <f>IF(VLOOKUP(Q22,'CoC Range'!B$2:C$4899,2,FALSE())="",1,0.5)</f>
        <v>1</v>
      </c>
    </row>
    <row r="23" spans="1:18" ht="14.25" customHeight="1" x14ac:dyDescent="0.35">
      <c r="A23" t="s">
        <v>8521</v>
      </c>
      <c r="B23" t="s">
        <v>8522</v>
      </c>
      <c r="C23" t="s">
        <v>8584</v>
      </c>
      <c r="D23" t="s">
        <v>3369</v>
      </c>
      <c r="F23">
        <v>0</v>
      </c>
      <c r="G23" t="s">
        <v>8585</v>
      </c>
      <c r="H23" t="s">
        <v>8586</v>
      </c>
      <c r="I23">
        <v>1043</v>
      </c>
      <c r="J23">
        <v>88284</v>
      </c>
      <c r="K23">
        <v>88284</v>
      </c>
      <c r="L23" s="10">
        <v>666</v>
      </c>
      <c r="M23" s="10">
        <v>670</v>
      </c>
      <c r="N23" s="10">
        <v>879</v>
      </c>
      <c r="O23" s="10">
        <v>1137</v>
      </c>
      <c r="P23" s="10">
        <v>1381</v>
      </c>
      <c r="Q23" t="str">
        <f>VLOOKUP(I23,'CoC Range'!A$2:B$4899,2,FALSE())</f>
        <v>AL-507</v>
      </c>
      <c r="R23">
        <f>IF(VLOOKUP(Q23,'CoC Range'!B$2:C$4899,2,FALSE())="",1,0.5)</f>
        <v>1</v>
      </c>
    </row>
    <row r="24" spans="1:18" ht="14.25" customHeight="1" x14ac:dyDescent="0.35">
      <c r="A24" t="s">
        <v>8521</v>
      </c>
      <c r="B24" t="s">
        <v>8522</v>
      </c>
      <c r="C24" t="s">
        <v>8587</v>
      </c>
      <c r="D24" t="s">
        <v>3371</v>
      </c>
      <c r="F24">
        <v>0</v>
      </c>
      <c r="G24" t="s">
        <v>8588</v>
      </c>
      <c r="H24" t="s">
        <v>8589</v>
      </c>
      <c r="I24">
        <v>1045</v>
      </c>
      <c r="J24">
        <v>49455</v>
      </c>
      <c r="K24">
        <v>49455</v>
      </c>
      <c r="L24" s="10">
        <v>603</v>
      </c>
      <c r="M24" s="10">
        <v>690</v>
      </c>
      <c r="N24" s="10">
        <v>776</v>
      </c>
      <c r="O24" s="10">
        <v>1079</v>
      </c>
      <c r="P24" s="10">
        <v>1302</v>
      </c>
      <c r="Q24" t="str">
        <f>VLOOKUP(I24,'CoC Range'!A$2:B$4899,2,FALSE())</f>
        <v>AL-508</v>
      </c>
      <c r="R24">
        <f>IF(VLOOKUP(Q24,'CoC Range'!B$2:C$4899,2,FALSE())="",1,0.5)</f>
        <v>1</v>
      </c>
    </row>
    <row r="25" spans="1:18" ht="14.25" customHeight="1" x14ac:dyDescent="0.35">
      <c r="A25" t="s">
        <v>8521</v>
      </c>
      <c r="B25" t="s">
        <v>8522</v>
      </c>
      <c r="C25" t="s">
        <v>8590</v>
      </c>
      <c r="D25" t="s">
        <v>3373</v>
      </c>
      <c r="F25">
        <v>0</v>
      </c>
      <c r="G25" t="s">
        <v>8591</v>
      </c>
      <c r="H25" t="s">
        <v>8592</v>
      </c>
      <c r="I25">
        <v>1047</v>
      </c>
      <c r="J25">
        <v>38326</v>
      </c>
      <c r="K25">
        <v>38326</v>
      </c>
      <c r="L25" s="10">
        <v>620</v>
      </c>
      <c r="M25" s="10">
        <v>637</v>
      </c>
      <c r="N25" s="10">
        <v>836</v>
      </c>
      <c r="O25" s="10">
        <v>1103</v>
      </c>
      <c r="P25" s="10">
        <v>1107</v>
      </c>
      <c r="Q25" t="str">
        <f>VLOOKUP(I25,'CoC Range'!A$2:B$4899,2,FALSE())</f>
        <v>AL-507</v>
      </c>
      <c r="R25">
        <f>IF(VLOOKUP(Q25,'CoC Range'!B$2:C$4899,2,FALSE())="",1,0.5)</f>
        <v>1</v>
      </c>
    </row>
    <row r="26" spans="1:18" ht="14.25" customHeight="1" x14ac:dyDescent="0.35">
      <c r="A26" t="s">
        <v>8521</v>
      </c>
      <c r="B26" t="s">
        <v>8522</v>
      </c>
      <c r="C26" t="s">
        <v>8593</v>
      </c>
      <c r="D26" t="s">
        <v>3375</v>
      </c>
      <c r="F26">
        <v>0</v>
      </c>
      <c r="G26" t="s">
        <v>8594</v>
      </c>
      <c r="H26" t="s">
        <v>8595</v>
      </c>
      <c r="I26">
        <v>1049</v>
      </c>
      <c r="J26">
        <v>71680</v>
      </c>
      <c r="K26">
        <v>71680</v>
      </c>
      <c r="L26" s="10">
        <v>576</v>
      </c>
      <c r="M26" s="10">
        <v>591</v>
      </c>
      <c r="N26" s="10">
        <v>776</v>
      </c>
      <c r="O26" s="10">
        <v>992</v>
      </c>
      <c r="P26" s="10">
        <v>1302</v>
      </c>
      <c r="Q26" t="str">
        <f>VLOOKUP(I26,'CoC Range'!A$2:B$4899,2,FALSE())</f>
        <v>AL-505</v>
      </c>
      <c r="R26">
        <f>IF(VLOOKUP(Q26,'CoC Range'!B$2:C$4899,2,FALSE())="",1,0.5)</f>
        <v>1</v>
      </c>
    </row>
    <row r="27" spans="1:18" ht="14.25" customHeight="1" x14ac:dyDescent="0.35">
      <c r="A27" t="s">
        <v>8521</v>
      </c>
      <c r="B27" t="s">
        <v>8522</v>
      </c>
      <c r="C27" t="s">
        <v>8523</v>
      </c>
      <c r="D27" t="s">
        <v>3377</v>
      </c>
      <c r="F27">
        <v>1</v>
      </c>
      <c r="G27" t="s">
        <v>8524</v>
      </c>
      <c r="H27" t="s">
        <v>8596</v>
      </c>
      <c r="I27">
        <v>1051</v>
      </c>
      <c r="J27">
        <v>87694</v>
      </c>
      <c r="K27">
        <v>87694</v>
      </c>
      <c r="L27" s="10">
        <v>860</v>
      </c>
      <c r="M27" s="10">
        <v>870</v>
      </c>
      <c r="N27" s="10">
        <v>1016</v>
      </c>
      <c r="O27" s="10">
        <v>1304</v>
      </c>
      <c r="P27" s="10">
        <v>1537</v>
      </c>
      <c r="Q27" t="str">
        <f>VLOOKUP(I27,'CoC Range'!A$2:B$4899,2,FALSE())</f>
        <v>AL-504</v>
      </c>
      <c r="R27">
        <f>IF(VLOOKUP(Q27,'CoC Range'!B$2:C$4899,2,FALSE())="",1,0.5)</f>
        <v>1</v>
      </c>
    </row>
    <row r="28" spans="1:18" ht="14.25" customHeight="1" x14ac:dyDescent="0.35">
      <c r="A28" t="s">
        <v>8521</v>
      </c>
      <c r="B28" t="s">
        <v>8522</v>
      </c>
      <c r="C28" t="s">
        <v>8597</v>
      </c>
      <c r="D28" t="s">
        <v>3379</v>
      </c>
      <c r="F28">
        <v>0</v>
      </c>
      <c r="G28" t="s">
        <v>8598</v>
      </c>
      <c r="H28" t="s">
        <v>8599</v>
      </c>
      <c r="I28">
        <v>1053</v>
      </c>
      <c r="J28">
        <v>36755</v>
      </c>
      <c r="K28">
        <v>36755</v>
      </c>
      <c r="L28" s="10">
        <v>576</v>
      </c>
      <c r="M28" s="10">
        <v>675</v>
      </c>
      <c r="N28" s="10">
        <v>776</v>
      </c>
      <c r="O28" s="10">
        <v>972</v>
      </c>
      <c r="P28" s="10">
        <v>1203</v>
      </c>
      <c r="Q28" t="str">
        <f>VLOOKUP(I28,'CoC Range'!A$2:B$4899,2,FALSE())</f>
        <v>AL-507</v>
      </c>
      <c r="R28">
        <f>IF(VLOOKUP(Q28,'CoC Range'!B$2:C$4899,2,FALSE())="",1,0.5)</f>
        <v>1</v>
      </c>
    </row>
    <row r="29" spans="1:18" ht="14.25" customHeight="1" x14ac:dyDescent="0.35">
      <c r="A29" t="s">
        <v>8521</v>
      </c>
      <c r="B29" t="s">
        <v>8522</v>
      </c>
      <c r="C29" t="s">
        <v>8600</v>
      </c>
      <c r="D29" t="s">
        <v>3381</v>
      </c>
      <c r="F29">
        <v>1</v>
      </c>
      <c r="G29" t="s">
        <v>8601</v>
      </c>
      <c r="H29" t="s">
        <v>8602</v>
      </c>
      <c r="I29">
        <v>1055</v>
      </c>
      <c r="J29">
        <v>103348</v>
      </c>
      <c r="K29">
        <v>103348</v>
      </c>
      <c r="L29" s="10">
        <v>639</v>
      </c>
      <c r="M29" s="10">
        <v>792</v>
      </c>
      <c r="N29" s="10">
        <v>927</v>
      </c>
      <c r="O29" s="10">
        <v>1124</v>
      </c>
      <c r="P29" s="10">
        <v>1304</v>
      </c>
      <c r="Q29" t="str">
        <f>VLOOKUP(I29,'CoC Range'!A$2:B$4899,2,FALSE())</f>
        <v>AL-505</v>
      </c>
      <c r="R29">
        <f>IF(VLOOKUP(Q29,'CoC Range'!B$2:C$4899,2,FALSE())="",1,0.5)</f>
        <v>1</v>
      </c>
    </row>
    <row r="30" spans="1:18" ht="14.25" customHeight="1" x14ac:dyDescent="0.35">
      <c r="A30" t="s">
        <v>8521</v>
      </c>
      <c r="B30" t="s">
        <v>8522</v>
      </c>
      <c r="C30" t="s">
        <v>8603</v>
      </c>
      <c r="D30" t="s">
        <v>3383</v>
      </c>
      <c r="F30">
        <v>0</v>
      </c>
      <c r="G30" t="s">
        <v>8604</v>
      </c>
      <c r="H30" t="s">
        <v>8605</v>
      </c>
      <c r="I30">
        <v>1057</v>
      </c>
      <c r="J30">
        <v>16297</v>
      </c>
      <c r="K30">
        <v>16297</v>
      </c>
      <c r="L30" s="10">
        <v>576</v>
      </c>
      <c r="M30" s="10">
        <v>671</v>
      </c>
      <c r="N30" s="10">
        <v>776</v>
      </c>
      <c r="O30" s="10">
        <v>1079</v>
      </c>
      <c r="P30" s="10">
        <v>1157</v>
      </c>
      <c r="Q30" t="str">
        <f>VLOOKUP(I30,'CoC Range'!A$2:B$4899,2,FALSE())</f>
        <v>AL-507</v>
      </c>
      <c r="R30">
        <f>IF(VLOOKUP(Q30,'CoC Range'!B$2:C$4899,2,FALSE())="",1,0.5)</f>
        <v>1</v>
      </c>
    </row>
    <row r="31" spans="1:18" ht="14.25" customHeight="1" x14ac:dyDescent="0.35">
      <c r="A31" t="s">
        <v>8521</v>
      </c>
      <c r="B31" t="s">
        <v>8522</v>
      </c>
      <c r="C31" t="s">
        <v>8606</v>
      </c>
      <c r="D31" t="s">
        <v>3385</v>
      </c>
      <c r="F31">
        <v>0</v>
      </c>
      <c r="G31" t="s">
        <v>8607</v>
      </c>
      <c r="H31" t="s">
        <v>8608</v>
      </c>
      <c r="I31">
        <v>1059</v>
      </c>
      <c r="J31">
        <v>32011</v>
      </c>
      <c r="K31">
        <v>32011</v>
      </c>
      <c r="L31" s="10">
        <v>576</v>
      </c>
      <c r="M31" s="10">
        <v>704</v>
      </c>
      <c r="N31" s="10">
        <v>776</v>
      </c>
      <c r="O31" s="10">
        <v>976</v>
      </c>
      <c r="P31" s="10">
        <v>1071</v>
      </c>
      <c r="Q31" t="str">
        <f>VLOOKUP(I31,'CoC Range'!A$2:B$4899,2,FALSE())</f>
        <v>AL-502</v>
      </c>
      <c r="R31">
        <f>IF(VLOOKUP(Q31,'CoC Range'!B$2:C$4899,2,FALSE())="",1,0.5)</f>
        <v>1</v>
      </c>
    </row>
    <row r="32" spans="1:18" ht="14.25" customHeight="1" x14ac:dyDescent="0.35">
      <c r="A32" t="s">
        <v>8521</v>
      </c>
      <c r="B32" t="s">
        <v>8522</v>
      </c>
      <c r="C32" t="s">
        <v>8609</v>
      </c>
      <c r="D32" t="s">
        <v>3387</v>
      </c>
      <c r="F32">
        <v>1</v>
      </c>
      <c r="G32" t="s">
        <v>8610</v>
      </c>
      <c r="H32" t="s">
        <v>8611</v>
      </c>
      <c r="I32">
        <v>1061</v>
      </c>
      <c r="J32">
        <v>26647</v>
      </c>
      <c r="K32">
        <v>26647</v>
      </c>
      <c r="L32" s="10">
        <v>757</v>
      </c>
      <c r="M32" s="10">
        <v>762</v>
      </c>
      <c r="N32" s="10">
        <v>950</v>
      </c>
      <c r="O32" s="10">
        <v>1288</v>
      </c>
      <c r="P32" s="10">
        <v>1428</v>
      </c>
      <c r="Q32" t="str">
        <f>VLOOKUP(I32,'CoC Range'!A$2:B$4899,2,FALSE())</f>
        <v>AL-508</v>
      </c>
      <c r="R32">
        <f>IF(VLOOKUP(Q32,'CoC Range'!B$2:C$4899,2,FALSE())="",1,0.5)</f>
        <v>1</v>
      </c>
    </row>
    <row r="33" spans="1:18" ht="14.25" customHeight="1" x14ac:dyDescent="0.35">
      <c r="A33" t="s">
        <v>8521</v>
      </c>
      <c r="B33" t="s">
        <v>8522</v>
      </c>
      <c r="C33" t="s">
        <v>8612</v>
      </c>
      <c r="D33" t="s">
        <v>3389</v>
      </c>
      <c r="F33">
        <v>1</v>
      </c>
      <c r="G33" t="s">
        <v>8613</v>
      </c>
      <c r="H33" t="s">
        <v>8614</v>
      </c>
      <c r="I33">
        <v>1063</v>
      </c>
      <c r="J33">
        <v>7706</v>
      </c>
      <c r="K33">
        <v>7706</v>
      </c>
      <c r="L33" s="10">
        <v>863</v>
      </c>
      <c r="M33" s="10">
        <v>869</v>
      </c>
      <c r="N33" s="10">
        <v>1140</v>
      </c>
      <c r="O33" s="10">
        <v>1367</v>
      </c>
      <c r="P33" s="10">
        <v>1509</v>
      </c>
      <c r="Q33" t="str">
        <f>VLOOKUP(I33,'CoC Range'!A$2:B$4899,2,FALSE())</f>
        <v>AL-507</v>
      </c>
      <c r="R33">
        <f>IF(VLOOKUP(Q33,'CoC Range'!B$2:C$4899,2,FALSE())="",1,0.5)</f>
        <v>1</v>
      </c>
    </row>
    <row r="34" spans="1:18" ht="14.25" customHeight="1" x14ac:dyDescent="0.35">
      <c r="A34" t="s">
        <v>8521</v>
      </c>
      <c r="B34" t="s">
        <v>8522</v>
      </c>
      <c r="C34" t="s">
        <v>8615</v>
      </c>
      <c r="D34" t="s">
        <v>3391</v>
      </c>
      <c r="F34">
        <v>1</v>
      </c>
      <c r="G34" t="s">
        <v>8616</v>
      </c>
      <c r="H34" t="s">
        <v>8617</v>
      </c>
      <c r="I34">
        <v>1065</v>
      </c>
      <c r="J34">
        <v>14742</v>
      </c>
      <c r="K34">
        <v>14742</v>
      </c>
      <c r="L34" s="10">
        <v>966</v>
      </c>
      <c r="M34" s="10">
        <v>972</v>
      </c>
      <c r="N34" s="10">
        <v>1169</v>
      </c>
      <c r="O34" s="10">
        <v>1490</v>
      </c>
      <c r="P34" s="10">
        <v>1548</v>
      </c>
      <c r="Q34" t="str">
        <f>VLOOKUP(I34,'CoC Range'!A$2:B$4899,2,FALSE())</f>
        <v>AL-507</v>
      </c>
      <c r="R34">
        <f>IF(VLOOKUP(Q34,'CoC Range'!B$2:C$4899,2,FALSE())="",1,0.5)</f>
        <v>1</v>
      </c>
    </row>
    <row r="35" spans="1:18" ht="14.25" customHeight="1" x14ac:dyDescent="0.35">
      <c r="A35" t="s">
        <v>8521</v>
      </c>
      <c r="B35" t="s">
        <v>8522</v>
      </c>
      <c r="C35" t="s">
        <v>8618</v>
      </c>
      <c r="D35" t="s">
        <v>3393</v>
      </c>
      <c r="F35">
        <v>1</v>
      </c>
      <c r="G35" t="s">
        <v>8619</v>
      </c>
      <c r="H35" t="s">
        <v>8620</v>
      </c>
      <c r="I35">
        <v>1067</v>
      </c>
      <c r="J35">
        <v>17282</v>
      </c>
      <c r="K35">
        <v>17282</v>
      </c>
      <c r="L35" s="10">
        <v>665</v>
      </c>
      <c r="M35" s="10">
        <v>669</v>
      </c>
      <c r="N35" s="10">
        <v>878</v>
      </c>
      <c r="O35" s="10">
        <v>1078</v>
      </c>
      <c r="P35" s="10">
        <v>1217</v>
      </c>
      <c r="Q35" t="str">
        <f>VLOOKUP(I35,'CoC Range'!A$2:B$4899,2,FALSE())</f>
        <v>AL-508</v>
      </c>
      <c r="R35">
        <f>IF(VLOOKUP(Q35,'CoC Range'!B$2:C$4899,2,FALSE())="",1,0.5)</f>
        <v>1</v>
      </c>
    </row>
    <row r="36" spans="1:18" ht="14.25" customHeight="1" x14ac:dyDescent="0.35">
      <c r="A36" t="s">
        <v>8521</v>
      </c>
      <c r="B36" t="s">
        <v>8522</v>
      </c>
      <c r="C36" t="s">
        <v>8609</v>
      </c>
      <c r="D36" t="s">
        <v>3395</v>
      </c>
      <c r="F36">
        <v>1</v>
      </c>
      <c r="G36" t="s">
        <v>8610</v>
      </c>
      <c r="H36" t="s">
        <v>8621</v>
      </c>
      <c r="I36">
        <v>1069</v>
      </c>
      <c r="J36">
        <v>107040</v>
      </c>
      <c r="K36">
        <v>107040</v>
      </c>
      <c r="L36" s="10">
        <v>757</v>
      </c>
      <c r="M36" s="10">
        <v>762</v>
      </c>
      <c r="N36" s="10">
        <v>950</v>
      </c>
      <c r="O36" s="10">
        <v>1288</v>
      </c>
      <c r="P36" s="10">
        <v>1428</v>
      </c>
      <c r="Q36" t="str">
        <f>VLOOKUP(I36,'CoC Range'!A$2:B$4899,2,FALSE())</f>
        <v>AL-508</v>
      </c>
      <c r="R36">
        <f>IF(VLOOKUP(Q36,'CoC Range'!B$2:C$4899,2,FALSE())="",1,0.5)</f>
        <v>1</v>
      </c>
    </row>
    <row r="37" spans="1:18" ht="14.25" customHeight="1" x14ac:dyDescent="0.35">
      <c r="A37" t="s">
        <v>8521</v>
      </c>
      <c r="B37" t="s">
        <v>8522</v>
      </c>
      <c r="C37" t="s">
        <v>8622</v>
      </c>
      <c r="D37" t="s">
        <v>3397</v>
      </c>
      <c r="F37">
        <v>0</v>
      </c>
      <c r="G37" t="s">
        <v>8623</v>
      </c>
      <c r="H37" t="s">
        <v>8624</v>
      </c>
      <c r="I37">
        <v>1071</v>
      </c>
      <c r="J37">
        <v>52618</v>
      </c>
      <c r="K37">
        <v>52618</v>
      </c>
      <c r="L37" s="10">
        <v>576</v>
      </c>
      <c r="M37" s="10">
        <v>643</v>
      </c>
      <c r="N37" s="10">
        <v>776</v>
      </c>
      <c r="O37" s="10">
        <v>1004</v>
      </c>
      <c r="P37" s="10">
        <v>1234</v>
      </c>
      <c r="Q37" t="str">
        <f>VLOOKUP(I37,'CoC Range'!A$2:B$4899,2,FALSE())</f>
        <v>AL-507</v>
      </c>
      <c r="R37">
        <f>IF(VLOOKUP(Q37,'CoC Range'!B$2:C$4899,2,FALSE())="",1,0.5)</f>
        <v>1</v>
      </c>
    </row>
    <row r="38" spans="1:18" ht="14.25" customHeight="1" x14ac:dyDescent="0.35">
      <c r="A38" t="s">
        <v>8521</v>
      </c>
      <c r="B38" t="s">
        <v>8522</v>
      </c>
      <c r="C38" t="s">
        <v>8532</v>
      </c>
      <c r="D38" t="s">
        <v>3399</v>
      </c>
      <c r="F38">
        <v>1</v>
      </c>
      <c r="G38" t="s">
        <v>8533</v>
      </c>
      <c r="H38" t="s">
        <v>8625</v>
      </c>
      <c r="I38">
        <v>1073</v>
      </c>
      <c r="J38">
        <v>672265</v>
      </c>
      <c r="K38">
        <v>672265</v>
      </c>
      <c r="L38" s="10">
        <v>1024</v>
      </c>
      <c r="M38" s="10">
        <v>1155</v>
      </c>
      <c r="N38" s="10">
        <v>1266</v>
      </c>
      <c r="O38" s="10">
        <v>1583</v>
      </c>
      <c r="P38" s="10">
        <v>1801</v>
      </c>
      <c r="Q38" t="str">
        <f>VLOOKUP(I38,'CoC Range'!A$2:B$4899,2,FALSE())</f>
        <v>AL-500</v>
      </c>
      <c r="R38">
        <f>IF(VLOOKUP(Q38,'CoC Range'!B$2:C$4899,2,FALSE())="",1,0.5)</f>
        <v>1</v>
      </c>
    </row>
    <row r="39" spans="1:18" ht="14.25" customHeight="1" x14ac:dyDescent="0.35">
      <c r="A39" t="s">
        <v>8521</v>
      </c>
      <c r="B39" t="s">
        <v>8522</v>
      </c>
      <c r="C39" t="s">
        <v>8626</v>
      </c>
      <c r="D39" t="s">
        <v>3401</v>
      </c>
      <c r="F39">
        <v>0</v>
      </c>
      <c r="G39" t="s">
        <v>8627</v>
      </c>
      <c r="H39" t="s">
        <v>8628</v>
      </c>
      <c r="I39">
        <v>1075</v>
      </c>
      <c r="J39">
        <v>13885</v>
      </c>
      <c r="K39">
        <v>13885</v>
      </c>
      <c r="L39" s="10">
        <v>618</v>
      </c>
      <c r="M39" s="10">
        <v>636</v>
      </c>
      <c r="N39" s="10">
        <v>776</v>
      </c>
      <c r="O39" s="10">
        <v>1024</v>
      </c>
      <c r="P39" s="10">
        <v>1040</v>
      </c>
      <c r="Q39" t="str">
        <f>VLOOKUP(I39,'CoC Range'!A$2:B$4899,2,FALSE())</f>
        <v>AL-507</v>
      </c>
      <c r="R39">
        <f>IF(VLOOKUP(Q39,'CoC Range'!B$2:C$4899,2,FALSE())="",1,0.5)</f>
        <v>1</v>
      </c>
    </row>
    <row r="40" spans="1:18" ht="14.25" customHeight="1" x14ac:dyDescent="0.35">
      <c r="A40" t="s">
        <v>8521</v>
      </c>
      <c r="B40" t="s">
        <v>8522</v>
      </c>
      <c r="C40" t="s">
        <v>8569</v>
      </c>
      <c r="D40" t="s">
        <v>3403</v>
      </c>
      <c r="F40">
        <v>1</v>
      </c>
      <c r="G40" t="s">
        <v>8570</v>
      </c>
      <c r="H40" t="s">
        <v>8629</v>
      </c>
      <c r="I40">
        <v>1077</v>
      </c>
      <c r="J40">
        <v>94329</v>
      </c>
      <c r="K40">
        <v>94329</v>
      </c>
      <c r="L40" s="10">
        <v>698</v>
      </c>
      <c r="M40" s="10">
        <v>775</v>
      </c>
      <c r="N40" s="10">
        <v>1000</v>
      </c>
      <c r="O40" s="10">
        <v>1242</v>
      </c>
      <c r="P40" s="10">
        <v>1409</v>
      </c>
      <c r="Q40" t="str">
        <f>VLOOKUP(I40,'CoC Range'!A$2:B$4899,2,FALSE())</f>
        <v>AL-502</v>
      </c>
      <c r="R40">
        <f>IF(VLOOKUP(Q40,'CoC Range'!B$2:C$4899,2,FALSE())="",1,0.5)</f>
        <v>1</v>
      </c>
    </row>
    <row r="41" spans="1:18" ht="14.25" customHeight="1" x14ac:dyDescent="0.35">
      <c r="A41" t="s">
        <v>8521</v>
      </c>
      <c r="B41" t="s">
        <v>8522</v>
      </c>
      <c r="C41" t="s">
        <v>8630</v>
      </c>
      <c r="D41" t="s">
        <v>3405</v>
      </c>
      <c r="F41">
        <v>1</v>
      </c>
      <c r="G41" t="s">
        <v>8631</v>
      </c>
      <c r="H41" t="s">
        <v>8632</v>
      </c>
      <c r="I41">
        <v>1079</v>
      </c>
      <c r="J41">
        <v>33116</v>
      </c>
      <c r="K41">
        <v>33116</v>
      </c>
      <c r="L41" s="10">
        <v>755</v>
      </c>
      <c r="M41" s="10">
        <v>776</v>
      </c>
      <c r="N41" s="10">
        <v>961</v>
      </c>
      <c r="O41" s="10">
        <v>1262</v>
      </c>
      <c r="P41" s="10">
        <v>1550</v>
      </c>
      <c r="Q41" t="str">
        <f>VLOOKUP(I41,'CoC Range'!A$2:B$4899,2,FALSE())</f>
        <v>AL-502</v>
      </c>
      <c r="R41">
        <f>IF(VLOOKUP(Q41,'CoC Range'!B$2:C$4899,2,FALSE())="",1,0.5)</f>
        <v>1</v>
      </c>
    </row>
    <row r="42" spans="1:18" ht="14.25" customHeight="1" x14ac:dyDescent="0.35">
      <c r="A42" t="s">
        <v>8521</v>
      </c>
      <c r="B42" t="s">
        <v>8522</v>
      </c>
      <c r="C42" t="s">
        <v>8633</v>
      </c>
      <c r="D42" t="s">
        <v>3407</v>
      </c>
      <c r="F42">
        <v>1</v>
      </c>
      <c r="G42" t="s">
        <v>8634</v>
      </c>
      <c r="H42" t="s">
        <v>8635</v>
      </c>
      <c r="I42">
        <v>1081</v>
      </c>
      <c r="J42">
        <v>175126</v>
      </c>
      <c r="K42">
        <v>175126</v>
      </c>
      <c r="L42" s="10">
        <v>847</v>
      </c>
      <c r="M42" s="10">
        <v>1077</v>
      </c>
      <c r="N42" s="10">
        <v>1181</v>
      </c>
      <c r="O42" s="10">
        <v>1494</v>
      </c>
      <c r="P42" s="10">
        <v>1699</v>
      </c>
      <c r="Q42" t="str">
        <f>VLOOKUP(I42,'CoC Range'!A$2:B$4899,2,FALSE())</f>
        <v>AL-507</v>
      </c>
      <c r="R42">
        <f>IF(VLOOKUP(Q42,'CoC Range'!B$2:C$4899,2,FALSE())="",1,0.5)</f>
        <v>1</v>
      </c>
    </row>
    <row r="43" spans="1:18" ht="14.25" customHeight="1" x14ac:dyDescent="0.35">
      <c r="A43" t="s">
        <v>8521</v>
      </c>
      <c r="B43" t="s">
        <v>8522</v>
      </c>
      <c r="C43" t="s">
        <v>8636</v>
      </c>
      <c r="D43" t="s">
        <v>3409</v>
      </c>
      <c r="F43">
        <v>1</v>
      </c>
      <c r="G43" t="s">
        <v>8637</v>
      </c>
      <c r="H43" t="s">
        <v>8638</v>
      </c>
      <c r="I43">
        <v>1083</v>
      </c>
      <c r="J43">
        <v>104199</v>
      </c>
      <c r="K43">
        <v>104199</v>
      </c>
      <c r="L43" s="10">
        <v>1030</v>
      </c>
      <c r="M43" s="10">
        <v>1136</v>
      </c>
      <c r="N43" s="10">
        <v>1310</v>
      </c>
      <c r="O43" s="10">
        <v>1690</v>
      </c>
      <c r="P43" s="10">
        <v>2109</v>
      </c>
      <c r="Q43" t="str">
        <f>VLOOKUP(I43,'CoC Range'!A$2:B$4899,2,FALSE())</f>
        <v>AL-503</v>
      </c>
      <c r="R43">
        <f>IF(VLOOKUP(Q43,'CoC Range'!B$2:C$4899,2,FALSE())="",1,0.5)</f>
        <v>1</v>
      </c>
    </row>
    <row r="44" spans="1:18" ht="14.25" customHeight="1" x14ac:dyDescent="0.35">
      <c r="A44" t="s">
        <v>8521</v>
      </c>
      <c r="B44" t="s">
        <v>8522</v>
      </c>
      <c r="C44" t="s">
        <v>8523</v>
      </c>
      <c r="D44" t="s">
        <v>3411</v>
      </c>
      <c r="F44">
        <v>1</v>
      </c>
      <c r="G44" t="s">
        <v>8524</v>
      </c>
      <c r="H44" t="s">
        <v>8639</v>
      </c>
      <c r="I44">
        <v>1085</v>
      </c>
      <c r="J44">
        <v>10153</v>
      </c>
      <c r="K44">
        <v>10153</v>
      </c>
      <c r="L44" s="10">
        <v>860</v>
      </c>
      <c r="M44" s="10">
        <v>870</v>
      </c>
      <c r="N44" s="10">
        <v>1016</v>
      </c>
      <c r="O44" s="10">
        <v>1304</v>
      </c>
      <c r="P44" s="10">
        <v>1537</v>
      </c>
      <c r="Q44" t="str">
        <f>VLOOKUP(I44,'CoC Range'!A$2:B$4899,2,FALSE())</f>
        <v>AL-504</v>
      </c>
      <c r="R44">
        <f>IF(VLOOKUP(Q44,'CoC Range'!B$2:C$4899,2,FALSE())="",1,0.5)</f>
        <v>1</v>
      </c>
    </row>
    <row r="45" spans="1:18" ht="14.25" customHeight="1" x14ac:dyDescent="0.35">
      <c r="A45" t="s">
        <v>8521</v>
      </c>
      <c r="B45" t="s">
        <v>8522</v>
      </c>
      <c r="C45" t="s">
        <v>8640</v>
      </c>
      <c r="D45" t="s">
        <v>3413</v>
      </c>
      <c r="F45">
        <v>1</v>
      </c>
      <c r="G45" t="s">
        <v>8641</v>
      </c>
      <c r="H45" t="s">
        <v>8642</v>
      </c>
      <c r="I45">
        <v>1087</v>
      </c>
      <c r="J45">
        <v>19198</v>
      </c>
      <c r="K45">
        <v>19198</v>
      </c>
      <c r="L45" s="10">
        <v>720</v>
      </c>
      <c r="M45" s="10">
        <v>758</v>
      </c>
      <c r="N45" s="10">
        <v>995</v>
      </c>
      <c r="O45" s="10">
        <v>1222</v>
      </c>
      <c r="P45" s="10">
        <v>1501</v>
      </c>
      <c r="Q45" t="str">
        <f>VLOOKUP(I45,'CoC Range'!A$2:B$4899,2,FALSE())</f>
        <v>AL-507</v>
      </c>
      <c r="R45">
        <f>IF(VLOOKUP(Q45,'CoC Range'!B$2:C$4899,2,FALSE())="",1,0.5)</f>
        <v>1</v>
      </c>
    </row>
    <row r="46" spans="1:18" ht="14.25" customHeight="1" x14ac:dyDescent="0.35">
      <c r="A46" t="s">
        <v>8521</v>
      </c>
      <c r="B46" t="s">
        <v>8522</v>
      </c>
      <c r="C46" t="s">
        <v>8636</v>
      </c>
      <c r="D46" t="s">
        <v>3415</v>
      </c>
      <c r="F46">
        <v>1</v>
      </c>
      <c r="G46" t="s">
        <v>8637</v>
      </c>
      <c r="H46" t="s">
        <v>8643</v>
      </c>
      <c r="I46">
        <v>1089</v>
      </c>
      <c r="J46">
        <v>389781</v>
      </c>
      <c r="K46">
        <v>389781</v>
      </c>
      <c r="L46" s="10">
        <v>1030</v>
      </c>
      <c r="M46" s="10">
        <v>1136</v>
      </c>
      <c r="N46" s="10">
        <v>1310</v>
      </c>
      <c r="O46" s="10">
        <v>1690</v>
      </c>
      <c r="P46" s="10">
        <v>2109</v>
      </c>
      <c r="Q46" t="str">
        <f>VLOOKUP(I46,'CoC Range'!A$2:B$4899,2,FALSE())</f>
        <v>AL-503</v>
      </c>
      <c r="R46">
        <f>IF(VLOOKUP(Q46,'CoC Range'!B$2:C$4899,2,FALSE())="",1,0.5)</f>
        <v>1</v>
      </c>
    </row>
    <row r="47" spans="1:18" ht="14.25" customHeight="1" x14ac:dyDescent="0.35">
      <c r="A47" t="s">
        <v>8521</v>
      </c>
      <c r="B47" t="s">
        <v>8522</v>
      </c>
      <c r="C47" t="s">
        <v>8644</v>
      </c>
      <c r="D47" t="s">
        <v>3417</v>
      </c>
      <c r="F47">
        <v>0</v>
      </c>
      <c r="G47" t="s">
        <v>8645</v>
      </c>
      <c r="H47" t="s">
        <v>8646</v>
      </c>
      <c r="I47">
        <v>1091</v>
      </c>
      <c r="J47">
        <v>19180</v>
      </c>
      <c r="K47">
        <v>19180</v>
      </c>
      <c r="L47" s="10">
        <v>582</v>
      </c>
      <c r="M47" s="10">
        <v>693</v>
      </c>
      <c r="N47" s="10">
        <v>783</v>
      </c>
      <c r="O47" s="10">
        <v>1018</v>
      </c>
      <c r="P47" s="10">
        <v>1187</v>
      </c>
      <c r="Q47" t="str">
        <f>VLOOKUP(I47,'CoC Range'!A$2:B$4899,2,FALSE())</f>
        <v>AL-507</v>
      </c>
      <c r="R47">
        <f>IF(VLOOKUP(Q47,'CoC Range'!B$2:C$4899,2,FALSE())="",1,0.5)</f>
        <v>1</v>
      </c>
    </row>
    <row r="48" spans="1:18" ht="14.25" customHeight="1" x14ac:dyDescent="0.35">
      <c r="A48" t="s">
        <v>8521</v>
      </c>
      <c r="B48" t="s">
        <v>8522</v>
      </c>
      <c r="C48" t="s">
        <v>8647</v>
      </c>
      <c r="D48" t="s">
        <v>3419</v>
      </c>
      <c r="F48">
        <v>0</v>
      </c>
      <c r="G48" t="s">
        <v>8648</v>
      </c>
      <c r="H48" t="s">
        <v>8649</v>
      </c>
      <c r="I48">
        <v>1093</v>
      </c>
      <c r="J48">
        <v>29203</v>
      </c>
      <c r="K48">
        <v>29203</v>
      </c>
      <c r="L48" s="10">
        <v>535</v>
      </c>
      <c r="M48" s="10">
        <v>591</v>
      </c>
      <c r="N48" s="10">
        <v>776</v>
      </c>
      <c r="O48" s="10">
        <v>1039</v>
      </c>
      <c r="P48" s="10">
        <v>1302</v>
      </c>
      <c r="Q48" t="str">
        <f>VLOOKUP(I48,'CoC Range'!A$2:B$4899,2,FALSE())</f>
        <v>AL-502</v>
      </c>
      <c r="R48">
        <f>IF(VLOOKUP(Q48,'CoC Range'!B$2:C$4899,2,FALSE())="",1,0.5)</f>
        <v>1</v>
      </c>
    </row>
    <row r="49" spans="1:18" ht="14.25" customHeight="1" x14ac:dyDescent="0.35">
      <c r="A49" t="s">
        <v>8521</v>
      </c>
      <c r="B49" t="s">
        <v>8522</v>
      </c>
      <c r="C49" t="s">
        <v>8650</v>
      </c>
      <c r="D49" t="s">
        <v>3421</v>
      </c>
      <c r="F49">
        <v>0</v>
      </c>
      <c r="G49" t="s">
        <v>8651</v>
      </c>
      <c r="H49" t="s">
        <v>8652</v>
      </c>
      <c r="I49">
        <v>1095</v>
      </c>
      <c r="J49">
        <v>97923</v>
      </c>
      <c r="K49">
        <v>97923</v>
      </c>
      <c r="L49" s="10">
        <v>588</v>
      </c>
      <c r="M49" s="10">
        <v>591</v>
      </c>
      <c r="N49" s="10">
        <v>776</v>
      </c>
      <c r="O49" s="10">
        <v>1069</v>
      </c>
      <c r="P49" s="10">
        <v>1073</v>
      </c>
      <c r="Q49" t="str">
        <f>VLOOKUP(I49,'CoC Range'!A$2:B$4899,2,FALSE())</f>
        <v>AL-507</v>
      </c>
      <c r="R49">
        <f>IF(VLOOKUP(Q49,'CoC Range'!B$2:C$4899,2,FALSE())="",1,0.5)</f>
        <v>1</v>
      </c>
    </row>
    <row r="50" spans="1:18" ht="14.25" customHeight="1" x14ac:dyDescent="0.35">
      <c r="A50" t="s">
        <v>8521</v>
      </c>
      <c r="B50" t="s">
        <v>8522</v>
      </c>
      <c r="C50" t="s">
        <v>8653</v>
      </c>
      <c r="D50" t="s">
        <v>3423</v>
      </c>
      <c r="F50">
        <v>1</v>
      </c>
      <c r="G50" t="s">
        <v>8654</v>
      </c>
      <c r="H50" t="s">
        <v>8655</v>
      </c>
      <c r="I50">
        <v>1097</v>
      </c>
      <c r="J50">
        <v>413878</v>
      </c>
      <c r="K50">
        <v>413878</v>
      </c>
      <c r="L50" s="10">
        <v>854</v>
      </c>
      <c r="M50" s="10">
        <v>919</v>
      </c>
      <c r="N50" s="10">
        <v>1083</v>
      </c>
      <c r="O50" s="10">
        <v>1414</v>
      </c>
      <c r="P50" s="10">
        <v>1445</v>
      </c>
      <c r="Q50" t="str">
        <f>VLOOKUP(I50,'CoC Range'!A$2:B$4899,2,FALSE())</f>
        <v>AL-501</v>
      </c>
      <c r="R50">
        <f>IF(VLOOKUP(Q50,'CoC Range'!B$2:C$4899,2,FALSE())="",1,0.5)</f>
        <v>1</v>
      </c>
    </row>
    <row r="51" spans="1:18" ht="14.25" customHeight="1" x14ac:dyDescent="0.35">
      <c r="A51" t="s">
        <v>8521</v>
      </c>
      <c r="B51" t="s">
        <v>8522</v>
      </c>
      <c r="C51" t="s">
        <v>8656</v>
      </c>
      <c r="D51" t="s">
        <v>3425</v>
      </c>
      <c r="F51">
        <v>0</v>
      </c>
      <c r="G51" t="s">
        <v>8657</v>
      </c>
      <c r="H51" t="s">
        <v>8658</v>
      </c>
      <c r="I51">
        <v>1099</v>
      </c>
      <c r="J51">
        <v>19816</v>
      </c>
      <c r="K51">
        <v>19816</v>
      </c>
      <c r="L51" s="10">
        <v>576</v>
      </c>
      <c r="M51" s="10">
        <v>619</v>
      </c>
      <c r="N51" s="10">
        <v>776</v>
      </c>
      <c r="O51" s="10">
        <v>1079</v>
      </c>
      <c r="P51" s="10">
        <v>1254</v>
      </c>
      <c r="Q51" t="str">
        <f>VLOOKUP(I51,'CoC Range'!A$2:B$4899,2,FALSE())</f>
        <v>AL-507</v>
      </c>
      <c r="R51">
        <f>IF(VLOOKUP(Q51,'CoC Range'!B$2:C$4899,2,FALSE())="",1,0.5)</f>
        <v>1</v>
      </c>
    </row>
    <row r="52" spans="1:18" ht="14.25" customHeight="1" x14ac:dyDescent="0.35">
      <c r="A52" t="s">
        <v>8521</v>
      </c>
      <c r="B52" t="s">
        <v>8522</v>
      </c>
      <c r="C52" t="s">
        <v>8523</v>
      </c>
      <c r="D52" t="s">
        <v>3427</v>
      </c>
      <c r="F52">
        <v>1</v>
      </c>
      <c r="G52" t="s">
        <v>8524</v>
      </c>
      <c r="H52" t="s">
        <v>8659</v>
      </c>
      <c r="I52">
        <v>1101</v>
      </c>
      <c r="J52">
        <v>228132</v>
      </c>
      <c r="K52">
        <v>228132</v>
      </c>
      <c r="L52" s="10">
        <v>860</v>
      </c>
      <c r="M52" s="10">
        <v>870</v>
      </c>
      <c r="N52" s="10">
        <v>1016</v>
      </c>
      <c r="O52" s="10">
        <v>1304</v>
      </c>
      <c r="P52" s="10">
        <v>1537</v>
      </c>
      <c r="Q52" t="str">
        <f>VLOOKUP(I52,'CoC Range'!A$2:B$4899,2,FALSE())</f>
        <v>AL-504</v>
      </c>
      <c r="R52">
        <f>IF(VLOOKUP(Q52,'CoC Range'!B$2:C$4899,2,FALSE())="",1,0.5)</f>
        <v>1</v>
      </c>
    </row>
    <row r="53" spans="1:18" ht="14.25" customHeight="1" x14ac:dyDescent="0.35">
      <c r="A53" t="s">
        <v>8521</v>
      </c>
      <c r="B53" t="s">
        <v>8522</v>
      </c>
      <c r="C53" t="s">
        <v>8630</v>
      </c>
      <c r="D53" t="s">
        <v>3429</v>
      </c>
      <c r="F53">
        <v>1</v>
      </c>
      <c r="G53" t="s">
        <v>8631</v>
      </c>
      <c r="H53" t="s">
        <v>8660</v>
      </c>
      <c r="I53">
        <v>1103</v>
      </c>
      <c r="J53">
        <v>123102</v>
      </c>
      <c r="K53">
        <v>123102</v>
      </c>
      <c r="L53" s="10">
        <v>755</v>
      </c>
      <c r="M53" s="10">
        <v>776</v>
      </c>
      <c r="N53" s="10">
        <v>961</v>
      </c>
      <c r="O53" s="10">
        <v>1262</v>
      </c>
      <c r="P53" s="10">
        <v>1550</v>
      </c>
      <c r="Q53" t="str">
        <f>VLOOKUP(I53,'CoC Range'!A$2:B$4899,2,FALSE())</f>
        <v>AL-503</v>
      </c>
      <c r="R53">
        <f>IF(VLOOKUP(Q53,'CoC Range'!B$2:C$4899,2,FALSE())="",1,0.5)</f>
        <v>1</v>
      </c>
    </row>
    <row r="54" spans="1:18" ht="14.25" customHeight="1" x14ac:dyDescent="0.35">
      <c r="A54" t="s">
        <v>8521</v>
      </c>
      <c r="B54" t="s">
        <v>8522</v>
      </c>
      <c r="C54" t="s">
        <v>8661</v>
      </c>
      <c r="D54" t="s">
        <v>3431</v>
      </c>
      <c r="F54">
        <v>0</v>
      </c>
      <c r="G54" t="s">
        <v>8662</v>
      </c>
      <c r="H54" t="s">
        <v>8663</v>
      </c>
      <c r="I54">
        <v>1105</v>
      </c>
      <c r="J54">
        <v>8479</v>
      </c>
      <c r="K54">
        <v>8479</v>
      </c>
      <c r="L54" s="10">
        <v>596</v>
      </c>
      <c r="M54" s="10">
        <v>636</v>
      </c>
      <c r="N54" s="10">
        <v>803</v>
      </c>
      <c r="O54" s="10">
        <v>963</v>
      </c>
      <c r="P54" s="10">
        <v>1198</v>
      </c>
      <c r="Q54" t="str">
        <f>VLOOKUP(I54,'CoC Range'!A$2:B$4899,2,FALSE())</f>
        <v>AL-507</v>
      </c>
      <c r="R54">
        <f>IF(VLOOKUP(Q54,'CoC Range'!B$2:C$4899,2,FALSE())="",1,0.5)</f>
        <v>1</v>
      </c>
    </row>
    <row r="55" spans="1:18" ht="14.25" customHeight="1" x14ac:dyDescent="0.35">
      <c r="A55" t="s">
        <v>8521</v>
      </c>
      <c r="B55" t="s">
        <v>8522</v>
      </c>
      <c r="C55" t="s">
        <v>8664</v>
      </c>
      <c r="D55" t="s">
        <v>3433</v>
      </c>
      <c r="F55">
        <v>1</v>
      </c>
      <c r="G55" t="s">
        <v>8665</v>
      </c>
      <c r="H55" t="s">
        <v>8666</v>
      </c>
      <c r="I55">
        <v>1107</v>
      </c>
      <c r="J55">
        <v>18925</v>
      </c>
      <c r="K55">
        <v>18925</v>
      </c>
      <c r="L55" s="10">
        <v>588</v>
      </c>
      <c r="M55" s="10">
        <v>591</v>
      </c>
      <c r="N55" s="10">
        <v>776</v>
      </c>
      <c r="O55" s="10">
        <v>994</v>
      </c>
      <c r="P55" s="10">
        <v>1290</v>
      </c>
      <c r="Q55" t="str">
        <f>VLOOKUP(I55,'CoC Range'!A$2:B$4899,2,FALSE())</f>
        <v>AL-507</v>
      </c>
      <c r="R55">
        <f>IF(VLOOKUP(Q55,'CoC Range'!B$2:C$4899,2,FALSE())="",1,0.5)</f>
        <v>1</v>
      </c>
    </row>
    <row r="56" spans="1:18" ht="14.25" customHeight="1" x14ac:dyDescent="0.35">
      <c r="A56" t="s">
        <v>8521</v>
      </c>
      <c r="B56" t="s">
        <v>8522</v>
      </c>
      <c r="C56" t="s">
        <v>8667</v>
      </c>
      <c r="D56" t="s">
        <v>3435</v>
      </c>
      <c r="F56">
        <v>0</v>
      </c>
      <c r="G56" t="s">
        <v>8668</v>
      </c>
      <c r="H56" t="s">
        <v>8669</v>
      </c>
      <c r="I56">
        <v>1109</v>
      </c>
      <c r="J56">
        <v>32997</v>
      </c>
      <c r="K56">
        <v>32997</v>
      </c>
      <c r="L56" s="10">
        <v>677</v>
      </c>
      <c r="M56" s="10">
        <v>695</v>
      </c>
      <c r="N56" s="10">
        <v>912</v>
      </c>
      <c r="O56" s="10">
        <v>1093</v>
      </c>
      <c r="P56" s="10">
        <v>1208</v>
      </c>
      <c r="Q56" t="str">
        <f>VLOOKUP(I56,'CoC Range'!A$2:B$4899,2,FALSE())</f>
        <v>AL-507</v>
      </c>
      <c r="R56">
        <f>IF(VLOOKUP(Q56,'CoC Range'!B$2:C$4899,2,FALSE())="",1,0.5)</f>
        <v>1</v>
      </c>
    </row>
    <row r="57" spans="1:18" ht="14.25" customHeight="1" x14ac:dyDescent="0.35">
      <c r="A57" t="s">
        <v>8521</v>
      </c>
      <c r="B57" t="s">
        <v>8522</v>
      </c>
      <c r="C57" t="s">
        <v>8670</v>
      </c>
      <c r="D57" t="s">
        <v>3437</v>
      </c>
      <c r="F57">
        <v>0</v>
      </c>
      <c r="G57" t="s">
        <v>8671</v>
      </c>
      <c r="H57" t="s">
        <v>8672</v>
      </c>
      <c r="I57">
        <v>1111</v>
      </c>
      <c r="J57">
        <v>22179</v>
      </c>
      <c r="K57">
        <v>22179</v>
      </c>
      <c r="L57" s="10">
        <v>536</v>
      </c>
      <c r="M57" s="10">
        <v>634</v>
      </c>
      <c r="N57" s="10">
        <v>778</v>
      </c>
      <c r="O57" s="10">
        <v>980</v>
      </c>
      <c r="P57" s="10">
        <v>1126</v>
      </c>
      <c r="Q57" t="str">
        <f>VLOOKUP(I57,'CoC Range'!A$2:B$4899,2,FALSE())</f>
        <v>AL-507</v>
      </c>
      <c r="R57">
        <f>IF(VLOOKUP(Q57,'CoC Range'!B$2:C$4899,2,FALSE())="",1,0.5)</f>
        <v>1</v>
      </c>
    </row>
    <row r="58" spans="1:18" ht="14.25" customHeight="1" x14ac:dyDescent="0.35">
      <c r="A58" t="s">
        <v>8521</v>
      </c>
      <c r="B58" t="s">
        <v>8522</v>
      </c>
      <c r="C58" t="s">
        <v>8673</v>
      </c>
      <c r="D58" t="s">
        <v>3439</v>
      </c>
      <c r="F58">
        <v>1</v>
      </c>
      <c r="G58" t="s">
        <v>8674</v>
      </c>
      <c r="H58" t="s">
        <v>8675</v>
      </c>
      <c r="I58">
        <v>1113</v>
      </c>
      <c r="J58">
        <v>58849</v>
      </c>
      <c r="K58">
        <v>58849</v>
      </c>
      <c r="L58" s="10">
        <v>895</v>
      </c>
      <c r="M58" s="10">
        <v>939</v>
      </c>
      <c r="N58" s="10">
        <v>1088</v>
      </c>
      <c r="O58" s="10">
        <v>1445</v>
      </c>
      <c r="P58" s="10">
        <v>1703</v>
      </c>
      <c r="Q58" t="str">
        <f>VLOOKUP(I58,'CoC Range'!A$2:B$4899,2,FALSE())</f>
        <v>GA-505</v>
      </c>
      <c r="R58">
        <f>IF(VLOOKUP(Q58,'CoC Range'!B$2:C$4899,2,FALSE())="",1,0.5)</f>
        <v>1</v>
      </c>
    </row>
    <row r="59" spans="1:18" ht="14.25" customHeight="1" x14ac:dyDescent="0.35">
      <c r="A59" t="s">
        <v>8521</v>
      </c>
      <c r="B59" t="s">
        <v>8522</v>
      </c>
      <c r="C59" t="s">
        <v>8532</v>
      </c>
      <c r="D59" t="s">
        <v>3441</v>
      </c>
      <c r="F59">
        <v>1</v>
      </c>
      <c r="G59" t="s">
        <v>8533</v>
      </c>
      <c r="H59" t="s">
        <v>8676</v>
      </c>
      <c r="I59">
        <v>1115</v>
      </c>
      <c r="J59">
        <v>91719</v>
      </c>
      <c r="K59">
        <v>91719</v>
      </c>
      <c r="L59" s="10">
        <v>1024</v>
      </c>
      <c r="M59" s="10">
        <v>1155</v>
      </c>
      <c r="N59" s="10">
        <v>1266</v>
      </c>
      <c r="O59" s="10">
        <v>1583</v>
      </c>
      <c r="P59" s="10">
        <v>1801</v>
      </c>
      <c r="Q59" t="str">
        <f>VLOOKUP(I59,'CoC Range'!A$2:B$4899,2,FALSE())</f>
        <v>AL-500</v>
      </c>
      <c r="R59">
        <f>IF(VLOOKUP(Q59,'CoC Range'!B$2:C$4899,2,FALSE())="",1,0.5)</f>
        <v>1</v>
      </c>
    </row>
    <row r="60" spans="1:18" ht="14.25" customHeight="1" x14ac:dyDescent="0.35">
      <c r="A60" t="s">
        <v>8521</v>
      </c>
      <c r="B60" t="s">
        <v>8522</v>
      </c>
      <c r="C60" t="s">
        <v>8532</v>
      </c>
      <c r="D60" t="s">
        <v>3443</v>
      </c>
      <c r="F60">
        <v>1</v>
      </c>
      <c r="G60" t="s">
        <v>8533</v>
      </c>
      <c r="H60" t="s">
        <v>8677</v>
      </c>
      <c r="I60">
        <v>1117</v>
      </c>
      <c r="J60">
        <v>223916</v>
      </c>
      <c r="K60">
        <v>223916</v>
      </c>
      <c r="L60" s="10">
        <v>1024</v>
      </c>
      <c r="M60" s="10">
        <v>1155</v>
      </c>
      <c r="N60" s="10">
        <v>1266</v>
      </c>
      <c r="O60" s="10">
        <v>1583</v>
      </c>
      <c r="P60" s="10">
        <v>1801</v>
      </c>
      <c r="Q60" t="str">
        <f>VLOOKUP(I60,'CoC Range'!A$2:B$4899,2,FALSE())</f>
        <v>AL-500</v>
      </c>
      <c r="R60">
        <f>IF(VLOOKUP(Q60,'CoC Range'!B$2:C$4899,2,FALSE())="",1,0.5)</f>
        <v>1</v>
      </c>
    </row>
    <row r="61" spans="1:18" ht="14.25" customHeight="1" x14ac:dyDescent="0.35">
      <c r="A61" t="s">
        <v>8521</v>
      </c>
      <c r="B61" t="s">
        <v>8522</v>
      </c>
      <c r="C61" t="s">
        <v>8678</v>
      </c>
      <c r="D61" t="s">
        <v>3445</v>
      </c>
      <c r="F61">
        <v>0</v>
      </c>
      <c r="G61" t="s">
        <v>8679</v>
      </c>
      <c r="H61" t="s">
        <v>8680</v>
      </c>
      <c r="I61">
        <v>1119</v>
      </c>
      <c r="J61">
        <v>12196</v>
      </c>
      <c r="K61">
        <v>12196</v>
      </c>
      <c r="L61" s="10">
        <v>619</v>
      </c>
      <c r="M61" s="10">
        <v>642</v>
      </c>
      <c r="N61" s="10">
        <v>827</v>
      </c>
      <c r="O61" s="10">
        <v>1107</v>
      </c>
      <c r="P61" s="10">
        <v>1193</v>
      </c>
      <c r="Q61" t="str">
        <f>VLOOKUP(I61,'CoC Range'!A$2:B$4899,2,FALSE())</f>
        <v>AL-507</v>
      </c>
      <c r="R61">
        <f>IF(VLOOKUP(Q61,'CoC Range'!B$2:C$4899,2,FALSE())="",1,0.5)</f>
        <v>1</v>
      </c>
    </row>
    <row r="62" spans="1:18" ht="14.25" customHeight="1" x14ac:dyDescent="0.35">
      <c r="A62" t="s">
        <v>8521</v>
      </c>
      <c r="B62" t="s">
        <v>8522</v>
      </c>
      <c r="C62" t="s">
        <v>8681</v>
      </c>
      <c r="D62" t="s">
        <v>3447</v>
      </c>
      <c r="F62">
        <v>0</v>
      </c>
      <c r="G62" t="s">
        <v>8682</v>
      </c>
      <c r="H62" t="s">
        <v>8683</v>
      </c>
      <c r="I62">
        <v>1121</v>
      </c>
      <c r="J62">
        <v>81105</v>
      </c>
      <c r="K62">
        <v>81105</v>
      </c>
      <c r="L62" s="10">
        <v>561</v>
      </c>
      <c r="M62" s="10">
        <v>682</v>
      </c>
      <c r="N62" s="10">
        <v>814</v>
      </c>
      <c r="O62" s="10">
        <v>1107</v>
      </c>
      <c r="P62" s="10">
        <v>1112</v>
      </c>
      <c r="Q62" t="str">
        <f>VLOOKUP(I62,'CoC Range'!A$2:B$4899,2,FALSE())</f>
        <v>AL-507</v>
      </c>
      <c r="R62">
        <f>IF(VLOOKUP(Q62,'CoC Range'!B$2:C$4899,2,FALSE())="",1,0.5)</f>
        <v>1</v>
      </c>
    </row>
    <row r="63" spans="1:18" ht="14.25" customHeight="1" x14ac:dyDescent="0.35">
      <c r="A63" t="s">
        <v>8521</v>
      </c>
      <c r="B63" t="s">
        <v>8522</v>
      </c>
      <c r="C63" t="s">
        <v>8684</v>
      </c>
      <c r="D63" t="s">
        <v>3449</v>
      </c>
      <c r="F63">
        <v>0</v>
      </c>
      <c r="G63" t="s">
        <v>8685</v>
      </c>
      <c r="H63" t="s">
        <v>8686</v>
      </c>
      <c r="I63">
        <v>1123</v>
      </c>
      <c r="J63">
        <v>41251</v>
      </c>
      <c r="K63">
        <v>41251</v>
      </c>
      <c r="L63" s="10">
        <v>637</v>
      </c>
      <c r="M63" s="10">
        <v>663</v>
      </c>
      <c r="N63" s="10">
        <v>857</v>
      </c>
      <c r="O63" s="10">
        <v>1030</v>
      </c>
      <c r="P63" s="10">
        <v>1216</v>
      </c>
      <c r="Q63" t="str">
        <f>VLOOKUP(I63,'CoC Range'!A$2:B$4899,2,FALSE())</f>
        <v>AL-507</v>
      </c>
      <c r="R63">
        <f>IF(VLOOKUP(Q63,'CoC Range'!B$2:C$4899,2,FALSE())="",1,0.5)</f>
        <v>1</v>
      </c>
    </row>
    <row r="64" spans="1:18" ht="14.25" customHeight="1" x14ac:dyDescent="0.35">
      <c r="A64" t="s">
        <v>8521</v>
      </c>
      <c r="B64" t="s">
        <v>8522</v>
      </c>
      <c r="C64" t="s">
        <v>8615</v>
      </c>
      <c r="D64" t="s">
        <v>3451</v>
      </c>
      <c r="F64">
        <v>1</v>
      </c>
      <c r="G64" t="s">
        <v>8616</v>
      </c>
      <c r="H64" t="s">
        <v>8687</v>
      </c>
      <c r="I64">
        <v>1125</v>
      </c>
      <c r="J64">
        <v>231558</v>
      </c>
      <c r="K64">
        <v>231558</v>
      </c>
      <c r="L64" s="10">
        <v>966</v>
      </c>
      <c r="M64" s="10">
        <v>972</v>
      </c>
      <c r="N64" s="10">
        <v>1169</v>
      </c>
      <c r="O64" s="10">
        <v>1490</v>
      </c>
      <c r="P64" s="10">
        <v>1548</v>
      </c>
      <c r="Q64" t="str">
        <f>VLOOKUP(I64,'CoC Range'!A$2:B$4899,2,FALSE())</f>
        <v>AL-506</v>
      </c>
      <c r="R64">
        <f>IF(VLOOKUP(Q64,'CoC Range'!B$2:C$4899,2,FALSE())="",1,0.5)</f>
        <v>1</v>
      </c>
    </row>
    <row r="65" spans="1:18" ht="14.25" customHeight="1" x14ac:dyDescent="0.35">
      <c r="A65" t="s">
        <v>8521</v>
      </c>
      <c r="B65" t="s">
        <v>8522</v>
      </c>
      <c r="C65" t="s">
        <v>8688</v>
      </c>
      <c r="D65" t="s">
        <v>3453</v>
      </c>
      <c r="F65">
        <v>1</v>
      </c>
      <c r="G65" t="s">
        <v>8689</v>
      </c>
      <c r="H65" t="s">
        <v>8690</v>
      </c>
      <c r="I65">
        <v>1127</v>
      </c>
      <c r="J65">
        <v>64978</v>
      </c>
      <c r="K65">
        <v>64978</v>
      </c>
      <c r="L65" s="10">
        <v>644</v>
      </c>
      <c r="M65" s="10">
        <v>724</v>
      </c>
      <c r="N65" s="10">
        <v>886</v>
      </c>
      <c r="O65" s="10">
        <v>1232</v>
      </c>
      <c r="P65" s="10">
        <v>1481</v>
      </c>
      <c r="Q65" t="str">
        <f>VLOOKUP(I65,'CoC Range'!A$2:B$4899,2,FALSE())</f>
        <v>AL-507</v>
      </c>
      <c r="R65">
        <f>IF(VLOOKUP(Q65,'CoC Range'!B$2:C$4899,2,FALSE())="",1,0.5)</f>
        <v>1</v>
      </c>
    </row>
    <row r="66" spans="1:18" ht="14.25" customHeight="1" x14ac:dyDescent="0.35">
      <c r="A66" t="s">
        <v>8521</v>
      </c>
      <c r="B66" t="s">
        <v>8522</v>
      </c>
      <c r="C66" t="s">
        <v>8691</v>
      </c>
      <c r="D66" t="s">
        <v>3455</v>
      </c>
      <c r="F66">
        <v>0</v>
      </c>
      <c r="G66" t="s">
        <v>8692</v>
      </c>
      <c r="H66" t="s">
        <v>8693</v>
      </c>
      <c r="I66">
        <v>1129</v>
      </c>
      <c r="J66">
        <v>15434</v>
      </c>
      <c r="K66">
        <v>15434</v>
      </c>
      <c r="L66" s="10">
        <v>729</v>
      </c>
      <c r="M66" s="10">
        <v>818</v>
      </c>
      <c r="N66" s="10">
        <v>983</v>
      </c>
      <c r="O66" s="10">
        <v>1292</v>
      </c>
      <c r="P66" s="10">
        <v>1314</v>
      </c>
      <c r="Q66" t="str">
        <f>VLOOKUP(I66,'CoC Range'!A$2:B$4899,2,FALSE())</f>
        <v>AL-507</v>
      </c>
      <c r="R66">
        <f>IF(VLOOKUP(Q66,'CoC Range'!B$2:C$4899,2,FALSE())="",1,0.5)</f>
        <v>1</v>
      </c>
    </row>
    <row r="67" spans="1:18" ht="14.25" customHeight="1" x14ac:dyDescent="0.35">
      <c r="A67" t="s">
        <v>8521</v>
      </c>
      <c r="B67" t="s">
        <v>8522</v>
      </c>
      <c r="C67" t="s">
        <v>8694</v>
      </c>
      <c r="D67" t="s">
        <v>3457</v>
      </c>
      <c r="F67">
        <v>0</v>
      </c>
      <c r="G67" t="s">
        <v>8695</v>
      </c>
      <c r="H67" t="s">
        <v>8696</v>
      </c>
      <c r="I67">
        <v>1131</v>
      </c>
      <c r="J67">
        <v>10441</v>
      </c>
      <c r="K67">
        <v>10441</v>
      </c>
      <c r="L67" s="10">
        <v>632</v>
      </c>
      <c r="M67" s="10">
        <v>656</v>
      </c>
      <c r="N67" s="10">
        <v>843</v>
      </c>
      <c r="O67" s="10">
        <v>1079</v>
      </c>
      <c r="P67" s="10">
        <v>1261</v>
      </c>
      <c r="Q67" t="str">
        <f>VLOOKUP(I67,'CoC Range'!A$2:B$4899,2,FALSE())</f>
        <v>AL-507</v>
      </c>
      <c r="R67">
        <f>IF(VLOOKUP(Q67,'CoC Range'!B$2:C$4899,2,FALSE())="",1,0.5)</f>
        <v>1</v>
      </c>
    </row>
    <row r="68" spans="1:18" ht="14.25" customHeight="1" x14ac:dyDescent="0.35">
      <c r="A68" t="s">
        <v>8521</v>
      </c>
      <c r="B68" t="s">
        <v>8522</v>
      </c>
      <c r="C68" t="s">
        <v>8697</v>
      </c>
      <c r="D68" t="s">
        <v>3459</v>
      </c>
      <c r="F68">
        <v>0</v>
      </c>
      <c r="G68" t="s">
        <v>8698</v>
      </c>
      <c r="H68" t="s">
        <v>8699</v>
      </c>
      <c r="I68">
        <v>1133</v>
      </c>
      <c r="J68">
        <v>23655</v>
      </c>
      <c r="K68">
        <v>23655</v>
      </c>
      <c r="L68" s="10">
        <v>576</v>
      </c>
      <c r="M68" s="10">
        <v>631</v>
      </c>
      <c r="N68" s="10">
        <v>776</v>
      </c>
      <c r="O68" s="10">
        <v>1070</v>
      </c>
      <c r="P68" s="10">
        <v>1150</v>
      </c>
      <c r="Q68" t="str">
        <f>VLOOKUP(I68,'CoC Range'!A$2:B$4899,2,FALSE())</f>
        <v>AL-502</v>
      </c>
      <c r="R68">
        <f>IF(VLOOKUP(Q68,'CoC Range'!B$2:C$4899,2,FALSE())="",1,0.5)</f>
        <v>1</v>
      </c>
    </row>
    <row r="69" spans="1:18" ht="14.25" customHeight="1" x14ac:dyDescent="0.35">
      <c r="A69" t="s">
        <v>8700</v>
      </c>
      <c r="B69" t="s">
        <v>8701</v>
      </c>
      <c r="C69" t="s">
        <v>8702</v>
      </c>
      <c r="D69" t="s">
        <v>3461</v>
      </c>
      <c r="F69">
        <v>0</v>
      </c>
      <c r="G69" t="s">
        <v>8703</v>
      </c>
      <c r="H69" t="s">
        <v>8704</v>
      </c>
      <c r="I69">
        <v>2013</v>
      </c>
      <c r="J69">
        <v>3407</v>
      </c>
      <c r="K69">
        <v>3407</v>
      </c>
      <c r="L69" s="10">
        <v>993</v>
      </c>
      <c r="M69" s="10">
        <v>1263</v>
      </c>
      <c r="N69" s="10">
        <v>1385</v>
      </c>
      <c r="O69" s="10">
        <v>1661</v>
      </c>
      <c r="P69" s="10">
        <v>2281</v>
      </c>
      <c r="Q69" t="str">
        <f>VLOOKUP(I69,'CoC Range'!A$2:B$4899,2,FALSE())</f>
        <v>AK-501</v>
      </c>
      <c r="R69">
        <f>IF(VLOOKUP(Q69,'CoC Range'!B$2:C$4899,2,FALSE())="",1,0.5)</f>
        <v>0.5</v>
      </c>
    </row>
    <row r="70" spans="1:18" ht="14.25" customHeight="1" x14ac:dyDescent="0.35">
      <c r="A70" t="s">
        <v>8700</v>
      </c>
      <c r="B70" t="s">
        <v>8701</v>
      </c>
      <c r="C70" t="s">
        <v>8705</v>
      </c>
      <c r="D70" t="s">
        <v>3463</v>
      </c>
      <c r="F70">
        <v>0</v>
      </c>
      <c r="G70" t="s">
        <v>8706</v>
      </c>
      <c r="H70" t="s">
        <v>8707</v>
      </c>
      <c r="I70">
        <v>2016</v>
      </c>
      <c r="J70">
        <v>5219</v>
      </c>
      <c r="K70">
        <v>5219</v>
      </c>
      <c r="L70" s="10">
        <v>1571</v>
      </c>
      <c r="M70" s="10">
        <v>1670</v>
      </c>
      <c r="N70" s="10">
        <v>2191</v>
      </c>
      <c r="O70" s="10">
        <v>2652</v>
      </c>
      <c r="P70" s="10">
        <v>2901</v>
      </c>
      <c r="Q70" t="str">
        <f>VLOOKUP(I70,'CoC Range'!A$2:B$4899,2,FALSE())</f>
        <v>AK-501</v>
      </c>
      <c r="R70">
        <f>IF(VLOOKUP(Q70,'CoC Range'!B$2:C$4899,2,FALSE())="",1,0.5)</f>
        <v>0.5</v>
      </c>
    </row>
    <row r="71" spans="1:18" ht="14.25" customHeight="1" x14ac:dyDescent="0.35">
      <c r="A71" t="s">
        <v>8700</v>
      </c>
      <c r="B71" t="s">
        <v>8701</v>
      </c>
      <c r="C71" t="s">
        <v>8708</v>
      </c>
      <c r="D71" t="s">
        <v>3465</v>
      </c>
      <c r="F71">
        <v>1</v>
      </c>
      <c r="G71" t="s">
        <v>8709</v>
      </c>
      <c r="H71" t="s">
        <v>8710</v>
      </c>
      <c r="I71">
        <v>2020</v>
      </c>
      <c r="J71">
        <v>290674</v>
      </c>
      <c r="K71">
        <v>290674</v>
      </c>
      <c r="L71" s="10">
        <v>1152</v>
      </c>
      <c r="M71" s="10">
        <v>1243</v>
      </c>
      <c r="N71" s="10">
        <v>1631</v>
      </c>
      <c r="O71" s="10">
        <v>2268</v>
      </c>
      <c r="P71" s="10">
        <v>2736</v>
      </c>
      <c r="Q71" t="s">
        <v>8711</v>
      </c>
      <c r="R71">
        <f>IF(VLOOKUP(Q71,'CoC Range'!B$2:C$4899,2,FALSE())="",1,0.5)</f>
        <v>0.5</v>
      </c>
    </row>
    <row r="72" spans="1:18" ht="14.25" customHeight="1" x14ac:dyDescent="0.35">
      <c r="A72" t="s">
        <v>8700</v>
      </c>
      <c r="B72" t="s">
        <v>8701</v>
      </c>
      <c r="C72" t="s">
        <v>8712</v>
      </c>
      <c r="D72" t="s">
        <v>3467</v>
      </c>
      <c r="F72">
        <v>0</v>
      </c>
      <c r="G72" t="s">
        <v>8713</v>
      </c>
      <c r="H72" t="s">
        <v>8714</v>
      </c>
      <c r="I72">
        <v>2050</v>
      </c>
      <c r="J72">
        <v>18538</v>
      </c>
      <c r="K72">
        <v>18538</v>
      </c>
      <c r="L72" s="10">
        <v>1688</v>
      </c>
      <c r="M72" s="10">
        <v>1719</v>
      </c>
      <c r="N72" s="10">
        <v>1938</v>
      </c>
      <c r="O72" s="10">
        <v>2324</v>
      </c>
      <c r="P72" s="10">
        <v>2566</v>
      </c>
      <c r="Q72" t="str">
        <f>VLOOKUP(I72,'CoC Range'!A$2:B$4899,2,FALSE())</f>
        <v>AK-501</v>
      </c>
      <c r="R72">
        <f>IF(VLOOKUP(Q72,'CoC Range'!B$2:C$4899,2,FALSE())="",1,0.5)</f>
        <v>0.5</v>
      </c>
    </row>
    <row r="73" spans="1:18" ht="14.25" customHeight="1" x14ac:dyDescent="0.35">
      <c r="A73" t="s">
        <v>8700</v>
      </c>
      <c r="B73" t="s">
        <v>8701</v>
      </c>
      <c r="C73" t="s">
        <v>8715</v>
      </c>
      <c r="D73" t="s">
        <v>3469</v>
      </c>
      <c r="F73">
        <v>0</v>
      </c>
      <c r="G73" t="s">
        <v>8716</v>
      </c>
      <c r="H73" t="s">
        <v>8717</v>
      </c>
      <c r="I73">
        <v>2060</v>
      </c>
      <c r="J73">
        <v>854</v>
      </c>
      <c r="K73">
        <v>854</v>
      </c>
      <c r="L73" s="10">
        <v>891</v>
      </c>
      <c r="M73" s="10">
        <v>1134</v>
      </c>
      <c r="N73" s="10">
        <v>1243</v>
      </c>
      <c r="O73" s="10">
        <v>1729</v>
      </c>
      <c r="P73" s="10">
        <v>2047</v>
      </c>
      <c r="Q73" t="str">
        <f>VLOOKUP(I73,'CoC Range'!A$2:B$4899,2,FALSE())</f>
        <v>AK-501</v>
      </c>
      <c r="R73">
        <f>IF(VLOOKUP(Q73,'CoC Range'!B$2:C$4899,2,FALSE())="",1,0.5)</f>
        <v>0.5</v>
      </c>
    </row>
    <row r="74" spans="1:18" ht="14.25" customHeight="1" x14ac:dyDescent="0.35">
      <c r="A74" t="s">
        <v>8700</v>
      </c>
      <c r="B74" t="s">
        <v>8701</v>
      </c>
      <c r="C74" t="s">
        <v>8718</v>
      </c>
      <c r="D74" t="s">
        <v>3471</v>
      </c>
      <c r="F74">
        <v>0</v>
      </c>
      <c r="G74" t="s">
        <v>8719</v>
      </c>
      <c r="H74" t="s">
        <v>8720</v>
      </c>
      <c r="I74">
        <v>2063</v>
      </c>
      <c r="J74">
        <v>7000</v>
      </c>
      <c r="K74">
        <v>7000</v>
      </c>
      <c r="L74" s="10">
        <v>1038</v>
      </c>
      <c r="M74" s="10">
        <v>1374</v>
      </c>
      <c r="N74" s="10">
        <v>1506</v>
      </c>
      <c r="O74" s="10">
        <v>2094</v>
      </c>
      <c r="P74" s="10">
        <v>2526</v>
      </c>
      <c r="Q74" t="s">
        <v>8711</v>
      </c>
      <c r="R74">
        <f>IF(VLOOKUP(Q74,'CoC Range'!B$2:C$4899,2,FALSE())="",1,0.5)</f>
        <v>0.5</v>
      </c>
    </row>
    <row r="75" spans="1:18" ht="14.25" customHeight="1" x14ac:dyDescent="0.35">
      <c r="A75" t="s">
        <v>8700</v>
      </c>
      <c r="B75" t="s">
        <v>8701</v>
      </c>
      <c r="C75" t="s">
        <v>8721</v>
      </c>
      <c r="D75" t="s">
        <v>3473</v>
      </c>
      <c r="F75">
        <v>0</v>
      </c>
      <c r="G75" t="s">
        <v>8722</v>
      </c>
      <c r="H75" t="s">
        <v>8723</v>
      </c>
      <c r="I75">
        <v>2066</v>
      </c>
      <c r="J75">
        <v>2614</v>
      </c>
      <c r="K75">
        <v>2614</v>
      </c>
      <c r="L75" s="10">
        <v>810</v>
      </c>
      <c r="M75" s="10">
        <v>930</v>
      </c>
      <c r="N75" s="10">
        <v>1130</v>
      </c>
      <c r="O75" s="10">
        <v>1572</v>
      </c>
      <c r="P75" s="10">
        <v>1896</v>
      </c>
      <c r="Q75" t="s">
        <v>8711</v>
      </c>
      <c r="R75">
        <f>IF(VLOOKUP(Q75,'CoC Range'!B$2:C$4899,2,FALSE())="",1,0.5)</f>
        <v>0.5</v>
      </c>
    </row>
    <row r="76" spans="1:18" ht="14.25" customHeight="1" x14ac:dyDescent="0.35">
      <c r="A76" t="s">
        <v>8700</v>
      </c>
      <c r="B76" t="s">
        <v>8701</v>
      </c>
      <c r="C76" t="s">
        <v>8724</v>
      </c>
      <c r="D76" t="s">
        <v>3475</v>
      </c>
      <c r="F76">
        <v>0</v>
      </c>
      <c r="G76" t="s">
        <v>8725</v>
      </c>
      <c r="H76" t="s">
        <v>8726</v>
      </c>
      <c r="I76">
        <v>2068</v>
      </c>
      <c r="J76">
        <v>2101</v>
      </c>
      <c r="K76">
        <v>2101</v>
      </c>
      <c r="L76" s="10">
        <v>851</v>
      </c>
      <c r="M76" s="10">
        <v>935</v>
      </c>
      <c r="N76" s="10">
        <v>1187</v>
      </c>
      <c r="O76" s="10">
        <v>1651</v>
      </c>
      <c r="P76" s="10">
        <v>1955</v>
      </c>
      <c r="Q76" t="str">
        <f>VLOOKUP(I76,'CoC Range'!A$2:B$4899,2,FALSE())</f>
        <v>AK-501</v>
      </c>
      <c r="R76">
        <f>IF(VLOOKUP(Q76,'CoC Range'!B$2:C$4899,2,FALSE())="",1,0.5)</f>
        <v>0.5</v>
      </c>
    </row>
    <row r="77" spans="1:18" ht="14.25" customHeight="1" x14ac:dyDescent="0.35">
      <c r="A77" t="s">
        <v>8700</v>
      </c>
      <c r="B77" t="s">
        <v>8701</v>
      </c>
      <c r="C77" t="s">
        <v>8727</v>
      </c>
      <c r="D77" t="s">
        <v>3477</v>
      </c>
      <c r="F77">
        <v>0</v>
      </c>
      <c r="G77" t="s">
        <v>8728</v>
      </c>
      <c r="H77" t="s">
        <v>8729</v>
      </c>
      <c r="I77">
        <v>2070</v>
      </c>
      <c r="J77">
        <v>4854</v>
      </c>
      <c r="K77">
        <v>4854</v>
      </c>
      <c r="L77" s="10">
        <v>894</v>
      </c>
      <c r="M77" s="10">
        <v>1138</v>
      </c>
      <c r="N77" s="10">
        <v>1247</v>
      </c>
      <c r="O77" s="10">
        <v>1734</v>
      </c>
      <c r="P77" s="10">
        <v>2054</v>
      </c>
      <c r="Q77" t="str">
        <f>VLOOKUP(I77,'CoC Range'!A$2:B$4899,2,FALSE())</f>
        <v>AK-501</v>
      </c>
      <c r="R77">
        <f>IF(VLOOKUP(Q77,'CoC Range'!B$2:C$4899,2,FALSE())="",1,0.5)</f>
        <v>0.5</v>
      </c>
    </row>
    <row r="78" spans="1:18" ht="14.25" customHeight="1" x14ac:dyDescent="0.35">
      <c r="A78" t="s">
        <v>8700</v>
      </c>
      <c r="B78" t="s">
        <v>8701</v>
      </c>
      <c r="C78" t="s">
        <v>8730</v>
      </c>
      <c r="D78" t="s">
        <v>3479</v>
      </c>
      <c r="F78">
        <v>1</v>
      </c>
      <c r="G78" t="s">
        <v>8731</v>
      </c>
      <c r="H78" t="s">
        <v>8732</v>
      </c>
      <c r="I78">
        <v>2090</v>
      </c>
      <c r="J78">
        <v>96299</v>
      </c>
      <c r="K78">
        <v>96299</v>
      </c>
      <c r="L78" s="10">
        <v>1156</v>
      </c>
      <c r="M78" s="10">
        <v>1277</v>
      </c>
      <c r="N78" s="10">
        <v>1676</v>
      </c>
      <c r="O78" s="10">
        <v>2331</v>
      </c>
      <c r="P78" s="10">
        <v>2812</v>
      </c>
      <c r="Q78" t="str">
        <f>VLOOKUP(I78,'CoC Range'!A$2:B$4899,2,FALSE())</f>
        <v>AK-501</v>
      </c>
      <c r="R78">
        <f>IF(VLOOKUP(Q78,'CoC Range'!B$2:C$4899,2,FALSE())="",1,0.5)</f>
        <v>0.5</v>
      </c>
    </row>
    <row r="79" spans="1:18" ht="14.25" customHeight="1" x14ac:dyDescent="0.35">
      <c r="A79" t="s">
        <v>8700</v>
      </c>
      <c r="B79" t="s">
        <v>8701</v>
      </c>
      <c r="C79" t="s">
        <v>8733</v>
      </c>
      <c r="D79" t="s">
        <v>3481</v>
      </c>
      <c r="F79">
        <v>0</v>
      </c>
      <c r="G79" t="s">
        <v>8734</v>
      </c>
      <c r="H79" t="s">
        <v>8735</v>
      </c>
      <c r="I79">
        <v>2100</v>
      </c>
      <c r="J79">
        <v>2079</v>
      </c>
      <c r="K79">
        <v>2079</v>
      </c>
      <c r="L79" s="10">
        <v>945</v>
      </c>
      <c r="M79" s="10">
        <v>1033</v>
      </c>
      <c r="N79" s="10">
        <v>1321</v>
      </c>
      <c r="O79" s="10">
        <v>1771</v>
      </c>
      <c r="P79" s="10">
        <v>2088</v>
      </c>
      <c r="Q79" t="str">
        <f>VLOOKUP(I79,'CoC Range'!A$2:B$4899,2,FALSE())</f>
        <v>AK-501</v>
      </c>
      <c r="R79">
        <f>IF(VLOOKUP(Q79,'CoC Range'!B$2:C$4899,2,FALSE())="",1,0.5)</f>
        <v>0.5</v>
      </c>
    </row>
    <row r="80" spans="1:18" ht="14.25" customHeight="1" x14ac:dyDescent="0.35">
      <c r="A80" t="s">
        <v>8700</v>
      </c>
      <c r="B80" t="s">
        <v>8701</v>
      </c>
      <c r="C80" t="s">
        <v>8736</v>
      </c>
      <c r="D80" t="s">
        <v>3483</v>
      </c>
      <c r="F80">
        <v>0</v>
      </c>
      <c r="G80" t="s">
        <v>8737</v>
      </c>
      <c r="H80" t="s">
        <v>8738</v>
      </c>
      <c r="I80">
        <v>2105</v>
      </c>
      <c r="J80">
        <v>2329</v>
      </c>
      <c r="K80">
        <v>2329</v>
      </c>
      <c r="L80" s="10">
        <v>1007</v>
      </c>
      <c r="M80" s="10">
        <v>1113</v>
      </c>
      <c r="N80" s="10">
        <v>1460</v>
      </c>
      <c r="O80" s="10">
        <v>1751</v>
      </c>
      <c r="P80" s="10">
        <v>1933</v>
      </c>
      <c r="Q80" t="str">
        <f>VLOOKUP(I80,'CoC Range'!A$2:B$4899,2,FALSE())</f>
        <v>AK-501</v>
      </c>
      <c r="R80">
        <f>IF(VLOOKUP(Q80,'CoC Range'!B$2:C$4899,2,FALSE())="",1,0.5)</f>
        <v>0.5</v>
      </c>
    </row>
    <row r="81" spans="1:18" ht="14.25" customHeight="1" x14ac:dyDescent="0.35">
      <c r="A81" t="s">
        <v>8700</v>
      </c>
      <c r="B81" t="s">
        <v>8701</v>
      </c>
      <c r="C81" t="s">
        <v>8739</v>
      </c>
      <c r="D81" t="s">
        <v>3485</v>
      </c>
      <c r="F81">
        <v>0</v>
      </c>
      <c r="G81" t="s">
        <v>8740</v>
      </c>
      <c r="H81" t="s">
        <v>8741</v>
      </c>
      <c r="I81">
        <v>2110</v>
      </c>
      <c r="J81">
        <v>32108</v>
      </c>
      <c r="K81">
        <v>32108</v>
      </c>
      <c r="L81" s="10">
        <v>1212</v>
      </c>
      <c r="M81" s="10">
        <v>1340</v>
      </c>
      <c r="N81" s="10">
        <v>1758</v>
      </c>
      <c r="O81" s="10">
        <v>2368</v>
      </c>
      <c r="P81" s="10">
        <v>2679</v>
      </c>
      <c r="Q81" t="str">
        <f>VLOOKUP(I81,'CoC Range'!A$2:B$4899,2,FALSE())</f>
        <v>AK-501</v>
      </c>
      <c r="R81">
        <f>IF(VLOOKUP(Q81,'CoC Range'!B$2:C$4899,2,FALSE())="",1,0.5)</f>
        <v>0.5</v>
      </c>
    </row>
    <row r="82" spans="1:18" ht="14.25" customHeight="1" x14ac:dyDescent="0.35">
      <c r="A82" t="s">
        <v>8700</v>
      </c>
      <c r="B82" t="s">
        <v>8701</v>
      </c>
      <c r="C82" t="s">
        <v>8742</v>
      </c>
      <c r="D82" t="s">
        <v>3487</v>
      </c>
      <c r="F82">
        <v>0</v>
      </c>
      <c r="G82" t="s">
        <v>8743</v>
      </c>
      <c r="H82" t="s">
        <v>8744</v>
      </c>
      <c r="I82">
        <v>2122</v>
      </c>
      <c r="J82">
        <v>59235</v>
      </c>
      <c r="K82">
        <v>59235</v>
      </c>
      <c r="L82" s="10">
        <v>993</v>
      </c>
      <c r="M82" s="10">
        <v>1000</v>
      </c>
      <c r="N82" s="10">
        <v>1312</v>
      </c>
      <c r="O82" s="10">
        <v>1825</v>
      </c>
      <c r="P82" s="10">
        <v>2201</v>
      </c>
      <c r="Q82" t="str">
        <f>VLOOKUP(I82,'CoC Range'!A$2:B$4899,2,FALSE())</f>
        <v>AK-501</v>
      </c>
      <c r="R82">
        <f>IF(VLOOKUP(Q82,'CoC Range'!B$2:C$4899,2,FALSE())="",1,0.5)</f>
        <v>0.5</v>
      </c>
    </row>
    <row r="83" spans="1:18" ht="14.25" customHeight="1" x14ac:dyDescent="0.35">
      <c r="A83" t="s">
        <v>8700</v>
      </c>
      <c r="B83" t="s">
        <v>8701</v>
      </c>
      <c r="C83" t="s">
        <v>8745</v>
      </c>
      <c r="D83" t="s">
        <v>3489</v>
      </c>
      <c r="F83">
        <v>0</v>
      </c>
      <c r="G83" t="s">
        <v>8746</v>
      </c>
      <c r="H83" t="s">
        <v>8747</v>
      </c>
      <c r="I83">
        <v>2130</v>
      </c>
      <c r="J83">
        <v>13910</v>
      </c>
      <c r="K83">
        <v>13910</v>
      </c>
      <c r="L83" s="10">
        <v>1120</v>
      </c>
      <c r="M83" s="10">
        <v>1238</v>
      </c>
      <c r="N83" s="10">
        <v>1625</v>
      </c>
      <c r="O83" s="10">
        <v>2260</v>
      </c>
      <c r="P83" s="10">
        <v>2726</v>
      </c>
      <c r="Q83" t="str">
        <f>VLOOKUP(I83,'CoC Range'!A$2:B$4899,2,FALSE())</f>
        <v>AK-501</v>
      </c>
      <c r="R83">
        <f>IF(VLOOKUP(Q83,'CoC Range'!B$2:C$4899,2,FALSE())="",1,0.5)</f>
        <v>0.5</v>
      </c>
    </row>
    <row r="84" spans="1:18" ht="14.25" customHeight="1" x14ac:dyDescent="0.35">
      <c r="A84" t="s">
        <v>8700</v>
      </c>
      <c r="B84" t="s">
        <v>8701</v>
      </c>
      <c r="C84" t="s">
        <v>8748</v>
      </c>
      <c r="D84" t="s">
        <v>3491</v>
      </c>
      <c r="F84">
        <v>0</v>
      </c>
      <c r="G84" t="s">
        <v>8749</v>
      </c>
      <c r="H84" t="s">
        <v>8750</v>
      </c>
      <c r="I84">
        <v>2150</v>
      </c>
      <c r="J84">
        <v>13065</v>
      </c>
      <c r="K84">
        <v>13065</v>
      </c>
      <c r="L84" s="10">
        <v>1431</v>
      </c>
      <c r="M84" s="10">
        <v>1581</v>
      </c>
      <c r="N84" s="10">
        <v>2075</v>
      </c>
      <c r="O84" s="10">
        <v>2488</v>
      </c>
      <c r="P84" s="10">
        <v>2747</v>
      </c>
      <c r="Q84" t="str">
        <f>VLOOKUP(I84,'CoC Range'!A$2:B$4899,2,FALSE())</f>
        <v>AK-501</v>
      </c>
      <c r="R84">
        <f>IF(VLOOKUP(Q84,'CoC Range'!B$2:C$4899,2,FALSE())="",1,0.5)</f>
        <v>0.5</v>
      </c>
    </row>
    <row r="85" spans="1:18" ht="14.25" customHeight="1" x14ac:dyDescent="0.35">
      <c r="A85" t="s">
        <v>8700</v>
      </c>
      <c r="B85" t="s">
        <v>8701</v>
      </c>
      <c r="C85" t="s">
        <v>8751</v>
      </c>
      <c r="D85" t="s">
        <v>3493</v>
      </c>
      <c r="F85">
        <v>0</v>
      </c>
      <c r="G85" t="s">
        <v>3493</v>
      </c>
      <c r="H85" t="s">
        <v>8752</v>
      </c>
      <c r="I85">
        <v>2158</v>
      </c>
      <c r="J85">
        <v>8372</v>
      </c>
      <c r="K85">
        <v>8372</v>
      </c>
      <c r="L85" s="10">
        <v>698</v>
      </c>
      <c r="M85" s="10">
        <v>767</v>
      </c>
      <c r="N85" s="10">
        <v>973</v>
      </c>
      <c r="O85" s="10">
        <v>1353</v>
      </c>
      <c r="P85" s="10">
        <v>1602</v>
      </c>
      <c r="Q85" t="str">
        <f>VLOOKUP(I85,'CoC Range'!A$2:B$4899,2,FALSE())</f>
        <v>AK-501</v>
      </c>
      <c r="R85">
        <f>IF(VLOOKUP(Q85,'CoC Range'!B$2:C$4899,2,FALSE())="",1,0.5)</f>
        <v>0.5</v>
      </c>
    </row>
    <row r="86" spans="1:18" ht="14.25" customHeight="1" x14ac:dyDescent="0.35">
      <c r="A86" t="s">
        <v>8700</v>
      </c>
      <c r="B86" t="s">
        <v>8701</v>
      </c>
      <c r="C86" t="s">
        <v>8753</v>
      </c>
      <c r="D86" t="s">
        <v>3495</v>
      </c>
      <c r="F86">
        <v>0</v>
      </c>
      <c r="G86" t="s">
        <v>8754</v>
      </c>
      <c r="H86" t="s">
        <v>8755</v>
      </c>
      <c r="I86">
        <v>2164</v>
      </c>
      <c r="J86">
        <v>999</v>
      </c>
      <c r="K86">
        <v>999</v>
      </c>
      <c r="L86" s="10">
        <v>739</v>
      </c>
      <c r="M86" s="10">
        <v>894</v>
      </c>
      <c r="N86" s="10">
        <v>1030</v>
      </c>
      <c r="O86" s="10">
        <v>1391</v>
      </c>
      <c r="P86" s="10">
        <v>1596</v>
      </c>
      <c r="Q86" t="str">
        <f>VLOOKUP(I86,'CoC Range'!A$2:B$4899,2,FALSE())</f>
        <v>AK-501</v>
      </c>
      <c r="R86">
        <f>IF(VLOOKUP(Q86,'CoC Range'!B$2:C$4899,2,FALSE())="",1,0.5)</f>
        <v>0.5</v>
      </c>
    </row>
    <row r="87" spans="1:18" ht="14.25" customHeight="1" x14ac:dyDescent="0.35">
      <c r="A87" t="s">
        <v>8700</v>
      </c>
      <c r="B87" t="s">
        <v>8701</v>
      </c>
      <c r="C87" t="s">
        <v>8756</v>
      </c>
      <c r="D87" t="s">
        <v>3497</v>
      </c>
      <c r="F87">
        <v>1</v>
      </c>
      <c r="G87" t="s">
        <v>8757</v>
      </c>
      <c r="H87" t="s">
        <v>8758</v>
      </c>
      <c r="I87">
        <v>2170</v>
      </c>
      <c r="J87">
        <v>108661</v>
      </c>
      <c r="K87">
        <v>108661</v>
      </c>
      <c r="L87" s="10">
        <v>1015</v>
      </c>
      <c r="M87" s="10">
        <v>1049</v>
      </c>
      <c r="N87" s="10">
        <v>1376</v>
      </c>
      <c r="O87" s="10">
        <v>1914</v>
      </c>
      <c r="P87" s="10">
        <v>2308</v>
      </c>
      <c r="Q87" t="str">
        <f>VLOOKUP(I87,'CoC Range'!A$2:B$4899,2,FALSE())</f>
        <v>AK-501</v>
      </c>
      <c r="R87">
        <f>IF(VLOOKUP(Q87,'CoC Range'!B$2:C$4899,2,FALSE())="",1,0.5)</f>
        <v>0.5</v>
      </c>
    </row>
    <row r="88" spans="1:18" ht="14.25" customHeight="1" x14ac:dyDescent="0.35">
      <c r="A88" t="s">
        <v>8700</v>
      </c>
      <c r="B88" t="s">
        <v>8701</v>
      </c>
      <c r="C88" t="s">
        <v>8759</v>
      </c>
      <c r="D88" t="s">
        <v>3499</v>
      </c>
      <c r="F88">
        <v>0</v>
      </c>
      <c r="G88" t="s">
        <v>8760</v>
      </c>
      <c r="H88" t="s">
        <v>8761</v>
      </c>
      <c r="I88">
        <v>2180</v>
      </c>
      <c r="J88">
        <v>10018</v>
      </c>
      <c r="K88">
        <v>10018</v>
      </c>
      <c r="L88" s="10">
        <v>1227</v>
      </c>
      <c r="M88" s="10">
        <v>1334</v>
      </c>
      <c r="N88" s="10">
        <v>1533</v>
      </c>
      <c r="O88" s="10">
        <v>2132</v>
      </c>
      <c r="P88" s="10">
        <v>2525</v>
      </c>
      <c r="Q88" t="str">
        <f>VLOOKUP(I88,'CoC Range'!A$2:B$4899,2,FALSE())</f>
        <v>AK-501</v>
      </c>
      <c r="R88">
        <f>IF(VLOOKUP(Q88,'CoC Range'!B$2:C$4899,2,FALSE())="",1,0.5)</f>
        <v>0.5</v>
      </c>
    </row>
    <row r="89" spans="1:18" ht="14.25" customHeight="1" x14ac:dyDescent="0.35">
      <c r="A89" t="s">
        <v>8700</v>
      </c>
      <c r="B89" t="s">
        <v>8701</v>
      </c>
      <c r="C89" t="s">
        <v>8762</v>
      </c>
      <c r="D89" t="s">
        <v>3501</v>
      </c>
      <c r="F89">
        <v>0</v>
      </c>
      <c r="G89" t="s">
        <v>8763</v>
      </c>
      <c r="H89" t="s">
        <v>8764</v>
      </c>
      <c r="I89">
        <v>2185</v>
      </c>
      <c r="J89">
        <v>10924</v>
      </c>
      <c r="K89">
        <v>10924</v>
      </c>
      <c r="L89" s="10">
        <v>1115</v>
      </c>
      <c r="M89" s="10">
        <v>1239</v>
      </c>
      <c r="N89" s="10">
        <v>1625</v>
      </c>
      <c r="O89" s="10">
        <v>1958</v>
      </c>
      <c r="P89" s="10">
        <v>2664</v>
      </c>
      <c r="Q89" t="str">
        <f>VLOOKUP(I89,'CoC Range'!A$2:B$4899,2,FALSE())</f>
        <v>AK-501</v>
      </c>
      <c r="R89">
        <f>IF(VLOOKUP(Q89,'CoC Range'!B$2:C$4899,2,FALSE())="",1,0.5)</f>
        <v>0.5</v>
      </c>
    </row>
    <row r="90" spans="1:18" ht="14.25" customHeight="1" x14ac:dyDescent="0.35">
      <c r="A90" t="s">
        <v>8700</v>
      </c>
      <c r="B90" t="s">
        <v>8701</v>
      </c>
      <c r="C90" t="s">
        <v>8765</v>
      </c>
      <c r="D90" t="s">
        <v>3503</v>
      </c>
      <c r="F90">
        <v>0</v>
      </c>
      <c r="G90" t="s">
        <v>8766</v>
      </c>
      <c r="H90" t="s">
        <v>8767</v>
      </c>
      <c r="I90">
        <v>2188</v>
      </c>
      <c r="J90">
        <v>7682</v>
      </c>
      <c r="K90">
        <v>7682</v>
      </c>
      <c r="L90" s="10">
        <v>1331</v>
      </c>
      <c r="M90" s="10">
        <v>1471</v>
      </c>
      <c r="N90" s="10">
        <v>1930</v>
      </c>
      <c r="O90" s="10">
        <v>2547</v>
      </c>
      <c r="P90" s="10">
        <v>2676</v>
      </c>
      <c r="Q90" t="str">
        <f>VLOOKUP(I90,'CoC Range'!A$2:B$4899,2,FALSE())</f>
        <v>AK-501</v>
      </c>
      <c r="R90">
        <f>IF(VLOOKUP(Q90,'CoC Range'!B$2:C$4899,2,FALSE())="",1,0.5)</f>
        <v>0.5</v>
      </c>
    </row>
    <row r="91" spans="1:18" ht="14.25" customHeight="1" x14ac:dyDescent="0.35">
      <c r="A91" t="s">
        <v>8700</v>
      </c>
      <c r="B91" t="s">
        <v>8701</v>
      </c>
      <c r="C91" t="s">
        <v>8768</v>
      </c>
      <c r="D91" t="s">
        <v>3505</v>
      </c>
      <c r="F91">
        <v>0</v>
      </c>
      <c r="G91" t="s">
        <v>3505</v>
      </c>
      <c r="H91" t="s">
        <v>8769</v>
      </c>
      <c r="I91">
        <v>2195</v>
      </c>
      <c r="J91">
        <v>3374</v>
      </c>
      <c r="K91">
        <v>3374</v>
      </c>
      <c r="L91" s="10">
        <v>1049</v>
      </c>
      <c r="M91" s="10">
        <v>1211</v>
      </c>
      <c r="N91" s="10">
        <v>1463</v>
      </c>
      <c r="O91" s="10">
        <v>1754</v>
      </c>
      <c r="P91" s="10">
        <v>2022</v>
      </c>
      <c r="Q91" t="str">
        <f>VLOOKUP(I91,'CoC Range'!A$2:B$4899,2,FALSE())</f>
        <v>AK-501</v>
      </c>
      <c r="R91">
        <f>IF(VLOOKUP(Q91,'CoC Range'!B$2:C$4899,2,FALSE())="",1,0.5)</f>
        <v>0.5</v>
      </c>
    </row>
    <row r="92" spans="1:18" ht="14.25" customHeight="1" x14ac:dyDescent="0.35">
      <c r="A92" t="s">
        <v>8700</v>
      </c>
      <c r="B92" t="s">
        <v>8701</v>
      </c>
      <c r="C92" t="s">
        <v>8770</v>
      </c>
      <c r="D92" t="s">
        <v>3507</v>
      </c>
      <c r="F92">
        <v>0</v>
      </c>
      <c r="G92" t="s">
        <v>8771</v>
      </c>
      <c r="H92" t="s">
        <v>8772</v>
      </c>
      <c r="I92">
        <v>2198</v>
      </c>
      <c r="J92">
        <v>5799</v>
      </c>
      <c r="K92">
        <v>5799</v>
      </c>
      <c r="L92" s="10">
        <v>827</v>
      </c>
      <c r="M92" s="10">
        <v>1030</v>
      </c>
      <c r="N92" s="10">
        <v>1153</v>
      </c>
      <c r="O92" s="10">
        <v>1464</v>
      </c>
      <c r="P92" s="10">
        <v>1899</v>
      </c>
      <c r="Q92" t="str">
        <f>VLOOKUP(I92,'CoC Range'!A$2:B$4899,2,FALSE())</f>
        <v>AK-501</v>
      </c>
      <c r="R92">
        <f>IF(VLOOKUP(Q92,'CoC Range'!B$2:C$4899,2,FALSE())="",1,0.5)</f>
        <v>0.5</v>
      </c>
    </row>
    <row r="93" spans="1:18" ht="14.25" customHeight="1" x14ac:dyDescent="0.35">
      <c r="A93" t="s">
        <v>8700</v>
      </c>
      <c r="B93" t="s">
        <v>8701</v>
      </c>
      <c r="C93" t="s">
        <v>8773</v>
      </c>
      <c r="D93" t="s">
        <v>3509</v>
      </c>
      <c r="F93">
        <v>0</v>
      </c>
      <c r="G93" t="s">
        <v>8774</v>
      </c>
      <c r="H93" t="s">
        <v>8775</v>
      </c>
      <c r="I93">
        <v>2220</v>
      </c>
      <c r="J93">
        <v>8462</v>
      </c>
      <c r="K93">
        <v>8462</v>
      </c>
      <c r="L93" s="10">
        <v>1099</v>
      </c>
      <c r="M93" s="10">
        <v>1350</v>
      </c>
      <c r="N93" s="10">
        <v>1566</v>
      </c>
      <c r="O93" s="10">
        <v>2178</v>
      </c>
      <c r="P93" s="10">
        <v>2627</v>
      </c>
      <c r="Q93" t="str">
        <f>VLOOKUP(I93,'CoC Range'!A$2:B$4899,2,FALSE())</f>
        <v>AK-501</v>
      </c>
      <c r="R93">
        <f>IF(VLOOKUP(Q93,'CoC Range'!B$2:C$4899,2,FALSE())="",1,0.5)</f>
        <v>0.5</v>
      </c>
    </row>
    <row r="94" spans="1:18" ht="14.25" customHeight="1" x14ac:dyDescent="0.35">
      <c r="A94" t="s">
        <v>8700</v>
      </c>
      <c r="B94" t="s">
        <v>8701</v>
      </c>
      <c r="C94" t="s">
        <v>8776</v>
      </c>
      <c r="D94" t="s">
        <v>3511</v>
      </c>
      <c r="F94">
        <v>0</v>
      </c>
      <c r="G94" t="s">
        <v>8777</v>
      </c>
      <c r="H94" t="s">
        <v>8778</v>
      </c>
      <c r="I94">
        <v>2230</v>
      </c>
      <c r="J94">
        <v>1303</v>
      </c>
      <c r="K94">
        <v>1303</v>
      </c>
      <c r="L94" s="10">
        <v>1133</v>
      </c>
      <c r="M94" s="10">
        <v>1253</v>
      </c>
      <c r="N94" s="10">
        <v>1644</v>
      </c>
      <c r="O94" s="10">
        <v>2245</v>
      </c>
      <c r="P94" s="10">
        <v>2708</v>
      </c>
      <c r="Q94" t="str">
        <f>VLOOKUP(I94,'CoC Range'!A$2:B$4899,2,FALSE())</f>
        <v>AK-501</v>
      </c>
      <c r="R94">
        <f>IF(VLOOKUP(Q94,'CoC Range'!B$2:C$4899,2,FALSE())="",1,0.5)</f>
        <v>0.5</v>
      </c>
    </row>
    <row r="95" spans="1:18" ht="14.25" customHeight="1" x14ac:dyDescent="0.35">
      <c r="A95" t="s">
        <v>8700</v>
      </c>
      <c r="B95" t="s">
        <v>8701</v>
      </c>
      <c r="C95" t="s">
        <v>8779</v>
      </c>
      <c r="D95" t="s">
        <v>3513</v>
      </c>
      <c r="F95">
        <v>0</v>
      </c>
      <c r="G95" t="s">
        <v>8780</v>
      </c>
      <c r="H95" t="s">
        <v>8781</v>
      </c>
      <c r="I95">
        <v>2240</v>
      </c>
      <c r="J95">
        <v>6888</v>
      </c>
      <c r="K95">
        <v>6888</v>
      </c>
      <c r="L95" s="10">
        <v>942</v>
      </c>
      <c r="M95" s="10">
        <v>1198</v>
      </c>
      <c r="N95" s="10">
        <v>1313</v>
      </c>
      <c r="O95" s="10">
        <v>1826</v>
      </c>
      <c r="P95" s="10">
        <v>2162</v>
      </c>
      <c r="Q95" t="str">
        <f>VLOOKUP(I95,'CoC Range'!A$2:B$4899,2,FALSE())</f>
        <v>AK-501</v>
      </c>
      <c r="R95">
        <f>IF(VLOOKUP(Q95,'CoC Range'!B$2:C$4899,2,FALSE())="",1,0.5)</f>
        <v>0.5</v>
      </c>
    </row>
    <row r="96" spans="1:18" ht="14.25" customHeight="1" x14ac:dyDescent="0.35">
      <c r="A96" t="s">
        <v>8700</v>
      </c>
      <c r="B96" t="s">
        <v>8701</v>
      </c>
      <c r="C96" t="s">
        <v>8782</v>
      </c>
      <c r="D96" t="s">
        <v>3515</v>
      </c>
      <c r="F96">
        <v>0</v>
      </c>
      <c r="G96" t="s">
        <v>8783</v>
      </c>
      <c r="H96" t="s">
        <v>8784</v>
      </c>
      <c r="I96">
        <v>2275</v>
      </c>
      <c r="J96">
        <v>2134</v>
      </c>
      <c r="K96">
        <v>2134</v>
      </c>
      <c r="L96" s="10">
        <v>921</v>
      </c>
      <c r="M96" s="10">
        <v>928</v>
      </c>
      <c r="N96" s="10">
        <v>1217</v>
      </c>
      <c r="O96" s="10">
        <v>1682</v>
      </c>
      <c r="P96" s="10">
        <v>2042</v>
      </c>
      <c r="Q96" t="str">
        <f>VLOOKUP(I96,'CoC Range'!A$2:B$4899,2,FALSE())</f>
        <v>AK-501</v>
      </c>
      <c r="R96">
        <f>IF(VLOOKUP(Q96,'CoC Range'!B$2:C$4899,2,FALSE())="",1,0.5)</f>
        <v>0.5</v>
      </c>
    </row>
    <row r="97" spans="1:18" ht="14.25" customHeight="1" x14ac:dyDescent="0.35">
      <c r="A97" t="s">
        <v>8700</v>
      </c>
      <c r="B97" t="s">
        <v>8701</v>
      </c>
      <c r="C97" t="s">
        <v>8785</v>
      </c>
      <c r="D97" t="s">
        <v>3517</v>
      </c>
      <c r="F97">
        <v>0</v>
      </c>
      <c r="G97" t="s">
        <v>8786</v>
      </c>
      <c r="H97" t="s">
        <v>8787</v>
      </c>
      <c r="I97">
        <v>2282</v>
      </c>
      <c r="J97">
        <v>564</v>
      </c>
      <c r="K97">
        <v>564</v>
      </c>
      <c r="L97" s="10">
        <v>995</v>
      </c>
      <c r="M97" s="10">
        <v>1094</v>
      </c>
      <c r="N97" s="10">
        <v>1388</v>
      </c>
      <c r="O97" s="10">
        <v>1753</v>
      </c>
      <c r="P97" s="10">
        <v>2286</v>
      </c>
      <c r="Q97" t="str">
        <f>VLOOKUP(I97,'CoC Range'!A$2:B$4899,2,FALSE())</f>
        <v>AK-501</v>
      </c>
      <c r="R97">
        <f>IF(VLOOKUP(Q97,'CoC Range'!B$2:C$4899,2,FALSE())="",1,0.5)</f>
        <v>0.5</v>
      </c>
    </row>
    <row r="98" spans="1:18" ht="14.25" customHeight="1" x14ac:dyDescent="0.35">
      <c r="A98" t="s">
        <v>8700</v>
      </c>
      <c r="B98" t="s">
        <v>8701</v>
      </c>
      <c r="C98" t="s">
        <v>8788</v>
      </c>
      <c r="D98" t="s">
        <v>3519</v>
      </c>
      <c r="F98">
        <v>0</v>
      </c>
      <c r="G98" t="s">
        <v>8789</v>
      </c>
      <c r="H98" t="s">
        <v>8790</v>
      </c>
      <c r="I98">
        <v>2290</v>
      </c>
      <c r="J98">
        <v>5355</v>
      </c>
      <c r="K98">
        <v>5355</v>
      </c>
      <c r="L98" s="10">
        <v>981</v>
      </c>
      <c r="M98" s="10">
        <v>1019</v>
      </c>
      <c r="N98" s="10">
        <v>1126</v>
      </c>
      <c r="O98" s="10">
        <v>1566</v>
      </c>
      <c r="P98" s="10">
        <v>1854</v>
      </c>
      <c r="Q98" t="str">
        <f>VLOOKUP(I98,'CoC Range'!A$2:B$4899,2,FALSE())</f>
        <v>AK-501</v>
      </c>
      <c r="R98">
        <f>IF(VLOOKUP(Q98,'CoC Range'!B$2:C$4899,2,FALSE())="",1,0.5)</f>
        <v>0.5</v>
      </c>
    </row>
    <row r="99" spans="1:18" ht="14.25" customHeight="1" x14ac:dyDescent="0.35">
      <c r="A99" t="s">
        <v>8791</v>
      </c>
      <c r="B99" t="s">
        <v>8792</v>
      </c>
      <c r="C99" t="s">
        <v>8793</v>
      </c>
      <c r="D99" t="s">
        <v>3521</v>
      </c>
      <c r="F99">
        <v>0</v>
      </c>
      <c r="G99" t="s">
        <v>8794</v>
      </c>
      <c r="H99" t="s">
        <v>8795</v>
      </c>
      <c r="I99">
        <v>4001</v>
      </c>
      <c r="J99">
        <v>66054</v>
      </c>
      <c r="K99">
        <v>66054</v>
      </c>
      <c r="L99" s="10">
        <v>810</v>
      </c>
      <c r="M99" s="10">
        <v>903</v>
      </c>
      <c r="N99" s="10">
        <v>1175</v>
      </c>
      <c r="O99" s="10">
        <v>1599</v>
      </c>
      <c r="P99" s="10">
        <v>1828</v>
      </c>
      <c r="Q99" t="str">
        <f>VLOOKUP(I99,'CoC Range'!A$2:B$4899,2,FALSE())</f>
        <v>AZ-500</v>
      </c>
      <c r="R99">
        <f>IF(VLOOKUP(Q99,'CoC Range'!B$2:C$4899,2,FALSE())="",1,0.5)</f>
        <v>1</v>
      </c>
    </row>
    <row r="100" spans="1:18" ht="14.25" customHeight="1" x14ac:dyDescent="0.35">
      <c r="A100" t="s">
        <v>8791</v>
      </c>
      <c r="B100" t="s">
        <v>8792</v>
      </c>
      <c r="C100" t="s">
        <v>8796</v>
      </c>
      <c r="D100" t="s">
        <v>3523</v>
      </c>
      <c r="F100">
        <v>1</v>
      </c>
      <c r="G100" t="s">
        <v>8797</v>
      </c>
      <c r="H100" t="s">
        <v>8798</v>
      </c>
      <c r="I100">
        <v>4003</v>
      </c>
      <c r="J100">
        <v>125504</v>
      </c>
      <c r="K100">
        <v>125504</v>
      </c>
      <c r="L100" s="10">
        <v>887</v>
      </c>
      <c r="M100" s="10">
        <v>1111</v>
      </c>
      <c r="N100" s="10">
        <v>1257</v>
      </c>
      <c r="O100" s="10">
        <v>1748</v>
      </c>
      <c r="P100" s="10">
        <v>2109</v>
      </c>
      <c r="Q100" t="str">
        <f>VLOOKUP(I100,'CoC Range'!A$2:B$4899,2,FALSE())</f>
        <v>AZ-500</v>
      </c>
      <c r="R100">
        <f>IF(VLOOKUP(Q100,'CoC Range'!B$2:C$4899,2,FALSE())="",1,0.5)</f>
        <v>1</v>
      </c>
    </row>
    <row r="101" spans="1:18" ht="14.25" customHeight="1" x14ac:dyDescent="0.35">
      <c r="A101" t="s">
        <v>8791</v>
      </c>
      <c r="B101" t="s">
        <v>8792</v>
      </c>
      <c r="C101" t="s">
        <v>8799</v>
      </c>
      <c r="D101" t="s">
        <v>3525</v>
      </c>
      <c r="F101">
        <v>1</v>
      </c>
      <c r="G101" t="s">
        <v>8800</v>
      </c>
      <c r="H101" t="s">
        <v>8801</v>
      </c>
      <c r="I101">
        <v>4005</v>
      </c>
      <c r="J101">
        <v>144705</v>
      </c>
      <c r="K101">
        <v>144705</v>
      </c>
      <c r="L101" s="10">
        <v>1597</v>
      </c>
      <c r="M101" s="10">
        <v>1727</v>
      </c>
      <c r="N101" s="10">
        <v>1921</v>
      </c>
      <c r="O101" s="10">
        <v>2343</v>
      </c>
      <c r="P101" s="10">
        <v>2568</v>
      </c>
      <c r="Q101" t="str">
        <f>VLOOKUP(I101,'CoC Range'!A$2:B$4899,2,FALSE())</f>
        <v>AZ-500</v>
      </c>
      <c r="R101">
        <f>IF(VLOOKUP(Q101,'CoC Range'!B$2:C$4899,2,FALSE())="",1,0.5)</f>
        <v>1</v>
      </c>
    </row>
    <row r="102" spans="1:18" ht="14.25" customHeight="1" x14ac:dyDescent="0.35">
      <c r="A102" t="s">
        <v>8791</v>
      </c>
      <c r="B102" t="s">
        <v>8792</v>
      </c>
      <c r="C102" t="s">
        <v>8802</v>
      </c>
      <c r="D102" t="s">
        <v>3527</v>
      </c>
      <c r="F102">
        <v>0</v>
      </c>
      <c r="G102" t="s">
        <v>8803</v>
      </c>
      <c r="H102" t="s">
        <v>8804</v>
      </c>
      <c r="I102">
        <v>4007</v>
      </c>
      <c r="J102">
        <v>53419</v>
      </c>
      <c r="K102">
        <v>53419</v>
      </c>
      <c r="L102" s="10">
        <v>1120</v>
      </c>
      <c r="M102" s="10">
        <v>1127</v>
      </c>
      <c r="N102" s="10">
        <v>1479</v>
      </c>
      <c r="O102" s="10">
        <v>1871</v>
      </c>
      <c r="P102" s="10">
        <v>2170</v>
      </c>
      <c r="Q102" t="str">
        <f>VLOOKUP(I102,'CoC Range'!A$2:B$4899,2,FALSE())</f>
        <v>AZ-500</v>
      </c>
      <c r="R102">
        <f>IF(VLOOKUP(Q102,'CoC Range'!B$2:C$4899,2,FALSE())="",1,0.5)</f>
        <v>1</v>
      </c>
    </row>
    <row r="103" spans="1:18" ht="14.25" customHeight="1" x14ac:dyDescent="0.35">
      <c r="A103" t="s">
        <v>8791</v>
      </c>
      <c r="B103" t="s">
        <v>8792</v>
      </c>
      <c r="C103" t="s">
        <v>8805</v>
      </c>
      <c r="D103" t="s">
        <v>3529</v>
      </c>
      <c r="F103">
        <v>0</v>
      </c>
      <c r="G103" t="s">
        <v>8806</v>
      </c>
      <c r="H103" t="s">
        <v>8807</v>
      </c>
      <c r="I103">
        <v>4009</v>
      </c>
      <c r="J103">
        <v>38453</v>
      </c>
      <c r="K103">
        <v>38453</v>
      </c>
      <c r="L103" s="10">
        <v>887</v>
      </c>
      <c r="M103" s="10">
        <v>991</v>
      </c>
      <c r="N103" s="10">
        <v>1244</v>
      </c>
      <c r="O103" s="10">
        <v>1669</v>
      </c>
      <c r="P103" s="10">
        <v>2087</v>
      </c>
      <c r="Q103" t="str">
        <f>VLOOKUP(I103,'CoC Range'!A$2:B$4899,2,FALSE())</f>
        <v>AZ-500</v>
      </c>
      <c r="R103">
        <f>IF(VLOOKUP(Q103,'CoC Range'!B$2:C$4899,2,FALSE())="",1,0.5)</f>
        <v>1</v>
      </c>
    </row>
    <row r="104" spans="1:18" ht="14.25" customHeight="1" x14ac:dyDescent="0.35">
      <c r="A104" t="s">
        <v>8791</v>
      </c>
      <c r="B104" t="s">
        <v>8792</v>
      </c>
      <c r="C104" t="s">
        <v>8808</v>
      </c>
      <c r="D104" t="s">
        <v>3531</v>
      </c>
      <c r="F104">
        <v>0</v>
      </c>
      <c r="G104" t="s">
        <v>8809</v>
      </c>
      <c r="H104" t="s">
        <v>8810</v>
      </c>
      <c r="I104">
        <v>4011</v>
      </c>
      <c r="J104">
        <v>9483</v>
      </c>
      <c r="K104">
        <v>9483</v>
      </c>
      <c r="L104" s="10">
        <v>798</v>
      </c>
      <c r="M104" s="10">
        <v>970</v>
      </c>
      <c r="N104" s="10">
        <v>1158</v>
      </c>
      <c r="O104" s="10">
        <v>1388</v>
      </c>
      <c r="P104" s="10">
        <v>1738</v>
      </c>
      <c r="Q104" t="str">
        <f>VLOOKUP(I104,'CoC Range'!A$2:B$4899,2,FALSE())</f>
        <v>AZ-500</v>
      </c>
      <c r="R104">
        <f>IF(VLOOKUP(Q104,'CoC Range'!B$2:C$4899,2,FALSE())="",1,0.5)</f>
        <v>1</v>
      </c>
    </row>
    <row r="105" spans="1:18" ht="14.25" customHeight="1" x14ac:dyDescent="0.35">
      <c r="A105" t="s">
        <v>8791</v>
      </c>
      <c r="B105" t="s">
        <v>8792</v>
      </c>
      <c r="C105" t="s">
        <v>8811</v>
      </c>
      <c r="D105" t="s">
        <v>3533</v>
      </c>
      <c r="F105">
        <v>0</v>
      </c>
      <c r="G105" t="s">
        <v>8812</v>
      </c>
      <c r="H105" t="s">
        <v>8813</v>
      </c>
      <c r="I105">
        <v>4012</v>
      </c>
      <c r="J105">
        <v>16681</v>
      </c>
      <c r="K105">
        <v>16681</v>
      </c>
      <c r="L105" s="10">
        <v>873</v>
      </c>
      <c r="M105" s="10">
        <v>879</v>
      </c>
      <c r="N105" s="10">
        <v>1153</v>
      </c>
      <c r="O105" s="10">
        <v>1604</v>
      </c>
      <c r="P105" s="10">
        <v>1934</v>
      </c>
      <c r="Q105" t="str">
        <f>VLOOKUP(I105,'CoC Range'!A$2:B$4899,2,FALSE())</f>
        <v>AZ-500</v>
      </c>
      <c r="R105">
        <f>IF(VLOOKUP(Q105,'CoC Range'!B$2:C$4899,2,FALSE())="",1,0.5)</f>
        <v>1</v>
      </c>
    </row>
    <row r="106" spans="1:18" ht="14.25" customHeight="1" x14ac:dyDescent="0.35">
      <c r="A106" t="s">
        <v>8791</v>
      </c>
      <c r="B106" t="s">
        <v>8792</v>
      </c>
      <c r="C106" t="s">
        <v>8814</v>
      </c>
      <c r="D106" t="s">
        <v>3535</v>
      </c>
      <c r="F106">
        <v>1</v>
      </c>
      <c r="G106" t="s">
        <v>8815</v>
      </c>
      <c r="H106" t="s">
        <v>8816</v>
      </c>
      <c r="I106">
        <v>4013</v>
      </c>
      <c r="J106">
        <v>4430871</v>
      </c>
      <c r="K106">
        <v>4430871</v>
      </c>
      <c r="L106" s="10">
        <v>1457</v>
      </c>
      <c r="M106" s="10">
        <v>1583</v>
      </c>
      <c r="N106" s="10">
        <v>1839</v>
      </c>
      <c r="O106" s="10">
        <v>2452</v>
      </c>
      <c r="P106" s="10">
        <v>2720</v>
      </c>
      <c r="Q106" t="str">
        <f>VLOOKUP(I106,'CoC Range'!A$2:B$4899,2,FALSE())</f>
        <v>AZ-502</v>
      </c>
      <c r="R106">
        <f>IF(VLOOKUP(Q106,'CoC Range'!B$2:C$4899,2,FALSE())="",1,0.5)</f>
        <v>1</v>
      </c>
    </row>
    <row r="107" spans="1:18" ht="14.25" customHeight="1" x14ac:dyDescent="0.35">
      <c r="A107" t="s">
        <v>8791</v>
      </c>
      <c r="B107" t="s">
        <v>8792</v>
      </c>
      <c r="C107" t="s">
        <v>8817</v>
      </c>
      <c r="D107" t="s">
        <v>3537</v>
      </c>
      <c r="F107">
        <v>1</v>
      </c>
      <c r="G107" t="s">
        <v>8818</v>
      </c>
      <c r="H107" t="s">
        <v>8819</v>
      </c>
      <c r="I107">
        <v>4015</v>
      </c>
      <c r="J107">
        <v>214229</v>
      </c>
      <c r="K107">
        <v>214229</v>
      </c>
      <c r="L107" s="10">
        <v>1053</v>
      </c>
      <c r="M107" s="10">
        <v>1060</v>
      </c>
      <c r="N107" s="10">
        <v>1365</v>
      </c>
      <c r="O107" s="10">
        <v>1897</v>
      </c>
      <c r="P107" s="10">
        <v>2090</v>
      </c>
      <c r="Q107" t="str">
        <f>VLOOKUP(I107,'CoC Range'!A$2:B$4899,2,FALSE())</f>
        <v>AZ-500</v>
      </c>
      <c r="R107">
        <f>IF(VLOOKUP(Q107,'CoC Range'!B$2:C$4899,2,FALSE())="",1,0.5)</f>
        <v>1</v>
      </c>
    </row>
    <row r="108" spans="1:18" ht="14.25" customHeight="1" x14ac:dyDescent="0.35">
      <c r="A108" t="s">
        <v>8791</v>
      </c>
      <c r="B108" t="s">
        <v>8792</v>
      </c>
      <c r="C108" t="s">
        <v>8820</v>
      </c>
      <c r="D108" t="s">
        <v>3539</v>
      </c>
      <c r="F108">
        <v>0</v>
      </c>
      <c r="G108" t="s">
        <v>8821</v>
      </c>
      <c r="H108" t="s">
        <v>8822</v>
      </c>
      <c r="I108">
        <v>4017</v>
      </c>
      <c r="J108">
        <v>107110</v>
      </c>
      <c r="K108">
        <v>107110</v>
      </c>
      <c r="L108" s="10">
        <v>937</v>
      </c>
      <c r="M108" s="10">
        <v>1026</v>
      </c>
      <c r="N108" s="10">
        <v>1309</v>
      </c>
      <c r="O108" s="10">
        <v>1622</v>
      </c>
      <c r="P108" s="10">
        <v>1733</v>
      </c>
      <c r="Q108" t="str">
        <f>VLOOKUP(I108,'CoC Range'!A$2:B$4899,2,FALSE())</f>
        <v>AZ-500</v>
      </c>
      <c r="R108">
        <f>IF(VLOOKUP(Q108,'CoC Range'!B$2:C$4899,2,FALSE())="",1,0.5)</f>
        <v>1</v>
      </c>
    </row>
    <row r="109" spans="1:18" ht="14.25" customHeight="1" x14ac:dyDescent="0.35">
      <c r="A109" t="s">
        <v>8791</v>
      </c>
      <c r="B109" t="s">
        <v>8792</v>
      </c>
      <c r="C109" t="s">
        <v>8823</v>
      </c>
      <c r="D109" t="s">
        <v>3541</v>
      </c>
      <c r="F109">
        <v>1</v>
      </c>
      <c r="G109" t="s">
        <v>8824</v>
      </c>
      <c r="H109" t="s">
        <v>8825</v>
      </c>
      <c r="I109">
        <v>4019</v>
      </c>
      <c r="J109">
        <v>1042393</v>
      </c>
      <c r="K109">
        <v>1042393</v>
      </c>
      <c r="L109" s="10">
        <v>967</v>
      </c>
      <c r="M109" s="10">
        <v>1081</v>
      </c>
      <c r="N109" s="10">
        <v>1402</v>
      </c>
      <c r="O109" s="10">
        <v>1950</v>
      </c>
      <c r="P109" s="10">
        <v>2245</v>
      </c>
      <c r="Q109" t="str">
        <f>VLOOKUP(I109,'CoC Range'!A$2:B$4899,2,FALSE())</f>
        <v>AZ-501</v>
      </c>
      <c r="R109">
        <f>IF(VLOOKUP(Q109,'CoC Range'!B$2:C$4899,2,FALSE())="",1,0.5)</f>
        <v>0.5</v>
      </c>
    </row>
    <row r="110" spans="1:18" ht="14.25" customHeight="1" x14ac:dyDescent="0.35">
      <c r="A110" t="s">
        <v>8791</v>
      </c>
      <c r="B110" t="s">
        <v>8792</v>
      </c>
      <c r="C110" t="s">
        <v>8814</v>
      </c>
      <c r="D110" t="s">
        <v>3543</v>
      </c>
      <c r="F110">
        <v>1</v>
      </c>
      <c r="G110" t="s">
        <v>8815</v>
      </c>
      <c r="H110" t="s">
        <v>8826</v>
      </c>
      <c r="I110">
        <v>4021</v>
      </c>
      <c r="J110">
        <v>433338</v>
      </c>
      <c r="K110">
        <v>433338</v>
      </c>
      <c r="L110" s="10">
        <v>1457</v>
      </c>
      <c r="M110" s="10">
        <v>1583</v>
      </c>
      <c r="N110" s="10">
        <v>1839</v>
      </c>
      <c r="O110" s="10">
        <v>2452</v>
      </c>
      <c r="P110" s="10">
        <v>2720</v>
      </c>
      <c r="Q110" t="str">
        <f>VLOOKUP(I110,'CoC Range'!A$2:B$4899,2,FALSE())</f>
        <v>AZ-500</v>
      </c>
      <c r="R110">
        <f>IF(VLOOKUP(Q110,'CoC Range'!B$2:C$4899,2,FALSE())="",1,0.5)</f>
        <v>1</v>
      </c>
    </row>
    <row r="111" spans="1:18" ht="14.25" customHeight="1" x14ac:dyDescent="0.35">
      <c r="A111" t="s">
        <v>8791</v>
      </c>
      <c r="B111" t="s">
        <v>8792</v>
      </c>
      <c r="C111" t="s">
        <v>8827</v>
      </c>
      <c r="D111" t="s">
        <v>3545</v>
      </c>
      <c r="F111">
        <v>0</v>
      </c>
      <c r="G111" t="s">
        <v>8828</v>
      </c>
      <c r="H111" t="s">
        <v>8829</v>
      </c>
      <c r="I111">
        <v>4023</v>
      </c>
      <c r="J111">
        <v>47838</v>
      </c>
      <c r="K111">
        <v>47838</v>
      </c>
      <c r="L111" s="10">
        <v>778</v>
      </c>
      <c r="M111" s="10">
        <v>860</v>
      </c>
      <c r="N111" s="10">
        <v>1129</v>
      </c>
      <c r="O111" s="10">
        <v>1570</v>
      </c>
      <c r="P111" s="10">
        <v>1615</v>
      </c>
      <c r="Q111" t="str">
        <f>VLOOKUP(I111,'CoC Range'!A$2:B$4899,2,FALSE())</f>
        <v>AZ-500</v>
      </c>
      <c r="R111">
        <f>IF(VLOOKUP(Q111,'CoC Range'!B$2:C$4899,2,FALSE())="",1,0.5)</f>
        <v>1</v>
      </c>
    </row>
    <row r="112" spans="1:18" ht="14.25" customHeight="1" x14ac:dyDescent="0.35">
      <c r="A112" t="s">
        <v>8791</v>
      </c>
      <c r="B112" t="s">
        <v>8792</v>
      </c>
      <c r="C112" t="s">
        <v>8830</v>
      </c>
      <c r="D112" t="s">
        <v>3547</v>
      </c>
      <c r="F112">
        <v>1</v>
      </c>
      <c r="G112" t="s">
        <v>8831</v>
      </c>
      <c r="H112" t="s">
        <v>8832</v>
      </c>
      <c r="I112">
        <v>4025</v>
      </c>
      <c r="J112">
        <v>237830</v>
      </c>
      <c r="K112">
        <v>237830</v>
      </c>
      <c r="L112" s="10">
        <v>1129</v>
      </c>
      <c r="M112" s="10">
        <v>1309</v>
      </c>
      <c r="N112" s="10">
        <v>1637</v>
      </c>
      <c r="O112" s="10">
        <v>2277</v>
      </c>
      <c r="P112" s="10">
        <v>2497</v>
      </c>
      <c r="Q112" t="str">
        <f>VLOOKUP(I112,'CoC Range'!A$2:B$4899,2,FALSE())</f>
        <v>AZ-500</v>
      </c>
      <c r="R112">
        <f>IF(VLOOKUP(Q112,'CoC Range'!B$2:C$4899,2,FALSE())="",1,0.5)</f>
        <v>1</v>
      </c>
    </row>
    <row r="113" spans="1:18" ht="14.25" customHeight="1" x14ac:dyDescent="0.35">
      <c r="A113" t="s">
        <v>8791</v>
      </c>
      <c r="B113" t="s">
        <v>8792</v>
      </c>
      <c r="C113" t="s">
        <v>8833</v>
      </c>
      <c r="D113" t="s">
        <v>3549</v>
      </c>
      <c r="F113">
        <v>1</v>
      </c>
      <c r="G113" t="s">
        <v>8834</v>
      </c>
      <c r="H113" t="s">
        <v>8835</v>
      </c>
      <c r="I113">
        <v>4027</v>
      </c>
      <c r="J113">
        <v>204374</v>
      </c>
      <c r="K113">
        <v>204374</v>
      </c>
      <c r="L113" s="10">
        <v>1046</v>
      </c>
      <c r="M113" s="10">
        <v>1053</v>
      </c>
      <c r="N113" s="10">
        <v>1382</v>
      </c>
      <c r="O113" s="10">
        <v>1892</v>
      </c>
      <c r="P113" s="10">
        <v>2318</v>
      </c>
      <c r="Q113" t="str">
        <f>VLOOKUP(I113,'CoC Range'!A$2:B$4899,2,FALSE())</f>
        <v>AZ-500</v>
      </c>
      <c r="R113">
        <f>IF(VLOOKUP(Q113,'CoC Range'!B$2:C$4899,2,FALSE())="",1,0.5)</f>
        <v>1</v>
      </c>
    </row>
    <row r="114" spans="1:18" ht="14.25" customHeight="1" x14ac:dyDescent="0.35">
      <c r="A114" t="s">
        <v>8836</v>
      </c>
      <c r="B114" t="s">
        <v>8837</v>
      </c>
      <c r="C114" t="s">
        <v>8838</v>
      </c>
      <c r="D114" t="s">
        <v>3551</v>
      </c>
      <c r="F114">
        <v>0</v>
      </c>
      <c r="G114" t="s">
        <v>8839</v>
      </c>
      <c r="H114" t="s">
        <v>8840</v>
      </c>
      <c r="I114">
        <v>5001</v>
      </c>
      <c r="J114">
        <v>17024</v>
      </c>
      <c r="K114">
        <v>17024</v>
      </c>
      <c r="L114" s="10">
        <v>670</v>
      </c>
      <c r="M114" s="10">
        <v>703</v>
      </c>
      <c r="N114" s="10">
        <v>922</v>
      </c>
      <c r="O114" s="10">
        <v>1159</v>
      </c>
      <c r="P114" s="10">
        <v>1547</v>
      </c>
      <c r="Q114" t="str">
        <f>VLOOKUP(I114,'CoC Range'!A$2:B$4899,2,FALSE())</f>
        <v>AR-505</v>
      </c>
      <c r="R114">
        <f>IF(VLOOKUP(Q114,'CoC Range'!B$2:C$4899,2,FALSE())="",1,0.5)</f>
        <v>1</v>
      </c>
    </row>
    <row r="115" spans="1:18" ht="14.25" customHeight="1" x14ac:dyDescent="0.35">
      <c r="A115" t="s">
        <v>8836</v>
      </c>
      <c r="B115" t="s">
        <v>8837</v>
      </c>
      <c r="C115" t="s">
        <v>8841</v>
      </c>
      <c r="D115" t="s">
        <v>3553</v>
      </c>
      <c r="F115">
        <v>0</v>
      </c>
      <c r="G115" t="s">
        <v>8842</v>
      </c>
      <c r="H115" t="s">
        <v>8843</v>
      </c>
      <c r="I115">
        <v>5003</v>
      </c>
      <c r="J115">
        <v>19018</v>
      </c>
      <c r="K115">
        <v>19018</v>
      </c>
      <c r="L115" s="10">
        <v>666</v>
      </c>
      <c r="M115" s="10">
        <v>671</v>
      </c>
      <c r="N115" s="10">
        <v>880</v>
      </c>
      <c r="O115" s="10">
        <v>1055</v>
      </c>
      <c r="P115" s="10">
        <v>1476</v>
      </c>
      <c r="Q115" t="str">
        <f>VLOOKUP(I115,'CoC Range'!A$2:B$4899,2,FALSE())</f>
        <v>AR-505</v>
      </c>
      <c r="R115">
        <f>IF(VLOOKUP(Q115,'CoC Range'!B$2:C$4899,2,FALSE())="",1,0.5)</f>
        <v>1</v>
      </c>
    </row>
    <row r="116" spans="1:18" ht="14.25" customHeight="1" x14ac:dyDescent="0.35">
      <c r="A116" t="s">
        <v>8836</v>
      </c>
      <c r="B116" t="s">
        <v>8837</v>
      </c>
      <c r="C116" t="s">
        <v>8844</v>
      </c>
      <c r="D116" t="s">
        <v>3555</v>
      </c>
      <c r="F116">
        <v>0</v>
      </c>
      <c r="G116" t="s">
        <v>8845</v>
      </c>
      <c r="H116" t="s">
        <v>8846</v>
      </c>
      <c r="I116">
        <v>5005</v>
      </c>
      <c r="J116">
        <v>41801</v>
      </c>
      <c r="K116">
        <v>41801</v>
      </c>
      <c r="L116" s="10">
        <v>730</v>
      </c>
      <c r="M116" s="10">
        <v>735</v>
      </c>
      <c r="N116" s="10">
        <v>964</v>
      </c>
      <c r="O116" s="10">
        <v>1274</v>
      </c>
      <c r="P116" s="10">
        <v>1276</v>
      </c>
      <c r="Q116" t="str">
        <f>VLOOKUP(I116,'CoC Range'!A$2:B$4899,2,FALSE())</f>
        <v>AR-503</v>
      </c>
      <c r="R116">
        <f>IF(VLOOKUP(Q116,'CoC Range'!B$2:C$4899,2,FALSE())="",1,0.5)</f>
        <v>1</v>
      </c>
    </row>
    <row r="117" spans="1:18" ht="14.25" customHeight="1" x14ac:dyDescent="0.35">
      <c r="A117" t="s">
        <v>8836</v>
      </c>
      <c r="B117" t="s">
        <v>8837</v>
      </c>
      <c r="C117" t="s">
        <v>8847</v>
      </c>
      <c r="D117" t="s">
        <v>3557</v>
      </c>
      <c r="F117">
        <v>1</v>
      </c>
      <c r="G117" t="s">
        <v>8848</v>
      </c>
      <c r="H117" t="s">
        <v>8849</v>
      </c>
      <c r="I117">
        <v>5007</v>
      </c>
      <c r="J117">
        <v>286528</v>
      </c>
      <c r="K117">
        <v>286528</v>
      </c>
      <c r="L117" s="10">
        <v>1007</v>
      </c>
      <c r="M117" s="10">
        <v>1115</v>
      </c>
      <c r="N117" s="10">
        <v>1347</v>
      </c>
      <c r="O117" s="10">
        <v>1873</v>
      </c>
      <c r="P117" s="10">
        <v>2213</v>
      </c>
      <c r="Q117" t="str">
        <f>VLOOKUP(I117,'CoC Range'!A$2:B$4899,2,FALSE())</f>
        <v>AR-501</v>
      </c>
      <c r="R117">
        <f>IF(VLOOKUP(Q117,'CoC Range'!B$2:C$4899,2,FALSE())="",1,0.5)</f>
        <v>1</v>
      </c>
    </row>
    <row r="118" spans="1:18" ht="14.25" customHeight="1" x14ac:dyDescent="0.35">
      <c r="A118" t="s">
        <v>8836</v>
      </c>
      <c r="B118" t="s">
        <v>8837</v>
      </c>
      <c r="C118" t="s">
        <v>8850</v>
      </c>
      <c r="D118" t="s">
        <v>3559</v>
      </c>
      <c r="F118">
        <v>0</v>
      </c>
      <c r="G118" t="s">
        <v>8851</v>
      </c>
      <c r="H118" t="s">
        <v>8852</v>
      </c>
      <c r="I118">
        <v>5009</v>
      </c>
      <c r="J118">
        <v>37662</v>
      </c>
      <c r="K118">
        <v>37662</v>
      </c>
      <c r="L118" s="10">
        <v>607</v>
      </c>
      <c r="M118" s="10">
        <v>671</v>
      </c>
      <c r="N118" s="10">
        <v>880</v>
      </c>
      <c r="O118" s="10">
        <v>1224</v>
      </c>
      <c r="P118" s="10">
        <v>1343</v>
      </c>
      <c r="Q118" t="str">
        <f>VLOOKUP(I118,'CoC Range'!A$2:B$4899,2,FALSE())</f>
        <v>AR-503</v>
      </c>
      <c r="R118">
        <f>IF(VLOOKUP(Q118,'CoC Range'!B$2:C$4899,2,FALSE())="",1,0.5)</f>
        <v>1</v>
      </c>
    </row>
    <row r="119" spans="1:18" ht="14.25" customHeight="1" x14ac:dyDescent="0.35">
      <c r="A119" t="s">
        <v>8836</v>
      </c>
      <c r="B119" t="s">
        <v>8837</v>
      </c>
      <c r="C119" t="s">
        <v>8853</v>
      </c>
      <c r="D119" t="s">
        <v>3561</v>
      </c>
      <c r="F119">
        <v>0</v>
      </c>
      <c r="G119" t="s">
        <v>8854</v>
      </c>
      <c r="H119" t="s">
        <v>8855</v>
      </c>
      <c r="I119">
        <v>5011</v>
      </c>
      <c r="J119">
        <v>10461</v>
      </c>
      <c r="K119">
        <v>10461</v>
      </c>
      <c r="L119" s="10">
        <v>630</v>
      </c>
      <c r="M119" s="10">
        <v>710</v>
      </c>
      <c r="N119" s="10">
        <v>880</v>
      </c>
      <c r="O119" s="10">
        <v>1212</v>
      </c>
      <c r="P119" s="10">
        <v>1476</v>
      </c>
      <c r="Q119" t="str">
        <f>VLOOKUP(I119,'CoC Range'!A$2:B$4899,2,FALSE())</f>
        <v>AR-505</v>
      </c>
      <c r="R119">
        <f>IF(VLOOKUP(Q119,'CoC Range'!B$2:C$4899,2,FALSE())="",1,0.5)</f>
        <v>1</v>
      </c>
    </row>
    <row r="120" spans="1:18" ht="14.25" customHeight="1" x14ac:dyDescent="0.35">
      <c r="A120" t="s">
        <v>8836</v>
      </c>
      <c r="B120" t="s">
        <v>8837</v>
      </c>
      <c r="C120" t="s">
        <v>8856</v>
      </c>
      <c r="D120" t="s">
        <v>3341</v>
      </c>
      <c r="F120">
        <v>0</v>
      </c>
      <c r="G120" t="s">
        <v>8857</v>
      </c>
      <c r="H120" t="s">
        <v>8858</v>
      </c>
      <c r="I120">
        <v>5013</v>
      </c>
      <c r="J120">
        <v>4773</v>
      </c>
      <c r="K120">
        <v>4773</v>
      </c>
      <c r="L120" s="10">
        <v>724</v>
      </c>
      <c r="M120" s="10">
        <v>771</v>
      </c>
      <c r="N120" s="10">
        <v>1011</v>
      </c>
      <c r="O120" s="10">
        <v>1212</v>
      </c>
      <c r="P120" s="10">
        <v>1425</v>
      </c>
      <c r="Q120" t="str">
        <f>VLOOKUP(I120,'CoC Range'!A$2:B$4899,2,FALSE())</f>
        <v>AR-505</v>
      </c>
      <c r="R120">
        <f>IF(VLOOKUP(Q120,'CoC Range'!B$2:C$4899,2,FALSE())="",1,0.5)</f>
        <v>1</v>
      </c>
    </row>
    <row r="121" spans="1:18" ht="14.25" customHeight="1" x14ac:dyDescent="0.35">
      <c r="A121" t="s">
        <v>8836</v>
      </c>
      <c r="B121" t="s">
        <v>8837</v>
      </c>
      <c r="C121" t="s">
        <v>8859</v>
      </c>
      <c r="D121" t="s">
        <v>3564</v>
      </c>
      <c r="F121">
        <v>0</v>
      </c>
      <c r="G121" t="s">
        <v>8860</v>
      </c>
      <c r="H121" t="s">
        <v>8861</v>
      </c>
      <c r="I121">
        <v>5015</v>
      </c>
      <c r="J121">
        <v>28362</v>
      </c>
      <c r="K121">
        <v>28362</v>
      </c>
      <c r="L121" s="10">
        <v>658</v>
      </c>
      <c r="M121" s="10">
        <v>742</v>
      </c>
      <c r="N121" s="10">
        <v>954</v>
      </c>
      <c r="O121" s="10">
        <v>1144</v>
      </c>
      <c r="P121" s="10">
        <v>1345</v>
      </c>
      <c r="Q121" t="str">
        <f>VLOOKUP(I121,'CoC Range'!A$2:B$4899,2,FALSE())</f>
        <v>AR-501</v>
      </c>
      <c r="R121">
        <f>IF(VLOOKUP(Q121,'CoC Range'!B$2:C$4899,2,FALSE())="",1,0.5)</f>
        <v>1</v>
      </c>
    </row>
    <row r="122" spans="1:18" ht="14.25" customHeight="1" x14ac:dyDescent="0.35">
      <c r="A122" t="s">
        <v>8836</v>
      </c>
      <c r="B122" t="s">
        <v>8837</v>
      </c>
      <c r="C122" t="s">
        <v>8862</v>
      </c>
      <c r="D122" t="s">
        <v>3566</v>
      </c>
      <c r="F122">
        <v>0</v>
      </c>
      <c r="G122" t="s">
        <v>8863</v>
      </c>
      <c r="H122" t="s">
        <v>8864</v>
      </c>
      <c r="I122">
        <v>5017</v>
      </c>
      <c r="J122">
        <v>10234</v>
      </c>
      <c r="K122">
        <v>10234</v>
      </c>
      <c r="L122" s="10">
        <v>630</v>
      </c>
      <c r="M122" s="10">
        <v>671</v>
      </c>
      <c r="N122" s="10">
        <v>880</v>
      </c>
      <c r="O122" s="10">
        <v>1150</v>
      </c>
      <c r="P122" s="10">
        <v>1282</v>
      </c>
      <c r="Q122" t="str">
        <f>VLOOKUP(I122,'CoC Range'!A$2:B$4899,2,FALSE())</f>
        <v>AR-505</v>
      </c>
      <c r="R122">
        <f>IF(VLOOKUP(Q122,'CoC Range'!B$2:C$4899,2,FALSE())="",1,0.5)</f>
        <v>1</v>
      </c>
    </row>
    <row r="123" spans="1:18" ht="14.25" customHeight="1" x14ac:dyDescent="0.35">
      <c r="A123" t="s">
        <v>8836</v>
      </c>
      <c r="B123" t="s">
        <v>8837</v>
      </c>
      <c r="C123" t="s">
        <v>8865</v>
      </c>
      <c r="D123" t="s">
        <v>3568</v>
      </c>
      <c r="F123">
        <v>0</v>
      </c>
      <c r="G123" t="s">
        <v>8866</v>
      </c>
      <c r="H123" t="s">
        <v>8867</v>
      </c>
      <c r="I123">
        <v>5019</v>
      </c>
      <c r="J123">
        <v>21469</v>
      </c>
      <c r="K123">
        <v>21469</v>
      </c>
      <c r="L123" s="10">
        <v>730</v>
      </c>
      <c r="M123" s="10">
        <v>731</v>
      </c>
      <c r="N123" s="10">
        <v>880</v>
      </c>
      <c r="O123" s="10">
        <v>1221</v>
      </c>
      <c r="P123" s="10">
        <v>1356</v>
      </c>
      <c r="Q123" t="str">
        <f>VLOOKUP(I123,'CoC Range'!A$2:B$4899,2,FALSE())</f>
        <v>AR-503</v>
      </c>
      <c r="R123">
        <f>IF(VLOOKUP(Q123,'CoC Range'!B$2:C$4899,2,FALSE())="",1,0.5)</f>
        <v>1</v>
      </c>
    </row>
    <row r="124" spans="1:18" ht="14.25" customHeight="1" x14ac:dyDescent="0.35">
      <c r="A124" t="s">
        <v>8836</v>
      </c>
      <c r="B124" t="s">
        <v>8837</v>
      </c>
      <c r="C124" t="s">
        <v>8868</v>
      </c>
      <c r="D124" t="s">
        <v>3353</v>
      </c>
      <c r="F124">
        <v>0</v>
      </c>
      <c r="G124" t="s">
        <v>8869</v>
      </c>
      <c r="H124" t="s">
        <v>8870</v>
      </c>
      <c r="I124">
        <v>5021</v>
      </c>
      <c r="J124">
        <v>14537</v>
      </c>
      <c r="K124">
        <v>14537</v>
      </c>
      <c r="L124" s="10">
        <v>658</v>
      </c>
      <c r="M124" s="10">
        <v>671</v>
      </c>
      <c r="N124" s="10">
        <v>880</v>
      </c>
      <c r="O124" s="10">
        <v>1191</v>
      </c>
      <c r="P124" s="10">
        <v>1240</v>
      </c>
      <c r="Q124" t="str">
        <f>VLOOKUP(I124,'CoC Range'!A$2:B$4899,2,FALSE())</f>
        <v>AR-503</v>
      </c>
      <c r="R124">
        <f>IF(VLOOKUP(Q124,'CoC Range'!B$2:C$4899,2,FALSE())="",1,0.5)</f>
        <v>1</v>
      </c>
    </row>
    <row r="125" spans="1:18" ht="14.25" customHeight="1" x14ac:dyDescent="0.35">
      <c r="A125" t="s">
        <v>8836</v>
      </c>
      <c r="B125" t="s">
        <v>8837</v>
      </c>
      <c r="C125" t="s">
        <v>8871</v>
      </c>
      <c r="D125" t="s">
        <v>3355</v>
      </c>
      <c r="F125">
        <v>0</v>
      </c>
      <c r="G125" t="s">
        <v>8872</v>
      </c>
      <c r="H125" t="s">
        <v>8873</v>
      </c>
      <c r="I125">
        <v>5023</v>
      </c>
      <c r="J125">
        <v>24948</v>
      </c>
      <c r="K125">
        <v>24948</v>
      </c>
      <c r="L125" s="10">
        <v>684</v>
      </c>
      <c r="M125" s="10">
        <v>735</v>
      </c>
      <c r="N125" s="10">
        <v>955</v>
      </c>
      <c r="O125" s="10">
        <v>1228</v>
      </c>
      <c r="P125" s="10">
        <v>1295</v>
      </c>
      <c r="Q125" t="str">
        <f>VLOOKUP(I125,'CoC Range'!A$2:B$4899,2,FALSE())</f>
        <v>AR-503</v>
      </c>
      <c r="R125">
        <f>IF(VLOOKUP(Q125,'CoC Range'!B$2:C$4899,2,FALSE())="",1,0.5)</f>
        <v>1</v>
      </c>
    </row>
    <row r="126" spans="1:18" ht="14.25" customHeight="1" x14ac:dyDescent="0.35">
      <c r="A126" t="s">
        <v>8836</v>
      </c>
      <c r="B126" t="s">
        <v>8837</v>
      </c>
      <c r="C126" t="s">
        <v>8874</v>
      </c>
      <c r="D126" t="s">
        <v>3572</v>
      </c>
      <c r="F126">
        <v>0</v>
      </c>
      <c r="G126" t="s">
        <v>8875</v>
      </c>
      <c r="H126" t="s">
        <v>8876</v>
      </c>
      <c r="I126">
        <v>5025</v>
      </c>
      <c r="J126">
        <v>7548</v>
      </c>
      <c r="K126">
        <v>7548</v>
      </c>
      <c r="L126" s="10">
        <v>630</v>
      </c>
      <c r="M126" s="10">
        <v>671</v>
      </c>
      <c r="N126" s="10">
        <v>880</v>
      </c>
      <c r="O126" s="10">
        <v>1055</v>
      </c>
      <c r="P126" s="10">
        <v>1240</v>
      </c>
      <c r="Q126" t="str">
        <f>VLOOKUP(I126,'CoC Range'!A$2:B$4899,2,FALSE())</f>
        <v>AR-505</v>
      </c>
      <c r="R126">
        <f>IF(VLOOKUP(Q126,'CoC Range'!B$2:C$4899,2,FALSE())="",1,0.5)</f>
        <v>1</v>
      </c>
    </row>
    <row r="127" spans="1:18" ht="14.25" customHeight="1" x14ac:dyDescent="0.35">
      <c r="A127" t="s">
        <v>8836</v>
      </c>
      <c r="B127" t="s">
        <v>8837</v>
      </c>
      <c r="C127" t="s">
        <v>8877</v>
      </c>
      <c r="D127" t="s">
        <v>3574</v>
      </c>
      <c r="F127">
        <v>0</v>
      </c>
      <c r="G127" t="s">
        <v>8878</v>
      </c>
      <c r="H127" t="s">
        <v>8879</v>
      </c>
      <c r="I127">
        <v>5027</v>
      </c>
      <c r="J127">
        <v>22707</v>
      </c>
      <c r="K127">
        <v>22707</v>
      </c>
      <c r="L127" s="10">
        <v>647</v>
      </c>
      <c r="M127" s="10">
        <v>688</v>
      </c>
      <c r="N127" s="10">
        <v>903</v>
      </c>
      <c r="O127" s="10">
        <v>1191</v>
      </c>
      <c r="P127" s="10">
        <v>1196</v>
      </c>
      <c r="Q127" t="str">
        <f>VLOOKUP(I127,'CoC Range'!A$2:B$4899,2,FALSE())</f>
        <v>AR-505</v>
      </c>
      <c r="R127">
        <f>IF(VLOOKUP(Q127,'CoC Range'!B$2:C$4899,2,FALSE())="",1,0.5)</f>
        <v>1</v>
      </c>
    </row>
    <row r="128" spans="1:18" ht="14.25" customHeight="1" x14ac:dyDescent="0.35">
      <c r="A128" t="s">
        <v>8836</v>
      </c>
      <c r="B128" t="s">
        <v>8837</v>
      </c>
      <c r="C128" t="s">
        <v>8880</v>
      </c>
      <c r="D128" t="s">
        <v>3576</v>
      </c>
      <c r="F128">
        <v>0</v>
      </c>
      <c r="G128" t="s">
        <v>8881</v>
      </c>
      <c r="H128" t="s">
        <v>8882</v>
      </c>
      <c r="I128">
        <v>5029</v>
      </c>
      <c r="J128">
        <v>20782</v>
      </c>
      <c r="K128">
        <v>20782</v>
      </c>
      <c r="L128" s="10">
        <v>607</v>
      </c>
      <c r="M128" s="10">
        <v>671</v>
      </c>
      <c r="N128" s="10">
        <v>880</v>
      </c>
      <c r="O128" s="10">
        <v>1224</v>
      </c>
      <c r="P128" s="10">
        <v>1448</v>
      </c>
      <c r="Q128" t="str">
        <f>VLOOKUP(I128,'CoC Range'!A$2:B$4899,2,FALSE())</f>
        <v>AR-503</v>
      </c>
      <c r="R128">
        <f>IF(VLOOKUP(Q128,'CoC Range'!B$2:C$4899,2,FALSE())="",1,0.5)</f>
        <v>1</v>
      </c>
    </row>
    <row r="129" spans="1:18" ht="14.25" customHeight="1" x14ac:dyDescent="0.35">
      <c r="A129" t="s">
        <v>8836</v>
      </c>
      <c r="B129" t="s">
        <v>8837</v>
      </c>
      <c r="C129" t="s">
        <v>8883</v>
      </c>
      <c r="D129" t="s">
        <v>3578</v>
      </c>
      <c r="F129">
        <v>1</v>
      </c>
      <c r="G129" t="s">
        <v>8884</v>
      </c>
      <c r="H129" t="s">
        <v>8885</v>
      </c>
      <c r="I129">
        <v>5031</v>
      </c>
      <c r="J129">
        <v>111038</v>
      </c>
      <c r="K129">
        <v>111038</v>
      </c>
      <c r="L129" s="10">
        <v>805</v>
      </c>
      <c r="M129" s="10">
        <v>870</v>
      </c>
      <c r="N129" s="10">
        <v>1040</v>
      </c>
      <c r="O129" s="10">
        <v>1402</v>
      </c>
      <c r="P129" s="10">
        <v>1480</v>
      </c>
      <c r="Q129" t="str">
        <f>VLOOKUP(I129,'CoC Range'!A$2:B$4899,2,FALSE())</f>
        <v>AR-503</v>
      </c>
      <c r="R129">
        <f>IF(VLOOKUP(Q129,'CoC Range'!B$2:C$4899,2,FALSE())="",1,0.5)</f>
        <v>1</v>
      </c>
    </row>
    <row r="130" spans="1:18" ht="14.25" customHeight="1" x14ac:dyDescent="0.35">
      <c r="A130" t="s">
        <v>8836</v>
      </c>
      <c r="B130" t="s">
        <v>8837</v>
      </c>
      <c r="C130" t="s">
        <v>8886</v>
      </c>
      <c r="D130" t="s">
        <v>3580</v>
      </c>
      <c r="F130">
        <v>1</v>
      </c>
      <c r="G130" t="s">
        <v>8887</v>
      </c>
      <c r="H130" t="s">
        <v>8888</v>
      </c>
      <c r="I130">
        <v>5033</v>
      </c>
      <c r="J130">
        <v>60593</v>
      </c>
      <c r="K130">
        <v>60593</v>
      </c>
      <c r="L130" s="10">
        <v>683</v>
      </c>
      <c r="M130" s="10">
        <v>714</v>
      </c>
      <c r="N130" s="10">
        <v>937</v>
      </c>
      <c r="O130" s="10">
        <v>1266</v>
      </c>
      <c r="P130" s="10">
        <v>1532</v>
      </c>
      <c r="Q130" t="str">
        <f>VLOOKUP(I130,'CoC Range'!A$2:B$4899,2,FALSE())</f>
        <v>AR-508</v>
      </c>
      <c r="R130">
        <f>IF(VLOOKUP(Q130,'CoC Range'!B$2:C$4899,2,FALSE())="",1,0.5)</f>
        <v>1</v>
      </c>
    </row>
    <row r="131" spans="1:18" ht="14.25" customHeight="1" x14ac:dyDescent="0.35">
      <c r="A131" t="s">
        <v>8836</v>
      </c>
      <c r="B131" t="s">
        <v>8837</v>
      </c>
      <c r="C131" t="s">
        <v>8889</v>
      </c>
      <c r="D131" t="s">
        <v>3582</v>
      </c>
      <c r="F131">
        <v>1</v>
      </c>
      <c r="G131" t="s">
        <v>8890</v>
      </c>
      <c r="H131" t="s">
        <v>8891</v>
      </c>
      <c r="I131">
        <v>5035</v>
      </c>
      <c r="J131">
        <v>47945</v>
      </c>
      <c r="K131">
        <v>47945</v>
      </c>
      <c r="L131" s="10">
        <v>1060</v>
      </c>
      <c r="M131" s="10">
        <v>1154</v>
      </c>
      <c r="N131" s="10">
        <v>1274</v>
      </c>
      <c r="O131" s="10">
        <v>1683</v>
      </c>
      <c r="P131" s="10">
        <v>1959</v>
      </c>
      <c r="Q131" t="str">
        <f>VLOOKUP(I131,'CoC Range'!A$2:B$4899,2,FALSE())</f>
        <v>AR-503</v>
      </c>
      <c r="R131">
        <f>IF(VLOOKUP(Q131,'CoC Range'!B$2:C$4899,2,FALSE())="",1,0.5)</f>
        <v>1</v>
      </c>
    </row>
    <row r="132" spans="1:18" ht="14.25" customHeight="1" x14ac:dyDescent="0.35">
      <c r="A132" t="s">
        <v>8836</v>
      </c>
      <c r="B132" t="s">
        <v>8837</v>
      </c>
      <c r="C132" t="s">
        <v>8892</v>
      </c>
      <c r="D132" t="s">
        <v>3584</v>
      </c>
      <c r="F132">
        <v>0</v>
      </c>
      <c r="G132" t="s">
        <v>8893</v>
      </c>
      <c r="H132" t="s">
        <v>8894</v>
      </c>
      <c r="I132">
        <v>5037</v>
      </c>
      <c r="J132">
        <v>16827</v>
      </c>
      <c r="K132">
        <v>16827</v>
      </c>
      <c r="L132" s="10">
        <v>630</v>
      </c>
      <c r="M132" s="10">
        <v>671</v>
      </c>
      <c r="N132" s="10">
        <v>880</v>
      </c>
      <c r="O132" s="10">
        <v>1224</v>
      </c>
      <c r="P132" s="10">
        <v>1476</v>
      </c>
      <c r="Q132" t="str">
        <f>VLOOKUP(I132,'CoC Range'!A$2:B$4899,2,FALSE())</f>
        <v>AR-503</v>
      </c>
      <c r="R132">
        <f>IF(VLOOKUP(Q132,'CoC Range'!B$2:C$4899,2,FALSE())="",1,0.5)</f>
        <v>1</v>
      </c>
    </row>
    <row r="133" spans="1:18" ht="14.25" customHeight="1" x14ac:dyDescent="0.35">
      <c r="A133" t="s">
        <v>8836</v>
      </c>
      <c r="B133" t="s">
        <v>8837</v>
      </c>
      <c r="C133" t="s">
        <v>8895</v>
      </c>
      <c r="D133" t="s">
        <v>3373</v>
      </c>
      <c r="F133">
        <v>0</v>
      </c>
      <c r="G133" t="s">
        <v>8896</v>
      </c>
      <c r="H133" t="s">
        <v>8897</v>
      </c>
      <c r="I133">
        <v>5039</v>
      </c>
      <c r="J133">
        <v>6472</v>
      </c>
      <c r="K133">
        <v>6472</v>
      </c>
      <c r="L133" s="10">
        <v>630</v>
      </c>
      <c r="M133" s="10">
        <v>671</v>
      </c>
      <c r="N133" s="10">
        <v>880</v>
      </c>
      <c r="O133" s="10">
        <v>1207</v>
      </c>
      <c r="P133" s="10">
        <v>1240</v>
      </c>
      <c r="Q133" t="str">
        <f>VLOOKUP(I133,'CoC Range'!A$2:B$4899,2,FALSE())</f>
        <v>AR-505</v>
      </c>
      <c r="R133">
        <f>IF(VLOOKUP(Q133,'CoC Range'!B$2:C$4899,2,FALSE())="",1,0.5)</f>
        <v>1</v>
      </c>
    </row>
    <row r="134" spans="1:18" ht="14.25" customHeight="1" x14ac:dyDescent="0.35">
      <c r="A134" t="s">
        <v>8836</v>
      </c>
      <c r="B134" t="s">
        <v>8837</v>
      </c>
      <c r="C134" t="s">
        <v>8898</v>
      </c>
      <c r="D134" t="s">
        <v>3587</v>
      </c>
      <c r="F134">
        <v>0</v>
      </c>
      <c r="G134" t="s">
        <v>8899</v>
      </c>
      <c r="H134" t="s">
        <v>8900</v>
      </c>
      <c r="I134">
        <v>5041</v>
      </c>
      <c r="J134">
        <v>11285</v>
      </c>
      <c r="K134">
        <v>11285</v>
      </c>
      <c r="L134" s="10">
        <v>630</v>
      </c>
      <c r="M134" s="10">
        <v>671</v>
      </c>
      <c r="N134" s="10">
        <v>880</v>
      </c>
      <c r="O134" s="10">
        <v>1208</v>
      </c>
      <c r="P134" s="10">
        <v>1476</v>
      </c>
      <c r="Q134" t="str">
        <f>VLOOKUP(I134,'CoC Range'!A$2:B$4899,2,FALSE())</f>
        <v>AR-505</v>
      </c>
      <c r="R134">
        <f>IF(VLOOKUP(Q134,'CoC Range'!B$2:C$4899,2,FALSE())="",1,0.5)</f>
        <v>1</v>
      </c>
    </row>
    <row r="135" spans="1:18" ht="14.25" customHeight="1" x14ac:dyDescent="0.35">
      <c r="A135" t="s">
        <v>8836</v>
      </c>
      <c r="B135" t="s">
        <v>8837</v>
      </c>
      <c r="C135" t="s">
        <v>8901</v>
      </c>
      <c r="D135" t="s">
        <v>3589</v>
      </c>
      <c r="F135">
        <v>0</v>
      </c>
      <c r="G135" t="s">
        <v>8902</v>
      </c>
      <c r="H135" t="s">
        <v>8903</v>
      </c>
      <c r="I135">
        <v>5043</v>
      </c>
      <c r="J135">
        <v>17309</v>
      </c>
      <c r="K135">
        <v>17309</v>
      </c>
      <c r="L135" s="10">
        <v>664</v>
      </c>
      <c r="M135" s="10">
        <v>706</v>
      </c>
      <c r="N135" s="10">
        <v>927</v>
      </c>
      <c r="O135" s="10">
        <v>1224</v>
      </c>
      <c r="P135" s="10">
        <v>1227</v>
      </c>
      <c r="Q135" t="str">
        <f>VLOOKUP(I135,'CoC Range'!A$2:B$4899,2,FALSE())</f>
        <v>AR-505</v>
      </c>
      <c r="R135">
        <f>IF(VLOOKUP(Q135,'CoC Range'!B$2:C$4899,2,FALSE())="",1,0.5)</f>
        <v>1</v>
      </c>
    </row>
    <row r="136" spans="1:18" ht="14.25" customHeight="1" x14ac:dyDescent="0.35">
      <c r="A136" t="s">
        <v>8836</v>
      </c>
      <c r="B136" t="s">
        <v>8837</v>
      </c>
      <c r="C136" t="s">
        <v>8904</v>
      </c>
      <c r="D136" t="s">
        <v>3591</v>
      </c>
      <c r="F136">
        <v>1</v>
      </c>
      <c r="G136" t="s">
        <v>8905</v>
      </c>
      <c r="H136" t="s">
        <v>8906</v>
      </c>
      <c r="I136">
        <v>5045</v>
      </c>
      <c r="J136">
        <v>124611</v>
      </c>
      <c r="K136">
        <v>124611</v>
      </c>
      <c r="L136" s="10">
        <v>984</v>
      </c>
      <c r="M136" s="10">
        <v>989</v>
      </c>
      <c r="N136" s="10">
        <v>1147</v>
      </c>
      <c r="O136" s="10">
        <v>1540</v>
      </c>
      <c r="P136" s="10">
        <v>1822</v>
      </c>
      <c r="Q136" t="str">
        <f>VLOOKUP(I136,'CoC Range'!A$2:B$4899,2,FALSE())</f>
        <v>AR-503</v>
      </c>
      <c r="R136">
        <f>IF(VLOOKUP(Q136,'CoC Range'!B$2:C$4899,2,FALSE())="",1,0.5)</f>
        <v>1</v>
      </c>
    </row>
    <row r="137" spans="1:18" ht="14.25" customHeight="1" x14ac:dyDescent="0.35">
      <c r="A137" t="s">
        <v>8836</v>
      </c>
      <c r="B137" t="s">
        <v>8837</v>
      </c>
      <c r="C137" t="s">
        <v>8907</v>
      </c>
      <c r="D137" t="s">
        <v>3385</v>
      </c>
      <c r="F137">
        <v>0</v>
      </c>
      <c r="G137" t="s">
        <v>8908</v>
      </c>
      <c r="H137" t="s">
        <v>8909</v>
      </c>
      <c r="I137">
        <v>5047</v>
      </c>
      <c r="J137">
        <v>17160</v>
      </c>
      <c r="K137">
        <v>17160</v>
      </c>
      <c r="L137" s="10">
        <v>666</v>
      </c>
      <c r="M137" s="10">
        <v>671</v>
      </c>
      <c r="N137" s="10">
        <v>880</v>
      </c>
      <c r="O137" s="10">
        <v>1094</v>
      </c>
      <c r="P137" s="10">
        <v>1476</v>
      </c>
      <c r="Q137" t="str">
        <f>VLOOKUP(I137,'CoC Range'!A$2:B$4899,2,FALSE())</f>
        <v>AR-508</v>
      </c>
      <c r="R137">
        <f>IF(VLOOKUP(Q137,'CoC Range'!B$2:C$4899,2,FALSE())="",1,0.5)</f>
        <v>1</v>
      </c>
    </row>
    <row r="138" spans="1:18" ht="14.25" customHeight="1" x14ac:dyDescent="0.35">
      <c r="A138" t="s">
        <v>8836</v>
      </c>
      <c r="B138" t="s">
        <v>8837</v>
      </c>
      <c r="C138" t="s">
        <v>8910</v>
      </c>
      <c r="D138" t="s">
        <v>3594</v>
      </c>
      <c r="F138">
        <v>0</v>
      </c>
      <c r="G138" t="s">
        <v>8911</v>
      </c>
      <c r="H138" t="s">
        <v>8912</v>
      </c>
      <c r="I138">
        <v>5049</v>
      </c>
      <c r="J138">
        <v>12183</v>
      </c>
      <c r="K138">
        <v>12183</v>
      </c>
      <c r="L138" s="10">
        <v>630</v>
      </c>
      <c r="M138" s="10">
        <v>746</v>
      </c>
      <c r="N138" s="10">
        <v>880</v>
      </c>
      <c r="O138" s="10">
        <v>1145</v>
      </c>
      <c r="P138" s="10">
        <v>1321</v>
      </c>
      <c r="Q138" t="str">
        <f>VLOOKUP(I138,'CoC Range'!A$2:B$4899,2,FALSE())</f>
        <v>AR-503</v>
      </c>
      <c r="R138">
        <f>IF(VLOOKUP(Q138,'CoC Range'!B$2:C$4899,2,FALSE())="",1,0.5)</f>
        <v>1</v>
      </c>
    </row>
    <row r="139" spans="1:18" ht="14.25" customHeight="1" x14ac:dyDescent="0.35">
      <c r="A139" t="s">
        <v>8836</v>
      </c>
      <c r="B139" t="s">
        <v>8837</v>
      </c>
      <c r="C139" t="s">
        <v>8913</v>
      </c>
      <c r="D139" t="s">
        <v>3596</v>
      </c>
      <c r="F139">
        <v>1</v>
      </c>
      <c r="G139" t="s">
        <v>8914</v>
      </c>
      <c r="H139" t="s">
        <v>8915</v>
      </c>
      <c r="I139">
        <v>5051</v>
      </c>
      <c r="J139">
        <v>100021</v>
      </c>
      <c r="K139">
        <v>100021</v>
      </c>
      <c r="L139" s="10">
        <v>829</v>
      </c>
      <c r="M139" s="10">
        <v>834</v>
      </c>
      <c r="N139" s="10">
        <v>1090</v>
      </c>
      <c r="O139" s="10">
        <v>1393</v>
      </c>
      <c r="P139" s="10">
        <v>1670</v>
      </c>
      <c r="Q139" t="str">
        <f>VLOOKUP(I139,'CoC Range'!A$2:B$4899,2,FALSE())</f>
        <v>AR-503</v>
      </c>
      <c r="R139">
        <f>IF(VLOOKUP(Q139,'CoC Range'!B$2:C$4899,2,FALSE())="",1,0.5)</f>
        <v>1</v>
      </c>
    </row>
    <row r="140" spans="1:18" ht="14.25" customHeight="1" x14ac:dyDescent="0.35">
      <c r="A140" t="s">
        <v>8836</v>
      </c>
      <c r="B140" t="s">
        <v>8837</v>
      </c>
      <c r="C140" t="s">
        <v>8916</v>
      </c>
      <c r="D140" t="s">
        <v>3598</v>
      </c>
      <c r="F140">
        <v>1</v>
      </c>
      <c r="G140" t="s">
        <v>8917</v>
      </c>
      <c r="H140" t="s">
        <v>8918</v>
      </c>
      <c r="I140">
        <v>5053</v>
      </c>
      <c r="J140">
        <v>18022</v>
      </c>
      <c r="K140">
        <v>18022</v>
      </c>
      <c r="L140" s="10">
        <v>795</v>
      </c>
      <c r="M140" s="10">
        <v>800</v>
      </c>
      <c r="N140" s="10">
        <v>968</v>
      </c>
      <c r="O140" s="10">
        <v>1226</v>
      </c>
      <c r="P140" s="10">
        <v>1539</v>
      </c>
      <c r="Q140" t="str">
        <f>VLOOKUP(I140,'CoC Range'!A$2:B$4899,2,FALSE())</f>
        <v>AR-505</v>
      </c>
      <c r="R140">
        <f>IF(VLOOKUP(Q140,'CoC Range'!B$2:C$4899,2,FALSE())="",1,0.5)</f>
        <v>1</v>
      </c>
    </row>
    <row r="141" spans="1:18" ht="14.25" customHeight="1" x14ac:dyDescent="0.35">
      <c r="A141" t="s">
        <v>8836</v>
      </c>
      <c r="B141" t="s">
        <v>8837</v>
      </c>
      <c r="C141" t="s">
        <v>8919</v>
      </c>
      <c r="D141" t="s">
        <v>3389</v>
      </c>
      <c r="F141">
        <v>0</v>
      </c>
      <c r="G141" t="s">
        <v>8920</v>
      </c>
      <c r="H141" t="s">
        <v>8921</v>
      </c>
      <c r="I141">
        <v>5055</v>
      </c>
      <c r="J141">
        <v>45954</v>
      </c>
      <c r="K141">
        <v>45954</v>
      </c>
      <c r="L141" s="10">
        <v>648</v>
      </c>
      <c r="M141" s="10">
        <v>772</v>
      </c>
      <c r="N141" s="10">
        <v>905</v>
      </c>
      <c r="O141" s="10">
        <v>1259</v>
      </c>
      <c r="P141" s="10">
        <v>1492</v>
      </c>
      <c r="Q141" t="str">
        <f>VLOOKUP(I141,'CoC Range'!A$2:B$4899,2,FALSE())</f>
        <v>AR-503</v>
      </c>
      <c r="R141">
        <f>IF(VLOOKUP(Q141,'CoC Range'!B$2:C$4899,2,FALSE())="",1,0.5)</f>
        <v>1</v>
      </c>
    </row>
    <row r="142" spans="1:18" ht="14.25" customHeight="1" x14ac:dyDescent="0.35">
      <c r="A142" t="s">
        <v>8836</v>
      </c>
      <c r="B142" t="s">
        <v>8837</v>
      </c>
      <c r="C142" t="s">
        <v>8922</v>
      </c>
      <c r="D142" t="s">
        <v>3601</v>
      </c>
      <c r="F142">
        <v>0</v>
      </c>
      <c r="G142" t="s">
        <v>8923</v>
      </c>
      <c r="H142" t="s">
        <v>8924</v>
      </c>
      <c r="I142">
        <v>5057</v>
      </c>
      <c r="J142">
        <v>20037</v>
      </c>
      <c r="K142">
        <v>20037</v>
      </c>
      <c r="L142" s="10">
        <v>650</v>
      </c>
      <c r="M142" s="10">
        <v>692</v>
      </c>
      <c r="N142" s="10">
        <v>908</v>
      </c>
      <c r="O142" s="10">
        <v>1188</v>
      </c>
      <c r="P142" s="10">
        <v>1404</v>
      </c>
      <c r="Q142" t="str">
        <f>VLOOKUP(I142,'CoC Range'!A$2:B$4899,2,FALSE())</f>
        <v>AR-503</v>
      </c>
      <c r="R142">
        <f>IF(VLOOKUP(Q142,'CoC Range'!B$2:C$4899,2,FALSE())="",1,0.5)</f>
        <v>1</v>
      </c>
    </row>
    <row r="143" spans="1:18" ht="14.25" customHeight="1" x14ac:dyDescent="0.35">
      <c r="A143" t="s">
        <v>8836</v>
      </c>
      <c r="B143" t="s">
        <v>8837</v>
      </c>
      <c r="C143" t="s">
        <v>8925</v>
      </c>
      <c r="D143" t="s">
        <v>3603</v>
      </c>
      <c r="F143">
        <v>0</v>
      </c>
      <c r="G143" t="s">
        <v>8926</v>
      </c>
      <c r="H143" t="s">
        <v>8927</v>
      </c>
      <c r="I143">
        <v>5059</v>
      </c>
      <c r="J143">
        <v>33129</v>
      </c>
      <c r="K143">
        <v>33129</v>
      </c>
      <c r="L143" s="10">
        <v>613</v>
      </c>
      <c r="M143" s="10">
        <v>671</v>
      </c>
      <c r="N143" s="10">
        <v>880</v>
      </c>
      <c r="O143" s="10">
        <v>1155</v>
      </c>
      <c r="P143" s="10">
        <v>1282</v>
      </c>
      <c r="Q143" t="str">
        <f>VLOOKUP(I143,'CoC Range'!A$2:B$4899,2,FALSE())</f>
        <v>AR-503</v>
      </c>
      <c r="R143">
        <f>IF(VLOOKUP(Q143,'CoC Range'!B$2:C$4899,2,FALSE())="",1,0.5)</f>
        <v>1</v>
      </c>
    </row>
    <row r="144" spans="1:18" ht="14.25" customHeight="1" x14ac:dyDescent="0.35">
      <c r="A144" t="s">
        <v>8836</v>
      </c>
      <c r="B144" t="s">
        <v>8837</v>
      </c>
      <c r="C144" t="s">
        <v>8928</v>
      </c>
      <c r="D144" t="s">
        <v>3605</v>
      </c>
      <c r="F144">
        <v>0</v>
      </c>
      <c r="G144" t="s">
        <v>8929</v>
      </c>
      <c r="H144" t="s">
        <v>8930</v>
      </c>
      <c r="I144">
        <v>5061</v>
      </c>
      <c r="J144">
        <v>12779</v>
      </c>
      <c r="K144">
        <v>12779</v>
      </c>
      <c r="L144" s="10">
        <v>632</v>
      </c>
      <c r="M144" s="10">
        <v>673</v>
      </c>
      <c r="N144" s="10">
        <v>883</v>
      </c>
      <c r="O144" s="10">
        <v>1059</v>
      </c>
      <c r="P144" s="10">
        <v>1272</v>
      </c>
      <c r="Q144" t="str">
        <f>VLOOKUP(I144,'CoC Range'!A$2:B$4899,2,FALSE())</f>
        <v>AR-503</v>
      </c>
      <c r="R144">
        <f>IF(VLOOKUP(Q144,'CoC Range'!B$2:C$4899,2,FALSE())="",1,0.5)</f>
        <v>1</v>
      </c>
    </row>
    <row r="145" spans="1:18" ht="14.25" customHeight="1" x14ac:dyDescent="0.35">
      <c r="A145" t="s">
        <v>8836</v>
      </c>
      <c r="B145" t="s">
        <v>8837</v>
      </c>
      <c r="C145" t="s">
        <v>8931</v>
      </c>
      <c r="D145" t="s">
        <v>3607</v>
      </c>
      <c r="F145">
        <v>0</v>
      </c>
      <c r="G145" t="s">
        <v>8932</v>
      </c>
      <c r="H145" t="s">
        <v>8933</v>
      </c>
      <c r="I145">
        <v>5063</v>
      </c>
      <c r="J145">
        <v>37910</v>
      </c>
      <c r="K145">
        <v>37910</v>
      </c>
      <c r="L145" s="10">
        <v>684</v>
      </c>
      <c r="M145" s="10">
        <v>688</v>
      </c>
      <c r="N145" s="10">
        <v>891</v>
      </c>
      <c r="O145" s="10">
        <v>1175</v>
      </c>
      <c r="P145" s="10">
        <v>1180</v>
      </c>
      <c r="Q145" t="str">
        <f>VLOOKUP(I145,'CoC Range'!A$2:B$4899,2,FALSE())</f>
        <v>AR-503</v>
      </c>
      <c r="R145">
        <f>IF(VLOOKUP(Q145,'CoC Range'!B$2:C$4899,2,FALSE())="",1,0.5)</f>
        <v>1</v>
      </c>
    </row>
    <row r="146" spans="1:18" ht="14.25" customHeight="1" x14ac:dyDescent="0.35">
      <c r="A146" t="s">
        <v>8836</v>
      </c>
      <c r="B146" t="s">
        <v>8837</v>
      </c>
      <c r="C146" t="s">
        <v>8934</v>
      </c>
      <c r="D146" t="s">
        <v>3609</v>
      </c>
      <c r="F146">
        <v>0</v>
      </c>
      <c r="G146" t="s">
        <v>8935</v>
      </c>
      <c r="H146" t="s">
        <v>8936</v>
      </c>
      <c r="I146">
        <v>5065</v>
      </c>
      <c r="J146">
        <v>13748</v>
      </c>
      <c r="K146">
        <v>13748</v>
      </c>
      <c r="L146" s="10">
        <v>630</v>
      </c>
      <c r="M146" s="10">
        <v>715</v>
      </c>
      <c r="N146" s="10">
        <v>880</v>
      </c>
      <c r="O146" s="10">
        <v>1202</v>
      </c>
      <c r="P146" s="10">
        <v>1476</v>
      </c>
      <c r="Q146" t="str">
        <f>VLOOKUP(I146,'CoC Range'!A$2:B$4899,2,FALSE())</f>
        <v>AR-503</v>
      </c>
      <c r="R146">
        <f>IF(VLOOKUP(Q146,'CoC Range'!B$2:C$4899,2,FALSE())="",1,0.5)</f>
        <v>1</v>
      </c>
    </row>
    <row r="147" spans="1:18" ht="14.25" customHeight="1" x14ac:dyDescent="0.35">
      <c r="A147" t="s">
        <v>8836</v>
      </c>
      <c r="B147" t="s">
        <v>8837</v>
      </c>
      <c r="C147" t="s">
        <v>8937</v>
      </c>
      <c r="D147" t="s">
        <v>3397</v>
      </c>
      <c r="F147">
        <v>0</v>
      </c>
      <c r="G147" t="s">
        <v>8938</v>
      </c>
      <c r="H147" t="s">
        <v>8939</v>
      </c>
      <c r="I147">
        <v>5067</v>
      </c>
      <c r="J147">
        <v>16784</v>
      </c>
      <c r="K147">
        <v>16784</v>
      </c>
      <c r="L147" s="10">
        <v>630</v>
      </c>
      <c r="M147" s="10">
        <v>671</v>
      </c>
      <c r="N147" s="10">
        <v>880</v>
      </c>
      <c r="O147" s="10">
        <v>1055</v>
      </c>
      <c r="P147" s="10">
        <v>1165</v>
      </c>
      <c r="Q147" t="str">
        <f>VLOOKUP(I147,'CoC Range'!A$2:B$4899,2,FALSE())</f>
        <v>AR-503</v>
      </c>
      <c r="R147">
        <f>IF(VLOOKUP(Q147,'CoC Range'!B$2:C$4899,2,FALSE())="",1,0.5)</f>
        <v>1</v>
      </c>
    </row>
    <row r="148" spans="1:18" ht="14.25" customHeight="1" x14ac:dyDescent="0.35">
      <c r="A148" t="s">
        <v>8836</v>
      </c>
      <c r="B148" t="s">
        <v>8837</v>
      </c>
      <c r="C148" t="s">
        <v>8940</v>
      </c>
      <c r="D148" t="s">
        <v>3399</v>
      </c>
      <c r="F148">
        <v>0</v>
      </c>
      <c r="G148" t="s">
        <v>8941</v>
      </c>
      <c r="H148" t="s">
        <v>8942</v>
      </c>
      <c r="I148">
        <v>5069</v>
      </c>
      <c r="J148">
        <v>66934</v>
      </c>
      <c r="K148">
        <v>66934</v>
      </c>
      <c r="L148" s="10">
        <v>697</v>
      </c>
      <c r="M148" s="10">
        <v>728</v>
      </c>
      <c r="N148" s="10">
        <v>937</v>
      </c>
      <c r="O148" s="10">
        <v>1224</v>
      </c>
      <c r="P148" s="10">
        <v>1241</v>
      </c>
      <c r="Q148" t="str">
        <f>VLOOKUP(I148,'CoC Range'!A$2:B$4899,2,FALSE())</f>
        <v>AR-505</v>
      </c>
      <c r="R148">
        <f>IF(VLOOKUP(Q148,'CoC Range'!B$2:C$4899,2,FALSE())="",1,0.5)</f>
        <v>1</v>
      </c>
    </row>
    <row r="149" spans="1:18" ht="14.25" customHeight="1" x14ac:dyDescent="0.35">
      <c r="A149" t="s">
        <v>8836</v>
      </c>
      <c r="B149" t="s">
        <v>8837</v>
      </c>
      <c r="C149" t="s">
        <v>8943</v>
      </c>
      <c r="D149" t="s">
        <v>3613</v>
      </c>
      <c r="F149">
        <v>0</v>
      </c>
      <c r="G149" t="s">
        <v>8944</v>
      </c>
      <c r="H149" t="s">
        <v>8945</v>
      </c>
      <c r="I149">
        <v>5071</v>
      </c>
      <c r="J149">
        <v>25925</v>
      </c>
      <c r="K149">
        <v>25925</v>
      </c>
      <c r="L149" s="10">
        <v>633</v>
      </c>
      <c r="M149" s="10">
        <v>674</v>
      </c>
      <c r="N149" s="10">
        <v>884</v>
      </c>
      <c r="O149" s="10">
        <v>1083</v>
      </c>
      <c r="P149" s="10">
        <v>1246</v>
      </c>
      <c r="Q149" t="str">
        <f>VLOOKUP(I149,'CoC Range'!A$2:B$4899,2,FALSE())</f>
        <v>AR-503</v>
      </c>
      <c r="R149">
        <f>IF(VLOOKUP(Q149,'CoC Range'!B$2:C$4899,2,FALSE())="",1,0.5)</f>
        <v>1</v>
      </c>
    </row>
    <row r="150" spans="1:18" ht="14.25" customHeight="1" x14ac:dyDescent="0.35">
      <c r="A150" t="s">
        <v>8836</v>
      </c>
      <c r="B150" t="s">
        <v>8837</v>
      </c>
      <c r="C150" t="s">
        <v>8946</v>
      </c>
      <c r="D150" t="s">
        <v>3615</v>
      </c>
      <c r="F150">
        <v>0</v>
      </c>
      <c r="G150" t="s">
        <v>8947</v>
      </c>
      <c r="H150" t="s">
        <v>8948</v>
      </c>
      <c r="I150">
        <v>5073</v>
      </c>
      <c r="J150">
        <v>6277</v>
      </c>
      <c r="K150">
        <v>6277</v>
      </c>
      <c r="L150" s="10">
        <v>630</v>
      </c>
      <c r="M150" s="10">
        <v>671</v>
      </c>
      <c r="N150" s="10">
        <v>880</v>
      </c>
      <c r="O150" s="10">
        <v>1055</v>
      </c>
      <c r="P150" s="10">
        <v>1240</v>
      </c>
      <c r="Q150" t="str">
        <f>VLOOKUP(I150,'CoC Range'!A$2:B$4899,2,FALSE())</f>
        <v>AR-503</v>
      </c>
      <c r="R150">
        <f>IF(VLOOKUP(Q150,'CoC Range'!B$2:C$4899,2,FALSE())="",1,0.5)</f>
        <v>1</v>
      </c>
    </row>
    <row r="151" spans="1:18" ht="14.25" customHeight="1" x14ac:dyDescent="0.35">
      <c r="A151" t="s">
        <v>8836</v>
      </c>
      <c r="B151" t="s">
        <v>8837</v>
      </c>
      <c r="C151" t="s">
        <v>8949</v>
      </c>
      <c r="D151" t="s">
        <v>3405</v>
      </c>
      <c r="F151">
        <v>0</v>
      </c>
      <c r="G151" t="s">
        <v>8950</v>
      </c>
      <c r="H151" t="s">
        <v>8951</v>
      </c>
      <c r="I151">
        <v>5075</v>
      </c>
      <c r="J151">
        <v>16258</v>
      </c>
      <c r="K151">
        <v>16258</v>
      </c>
      <c r="L151" s="10">
        <v>630</v>
      </c>
      <c r="M151" s="10">
        <v>671</v>
      </c>
      <c r="N151" s="10">
        <v>880</v>
      </c>
      <c r="O151" s="10">
        <v>1089</v>
      </c>
      <c r="P151" s="10">
        <v>1375</v>
      </c>
      <c r="Q151" t="str">
        <f>VLOOKUP(I151,'CoC Range'!A$2:B$4899,2,FALSE())</f>
        <v>AR-503</v>
      </c>
      <c r="R151">
        <f>IF(VLOOKUP(Q151,'CoC Range'!B$2:C$4899,2,FALSE())="",1,0.5)</f>
        <v>1</v>
      </c>
    </row>
    <row r="152" spans="1:18" ht="14.25" customHeight="1" x14ac:dyDescent="0.35">
      <c r="A152" t="s">
        <v>8836</v>
      </c>
      <c r="B152" t="s">
        <v>8837</v>
      </c>
      <c r="C152" t="s">
        <v>8952</v>
      </c>
      <c r="D152" t="s">
        <v>3407</v>
      </c>
      <c r="F152">
        <v>0</v>
      </c>
      <c r="G152" t="s">
        <v>8953</v>
      </c>
      <c r="H152" t="s">
        <v>8954</v>
      </c>
      <c r="I152">
        <v>5077</v>
      </c>
      <c r="J152">
        <v>8666</v>
      </c>
      <c r="K152">
        <v>8666</v>
      </c>
      <c r="L152" s="10">
        <v>630</v>
      </c>
      <c r="M152" s="10">
        <v>671</v>
      </c>
      <c r="N152" s="10">
        <v>880</v>
      </c>
      <c r="O152" s="10">
        <v>1224</v>
      </c>
      <c r="P152" s="10">
        <v>1240</v>
      </c>
      <c r="Q152" t="str">
        <f>VLOOKUP(I152,'CoC Range'!A$2:B$4899,2,FALSE())</f>
        <v>AR-503</v>
      </c>
      <c r="R152">
        <f>IF(VLOOKUP(Q152,'CoC Range'!B$2:C$4899,2,FALSE())="",1,0.5)</f>
        <v>1</v>
      </c>
    </row>
    <row r="153" spans="1:18" ht="14.25" customHeight="1" x14ac:dyDescent="0.35">
      <c r="A153" t="s">
        <v>8836</v>
      </c>
      <c r="B153" t="s">
        <v>8837</v>
      </c>
      <c r="C153" t="s">
        <v>8955</v>
      </c>
      <c r="D153" t="s">
        <v>3619</v>
      </c>
      <c r="F153">
        <v>0</v>
      </c>
      <c r="G153" t="s">
        <v>8956</v>
      </c>
      <c r="H153" t="s">
        <v>8957</v>
      </c>
      <c r="I153">
        <v>5079</v>
      </c>
      <c r="J153">
        <v>13016</v>
      </c>
      <c r="K153">
        <v>13016</v>
      </c>
      <c r="L153" s="10">
        <v>630</v>
      </c>
      <c r="M153" s="10">
        <v>671</v>
      </c>
      <c r="N153" s="10">
        <v>880</v>
      </c>
      <c r="O153" s="10">
        <v>1224</v>
      </c>
      <c r="P153" s="10">
        <v>1240</v>
      </c>
      <c r="Q153" t="str">
        <f>VLOOKUP(I153,'CoC Range'!A$2:B$4899,2,FALSE())</f>
        <v>AR-505</v>
      </c>
      <c r="R153">
        <f>IF(VLOOKUP(Q153,'CoC Range'!B$2:C$4899,2,FALSE())="",1,0.5)</f>
        <v>1</v>
      </c>
    </row>
    <row r="154" spans="1:18" ht="14.25" customHeight="1" x14ac:dyDescent="0.35">
      <c r="A154" t="s">
        <v>8836</v>
      </c>
      <c r="B154" t="s">
        <v>8837</v>
      </c>
      <c r="C154" t="s">
        <v>8958</v>
      </c>
      <c r="D154" t="s">
        <v>3621</v>
      </c>
      <c r="F154">
        <v>1</v>
      </c>
      <c r="G154" t="s">
        <v>8959</v>
      </c>
      <c r="H154" t="s">
        <v>8960</v>
      </c>
      <c r="I154">
        <v>5081</v>
      </c>
      <c r="J154">
        <v>12024</v>
      </c>
      <c r="K154">
        <v>12024</v>
      </c>
      <c r="L154" s="10">
        <v>666</v>
      </c>
      <c r="M154" s="10">
        <v>671</v>
      </c>
      <c r="N154" s="10">
        <v>880</v>
      </c>
      <c r="O154" s="10">
        <v>1166</v>
      </c>
      <c r="P154" s="10">
        <v>1170</v>
      </c>
      <c r="Q154" t="str">
        <f>VLOOKUP(I154,'CoC Range'!A$2:B$4899,2,FALSE())</f>
        <v>AR-503</v>
      </c>
      <c r="R154">
        <f>IF(VLOOKUP(Q154,'CoC Range'!B$2:C$4899,2,FALSE())="",1,0.5)</f>
        <v>1</v>
      </c>
    </row>
    <row r="155" spans="1:18" ht="14.25" customHeight="1" x14ac:dyDescent="0.35">
      <c r="A155" t="s">
        <v>8836</v>
      </c>
      <c r="B155" t="s">
        <v>8837</v>
      </c>
      <c r="C155" t="s">
        <v>8961</v>
      </c>
      <c r="D155" t="s">
        <v>3623</v>
      </c>
      <c r="F155">
        <v>0</v>
      </c>
      <c r="G155" t="s">
        <v>8962</v>
      </c>
      <c r="H155" t="s">
        <v>8963</v>
      </c>
      <c r="I155">
        <v>5083</v>
      </c>
      <c r="J155">
        <v>21247</v>
      </c>
      <c r="K155">
        <v>21247</v>
      </c>
      <c r="L155" s="10">
        <v>607</v>
      </c>
      <c r="M155" s="10">
        <v>803</v>
      </c>
      <c r="N155" s="10">
        <v>880</v>
      </c>
      <c r="O155" s="10">
        <v>1224</v>
      </c>
      <c r="P155" s="10">
        <v>1362</v>
      </c>
      <c r="Q155" t="str">
        <f>VLOOKUP(I155,'CoC Range'!A$2:B$4899,2,FALSE())</f>
        <v>AR-508</v>
      </c>
      <c r="R155">
        <f>IF(VLOOKUP(Q155,'CoC Range'!B$2:C$4899,2,FALSE())="",1,0.5)</f>
        <v>1</v>
      </c>
    </row>
    <row r="156" spans="1:18" ht="14.25" customHeight="1" x14ac:dyDescent="0.35">
      <c r="A156" t="s">
        <v>8836</v>
      </c>
      <c r="B156" t="s">
        <v>8837</v>
      </c>
      <c r="C156" t="s">
        <v>8904</v>
      </c>
      <c r="D156" t="s">
        <v>3625</v>
      </c>
      <c r="F156">
        <v>1</v>
      </c>
      <c r="G156" t="s">
        <v>8905</v>
      </c>
      <c r="H156" t="s">
        <v>8964</v>
      </c>
      <c r="I156">
        <v>5085</v>
      </c>
      <c r="J156">
        <v>74292</v>
      </c>
      <c r="K156">
        <v>74292</v>
      </c>
      <c r="L156" s="10">
        <v>984</v>
      </c>
      <c r="M156" s="10">
        <v>989</v>
      </c>
      <c r="N156" s="10">
        <v>1147</v>
      </c>
      <c r="O156" s="10">
        <v>1540</v>
      </c>
      <c r="P156" s="10">
        <v>1822</v>
      </c>
      <c r="Q156" t="str">
        <f>VLOOKUP(I156,'CoC Range'!A$2:B$4899,2,FALSE())</f>
        <v>AR-500</v>
      </c>
      <c r="R156">
        <f>IF(VLOOKUP(Q156,'CoC Range'!B$2:C$4899,2,FALSE())="",1,0.5)</f>
        <v>1</v>
      </c>
    </row>
    <row r="157" spans="1:18" ht="14.25" customHeight="1" x14ac:dyDescent="0.35">
      <c r="A157" t="s">
        <v>8836</v>
      </c>
      <c r="B157" t="s">
        <v>8837</v>
      </c>
      <c r="C157" t="s">
        <v>8847</v>
      </c>
      <c r="D157" t="s">
        <v>3415</v>
      </c>
      <c r="F157">
        <v>1</v>
      </c>
      <c r="G157" t="s">
        <v>8848</v>
      </c>
      <c r="H157" t="s">
        <v>8965</v>
      </c>
      <c r="I157">
        <v>5087</v>
      </c>
      <c r="J157">
        <v>16737</v>
      </c>
      <c r="K157">
        <v>16737</v>
      </c>
      <c r="L157" s="10">
        <v>1007</v>
      </c>
      <c r="M157" s="10">
        <v>1115</v>
      </c>
      <c r="N157" s="10">
        <v>1347</v>
      </c>
      <c r="O157" s="10">
        <v>1873</v>
      </c>
      <c r="P157" s="10">
        <v>2213</v>
      </c>
      <c r="Q157" t="str">
        <f>VLOOKUP(I157,'CoC Range'!A$2:B$4899,2,FALSE())</f>
        <v>AR-501</v>
      </c>
      <c r="R157">
        <f>IF(VLOOKUP(Q157,'CoC Range'!B$2:C$4899,2,FALSE())="",1,0.5)</f>
        <v>1</v>
      </c>
    </row>
    <row r="158" spans="1:18" ht="14.25" customHeight="1" x14ac:dyDescent="0.35">
      <c r="A158" t="s">
        <v>8836</v>
      </c>
      <c r="B158" t="s">
        <v>8837</v>
      </c>
      <c r="C158" t="s">
        <v>8966</v>
      </c>
      <c r="D158" t="s">
        <v>3419</v>
      </c>
      <c r="F158">
        <v>0</v>
      </c>
      <c r="G158" t="s">
        <v>8967</v>
      </c>
      <c r="H158" t="s">
        <v>8968</v>
      </c>
      <c r="I158">
        <v>5089</v>
      </c>
      <c r="J158">
        <v>16905</v>
      </c>
      <c r="K158">
        <v>16905</v>
      </c>
      <c r="L158" s="10">
        <v>650</v>
      </c>
      <c r="M158" s="10">
        <v>692</v>
      </c>
      <c r="N158" s="10">
        <v>908</v>
      </c>
      <c r="O158" s="10">
        <v>1132</v>
      </c>
      <c r="P158" s="10">
        <v>1280</v>
      </c>
      <c r="Q158" t="str">
        <f>VLOOKUP(I158,'CoC Range'!A$2:B$4899,2,FALSE())</f>
        <v>AR-503</v>
      </c>
      <c r="R158">
        <f>IF(VLOOKUP(Q158,'CoC Range'!B$2:C$4899,2,FALSE())="",1,0.5)</f>
        <v>1</v>
      </c>
    </row>
    <row r="159" spans="1:18" ht="14.25" customHeight="1" x14ac:dyDescent="0.35">
      <c r="A159" t="s">
        <v>8836</v>
      </c>
      <c r="B159" t="s">
        <v>8837</v>
      </c>
      <c r="C159" t="s">
        <v>8969</v>
      </c>
      <c r="D159" t="s">
        <v>3629</v>
      </c>
      <c r="F159">
        <v>1</v>
      </c>
      <c r="G159" t="s">
        <v>8970</v>
      </c>
      <c r="H159" t="s">
        <v>8971</v>
      </c>
      <c r="I159">
        <v>5091</v>
      </c>
      <c r="J159">
        <v>42682</v>
      </c>
      <c r="K159">
        <v>42682</v>
      </c>
      <c r="L159" s="10">
        <v>859</v>
      </c>
      <c r="M159" s="10">
        <v>868</v>
      </c>
      <c r="N159" s="10">
        <v>1101</v>
      </c>
      <c r="O159" s="10">
        <v>1369</v>
      </c>
      <c r="P159" s="10">
        <v>1657</v>
      </c>
      <c r="Q159" t="str">
        <f>VLOOKUP(I159,'CoC Range'!A$2:B$4899,2,FALSE())</f>
        <v>AR-503</v>
      </c>
      <c r="R159">
        <f>IF(VLOOKUP(Q159,'CoC Range'!B$2:C$4899,2,FALSE())="",1,0.5)</f>
        <v>1</v>
      </c>
    </row>
    <row r="160" spans="1:18" ht="14.25" customHeight="1" x14ac:dyDescent="0.35">
      <c r="A160" t="s">
        <v>8836</v>
      </c>
      <c r="B160" t="s">
        <v>8837</v>
      </c>
      <c r="C160" t="s">
        <v>8972</v>
      </c>
      <c r="D160" t="s">
        <v>3631</v>
      </c>
      <c r="F160">
        <v>0</v>
      </c>
      <c r="G160" t="s">
        <v>8973</v>
      </c>
      <c r="H160" t="s">
        <v>8974</v>
      </c>
      <c r="I160">
        <v>5093</v>
      </c>
      <c r="J160">
        <v>40361</v>
      </c>
      <c r="K160">
        <v>40361</v>
      </c>
      <c r="L160" s="10">
        <v>624</v>
      </c>
      <c r="M160" s="10">
        <v>671</v>
      </c>
      <c r="N160" s="10">
        <v>880</v>
      </c>
      <c r="O160" s="10">
        <v>1161</v>
      </c>
      <c r="P160" s="10">
        <v>1165</v>
      </c>
      <c r="Q160" t="str">
        <f>VLOOKUP(I160,'CoC Range'!A$2:B$4899,2,FALSE())</f>
        <v>AR-503</v>
      </c>
      <c r="R160">
        <f>IF(VLOOKUP(Q160,'CoC Range'!B$2:C$4899,2,FALSE())="",1,0.5)</f>
        <v>1</v>
      </c>
    </row>
    <row r="161" spans="1:18" ht="14.25" customHeight="1" x14ac:dyDescent="0.35">
      <c r="A161" t="s">
        <v>8836</v>
      </c>
      <c r="B161" t="s">
        <v>8837</v>
      </c>
      <c r="C161" t="s">
        <v>8975</v>
      </c>
      <c r="D161" t="s">
        <v>3425</v>
      </c>
      <c r="F161">
        <v>0</v>
      </c>
      <c r="G161" t="s">
        <v>8976</v>
      </c>
      <c r="H161" t="s">
        <v>8977</v>
      </c>
      <c r="I161">
        <v>5095</v>
      </c>
      <c r="J161">
        <v>6787</v>
      </c>
      <c r="K161">
        <v>6787</v>
      </c>
      <c r="L161" s="10">
        <v>660</v>
      </c>
      <c r="M161" s="10">
        <v>671</v>
      </c>
      <c r="N161" s="10">
        <v>880</v>
      </c>
      <c r="O161" s="10">
        <v>1055</v>
      </c>
      <c r="P161" s="10">
        <v>1240</v>
      </c>
      <c r="Q161" t="str">
        <f>VLOOKUP(I161,'CoC Range'!A$2:B$4899,2,FALSE())</f>
        <v>AR-503</v>
      </c>
      <c r="R161">
        <f>IF(VLOOKUP(Q161,'CoC Range'!B$2:C$4899,2,FALSE())="",1,0.5)</f>
        <v>1</v>
      </c>
    </row>
    <row r="162" spans="1:18" ht="14.25" customHeight="1" x14ac:dyDescent="0.35">
      <c r="A162" t="s">
        <v>8836</v>
      </c>
      <c r="B162" t="s">
        <v>8837</v>
      </c>
      <c r="C162" t="s">
        <v>8978</v>
      </c>
      <c r="D162" t="s">
        <v>3427</v>
      </c>
      <c r="F162">
        <v>0</v>
      </c>
      <c r="G162" t="s">
        <v>8979</v>
      </c>
      <c r="H162" t="s">
        <v>8980</v>
      </c>
      <c r="I162">
        <v>5097</v>
      </c>
      <c r="J162">
        <v>8555</v>
      </c>
      <c r="K162">
        <v>8555</v>
      </c>
      <c r="L162" s="10">
        <v>630</v>
      </c>
      <c r="M162" s="10">
        <v>803</v>
      </c>
      <c r="N162" s="10">
        <v>880</v>
      </c>
      <c r="O162" s="10">
        <v>1096</v>
      </c>
      <c r="P162" s="10">
        <v>1240</v>
      </c>
      <c r="Q162" t="str">
        <f>VLOOKUP(I162,'CoC Range'!A$2:B$4899,2,FALSE())</f>
        <v>AR-503</v>
      </c>
      <c r="R162">
        <f>IF(VLOOKUP(Q162,'CoC Range'!B$2:C$4899,2,FALSE())="",1,0.5)</f>
        <v>1</v>
      </c>
    </row>
    <row r="163" spans="1:18" ht="14.25" customHeight="1" x14ac:dyDescent="0.35">
      <c r="A163" t="s">
        <v>8836</v>
      </c>
      <c r="B163" t="s">
        <v>8837</v>
      </c>
      <c r="C163" t="s">
        <v>8981</v>
      </c>
      <c r="D163" t="s">
        <v>3635</v>
      </c>
      <c r="F163">
        <v>0</v>
      </c>
      <c r="G163" t="s">
        <v>8982</v>
      </c>
      <c r="H163" t="s">
        <v>8983</v>
      </c>
      <c r="I163">
        <v>5099</v>
      </c>
      <c r="J163">
        <v>8292</v>
      </c>
      <c r="K163">
        <v>8292</v>
      </c>
      <c r="L163" s="10">
        <v>652</v>
      </c>
      <c r="M163" s="10">
        <v>694</v>
      </c>
      <c r="N163" s="10">
        <v>911</v>
      </c>
      <c r="O163" s="10">
        <v>1092</v>
      </c>
      <c r="P163" s="10">
        <v>1284</v>
      </c>
      <c r="Q163" t="str">
        <f>VLOOKUP(I163,'CoC Range'!A$2:B$4899,2,FALSE())</f>
        <v>AR-503</v>
      </c>
      <c r="R163">
        <f>IF(VLOOKUP(Q163,'CoC Range'!B$2:C$4899,2,FALSE())="",1,0.5)</f>
        <v>1</v>
      </c>
    </row>
    <row r="164" spans="1:18" ht="14.25" customHeight="1" x14ac:dyDescent="0.35">
      <c r="A164" t="s">
        <v>8836</v>
      </c>
      <c r="B164" t="s">
        <v>8837</v>
      </c>
      <c r="C164" t="s">
        <v>8984</v>
      </c>
      <c r="D164" t="s">
        <v>3637</v>
      </c>
      <c r="F164">
        <v>0</v>
      </c>
      <c r="G164" t="s">
        <v>8985</v>
      </c>
      <c r="H164" t="s">
        <v>8986</v>
      </c>
      <c r="I164">
        <v>5101</v>
      </c>
      <c r="J164">
        <v>7243</v>
      </c>
      <c r="K164">
        <v>7243</v>
      </c>
      <c r="L164" s="10">
        <v>614</v>
      </c>
      <c r="M164" s="10">
        <v>803</v>
      </c>
      <c r="N164" s="10">
        <v>880</v>
      </c>
      <c r="O164" s="10">
        <v>1055</v>
      </c>
      <c r="P164" s="10">
        <v>1476</v>
      </c>
      <c r="Q164" t="str">
        <f>VLOOKUP(I164,'CoC Range'!A$2:B$4899,2,FALSE())</f>
        <v>AR-503</v>
      </c>
      <c r="R164">
        <f>IF(VLOOKUP(Q164,'CoC Range'!B$2:C$4899,2,FALSE())="",1,0.5)</f>
        <v>1</v>
      </c>
    </row>
    <row r="165" spans="1:18" ht="14.25" customHeight="1" x14ac:dyDescent="0.35">
      <c r="A165" t="s">
        <v>8836</v>
      </c>
      <c r="B165" t="s">
        <v>8837</v>
      </c>
      <c r="C165" t="s">
        <v>8987</v>
      </c>
      <c r="D165" t="s">
        <v>3639</v>
      </c>
      <c r="F165">
        <v>0</v>
      </c>
      <c r="G165" t="s">
        <v>8988</v>
      </c>
      <c r="H165" t="s">
        <v>8989</v>
      </c>
      <c r="I165">
        <v>5103</v>
      </c>
      <c r="J165">
        <v>22606</v>
      </c>
      <c r="K165">
        <v>22606</v>
      </c>
      <c r="L165" s="10">
        <v>630</v>
      </c>
      <c r="M165" s="10">
        <v>694</v>
      </c>
      <c r="N165" s="10">
        <v>880</v>
      </c>
      <c r="O165" s="10">
        <v>1133</v>
      </c>
      <c r="P165" s="10">
        <v>1240</v>
      </c>
      <c r="Q165" t="str">
        <f>VLOOKUP(I165,'CoC Range'!A$2:B$4899,2,FALSE())</f>
        <v>AR-505</v>
      </c>
      <c r="R165">
        <f>IF(VLOOKUP(Q165,'CoC Range'!B$2:C$4899,2,FALSE())="",1,0.5)</f>
        <v>1</v>
      </c>
    </row>
    <row r="166" spans="1:18" ht="14.25" customHeight="1" x14ac:dyDescent="0.35">
      <c r="A166" t="s">
        <v>8836</v>
      </c>
      <c r="B166" t="s">
        <v>8837</v>
      </c>
      <c r="C166" t="s">
        <v>8904</v>
      </c>
      <c r="D166" t="s">
        <v>3431</v>
      </c>
      <c r="F166">
        <v>1</v>
      </c>
      <c r="G166" t="s">
        <v>8905</v>
      </c>
      <c r="H166" t="s">
        <v>8990</v>
      </c>
      <c r="I166">
        <v>5105</v>
      </c>
      <c r="J166">
        <v>10055</v>
      </c>
      <c r="K166">
        <v>10055</v>
      </c>
      <c r="L166" s="10">
        <v>984</v>
      </c>
      <c r="M166" s="10">
        <v>989</v>
      </c>
      <c r="N166" s="10">
        <v>1147</v>
      </c>
      <c r="O166" s="10">
        <v>1540</v>
      </c>
      <c r="P166" s="10">
        <v>1822</v>
      </c>
      <c r="Q166" t="str">
        <f>VLOOKUP(I166,'CoC Range'!A$2:B$4899,2,FALSE())</f>
        <v>AR-503</v>
      </c>
      <c r="R166">
        <f>IF(VLOOKUP(Q166,'CoC Range'!B$2:C$4899,2,FALSE())="",1,0.5)</f>
        <v>1</v>
      </c>
    </row>
    <row r="167" spans="1:18" ht="14.25" customHeight="1" x14ac:dyDescent="0.35">
      <c r="A167" t="s">
        <v>8836</v>
      </c>
      <c r="B167" t="s">
        <v>8837</v>
      </c>
      <c r="C167" t="s">
        <v>8991</v>
      </c>
      <c r="D167" t="s">
        <v>3642</v>
      </c>
      <c r="F167">
        <v>0</v>
      </c>
      <c r="G167" t="s">
        <v>8992</v>
      </c>
      <c r="H167" t="s">
        <v>8993</v>
      </c>
      <c r="I167">
        <v>5107</v>
      </c>
      <c r="J167">
        <v>16373</v>
      </c>
      <c r="K167">
        <v>16373</v>
      </c>
      <c r="L167" s="10">
        <v>630</v>
      </c>
      <c r="M167" s="10">
        <v>671</v>
      </c>
      <c r="N167" s="10">
        <v>880</v>
      </c>
      <c r="O167" s="10">
        <v>1224</v>
      </c>
      <c r="P167" s="10">
        <v>1407</v>
      </c>
      <c r="Q167" t="str">
        <f>VLOOKUP(I167,'CoC Range'!A$2:B$4899,2,FALSE())</f>
        <v>AR-503</v>
      </c>
      <c r="R167">
        <f>IF(VLOOKUP(Q167,'CoC Range'!B$2:C$4899,2,FALSE())="",1,0.5)</f>
        <v>1</v>
      </c>
    </row>
    <row r="168" spans="1:18" ht="14.25" customHeight="1" x14ac:dyDescent="0.35">
      <c r="A168" t="s">
        <v>8836</v>
      </c>
      <c r="B168" t="s">
        <v>8837</v>
      </c>
      <c r="C168" t="s">
        <v>8994</v>
      </c>
      <c r="D168" t="s">
        <v>3435</v>
      </c>
      <c r="F168">
        <v>0</v>
      </c>
      <c r="G168" t="s">
        <v>8995</v>
      </c>
      <c r="H168" t="s">
        <v>8996</v>
      </c>
      <c r="I168">
        <v>5109</v>
      </c>
      <c r="J168">
        <v>10205</v>
      </c>
      <c r="K168">
        <v>10205</v>
      </c>
      <c r="L168" s="10">
        <v>630</v>
      </c>
      <c r="M168" s="10">
        <v>803</v>
      </c>
      <c r="N168" s="10">
        <v>880</v>
      </c>
      <c r="O168" s="10">
        <v>1224</v>
      </c>
      <c r="P168" s="10">
        <v>1274</v>
      </c>
      <c r="Q168" t="str">
        <f>VLOOKUP(I168,'CoC Range'!A$2:B$4899,2,FALSE())</f>
        <v>AR-503</v>
      </c>
      <c r="R168">
        <f>IF(VLOOKUP(Q168,'CoC Range'!B$2:C$4899,2,FALSE())="",1,0.5)</f>
        <v>1</v>
      </c>
    </row>
    <row r="169" spans="1:18" ht="14.25" customHeight="1" x14ac:dyDescent="0.35">
      <c r="A169" t="s">
        <v>8836</v>
      </c>
      <c r="B169" t="s">
        <v>8837</v>
      </c>
      <c r="C169" t="s">
        <v>8997</v>
      </c>
      <c r="D169" t="s">
        <v>3645</v>
      </c>
      <c r="F169">
        <v>1</v>
      </c>
      <c r="G169" t="s">
        <v>8998</v>
      </c>
      <c r="H169" t="s">
        <v>8999</v>
      </c>
      <c r="I169">
        <v>5111</v>
      </c>
      <c r="J169">
        <v>22997</v>
      </c>
      <c r="K169">
        <v>22997</v>
      </c>
      <c r="L169" s="10">
        <v>681</v>
      </c>
      <c r="M169" s="10">
        <v>685</v>
      </c>
      <c r="N169" s="10">
        <v>880</v>
      </c>
      <c r="O169" s="10">
        <v>1161</v>
      </c>
      <c r="P169" s="10">
        <v>1165</v>
      </c>
      <c r="Q169" t="str">
        <f>VLOOKUP(I169,'CoC Range'!A$2:B$4899,2,FALSE())</f>
        <v>AR-503</v>
      </c>
      <c r="R169">
        <f>IF(VLOOKUP(Q169,'CoC Range'!B$2:C$4899,2,FALSE())="",1,0.5)</f>
        <v>1</v>
      </c>
    </row>
    <row r="170" spans="1:18" ht="14.25" customHeight="1" x14ac:dyDescent="0.35">
      <c r="A170" t="s">
        <v>8836</v>
      </c>
      <c r="B170" t="s">
        <v>8837</v>
      </c>
      <c r="C170" t="s">
        <v>9000</v>
      </c>
      <c r="D170" t="s">
        <v>3647</v>
      </c>
      <c r="F170">
        <v>0</v>
      </c>
      <c r="G170" t="s">
        <v>9001</v>
      </c>
      <c r="H170" t="s">
        <v>9002</v>
      </c>
      <c r="I170">
        <v>5113</v>
      </c>
      <c r="J170">
        <v>19384</v>
      </c>
      <c r="K170">
        <v>19384</v>
      </c>
      <c r="L170" s="10">
        <v>642</v>
      </c>
      <c r="M170" s="10">
        <v>703</v>
      </c>
      <c r="N170" s="10">
        <v>897</v>
      </c>
      <c r="O170" s="10">
        <v>1076</v>
      </c>
      <c r="P170" s="10">
        <v>1188</v>
      </c>
      <c r="Q170" t="str">
        <f>VLOOKUP(I170,'CoC Range'!A$2:B$4899,2,FALSE())</f>
        <v>AR-508</v>
      </c>
      <c r="R170">
        <f>IF(VLOOKUP(Q170,'CoC Range'!B$2:C$4899,2,FALSE())="",1,0.5)</f>
        <v>1</v>
      </c>
    </row>
    <row r="171" spans="1:18" ht="14.25" customHeight="1" x14ac:dyDescent="0.35">
      <c r="A171" t="s">
        <v>8836</v>
      </c>
      <c r="B171" t="s">
        <v>8837</v>
      </c>
      <c r="C171" t="s">
        <v>9003</v>
      </c>
      <c r="D171" t="s">
        <v>3649</v>
      </c>
      <c r="F171">
        <v>0</v>
      </c>
      <c r="G171" t="s">
        <v>9004</v>
      </c>
      <c r="H171" t="s">
        <v>9005</v>
      </c>
      <c r="I171">
        <v>5115</v>
      </c>
      <c r="J171">
        <v>63475</v>
      </c>
      <c r="K171">
        <v>63475</v>
      </c>
      <c r="L171" s="10">
        <v>647</v>
      </c>
      <c r="M171" s="10">
        <v>715</v>
      </c>
      <c r="N171" s="10">
        <v>938</v>
      </c>
      <c r="O171" s="10">
        <v>1254</v>
      </c>
      <c r="P171" s="10">
        <v>1258</v>
      </c>
      <c r="Q171" t="str">
        <f>VLOOKUP(I171,'CoC Range'!A$2:B$4899,2,FALSE())</f>
        <v>AR-503</v>
      </c>
      <c r="R171">
        <f>IF(VLOOKUP(Q171,'CoC Range'!B$2:C$4899,2,FALSE())="",1,0.5)</f>
        <v>1</v>
      </c>
    </row>
    <row r="172" spans="1:18" ht="14.25" customHeight="1" x14ac:dyDescent="0.35">
      <c r="A172" t="s">
        <v>8836</v>
      </c>
      <c r="B172" t="s">
        <v>8837</v>
      </c>
      <c r="C172" t="s">
        <v>9006</v>
      </c>
      <c r="D172" t="s">
        <v>3651</v>
      </c>
      <c r="F172">
        <v>0</v>
      </c>
      <c r="G172" t="s">
        <v>9007</v>
      </c>
      <c r="H172" t="s">
        <v>9008</v>
      </c>
      <c r="I172">
        <v>5117</v>
      </c>
      <c r="J172">
        <v>8217</v>
      </c>
      <c r="K172">
        <v>8217</v>
      </c>
      <c r="L172" s="10">
        <v>630</v>
      </c>
      <c r="M172" s="10">
        <v>671</v>
      </c>
      <c r="N172" s="10">
        <v>880</v>
      </c>
      <c r="O172" s="10">
        <v>1150</v>
      </c>
      <c r="P172" s="10">
        <v>1240</v>
      </c>
      <c r="Q172" t="str">
        <f>VLOOKUP(I172,'CoC Range'!A$2:B$4899,2,FALSE())</f>
        <v>AR-500</v>
      </c>
      <c r="R172">
        <f>IF(VLOOKUP(Q172,'CoC Range'!B$2:C$4899,2,FALSE())="",1,0.5)</f>
        <v>1</v>
      </c>
    </row>
    <row r="173" spans="1:18" ht="14.25" customHeight="1" x14ac:dyDescent="0.35">
      <c r="A173" t="s">
        <v>8836</v>
      </c>
      <c r="B173" t="s">
        <v>8837</v>
      </c>
      <c r="C173" t="s">
        <v>8904</v>
      </c>
      <c r="D173" t="s">
        <v>3653</v>
      </c>
      <c r="F173">
        <v>1</v>
      </c>
      <c r="G173" t="s">
        <v>8905</v>
      </c>
      <c r="H173" t="s">
        <v>9009</v>
      </c>
      <c r="I173">
        <v>5119</v>
      </c>
      <c r="J173">
        <v>398322</v>
      </c>
      <c r="K173">
        <v>398322</v>
      </c>
      <c r="L173" s="10">
        <v>984</v>
      </c>
      <c r="M173" s="10">
        <v>989</v>
      </c>
      <c r="N173" s="10">
        <v>1147</v>
      </c>
      <c r="O173" s="10">
        <v>1540</v>
      </c>
      <c r="P173" s="10">
        <v>1822</v>
      </c>
      <c r="Q173" t="str">
        <f>VLOOKUP(I173,'CoC Range'!A$2:B$4899,2,FALSE())</f>
        <v>AR-500</v>
      </c>
      <c r="R173">
        <f>IF(VLOOKUP(Q173,'CoC Range'!B$2:C$4899,2,FALSE())="",1,0.5)</f>
        <v>1</v>
      </c>
    </row>
    <row r="174" spans="1:18" ht="14.25" customHeight="1" x14ac:dyDescent="0.35">
      <c r="A174" t="s">
        <v>8836</v>
      </c>
      <c r="B174" t="s">
        <v>8837</v>
      </c>
      <c r="C174" t="s">
        <v>9010</v>
      </c>
      <c r="D174" t="s">
        <v>3437</v>
      </c>
      <c r="F174">
        <v>0</v>
      </c>
      <c r="G174" t="s">
        <v>9011</v>
      </c>
      <c r="H174" t="s">
        <v>9012</v>
      </c>
      <c r="I174">
        <v>5121</v>
      </c>
      <c r="J174">
        <v>18619</v>
      </c>
      <c r="K174">
        <v>18619</v>
      </c>
      <c r="L174" s="10">
        <v>630</v>
      </c>
      <c r="M174" s="10">
        <v>681</v>
      </c>
      <c r="N174" s="10">
        <v>880</v>
      </c>
      <c r="O174" s="10">
        <v>1224</v>
      </c>
      <c r="P174" s="10">
        <v>1282</v>
      </c>
      <c r="Q174" t="str">
        <f>VLOOKUP(I174,'CoC Range'!A$2:B$4899,2,FALSE())</f>
        <v>AR-503</v>
      </c>
      <c r="R174">
        <f>IF(VLOOKUP(Q174,'CoC Range'!B$2:C$4899,2,FALSE())="",1,0.5)</f>
        <v>1</v>
      </c>
    </row>
    <row r="175" spans="1:18" ht="14.25" customHeight="1" x14ac:dyDescent="0.35">
      <c r="A175" t="s">
        <v>8836</v>
      </c>
      <c r="B175" t="s">
        <v>8837</v>
      </c>
      <c r="C175" t="s">
        <v>9013</v>
      </c>
      <c r="D175" t="s">
        <v>3656</v>
      </c>
      <c r="F175">
        <v>0</v>
      </c>
      <c r="G175" t="s">
        <v>9014</v>
      </c>
      <c r="H175" t="s">
        <v>9015</v>
      </c>
      <c r="I175">
        <v>5123</v>
      </c>
      <c r="J175">
        <v>23138</v>
      </c>
      <c r="K175">
        <v>23138</v>
      </c>
      <c r="L175" s="10">
        <v>661</v>
      </c>
      <c r="M175" s="10">
        <v>703</v>
      </c>
      <c r="N175" s="10">
        <v>923</v>
      </c>
      <c r="O175" s="10">
        <v>1161</v>
      </c>
      <c r="P175" s="10">
        <v>1310</v>
      </c>
      <c r="Q175" t="str">
        <f>VLOOKUP(I175,'CoC Range'!A$2:B$4899,2,FALSE())</f>
        <v>AR-503</v>
      </c>
      <c r="R175">
        <f>IF(VLOOKUP(Q175,'CoC Range'!B$2:C$4899,2,FALSE())="",1,0.5)</f>
        <v>1</v>
      </c>
    </row>
    <row r="176" spans="1:18" ht="14.25" customHeight="1" x14ac:dyDescent="0.35">
      <c r="A176" t="s">
        <v>8836</v>
      </c>
      <c r="B176" t="s">
        <v>8837</v>
      </c>
      <c r="C176" t="s">
        <v>8904</v>
      </c>
      <c r="D176" t="s">
        <v>3658</v>
      </c>
      <c r="F176">
        <v>1</v>
      </c>
      <c r="G176" t="s">
        <v>8905</v>
      </c>
      <c r="H176" t="s">
        <v>9016</v>
      </c>
      <c r="I176">
        <v>5125</v>
      </c>
      <c r="J176">
        <v>123988</v>
      </c>
      <c r="K176">
        <v>123988</v>
      </c>
      <c r="L176" s="10">
        <v>984</v>
      </c>
      <c r="M176" s="10">
        <v>989</v>
      </c>
      <c r="N176" s="10">
        <v>1147</v>
      </c>
      <c r="O176" s="10">
        <v>1540</v>
      </c>
      <c r="P176" s="10">
        <v>1822</v>
      </c>
      <c r="Q176" t="str">
        <f>VLOOKUP(I176,'CoC Range'!A$2:B$4899,2,FALSE())</f>
        <v>AR-500</v>
      </c>
      <c r="R176">
        <f>IF(VLOOKUP(Q176,'CoC Range'!B$2:C$4899,2,FALSE())="",1,0.5)</f>
        <v>1</v>
      </c>
    </row>
    <row r="177" spans="1:18" ht="14.25" customHeight="1" x14ac:dyDescent="0.35">
      <c r="A177" t="s">
        <v>8836</v>
      </c>
      <c r="B177" t="s">
        <v>8837</v>
      </c>
      <c r="C177" t="s">
        <v>9017</v>
      </c>
      <c r="D177" t="s">
        <v>3660</v>
      </c>
      <c r="F177">
        <v>0</v>
      </c>
      <c r="G177" t="s">
        <v>9018</v>
      </c>
      <c r="H177" t="s">
        <v>9019</v>
      </c>
      <c r="I177">
        <v>5127</v>
      </c>
      <c r="J177">
        <v>9871</v>
      </c>
      <c r="K177">
        <v>9871</v>
      </c>
      <c r="L177" s="10">
        <v>630</v>
      </c>
      <c r="M177" s="10">
        <v>671</v>
      </c>
      <c r="N177" s="10">
        <v>880</v>
      </c>
      <c r="O177" s="10">
        <v>1159</v>
      </c>
      <c r="P177" s="10">
        <v>1240</v>
      </c>
      <c r="Q177" t="str">
        <f>VLOOKUP(I177,'CoC Range'!A$2:B$4899,2,FALSE())</f>
        <v>AR-508</v>
      </c>
      <c r="R177">
        <f>IF(VLOOKUP(Q177,'CoC Range'!B$2:C$4899,2,FALSE())="",1,0.5)</f>
        <v>1</v>
      </c>
    </row>
    <row r="178" spans="1:18" ht="14.25" customHeight="1" x14ac:dyDescent="0.35">
      <c r="A178" t="s">
        <v>8836</v>
      </c>
      <c r="B178" t="s">
        <v>8837</v>
      </c>
      <c r="C178" t="s">
        <v>9020</v>
      </c>
      <c r="D178" t="s">
        <v>3662</v>
      </c>
      <c r="F178">
        <v>0</v>
      </c>
      <c r="G178" t="s">
        <v>9021</v>
      </c>
      <c r="H178" t="s">
        <v>9022</v>
      </c>
      <c r="I178">
        <v>5129</v>
      </c>
      <c r="J178">
        <v>7880</v>
      </c>
      <c r="K178">
        <v>7880</v>
      </c>
      <c r="L178" s="10">
        <v>630</v>
      </c>
      <c r="M178" s="10">
        <v>671</v>
      </c>
      <c r="N178" s="10">
        <v>880</v>
      </c>
      <c r="O178" s="10">
        <v>1224</v>
      </c>
      <c r="P178" s="10">
        <v>1240</v>
      </c>
      <c r="Q178" t="str">
        <f>VLOOKUP(I178,'CoC Range'!A$2:B$4899,2,FALSE())</f>
        <v>AR-503</v>
      </c>
      <c r="R178">
        <f>IF(VLOOKUP(Q178,'CoC Range'!B$2:C$4899,2,FALSE())="",1,0.5)</f>
        <v>1</v>
      </c>
    </row>
    <row r="179" spans="1:18" ht="14.25" customHeight="1" x14ac:dyDescent="0.35">
      <c r="A179" t="s">
        <v>8836</v>
      </c>
      <c r="B179" t="s">
        <v>8837</v>
      </c>
      <c r="C179" t="s">
        <v>8886</v>
      </c>
      <c r="D179" t="s">
        <v>3664</v>
      </c>
      <c r="F179">
        <v>1</v>
      </c>
      <c r="G179" t="s">
        <v>8887</v>
      </c>
      <c r="H179" t="s">
        <v>9023</v>
      </c>
      <c r="I179">
        <v>5131</v>
      </c>
      <c r="J179">
        <v>128184</v>
      </c>
      <c r="K179">
        <v>128184</v>
      </c>
      <c r="L179" s="10">
        <v>683</v>
      </c>
      <c r="M179" s="10">
        <v>714</v>
      </c>
      <c r="N179" s="10">
        <v>937</v>
      </c>
      <c r="O179" s="10">
        <v>1266</v>
      </c>
      <c r="P179" s="10">
        <v>1532</v>
      </c>
      <c r="Q179" t="str">
        <f>VLOOKUP(I179,'CoC Range'!A$2:B$4899,2,FALSE())</f>
        <v>AR-508</v>
      </c>
      <c r="R179">
        <f>IF(VLOOKUP(Q179,'CoC Range'!B$2:C$4899,2,FALSE())="",1,0.5)</f>
        <v>1</v>
      </c>
    </row>
    <row r="180" spans="1:18" ht="14.25" customHeight="1" x14ac:dyDescent="0.35">
      <c r="A180" t="s">
        <v>8836</v>
      </c>
      <c r="B180" t="s">
        <v>8837</v>
      </c>
      <c r="C180" t="s">
        <v>9024</v>
      </c>
      <c r="D180" t="s">
        <v>3666</v>
      </c>
      <c r="F180">
        <v>0</v>
      </c>
      <c r="G180" t="s">
        <v>9025</v>
      </c>
      <c r="H180" t="s">
        <v>9026</v>
      </c>
      <c r="I180">
        <v>5133</v>
      </c>
      <c r="J180">
        <v>15913</v>
      </c>
      <c r="K180">
        <v>15913</v>
      </c>
      <c r="L180" s="10">
        <v>666</v>
      </c>
      <c r="M180" s="10">
        <v>671</v>
      </c>
      <c r="N180" s="10">
        <v>880</v>
      </c>
      <c r="O180" s="10">
        <v>1097</v>
      </c>
      <c r="P180" s="10">
        <v>1210</v>
      </c>
      <c r="Q180" t="str">
        <f>VLOOKUP(I180,'CoC Range'!A$2:B$4899,2,FALSE())</f>
        <v>AR-503</v>
      </c>
      <c r="R180">
        <f>IF(VLOOKUP(Q180,'CoC Range'!B$2:C$4899,2,FALSE())="",1,0.5)</f>
        <v>1</v>
      </c>
    </row>
    <row r="181" spans="1:18" ht="14.25" customHeight="1" x14ac:dyDescent="0.35">
      <c r="A181" t="s">
        <v>8836</v>
      </c>
      <c r="B181" t="s">
        <v>8837</v>
      </c>
      <c r="C181" t="s">
        <v>9027</v>
      </c>
      <c r="D181" t="s">
        <v>3668</v>
      </c>
      <c r="F181">
        <v>0</v>
      </c>
      <c r="G181" t="s">
        <v>9028</v>
      </c>
      <c r="H181" t="s">
        <v>9029</v>
      </c>
      <c r="I181">
        <v>5135</v>
      </c>
      <c r="J181">
        <v>17422</v>
      </c>
      <c r="K181">
        <v>17422</v>
      </c>
      <c r="L181" s="10">
        <v>659</v>
      </c>
      <c r="M181" s="10">
        <v>671</v>
      </c>
      <c r="N181" s="10">
        <v>880</v>
      </c>
      <c r="O181" s="10">
        <v>1224</v>
      </c>
      <c r="P181" s="10">
        <v>1432</v>
      </c>
      <c r="Q181" t="str">
        <f>VLOOKUP(I181,'CoC Range'!A$2:B$4899,2,FALSE())</f>
        <v>AR-503</v>
      </c>
      <c r="R181">
        <f>IF(VLOOKUP(Q181,'CoC Range'!B$2:C$4899,2,FALSE())="",1,0.5)</f>
        <v>1</v>
      </c>
    </row>
    <row r="182" spans="1:18" ht="14.25" customHeight="1" x14ac:dyDescent="0.35">
      <c r="A182" t="s">
        <v>8836</v>
      </c>
      <c r="B182" t="s">
        <v>8837</v>
      </c>
      <c r="C182" t="s">
        <v>9030</v>
      </c>
      <c r="D182" t="s">
        <v>3670</v>
      </c>
      <c r="F182">
        <v>0</v>
      </c>
      <c r="G182" t="s">
        <v>9031</v>
      </c>
      <c r="H182" t="s">
        <v>9032</v>
      </c>
      <c r="I182">
        <v>5137</v>
      </c>
      <c r="J182">
        <v>12393</v>
      </c>
      <c r="K182">
        <v>12393</v>
      </c>
      <c r="L182" s="10">
        <v>651</v>
      </c>
      <c r="M182" s="10">
        <v>693</v>
      </c>
      <c r="N182" s="10">
        <v>909</v>
      </c>
      <c r="O182" s="10">
        <v>1264</v>
      </c>
      <c r="P182" s="10">
        <v>1281</v>
      </c>
      <c r="Q182" t="str">
        <f>VLOOKUP(I182,'CoC Range'!A$2:B$4899,2,FALSE())</f>
        <v>AR-503</v>
      </c>
      <c r="R182">
        <f>IF(VLOOKUP(Q182,'CoC Range'!B$2:C$4899,2,FALSE())="",1,0.5)</f>
        <v>1</v>
      </c>
    </row>
    <row r="183" spans="1:18" ht="14.25" customHeight="1" x14ac:dyDescent="0.35">
      <c r="A183" t="s">
        <v>8836</v>
      </c>
      <c r="B183" t="s">
        <v>8837</v>
      </c>
      <c r="C183" t="s">
        <v>9033</v>
      </c>
      <c r="D183" t="s">
        <v>3672</v>
      </c>
      <c r="F183">
        <v>0</v>
      </c>
      <c r="G183" t="s">
        <v>9034</v>
      </c>
      <c r="H183" t="s">
        <v>9035</v>
      </c>
      <c r="I183">
        <v>5139</v>
      </c>
      <c r="J183">
        <v>38815</v>
      </c>
      <c r="K183">
        <v>38815</v>
      </c>
      <c r="L183" s="10">
        <v>714</v>
      </c>
      <c r="M183" s="10">
        <v>718</v>
      </c>
      <c r="N183" s="10">
        <v>923</v>
      </c>
      <c r="O183" s="10">
        <v>1111</v>
      </c>
      <c r="P183" s="10">
        <v>1301</v>
      </c>
      <c r="Q183" t="str">
        <f>VLOOKUP(I183,'CoC Range'!A$2:B$4899,2,FALSE())</f>
        <v>AR-505</v>
      </c>
      <c r="R183">
        <f>IF(VLOOKUP(Q183,'CoC Range'!B$2:C$4899,2,FALSE())="",1,0.5)</f>
        <v>1</v>
      </c>
    </row>
    <row r="184" spans="1:18" ht="14.25" customHeight="1" x14ac:dyDescent="0.35">
      <c r="A184" t="s">
        <v>8836</v>
      </c>
      <c r="B184" t="s">
        <v>8837</v>
      </c>
      <c r="C184" t="s">
        <v>9036</v>
      </c>
      <c r="D184" t="s">
        <v>3674</v>
      </c>
      <c r="F184">
        <v>0</v>
      </c>
      <c r="G184" t="s">
        <v>9037</v>
      </c>
      <c r="H184" t="s">
        <v>9038</v>
      </c>
      <c r="I184">
        <v>5141</v>
      </c>
      <c r="J184">
        <v>15900</v>
      </c>
      <c r="K184">
        <v>15900</v>
      </c>
      <c r="L184" s="10">
        <v>630</v>
      </c>
      <c r="M184" s="10">
        <v>671</v>
      </c>
      <c r="N184" s="10">
        <v>880</v>
      </c>
      <c r="O184" s="10">
        <v>1186</v>
      </c>
      <c r="P184" s="10">
        <v>1240</v>
      </c>
      <c r="Q184" t="str">
        <f>VLOOKUP(I184,'CoC Range'!A$2:B$4899,2,FALSE())</f>
        <v>AR-503</v>
      </c>
      <c r="R184">
        <f>IF(VLOOKUP(Q184,'CoC Range'!B$2:C$4899,2,FALSE())="",1,0.5)</f>
        <v>1</v>
      </c>
    </row>
    <row r="185" spans="1:18" ht="14.25" customHeight="1" x14ac:dyDescent="0.35">
      <c r="A185" t="s">
        <v>8836</v>
      </c>
      <c r="B185" t="s">
        <v>8837</v>
      </c>
      <c r="C185" t="s">
        <v>8847</v>
      </c>
      <c r="D185" t="s">
        <v>3455</v>
      </c>
      <c r="F185">
        <v>1</v>
      </c>
      <c r="G185" t="s">
        <v>8848</v>
      </c>
      <c r="H185" t="s">
        <v>9039</v>
      </c>
      <c r="I185">
        <v>5143</v>
      </c>
      <c r="J185">
        <v>247331</v>
      </c>
      <c r="K185">
        <v>247331</v>
      </c>
      <c r="L185" s="10">
        <v>1007</v>
      </c>
      <c r="M185" s="10">
        <v>1115</v>
      </c>
      <c r="N185" s="10">
        <v>1347</v>
      </c>
      <c r="O185" s="10">
        <v>1873</v>
      </c>
      <c r="P185" s="10">
        <v>2213</v>
      </c>
      <c r="Q185" t="str">
        <f>VLOOKUP(I185,'CoC Range'!A$2:B$4899,2,FALSE())</f>
        <v>AR-501</v>
      </c>
      <c r="R185">
        <f>IF(VLOOKUP(Q185,'CoC Range'!B$2:C$4899,2,FALSE())="",1,0.5)</f>
        <v>1</v>
      </c>
    </row>
    <row r="186" spans="1:18" ht="14.25" customHeight="1" x14ac:dyDescent="0.35">
      <c r="A186" t="s">
        <v>8836</v>
      </c>
      <c r="B186" t="s">
        <v>8837</v>
      </c>
      <c r="C186" t="s">
        <v>9040</v>
      </c>
      <c r="D186" t="s">
        <v>3677</v>
      </c>
      <c r="F186">
        <v>0</v>
      </c>
      <c r="G186" t="s">
        <v>9041</v>
      </c>
      <c r="H186" t="s">
        <v>9042</v>
      </c>
      <c r="I186">
        <v>5145</v>
      </c>
      <c r="J186">
        <v>77118</v>
      </c>
      <c r="K186">
        <v>77118</v>
      </c>
      <c r="L186" s="10">
        <v>630</v>
      </c>
      <c r="M186" s="10">
        <v>734</v>
      </c>
      <c r="N186" s="10">
        <v>880</v>
      </c>
      <c r="O186" s="10">
        <v>1149</v>
      </c>
      <c r="P186" s="10">
        <v>1165</v>
      </c>
      <c r="Q186" t="str">
        <f>VLOOKUP(I186,'CoC Range'!A$2:B$4899,2,FALSE())</f>
        <v>AR-503</v>
      </c>
      <c r="R186">
        <f>IF(VLOOKUP(Q186,'CoC Range'!B$2:C$4899,2,FALSE())="",1,0.5)</f>
        <v>1</v>
      </c>
    </row>
    <row r="187" spans="1:18" ht="14.25" customHeight="1" x14ac:dyDescent="0.35">
      <c r="A187" t="s">
        <v>8836</v>
      </c>
      <c r="B187" t="s">
        <v>8837</v>
      </c>
      <c r="C187" t="s">
        <v>9043</v>
      </c>
      <c r="D187" t="s">
        <v>3679</v>
      </c>
      <c r="F187">
        <v>0</v>
      </c>
      <c r="G187" t="s">
        <v>9044</v>
      </c>
      <c r="H187" t="s">
        <v>9045</v>
      </c>
      <c r="I187">
        <v>5147</v>
      </c>
      <c r="J187">
        <v>6259</v>
      </c>
      <c r="K187">
        <v>6259</v>
      </c>
      <c r="L187" s="10">
        <v>630</v>
      </c>
      <c r="M187" s="10">
        <v>803</v>
      </c>
      <c r="N187" s="10">
        <v>880</v>
      </c>
      <c r="O187" s="10">
        <v>1157</v>
      </c>
      <c r="P187" s="10">
        <v>1240</v>
      </c>
      <c r="Q187" t="str">
        <f>VLOOKUP(I187,'CoC Range'!A$2:B$4899,2,FALSE())</f>
        <v>AR-503</v>
      </c>
      <c r="R187">
        <f>IF(VLOOKUP(Q187,'CoC Range'!B$2:C$4899,2,FALSE())="",1,0.5)</f>
        <v>1</v>
      </c>
    </row>
    <row r="188" spans="1:18" ht="14.25" customHeight="1" x14ac:dyDescent="0.35">
      <c r="A188" t="s">
        <v>8836</v>
      </c>
      <c r="B188" t="s">
        <v>8837</v>
      </c>
      <c r="C188" t="s">
        <v>9046</v>
      </c>
      <c r="D188" t="s">
        <v>3681</v>
      </c>
      <c r="F188">
        <v>0</v>
      </c>
      <c r="G188" t="s">
        <v>9047</v>
      </c>
      <c r="H188" t="s">
        <v>9048</v>
      </c>
      <c r="I188">
        <v>5149</v>
      </c>
      <c r="J188">
        <v>20342</v>
      </c>
      <c r="K188">
        <v>20342</v>
      </c>
      <c r="L188" s="10">
        <v>687</v>
      </c>
      <c r="M188" s="10">
        <v>692</v>
      </c>
      <c r="N188" s="10">
        <v>880</v>
      </c>
      <c r="O188" s="10">
        <v>1224</v>
      </c>
      <c r="P188" s="10">
        <v>1358</v>
      </c>
      <c r="Q188" t="str">
        <f>VLOOKUP(I188,'CoC Range'!A$2:B$4899,2,FALSE())</f>
        <v>AR-503</v>
      </c>
      <c r="R188">
        <f>IF(VLOOKUP(Q188,'CoC Range'!B$2:C$4899,2,FALSE())="",1,0.5)</f>
        <v>1</v>
      </c>
    </row>
    <row r="189" spans="1:18" ht="14.25" customHeight="1" x14ac:dyDescent="0.35">
      <c r="A189" t="s">
        <v>9049</v>
      </c>
      <c r="B189" t="s">
        <v>9050</v>
      </c>
      <c r="C189" t="s">
        <v>9051</v>
      </c>
      <c r="D189" t="s">
        <v>3683</v>
      </c>
      <c r="F189">
        <v>1</v>
      </c>
      <c r="G189" t="s">
        <v>9052</v>
      </c>
      <c r="H189" t="s">
        <v>9053</v>
      </c>
      <c r="I189">
        <v>6001</v>
      </c>
      <c r="J189">
        <v>1663823</v>
      </c>
      <c r="K189">
        <v>1663823</v>
      </c>
      <c r="L189" s="10">
        <v>2142</v>
      </c>
      <c r="M189" s="10">
        <v>2385</v>
      </c>
      <c r="N189" s="10">
        <v>2912</v>
      </c>
      <c r="O189" s="10">
        <v>3724</v>
      </c>
      <c r="P189" s="10">
        <v>4413</v>
      </c>
      <c r="Q189" t="str">
        <f>VLOOKUP(I189,'CoC Range'!A$2:B$4899,2,FALSE())</f>
        <v>CA-502</v>
      </c>
      <c r="R189">
        <f>IF(VLOOKUP(Q189,'CoC Range'!B$2:C$4899,2,FALSE())="",1,0.5)</f>
        <v>0.5</v>
      </c>
    </row>
    <row r="190" spans="1:18" ht="14.25" customHeight="1" x14ac:dyDescent="0.35">
      <c r="A190" t="s">
        <v>9049</v>
      </c>
      <c r="B190" t="s">
        <v>9050</v>
      </c>
      <c r="C190" t="s">
        <v>9054</v>
      </c>
      <c r="D190" t="s">
        <v>3685</v>
      </c>
      <c r="F190">
        <v>0</v>
      </c>
      <c r="G190" t="s">
        <v>9055</v>
      </c>
      <c r="H190" t="s">
        <v>9056</v>
      </c>
      <c r="I190">
        <v>6003</v>
      </c>
      <c r="J190">
        <v>1515</v>
      </c>
      <c r="K190">
        <v>1515</v>
      </c>
      <c r="L190" s="10">
        <v>1068</v>
      </c>
      <c r="M190" s="10">
        <v>1165</v>
      </c>
      <c r="N190" s="10">
        <v>1529</v>
      </c>
      <c r="O190" s="10">
        <v>2126</v>
      </c>
      <c r="P190" s="10">
        <v>2527</v>
      </c>
      <c r="Q190" t="str">
        <f>VLOOKUP(I190,'CoC Range'!A$2:B$4899,2,FALSE())</f>
        <v>CA-530</v>
      </c>
      <c r="R190">
        <f>IF(VLOOKUP(Q190,'CoC Range'!B$2:C$4899,2,FALSE())="",1,0.5)</f>
        <v>1</v>
      </c>
    </row>
    <row r="191" spans="1:18" ht="14.25" customHeight="1" x14ac:dyDescent="0.35">
      <c r="A191" t="s">
        <v>9049</v>
      </c>
      <c r="B191" t="s">
        <v>9050</v>
      </c>
      <c r="C191" t="s">
        <v>9057</v>
      </c>
      <c r="D191" t="s">
        <v>3687</v>
      </c>
      <c r="F191">
        <v>0</v>
      </c>
      <c r="G191" t="s">
        <v>9058</v>
      </c>
      <c r="H191" t="s">
        <v>9059</v>
      </c>
      <c r="I191">
        <v>6005</v>
      </c>
      <c r="J191">
        <v>40577</v>
      </c>
      <c r="K191">
        <v>40577</v>
      </c>
      <c r="L191" s="10">
        <v>1387</v>
      </c>
      <c r="M191" s="10">
        <v>1396</v>
      </c>
      <c r="N191" s="10">
        <v>1698</v>
      </c>
      <c r="O191" s="10">
        <v>2220</v>
      </c>
      <c r="P191" s="10">
        <v>2714</v>
      </c>
      <c r="Q191" t="str">
        <f>VLOOKUP(I191,'CoC Range'!A$2:B$4899,2,FALSE())</f>
        <v>CA-526</v>
      </c>
      <c r="R191">
        <f>IF(VLOOKUP(Q191,'CoC Range'!B$2:C$4899,2,FALSE())="",1,0.5)</f>
        <v>1</v>
      </c>
    </row>
    <row r="192" spans="1:18" ht="14.25" customHeight="1" x14ac:dyDescent="0.35">
      <c r="A192" t="s">
        <v>9049</v>
      </c>
      <c r="B192" t="s">
        <v>9050</v>
      </c>
      <c r="C192" t="s">
        <v>9060</v>
      </c>
      <c r="D192" t="s">
        <v>3689</v>
      </c>
      <c r="F192">
        <v>1</v>
      </c>
      <c r="G192" t="s">
        <v>9061</v>
      </c>
      <c r="H192" t="s">
        <v>9062</v>
      </c>
      <c r="I192">
        <v>6007</v>
      </c>
      <c r="J192">
        <v>213605</v>
      </c>
      <c r="K192">
        <v>213605</v>
      </c>
      <c r="L192" s="10">
        <v>1155</v>
      </c>
      <c r="M192" s="10">
        <v>1270</v>
      </c>
      <c r="N192" s="10">
        <v>1625</v>
      </c>
      <c r="O192" s="10">
        <v>2260</v>
      </c>
      <c r="P192" s="10">
        <v>2726</v>
      </c>
      <c r="Q192" t="str">
        <f>VLOOKUP(I192,'CoC Range'!A$2:B$4899,2,FALSE())</f>
        <v>CA-519</v>
      </c>
      <c r="R192">
        <f>IF(VLOOKUP(Q192,'CoC Range'!B$2:C$4899,2,FALSE())="",1,0.5)</f>
        <v>1</v>
      </c>
    </row>
    <row r="193" spans="1:18" ht="14.25" customHeight="1" x14ac:dyDescent="0.35">
      <c r="A193" t="s">
        <v>9049</v>
      </c>
      <c r="B193" t="s">
        <v>9050</v>
      </c>
      <c r="C193" t="s">
        <v>9063</v>
      </c>
      <c r="D193" t="s">
        <v>3691</v>
      </c>
      <c r="F193">
        <v>0</v>
      </c>
      <c r="G193" t="s">
        <v>9064</v>
      </c>
      <c r="H193" t="s">
        <v>9065</v>
      </c>
      <c r="I193">
        <v>6009</v>
      </c>
      <c r="J193">
        <v>45674</v>
      </c>
      <c r="K193">
        <v>45674</v>
      </c>
      <c r="L193" s="10">
        <v>1078</v>
      </c>
      <c r="M193" s="10">
        <v>1175</v>
      </c>
      <c r="N193" s="10">
        <v>1542</v>
      </c>
      <c r="O193" s="10">
        <v>2145</v>
      </c>
      <c r="P193" s="10">
        <v>2316</v>
      </c>
      <c r="Q193" t="str">
        <f>VLOOKUP(I193,'CoC Range'!A$2:B$4899,2,FALSE())</f>
        <v>CA-526</v>
      </c>
      <c r="R193">
        <f>IF(VLOOKUP(Q193,'CoC Range'!B$2:C$4899,2,FALSE())="",1,0.5)</f>
        <v>1</v>
      </c>
    </row>
    <row r="194" spans="1:18" ht="14.25" customHeight="1" x14ac:dyDescent="0.35">
      <c r="A194" t="s">
        <v>9049</v>
      </c>
      <c r="B194" t="s">
        <v>9050</v>
      </c>
      <c r="C194" t="s">
        <v>9066</v>
      </c>
      <c r="D194" t="s">
        <v>3693</v>
      </c>
      <c r="F194">
        <v>0</v>
      </c>
      <c r="G194" t="s">
        <v>9067</v>
      </c>
      <c r="H194" t="s">
        <v>9068</v>
      </c>
      <c r="I194">
        <v>6011</v>
      </c>
      <c r="J194">
        <v>21811</v>
      </c>
      <c r="K194">
        <v>21811</v>
      </c>
      <c r="L194" s="10">
        <v>989</v>
      </c>
      <c r="M194" s="10">
        <v>995</v>
      </c>
      <c r="N194" s="10">
        <v>1306</v>
      </c>
      <c r="O194" s="10">
        <v>1723</v>
      </c>
      <c r="P194" s="10">
        <v>1729</v>
      </c>
      <c r="Q194" t="str">
        <f>VLOOKUP(I194,'CoC Range'!A$2:B$4899,2,FALSE())</f>
        <v>CA-523</v>
      </c>
      <c r="R194">
        <f>IF(VLOOKUP(Q194,'CoC Range'!B$2:C$4899,2,FALSE())="",1,0.5)</f>
        <v>1</v>
      </c>
    </row>
    <row r="195" spans="1:18" ht="14.25" customHeight="1" x14ac:dyDescent="0.35">
      <c r="A195" t="s">
        <v>9049</v>
      </c>
      <c r="B195" t="s">
        <v>9050</v>
      </c>
      <c r="C195" t="s">
        <v>9051</v>
      </c>
      <c r="D195" t="s">
        <v>3695</v>
      </c>
      <c r="F195">
        <v>1</v>
      </c>
      <c r="G195" t="s">
        <v>9052</v>
      </c>
      <c r="H195" t="s">
        <v>9069</v>
      </c>
      <c r="I195">
        <v>6013</v>
      </c>
      <c r="J195">
        <v>1162648</v>
      </c>
      <c r="K195">
        <v>1162648</v>
      </c>
      <c r="L195" s="10">
        <v>2142</v>
      </c>
      <c r="M195" s="10">
        <v>2385</v>
      </c>
      <c r="N195" s="10">
        <v>2912</v>
      </c>
      <c r="O195" s="10">
        <v>3724</v>
      </c>
      <c r="P195" s="10">
        <v>4413</v>
      </c>
      <c r="Q195" t="str">
        <f>VLOOKUP(I195,'CoC Range'!A$2:B$4899,2,FALSE())</f>
        <v>CA-505</v>
      </c>
      <c r="R195">
        <f>IF(VLOOKUP(Q195,'CoC Range'!B$2:C$4899,2,FALSE())="",1,0.5)</f>
        <v>1</v>
      </c>
    </row>
    <row r="196" spans="1:18" ht="14.25" customHeight="1" x14ac:dyDescent="0.35">
      <c r="A196" t="s">
        <v>9049</v>
      </c>
      <c r="B196" t="s">
        <v>9050</v>
      </c>
      <c r="C196" t="s">
        <v>9070</v>
      </c>
      <c r="D196" t="s">
        <v>3697</v>
      </c>
      <c r="F196">
        <v>0</v>
      </c>
      <c r="G196" t="s">
        <v>9071</v>
      </c>
      <c r="H196" t="s">
        <v>9072</v>
      </c>
      <c r="I196">
        <v>6015</v>
      </c>
      <c r="J196">
        <v>27462</v>
      </c>
      <c r="K196">
        <v>27462</v>
      </c>
      <c r="L196" s="10">
        <v>957</v>
      </c>
      <c r="M196" s="10">
        <v>1222</v>
      </c>
      <c r="N196" s="10">
        <v>1370</v>
      </c>
      <c r="O196" s="10">
        <v>1905</v>
      </c>
      <c r="P196" s="10">
        <v>2277</v>
      </c>
      <c r="Q196" t="str">
        <f>VLOOKUP(I196,'CoC Range'!A$2:B$4899,2,FALSE())</f>
        <v>CA-516</v>
      </c>
      <c r="R196">
        <f>IF(VLOOKUP(Q196,'CoC Range'!B$2:C$4899,2,FALSE())="",1,0.5)</f>
        <v>1</v>
      </c>
    </row>
    <row r="197" spans="1:18" ht="14.25" customHeight="1" x14ac:dyDescent="0.35">
      <c r="A197" t="s">
        <v>9049</v>
      </c>
      <c r="B197" t="s">
        <v>9050</v>
      </c>
      <c r="C197" t="s">
        <v>9073</v>
      </c>
      <c r="D197" t="s">
        <v>3699</v>
      </c>
      <c r="F197">
        <v>1</v>
      </c>
      <c r="G197" t="s">
        <v>9074</v>
      </c>
      <c r="H197" t="s">
        <v>9075</v>
      </c>
      <c r="I197">
        <v>6017</v>
      </c>
      <c r="J197">
        <v>191713</v>
      </c>
      <c r="K197">
        <v>191713</v>
      </c>
      <c r="L197" s="10">
        <v>1748</v>
      </c>
      <c r="M197" s="10">
        <v>1832</v>
      </c>
      <c r="N197" s="10">
        <v>2255</v>
      </c>
      <c r="O197" s="10">
        <v>3002</v>
      </c>
      <c r="P197" s="10">
        <v>3460</v>
      </c>
      <c r="Q197" t="str">
        <f>VLOOKUP(I197,'CoC Range'!A$2:B$4899,2,FALSE())</f>
        <v>CA-525</v>
      </c>
      <c r="R197">
        <f>IF(VLOOKUP(Q197,'CoC Range'!B$2:C$4899,2,FALSE())="",1,0.5)</f>
        <v>1</v>
      </c>
    </row>
    <row r="198" spans="1:18" ht="14.25" customHeight="1" x14ac:dyDescent="0.35">
      <c r="A198" t="s">
        <v>9049</v>
      </c>
      <c r="B198" t="s">
        <v>9050</v>
      </c>
      <c r="C198" t="s">
        <v>9076</v>
      </c>
      <c r="D198" t="s">
        <v>3701</v>
      </c>
      <c r="F198">
        <v>1</v>
      </c>
      <c r="G198" t="s">
        <v>9077</v>
      </c>
      <c r="H198" t="s">
        <v>9078</v>
      </c>
      <c r="I198">
        <v>6019</v>
      </c>
      <c r="J198">
        <v>1008280</v>
      </c>
      <c r="K198">
        <v>1008280</v>
      </c>
      <c r="L198" s="10">
        <v>1347</v>
      </c>
      <c r="M198" s="10">
        <v>1355</v>
      </c>
      <c r="N198" s="10">
        <v>1664</v>
      </c>
      <c r="O198" s="10">
        <v>2314</v>
      </c>
      <c r="P198" s="10">
        <v>2660</v>
      </c>
      <c r="Q198" t="str">
        <f>VLOOKUP(I198,'CoC Range'!A$2:B$4899,2,FALSE())</f>
        <v>CA-514</v>
      </c>
      <c r="R198">
        <f>IF(VLOOKUP(Q198,'CoC Range'!B$2:C$4899,2,FALSE())="",1,0.5)</f>
        <v>1</v>
      </c>
    </row>
    <row r="199" spans="1:18" ht="14.25" customHeight="1" x14ac:dyDescent="0.35">
      <c r="A199" t="s">
        <v>9049</v>
      </c>
      <c r="B199" t="s">
        <v>9050</v>
      </c>
      <c r="C199" t="s">
        <v>9079</v>
      </c>
      <c r="D199" t="s">
        <v>3703</v>
      </c>
      <c r="F199">
        <v>0</v>
      </c>
      <c r="G199" t="s">
        <v>9080</v>
      </c>
      <c r="H199" t="s">
        <v>9081</v>
      </c>
      <c r="I199">
        <v>6021</v>
      </c>
      <c r="J199">
        <v>28657</v>
      </c>
      <c r="K199">
        <v>28657</v>
      </c>
      <c r="L199" s="10">
        <v>939</v>
      </c>
      <c r="M199" s="10">
        <v>1038</v>
      </c>
      <c r="N199" s="10">
        <v>1362</v>
      </c>
      <c r="O199" s="10">
        <v>1807</v>
      </c>
      <c r="P199" s="10">
        <v>2179</v>
      </c>
      <c r="Q199" t="str">
        <f>VLOOKUP(I199,'CoC Range'!A$2:B$4899,2,FALSE())</f>
        <v>CA-523</v>
      </c>
      <c r="R199">
        <f>IF(VLOOKUP(Q199,'CoC Range'!B$2:C$4899,2,FALSE())="",1,0.5)</f>
        <v>1</v>
      </c>
    </row>
    <row r="200" spans="1:18" ht="14.25" customHeight="1" x14ac:dyDescent="0.35">
      <c r="A200" t="s">
        <v>9049</v>
      </c>
      <c r="B200" t="s">
        <v>9050</v>
      </c>
      <c r="C200" t="s">
        <v>9082</v>
      </c>
      <c r="D200" t="s">
        <v>3705</v>
      </c>
      <c r="F200">
        <v>0</v>
      </c>
      <c r="G200" t="s">
        <v>9083</v>
      </c>
      <c r="H200" t="s">
        <v>9084</v>
      </c>
      <c r="I200">
        <v>6023</v>
      </c>
      <c r="J200">
        <v>136132</v>
      </c>
      <c r="K200">
        <v>136132</v>
      </c>
      <c r="L200" s="10">
        <v>1112</v>
      </c>
      <c r="M200" s="10">
        <v>1186</v>
      </c>
      <c r="N200" s="10">
        <v>1550</v>
      </c>
      <c r="O200" s="10">
        <v>2156</v>
      </c>
      <c r="P200" s="10">
        <v>2600</v>
      </c>
      <c r="Q200" t="str">
        <f>VLOOKUP(I200,'CoC Range'!A$2:B$4899,2,FALSE())</f>
        <v>CA-522</v>
      </c>
      <c r="R200">
        <f>IF(VLOOKUP(Q200,'CoC Range'!B$2:C$4899,2,FALSE())="",1,0.5)</f>
        <v>0.5</v>
      </c>
    </row>
    <row r="201" spans="1:18" ht="14.25" customHeight="1" x14ac:dyDescent="0.35">
      <c r="A201" t="s">
        <v>9049</v>
      </c>
      <c r="B201" t="s">
        <v>9050</v>
      </c>
      <c r="C201" t="s">
        <v>9085</v>
      </c>
      <c r="D201" t="s">
        <v>3707</v>
      </c>
      <c r="F201">
        <v>1</v>
      </c>
      <c r="G201" t="s">
        <v>9086</v>
      </c>
      <c r="H201" t="s">
        <v>9087</v>
      </c>
      <c r="I201">
        <v>6025</v>
      </c>
      <c r="J201">
        <v>179578</v>
      </c>
      <c r="K201">
        <v>179578</v>
      </c>
      <c r="L201" s="10">
        <v>939</v>
      </c>
      <c r="M201" s="10">
        <v>1038</v>
      </c>
      <c r="N201" s="10">
        <v>1362</v>
      </c>
      <c r="O201" s="10">
        <v>1845</v>
      </c>
      <c r="P201" s="10">
        <v>2285</v>
      </c>
      <c r="Q201" t="str">
        <f>VLOOKUP(I201,'CoC Range'!A$2:B$4899,2,FALSE())</f>
        <v>CA-613</v>
      </c>
      <c r="R201">
        <f>IF(VLOOKUP(Q201,'CoC Range'!B$2:C$4899,2,FALSE())="",1,0.5)</f>
        <v>1</v>
      </c>
    </row>
    <row r="202" spans="1:18" ht="14.25" customHeight="1" x14ac:dyDescent="0.35">
      <c r="A202" t="s">
        <v>9049</v>
      </c>
      <c r="B202" t="s">
        <v>9050</v>
      </c>
      <c r="C202" t="s">
        <v>9088</v>
      </c>
      <c r="D202" t="s">
        <v>3709</v>
      </c>
      <c r="F202">
        <v>0</v>
      </c>
      <c r="G202" t="s">
        <v>9089</v>
      </c>
      <c r="H202" t="s">
        <v>9090</v>
      </c>
      <c r="I202">
        <v>6027</v>
      </c>
      <c r="J202">
        <v>18829</v>
      </c>
      <c r="K202">
        <v>18829</v>
      </c>
      <c r="L202" s="10">
        <v>1058</v>
      </c>
      <c r="M202" s="10">
        <v>1381</v>
      </c>
      <c r="N202" s="10">
        <v>1514</v>
      </c>
      <c r="O202" s="10">
        <v>1940</v>
      </c>
      <c r="P202" s="10">
        <v>2540</v>
      </c>
      <c r="Q202" t="str">
        <f>VLOOKUP(I202,'CoC Range'!A$2:B$4899,2,FALSE())</f>
        <v>CA-530</v>
      </c>
      <c r="R202">
        <f>IF(VLOOKUP(Q202,'CoC Range'!B$2:C$4899,2,FALSE())="",1,0.5)</f>
        <v>1</v>
      </c>
    </row>
    <row r="203" spans="1:18" ht="14.25" customHeight="1" x14ac:dyDescent="0.35">
      <c r="A203" t="s">
        <v>9049</v>
      </c>
      <c r="B203" t="s">
        <v>9050</v>
      </c>
      <c r="C203" t="s">
        <v>9091</v>
      </c>
      <c r="D203" t="s">
        <v>3711</v>
      </c>
      <c r="F203">
        <v>1</v>
      </c>
      <c r="G203" t="s">
        <v>9092</v>
      </c>
      <c r="H203" t="s">
        <v>9093</v>
      </c>
      <c r="I203">
        <v>6029</v>
      </c>
      <c r="J203">
        <v>906883</v>
      </c>
      <c r="K203">
        <v>906883</v>
      </c>
      <c r="L203" s="10">
        <v>1132</v>
      </c>
      <c r="M203" s="10">
        <v>1140</v>
      </c>
      <c r="N203" s="10">
        <v>1483</v>
      </c>
      <c r="O203" s="10">
        <v>2062</v>
      </c>
      <c r="P203" s="10">
        <v>2488</v>
      </c>
      <c r="Q203" t="str">
        <f>VLOOKUP(I203,'CoC Range'!A$2:B$4899,2,FALSE())</f>
        <v>CA-604</v>
      </c>
      <c r="R203">
        <f>IF(VLOOKUP(Q203,'CoC Range'!B$2:C$4899,2,FALSE())="",1,0.5)</f>
        <v>0.5</v>
      </c>
    </row>
    <row r="204" spans="1:18" ht="14.25" customHeight="1" x14ac:dyDescent="0.35">
      <c r="A204" t="s">
        <v>9049</v>
      </c>
      <c r="B204" t="s">
        <v>9050</v>
      </c>
      <c r="C204" t="s">
        <v>9094</v>
      </c>
      <c r="D204" t="s">
        <v>3713</v>
      </c>
      <c r="F204">
        <v>1</v>
      </c>
      <c r="G204" t="s">
        <v>9095</v>
      </c>
      <c r="H204" t="s">
        <v>9096</v>
      </c>
      <c r="I204">
        <v>6031</v>
      </c>
      <c r="J204">
        <v>152515</v>
      </c>
      <c r="K204">
        <v>152515</v>
      </c>
      <c r="L204" s="10">
        <v>1150</v>
      </c>
      <c r="M204" s="10">
        <v>1157</v>
      </c>
      <c r="N204" s="10">
        <v>1469</v>
      </c>
      <c r="O204" s="10">
        <v>2043</v>
      </c>
      <c r="P204" s="10">
        <v>2451</v>
      </c>
      <c r="Q204" t="str">
        <f>VLOOKUP(I204,'CoC Range'!A$2:B$4899,2,FALSE())</f>
        <v>CA-513</v>
      </c>
      <c r="R204">
        <f>IF(VLOOKUP(Q204,'CoC Range'!B$2:C$4899,2,FALSE())="",1,0.5)</f>
        <v>1</v>
      </c>
    </row>
    <row r="205" spans="1:18" ht="14.25" customHeight="1" x14ac:dyDescent="0.35">
      <c r="A205" t="s">
        <v>9049</v>
      </c>
      <c r="B205" t="s">
        <v>9050</v>
      </c>
      <c r="C205" t="s">
        <v>9097</v>
      </c>
      <c r="D205" t="s">
        <v>3715</v>
      </c>
      <c r="F205">
        <v>0</v>
      </c>
      <c r="G205" t="s">
        <v>9098</v>
      </c>
      <c r="H205" t="s">
        <v>9099</v>
      </c>
      <c r="I205">
        <v>6033</v>
      </c>
      <c r="J205">
        <v>68024</v>
      </c>
      <c r="K205">
        <v>68024</v>
      </c>
      <c r="L205" s="10">
        <v>1173</v>
      </c>
      <c r="M205" s="10">
        <v>1181</v>
      </c>
      <c r="N205" s="10">
        <v>1549</v>
      </c>
      <c r="O205" s="10">
        <v>2154</v>
      </c>
      <c r="P205" s="10">
        <v>2599</v>
      </c>
      <c r="Q205" t="str">
        <f>VLOOKUP(I205,'CoC Range'!A$2:B$4899,2,FALSE())</f>
        <v>CA-529</v>
      </c>
      <c r="R205">
        <f>IF(VLOOKUP(Q205,'CoC Range'!B$2:C$4899,2,FALSE())="",1,0.5)</f>
        <v>1</v>
      </c>
    </row>
    <row r="206" spans="1:18" ht="14.25" customHeight="1" x14ac:dyDescent="0.35">
      <c r="A206" t="s">
        <v>9049</v>
      </c>
      <c r="B206" t="s">
        <v>9050</v>
      </c>
      <c r="C206" t="s">
        <v>9100</v>
      </c>
      <c r="D206" t="s">
        <v>3717</v>
      </c>
      <c r="F206">
        <v>0</v>
      </c>
      <c r="G206" t="s">
        <v>9101</v>
      </c>
      <c r="H206" t="s">
        <v>9102</v>
      </c>
      <c r="I206">
        <v>6035</v>
      </c>
      <c r="J206">
        <v>31873</v>
      </c>
      <c r="K206">
        <v>31873</v>
      </c>
      <c r="L206" s="10">
        <v>882</v>
      </c>
      <c r="M206" s="10">
        <v>1016</v>
      </c>
      <c r="N206" s="10">
        <v>1279</v>
      </c>
      <c r="O206" s="10">
        <v>1779</v>
      </c>
      <c r="P206" s="10">
        <v>2146</v>
      </c>
      <c r="Q206" t="str">
        <f>VLOOKUP(I206,'CoC Range'!A$2:B$4899,2,FALSE())</f>
        <v>CA-516</v>
      </c>
      <c r="R206">
        <f>IF(VLOOKUP(Q206,'CoC Range'!B$2:C$4899,2,FALSE())="",1,0.5)</f>
        <v>1</v>
      </c>
    </row>
    <row r="207" spans="1:18" ht="14.25" customHeight="1" x14ac:dyDescent="0.35">
      <c r="A207" t="s">
        <v>9049</v>
      </c>
      <c r="B207" t="s">
        <v>9050</v>
      </c>
      <c r="C207" t="s">
        <v>9103</v>
      </c>
      <c r="D207" t="s">
        <v>3719</v>
      </c>
      <c r="F207">
        <v>1</v>
      </c>
      <c r="G207" t="s">
        <v>9104</v>
      </c>
      <c r="H207" t="s">
        <v>9105</v>
      </c>
      <c r="I207">
        <v>6037</v>
      </c>
      <c r="J207">
        <v>9936690</v>
      </c>
      <c r="K207">
        <v>9936690</v>
      </c>
      <c r="L207" s="10">
        <v>1863</v>
      </c>
      <c r="M207" s="10">
        <v>2085</v>
      </c>
      <c r="N207" s="10">
        <v>2601</v>
      </c>
      <c r="O207" s="10">
        <v>3298</v>
      </c>
      <c r="P207" s="10">
        <v>3672</v>
      </c>
      <c r="Q207" t="str">
        <f>VLOOKUP(I207,'CoC Range'!A$2:B$4899,2,FALSE())</f>
        <v>CA-600</v>
      </c>
      <c r="R207">
        <f>IF(VLOOKUP(Q207,'CoC Range'!B$2:C$4899,2,FALSE())="",1,0.5)</f>
        <v>0.5</v>
      </c>
    </row>
    <row r="208" spans="1:18" ht="14.25" customHeight="1" x14ac:dyDescent="0.35">
      <c r="A208" t="s">
        <v>9049</v>
      </c>
      <c r="B208" t="s">
        <v>9050</v>
      </c>
      <c r="C208" t="s">
        <v>9106</v>
      </c>
      <c r="D208" t="s">
        <v>3721</v>
      </c>
      <c r="F208">
        <v>1</v>
      </c>
      <c r="G208" t="s">
        <v>9107</v>
      </c>
      <c r="H208" t="s">
        <v>9108</v>
      </c>
      <c r="I208">
        <v>6039</v>
      </c>
      <c r="J208">
        <v>157243</v>
      </c>
      <c r="K208">
        <v>157243</v>
      </c>
      <c r="L208" s="10">
        <v>1055</v>
      </c>
      <c r="M208" s="10">
        <v>1062</v>
      </c>
      <c r="N208" s="10">
        <v>1376</v>
      </c>
      <c r="O208" s="10">
        <v>1914</v>
      </c>
      <c r="P208" s="10">
        <v>2275</v>
      </c>
      <c r="Q208" t="str">
        <f>VLOOKUP(I208,'CoC Range'!A$2:B$4899,2,FALSE())</f>
        <v>CA-514</v>
      </c>
      <c r="R208">
        <f>IF(VLOOKUP(Q208,'CoC Range'!B$2:C$4899,2,FALSE())="",1,0.5)</f>
        <v>1</v>
      </c>
    </row>
    <row r="209" spans="1:18" ht="14.25" customHeight="1" x14ac:dyDescent="0.35">
      <c r="A209" t="s">
        <v>9049</v>
      </c>
      <c r="B209" t="s">
        <v>9050</v>
      </c>
      <c r="C209" t="s">
        <v>9109</v>
      </c>
      <c r="D209" t="s">
        <v>3723</v>
      </c>
      <c r="F209">
        <v>1</v>
      </c>
      <c r="G209" t="s">
        <v>9110</v>
      </c>
      <c r="H209" t="s">
        <v>9111</v>
      </c>
      <c r="I209">
        <v>6041</v>
      </c>
      <c r="J209">
        <v>260485</v>
      </c>
      <c r="K209">
        <v>260485</v>
      </c>
      <c r="L209" s="10">
        <v>2485</v>
      </c>
      <c r="M209" s="10">
        <v>2977</v>
      </c>
      <c r="N209" s="10">
        <v>3604</v>
      </c>
      <c r="O209" s="10">
        <v>4604</v>
      </c>
      <c r="P209" s="10">
        <v>4772</v>
      </c>
      <c r="Q209" t="str">
        <f>VLOOKUP(I209,'CoC Range'!A$2:B$4899,2,FALSE())</f>
        <v>CA-507</v>
      </c>
      <c r="R209">
        <f>IF(VLOOKUP(Q209,'CoC Range'!B$2:C$4899,2,FALSE())="",1,0.5)</f>
        <v>1</v>
      </c>
    </row>
    <row r="210" spans="1:18" ht="14.25" customHeight="1" x14ac:dyDescent="0.35">
      <c r="A210" t="s">
        <v>9049</v>
      </c>
      <c r="B210" t="s">
        <v>9050</v>
      </c>
      <c r="C210" t="s">
        <v>9112</v>
      </c>
      <c r="D210" t="s">
        <v>3725</v>
      </c>
      <c r="F210">
        <v>0</v>
      </c>
      <c r="G210" t="s">
        <v>9113</v>
      </c>
      <c r="H210" t="s">
        <v>9114</v>
      </c>
      <c r="I210">
        <v>6043</v>
      </c>
      <c r="J210">
        <v>17130</v>
      </c>
      <c r="K210">
        <v>17130</v>
      </c>
      <c r="L210" s="10">
        <v>1016</v>
      </c>
      <c r="M210" s="10">
        <v>1148</v>
      </c>
      <c r="N210" s="10">
        <v>1454</v>
      </c>
      <c r="O210" s="10">
        <v>2022</v>
      </c>
      <c r="P210" s="10">
        <v>2439</v>
      </c>
      <c r="Q210" t="str">
        <f>VLOOKUP(I210,'CoC Range'!A$2:B$4899,2,FALSE())</f>
        <v>CA-526</v>
      </c>
      <c r="R210">
        <f>IF(VLOOKUP(Q210,'CoC Range'!B$2:C$4899,2,FALSE())="",1,0.5)</f>
        <v>1</v>
      </c>
    </row>
    <row r="211" spans="1:18" ht="14.25" customHeight="1" x14ac:dyDescent="0.35">
      <c r="A211" t="s">
        <v>9049</v>
      </c>
      <c r="B211" t="s">
        <v>9050</v>
      </c>
      <c r="C211" t="s">
        <v>9115</v>
      </c>
      <c r="D211" t="s">
        <v>3727</v>
      </c>
      <c r="F211">
        <v>0</v>
      </c>
      <c r="G211" t="s">
        <v>9116</v>
      </c>
      <c r="H211" t="s">
        <v>9117</v>
      </c>
      <c r="I211">
        <v>6045</v>
      </c>
      <c r="J211">
        <v>91145</v>
      </c>
      <c r="K211">
        <v>91145</v>
      </c>
      <c r="L211" s="10">
        <v>1269</v>
      </c>
      <c r="M211" s="10">
        <v>1306</v>
      </c>
      <c r="N211" s="10">
        <v>1713</v>
      </c>
      <c r="O211" s="10">
        <v>2382</v>
      </c>
      <c r="P211" s="10">
        <v>2789</v>
      </c>
      <c r="Q211" t="str">
        <f>VLOOKUP(I211,'CoC Range'!A$2:B$4899,2,FALSE())</f>
        <v>CA-509</v>
      </c>
      <c r="R211">
        <f>IF(VLOOKUP(Q211,'CoC Range'!B$2:C$4899,2,FALSE())="",1,0.5)</f>
        <v>1</v>
      </c>
    </row>
    <row r="212" spans="1:18" ht="14.25" customHeight="1" x14ac:dyDescent="0.35">
      <c r="A212" t="s">
        <v>9049</v>
      </c>
      <c r="B212" t="s">
        <v>9050</v>
      </c>
      <c r="C212" t="s">
        <v>9118</v>
      </c>
      <c r="D212" t="s">
        <v>3729</v>
      </c>
      <c r="F212">
        <v>1</v>
      </c>
      <c r="G212" t="s">
        <v>9119</v>
      </c>
      <c r="H212" t="s">
        <v>9120</v>
      </c>
      <c r="I212">
        <v>6047</v>
      </c>
      <c r="J212">
        <v>282290</v>
      </c>
      <c r="K212">
        <v>282290</v>
      </c>
      <c r="L212" s="10">
        <v>1116</v>
      </c>
      <c r="M212" s="10">
        <v>1213</v>
      </c>
      <c r="N212" s="10">
        <v>1503</v>
      </c>
      <c r="O212" s="10">
        <v>2067</v>
      </c>
      <c r="P212" s="10">
        <v>2503</v>
      </c>
      <c r="Q212" t="str">
        <f>VLOOKUP(I212,'CoC Range'!A$2:B$4899,2,FALSE())</f>
        <v>CA-520</v>
      </c>
      <c r="R212">
        <f>IF(VLOOKUP(Q212,'CoC Range'!B$2:C$4899,2,FALSE())="",1,0.5)</f>
        <v>1</v>
      </c>
    </row>
    <row r="213" spans="1:18" ht="14.25" customHeight="1" x14ac:dyDescent="0.35">
      <c r="A213" t="s">
        <v>9049</v>
      </c>
      <c r="B213" t="s">
        <v>9050</v>
      </c>
      <c r="C213" t="s">
        <v>9121</v>
      </c>
      <c r="D213" t="s">
        <v>3731</v>
      </c>
      <c r="F213">
        <v>0</v>
      </c>
      <c r="G213" t="s">
        <v>9122</v>
      </c>
      <c r="H213" t="s">
        <v>9123</v>
      </c>
      <c r="I213">
        <v>6049</v>
      </c>
      <c r="J213">
        <v>8651</v>
      </c>
      <c r="K213">
        <v>8651</v>
      </c>
      <c r="L213" s="10">
        <v>774</v>
      </c>
      <c r="M213" s="10">
        <v>883</v>
      </c>
      <c r="N213" s="10">
        <v>1108</v>
      </c>
      <c r="O213" s="10">
        <v>1434</v>
      </c>
      <c r="P213" s="10">
        <v>1831</v>
      </c>
      <c r="Q213" t="str">
        <f>VLOOKUP(I213,'CoC Range'!A$2:B$4899,2,FALSE())</f>
        <v>CA-516</v>
      </c>
      <c r="R213">
        <f>IF(VLOOKUP(Q213,'CoC Range'!B$2:C$4899,2,FALSE())="",1,0.5)</f>
        <v>1</v>
      </c>
    </row>
    <row r="214" spans="1:18" ht="14.25" customHeight="1" x14ac:dyDescent="0.35">
      <c r="A214" t="s">
        <v>9049</v>
      </c>
      <c r="B214" t="s">
        <v>9050</v>
      </c>
      <c r="C214" t="s">
        <v>9124</v>
      </c>
      <c r="D214" t="s">
        <v>3733</v>
      </c>
      <c r="F214">
        <v>0</v>
      </c>
      <c r="G214" t="s">
        <v>9125</v>
      </c>
      <c r="H214" t="s">
        <v>9126</v>
      </c>
      <c r="I214">
        <v>6051</v>
      </c>
      <c r="J214">
        <v>13219</v>
      </c>
      <c r="K214">
        <v>13219</v>
      </c>
      <c r="L214" s="10">
        <v>1171</v>
      </c>
      <c r="M214" s="10">
        <v>1528</v>
      </c>
      <c r="N214" s="10">
        <v>1675</v>
      </c>
      <c r="O214" s="10">
        <v>2330</v>
      </c>
      <c r="P214" s="10">
        <v>2769</v>
      </c>
      <c r="Q214" t="str">
        <f>VLOOKUP(I214,'CoC Range'!A$2:B$4899,2,FALSE())</f>
        <v>CA-530</v>
      </c>
      <c r="R214">
        <f>IF(VLOOKUP(Q214,'CoC Range'!B$2:C$4899,2,FALSE())="",1,0.5)</f>
        <v>1</v>
      </c>
    </row>
    <row r="215" spans="1:18" ht="14.25" customHeight="1" x14ac:dyDescent="0.35">
      <c r="A215" t="s">
        <v>9049</v>
      </c>
      <c r="B215" t="s">
        <v>9050</v>
      </c>
      <c r="C215" t="s">
        <v>9127</v>
      </c>
      <c r="D215" t="s">
        <v>3735</v>
      </c>
      <c r="F215">
        <v>1</v>
      </c>
      <c r="G215" t="s">
        <v>9128</v>
      </c>
      <c r="H215" t="s">
        <v>9129</v>
      </c>
      <c r="I215">
        <v>6053</v>
      </c>
      <c r="J215">
        <v>437609</v>
      </c>
      <c r="K215">
        <v>437609</v>
      </c>
      <c r="L215" s="10">
        <v>2173</v>
      </c>
      <c r="M215" s="10">
        <v>2232</v>
      </c>
      <c r="N215" s="10">
        <v>2684</v>
      </c>
      <c r="O215" s="10">
        <v>3623</v>
      </c>
      <c r="P215" s="10">
        <v>3945</v>
      </c>
      <c r="Q215" t="str">
        <f>VLOOKUP(I215,'CoC Range'!A$2:B$4899,2,FALSE())</f>
        <v>CA-506</v>
      </c>
      <c r="R215">
        <f>IF(VLOOKUP(Q215,'CoC Range'!B$2:C$4899,2,FALSE())="",1,0.5)</f>
        <v>0.5</v>
      </c>
    </row>
    <row r="216" spans="1:18" ht="14.25" customHeight="1" x14ac:dyDescent="0.35">
      <c r="A216" t="s">
        <v>9049</v>
      </c>
      <c r="B216" t="s">
        <v>9050</v>
      </c>
      <c r="C216" t="s">
        <v>9130</v>
      </c>
      <c r="D216" t="s">
        <v>3737</v>
      </c>
      <c r="F216">
        <v>1</v>
      </c>
      <c r="G216" t="s">
        <v>9131</v>
      </c>
      <c r="H216" t="s">
        <v>9132</v>
      </c>
      <c r="I216">
        <v>6055</v>
      </c>
      <c r="J216">
        <v>137384</v>
      </c>
      <c r="K216">
        <v>137384</v>
      </c>
      <c r="L216" s="10">
        <v>1912</v>
      </c>
      <c r="M216" s="10">
        <v>2113</v>
      </c>
      <c r="N216" s="10">
        <v>2773</v>
      </c>
      <c r="O216" s="10">
        <v>3532</v>
      </c>
      <c r="P216" s="10">
        <v>4134</v>
      </c>
      <c r="Q216" t="str">
        <f>VLOOKUP(I216,'CoC Range'!A$2:B$4899,2,FALSE())</f>
        <v>CA-517</v>
      </c>
      <c r="R216">
        <f>IF(VLOOKUP(Q216,'CoC Range'!B$2:C$4899,2,FALSE())="",1,0.5)</f>
        <v>1</v>
      </c>
    </row>
    <row r="217" spans="1:18" ht="14.25" customHeight="1" x14ac:dyDescent="0.35">
      <c r="A217" t="s">
        <v>9049</v>
      </c>
      <c r="B217" t="s">
        <v>9050</v>
      </c>
      <c r="C217" t="s">
        <v>9133</v>
      </c>
      <c r="D217" t="s">
        <v>3635</v>
      </c>
      <c r="F217">
        <v>0</v>
      </c>
      <c r="G217" t="s">
        <v>9134</v>
      </c>
      <c r="H217" t="s">
        <v>9135</v>
      </c>
      <c r="I217">
        <v>6057</v>
      </c>
      <c r="J217">
        <v>102322</v>
      </c>
      <c r="K217">
        <v>102322</v>
      </c>
      <c r="L217" s="10">
        <v>1373</v>
      </c>
      <c r="M217" s="10">
        <v>1382</v>
      </c>
      <c r="N217" s="10">
        <v>1813</v>
      </c>
      <c r="O217" s="10">
        <v>2521</v>
      </c>
      <c r="P217" s="10">
        <v>3041</v>
      </c>
      <c r="Q217" t="str">
        <f>VLOOKUP(I217,'CoC Range'!A$2:B$4899,2,FALSE())</f>
        <v>CA-531</v>
      </c>
      <c r="R217">
        <f>IF(VLOOKUP(Q217,'CoC Range'!B$2:C$4899,2,FALSE())="",1,0.5)</f>
        <v>1</v>
      </c>
    </row>
    <row r="218" spans="1:18" ht="14.25" customHeight="1" x14ac:dyDescent="0.35">
      <c r="A218" t="s">
        <v>9049</v>
      </c>
      <c r="B218" t="s">
        <v>9050</v>
      </c>
      <c r="C218" t="s">
        <v>9136</v>
      </c>
      <c r="D218" t="s">
        <v>3740</v>
      </c>
      <c r="F218">
        <v>1</v>
      </c>
      <c r="G218" t="s">
        <v>9137</v>
      </c>
      <c r="H218" t="s">
        <v>9138</v>
      </c>
      <c r="I218">
        <v>6059</v>
      </c>
      <c r="J218">
        <v>3175227</v>
      </c>
      <c r="K218">
        <v>3175227</v>
      </c>
      <c r="L218" s="10">
        <v>2682</v>
      </c>
      <c r="M218" s="10">
        <v>2746</v>
      </c>
      <c r="N218" s="10">
        <v>3236</v>
      </c>
      <c r="O218" s="10">
        <v>4393</v>
      </c>
      <c r="P218" s="10">
        <v>5246</v>
      </c>
      <c r="Q218" t="str">
        <f>VLOOKUP(I218,'CoC Range'!A$2:B$4899,2,FALSE())</f>
        <v>CA-602</v>
      </c>
      <c r="R218">
        <f>IF(VLOOKUP(Q218,'CoC Range'!B$2:C$4899,2,FALSE())="",1,0.5)</f>
        <v>1</v>
      </c>
    </row>
    <row r="219" spans="1:18" ht="14.25" customHeight="1" x14ac:dyDescent="0.35">
      <c r="A219" t="s">
        <v>9049</v>
      </c>
      <c r="B219" t="s">
        <v>9050</v>
      </c>
      <c r="C219" t="s">
        <v>9073</v>
      </c>
      <c r="D219" t="s">
        <v>3742</v>
      </c>
      <c r="F219">
        <v>1</v>
      </c>
      <c r="G219" t="s">
        <v>9074</v>
      </c>
      <c r="H219" t="s">
        <v>9139</v>
      </c>
      <c r="I219">
        <v>6061</v>
      </c>
      <c r="J219">
        <v>406608</v>
      </c>
      <c r="K219">
        <v>406608</v>
      </c>
      <c r="L219" s="10">
        <v>1748</v>
      </c>
      <c r="M219" s="10">
        <v>1832</v>
      </c>
      <c r="N219" s="10">
        <v>2255</v>
      </c>
      <c r="O219" s="10">
        <v>3002</v>
      </c>
      <c r="P219" s="10">
        <v>3460</v>
      </c>
      <c r="Q219" t="str">
        <f>VLOOKUP(I219,'CoC Range'!A$2:B$4899,2,FALSE())</f>
        <v>CA-515</v>
      </c>
      <c r="R219">
        <f>IF(VLOOKUP(Q219,'CoC Range'!B$2:C$4899,2,FALSE())="",1,0.5)</f>
        <v>1</v>
      </c>
    </row>
    <row r="220" spans="1:18" ht="14.25" customHeight="1" x14ac:dyDescent="0.35">
      <c r="A220" t="s">
        <v>9049</v>
      </c>
      <c r="B220" t="s">
        <v>9050</v>
      </c>
      <c r="C220" t="s">
        <v>9140</v>
      </c>
      <c r="D220" t="s">
        <v>3744</v>
      </c>
      <c r="F220">
        <v>0</v>
      </c>
      <c r="G220" t="s">
        <v>9141</v>
      </c>
      <c r="H220" t="s">
        <v>9142</v>
      </c>
      <c r="I220">
        <v>6063</v>
      </c>
      <c r="J220">
        <v>19650</v>
      </c>
      <c r="K220">
        <v>19650</v>
      </c>
      <c r="L220" s="10">
        <v>973</v>
      </c>
      <c r="M220" s="10">
        <v>1075</v>
      </c>
      <c r="N220" s="10">
        <v>1411</v>
      </c>
      <c r="O220" s="10">
        <v>1962</v>
      </c>
      <c r="P220" s="10">
        <v>1995</v>
      </c>
      <c r="Q220" t="str">
        <f>VLOOKUP(I220,'CoC Range'!A$2:B$4899,2,FALSE())</f>
        <v>CA-516</v>
      </c>
      <c r="R220">
        <f>IF(VLOOKUP(Q220,'CoC Range'!B$2:C$4899,2,FALSE())="",1,0.5)</f>
        <v>1</v>
      </c>
    </row>
    <row r="221" spans="1:18" ht="14.25" customHeight="1" x14ac:dyDescent="0.35">
      <c r="A221" t="s">
        <v>9049</v>
      </c>
      <c r="B221" t="s">
        <v>9050</v>
      </c>
      <c r="C221" t="s">
        <v>9143</v>
      </c>
      <c r="D221" t="s">
        <v>3746</v>
      </c>
      <c r="F221">
        <v>1</v>
      </c>
      <c r="G221" t="s">
        <v>9144</v>
      </c>
      <c r="H221" t="s">
        <v>9145</v>
      </c>
      <c r="I221">
        <v>6065</v>
      </c>
      <c r="J221">
        <v>2429487</v>
      </c>
      <c r="K221">
        <v>2429487</v>
      </c>
      <c r="L221" s="10">
        <v>1692</v>
      </c>
      <c r="M221" s="10">
        <v>1777</v>
      </c>
      <c r="N221" s="10">
        <v>2201</v>
      </c>
      <c r="O221" s="10">
        <v>2912</v>
      </c>
      <c r="P221" s="10">
        <v>3514</v>
      </c>
      <c r="Q221" t="str">
        <f>VLOOKUP(I221,'CoC Range'!A$2:B$4899,2,FALSE())</f>
        <v>CA-608</v>
      </c>
      <c r="R221">
        <f>IF(VLOOKUP(Q221,'CoC Range'!B$2:C$4899,2,FALSE())="",1,0.5)</f>
        <v>0.5</v>
      </c>
    </row>
    <row r="222" spans="1:18" ht="14.25" customHeight="1" x14ac:dyDescent="0.35">
      <c r="A222" t="s">
        <v>9049</v>
      </c>
      <c r="B222" t="s">
        <v>9050</v>
      </c>
      <c r="C222" t="s">
        <v>9073</v>
      </c>
      <c r="D222" t="s">
        <v>3748</v>
      </c>
      <c r="F222">
        <v>1</v>
      </c>
      <c r="G222" t="s">
        <v>9074</v>
      </c>
      <c r="H222" t="s">
        <v>9146</v>
      </c>
      <c r="I222">
        <v>6067</v>
      </c>
      <c r="J222">
        <v>1579211</v>
      </c>
      <c r="K222">
        <v>1579211</v>
      </c>
      <c r="L222" s="10">
        <v>1748</v>
      </c>
      <c r="M222" s="10">
        <v>1832</v>
      </c>
      <c r="N222" s="10">
        <v>2255</v>
      </c>
      <c r="O222" s="10">
        <v>3002</v>
      </c>
      <c r="P222" s="10">
        <v>3460</v>
      </c>
      <c r="Q222" t="str">
        <f>VLOOKUP(I222,'CoC Range'!A$2:B$4899,2,FALSE())</f>
        <v>CA-503</v>
      </c>
      <c r="R222">
        <f>IF(VLOOKUP(Q222,'CoC Range'!B$2:C$4899,2,FALSE())="",1,0.5)</f>
        <v>0.5</v>
      </c>
    </row>
    <row r="223" spans="1:18" ht="14.25" customHeight="1" x14ac:dyDescent="0.35">
      <c r="A223" t="s">
        <v>9049</v>
      </c>
      <c r="B223" t="s">
        <v>9050</v>
      </c>
      <c r="C223" t="s">
        <v>9147</v>
      </c>
      <c r="D223" t="s">
        <v>3750</v>
      </c>
      <c r="F223">
        <v>1</v>
      </c>
      <c r="G223" t="s">
        <v>9148</v>
      </c>
      <c r="H223" t="s">
        <v>9149</v>
      </c>
      <c r="I223">
        <v>6069</v>
      </c>
      <c r="J223">
        <v>64753</v>
      </c>
      <c r="K223">
        <v>64753</v>
      </c>
      <c r="L223" s="10">
        <v>2205</v>
      </c>
      <c r="M223" s="10">
        <v>2212</v>
      </c>
      <c r="N223" s="10">
        <v>2902</v>
      </c>
      <c r="O223" s="10">
        <v>3944</v>
      </c>
      <c r="P223" s="10">
        <v>4190</v>
      </c>
      <c r="Q223" t="str">
        <f>VLOOKUP(I223,'CoC Range'!A$2:B$4899,2,FALSE())</f>
        <v>CA-506</v>
      </c>
      <c r="R223">
        <f>IF(VLOOKUP(Q223,'CoC Range'!B$2:C$4899,2,FALSE())="",1,0.5)</f>
        <v>0.5</v>
      </c>
    </row>
    <row r="224" spans="1:18" ht="14.25" customHeight="1" x14ac:dyDescent="0.35">
      <c r="A224" t="s">
        <v>9049</v>
      </c>
      <c r="B224" t="s">
        <v>9050</v>
      </c>
      <c r="C224" t="s">
        <v>9143</v>
      </c>
      <c r="D224" t="s">
        <v>3752</v>
      </c>
      <c r="F224">
        <v>1</v>
      </c>
      <c r="G224" t="s">
        <v>9144</v>
      </c>
      <c r="H224" t="s">
        <v>9150</v>
      </c>
      <c r="I224">
        <v>6071</v>
      </c>
      <c r="J224">
        <v>2180563</v>
      </c>
      <c r="K224">
        <v>2180563</v>
      </c>
      <c r="L224" s="10">
        <v>1692</v>
      </c>
      <c r="M224" s="10">
        <v>1777</v>
      </c>
      <c r="N224" s="10">
        <v>2201</v>
      </c>
      <c r="O224" s="10">
        <v>2912</v>
      </c>
      <c r="P224" s="10">
        <v>3514</v>
      </c>
      <c r="Q224" t="str">
        <f>VLOOKUP(I224,'CoC Range'!A$2:B$4899,2,FALSE())</f>
        <v>CA-609</v>
      </c>
      <c r="R224">
        <f>IF(VLOOKUP(Q224,'CoC Range'!B$2:C$4899,2,FALSE())="",1,0.5)</f>
        <v>1</v>
      </c>
    </row>
    <row r="225" spans="1:18" ht="14.25" customHeight="1" x14ac:dyDescent="0.35">
      <c r="A225" t="s">
        <v>9049</v>
      </c>
      <c r="B225" t="s">
        <v>9050</v>
      </c>
      <c r="C225" t="s">
        <v>9151</v>
      </c>
      <c r="D225" t="s">
        <v>3754</v>
      </c>
      <c r="F225">
        <v>1</v>
      </c>
      <c r="G225" t="s">
        <v>9152</v>
      </c>
      <c r="H225" t="s">
        <v>9153</v>
      </c>
      <c r="I225">
        <v>6073</v>
      </c>
      <c r="J225">
        <v>3289701</v>
      </c>
      <c r="K225">
        <v>3289701</v>
      </c>
      <c r="L225" s="10">
        <v>2288</v>
      </c>
      <c r="M225" s="10">
        <v>2459</v>
      </c>
      <c r="N225" s="10">
        <v>3001</v>
      </c>
      <c r="O225" s="10">
        <v>3998</v>
      </c>
      <c r="P225" s="10">
        <v>4845</v>
      </c>
      <c r="Q225" t="str">
        <f>VLOOKUP(I225,'CoC Range'!A$2:B$4899,2,FALSE())</f>
        <v>CA-601</v>
      </c>
      <c r="R225">
        <f>IF(VLOOKUP(Q225,'CoC Range'!B$2:C$4899,2,FALSE())="",1,0.5)</f>
        <v>0.5</v>
      </c>
    </row>
    <row r="226" spans="1:18" ht="14.25" customHeight="1" x14ac:dyDescent="0.35">
      <c r="A226" t="s">
        <v>9049</v>
      </c>
      <c r="B226" t="s">
        <v>9050</v>
      </c>
      <c r="C226" t="s">
        <v>9109</v>
      </c>
      <c r="D226" t="s">
        <v>3756</v>
      </c>
      <c r="F226">
        <v>1</v>
      </c>
      <c r="G226" t="s">
        <v>9110</v>
      </c>
      <c r="H226" t="s">
        <v>9154</v>
      </c>
      <c r="I226">
        <v>6075</v>
      </c>
      <c r="J226">
        <v>851036</v>
      </c>
      <c r="K226">
        <v>851036</v>
      </c>
      <c r="L226" s="10">
        <v>2485</v>
      </c>
      <c r="M226" s="10">
        <v>2977</v>
      </c>
      <c r="N226" s="10">
        <v>3604</v>
      </c>
      <c r="O226" s="10">
        <v>4604</v>
      </c>
      <c r="P226" s="10">
        <v>4772</v>
      </c>
      <c r="Q226" t="s">
        <v>9155</v>
      </c>
      <c r="R226">
        <f>IF(VLOOKUP(Q226,'CoC Range'!B$2:C$4899,2,FALSE())="",1,0.5)</f>
        <v>0.5</v>
      </c>
    </row>
    <row r="227" spans="1:18" ht="14.25" customHeight="1" x14ac:dyDescent="0.35">
      <c r="A227" t="s">
        <v>9049</v>
      </c>
      <c r="B227" t="s">
        <v>9050</v>
      </c>
      <c r="C227" t="s">
        <v>9156</v>
      </c>
      <c r="D227" t="s">
        <v>3758</v>
      </c>
      <c r="F227">
        <v>1</v>
      </c>
      <c r="G227" t="s">
        <v>9157</v>
      </c>
      <c r="H227" t="s">
        <v>9158</v>
      </c>
      <c r="I227">
        <v>6077</v>
      </c>
      <c r="J227">
        <v>779445</v>
      </c>
      <c r="K227">
        <v>779445</v>
      </c>
      <c r="L227" s="10">
        <v>1288</v>
      </c>
      <c r="M227" s="10">
        <v>1395</v>
      </c>
      <c r="N227" s="10">
        <v>1742</v>
      </c>
      <c r="O227" s="10">
        <v>2423</v>
      </c>
      <c r="P227" s="10">
        <v>2922</v>
      </c>
      <c r="Q227" t="str">
        <f>VLOOKUP(I227,'CoC Range'!A$2:B$4899,2,FALSE())</f>
        <v>CA-511</v>
      </c>
      <c r="R227">
        <f>IF(VLOOKUP(Q227,'CoC Range'!B$2:C$4899,2,FALSE())="",1,0.5)</f>
        <v>1</v>
      </c>
    </row>
    <row r="228" spans="1:18" ht="14.25" customHeight="1" x14ac:dyDescent="0.35">
      <c r="A228" t="s">
        <v>9049</v>
      </c>
      <c r="B228" t="s">
        <v>9050</v>
      </c>
      <c r="C228" t="s">
        <v>9159</v>
      </c>
      <c r="D228" t="s">
        <v>3760</v>
      </c>
      <c r="F228">
        <v>1</v>
      </c>
      <c r="G228" t="s">
        <v>9160</v>
      </c>
      <c r="H228" t="s">
        <v>9161</v>
      </c>
      <c r="I228">
        <v>6079</v>
      </c>
      <c r="J228">
        <v>281712</v>
      </c>
      <c r="K228">
        <v>281712</v>
      </c>
      <c r="L228" s="10">
        <v>1732</v>
      </c>
      <c r="M228" s="10">
        <v>1914</v>
      </c>
      <c r="N228" s="10">
        <v>2512</v>
      </c>
      <c r="O228" s="10">
        <v>3370</v>
      </c>
      <c r="P228" s="10">
        <v>3861</v>
      </c>
      <c r="Q228" t="str">
        <f>VLOOKUP(I228,'CoC Range'!A$2:B$4899,2,FALSE())</f>
        <v>CA-614</v>
      </c>
      <c r="R228">
        <f>IF(VLOOKUP(Q228,'CoC Range'!B$2:C$4899,2,FALSE())="",1,0.5)</f>
        <v>1</v>
      </c>
    </row>
    <row r="229" spans="1:18" ht="14.25" customHeight="1" x14ac:dyDescent="0.35">
      <c r="A229" t="s">
        <v>9049</v>
      </c>
      <c r="B229" t="s">
        <v>9050</v>
      </c>
      <c r="C229" t="s">
        <v>9109</v>
      </c>
      <c r="D229" t="s">
        <v>3762</v>
      </c>
      <c r="F229">
        <v>1</v>
      </c>
      <c r="G229" t="s">
        <v>9110</v>
      </c>
      <c r="H229" t="s">
        <v>9162</v>
      </c>
      <c r="I229">
        <v>6081</v>
      </c>
      <c r="J229">
        <v>754250</v>
      </c>
      <c r="K229">
        <v>754250</v>
      </c>
      <c r="L229" s="10">
        <v>2485</v>
      </c>
      <c r="M229" s="10">
        <v>2977</v>
      </c>
      <c r="N229" s="10">
        <v>3604</v>
      </c>
      <c r="O229" s="10">
        <v>4604</v>
      </c>
      <c r="P229" s="10">
        <v>4772</v>
      </c>
      <c r="Q229" t="str">
        <f>VLOOKUP(I229,'CoC Range'!A$2:B$4899,2,FALSE())</f>
        <v>CA-512</v>
      </c>
      <c r="R229">
        <f>IF(VLOOKUP(Q229,'CoC Range'!B$2:C$4899,2,FALSE())="",1,0.5)</f>
        <v>1</v>
      </c>
    </row>
    <row r="230" spans="1:18" ht="14.25" customHeight="1" x14ac:dyDescent="0.35">
      <c r="A230" t="s">
        <v>9049</v>
      </c>
      <c r="B230" t="s">
        <v>9050</v>
      </c>
      <c r="C230" t="s">
        <v>9163</v>
      </c>
      <c r="D230" t="s">
        <v>3764</v>
      </c>
      <c r="F230">
        <v>1</v>
      </c>
      <c r="G230" t="s">
        <v>9164</v>
      </c>
      <c r="H230" t="s">
        <v>9165</v>
      </c>
      <c r="I230">
        <v>6083</v>
      </c>
      <c r="J230">
        <v>445213</v>
      </c>
      <c r="K230">
        <v>445213</v>
      </c>
      <c r="L230" s="10">
        <v>2459</v>
      </c>
      <c r="M230" s="10">
        <v>2746</v>
      </c>
      <c r="N230" s="10">
        <v>3124</v>
      </c>
      <c r="O230" s="10">
        <v>4075</v>
      </c>
      <c r="P230" s="10">
        <v>4647</v>
      </c>
      <c r="Q230" t="str">
        <f>VLOOKUP(I230,'CoC Range'!A$2:B$4899,2,FALSE())</f>
        <v>CA-603</v>
      </c>
      <c r="R230">
        <f>IF(VLOOKUP(Q230,'CoC Range'!B$2:C$4899,2,FALSE())="",1,0.5)</f>
        <v>0.5</v>
      </c>
    </row>
    <row r="231" spans="1:18" ht="14.25" customHeight="1" x14ac:dyDescent="0.35">
      <c r="A231" t="s">
        <v>9049</v>
      </c>
      <c r="B231" t="s">
        <v>9050</v>
      </c>
      <c r="C231" t="s">
        <v>9166</v>
      </c>
      <c r="D231" t="s">
        <v>3766</v>
      </c>
      <c r="F231">
        <v>1</v>
      </c>
      <c r="G231" t="s">
        <v>9167</v>
      </c>
      <c r="H231" t="s">
        <v>9168</v>
      </c>
      <c r="I231">
        <v>6085</v>
      </c>
      <c r="J231">
        <v>1916831</v>
      </c>
      <c r="K231">
        <v>1916831</v>
      </c>
      <c r="L231" s="10">
        <v>2621</v>
      </c>
      <c r="M231" s="10">
        <v>2982</v>
      </c>
      <c r="N231" s="10">
        <v>3483</v>
      </c>
      <c r="O231" s="10">
        <v>4602</v>
      </c>
      <c r="P231" s="10">
        <v>5010</v>
      </c>
      <c r="Q231" t="str">
        <f>VLOOKUP(I231,'CoC Range'!A$2:B$4899,2,FALSE())</f>
        <v>CA-500</v>
      </c>
      <c r="R231">
        <f>IF(VLOOKUP(Q231,'CoC Range'!B$2:C$4899,2,FALSE())="",1,0.5)</f>
        <v>0.5</v>
      </c>
    </row>
    <row r="232" spans="1:18" ht="14.25" customHeight="1" x14ac:dyDescent="0.35">
      <c r="A232" t="s">
        <v>9049</v>
      </c>
      <c r="B232" t="s">
        <v>9050</v>
      </c>
      <c r="C232" t="s">
        <v>9169</v>
      </c>
      <c r="D232" t="s">
        <v>3545</v>
      </c>
      <c r="F232">
        <v>1</v>
      </c>
      <c r="G232" t="s">
        <v>9170</v>
      </c>
      <c r="H232" t="s">
        <v>9171</v>
      </c>
      <c r="I232">
        <v>6087</v>
      </c>
      <c r="J232">
        <v>268571</v>
      </c>
      <c r="K232">
        <v>268571</v>
      </c>
      <c r="L232" s="10">
        <v>3179</v>
      </c>
      <c r="M232" s="10">
        <v>3298</v>
      </c>
      <c r="N232" s="10">
        <v>4214</v>
      </c>
      <c r="O232" s="10">
        <v>5377</v>
      </c>
      <c r="P232" s="10">
        <v>5659</v>
      </c>
      <c r="Q232" t="str">
        <f>VLOOKUP(I232,'CoC Range'!A$2:B$4899,2,FALSE())</f>
        <v>CA-508</v>
      </c>
      <c r="R232">
        <f>IF(VLOOKUP(Q232,'CoC Range'!B$2:C$4899,2,FALSE())="",1,0.5)</f>
        <v>0.5</v>
      </c>
    </row>
    <row r="233" spans="1:18" ht="14.25" customHeight="1" x14ac:dyDescent="0.35">
      <c r="A233" t="s">
        <v>9049</v>
      </c>
      <c r="B233" t="s">
        <v>9050</v>
      </c>
      <c r="C233" t="s">
        <v>9172</v>
      </c>
      <c r="D233" t="s">
        <v>3769</v>
      </c>
      <c r="F233">
        <v>1</v>
      </c>
      <c r="G233" t="s">
        <v>9173</v>
      </c>
      <c r="H233" t="s">
        <v>9174</v>
      </c>
      <c r="I233">
        <v>6089</v>
      </c>
      <c r="J233">
        <v>181852</v>
      </c>
      <c r="K233">
        <v>181852</v>
      </c>
      <c r="L233" s="10">
        <v>1172</v>
      </c>
      <c r="M233" s="10">
        <v>1212</v>
      </c>
      <c r="N233" s="10">
        <v>1590</v>
      </c>
      <c r="O233" s="10">
        <v>2211</v>
      </c>
      <c r="P233" s="10">
        <v>2667</v>
      </c>
      <c r="Q233" t="str">
        <f>VLOOKUP(I233,'CoC Range'!A$2:B$4899,2,FALSE())</f>
        <v>CA-516</v>
      </c>
      <c r="R233">
        <f>IF(VLOOKUP(Q233,'CoC Range'!B$2:C$4899,2,FALSE())="",1,0.5)</f>
        <v>1</v>
      </c>
    </row>
    <row r="234" spans="1:18" ht="14.25" customHeight="1" x14ac:dyDescent="0.35">
      <c r="A234" t="s">
        <v>9049</v>
      </c>
      <c r="B234" t="s">
        <v>9050</v>
      </c>
      <c r="C234" t="s">
        <v>9175</v>
      </c>
      <c r="D234" t="s">
        <v>3771</v>
      </c>
      <c r="F234">
        <v>0</v>
      </c>
      <c r="G234" t="s">
        <v>9176</v>
      </c>
      <c r="H234" t="s">
        <v>9177</v>
      </c>
      <c r="I234">
        <v>6091</v>
      </c>
      <c r="J234">
        <v>2916</v>
      </c>
      <c r="K234">
        <v>2916</v>
      </c>
      <c r="L234" s="10">
        <v>1068</v>
      </c>
      <c r="M234" s="10">
        <v>1165</v>
      </c>
      <c r="N234" s="10">
        <v>1529</v>
      </c>
      <c r="O234" s="10">
        <v>2126</v>
      </c>
      <c r="P234" s="10">
        <v>2527</v>
      </c>
      <c r="Q234" t="str">
        <f>VLOOKUP(I234,'CoC Range'!A$2:B$4899,2,FALSE())</f>
        <v>CA-516</v>
      </c>
      <c r="R234">
        <f>IF(VLOOKUP(Q234,'CoC Range'!B$2:C$4899,2,FALSE())="",1,0.5)</f>
        <v>1</v>
      </c>
    </row>
    <row r="235" spans="1:18" ht="14.25" customHeight="1" x14ac:dyDescent="0.35">
      <c r="A235" t="s">
        <v>9049</v>
      </c>
      <c r="B235" t="s">
        <v>9050</v>
      </c>
      <c r="C235" t="s">
        <v>9178</v>
      </c>
      <c r="D235" t="s">
        <v>3773</v>
      </c>
      <c r="F235">
        <v>0</v>
      </c>
      <c r="G235" t="s">
        <v>9179</v>
      </c>
      <c r="H235" t="s">
        <v>9180</v>
      </c>
      <c r="I235">
        <v>6093</v>
      </c>
      <c r="J235">
        <v>44049</v>
      </c>
      <c r="K235">
        <v>44049</v>
      </c>
      <c r="L235" s="10">
        <v>962</v>
      </c>
      <c r="M235" s="10">
        <v>969</v>
      </c>
      <c r="N235" s="10">
        <v>1249</v>
      </c>
      <c r="O235" s="10">
        <v>1737</v>
      </c>
      <c r="P235" s="10">
        <v>1915</v>
      </c>
      <c r="Q235" t="str">
        <f>VLOOKUP(I235,'CoC Range'!A$2:B$4899,2,FALSE())</f>
        <v>CA-516</v>
      </c>
      <c r="R235">
        <f>IF(VLOOKUP(Q235,'CoC Range'!B$2:C$4899,2,FALSE())="",1,0.5)</f>
        <v>1</v>
      </c>
    </row>
    <row r="236" spans="1:18" ht="14.25" customHeight="1" x14ac:dyDescent="0.35">
      <c r="A236" t="s">
        <v>9049</v>
      </c>
      <c r="B236" t="s">
        <v>9050</v>
      </c>
      <c r="C236" t="s">
        <v>9181</v>
      </c>
      <c r="D236" t="s">
        <v>3775</v>
      </c>
      <c r="F236">
        <v>1</v>
      </c>
      <c r="G236" t="s">
        <v>9182</v>
      </c>
      <c r="H236" t="s">
        <v>9183</v>
      </c>
      <c r="I236">
        <v>6095</v>
      </c>
      <c r="J236">
        <v>450995</v>
      </c>
      <c r="K236">
        <v>450995</v>
      </c>
      <c r="L236" s="10">
        <v>1567</v>
      </c>
      <c r="M236" s="10">
        <v>1705</v>
      </c>
      <c r="N236" s="10">
        <v>2178</v>
      </c>
      <c r="O236" s="10">
        <v>2911</v>
      </c>
      <c r="P236" s="10">
        <v>3297</v>
      </c>
      <c r="Q236" t="str">
        <f>VLOOKUP(I236,'CoC Range'!A$2:B$4899,2,FALSE())</f>
        <v>CA-518</v>
      </c>
      <c r="R236">
        <f>IF(VLOOKUP(Q236,'CoC Range'!B$2:C$4899,2,FALSE())="",1,0.5)</f>
        <v>1</v>
      </c>
    </row>
    <row r="237" spans="1:18" ht="14.25" customHeight="1" x14ac:dyDescent="0.35">
      <c r="A237" t="s">
        <v>9049</v>
      </c>
      <c r="B237" t="s">
        <v>9050</v>
      </c>
      <c r="C237" t="s">
        <v>9184</v>
      </c>
      <c r="D237" t="s">
        <v>3777</v>
      </c>
      <c r="F237">
        <v>1</v>
      </c>
      <c r="G237" t="s">
        <v>9185</v>
      </c>
      <c r="H237" t="s">
        <v>9186</v>
      </c>
      <c r="I237">
        <v>6097</v>
      </c>
      <c r="J237">
        <v>488436</v>
      </c>
      <c r="K237">
        <v>488436</v>
      </c>
      <c r="L237" s="10">
        <v>1949</v>
      </c>
      <c r="M237" s="10">
        <v>2155</v>
      </c>
      <c r="N237" s="10">
        <v>2827</v>
      </c>
      <c r="O237" s="10">
        <v>3887</v>
      </c>
      <c r="P237" s="10">
        <v>4147</v>
      </c>
      <c r="Q237" t="str">
        <f>VLOOKUP(I237,'CoC Range'!A$2:B$4899,2,FALSE())</f>
        <v>CA-504</v>
      </c>
      <c r="R237">
        <f>IF(VLOOKUP(Q237,'CoC Range'!B$2:C$4899,2,FALSE())="",1,0.5)</f>
        <v>1</v>
      </c>
    </row>
    <row r="238" spans="1:18" ht="14.25" customHeight="1" x14ac:dyDescent="0.35">
      <c r="A238" t="s">
        <v>9049</v>
      </c>
      <c r="B238" t="s">
        <v>9050</v>
      </c>
      <c r="C238" t="s">
        <v>9187</v>
      </c>
      <c r="D238" t="s">
        <v>3779</v>
      </c>
      <c r="F238">
        <v>1</v>
      </c>
      <c r="G238" t="s">
        <v>9188</v>
      </c>
      <c r="H238" t="s">
        <v>9189</v>
      </c>
      <c r="I238">
        <v>6099</v>
      </c>
      <c r="J238">
        <v>552063</v>
      </c>
      <c r="K238">
        <v>552063</v>
      </c>
      <c r="L238" s="10">
        <v>1255</v>
      </c>
      <c r="M238" s="10">
        <v>1356</v>
      </c>
      <c r="N238" s="10">
        <v>1758</v>
      </c>
      <c r="O238" s="10">
        <v>2442</v>
      </c>
      <c r="P238" s="10">
        <v>2823</v>
      </c>
      <c r="Q238" t="str">
        <f>VLOOKUP(I238,'CoC Range'!A$2:B$4899,2,FALSE())</f>
        <v>CA-510</v>
      </c>
      <c r="R238">
        <f>IF(VLOOKUP(Q238,'CoC Range'!B$2:C$4899,2,FALSE())="",1,0.5)</f>
        <v>1</v>
      </c>
    </row>
    <row r="239" spans="1:18" ht="14.25" customHeight="1" x14ac:dyDescent="0.35">
      <c r="A239" t="s">
        <v>9049</v>
      </c>
      <c r="B239" t="s">
        <v>9050</v>
      </c>
      <c r="C239" t="s">
        <v>9190</v>
      </c>
      <c r="D239" t="s">
        <v>3781</v>
      </c>
      <c r="F239">
        <v>1</v>
      </c>
      <c r="G239" t="s">
        <v>9191</v>
      </c>
      <c r="H239" t="s">
        <v>9192</v>
      </c>
      <c r="I239">
        <v>6101</v>
      </c>
      <c r="J239">
        <v>99101</v>
      </c>
      <c r="K239">
        <v>99101</v>
      </c>
      <c r="L239" s="10">
        <v>1166</v>
      </c>
      <c r="M239" s="10">
        <v>1272</v>
      </c>
      <c r="N239" s="10">
        <v>1550</v>
      </c>
      <c r="O239" s="10">
        <v>2156</v>
      </c>
      <c r="P239" s="10">
        <v>2600</v>
      </c>
      <c r="Q239" t="str">
        <f>VLOOKUP(I239,'CoC Range'!A$2:B$4899,2,FALSE())</f>
        <v>CA-524</v>
      </c>
      <c r="R239">
        <f>IF(VLOOKUP(Q239,'CoC Range'!B$2:C$4899,2,FALSE())="",1,0.5)</f>
        <v>1</v>
      </c>
    </row>
    <row r="240" spans="1:18" ht="14.25" customHeight="1" x14ac:dyDescent="0.35">
      <c r="A240" t="s">
        <v>9049</v>
      </c>
      <c r="B240" t="s">
        <v>9050</v>
      </c>
      <c r="C240" t="s">
        <v>9193</v>
      </c>
      <c r="D240" t="s">
        <v>3783</v>
      </c>
      <c r="F240">
        <v>0</v>
      </c>
      <c r="G240" t="s">
        <v>9194</v>
      </c>
      <c r="H240" t="s">
        <v>9195</v>
      </c>
      <c r="I240">
        <v>6103</v>
      </c>
      <c r="J240">
        <v>65484</v>
      </c>
      <c r="K240">
        <v>65484</v>
      </c>
      <c r="L240" s="10">
        <v>952</v>
      </c>
      <c r="M240" s="10">
        <v>1038</v>
      </c>
      <c r="N240" s="10">
        <v>1362</v>
      </c>
      <c r="O240" s="10">
        <v>1865</v>
      </c>
      <c r="P240" s="10">
        <v>2285</v>
      </c>
      <c r="Q240" t="str">
        <f>VLOOKUP(I240,'CoC Range'!A$2:B$4899,2,FALSE())</f>
        <v>CA-527</v>
      </c>
      <c r="R240">
        <f>IF(VLOOKUP(Q240,'CoC Range'!B$2:C$4899,2,FALSE())="",1,0.5)</f>
        <v>1</v>
      </c>
    </row>
    <row r="241" spans="1:18" ht="14.25" customHeight="1" x14ac:dyDescent="0.35">
      <c r="A241" t="s">
        <v>9049</v>
      </c>
      <c r="B241" t="s">
        <v>9050</v>
      </c>
      <c r="C241" t="s">
        <v>9196</v>
      </c>
      <c r="D241" t="s">
        <v>3785</v>
      </c>
      <c r="F241">
        <v>0</v>
      </c>
      <c r="G241" t="s">
        <v>9197</v>
      </c>
      <c r="H241" t="s">
        <v>9198</v>
      </c>
      <c r="I241">
        <v>6105</v>
      </c>
      <c r="J241">
        <v>15889</v>
      </c>
      <c r="K241">
        <v>15889</v>
      </c>
      <c r="L241" s="10">
        <v>829</v>
      </c>
      <c r="M241" s="10">
        <v>916</v>
      </c>
      <c r="N241" s="10">
        <v>1202</v>
      </c>
      <c r="O241" s="10">
        <v>1636</v>
      </c>
      <c r="P241" s="10">
        <v>1655</v>
      </c>
      <c r="Q241" t="str">
        <f>VLOOKUP(I241,'CoC Range'!A$2:B$4899,2,FALSE())</f>
        <v>CA-523</v>
      </c>
      <c r="R241">
        <f>IF(VLOOKUP(Q241,'CoC Range'!B$2:C$4899,2,FALSE())="",1,0.5)</f>
        <v>1</v>
      </c>
    </row>
    <row r="242" spans="1:18" ht="14.25" customHeight="1" x14ac:dyDescent="0.35">
      <c r="A242" t="s">
        <v>9049</v>
      </c>
      <c r="B242" t="s">
        <v>9050</v>
      </c>
      <c r="C242" t="s">
        <v>9199</v>
      </c>
      <c r="D242" t="s">
        <v>3787</v>
      </c>
      <c r="F242">
        <v>1</v>
      </c>
      <c r="G242" t="s">
        <v>9200</v>
      </c>
      <c r="H242" t="s">
        <v>9201</v>
      </c>
      <c r="I242">
        <v>6107</v>
      </c>
      <c r="J242">
        <v>473446</v>
      </c>
      <c r="K242">
        <v>473446</v>
      </c>
      <c r="L242" s="10">
        <v>1116</v>
      </c>
      <c r="M242" s="10">
        <v>1123</v>
      </c>
      <c r="N242" s="10">
        <v>1474</v>
      </c>
      <c r="O242" s="10">
        <v>2028</v>
      </c>
      <c r="P242" s="10">
        <v>2393</v>
      </c>
      <c r="Q242" t="str">
        <f>VLOOKUP(I242,'CoC Range'!A$2:B$4899,2,FALSE())</f>
        <v>CA-513</v>
      </c>
      <c r="R242">
        <f>IF(VLOOKUP(Q242,'CoC Range'!B$2:C$4899,2,FALSE())="",1,0.5)</f>
        <v>1</v>
      </c>
    </row>
    <row r="243" spans="1:18" ht="14.25" customHeight="1" x14ac:dyDescent="0.35">
      <c r="A243" t="s">
        <v>9049</v>
      </c>
      <c r="B243" t="s">
        <v>9050</v>
      </c>
      <c r="C243" t="s">
        <v>9202</v>
      </c>
      <c r="D243" t="s">
        <v>3789</v>
      </c>
      <c r="F243">
        <v>0</v>
      </c>
      <c r="G243" t="s">
        <v>9203</v>
      </c>
      <c r="H243" t="s">
        <v>9204</v>
      </c>
      <c r="I243">
        <v>6109</v>
      </c>
      <c r="J243">
        <v>54993</v>
      </c>
      <c r="K243">
        <v>54993</v>
      </c>
      <c r="L243" s="10">
        <v>1096</v>
      </c>
      <c r="M243" s="10">
        <v>1257</v>
      </c>
      <c r="N243" s="10">
        <v>1589</v>
      </c>
      <c r="O243" s="10">
        <v>2078</v>
      </c>
      <c r="P243" s="10">
        <v>2666</v>
      </c>
      <c r="Q243" t="str">
        <f>VLOOKUP(I243,'CoC Range'!A$2:B$4899,2,FALSE())</f>
        <v>CA-526</v>
      </c>
      <c r="R243">
        <f>IF(VLOOKUP(Q243,'CoC Range'!B$2:C$4899,2,FALSE())="",1,0.5)</f>
        <v>1</v>
      </c>
    </row>
    <row r="244" spans="1:18" ht="14.25" customHeight="1" x14ac:dyDescent="0.35">
      <c r="A244" t="s">
        <v>9049</v>
      </c>
      <c r="B244" t="s">
        <v>9050</v>
      </c>
      <c r="C244" t="s">
        <v>9205</v>
      </c>
      <c r="D244" t="s">
        <v>3791</v>
      </c>
      <c r="F244">
        <v>1</v>
      </c>
      <c r="G244" t="s">
        <v>9206</v>
      </c>
      <c r="H244" t="s">
        <v>9207</v>
      </c>
      <c r="I244">
        <v>6111</v>
      </c>
      <c r="J244">
        <v>842009</v>
      </c>
      <c r="K244">
        <v>842009</v>
      </c>
      <c r="L244" s="10">
        <v>1998</v>
      </c>
      <c r="M244" s="10">
        <v>2250</v>
      </c>
      <c r="N244" s="10">
        <v>2693</v>
      </c>
      <c r="O244" s="10">
        <v>3652</v>
      </c>
      <c r="P244" s="10">
        <v>4240</v>
      </c>
      <c r="Q244" t="str">
        <f>VLOOKUP(I244,'CoC Range'!A$2:B$4899,2,FALSE())</f>
        <v>CA-611</v>
      </c>
      <c r="R244">
        <f>IF(VLOOKUP(Q244,'CoC Range'!B$2:C$4899,2,FALSE())="",1,0.5)</f>
        <v>1</v>
      </c>
    </row>
    <row r="245" spans="1:18" ht="14.25" customHeight="1" x14ac:dyDescent="0.35">
      <c r="A245" t="s">
        <v>9049</v>
      </c>
      <c r="B245" t="s">
        <v>9050</v>
      </c>
      <c r="C245" t="s">
        <v>9208</v>
      </c>
      <c r="D245" t="s">
        <v>3793</v>
      </c>
      <c r="F245">
        <v>1</v>
      </c>
      <c r="G245" t="s">
        <v>9209</v>
      </c>
      <c r="H245" t="s">
        <v>9210</v>
      </c>
      <c r="I245">
        <v>6113</v>
      </c>
      <c r="J245">
        <v>217141</v>
      </c>
      <c r="K245">
        <v>217141</v>
      </c>
      <c r="L245" s="10">
        <v>1604</v>
      </c>
      <c r="M245" s="10">
        <v>1615</v>
      </c>
      <c r="N245" s="10">
        <v>2104</v>
      </c>
      <c r="O245" s="10">
        <v>2917</v>
      </c>
      <c r="P245" s="10">
        <v>3178</v>
      </c>
      <c r="Q245" t="str">
        <f>VLOOKUP(I245,'CoC Range'!A$2:B$4899,2,FALSE())</f>
        <v>CA-521</v>
      </c>
      <c r="R245">
        <f>IF(VLOOKUP(Q245,'CoC Range'!B$2:C$4899,2,FALSE())="",1,0.5)</f>
        <v>1</v>
      </c>
    </row>
    <row r="246" spans="1:18" ht="14.25" customHeight="1" x14ac:dyDescent="0.35">
      <c r="A246" t="s">
        <v>9049</v>
      </c>
      <c r="B246" t="s">
        <v>9050</v>
      </c>
      <c r="C246" t="s">
        <v>9190</v>
      </c>
      <c r="D246" t="s">
        <v>3795</v>
      </c>
      <c r="F246">
        <v>1</v>
      </c>
      <c r="G246" t="s">
        <v>9191</v>
      </c>
      <c r="H246" t="s">
        <v>9211</v>
      </c>
      <c r="I246">
        <v>6115</v>
      </c>
      <c r="J246">
        <v>81705</v>
      </c>
      <c r="K246">
        <v>81705</v>
      </c>
      <c r="L246" s="10">
        <v>1166</v>
      </c>
      <c r="M246" s="10">
        <v>1272</v>
      </c>
      <c r="N246" s="10">
        <v>1550</v>
      </c>
      <c r="O246" s="10">
        <v>2156</v>
      </c>
      <c r="P246" s="10">
        <v>2600</v>
      </c>
      <c r="Q246" t="str">
        <f>VLOOKUP(I246,'CoC Range'!A$2:B$4899,2,FALSE())</f>
        <v>CA-524</v>
      </c>
      <c r="R246">
        <f>IF(VLOOKUP(Q246,'CoC Range'!B$2:C$4899,2,FALSE())="",1,0.5)</f>
        <v>1</v>
      </c>
    </row>
    <row r="247" spans="1:18" ht="14.25" customHeight="1" x14ac:dyDescent="0.35">
      <c r="A247" t="s">
        <v>9212</v>
      </c>
      <c r="B247" t="s">
        <v>9213</v>
      </c>
      <c r="C247" t="s">
        <v>9214</v>
      </c>
      <c r="D247" t="s">
        <v>3797</v>
      </c>
      <c r="F247">
        <v>1</v>
      </c>
      <c r="G247" t="s">
        <v>9215</v>
      </c>
      <c r="H247" t="s">
        <v>9216</v>
      </c>
      <c r="I247">
        <v>8001</v>
      </c>
      <c r="J247">
        <v>520149</v>
      </c>
      <c r="K247">
        <v>520149</v>
      </c>
      <c r="L247" s="10">
        <v>1643</v>
      </c>
      <c r="M247" s="10">
        <v>1754</v>
      </c>
      <c r="N247" s="10">
        <v>2089</v>
      </c>
      <c r="O247" s="10">
        <v>2734</v>
      </c>
      <c r="P247" s="10">
        <v>3049</v>
      </c>
      <c r="Q247" t="str">
        <f>VLOOKUP(I247,'CoC Range'!A$2:B$4899,2,FALSE())</f>
        <v>CO-503</v>
      </c>
      <c r="R247">
        <f>IF(VLOOKUP(Q247,'CoC Range'!B$2:C$4899,2,FALSE())="",1,0.5)</f>
        <v>0.5</v>
      </c>
    </row>
    <row r="248" spans="1:18" ht="14.25" customHeight="1" x14ac:dyDescent="0.35">
      <c r="A248" t="s">
        <v>9212</v>
      </c>
      <c r="B248" t="s">
        <v>9213</v>
      </c>
      <c r="C248" t="s">
        <v>9217</v>
      </c>
      <c r="D248" t="s">
        <v>3799</v>
      </c>
      <c r="F248">
        <v>0</v>
      </c>
      <c r="G248" t="s">
        <v>9218</v>
      </c>
      <c r="H248" t="s">
        <v>9219</v>
      </c>
      <c r="I248">
        <v>8003</v>
      </c>
      <c r="J248">
        <v>16460</v>
      </c>
      <c r="K248">
        <v>16460</v>
      </c>
      <c r="L248" s="10">
        <v>766</v>
      </c>
      <c r="M248" s="10">
        <v>833</v>
      </c>
      <c r="N248" s="10">
        <v>999</v>
      </c>
      <c r="O248" s="10">
        <v>1389</v>
      </c>
      <c r="P248" s="10">
        <v>1676</v>
      </c>
      <c r="Q248" t="str">
        <f>VLOOKUP(I248,'CoC Range'!A$2:B$4899,2,FALSE())</f>
        <v>CO-500</v>
      </c>
      <c r="R248">
        <f>IF(VLOOKUP(Q248,'CoC Range'!B$2:C$4899,2,FALSE())="",1,0.5)</f>
        <v>0.5</v>
      </c>
    </row>
    <row r="249" spans="1:18" ht="14.25" customHeight="1" x14ac:dyDescent="0.35">
      <c r="A249" t="s">
        <v>9212</v>
      </c>
      <c r="B249" t="s">
        <v>9213</v>
      </c>
      <c r="C249" t="s">
        <v>9214</v>
      </c>
      <c r="D249" t="s">
        <v>3801</v>
      </c>
      <c r="F249">
        <v>1</v>
      </c>
      <c r="G249" t="s">
        <v>9215</v>
      </c>
      <c r="H249" t="s">
        <v>9220</v>
      </c>
      <c r="I249">
        <v>8005</v>
      </c>
      <c r="J249">
        <v>654453</v>
      </c>
      <c r="K249">
        <v>654453</v>
      </c>
      <c r="L249" s="10">
        <v>1643</v>
      </c>
      <c r="M249" s="10">
        <v>1754</v>
      </c>
      <c r="N249" s="10">
        <v>2089</v>
      </c>
      <c r="O249" s="10">
        <v>2734</v>
      </c>
      <c r="P249" s="10">
        <v>3049</v>
      </c>
      <c r="Q249" t="str">
        <f>VLOOKUP(I249,'CoC Range'!A$2:B$4899,2,FALSE())</f>
        <v>CO-503</v>
      </c>
      <c r="R249">
        <f>IF(VLOOKUP(Q249,'CoC Range'!B$2:C$4899,2,FALSE())="",1,0.5)</f>
        <v>0.5</v>
      </c>
    </row>
    <row r="250" spans="1:18" ht="14.25" customHeight="1" x14ac:dyDescent="0.35">
      <c r="A250" t="s">
        <v>9212</v>
      </c>
      <c r="B250" t="s">
        <v>9213</v>
      </c>
      <c r="C250" t="s">
        <v>9221</v>
      </c>
      <c r="D250" t="s">
        <v>3803</v>
      </c>
      <c r="F250">
        <v>0</v>
      </c>
      <c r="G250" t="s">
        <v>9222</v>
      </c>
      <c r="H250" t="s">
        <v>9223</v>
      </c>
      <c r="I250">
        <v>8007</v>
      </c>
      <c r="J250">
        <v>13509</v>
      </c>
      <c r="K250">
        <v>13509</v>
      </c>
      <c r="L250" s="10">
        <v>1134</v>
      </c>
      <c r="M250" s="10">
        <v>1141</v>
      </c>
      <c r="N250" s="10">
        <v>1337</v>
      </c>
      <c r="O250" s="10">
        <v>1859</v>
      </c>
      <c r="P250" s="10">
        <v>2243</v>
      </c>
      <c r="Q250" t="str">
        <f>VLOOKUP(I250,'CoC Range'!A$2:B$4899,2,FALSE())</f>
        <v>CO-500</v>
      </c>
      <c r="R250">
        <f>IF(VLOOKUP(Q250,'CoC Range'!B$2:C$4899,2,FALSE())="",1,0.5)</f>
        <v>0.5</v>
      </c>
    </row>
    <row r="251" spans="1:18" ht="14.25" customHeight="1" x14ac:dyDescent="0.35">
      <c r="A251" t="s">
        <v>9212</v>
      </c>
      <c r="B251" t="s">
        <v>9213</v>
      </c>
      <c r="C251" t="s">
        <v>9224</v>
      </c>
      <c r="D251" t="s">
        <v>3805</v>
      </c>
      <c r="F251">
        <v>0</v>
      </c>
      <c r="G251" t="s">
        <v>9225</v>
      </c>
      <c r="H251" t="s">
        <v>9226</v>
      </c>
      <c r="I251">
        <v>8009</v>
      </c>
      <c r="J251">
        <v>3496</v>
      </c>
      <c r="K251">
        <v>3496</v>
      </c>
      <c r="L251" s="10">
        <v>746</v>
      </c>
      <c r="M251" s="10">
        <v>771</v>
      </c>
      <c r="N251" s="10">
        <v>973</v>
      </c>
      <c r="O251" s="10">
        <v>1353</v>
      </c>
      <c r="P251" s="10">
        <v>1525</v>
      </c>
      <c r="Q251" t="str">
        <f>VLOOKUP(I251,'CoC Range'!A$2:B$4899,2,FALSE())</f>
        <v>CO-500</v>
      </c>
      <c r="R251">
        <f>IF(VLOOKUP(Q251,'CoC Range'!B$2:C$4899,2,FALSE())="",1,0.5)</f>
        <v>0.5</v>
      </c>
    </row>
    <row r="252" spans="1:18" ht="14.25" customHeight="1" x14ac:dyDescent="0.35">
      <c r="A252" t="s">
        <v>9212</v>
      </c>
      <c r="B252" t="s">
        <v>9213</v>
      </c>
      <c r="C252" t="s">
        <v>9227</v>
      </c>
      <c r="D252" t="s">
        <v>3807</v>
      </c>
      <c r="F252">
        <v>0</v>
      </c>
      <c r="G252" t="s">
        <v>9228</v>
      </c>
      <c r="H252" t="s">
        <v>9229</v>
      </c>
      <c r="I252">
        <v>8011</v>
      </c>
      <c r="J252">
        <v>5561</v>
      </c>
      <c r="K252">
        <v>5561</v>
      </c>
      <c r="L252" s="10">
        <v>772</v>
      </c>
      <c r="M252" s="10">
        <v>777</v>
      </c>
      <c r="N252" s="10">
        <v>1019</v>
      </c>
      <c r="O252" s="10">
        <v>1417</v>
      </c>
      <c r="P252" s="10">
        <v>1598</v>
      </c>
      <c r="Q252" t="str">
        <f>VLOOKUP(I252,'CoC Range'!A$2:B$4899,2,FALSE())</f>
        <v>CO-500</v>
      </c>
      <c r="R252">
        <f>IF(VLOOKUP(Q252,'CoC Range'!B$2:C$4899,2,FALSE())="",1,0.5)</f>
        <v>0.5</v>
      </c>
    </row>
    <row r="253" spans="1:18" ht="14.25" customHeight="1" x14ac:dyDescent="0.35">
      <c r="A253" t="s">
        <v>9212</v>
      </c>
      <c r="B253" t="s">
        <v>9213</v>
      </c>
      <c r="C253" t="s">
        <v>9230</v>
      </c>
      <c r="D253" t="s">
        <v>3809</v>
      </c>
      <c r="F253">
        <v>1</v>
      </c>
      <c r="G253" t="s">
        <v>9231</v>
      </c>
      <c r="H253" t="s">
        <v>9232</v>
      </c>
      <c r="I253">
        <v>8013</v>
      </c>
      <c r="J253">
        <v>328658</v>
      </c>
      <c r="K253">
        <v>328658</v>
      </c>
      <c r="L253" s="10">
        <v>1553</v>
      </c>
      <c r="M253" s="10">
        <v>1795</v>
      </c>
      <c r="N253" s="10">
        <v>2124</v>
      </c>
      <c r="O253" s="10">
        <v>2820</v>
      </c>
      <c r="P253" s="10">
        <v>3239</v>
      </c>
      <c r="Q253" t="str">
        <f>VLOOKUP(I253,'CoC Range'!A$2:B$4899,2,FALSE())</f>
        <v>CO-503</v>
      </c>
      <c r="R253">
        <f>IF(VLOOKUP(Q253,'CoC Range'!B$2:C$4899,2,FALSE())="",1,0.5)</f>
        <v>0.5</v>
      </c>
    </row>
    <row r="254" spans="1:18" ht="14.25" customHeight="1" x14ac:dyDescent="0.35">
      <c r="A254" t="s">
        <v>9212</v>
      </c>
      <c r="B254" t="s">
        <v>9213</v>
      </c>
      <c r="C254" t="s">
        <v>9214</v>
      </c>
      <c r="D254" t="s">
        <v>3811</v>
      </c>
      <c r="F254">
        <v>1</v>
      </c>
      <c r="G254" t="s">
        <v>9215</v>
      </c>
      <c r="H254" t="s">
        <v>9233</v>
      </c>
      <c r="I254">
        <v>8014</v>
      </c>
      <c r="J254">
        <v>73946</v>
      </c>
      <c r="K254">
        <v>73946</v>
      </c>
      <c r="L254" s="10">
        <v>1643</v>
      </c>
      <c r="M254" s="10">
        <v>1754</v>
      </c>
      <c r="N254" s="10">
        <v>2089</v>
      </c>
      <c r="O254" s="10">
        <v>2734</v>
      </c>
      <c r="P254" s="10">
        <v>3049</v>
      </c>
      <c r="Q254" t="s">
        <v>9234</v>
      </c>
      <c r="R254">
        <f>IF(VLOOKUP(Q254,'CoC Range'!B$2:C$4899,2,FALSE())="",1,0.5)</f>
        <v>0.5</v>
      </c>
    </row>
    <row r="255" spans="1:18" ht="14.25" customHeight="1" x14ac:dyDescent="0.35">
      <c r="A255" t="s">
        <v>9212</v>
      </c>
      <c r="B255" t="s">
        <v>9213</v>
      </c>
      <c r="C255" t="s">
        <v>9235</v>
      </c>
      <c r="D255" t="s">
        <v>3813</v>
      </c>
      <c r="F255">
        <v>0</v>
      </c>
      <c r="G255" t="s">
        <v>9236</v>
      </c>
      <c r="H255" t="s">
        <v>9237</v>
      </c>
      <c r="I255">
        <v>8015</v>
      </c>
      <c r="J255">
        <v>19564</v>
      </c>
      <c r="K255">
        <v>19564</v>
      </c>
      <c r="L255" s="10">
        <v>1110</v>
      </c>
      <c r="M255" s="10">
        <v>1117</v>
      </c>
      <c r="N255" s="10">
        <v>1466</v>
      </c>
      <c r="O255" s="10">
        <v>2039</v>
      </c>
      <c r="P255" s="10">
        <v>2298</v>
      </c>
      <c r="Q255" t="str">
        <f>VLOOKUP(I255,'CoC Range'!A$2:B$4899,2,FALSE())</f>
        <v>CO-500</v>
      </c>
      <c r="R255">
        <f>IF(VLOOKUP(Q255,'CoC Range'!B$2:C$4899,2,FALSE())="",1,0.5)</f>
        <v>0.5</v>
      </c>
    </row>
    <row r="256" spans="1:18" ht="14.25" customHeight="1" x14ac:dyDescent="0.35">
      <c r="A256" t="s">
        <v>9212</v>
      </c>
      <c r="B256" t="s">
        <v>9213</v>
      </c>
      <c r="C256" t="s">
        <v>9238</v>
      </c>
      <c r="D256" t="s">
        <v>3815</v>
      </c>
      <c r="F256">
        <v>0</v>
      </c>
      <c r="G256" t="s">
        <v>9239</v>
      </c>
      <c r="H256" t="s">
        <v>9240</v>
      </c>
      <c r="I256">
        <v>8017</v>
      </c>
      <c r="J256">
        <v>1726</v>
      </c>
      <c r="K256">
        <v>1726</v>
      </c>
      <c r="L256" s="10">
        <v>790</v>
      </c>
      <c r="M256" s="10">
        <v>796</v>
      </c>
      <c r="N256" s="10">
        <v>1044</v>
      </c>
      <c r="O256" s="10">
        <v>1343</v>
      </c>
      <c r="P256" s="10">
        <v>1637</v>
      </c>
      <c r="Q256" t="str">
        <f>VLOOKUP(I256,'CoC Range'!A$2:B$4899,2,FALSE())</f>
        <v>CO-500</v>
      </c>
      <c r="R256">
        <f>IF(VLOOKUP(Q256,'CoC Range'!B$2:C$4899,2,FALSE())="",1,0.5)</f>
        <v>0.5</v>
      </c>
    </row>
    <row r="257" spans="1:18" ht="14.25" customHeight="1" x14ac:dyDescent="0.35">
      <c r="A257" t="s">
        <v>9212</v>
      </c>
      <c r="B257" t="s">
        <v>9213</v>
      </c>
      <c r="C257" t="s">
        <v>9214</v>
      </c>
      <c r="D257" t="s">
        <v>3817</v>
      </c>
      <c r="F257">
        <v>1</v>
      </c>
      <c r="G257" t="s">
        <v>9215</v>
      </c>
      <c r="H257" t="s">
        <v>9241</v>
      </c>
      <c r="I257">
        <v>8019</v>
      </c>
      <c r="J257">
        <v>9403</v>
      </c>
      <c r="K257">
        <v>9403</v>
      </c>
      <c r="L257" s="10">
        <v>1643</v>
      </c>
      <c r="M257" s="10">
        <v>1754</v>
      </c>
      <c r="N257" s="10">
        <v>2089</v>
      </c>
      <c r="O257" s="10">
        <v>2734</v>
      </c>
      <c r="P257" s="10">
        <v>3049</v>
      </c>
      <c r="Q257" t="str">
        <f>VLOOKUP(I257,'CoC Range'!A$2:B$4899,2,FALSE())</f>
        <v>CO-500</v>
      </c>
      <c r="R257">
        <f>IF(VLOOKUP(Q257,'CoC Range'!B$2:C$4899,2,FALSE())="",1,0.5)</f>
        <v>0.5</v>
      </c>
    </row>
    <row r="258" spans="1:18" ht="14.25" customHeight="1" x14ac:dyDescent="0.35">
      <c r="A258" t="s">
        <v>9212</v>
      </c>
      <c r="B258" t="s">
        <v>9213</v>
      </c>
      <c r="C258" t="s">
        <v>9242</v>
      </c>
      <c r="D258" t="s">
        <v>3819</v>
      </c>
      <c r="F258">
        <v>0</v>
      </c>
      <c r="G258" t="s">
        <v>9243</v>
      </c>
      <c r="H258" t="s">
        <v>9244</v>
      </c>
      <c r="I258">
        <v>8021</v>
      </c>
      <c r="J258">
        <v>7553</v>
      </c>
      <c r="K258">
        <v>7553</v>
      </c>
      <c r="L258" s="10">
        <v>746</v>
      </c>
      <c r="M258" s="10">
        <v>865</v>
      </c>
      <c r="N258" s="10">
        <v>973</v>
      </c>
      <c r="O258" s="10">
        <v>1332</v>
      </c>
      <c r="P258" s="10">
        <v>1336</v>
      </c>
      <c r="Q258" t="str">
        <f>VLOOKUP(I258,'CoC Range'!A$2:B$4899,2,FALSE())</f>
        <v>CO-500</v>
      </c>
      <c r="R258">
        <f>IF(VLOOKUP(Q258,'CoC Range'!B$2:C$4899,2,FALSE())="",1,0.5)</f>
        <v>0.5</v>
      </c>
    </row>
    <row r="259" spans="1:18" ht="14.25" customHeight="1" x14ac:dyDescent="0.35">
      <c r="A259" t="s">
        <v>9212</v>
      </c>
      <c r="B259" t="s">
        <v>9213</v>
      </c>
      <c r="C259" t="s">
        <v>9245</v>
      </c>
      <c r="D259" t="s">
        <v>3821</v>
      </c>
      <c r="F259">
        <v>0</v>
      </c>
      <c r="G259" t="s">
        <v>9246</v>
      </c>
      <c r="H259" t="s">
        <v>9247</v>
      </c>
      <c r="I259">
        <v>8023</v>
      </c>
      <c r="J259">
        <v>3534</v>
      </c>
      <c r="K259">
        <v>3534</v>
      </c>
      <c r="L259" s="10">
        <v>737</v>
      </c>
      <c r="M259" s="10">
        <v>742</v>
      </c>
      <c r="N259" s="10">
        <v>973</v>
      </c>
      <c r="O259" s="10">
        <v>1353</v>
      </c>
      <c r="P259" s="10">
        <v>1525</v>
      </c>
      <c r="Q259" t="str">
        <f>VLOOKUP(I259,'CoC Range'!A$2:B$4899,2,FALSE())</f>
        <v>CO-500</v>
      </c>
      <c r="R259">
        <f>IF(VLOOKUP(Q259,'CoC Range'!B$2:C$4899,2,FALSE())="",1,0.5)</f>
        <v>0.5</v>
      </c>
    </row>
    <row r="260" spans="1:18" ht="14.25" customHeight="1" x14ac:dyDescent="0.35">
      <c r="A260" t="s">
        <v>9212</v>
      </c>
      <c r="B260" t="s">
        <v>9213</v>
      </c>
      <c r="C260" t="s">
        <v>9248</v>
      </c>
      <c r="D260" t="s">
        <v>3823</v>
      </c>
      <c r="F260">
        <v>0</v>
      </c>
      <c r="G260" t="s">
        <v>9249</v>
      </c>
      <c r="H260" t="s">
        <v>9250</v>
      </c>
      <c r="I260">
        <v>8025</v>
      </c>
      <c r="J260">
        <v>5782</v>
      </c>
      <c r="K260">
        <v>5782</v>
      </c>
      <c r="L260" s="10">
        <v>976</v>
      </c>
      <c r="M260" s="10">
        <v>982</v>
      </c>
      <c r="N260" s="10">
        <v>1289</v>
      </c>
      <c r="O260" s="10">
        <v>1546</v>
      </c>
      <c r="P260" s="10">
        <v>2021</v>
      </c>
      <c r="Q260" t="str">
        <f>VLOOKUP(I260,'CoC Range'!A$2:B$4899,2,FALSE())</f>
        <v>CO-500</v>
      </c>
      <c r="R260">
        <f>IF(VLOOKUP(Q260,'CoC Range'!B$2:C$4899,2,FALSE())="",1,0.5)</f>
        <v>0.5</v>
      </c>
    </row>
    <row r="261" spans="1:18" ht="14.25" customHeight="1" x14ac:dyDescent="0.35">
      <c r="A261" t="s">
        <v>9212</v>
      </c>
      <c r="B261" t="s">
        <v>9213</v>
      </c>
      <c r="C261" t="s">
        <v>9251</v>
      </c>
      <c r="D261" t="s">
        <v>3825</v>
      </c>
      <c r="F261">
        <v>0</v>
      </c>
      <c r="G261" t="s">
        <v>9252</v>
      </c>
      <c r="H261" t="s">
        <v>9253</v>
      </c>
      <c r="I261">
        <v>8027</v>
      </c>
      <c r="J261">
        <v>4885</v>
      </c>
      <c r="K261">
        <v>4885</v>
      </c>
      <c r="L261" s="10">
        <v>853</v>
      </c>
      <c r="M261" s="10">
        <v>856</v>
      </c>
      <c r="N261" s="10">
        <v>1112</v>
      </c>
      <c r="O261" s="10">
        <v>1333</v>
      </c>
      <c r="P261" s="10">
        <v>1743</v>
      </c>
      <c r="Q261" t="str">
        <f>VLOOKUP(I261,'CoC Range'!A$2:B$4899,2,FALSE())</f>
        <v>CO-500</v>
      </c>
      <c r="R261">
        <f>IF(VLOOKUP(Q261,'CoC Range'!B$2:C$4899,2,FALSE())="",1,0.5)</f>
        <v>0.5</v>
      </c>
    </row>
    <row r="262" spans="1:18" ht="14.25" customHeight="1" x14ac:dyDescent="0.35">
      <c r="A262" t="s">
        <v>9212</v>
      </c>
      <c r="B262" t="s">
        <v>9213</v>
      </c>
      <c r="C262" t="s">
        <v>9254</v>
      </c>
      <c r="D262" t="s">
        <v>3827</v>
      </c>
      <c r="F262">
        <v>0</v>
      </c>
      <c r="G262" t="s">
        <v>9255</v>
      </c>
      <c r="H262" t="s">
        <v>9256</v>
      </c>
      <c r="I262">
        <v>8029</v>
      </c>
      <c r="J262">
        <v>31173</v>
      </c>
      <c r="K262">
        <v>31173</v>
      </c>
      <c r="L262" s="10">
        <v>854</v>
      </c>
      <c r="M262" s="10">
        <v>865</v>
      </c>
      <c r="N262" s="10">
        <v>1114</v>
      </c>
      <c r="O262" s="10">
        <v>1537</v>
      </c>
      <c r="P262" s="10">
        <v>1869</v>
      </c>
      <c r="Q262" t="str">
        <f>VLOOKUP(I262,'CoC Range'!A$2:B$4899,2,FALSE())</f>
        <v>CO-500</v>
      </c>
      <c r="R262">
        <f>IF(VLOOKUP(Q262,'CoC Range'!B$2:C$4899,2,FALSE())="",1,0.5)</f>
        <v>0.5</v>
      </c>
    </row>
    <row r="263" spans="1:18" ht="14.25" customHeight="1" x14ac:dyDescent="0.35">
      <c r="A263" t="s">
        <v>9212</v>
      </c>
      <c r="B263" t="s">
        <v>9213</v>
      </c>
      <c r="C263" t="s">
        <v>9214</v>
      </c>
      <c r="D263" t="s">
        <v>3829</v>
      </c>
      <c r="F263">
        <v>1</v>
      </c>
      <c r="G263" t="s">
        <v>9215</v>
      </c>
      <c r="H263" t="s">
        <v>9257</v>
      </c>
      <c r="I263">
        <v>8031</v>
      </c>
      <c r="J263">
        <v>710800</v>
      </c>
      <c r="K263">
        <v>710800</v>
      </c>
      <c r="L263" s="10">
        <v>1643</v>
      </c>
      <c r="M263" s="10">
        <v>1754</v>
      </c>
      <c r="N263" s="10">
        <v>2089</v>
      </c>
      <c r="O263" s="10">
        <v>2734</v>
      </c>
      <c r="P263" s="10">
        <v>3049</v>
      </c>
      <c r="Q263" t="s">
        <v>9234</v>
      </c>
      <c r="R263">
        <f>IF(VLOOKUP(Q263,'CoC Range'!B$2:C$4899,2,FALSE())="",1,0.5)</f>
        <v>0.5</v>
      </c>
    </row>
    <row r="264" spans="1:18" ht="14.25" customHeight="1" x14ac:dyDescent="0.35">
      <c r="A264" t="s">
        <v>9212</v>
      </c>
      <c r="B264" t="s">
        <v>9213</v>
      </c>
      <c r="C264" t="s">
        <v>9258</v>
      </c>
      <c r="D264" t="s">
        <v>3831</v>
      </c>
      <c r="F264">
        <v>0</v>
      </c>
      <c r="G264" t="s">
        <v>9259</v>
      </c>
      <c r="H264" t="s">
        <v>9260</v>
      </c>
      <c r="I264">
        <v>8033</v>
      </c>
      <c r="J264">
        <v>2329</v>
      </c>
      <c r="K264">
        <v>2329</v>
      </c>
      <c r="L264" s="10">
        <v>855</v>
      </c>
      <c r="M264" s="10">
        <v>1017</v>
      </c>
      <c r="N264" s="10">
        <v>1115</v>
      </c>
      <c r="O264" s="10">
        <v>1423</v>
      </c>
      <c r="P264" s="10">
        <v>1748</v>
      </c>
      <c r="Q264" t="str">
        <f>VLOOKUP(I264,'CoC Range'!A$2:B$4899,2,FALSE())</f>
        <v>CO-500</v>
      </c>
      <c r="R264">
        <f>IF(VLOOKUP(Q264,'CoC Range'!B$2:C$4899,2,FALSE())="",1,0.5)</f>
        <v>0.5</v>
      </c>
    </row>
    <row r="265" spans="1:18" ht="14.25" customHeight="1" x14ac:dyDescent="0.35">
      <c r="A265" t="s">
        <v>9212</v>
      </c>
      <c r="B265" t="s">
        <v>9213</v>
      </c>
      <c r="C265" t="s">
        <v>9214</v>
      </c>
      <c r="D265" t="s">
        <v>3833</v>
      </c>
      <c r="F265">
        <v>1</v>
      </c>
      <c r="G265" t="s">
        <v>9215</v>
      </c>
      <c r="H265" t="s">
        <v>9261</v>
      </c>
      <c r="I265">
        <v>8035</v>
      </c>
      <c r="J265">
        <v>360206</v>
      </c>
      <c r="K265">
        <v>360206</v>
      </c>
      <c r="L265" s="10">
        <v>1643</v>
      </c>
      <c r="M265" s="10">
        <v>1754</v>
      </c>
      <c r="N265" s="10">
        <v>2089</v>
      </c>
      <c r="O265" s="10">
        <v>2734</v>
      </c>
      <c r="P265" s="10">
        <v>3049</v>
      </c>
      <c r="Q265" t="str">
        <f>VLOOKUP(I265,'CoC Range'!A$2:B$4899,2,FALSE())</f>
        <v>CO-503</v>
      </c>
      <c r="R265">
        <f>IF(VLOOKUP(Q265,'CoC Range'!B$2:C$4899,2,FALSE())="",1,0.5)</f>
        <v>0.5</v>
      </c>
    </row>
    <row r="266" spans="1:18" ht="14.25" customHeight="1" x14ac:dyDescent="0.35">
      <c r="A266" t="s">
        <v>9212</v>
      </c>
      <c r="B266" t="s">
        <v>9213</v>
      </c>
      <c r="C266" t="s">
        <v>9262</v>
      </c>
      <c r="D266" t="s">
        <v>3835</v>
      </c>
      <c r="F266">
        <v>0</v>
      </c>
      <c r="G266" t="s">
        <v>9263</v>
      </c>
      <c r="H266" t="s">
        <v>9264</v>
      </c>
      <c r="I266">
        <v>8037</v>
      </c>
      <c r="J266">
        <v>55650</v>
      </c>
      <c r="K266">
        <v>55650</v>
      </c>
      <c r="L266" s="10">
        <v>1640</v>
      </c>
      <c r="M266" s="10">
        <v>1813</v>
      </c>
      <c r="N266" s="10">
        <v>2379</v>
      </c>
      <c r="O266" s="10">
        <v>2852</v>
      </c>
      <c r="P266" s="10">
        <v>3688</v>
      </c>
      <c r="Q266" t="str">
        <f>VLOOKUP(I266,'CoC Range'!A$2:B$4899,2,FALSE())</f>
        <v>CO-500</v>
      </c>
      <c r="R266">
        <f>IF(VLOOKUP(Q266,'CoC Range'!B$2:C$4899,2,FALSE())="",1,0.5)</f>
        <v>0.5</v>
      </c>
    </row>
    <row r="267" spans="1:18" ht="14.25" customHeight="1" x14ac:dyDescent="0.35">
      <c r="A267" t="s">
        <v>9212</v>
      </c>
      <c r="B267" t="s">
        <v>9213</v>
      </c>
      <c r="C267" t="s">
        <v>9214</v>
      </c>
      <c r="D267" t="s">
        <v>3837</v>
      </c>
      <c r="F267">
        <v>1</v>
      </c>
      <c r="G267" t="s">
        <v>9215</v>
      </c>
      <c r="H267" t="s">
        <v>9265</v>
      </c>
      <c r="I267">
        <v>8039</v>
      </c>
      <c r="J267">
        <v>26457</v>
      </c>
      <c r="K267">
        <v>26457</v>
      </c>
      <c r="L267" s="10">
        <v>1643</v>
      </c>
      <c r="M267" s="10">
        <v>1754</v>
      </c>
      <c r="N267" s="10">
        <v>2089</v>
      </c>
      <c r="O267" s="10">
        <v>2734</v>
      </c>
      <c r="P267" s="10">
        <v>3049</v>
      </c>
      <c r="Q267" t="str">
        <f>VLOOKUP(I267,'CoC Range'!A$2:B$4899,2,FALSE())</f>
        <v>CO-500</v>
      </c>
      <c r="R267">
        <f>IF(VLOOKUP(Q267,'CoC Range'!B$2:C$4899,2,FALSE())="",1,0.5)</f>
        <v>0.5</v>
      </c>
    </row>
    <row r="268" spans="1:18" ht="14.25" customHeight="1" x14ac:dyDescent="0.35">
      <c r="A268" t="s">
        <v>9212</v>
      </c>
      <c r="B268" t="s">
        <v>9213</v>
      </c>
      <c r="C268" t="s">
        <v>9266</v>
      </c>
      <c r="D268" t="s">
        <v>3839</v>
      </c>
      <c r="F268">
        <v>1</v>
      </c>
      <c r="G268" t="s">
        <v>9267</v>
      </c>
      <c r="H268" t="s">
        <v>9268</v>
      </c>
      <c r="I268">
        <v>8041</v>
      </c>
      <c r="J268">
        <v>730323</v>
      </c>
      <c r="K268">
        <v>730323</v>
      </c>
      <c r="L268" s="10">
        <v>1196</v>
      </c>
      <c r="M268" s="10">
        <v>1464</v>
      </c>
      <c r="N268" s="10">
        <v>1735</v>
      </c>
      <c r="O268" s="10">
        <v>2413</v>
      </c>
      <c r="P268" s="10">
        <v>2744</v>
      </c>
      <c r="Q268" t="str">
        <f>VLOOKUP(I268,'CoC Range'!A$2:B$4899,2,FALSE())</f>
        <v>CO-504</v>
      </c>
      <c r="R268">
        <f>IF(VLOOKUP(Q268,'CoC Range'!B$2:C$4899,2,FALSE())="",1,0.5)</f>
        <v>1</v>
      </c>
    </row>
    <row r="269" spans="1:18" ht="14.25" customHeight="1" x14ac:dyDescent="0.35">
      <c r="A269" t="s">
        <v>9212</v>
      </c>
      <c r="B269" t="s">
        <v>9213</v>
      </c>
      <c r="C269" t="s">
        <v>9269</v>
      </c>
      <c r="D269" t="s">
        <v>3841</v>
      </c>
      <c r="F269">
        <v>0</v>
      </c>
      <c r="G269" t="s">
        <v>9270</v>
      </c>
      <c r="H269" t="s">
        <v>9271</v>
      </c>
      <c r="I269">
        <v>8043</v>
      </c>
      <c r="J269">
        <v>49107</v>
      </c>
      <c r="K269">
        <v>49107</v>
      </c>
      <c r="L269" s="10">
        <v>942</v>
      </c>
      <c r="M269" s="10">
        <v>948</v>
      </c>
      <c r="N269" s="10">
        <v>1244</v>
      </c>
      <c r="O269" s="10">
        <v>1593</v>
      </c>
      <c r="P269" s="10">
        <v>1647</v>
      </c>
      <c r="Q269" t="str">
        <f>VLOOKUP(I269,'CoC Range'!A$2:B$4899,2,FALSE())</f>
        <v>CO-500</v>
      </c>
      <c r="R269">
        <f>IF(VLOOKUP(Q269,'CoC Range'!B$2:C$4899,2,FALSE())="",1,0.5)</f>
        <v>0.5</v>
      </c>
    </row>
    <row r="270" spans="1:18" ht="14.25" customHeight="1" x14ac:dyDescent="0.35">
      <c r="A270" t="s">
        <v>9212</v>
      </c>
      <c r="B270" t="s">
        <v>9213</v>
      </c>
      <c r="C270" t="s">
        <v>9272</v>
      </c>
      <c r="D270" t="s">
        <v>3843</v>
      </c>
      <c r="F270">
        <v>0</v>
      </c>
      <c r="G270" t="s">
        <v>9273</v>
      </c>
      <c r="H270" t="s">
        <v>9274</v>
      </c>
      <c r="I270">
        <v>8045</v>
      </c>
      <c r="J270">
        <v>61683</v>
      </c>
      <c r="K270">
        <v>61683</v>
      </c>
      <c r="L270" s="10">
        <v>1215</v>
      </c>
      <c r="M270" s="10">
        <v>1223</v>
      </c>
      <c r="N270" s="10">
        <v>1605</v>
      </c>
      <c r="O270" s="10">
        <v>2232</v>
      </c>
      <c r="P270" s="10">
        <v>2391</v>
      </c>
      <c r="Q270" t="str">
        <f>VLOOKUP(I270,'CoC Range'!A$2:B$4899,2,FALSE())</f>
        <v>CO-500</v>
      </c>
      <c r="R270">
        <f>IF(VLOOKUP(Q270,'CoC Range'!B$2:C$4899,2,FALSE())="",1,0.5)</f>
        <v>0.5</v>
      </c>
    </row>
    <row r="271" spans="1:18" ht="14.25" customHeight="1" x14ac:dyDescent="0.35">
      <c r="A271" t="s">
        <v>9212</v>
      </c>
      <c r="B271" t="s">
        <v>9213</v>
      </c>
      <c r="C271" t="s">
        <v>9214</v>
      </c>
      <c r="D271" t="s">
        <v>3845</v>
      </c>
      <c r="F271">
        <v>1</v>
      </c>
      <c r="G271" t="s">
        <v>9215</v>
      </c>
      <c r="H271" t="s">
        <v>9275</v>
      </c>
      <c r="I271">
        <v>8047</v>
      </c>
      <c r="J271">
        <v>5856</v>
      </c>
      <c r="K271">
        <v>5856</v>
      </c>
      <c r="L271" s="10">
        <v>1643</v>
      </c>
      <c r="M271" s="10">
        <v>1754</v>
      </c>
      <c r="N271" s="10">
        <v>2089</v>
      </c>
      <c r="O271" s="10">
        <v>2734</v>
      </c>
      <c r="P271" s="10">
        <v>3049</v>
      </c>
      <c r="Q271" t="str">
        <f>VLOOKUP(I271,'CoC Range'!A$2:B$4899,2,FALSE())</f>
        <v>CO-500</v>
      </c>
      <c r="R271">
        <f>IF(VLOOKUP(Q271,'CoC Range'!B$2:C$4899,2,FALSE())="",1,0.5)</f>
        <v>0.5</v>
      </c>
    </row>
    <row r="272" spans="1:18" ht="14.25" customHeight="1" x14ac:dyDescent="0.35">
      <c r="A272" t="s">
        <v>9212</v>
      </c>
      <c r="B272" t="s">
        <v>9213</v>
      </c>
      <c r="C272" t="s">
        <v>9276</v>
      </c>
      <c r="D272" t="s">
        <v>3847</v>
      </c>
      <c r="F272">
        <v>0</v>
      </c>
      <c r="G272" t="s">
        <v>9277</v>
      </c>
      <c r="H272" t="s">
        <v>9278</v>
      </c>
      <c r="I272">
        <v>8049</v>
      </c>
      <c r="J272">
        <v>15724</v>
      </c>
      <c r="K272">
        <v>15724</v>
      </c>
      <c r="L272" s="10">
        <v>1107</v>
      </c>
      <c r="M272" s="10">
        <v>1318</v>
      </c>
      <c r="N272" s="10">
        <v>1475</v>
      </c>
      <c r="O272" s="10">
        <v>1769</v>
      </c>
      <c r="P272" s="10">
        <v>2474</v>
      </c>
      <c r="Q272" t="str">
        <f>VLOOKUP(I272,'CoC Range'!A$2:B$4899,2,FALSE())</f>
        <v>CO-500</v>
      </c>
      <c r="R272">
        <f>IF(VLOOKUP(Q272,'CoC Range'!B$2:C$4899,2,FALSE())="",1,0.5)</f>
        <v>0.5</v>
      </c>
    </row>
    <row r="273" spans="1:18" ht="14.25" customHeight="1" x14ac:dyDescent="0.35">
      <c r="A273" t="s">
        <v>9212</v>
      </c>
      <c r="B273" t="s">
        <v>9213</v>
      </c>
      <c r="C273" t="s">
        <v>9279</v>
      </c>
      <c r="D273" t="s">
        <v>3849</v>
      </c>
      <c r="F273">
        <v>0</v>
      </c>
      <c r="G273" t="s">
        <v>9280</v>
      </c>
      <c r="H273" t="s">
        <v>9281</v>
      </c>
      <c r="I273">
        <v>8051</v>
      </c>
      <c r="J273">
        <v>17018</v>
      </c>
      <c r="K273">
        <v>17018</v>
      </c>
      <c r="L273" s="10">
        <v>1015</v>
      </c>
      <c r="M273" s="10">
        <v>1149</v>
      </c>
      <c r="N273" s="10">
        <v>1334</v>
      </c>
      <c r="O273" s="10">
        <v>1855</v>
      </c>
      <c r="P273" s="10">
        <v>2238</v>
      </c>
      <c r="Q273" t="str">
        <f>VLOOKUP(I273,'CoC Range'!A$2:B$4899,2,FALSE())</f>
        <v>CO-500</v>
      </c>
      <c r="R273">
        <f>IF(VLOOKUP(Q273,'CoC Range'!B$2:C$4899,2,FALSE())="",1,0.5)</f>
        <v>0.5</v>
      </c>
    </row>
    <row r="274" spans="1:18" ht="14.25" customHeight="1" x14ac:dyDescent="0.35">
      <c r="A274" t="s">
        <v>9212</v>
      </c>
      <c r="B274" t="s">
        <v>9213</v>
      </c>
      <c r="C274" t="s">
        <v>9282</v>
      </c>
      <c r="D274" t="s">
        <v>3851</v>
      </c>
      <c r="F274">
        <v>0</v>
      </c>
      <c r="G274" t="s">
        <v>9283</v>
      </c>
      <c r="H274" t="s">
        <v>9284</v>
      </c>
      <c r="I274">
        <v>8053</v>
      </c>
      <c r="J274">
        <v>911</v>
      </c>
      <c r="K274">
        <v>911</v>
      </c>
      <c r="L274" s="10">
        <v>867</v>
      </c>
      <c r="M274" s="10">
        <v>873</v>
      </c>
      <c r="N274" s="10">
        <v>1145</v>
      </c>
      <c r="O274" s="10">
        <v>1461</v>
      </c>
      <c r="P274" s="10">
        <v>1795</v>
      </c>
      <c r="Q274" t="str">
        <f>VLOOKUP(I274,'CoC Range'!A$2:B$4899,2,FALSE())</f>
        <v>CO-500</v>
      </c>
      <c r="R274">
        <f>IF(VLOOKUP(Q274,'CoC Range'!B$2:C$4899,2,FALSE())="",1,0.5)</f>
        <v>0.5</v>
      </c>
    </row>
    <row r="275" spans="1:18" ht="14.25" customHeight="1" x14ac:dyDescent="0.35">
      <c r="A275" t="s">
        <v>9212</v>
      </c>
      <c r="B275" t="s">
        <v>9213</v>
      </c>
      <c r="C275" t="s">
        <v>9285</v>
      </c>
      <c r="D275" t="s">
        <v>3853</v>
      </c>
      <c r="F275">
        <v>0</v>
      </c>
      <c r="G275" t="s">
        <v>9286</v>
      </c>
      <c r="H275" t="s">
        <v>9287</v>
      </c>
      <c r="I275">
        <v>8055</v>
      </c>
      <c r="J275">
        <v>6896</v>
      </c>
      <c r="K275">
        <v>6896</v>
      </c>
      <c r="L275" s="10">
        <v>698</v>
      </c>
      <c r="M275" s="10">
        <v>811</v>
      </c>
      <c r="N275" s="10">
        <v>1013</v>
      </c>
      <c r="O275" s="10">
        <v>1215</v>
      </c>
      <c r="P275" s="10">
        <v>1588</v>
      </c>
      <c r="Q275" t="str">
        <f>VLOOKUP(I275,'CoC Range'!A$2:B$4899,2,FALSE())</f>
        <v>CO-500</v>
      </c>
      <c r="R275">
        <f>IF(VLOOKUP(Q275,'CoC Range'!B$2:C$4899,2,FALSE())="",1,0.5)</f>
        <v>0.5</v>
      </c>
    </row>
    <row r="276" spans="1:18" ht="14.25" customHeight="1" x14ac:dyDescent="0.35">
      <c r="A276" t="s">
        <v>9212</v>
      </c>
      <c r="B276" t="s">
        <v>9213</v>
      </c>
      <c r="C276" t="s">
        <v>9288</v>
      </c>
      <c r="D276" t="s">
        <v>3397</v>
      </c>
      <c r="F276">
        <v>0</v>
      </c>
      <c r="G276" t="s">
        <v>9289</v>
      </c>
      <c r="H276" t="s">
        <v>9290</v>
      </c>
      <c r="I276">
        <v>8057</v>
      </c>
      <c r="J276">
        <v>1440</v>
      </c>
      <c r="K276">
        <v>1440</v>
      </c>
      <c r="L276" s="10">
        <v>749</v>
      </c>
      <c r="M276" s="10">
        <v>754</v>
      </c>
      <c r="N276" s="10">
        <v>989</v>
      </c>
      <c r="O276" s="10">
        <v>1262</v>
      </c>
      <c r="P276" s="10">
        <v>1551</v>
      </c>
      <c r="Q276" t="str">
        <f>VLOOKUP(I276,'CoC Range'!A$2:B$4899,2,FALSE())</f>
        <v>CO-500</v>
      </c>
      <c r="R276">
        <f>IF(VLOOKUP(Q276,'CoC Range'!B$2:C$4899,2,FALSE())="",1,0.5)</f>
        <v>0.5</v>
      </c>
    </row>
    <row r="277" spans="1:18" ht="14.25" customHeight="1" x14ac:dyDescent="0.35">
      <c r="A277" t="s">
        <v>9212</v>
      </c>
      <c r="B277" t="s">
        <v>9213</v>
      </c>
      <c r="C277" t="s">
        <v>9214</v>
      </c>
      <c r="D277" t="s">
        <v>3399</v>
      </c>
      <c r="F277">
        <v>1</v>
      </c>
      <c r="G277" t="s">
        <v>9215</v>
      </c>
      <c r="H277" t="s">
        <v>9291</v>
      </c>
      <c r="I277">
        <v>8059</v>
      </c>
      <c r="J277">
        <v>580519</v>
      </c>
      <c r="K277">
        <v>580519</v>
      </c>
      <c r="L277" s="10">
        <v>1643</v>
      </c>
      <c r="M277" s="10">
        <v>1754</v>
      </c>
      <c r="N277" s="10">
        <v>2089</v>
      </c>
      <c r="O277" s="10">
        <v>2734</v>
      </c>
      <c r="P277" s="10">
        <v>3049</v>
      </c>
      <c r="Q277" t="str">
        <f>VLOOKUP(I277,'CoC Range'!A$2:B$4899,2,FALSE())</f>
        <v>CO-503</v>
      </c>
      <c r="R277">
        <f>IF(VLOOKUP(Q277,'CoC Range'!B$2:C$4899,2,FALSE())="",1,0.5)</f>
        <v>0.5</v>
      </c>
    </row>
    <row r="278" spans="1:18" ht="14.25" customHeight="1" x14ac:dyDescent="0.35">
      <c r="A278" t="s">
        <v>9212</v>
      </c>
      <c r="B278" t="s">
        <v>9213</v>
      </c>
      <c r="C278" t="s">
        <v>9292</v>
      </c>
      <c r="D278" t="s">
        <v>3857</v>
      </c>
      <c r="F278">
        <v>0</v>
      </c>
      <c r="G278" t="s">
        <v>9293</v>
      </c>
      <c r="H278" t="s">
        <v>9294</v>
      </c>
      <c r="I278">
        <v>8061</v>
      </c>
      <c r="J278">
        <v>1347</v>
      </c>
      <c r="K278">
        <v>1347</v>
      </c>
      <c r="L278" s="10">
        <v>868</v>
      </c>
      <c r="M278" s="10">
        <v>873</v>
      </c>
      <c r="N278" s="10">
        <v>1146</v>
      </c>
      <c r="O278" s="10">
        <v>1463</v>
      </c>
      <c r="P278" s="10">
        <v>1797</v>
      </c>
      <c r="Q278" t="str">
        <f>VLOOKUP(I278,'CoC Range'!A$2:B$4899,2,FALSE())</f>
        <v>CO-500</v>
      </c>
      <c r="R278">
        <f>IF(VLOOKUP(Q278,'CoC Range'!B$2:C$4899,2,FALSE())="",1,0.5)</f>
        <v>0.5</v>
      </c>
    </row>
    <row r="279" spans="1:18" ht="14.25" customHeight="1" x14ac:dyDescent="0.35">
      <c r="A279" t="s">
        <v>9212</v>
      </c>
      <c r="B279" t="s">
        <v>9213</v>
      </c>
      <c r="C279" t="s">
        <v>9295</v>
      </c>
      <c r="D279" t="s">
        <v>3859</v>
      </c>
      <c r="F279">
        <v>0</v>
      </c>
      <c r="G279" t="s">
        <v>9296</v>
      </c>
      <c r="H279" t="s">
        <v>9297</v>
      </c>
      <c r="I279">
        <v>8063</v>
      </c>
      <c r="J279">
        <v>7039</v>
      </c>
      <c r="K279">
        <v>7039</v>
      </c>
      <c r="L279" s="10">
        <v>828</v>
      </c>
      <c r="M279" s="10">
        <v>833</v>
      </c>
      <c r="N279" s="10">
        <v>1093</v>
      </c>
      <c r="O279" s="10">
        <v>1311</v>
      </c>
      <c r="P279" s="10">
        <v>1714</v>
      </c>
      <c r="Q279" t="str">
        <f>VLOOKUP(I279,'CoC Range'!A$2:B$4899,2,FALSE())</f>
        <v>CO-500</v>
      </c>
      <c r="R279">
        <f>IF(VLOOKUP(Q279,'CoC Range'!B$2:C$4899,2,FALSE())="",1,0.5)</f>
        <v>0.5</v>
      </c>
    </row>
    <row r="280" spans="1:18" ht="14.25" customHeight="1" x14ac:dyDescent="0.35">
      <c r="A280" t="s">
        <v>9212</v>
      </c>
      <c r="B280" t="s">
        <v>9213</v>
      </c>
      <c r="C280" t="s">
        <v>9298</v>
      </c>
      <c r="D280" t="s">
        <v>3715</v>
      </c>
      <c r="F280">
        <v>0</v>
      </c>
      <c r="G280" t="s">
        <v>9299</v>
      </c>
      <c r="H280" t="s">
        <v>9300</v>
      </c>
      <c r="I280">
        <v>8065</v>
      </c>
      <c r="J280">
        <v>7403</v>
      </c>
      <c r="K280">
        <v>7403</v>
      </c>
      <c r="L280" s="10">
        <v>1017</v>
      </c>
      <c r="M280" s="10">
        <v>1024</v>
      </c>
      <c r="N280" s="10">
        <v>1343</v>
      </c>
      <c r="O280" s="10">
        <v>1714</v>
      </c>
      <c r="P280" s="10">
        <v>2106</v>
      </c>
      <c r="Q280" t="str">
        <f>VLOOKUP(I280,'CoC Range'!A$2:B$4899,2,FALSE())</f>
        <v>CO-500</v>
      </c>
      <c r="R280">
        <f>IF(VLOOKUP(Q280,'CoC Range'!B$2:C$4899,2,FALSE())="",1,0.5)</f>
        <v>0.5</v>
      </c>
    </row>
    <row r="281" spans="1:18" ht="14.25" customHeight="1" x14ac:dyDescent="0.35">
      <c r="A281" t="s">
        <v>9212</v>
      </c>
      <c r="B281" t="s">
        <v>9213</v>
      </c>
      <c r="C281" t="s">
        <v>9301</v>
      </c>
      <c r="D281" t="s">
        <v>3862</v>
      </c>
      <c r="F281">
        <v>0</v>
      </c>
      <c r="G281" t="s">
        <v>9302</v>
      </c>
      <c r="H281" t="s">
        <v>9303</v>
      </c>
      <c r="I281">
        <v>8067</v>
      </c>
      <c r="J281">
        <v>55983</v>
      </c>
      <c r="K281">
        <v>55983</v>
      </c>
      <c r="L281" s="10">
        <v>1181</v>
      </c>
      <c r="M281" s="10">
        <v>1211</v>
      </c>
      <c r="N281" s="10">
        <v>1589</v>
      </c>
      <c r="O281" s="10">
        <v>1942</v>
      </c>
      <c r="P281" s="10">
        <v>2288</v>
      </c>
      <c r="Q281" t="str">
        <f>VLOOKUP(I281,'CoC Range'!A$2:B$4899,2,FALSE())</f>
        <v>CO-500</v>
      </c>
      <c r="R281">
        <f>IF(VLOOKUP(Q281,'CoC Range'!B$2:C$4899,2,FALSE())="",1,0.5)</f>
        <v>0.5</v>
      </c>
    </row>
    <row r="282" spans="1:18" ht="14.25" customHeight="1" x14ac:dyDescent="0.35">
      <c r="A282" t="s">
        <v>9212</v>
      </c>
      <c r="B282" t="s">
        <v>9213</v>
      </c>
      <c r="C282" t="s">
        <v>9304</v>
      </c>
      <c r="D282" t="s">
        <v>3864</v>
      </c>
      <c r="F282">
        <v>1</v>
      </c>
      <c r="G282" t="s">
        <v>9305</v>
      </c>
      <c r="H282" t="s">
        <v>9306</v>
      </c>
      <c r="I282">
        <v>8069</v>
      </c>
      <c r="J282">
        <v>359363</v>
      </c>
      <c r="K282">
        <v>359363</v>
      </c>
      <c r="L282" s="10">
        <v>1509</v>
      </c>
      <c r="M282" s="10">
        <v>1537</v>
      </c>
      <c r="N282" s="10">
        <v>1732</v>
      </c>
      <c r="O282" s="10">
        <v>2385</v>
      </c>
      <c r="P282" s="10">
        <v>2540</v>
      </c>
      <c r="Q282" t="str">
        <f>VLOOKUP(I282,'CoC Range'!A$2:B$4899,2,FALSE())</f>
        <v>CO-505</v>
      </c>
      <c r="R282">
        <f>IF(VLOOKUP(Q282,'CoC Range'!B$2:C$4899,2,FALSE())="",1,0.5)</f>
        <v>1</v>
      </c>
    </row>
    <row r="283" spans="1:18" ht="14.25" customHeight="1" x14ac:dyDescent="0.35">
      <c r="A283" t="s">
        <v>9212</v>
      </c>
      <c r="B283" t="s">
        <v>9213</v>
      </c>
      <c r="C283" t="s">
        <v>9307</v>
      </c>
      <c r="D283" t="s">
        <v>3866</v>
      </c>
      <c r="F283">
        <v>0</v>
      </c>
      <c r="G283" t="s">
        <v>9308</v>
      </c>
      <c r="H283" t="s">
        <v>9309</v>
      </c>
      <c r="I283">
        <v>8071</v>
      </c>
      <c r="J283">
        <v>14422</v>
      </c>
      <c r="K283">
        <v>14422</v>
      </c>
      <c r="L283" s="10">
        <v>796</v>
      </c>
      <c r="M283" s="10">
        <v>880</v>
      </c>
      <c r="N283" s="10">
        <v>1155</v>
      </c>
      <c r="O283" s="10">
        <v>1425</v>
      </c>
      <c r="P283" s="10">
        <v>1529</v>
      </c>
      <c r="Q283" t="str">
        <f>VLOOKUP(I283,'CoC Range'!A$2:B$4899,2,FALSE())</f>
        <v>CO-500</v>
      </c>
      <c r="R283">
        <f>IF(VLOOKUP(Q283,'CoC Range'!B$2:C$4899,2,FALSE())="",1,0.5)</f>
        <v>0.5</v>
      </c>
    </row>
    <row r="284" spans="1:18" ht="14.25" customHeight="1" x14ac:dyDescent="0.35">
      <c r="A284" t="s">
        <v>9212</v>
      </c>
      <c r="B284" t="s">
        <v>9213</v>
      </c>
      <c r="C284" t="s">
        <v>9310</v>
      </c>
      <c r="D284" t="s">
        <v>3619</v>
      </c>
      <c r="F284">
        <v>0</v>
      </c>
      <c r="G284" t="s">
        <v>9311</v>
      </c>
      <c r="H284" t="s">
        <v>9312</v>
      </c>
      <c r="I284">
        <v>8073</v>
      </c>
      <c r="J284">
        <v>5583</v>
      </c>
      <c r="K284">
        <v>5583</v>
      </c>
      <c r="L284" s="10">
        <v>769</v>
      </c>
      <c r="M284" s="10">
        <v>774</v>
      </c>
      <c r="N284" s="10">
        <v>1016</v>
      </c>
      <c r="O284" s="10">
        <v>1413</v>
      </c>
      <c r="P284" s="10">
        <v>1593</v>
      </c>
      <c r="Q284" t="str">
        <f>VLOOKUP(I284,'CoC Range'!A$2:B$4899,2,FALSE())</f>
        <v>CO-500</v>
      </c>
      <c r="R284">
        <f>IF(VLOOKUP(Q284,'CoC Range'!B$2:C$4899,2,FALSE())="",1,0.5)</f>
        <v>0.5</v>
      </c>
    </row>
    <row r="285" spans="1:18" ht="14.25" customHeight="1" x14ac:dyDescent="0.35">
      <c r="A285" t="s">
        <v>9212</v>
      </c>
      <c r="B285" t="s">
        <v>9213</v>
      </c>
      <c r="C285" t="s">
        <v>9313</v>
      </c>
      <c r="D285" t="s">
        <v>3623</v>
      </c>
      <c r="F285">
        <v>0</v>
      </c>
      <c r="G285" t="s">
        <v>9314</v>
      </c>
      <c r="H285" t="s">
        <v>9315</v>
      </c>
      <c r="I285">
        <v>8075</v>
      </c>
      <c r="J285">
        <v>21302</v>
      </c>
      <c r="K285">
        <v>21302</v>
      </c>
      <c r="L285" s="10">
        <v>769</v>
      </c>
      <c r="M285" s="10">
        <v>839</v>
      </c>
      <c r="N285" s="10">
        <v>1101</v>
      </c>
      <c r="O285" s="10">
        <v>1452</v>
      </c>
      <c r="P285" s="10">
        <v>1458</v>
      </c>
      <c r="Q285" t="str">
        <f>VLOOKUP(I285,'CoC Range'!A$2:B$4899,2,FALSE())</f>
        <v>CO-500</v>
      </c>
      <c r="R285">
        <f>IF(VLOOKUP(Q285,'CoC Range'!B$2:C$4899,2,FALSE())="",1,0.5)</f>
        <v>0.5</v>
      </c>
    </row>
    <row r="286" spans="1:18" ht="14.25" customHeight="1" x14ac:dyDescent="0.35">
      <c r="A286" t="s">
        <v>9212</v>
      </c>
      <c r="B286" t="s">
        <v>9213</v>
      </c>
      <c r="C286" t="s">
        <v>9316</v>
      </c>
      <c r="D286" t="s">
        <v>3870</v>
      </c>
      <c r="F286">
        <v>1</v>
      </c>
      <c r="G286" t="s">
        <v>9317</v>
      </c>
      <c r="H286" t="s">
        <v>9318</v>
      </c>
      <c r="I286">
        <v>8077</v>
      </c>
      <c r="J286">
        <v>156131</v>
      </c>
      <c r="K286">
        <v>156131</v>
      </c>
      <c r="L286" s="10">
        <v>881</v>
      </c>
      <c r="M286" s="10">
        <v>986</v>
      </c>
      <c r="N286" s="10">
        <v>1249</v>
      </c>
      <c r="O286" s="10">
        <v>1737</v>
      </c>
      <c r="P286" s="10">
        <v>2095</v>
      </c>
      <c r="Q286" t="str">
        <f>VLOOKUP(I286,'CoC Range'!A$2:B$4899,2,FALSE())</f>
        <v>CO-500</v>
      </c>
      <c r="R286">
        <f>IF(VLOOKUP(Q286,'CoC Range'!B$2:C$4899,2,FALSE())="",1,0.5)</f>
        <v>0.5</v>
      </c>
    </row>
    <row r="287" spans="1:18" ht="14.25" customHeight="1" x14ac:dyDescent="0.35">
      <c r="A287" t="s">
        <v>9212</v>
      </c>
      <c r="B287" t="s">
        <v>9213</v>
      </c>
      <c r="C287" t="s">
        <v>9319</v>
      </c>
      <c r="D287" t="s">
        <v>3872</v>
      </c>
      <c r="F287">
        <v>0</v>
      </c>
      <c r="G287" t="s">
        <v>9320</v>
      </c>
      <c r="H287" t="s">
        <v>9321</v>
      </c>
      <c r="I287">
        <v>8079</v>
      </c>
      <c r="J287">
        <v>794</v>
      </c>
      <c r="K287">
        <v>794</v>
      </c>
      <c r="L287" s="10">
        <v>1017</v>
      </c>
      <c r="M287" s="10">
        <v>1024</v>
      </c>
      <c r="N287" s="10">
        <v>1343</v>
      </c>
      <c r="O287" s="10">
        <v>1714</v>
      </c>
      <c r="P287" s="10">
        <v>2106</v>
      </c>
      <c r="Q287" t="str">
        <f>VLOOKUP(I287,'CoC Range'!A$2:B$4899,2,FALSE())</f>
        <v>CO-500</v>
      </c>
      <c r="R287">
        <f>IF(VLOOKUP(Q287,'CoC Range'!B$2:C$4899,2,FALSE())="",1,0.5)</f>
        <v>0.5</v>
      </c>
    </row>
    <row r="288" spans="1:18" ht="14.25" customHeight="1" x14ac:dyDescent="0.35">
      <c r="A288" t="s">
        <v>9212</v>
      </c>
      <c r="B288" t="s">
        <v>9213</v>
      </c>
      <c r="C288" t="s">
        <v>9322</v>
      </c>
      <c r="D288" t="s">
        <v>3874</v>
      </c>
      <c r="F288">
        <v>0</v>
      </c>
      <c r="G288" t="s">
        <v>9323</v>
      </c>
      <c r="H288" t="s">
        <v>9324</v>
      </c>
      <c r="I288">
        <v>8081</v>
      </c>
      <c r="J288">
        <v>13232</v>
      </c>
      <c r="K288">
        <v>13232</v>
      </c>
      <c r="L288" s="10">
        <v>881</v>
      </c>
      <c r="M288" s="10">
        <v>887</v>
      </c>
      <c r="N288" s="10">
        <v>1164</v>
      </c>
      <c r="O288" s="10">
        <v>1396</v>
      </c>
      <c r="P288" s="10">
        <v>1614</v>
      </c>
      <c r="Q288" t="str">
        <f>VLOOKUP(I288,'CoC Range'!A$2:B$4899,2,FALSE())</f>
        <v>CO-500</v>
      </c>
      <c r="R288">
        <f>IF(VLOOKUP(Q288,'CoC Range'!B$2:C$4899,2,FALSE())="",1,0.5)</f>
        <v>0.5</v>
      </c>
    </row>
    <row r="289" spans="1:18" ht="14.25" customHeight="1" x14ac:dyDescent="0.35">
      <c r="A289" t="s">
        <v>9212</v>
      </c>
      <c r="B289" t="s">
        <v>9213</v>
      </c>
      <c r="C289" t="s">
        <v>9325</v>
      </c>
      <c r="D289" t="s">
        <v>3876</v>
      </c>
      <c r="F289">
        <v>0</v>
      </c>
      <c r="G289" t="s">
        <v>9326</v>
      </c>
      <c r="H289" t="s">
        <v>9327</v>
      </c>
      <c r="I289">
        <v>8083</v>
      </c>
      <c r="J289">
        <v>26070</v>
      </c>
      <c r="K289">
        <v>26070</v>
      </c>
      <c r="L289" s="10">
        <v>852</v>
      </c>
      <c r="M289" s="10">
        <v>906</v>
      </c>
      <c r="N289" s="10">
        <v>1180</v>
      </c>
      <c r="O289" s="10">
        <v>1569</v>
      </c>
      <c r="P289" s="10">
        <v>1850</v>
      </c>
      <c r="Q289" t="str">
        <f>VLOOKUP(I289,'CoC Range'!A$2:B$4899,2,FALSE())</f>
        <v>CO-500</v>
      </c>
      <c r="R289">
        <f>IF(VLOOKUP(Q289,'CoC Range'!B$2:C$4899,2,FALSE())="",1,0.5)</f>
        <v>0.5</v>
      </c>
    </row>
    <row r="290" spans="1:18" ht="14.25" customHeight="1" x14ac:dyDescent="0.35">
      <c r="A290" t="s">
        <v>9212</v>
      </c>
      <c r="B290" t="s">
        <v>9213</v>
      </c>
      <c r="C290" t="s">
        <v>9328</v>
      </c>
      <c r="D290" t="s">
        <v>3878</v>
      </c>
      <c r="F290">
        <v>0</v>
      </c>
      <c r="G290" t="s">
        <v>9329</v>
      </c>
      <c r="H290" t="s">
        <v>9330</v>
      </c>
      <c r="I290">
        <v>8085</v>
      </c>
      <c r="J290">
        <v>42823</v>
      </c>
      <c r="K290">
        <v>42823</v>
      </c>
      <c r="L290" s="10">
        <v>884</v>
      </c>
      <c r="M290" s="10">
        <v>890</v>
      </c>
      <c r="N290" s="10">
        <v>1168</v>
      </c>
      <c r="O290" s="10">
        <v>1624</v>
      </c>
      <c r="P290" s="10">
        <v>1959</v>
      </c>
      <c r="Q290" t="str">
        <f>VLOOKUP(I290,'CoC Range'!A$2:B$4899,2,FALSE())</f>
        <v>CO-500</v>
      </c>
      <c r="R290">
        <f>IF(VLOOKUP(Q290,'CoC Range'!B$2:C$4899,2,FALSE())="",1,0.5)</f>
        <v>0.5</v>
      </c>
    </row>
    <row r="291" spans="1:18" ht="14.25" customHeight="1" x14ac:dyDescent="0.35">
      <c r="A291" t="s">
        <v>9212</v>
      </c>
      <c r="B291" t="s">
        <v>9213</v>
      </c>
      <c r="C291" t="s">
        <v>9331</v>
      </c>
      <c r="D291" t="s">
        <v>3429</v>
      </c>
      <c r="F291">
        <v>0</v>
      </c>
      <c r="G291" t="s">
        <v>9332</v>
      </c>
      <c r="H291" t="s">
        <v>9333</v>
      </c>
      <c r="I291">
        <v>8087</v>
      </c>
      <c r="J291">
        <v>29045</v>
      </c>
      <c r="K291">
        <v>29045</v>
      </c>
      <c r="L291" s="10">
        <v>878</v>
      </c>
      <c r="M291" s="10">
        <v>884</v>
      </c>
      <c r="N291" s="10">
        <v>1160</v>
      </c>
      <c r="O291" s="10">
        <v>1606</v>
      </c>
      <c r="P291" s="10">
        <v>1824</v>
      </c>
      <c r="Q291" t="str">
        <f>VLOOKUP(I291,'CoC Range'!A$2:B$4899,2,FALSE())</f>
        <v>CO-500</v>
      </c>
      <c r="R291">
        <f>IF(VLOOKUP(Q291,'CoC Range'!B$2:C$4899,2,FALSE())="",1,0.5)</f>
        <v>0.5</v>
      </c>
    </row>
    <row r="292" spans="1:18" ht="14.25" customHeight="1" x14ac:dyDescent="0.35">
      <c r="A292" t="s">
        <v>9212</v>
      </c>
      <c r="B292" t="s">
        <v>9213</v>
      </c>
      <c r="C292" t="s">
        <v>9334</v>
      </c>
      <c r="D292" t="s">
        <v>3881</v>
      </c>
      <c r="F292">
        <v>0</v>
      </c>
      <c r="G292" t="s">
        <v>9335</v>
      </c>
      <c r="H292" t="s">
        <v>9336</v>
      </c>
      <c r="I292">
        <v>8089</v>
      </c>
      <c r="J292">
        <v>18580</v>
      </c>
      <c r="K292">
        <v>18580</v>
      </c>
      <c r="L292" s="10">
        <v>737</v>
      </c>
      <c r="M292" s="10">
        <v>742</v>
      </c>
      <c r="N292" s="10">
        <v>973</v>
      </c>
      <c r="O292" s="10">
        <v>1303</v>
      </c>
      <c r="P292" s="10">
        <v>1632</v>
      </c>
      <c r="Q292" t="str">
        <f>VLOOKUP(I292,'CoC Range'!A$2:B$4899,2,FALSE())</f>
        <v>CO-500</v>
      </c>
      <c r="R292">
        <f>IF(VLOOKUP(Q292,'CoC Range'!B$2:C$4899,2,FALSE())="",1,0.5)</f>
        <v>0.5</v>
      </c>
    </row>
    <row r="293" spans="1:18" ht="14.25" customHeight="1" x14ac:dyDescent="0.35">
      <c r="A293" t="s">
        <v>9212</v>
      </c>
      <c r="B293" t="s">
        <v>9213</v>
      </c>
      <c r="C293" t="s">
        <v>9337</v>
      </c>
      <c r="D293" t="s">
        <v>3883</v>
      </c>
      <c r="F293">
        <v>0</v>
      </c>
      <c r="G293" t="s">
        <v>9338</v>
      </c>
      <c r="H293" t="s">
        <v>9339</v>
      </c>
      <c r="I293">
        <v>8091</v>
      </c>
      <c r="J293">
        <v>4936</v>
      </c>
      <c r="K293">
        <v>4936</v>
      </c>
      <c r="L293" s="10">
        <v>1170</v>
      </c>
      <c r="M293" s="10">
        <v>1245</v>
      </c>
      <c r="N293" s="10">
        <v>1526</v>
      </c>
      <c r="O293" s="10">
        <v>2122</v>
      </c>
      <c r="P293" s="10">
        <v>2392</v>
      </c>
      <c r="Q293" t="str">
        <f>VLOOKUP(I293,'CoC Range'!A$2:B$4899,2,FALSE())</f>
        <v>CO-500</v>
      </c>
      <c r="R293">
        <f>IF(VLOOKUP(Q293,'CoC Range'!B$2:C$4899,2,FALSE())="",1,0.5)</f>
        <v>0.5</v>
      </c>
    </row>
    <row r="294" spans="1:18" ht="14.25" customHeight="1" x14ac:dyDescent="0.35">
      <c r="A294" t="s">
        <v>9212</v>
      </c>
      <c r="B294" t="s">
        <v>9213</v>
      </c>
      <c r="C294" t="s">
        <v>9214</v>
      </c>
      <c r="D294" t="s">
        <v>3885</v>
      </c>
      <c r="F294">
        <v>1</v>
      </c>
      <c r="G294" t="s">
        <v>9215</v>
      </c>
      <c r="H294" t="s">
        <v>9340</v>
      </c>
      <c r="I294">
        <v>8093</v>
      </c>
      <c r="J294">
        <v>17597</v>
      </c>
      <c r="K294">
        <v>17597</v>
      </c>
      <c r="L294" s="10">
        <v>1643</v>
      </c>
      <c r="M294" s="10">
        <v>1754</v>
      </c>
      <c r="N294" s="10">
        <v>2089</v>
      </c>
      <c r="O294" s="10">
        <v>2734</v>
      </c>
      <c r="P294" s="10">
        <v>3049</v>
      </c>
      <c r="Q294" t="str">
        <f>VLOOKUP(I294,'CoC Range'!A$2:B$4899,2,FALSE())</f>
        <v>CO-500</v>
      </c>
      <c r="R294">
        <f>IF(VLOOKUP(Q294,'CoC Range'!B$2:C$4899,2,FALSE())="",1,0.5)</f>
        <v>0.5</v>
      </c>
    </row>
    <row r="295" spans="1:18" ht="14.25" customHeight="1" x14ac:dyDescent="0.35">
      <c r="A295" t="s">
        <v>9212</v>
      </c>
      <c r="B295" t="s">
        <v>9213</v>
      </c>
      <c r="C295" t="s">
        <v>9341</v>
      </c>
      <c r="D295" t="s">
        <v>3642</v>
      </c>
      <c r="F295">
        <v>0</v>
      </c>
      <c r="G295" t="s">
        <v>9342</v>
      </c>
      <c r="H295" t="s">
        <v>9343</v>
      </c>
      <c r="I295">
        <v>8095</v>
      </c>
      <c r="J295">
        <v>4493</v>
      </c>
      <c r="K295">
        <v>4493</v>
      </c>
      <c r="L295" s="10">
        <v>798</v>
      </c>
      <c r="M295" s="10">
        <v>803</v>
      </c>
      <c r="N295" s="10">
        <v>1054</v>
      </c>
      <c r="O295" s="10">
        <v>1345</v>
      </c>
      <c r="P295" s="10">
        <v>1652</v>
      </c>
      <c r="Q295" t="str">
        <f>VLOOKUP(I295,'CoC Range'!A$2:B$4899,2,FALSE())</f>
        <v>CO-500</v>
      </c>
      <c r="R295">
        <f>IF(VLOOKUP(Q295,'CoC Range'!B$2:C$4899,2,FALSE())="",1,0.5)</f>
        <v>0.5</v>
      </c>
    </row>
    <row r="296" spans="1:18" ht="14.25" customHeight="1" x14ac:dyDescent="0.35">
      <c r="A296" t="s">
        <v>9212</v>
      </c>
      <c r="B296" t="s">
        <v>9213</v>
      </c>
      <c r="C296" t="s">
        <v>9344</v>
      </c>
      <c r="D296" t="s">
        <v>3888</v>
      </c>
      <c r="F296">
        <v>0</v>
      </c>
      <c r="G296" t="s">
        <v>9345</v>
      </c>
      <c r="H296" t="s">
        <v>9346</v>
      </c>
      <c r="I296">
        <v>8097</v>
      </c>
      <c r="J296">
        <v>17325</v>
      </c>
      <c r="K296">
        <v>17325</v>
      </c>
      <c r="L296" s="10">
        <v>1526</v>
      </c>
      <c r="M296" s="10">
        <v>2020</v>
      </c>
      <c r="N296" s="10">
        <v>2214</v>
      </c>
      <c r="O296" s="10">
        <v>2826</v>
      </c>
      <c r="P296" s="10">
        <v>3471</v>
      </c>
      <c r="Q296" t="str">
        <f>VLOOKUP(I296,'CoC Range'!A$2:B$4899,2,FALSE())</f>
        <v>CO-500</v>
      </c>
      <c r="R296">
        <f>IF(VLOOKUP(Q296,'CoC Range'!B$2:C$4899,2,FALSE())="",1,0.5)</f>
        <v>0.5</v>
      </c>
    </row>
    <row r="297" spans="1:18" ht="14.25" customHeight="1" x14ac:dyDescent="0.35">
      <c r="A297" t="s">
        <v>9212</v>
      </c>
      <c r="B297" t="s">
        <v>9213</v>
      </c>
      <c r="C297" t="s">
        <v>9347</v>
      </c>
      <c r="D297" t="s">
        <v>3890</v>
      </c>
      <c r="F297">
        <v>0</v>
      </c>
      <c r="G297" t="s">
        <v>9348</v>
      </c>
      <c r="H297" t="s">
        <v>9349</v>
      </c>
      <c r="I297">
        <v>8099</v>
      </c>
      <c r="J297">
        <v>11968</v>
      </c>
      <c r="K297">
        <v>11968</v>
      </c>
      <c r="L297" s="10">
        <v>746</v>
      </c>
      <c r="M297" s="10">
        <v>888</v>
      </c>
      <c r="N297" s="10">
        <v>973</v>
      </c>
      <c r="O297" s="10">
        <v>1249</v>
      </c>
      <c r="P297" s="10">
        <v>1542</v>
      </c>
      <c r="Q297" t="str">
        <f>VLOOKUP(I297,'CoC Range'!A$2:B$4899,2,FALSE())</f>
        <v>CO-500</v>
      </c>
      <c r="R297">
        <f>IF(VLOOKUP(Q297,'CoC Range'!B$2:C$4899,2,FALSE())="",1,0.5)</f>
        <v>0.5</v>
      </c>
    </row>
    <row r="298" spans="1:18" ht="14.25" customHeight="1" x14ac:dyDescent="0.35">
      <c r="A298" t="s">
        <v>9212</v>
      </c>
      <c r="B298" t="s">
        <v>9213</v>
      </c>
      <c r="C298" t="s">
        <v>9350</v>
      </c>
      <c r="D298" t="s">
        <v>3892</v>
      </c>
      <c r="F298">
        <v>1</v>
      </c>
      <c r="G298" t="s">
        <v>9351</v>
      </c>
      <c r="H298" t="s">
        <v>9352</v>
      </c>
      <c r="I298">
        <v>8101</v>
      </c>
      <c r="J298">
        <v>168135</v>
      </c>
      <c r="K298">
        <v>168135</v>
      </c>
      <c r="L298" s="10">
        <v>875</v>
      </c>
      <c r="M298" s="10">
        <v>967</v>
      </c>
      <c r="N298" s="10">
        <v>1269</v>
      </c>
      <c r="O298" s="10">
        <v>1617</v>
      </c>
      <c r="P298" s="10">
        <v>1893</v>
      </c>
      <c r="Q298" t="str">
        <f>VLOOKUP(I298,'CoC Range'!A$2:B$4899,2,FALSE())</f>
        <v>CO-500</v>
      </c>
      <c r="R298">
        <f>IF(VLOOKUP(Q298,'CoC Range'!B$2:C$4899,2,FALSE())="",1,0.5)</f>
        <v>0.5</v>
      </c>
    </row>
    <row r="299" spans="1:18" ht="14.25" customHeight="1" x14ac:dyDescent="0.35">
      <c r="A299" t="s">
        <v>9212</v>
      </c>
      <c r="B299" t="s">
        <v>9213</v>
      </c>
      <c r="C299" t="s">
        <v>9353</v>
      </c>
      <c r="D299" t="s">
        <v>3894</v>
      </c>
      <c r="F299">
        <v>0</v>
      </c>
      <c r="G299" t="s">
        <v>9354</v>
      </c>
      <c r="H299" t="s">
        <v>9355</v>
      </c>
      <c r="I299">
        <v>8103</v>
      </c>
      <c r="J299">
        <v>6511</v>
      </c>
      <c r="K299">
        <v>6511</v>
      </c>
      <c r="L299" s="10">
        <v>764</v>
      </c>
      <c r="M299" s="10">
        <v>769</v>
      </c>
      <c r="N299" s="10">
        <v>1009</v>
      </c>
      <c r="O299" s="10">
        <v>1285</v>
      </c>
      <c r="P299" s="10">
        <v>1582</v>
      </c>
      <c r="Q299" t="str">
        <f>VLOOKUP(I299,'CoC Range'!A$2:B$4899,2,FALSE())</f>
        <v>CO-500</v>
      </c>
      <c r="R299">
        <f>IF(VLOOKUP(Q299,'CoC Range'!B$2:C$4899,2,FALSE())="",1,0.5)</f>
        <v>0.5</v>
      </c>
    </row>
    <row r="300" spans="1:18" ht="14.25" customHeight="1" x14ac:dyDescent="0.35">
      <c r="A300" t="s">
        <v>9212</v>
      </c>
      <c r="B300" t="s">
        <v>9213</v>
      </c>
      <c r="C300" t="s">
        <v>9356</v>
      </c>
      <c r="D300" t="s">
        <v>3896</v>
      </c>
      <c r="F300">
        <v>0</v>
      </c>
      <c r="G300" t="s">
        <v>9357</v>
      </c>
      <c r="H300" t="s">
        <v>9358</v>
      </c>
      <c r="I300">
        <v>8105</v>
      </c>
      <c r="J300">
        <v>11442</v>
      </c>
      <c r="K300">
        <v>11442</v>
      </c>
      <c r="L300" s="10">
        <v>839</v>
      </c>
      <c r="M300" s="10">
        <v>976</v>
      </c>
      <c r="N300" s="10">
        <v>1094</v>
      </c>
      <c r="O300" s="10">
        <v>1312</v>
      </c>
      <c r="P300" s="10">
        <v>1715</v>
      </c>
      <c r="Q300" t="str">
        <f>VLOOKUP(I300,'CoC Range'!A$2:B$4899,2,FALSE())</f>
        <v>CO-500</v>
      </c>
      <c r="R300">
        <f>IF(VLOOKUP(Q300,'CoC Range'!B$2:C$4899,2,FALSE())="",1,0.5)</f>
        <v>0.5</v>
      </c>
    </row>
    <row r="301" spans="1:18" ht="14.25" customHeight="1" x14ac:dyDescent="0.35">
      <c r="A301" t="s">
        <v>9212</v>
      </c>
      <c r="B301" t="s">
        <v>9213</v>
      </c>
      <c r="C301" t="s">
        <v>9359</v>
      </c>
      <c r="D301" t="s">
        <v>3898</v>
      </c>
      <c r="F301">
        <v>0</v>
      </c>
      <c r="G301" t="s">
        <v>9360</v>
      </c>
      <c r="H301" t="s">
        <v>9361</v>
      </c>
      <c r="I301">
        <v>8107</v>
      </c>
      <c r="J301">
        <v>24944</v>
      </c>
      <c r="K301">
        <v>24944</v>
      </c>
      <c r="L301" s="10">
        <v>1726</v>
      </c>
      <c r="M301" s="10">
        <v>1845</v>
      </c>
      <c r="N301" s="10">
        <v>2022</v>
      </c>
      <c r="O301" s="10">
        <v>2424</v>
      </c>
      <c r="P301" s="10">
        <v>3170</v>
      </c>
      <c r="Q301" t="str">
        <f>VLOOKUP(I301,'CoC Range'!A$2:B$4899,2,FALSE())</f>
        <v>CO-500</v>
      </c>
      <c r="R301">
        <f>IF(VLOOKUP(Q301,'CoC Range'!B$2:C$4899,2,FALSE())="",1,0.5)</f>
        <v>0.5</v>
      </c>
    </row>
    <row r="302" spans="1:18" ht="14.25" customHeight="1" x14ac:dyDescent="0.35">
      <c r="A302" t="s">
        <v>9212</v>
      </c>
      <c r="B302" t="s">
        <v>9213</v>
      </c>
      <c r="C302" t="s">
        <v>9362</v>
      </c>
      <c r="D302" t="s">
        <v>3900</v>
      </c>
      <c r="F302">
        <v>0</v>
      </c>
      <c r="G302" t="s">
        <v>9363</v>
      </c>
      <c r="H302" t="s">
        <v>9364</v>
      </c>
      <c r="I302">
        <v>8109</v>
      </c>
      <c r="J302">
        <v>6454</v>
      </c>
      <c r="K302">
        <v>6454</v>
      </c>
      <c r="L302" s="10">
        <v>748</v>
      </c>
      <c r="M302" s="10">
        <v>797</v>
      </c>
      <c r="N302" s="10">
        <v>975</v>
      </c>
      <c r="O302" s="10">
        <v>1295</v>
      </c>
      <c r="P302" s="10">
        <v>1529</v>
      </c>
      <c r="Q302" t="str">
        <f>VLOOKUP(I302,'CoC Range'!A$2:B$4899,2,FALSE())</f>
        <v>CO-500</v>
      </c>
      <c r="R302">
        <f>IF(VLOOKUP(Q302,'CoC Range'!B$2:C$4899,2,FALSE())="",1,0.5)</f>
        <v>0.5</v>
      </c>
    </row>
    <row r="303" spans="1:18" ht="14.25" customHeight="1" x14ac:dyDescent="0.35">
      <c r="A303" t="s">
        <v>9212</v>
      </c>
      <c r="B303" t="s">
        <v>9213</v>
      </c>
      <c r="C303" t="s">
        <v>9365</v>
      </c>
      <c r="D303" t="s">
        <v>3902</v>
      </c>
      <c r="F303">
        <v>0</v>
      </c>
      <c r="G303" t="s">
        <v>9366</v>
      </c>
      <c r="H303" t="s">
        <v>9367</v>
      </c>
      <c r="I303">
        <v>8111</v>
      </c>
      <c r="J303">
        <v>690</v>
      </c>
      <c r="K303">
        <v>690</v>
      </c>
      <c r="L303" s="10">
        <v>945</v>
      </c>
      <c r="M303" s="10">
        <v>1119</v>
      </c>
      <c r="N303" s="10">
        <v>1227</v>
      </c>
      <c r="O303" s="10">
        <v>1509</v>
      </c>
      <c r="P303" s="10">
        <v>1924</v>
      </c>
      <c r="Q303" t="str">
        <f>VLOOKUP(I303,'CoC Range'!A$2:B$4899,2,FALSE())</f>
        <v>CO-500</v>
      </c>
      <c r="R303">
        <f>IF(VLOOKUP(Q303,'CoC Range'!B$2:C$4899,2,FALSE())="",1,0.5)</f>
        <v>0.5</v>
      </c>
    </row>
    <row r="304" spans="1:18" ht="14.25" customHeight="1" x14ac:dyDescent="0.35">
      <c r="A304" t="s">
        <v>9212</v>
      </c>
      <c r="B304" t="s">
        <v>9213</v>
      </c>
      <c r="C304" t="s">
        <v>9368</v>
      </c>
      <c r="D304" t="s">
        <v>3904</v>
      </c>
      <c r="F304">
        <v>0</v>
      </c>
      <c r="G304" t="s">
        <v>9369</v>
      </c>
      <c r="H304" t="s">
        <v>9370</v>
      </c>
      <c r="I304">
        <v>8113</v>
      </c>
      <c r="J304">
        <v>8082</v>
      </c>
      <c r="K304">
        <v>8082</v>
      </c>
      <c r="L304" s="10">
        <v>1245</v>
      </c>
      <c r="M304" s="10">
        <v>1254</v>
      </c>
      <c r="N304" s="10">
        <v>1645</v>
      </c>
      <c r="O304" s="10">
        <v>2288</v>
      </c>
      <c r="P304" s="10">
        <v>2579</v>
      </c>
      <c r="Q304" t="str">
        <f>VLOOKUP(I304,'CoC Range'!A$2:B$4899,2,FALSE())</f>
        <v>CO-500</v>
      </c>
      <c r="R304">
        <f>IF(VLOOKUP(Q304,'CoC Range'!B$2:C$4899,2,FALSE())="",1,0.5)</f>
        <v>0.5</v>
      </c>
    </row>
    <row r="305" spans="1:18" ht="14.25" customHeight="1" x14ac:dyDescent="0.35">
      <c r="A305" t="s">
        <v>9212</v>
      </c>
      <c r="B305" t="s">
        <v>9213</v>
      </c>
      <c r="C305" t="s">
        <v>9371</v>
      </c>
      <c r="D305" t="s">
        <v>3906</v>
      </c>
      <c r="F305">
        <v>0</v>
      </c>
      <c r="G305" t="s">
        <v>9372</v>
      </c>
      <c r="H305" t="s">
        <v>9373</v>
      </c>
      <c r="I305">
        <v>8115</v>
      </c>
      <c r="J305">
        <v>2391</v>
      </c>
      <c r="K305">
        <v>2391</v>
      </c>
      <c r="L305" s="10">
        <v>746</v>
      </c>
      <c r="M305" s="10">
        <v>759</v>
      </c>
      <c r="N305" s="10">
        <v>973</v>
      </c>
      <c r="O305" s="10">
        <v>1167</v>
      </c>
      <c r="P305" s="10">
        <v>1525</v>
      </c>
      <c r="Q305" t="str">
        <f>VLOOKUP(I305,'CoC Range'!A$2:B$4899,2,FALSE())</f>
        <v>CO-500</v>
      </c>
      <c r="R305">
        <f>IF(VLOOKUP(Q305,'CoC Range'!B$2:C$4899,2,FALSE())="",1,0.5)</f>
        <v>0.5</v>
      </c>
    </row>
    <row r="306" spans="1:18" ht="14.25" customHeight="1" x14ac:dyDescent="0.35">
      <c r="A306" t="s">
        <v>9212</v>
      </c>
      <c r="B306" t="s">
        <v>9213</v>
      </c>
      <c r="C306" t="s">
        <v>9374</v>
      </c>
      <c r="D306" t="s">
        <v>3908</v>
      </c>
      <c r="F306">
        <v>0</v>
      </c>
      <c r="G306" t="s">
        <v>9375</v>
      </c>
      <c r="H306" t="s">
        <v>9376</v>
      </c>
      <c r="I306">
        <v>8117</v>
      </c>
      <c r="J306">
        <v>30955</v>
      </c>
      <c r="K306">
        <v>30955</v>
      </c>
      <c r="L306" s="10">
        <v>1701</v>
      </c>
      <c r="M306" s="10">
        <v>1880</v>
      </c>
      <c r="N306" s="10">
        <v>2467</v>
      </c>
      <c r="O306" s="10">
        <v>2958</v>
      </c>
      <c r="P306" s="10">
        <v>3268</v>
      </c>
      <c r="Q306" t="str">
        <f>VLOOKUP(I306,'CoC Range'!A$2:B$4899,2,FALSE())</f>
        <v>CO-500</v>
      </c>
      <c r="R306">
        <f>IF(VLOOKUP(Q306,'CoC Range'!B$2:C$4899,2,FALSE())="",1,0.5)</f>
        <v>0.5</v>
      </c>
    </row>
    <row r="307" spans="1:18" ht="14.25" customHeight="1" x14ac:dyDescent="0.35">
      <c r="A307" t="s">
        <v>9212</v>
      </c>
      <c r="B307" t="s">
        <v>9213</v>
      </c>
      <c r="C307" t="s">
        <v>9377</v>
      </c>
      <c r="D307" t="s">
        <v>3910</v>
      </c>
      <c r="F307">
        <v>1</v>
      </c>
      <c r="G307" t="s">
        <v>9378</v>
      </c>
      <c r="H307" t="s">
        <v>9379</v>
      </c>
      <c r="I307">
        <v>8119</v>
      </c>
      <c r="J307">
        <v>24758</v>
      </c>
      <c r="K307">
        <v>24758</v>
      </c>
      <c r="L307" s="10">
        <v>1029</v>
      </c>
      <c r="M307" s="10">
        <v>1362</v>
      </c>
      <c r="N307" s="10">
        <v>1493</v>
      </c>
      <c r="O307" s="10">
        <v>2076</v>
      </c>
      <c r="P307" s="10">
        <v>2505</v>
      </c>
      <c r="Q307" t="str">
        <f>VLOOKUP(I307,'CoC Range'!A$2:B$4899,2,FALSE())</f>
        <v>CO-500</v>
      </c>
      <c r="R307">
        <f>IF(VLOOKUP(Q307,'CoC Range'!B$2:C$4899,2,FALSE())="",1,0.5)</f>
        <v>0.5</v>
      </c>
    </row>
    <row r="308" spans="1:18" ht="14.25" customHeight="1" x14ac:dyDescent="0.35">
      <c r="A308" t="s">
        <v>9212</v>
      </c>
      <c r="B308" t="s">
        <v>9213</v>
      </c>
      <c r="C308" t="s">
        <v>9380</v>
      </c>
      <c r="D308" t="s">
        <v>3455</v>
      </c>
      <c r="F308">
        <v>0</v>
      </c>
      <c r="G308" t="s">
        <v>9381</v>
      </c>
      <c r="H308" t="s">
        <v>9382</v>
      </c>
      <c r="I308">
        <v>8121</v>
      </c>
      <c r="J308">
        <v>4817</v>
      </c>
      <c r="K308">
        <v>4817</v>
      </c>
      <c r="L308" s="10">
        <v>854</v>
      </c>
      <c r="M308" s="10">
        <v>856</v>
      </c>
      <c r="N308" s="10">
        <v>1114</v>
      </c>
      <c r="O308" s="10">
        <v>1336</v>
      </c>
      <c r="P308" s="10">
        <v>1475</v>
      </c>
      <c r="Q308" t="str">
        <f>VLOOKUP(I308,'CoC Range'!A$2:B$4899,2,FALSE())</f>
        <v>CO-500</v>
      </c>
      <c r="R308">
        <f>IF(VLOOKUP(Q308,'CoC Range'!B$2:C$4899,2,FALSE())="",1,0.5)</f>
        <v>0.5</v>
      </c>
    </row>
    <row r="309" spans="1:18" ht="14.25" customHeight="1" x14ac:dyDescent="0.35">
      <c r="A309" t="s">
        <v>9212</v>
      </c>
      <c r="B309" t="s">
        <v>9213</v>
      </c>
      <c r="C309" t="s">
        <v>9383</v>
      </c>
      <c r="D309" t="s">
        <v>3913</v>
      </c>
      <c r="F309">
        <v>1</v>
      </c>
      <c r="G309" t="s">
        <v>9384</v>
      </c>
      <c r="H309" t="s">
        <v>9385</v>
      </c>
      <c r="I309">
        <v>8123</v>
      </c>
      <c r="J309">
        <v>331466</v>
      </c>
      <c r="K309">
        <v>331466</v>
      </c>
      <c r="L309" s="10">
        <v>1171</v>
      </c>
      <c r="M309" s="10">
        <v>1238</v>
      </c>
      <c r="N309" s="10">
        <v>1563</v>
      </c>
      <c r="O309" s="10">
        <v>2174</v>
      </c>
      <c r="P309" s="10">
        <v>2590</v>
      </c>
      <c r="Q309" t="str">
        <f>VLOOKUP(I309,'CoC Range'!A$2:B$4899,2,FALSE())</f>
        <v>CO-505</v>
      </c>
      <c r="R309">
        <f>IF(VLOOKUP(Q309,'CoC Range'!B$2:C$4899,2,FALSE())="",1,0.5)</f>
        <v>1</v>
      </c>
    </row>
    <row r="310" spans="1:18" ht="14.25" customHeight="1" x14ac:dyDescent="0.35">
      <c r="A310" t="s">
        <v>9212</v>
      </c>
      <c r="B310" t="s">
        <v>9213</v>
      </c>
      <c r="C310" t="s">
        <v>9386</v>
      </c>
      <c r="D310" t="s">
        <v>3549</v>
      </c>
      <c r="F310">
        <v>0</v>
      </c>
      <c r="G310" t="s">
        <v>9387</v>
      </c>
      <c r="H310" t="s">
        <v>9388</v>
      </c>
      <c r="I310">
        <v>8125</v>
      </c>
      <c r="J310">
        <v>9938</v>
      </c>
      <c r="K310">
        <v>9938</v>
      </c>
      <c r="L310" s="10">
        <v>803</v>
      </c>
      <c r="M310" s="10">
        <v>809</v>
      </c>
      <c r="N310" s="10">
        <v>1061</v>
      </c>
      <c r="O310" s="10">
        <v>1361</v>
      </c>
      <c r="P310" s="10">
        <v>1405</v>
      </c>
      <c r="Q310" t="str">
        <f>VLOOKUP(I310,'CoC Range'!A$2:B$4899,2,FALSE())</f>
        <v>CO-500</v>
      </c>
      <c r="R310">
        <f>IF(VLOOKUP(Q310,'CoC Range'!B$2:C$4899,2,FALSE())="",1,0.5)</f>
        <v>0.5</v>
      </c>
    </row>
    <row r="311" spans="1:18" ht="14.25" customHeight="1" x14ac:dyDescent="0.35">
      <c r="A311" t="s">
        <v>9389</v>
      </c>
      <c r="B311" t="s">
        <v>9390</v>
      </c>
      <c r="C311" t="s">
        <v>9391</v>
      </c>
      <c r="D311" t="s">
        <v>3916</v>
      </c>
      <c r="E311" t="s">
        <v>9392</v>
      </c>
      <c r="F311">
        <v>1</v>
      </c>
      <c r="G311" t="s">
        <v>9393</v>
      </c>
      <c r="H311" t="s">
        <v>9394</v>
      </c>
      <c r="I311">
        <v>9110</v>
      </c>
      <c r="J311">
        <v>969029</v>
      </c>
      <c r="K311">
        <v>3148</v>
      </c>
      <c r="L311" s="10">
        <v>1286</v>
      </c>
      <c r="M311" s="10">
        <v>1477</v>
      </c>
      <c r="N311" s="10">
        <v>1865</v>
      </c>
      <c r="O311" s="10">
        <v>2236</v>
      </c>
      <c r="P311" s="10">
        <v>2537</v>
      </c>
      <c r="Q311" t="str">
        <f>VLOOKUP(I311,'CoC Range'!A$2:B$4899,2,FALSE())</f>
        <v>CT-505</v>
      </c>
      <c r="R311">
        <f>IF(VLOOKUP(Q311,'CoC Range'!B$2:C$4899,2,FALSE())="",1,0.5)</f>
        <v>0.5</v>
      </c>
    </row>
    <row r="312" spans="1:18" ht="14.25" customHeight="1" x14ac:dyDescent="0.35">
      <c r="A312" t="s">
        <v>9389</v>
      </c>
      <c r="B312" t="s">
        <v>9390</v>
      </c>
      <c r="C312" t="s">
        <v>9395</v>
      </c>
      <c r="D312" t="s">
        <v>3918</v>
      </c>
      <c r="E312" t="s">
        <v>9396</v>
      </c>
      <c r="F312">
        <v>1</v>
      </c>
      <c r="G312" t="s">
        <v>9397</v>
      </c>
      <c r="H312" t="s">
        <v>9398</v>
      </c>
      <c r="I312">
        <v>9120</v>
      </c>
      <c r="J312">
        <v>326296</v>
      </c>
      <c r="K312">
        <v>148012</v>
      </c>
      <c r="L312" s="10">
        <v>1731</v>
      </c>
      <c r="M312" s="10">
        <v>2100</v>
      </c>
      <c r="N312" s="10">
        <v>2511</v>
      </c>
      <c r="O312" s="10">
        <v>3036</v>
      </c>
      <c r="P312" s="10">
        <v>3598</v>
      </c>
      <c r="Q312" t="s">
        <v>9399</v>
      </c>
      <c r="R312">
        <f>IF(VLOOKUP(Q312,'CoC Range'!B$2:C$4899,2,FALSE())="",1,0.5)</f>
        <v>0.5</v>
      </c>
    </row>
    <row r="313" spans="1:18" ht="14.25" customHeight="1" x14ac:dyDescent="0.35">
      <c r="A313" t="s">
        <v>9389</v>
      </c>
      <c r="B313" t="s">
        <v>9390</v>
      </c>
      <c r="C313" t="s">
        <v>9391</v>
      </c>
      <c r="D313" t="s">
        <v>3920</v>
      </c>
      <c r="E313" t="s">
        <v>9400</v>
      </c>
      <c r="F313">
        <v>1</v>
      </c>
      <c r="G313" t="s">
        <v>9393</v>
      </c>
      <c r="H313" t="s">
        <v>9401</v>
      </c>
      <c r="I313">
        <v>9130</v>
      </c>
      <c r="J313">
        <v>174983</v>
      </c>
      <c r="K313">
        <v>3786</v>
      </c>
      <c r="L313" s="10">
        <v>1286</v>
      </c>
      <c r="M313" s="10">
        <v>1477</v>
      </c>
      <c r="N313" s="10">
        <v>1865</v>
      </c>
      <c r="O313" s="10">
        <v>2236</v>
      </c>
      <c r="P313" s="10">
        <v>2537</v>
      </c>
      <c r="Q313" t="str">
        <f>VLOOKUP(I313,'CoC Range'!A$2:B$4899,2,FALSE())</f>
        <v>CT-505</v>
      </c>
      <c r="R313">
        <f>IF(VLOOKUP(Q313,'CoC Range'!B$2:C$4899,2,FALSE())="",1,0.5)</f>
        <v>0.5</v>
      </c>
    </row>
    <row r="314" spans="1:18" ht="14.25" customHeight="1" x14ac:dyDescent="0.35">
      <c r="A314" t="s">
        <v>9389</v>
      </c>
      <c r="B314" t="s">
        <v>9390</v>
      </c>
      <c r="C314" t="s">
        <v>9402</v>
      </c>
      <c r="D314" t="s">
        <v>3922</v>
      </c>
      <c r="E314" t="s">
        <v>9403</v>
      </c>
      <c r="F314">
        <v>1</v>
      </c>
      <c r="G314" t="s">
        <v>9404</v>
      </c>
      <c r="H314" t="s">
        <v>9405</v>
      </c>
      <c r="I314">
        <v>9140</v>
      </c>
      <c r="J314">
        <v>452303</v>
      </c>
      <c r="K314">
        <v>18951</v>
      </c>
      <c r="L314" s="10">
        <v>1246</v>
      </c>
      <c r="M314" s="10">
        <v>1445</v>
      </c>
      <c r="N314" s="10">
        <v>1788</v>
      </c>
      <c r="O314" s="10">
        <v>2210</v>
      </c>
      <c r="P314" s="10">
        <v>2864</v>
      </c>
      <c r="Q314" t="str">
        <f>VLOOKUP(I314,'CoC Range'!A$2:B$4899,2,FALSE())</f>
        <v>CT-505</v>
      </c>
      <c r="R314">
        <f>IF(VLOOKUP(Q314,'CoC Range'!B$2:C$4899,2,FALSE())="",1,0.5)</f>
        <v>0.5</v>
      </c>
    </row>
    <row r="315" spans="1:18" ht="14.25" customHeight="1" x14ac:dyDescent="0.35">
      <c r="A315" t="s">
        <v>9389</v>
      </c>
      <c r="B315" t="s">
        <v>9390</v>
      </c>
      <c r="C315" t="s">
        <v>9406</v>
      </c>
      <c r="D315" t="s">
        <v>3924</v>
      </c>
      <c r="E315" t="s">
        <v>9407</v>
      </c>
      <c r="F315">
        <v>0</v>
      </c>
      <c r="G315" t="s">
        <v>9408</v>
      </c>
      <c r="H315" t="s">
        <v>9409</v>
      </c>
      <c r="I315">
        <v>9150</v>
      </c>
      <c r="J315">
        <v>95829</v>
      </c>
      <c r="K315">
        <v>4220</v>
      </c>
      <c r="L315" s="10">
        <v>1104</v>
      </c>
      <c r="M315" s="10">
        <v>1304</v>
      </c>
      <c r="N315" s="10">
        <v>1601</v>
      </c>
      <c r="O315" s="10">
        <v>2062</v>
      </c>
      <c r="P315" s="10">
        <v>2326</v>
      </c>
      <c r="Q315" t="str">
        <f>VLOOKUP(I315,'CoC Range'!A$2:B$4899,2,FALSE())</f>
        <v>CT-505</v>
      </c>
      <c r="R315">
        <f>IF(VLOOKUP(Q315,'CoC Range'!B$2:C$4899,2,FALSE())="",1,0.5)</f>
        <v>0.5</v>
      </c>
    </row>
    <row r="316" spans="1:18" ht="14.25" customHeight="1" x14ac:dyDescent="0.35">
      <c r="A316" t="s">
        <v>9389</v>
      </c>
      <c r="B316" t="s">
        <v>9390</v>
      </c>
      <c r="C316" t="s">
        <v>9410</v>
      </c>
      <c r="D316" t="s">
        <v>3926</v>
      </c>
      <c r="E316" t="s">
        <v>9411</v>
      </c>
      <c r="F316">
        <v>0</v>
      </c>
      <c r="G316" t="s">
        <v>9412</v>
      </c>
      <c r="H316" t="s">
        <v>9413</v>
      </c>
      <c r="I316">
        <v>9160</v>
      </c>
      <c r="J316">
        <v>112848</v>
      </c>
      <c r="K316">
        <v>3652</v>
      </c>
      <c r="L316" s="10">
        <v>1114</v>
      </c>
      <c r="M316" s="10">
        <v>1316</v>
      </c>
      <c r="N316" s="10">
        <v>1616</v>
      </c>
      <c r="O316" s="10">
        <v>2082</v>
      </c>
      <c r="P316" s="10">
        <v>2348</v>
      </c>
      <c r="Q316" t="str">
        <f>VLOOKUP(I316,'CoC Range'!A$2:B$4899,2,FALSE())</f>
        <v>CT-505</v>
      </c>
      <c r="R316">
        <f>IF(VLOOKUP(Q316,'CoC Range'!B$2:C$4899,2,FALSE())="",1,0.5)</f>
        <v>0.5</v>
      </c>
    </row>
    <row r="317" spans="1:18" ht="14.25" customHeight="1" x14ac:dyDescent="0.35">
      <c r="A317" t="s">
        <v>9389</v>
      </c>
      <c r="B317" t="s">
        <v>9390</v>
      </c>
      <c r="C317" t="s">
        <v>9414</v>
      </c>
      <c r="D317" t="s">
        <v>3928</v>
      </c>
      <c r="E317" t="s">
        <v>9415</v>
      </c>
      <c r="F317">
        <v>1</v>
      </c>
      <c r="G317" t="s">
        <v>9416</v>
      </c>
      <c r="H317" t="s">
        <v>9417</v>
      </c>
      <c r="I317">
        <v>9170</v>
      </c>
      <c r="J317">
        <v>566803</v>
      </c>
      <c r="K317">
        <v>5280</v>
      </c>
      <c r="L317" s="10">
        <v>1372</v>
      </c>
      <c r="M317" s="10">
        <v>1591</v>
      </c>
      <c r="N317" s="10">
        <v>1969</v>
      </c>
      <c r="O317" s="10">
        <v>2433</v>
      </c>
      <c r="P317" s="10">
        <v>2872</v>
      </c>
      <c r="Q317" t="str">
        <f>VLOOKUP(I317,'CoC Range'!A$2:B$4899,2,FALSE())</f>
        <v>CT-505</v>
      </c>
      <c r="R317">
        <f>IF(VLOOKUP(Q317,'CoC Range'!B$2:C$4899,2,FALSE())="",1,0.5)</f>
        <v>0.5</v>
      </c>
    </row>
    <row r="318" spans="1:18" ht="14.25" customHeight="1" x14ac:dyDescent="0.35">
      <c r="A318" t="s">
        <v>9389</v>
      </c>
      <c r="B318" t="s">
        <v>9390</v>
      </c>
      <c r="C318" t="s">
        <v>9418</v>
      </c>
      <c r="D318" t="s">
        <v>3930</v>
      </c>
      <c r="E318" t="s">
        <v>9419</v>
      </c>
      <c r="F318">
        <v>1</v>
      </c>
      <c r="G318" t="s">
        <v>9420</v>
      </c>
      <c r="H318" t="s">
        <v>9421</v>
      </c>
      <c r="I318">
        <v>9180</v>
      </c>
      <c r="J318">
        <v>279025</v>
      </c>
      <c r="K318">
        <v>2373</v>
      </c>
      <c r="L318" s="10">
        <v>1287</v>
      </c>
      <c r="M318" s="10">
        <v>1496</v>
      </c>
      <c r="N318" s="10">
        <v>1866</v>
      </c>
      <c r="O318" s="10">
        <v>2406</v>
      </c>
      <c r="P318" s="10">
        <v>2988</v>
      </c>
      <c r="Q318" t="str">
        <f>VLOOKUP(I318,'CoC Range'!A$2:B$4899,2,FALSE())</f>
        <v>CT-505</v>
      </c>
      <c r="R318">
        <f>IF(VLOOKUP(Q318,'CoC Range'!B$2:C$4899,2,FALSE())="",1,0.5)</f>
        <v>0.5</v>
      </c>
    </row>
    <row r="319" spans="1:18" ht="14.25" customHeight="1" x14ac:dyDescent="0.35">
      <c r="A319" t="s">
        <v>9389</v>
      </c>
      <c r="B319" t="s">
        <v>9390</v>
      </c>
      <c r="C319" t="s">
        <v>9395</v>
      </c>
      <c r="D319" t="s">
        <v>3932</v>
      </c>
      <c r="E319" t="s">
        <v>9422</v>
      </c>
      <c r="F319">
        <v>1</v>
      </c>
      <c r="G319" t="s">
        <v>9397</v>
      </c>
      <c r="H319" t="s">
        <v>9423</v>
      </c>
      <c r="I319">
        <v>9190</v>
      </c>
      <c r="J319">
        <v>621232</v>
      </c>
      <c r="K319">
        <v>20498</v>
      </c>
      <c r="L319" s="10">
        <v>1731</v>
      </c>
      <c r="M319" s="10">
        <v>2100</v>
      </c>
      <c r="N319" s="10">
        <v>2511</v>
      </c>
      <c r="O319" s="10">
        <v>3036</v>
      </c>
      <c r="P319" s="10">
        <v>3598</v>
      </c>
      <c r="Q319" t="str">
        <f>VLOOKUP(I319,'CoC Range'!A$2:B$4899,2,FALSE())</f>
        <v>CT-505</v>
      </c>
      <c r="R319">
        <f>IF(VLOOKUP(Q319,'CoC Range'!B$2:C$4899,2,FALSE())="",1,0.5)</f>
        <v>0.5</v>
      </c>
    </row>
    <row r="320" spans="1:18" ht="14.25" customHeight="1" x14ac:dyDescent="0.35">
      <c r="A320" t="s">
        <v>9424</v>
      </c>
      <c r="B320" t="s">
        <v>9425</v>
      </c>
      <c r="C320" t="s">
        <v>9426</v>
      </c>
      <c r="D320" t="s">
        <v>3934</v>
      </c>
      <c r="F320">
        <v>1</v>
      </c>
      <c r="G320" t="s">
        <v>9427</v>
      </c>
      <c r="H320" t="s">
        <v>9428</v>
      </c>
      <c r="I320">
        <v>10001</v>
      </c>
      <c r="J320">
        <v>182400</v>
      </c>
      <c r="K320">
        <v>182400</v>
      </c>
      <c r="L320" s="10">
        <v>1158</v>
      </c>
      <c r="M320" s="10">
        <v>1165</v>
      </c>
      <c r="N320" s="10">
        <v>1470</v>
      </c>
      <c r="O320" s="10">
        <v>2044</v>
      </c>
      <c r="P320" s="10">
        <v>2285</v>
      </c>
      <c r="Q320" t="str">
        <f>VLOOKUP(I320,'CoC Range'!A$2:B$4899,2,FALSE())</f>
        <v>DE-500</v>
      </c>
      <c r="R320">
        <f>IF(VLOOKUP(Q320,'CoC Range'!B$2:C$4899,2,FALSE())="",1,0.5)</f>
        <v>1</v>
      </c>
    </row>
    <row r="321" spans="1:18" ht="14.25" customHeight="1" x14ac:dyDescent="0.35">
      <c r="A321" t="s">
        <v>9424</v>
      </c>
      <c r="B321" t="s">
        <v>9425</v>
      </c>
      <c r="C321" t="s">
        <v>9429</v>
      </c>
      <c r="D321" t="s">
        <v>3936</v>
      </c>
      <c r="F321">
        <v>1</v>
      </c>
      <c r="G321" t="s">
        <v>9430</v>
      </c>
      <c r="H321" t="s">
        <v>9431</v>
      </c>
      <c r="I321">
        <v>10003</v>
      </c>
      <c r="J321">
        <v>570567</v>
      </c>
      <c r="K321">
        <v>570567</v>
      </c>
      <c r="L321" s="10">
        <v>1397</v>
      </c>
      <c r="M321" s="10">
        <v>1520</v>
      </c>
      <c r="N321" s="10">
        <v>1810</v>
      </c>
      <c r="O321" s="10">
        <v>2170</v>
      </c>
      <c r="P321" s="10">
        <v>2423</v>
      </c>
      <c r="Q321" t="str">
        <f>VLOOKUP(I321,'CoC Range'!A$2:B$4899,2,FALSE())</f>
        <v>DE-500</v>
      </c>
      <c r="R321">
        <f>IF(VLOOKUP(Q321,'CoC Range'!B$2:C$4899,2,FALSE())="",1,0.5)</f>
        <v>1</v>
      </c>
    </row>
    <row r="322" spans="1:18" ht="14.25" customHeight="1" x14ac:dyDescent="0.35">
      <c r="A322" t="s">
        <v>9424</v>
      </c>
      <c r="B322" t="s">
        <v>9425</v>
      </c>
      <c r="C322" t="s">
        <v>9432</v>
      </c>
      <c r="D322" t="s">
        <v>3938</v>
      </c>
      <c r="F322">
        <v>0</v>
      </c>
      <c r="G322" t="s">
        <v>9433</v>
      </c>
      <c r="H322" t="s">
        <v>9434</v>
      </c>
      <c r="I322">
        <v>10005</v>
      </c>
      <c r="J322">
        <v>240668</v>
      </c>
      <c r="K322">
        <v>240668</v>
      </c>
      <c r="L322" s="10">
        <v>1059</v>
      </c>
      <c r="M322" s="10">
        <v>1066</v>
      </c>
      <c r="N322" s="10">
        <v>1399</v>
      </c>
      <c r="O322" s="10">
        <v>1757</v>
      </c>
      <c r="P322" s="10">
        <v>2172</v>
      </c>
      <c r="Q322" t="str">
        <f>VLOOKUP(I322,'CoC Range'!A$2:B$4899,2,FALSE())</f>
        <v>DE-500</v>
      </c>
      <c r="R322">
        <f>IF(VLOOKUP(Q322,'CoC Range'!B$2:C$4899,2,FALSE())="",1,0.5)</f>
        <v>1</v>
      </c>
    </row>
    <row r="323" spans="1:18" ht="14.25" customHeight="1" x14ac:dyDescent="0.35">
      <c r="A323" t="s">
        <v>9435</v>
      </c>
      <c r="B323" t="s">
        <v>9436</v>
      </c>
      <c r="C323" t="s">
        <v>9437</v>
      </c>
      <c r="D323" t="s">
        <v>3940</v>
      </c>
      <c r="F323">
        <v>1</v>
      </c>
      <c r="G323" t="s">
        <v>9438</v>
      </c>
      <c r="H323" t="s">
        <v>9439</v>
      </c>
      <c r="I323">
        <v>11001</v>
      </c>
      <c r="J323">
        <v>670587</v>
      </c>
      <c r="K323">
        <v>670587</v>
      </c>
      <c r="L323" s="10">
        <v>1953</v>
      </c>
      <c r="M323" s="10">
        <v>2015</v>
      </c>
      <c r="N323" s="10">
        <v>2246</v>
      </c>
      <c r="O323" s="10">
        <v>2835</v>
      </c>
      <c r="P323" s="10">
        <v>3332</v>
      </c>
      <c r="Q323" t="s">
        <v>9440</v>
      </c>
      <c r="R323">
        <f>IF(VLOOKUP(Q323,'CoC Range'!B$2:C$4899,2,FALSE())="",1,0.5)</f>
        <v>0.5</v>
      </c>
    </row>
    <row r="324" spans="1:18" ht="14.25" customHeight="1" x14ac:dyDescent="0.35">
      <c r="A324" t="s">
        <v>9441</v>
      </c>
      <c r="B324" t="s">
        <v>9442</v>
      </c>
      <c r="C324" t="s">
        <v>9443</v>
      </c>
      <c r="D324" t="s">
        <v>3942</v>
      </c>
      <c r="F324">
        <v>1</v>
      </c>
      <c r="G324" t="s">
        <v>9444</v>
      </c>
      <c r="H324" t="s">
        <v>9445</v>
      </c>
      <c r="I324">
        <v>12001</v>
      </c>
      <c r="J324">
        <v>279729</v>
      </c>
      <c r="K324">
        <v>279729</v>
      </c>
      <c r="L324" s="10">
        <v>1154</v>
      </c>
      <c r="M324" s="10">
        <v>1246</v>
      </c>
      <c r="N324" s="10">
        <v>1493</v>
      </c>
      <c r="O324" s="10">
        <v>1868</v>
      </c>
      <c r="P324" s="10">
        <v>1977</v>
      </c>
      <c r="Q324" t="str">
        <f>VLOOKUP(I324,'CoC Range'!A$2:B$4899,2,FALSE())</f>
        <v>FL-508</v>
      </c>
      <c r="R324">
        <f>IF(VLOOKUP(Q324,'CoC Range'!B$2:C$4899,2,FALSE())="",1,0.5)</f>
        <v>1</v>
      </c>
    </row>
    <row r="325" spans="1:18" ht="14.25" customHeight="1" x14ac:dyDescent="0.35">
      <c r="A325" t="s">
        <v>9441</v>
      </c>
      <c r="B325" t="s">
        <v>9442</v>
      </c>
      <c r="C325" t="s">
        <v>9446</v>
      </c>
      <c r="D325" t="s">
        <v>3944</v>
      </c>
      <c r="F325">
        <v>1</v>
      </c>
      <c r="G325" t="s">
        <v>9447</v>
      </c>
      <c r="H325" t="s">
        <v>9448</v>
      </c>
      <c r="I325">
        <v>12003</v>
      </c>
      <c r="J325">
        <v>27969</v>
      </c>
      <c r="K325">
        <v>27969</v>
      </c>
      <c r="L325" s="10">
        <v>903</v>
      </c>
      <c r="M325" s="10">
        <v>922</v>
      </c>
      <c r="N325" s="10">
        <v>1103</v>
      </c>
      <c r="O325" s="10">
        <v>1512</v>
      </c>
      <c r="P325" s="10">
        <v>1708</v>
      </c>
      <c r="Q325" t="str">
        <f>VLOOKUP(I325,'CoC Range'!A$2:B$4899,2,FALSE())</f>
        <v>Unclaimed</v>
      </c>
      <c r="R325">
        <f>IF(VLOOKUP(Q325,'CoC Range'!B$2:C$4899,2,FALSE())="",1,0.5)</f>
        <v>1</v>
      </c>
    </row>
    <row r="326" spans="1:18" ht="14.25" customHeight="1" x14ac:dyDescent="0.35">
      <c r="A326" t="s">
        <v>9441</v>
      </c>
      <c r="B326" t="s">
        <v>9442</v>
      </c>
      <c r="C326" t="s">
        <v>9449</v>
      </c>
      <c r="D326" t="s">
        <v>3946</v>
      </c>
      <c r="F326">
        <v>1</v>
      </c>
      <c r="G326" t="s">
        <v>9450</v>
      </c>
      <c r="H326" t="s">
        <v>9451</v>
      </c>
      <c r="I326">
        <v>12005</v>
      </c>
      <c r="J326">
        <v>181055</v>
      </c>
      <c r="K326">
        <v>181055</v>
      </c>
      <c r="L326" s="10">
        <v>1426</v>
      </c>
      <c r="M326" s="10">
        <v>1480</v>
      </c>
      <c r="N326" s="10">
        <v>1682</v>
      </c>
      <c r="O326" s="10">
        <v>2169</v>
      </c>
      <c r="P326" s="10">
        <v>2689</v>
      </c>
      <c r="Q326" t="str">
        <f>VLOOKUP(I326,'CoC Range'!A$2:B$4899,2,FALSE())</f>
        <v>FL-515</v>
      </c>
      <c r="R326">
        <f>IF(VLOOKUP(Q326,'CoC Range'!B$2:C$4899,2,FALSE())="",1,0.5)</f>
        <v>1</v>
      </c>
    </row>
    <row r="327" spans="1:18" ht="14.25" customHeight="1" x14ac:dyDescent="0.35">
      <c r="A327" t="s">
        <v>9441</v>
      </c>
      <c r="B327" t="s">
        <v>9442</v>
      </c>
      <c r="C327" t="s">
        <v>9452</v>
      </c>
      <c r="D327" t="s">
        <v>3948</v>
      </c>
      <c r="F327">
        <v>0</v>
      </c>
      <c r="G327" t="s">
        <v>9453</v>
      </c>
      <c r="H327" t="s">
        <v>9454</v>
      </c>
      <c r="I327">
        <v>12007</v>
      </c>
      <c r="J327">
        <v>27816</v>
      </c>
      <c r="K327">
        <v>27816</v>
      </c>
      <c r="L327" s="10">
        <v>976</v>
      </c>
      <c r="M327" s="10">
        <v>1022</v>
      </c>
      <c r="N327" s="10">
        <v>1120</v>
      </c>
      <c r="O327" s="10">
        <v>1433</v>
      </c>
      <c r="P327" s="10">
        <v>1879</v>
      </c>
      <c r="Q327" t="str">
        <f>VLOOKUP(I327,'CoC Range'!A$2:B$4899,2,FALSE())</f>
        <v>FL-508</v>
      </c>
      <c r="R327">
        <f>IF(VLOOKUP(Q327,'CoC Range'!B$2:C$4899,2,FALSE())="",1,0.5)</f>
        <v>1</v>
      </c>
    </row>
    <row r="328" spans="1:18" ht="14.25" customHeight="1" x14ac:dyDescent="0.35">
      <c r="A328" t="s">
        <v>9441</v>
      </c>
      <c r="B328" t="s">
        <v>9442</v>
      </c>
      <c r="C328" t="s">
        <v>9455</v>
      </c>
      <c r="D328" t="s">
        <v>3950</v>
      </c>
      <c r="F328">
        <v>1</v>
      </c>
      <c r="G328" t="s">
        <v>9456</v>
      </c>
      <c r="H328" t="s">
        <v>9457</v>
      </c>
      <c r="I328">
        <v>12009</v>
      </c>
      <c r="J328">
        <v>610723</v>
      </c>
      <c r="K328">
        <v>610723</v>
      </c>
      <c r="L328" s="10">
        <v>1266</v>
      </c>
      <c r="M328" s="10">
        <v>1478</v>
      </c>
      <c r="N328" s="10">
        <v>1709</v>
      </c>
      <c r="O328" s="10">
        <v>2330</v>
      </c>
      <c r="P328" s="10">
        <v>2645</v>
      </c>
      <c r="Q328" t="str">
        <f>VLOOKUP(I328,'CoC Range'!A$2:B$4899,2,FALSE())</f>
        <v>FL-513</v>
      </c>
      <c r="R328">
        <f>IF(VLOOKUP(Q328,'CoC Range'!B$2:C$4899,2,FALSE())="",1,0.5)</f>
        <v>1</v>
      </c>
    </row>
    <row r="329" spans="1:18" ht="14.25" customHeight="1" x14ac:dyDescent="0.35">
      <c r="A329" t="s">
        <v>9441</v>
      </c>
      <c r="B329" t="s">
        <v>9442</v>
      </c>
      <c r="C329" t="s">
        <v>9458</v>
      </c>
      <c r="D329" t="s">
        <v>3952</v>
      </c>
      <c r="F329">
        <v>1</v>
      </c>
      <c r="G329" t="s">
        <v>9459</v>
      </c>
      <c r="H329" t="s">
        <v>9460</v>
      </c>
      <c r="I329">
        <v>12011</v>
      </c>
      <c r="J329">
        <v>1940907</v>
      </c>
      <c r="K329">
        <v>1940907</v>
      </c>
      <c r="L329" s="10">
        <v>1737</v>
      </c>
      <c r="M329" s="10">
        <v>1900</v>
      </c>
      <c r="N329" s="10">
        <v>2333</v>
      </c>
      <c r="O329" s="10">
        <v>3216</v>
      </c>
      <c r="P329" s="10">
        <v>3810</v>
      </c>
      <c r="Q329" t="str">
        <f>VLOOKUP(I329,'CoC Range'!A$2:B$4899,2,FALSE())</f>
        <v>FL-601</v>
      </c>
      <c r="R329">
        <f>IF(VLOOKUP(Q329,'CoC Range'!B$2:C$4899,2,FALSE())="",1,0.5)</f>
        <v>1</v>
      </c>
    </row>
    <row r="330" spans="1:18" ht="14.25" customHeight="1" x14ac:dyDescent="0.35">
      <c r="A330" t="s">
        <v>9441</v>
      </c>
      <c r="B330" t="s">
        <v>9442</v>
      </c>
      <c r="C330" t="s">
        <v>9461</v>
      </c>
      <c r="D330" t="s">
        <v>3341</v>
      </c>
      <c r="F330">
        <v>0</v>
      </c>
      <c r="G330" t="s">
        <v>9462</v>
      </c>
      <c r="H330" t="s">
        <v>9463</v>
      </c>
      <c r="I330">
        <v>12013</v>
      </c>
      <c r="J330">
        <v>13753</v>
      </c>
      <c r="K330">
        <v>13753</v>
      </c>
      <c r="L330" s="10">
        <v>848</v>
      </c>
      <c r="M330" s="10">
        <v>888</v>
      </c>
      <c r="N330" s="10">
        <v>973</v>
      </c>
      <c r="O330" s="10">
        <v>1283</v>
      </c>
      <c r="P330" s="10">
        <v>1288</v>
      </c>
      <c r="Q330" t="str">
        <f>VLOOKUP(I330,'CoC Range'!A$2:B$4899,2,FALSE())</f>
        <v>FL-515</v>
      </c>
      <c r="R330">
        <f>IF(VLOOKUP(Q330,'CoC Range'!B$2:C$4899,2,FALSE())="",1,0.5)</f>
        <v>1</v>
      </c>
    </row>
    <row r="331" spans="1:18" ht="14.25" customHeight="1" x14ac:dyDescent="0.35">
      <c r="A331" t="s">
        <v>9441</v>
      </c>
      <c r="B331" t="s">
        <v>9442</v>
      </c>
      <c r="C331" t="s">
        <v>9464</v>
      </c>
      <c r="D331" t="s">
        <v>3955</v>
      </c>
      <c r="F331">
        <v>1</v>
      </c>
      <c r="G331" t="s">
        <v>9465</v>
      </c>
      <c r="H331" t="s">
        <v>9466</v>
      </c>
      <c r="I331">
        <v>12015</v>
      </c>
      <c r="J331">
        <v>189900</v>
      </c>
      <c r="K331">
        <v>189900</v>
      </c>
      <c r="L331" s="10">
        <v>1159</v>
      </c>
      <c r="M331" s="10">
        <v>1167</v>
      </c>
      <c r="N331" s="10">
        <v>1470</v>
      </c>
      <c r="O331" s="10">
        <v>2041</v>
      </c>
      <c r="P331" s="10">
        <v>2326</v>
      </c>
      <c r="Q331" t="str">
        <f>VLOOKUP(I331,'CoC Range'!A$2:B$4899,2,FALSE())</f>
        <v>FL-602</v>
      </c>
      <c r="R331">
        <f>IF(VLOOKUP(Q331,'CoC Range'!B$2:C$4899,2,FALSE())="",1,0.5)</f>
        <v>0.5</v>
      </c>
    </row>
    <row r="332" spans="1:18" ht="14.25" customHeight="1" x14ac:dyDescent="0.35">
      <c r="A332" t="s">
        <v>9441</v>
      </c>
      <c r="B332" t="s">
        <v>9442</v>
      </c>
      <c r="C332" t="s">
        <v>9467</v>
      </c>
      <c r="D332" t="s">
        <v>3957</v>
      </c>
      <c r="F332">
        <v>1</v>
      </c>
      <c r="G332" t="s">
        <v>9468</v>
      </c>
      <c r="H332" t="s">
        <v>9469</v>
      </c>
      <c r="I332">
        <v>12017</v>
      </c>
      <c r="J332">
        <v>155173</v>
      </c>
      <c r="K332">
        <v>155173</v>
      </c>
      <c r="L332" s="10">
        <v>981</v>
      </c>
      <c r="M332" s="10">
        <v>988</v>
      </c>
      <c r="N332" s="10">
        <v>1225</v>
      </c>
      <c r="O332" s="10">
        <v>1704</v>
      </c>
      <c r="P332" s="10">
        <v>2016</v>
      </c>
      <c r="Q332" t="str">
        <f>VLOOKUP(I332,'CoC Range'!A$2:B$4899,2,FALSE())</f>
        <v>FL-520</v>
      </c>
      <c r="R332">
        <f>IF(VLOOKUP(Q332,'CoC Range'!B$2:C$4899,2,FALSE())="",1,0.5)</f>
        <v>1</v>
      </c>
    </row>
    <row r="333" spans="1:18" ht="14.25" customHeight="1" x14ac:dyDescent="0.35">
      <c r="A333" t="s">
        <v>9441</v>
      </c>
      <c r="B333" t="s">
        <v>9442</v>
      </c>
      <c r="C333" t="s">
        <v>9470</v>
      </c>
      <c r="D333" t="s">
        <v>3353</v>
      </c>
      <c r="F333">
        <v>1</v>
      </c>
      <c r="G333" t="s">
        <v>9471</v>
      </c>
      <c r="H333" t="s">
        <v>9472</v>
      </c>
      <c r="I333">
        <v>12019</v>
      </c>
      <c r="J333">
        <v>219650</v>
      </c>
      <c r="K333">
        <v>219650</v>
      </c>
      <c r="L333" s="10">
        <v>1355</v>
      </c>
      <c r="M333" s="10">
        <v>1382</v>
      </c>
      <c r="N333" s="10">
        <v>1658</v>
      </c>
      <c r="O333" s="10">
        <v>2043</v>
      </c>
      <c r="P333" s="10">
        <v>2561</v>
      </c>
      <c r="Q333" t="str">
        <f>VLOOKUP(I333,'CoC Range'!A$2:B$4899,2,FALSE())</f>
        <v>FL-510</v>
      </c>
      <c r="R333">
        <f>IF(VLOOKUP(Q333,'CoC Range'!B$2:C$4899,2,FALSE())="",1,0.5)</f>
        <v>1</v>
      </c>
    </row>
    <row r="334" spans="1:18" ht="14.25" customHeight="1" x14ac:dyDescent="0.35">
      <c r="A334" t="s">
        <v>9441</v>
      </c>
      <c r="B334" t="s">
        <v>9442</v>
      </c>
      <c r="C334" t="s">
        <v>9473</v>
      </c>
      <c r="D334" t="s">
        <v>3960</v>
      </c>
      <c r="F334">
        <v>1</v>
      </c>
      <c r="G334" t="s">
        <v>9474</v>
      </c>
      <c r="H334" t="s">
        <v>9475</v>
      </c>
      <c r="I334">
        <v>12021</v>
      </c>
      <c r="J334">
        <v>380221</v>
      </c>
      <c r="K334">
        <v>380221</v>
      </c>
      <c r="L334" s="10">
        <v>1396</v>
      </c>
      <c r="M334" s="10">
        <v>1797</v>
      </c>
      <c r="N334" s="10">
        <v>1986</v>
      </c>
      <c r="O334" s="10">
        <v>2581</v>
      </c>
      <c r="P334" s="10">
        <v>2805</v>
      </c>
      <c r="Q334" t="str">
        <f>VLOOKUP(I334,'CoC Range'!A$2:B$4899,2,FALSE())</f>
        <v>FL-606</v>
      </c>
      <c r="R334">
        <f>IF(VLOOKUP(Q334,'CoC Range'!B$2:C$4899,2,FALSE())="",1,0.5)</f>
        <v>1</v>
      </c>
    </row>
    <row r="335" spans="1:18" ht="14.25" customHeight="1" x14ac:dyDescent="0.35">
      <c r="A335" t="s">
        <v>9441</v>
      </c>
      <c r="B335" t="s">
        <v>9442</v>
      </c>
      <c r="C335" t="s">
        <v>9476</v>
      </c>
      <c r="D335" t="s">
        <v>3574</v>
      </c>
      <c r="F335">
        <v>0</v>
      </c>
      <c r="G335" t="s">
        <v>9477</v>
      </c>
      <c r="H335" t="s">
        <v>9478</v>
      </c>
      <c r="I335">
        <v>12023</v>
      </c>
      <c r="J335">
        <v>69832</v>
      </c>
      <c r="K335">
        <v>69832</v>
      </c>
      <c r="L335" s="10">
        <v>990</v>
      </c>
      <c r="M335" s="10">
        <v>1034</v>
      </c>
      <c r="N335" s="10">
        <v>1318</v>
      </c>
      <c r="O335" s="10">
        <v>1580</v>
      </c>
      <c r="P335" s="10">
        <v>1745</v>
      </c>
      <c r="Q335" t="str">
        <f>VLOOKUP(I335,'CoC Range'!A$2:B$4899,2,FALSE())</f>
        <v>FL-518</v>
      </c>
      <c r="R335">
        <f>IF(VLOOKUP(Q335,'CoC Range'!B$2:C$4899,2,FALSE())="",1,0.5)</f>
        <v>1</v>
      </c>
    </row>
    <row r="336" spans="1:18" ht="14.25" customHeight="1" x14ac:dyDescent="0.35">
      <c r="A336" t="s">
        <v>9441</v>
      </c>
      <c r="B336" t="s">
        <v>9442</v>
      </c>
      <c r="C336" t="s">
        <v>9479</v>
      </c>
      <c r="D336" t="s">
        <v>3963</v>
      </c>
      <c r="F336">
        <v>0</v>
      </c>
      <c r="G336" t="s">
        <v>9480</v>
      </c>
      <c r="H336" t="s">
        <v>9481</v>
      </c>
      <c r="I336">
        <v>12027</v>
      </c>
      <c r="J336">
        <v>34258</v>
      </c>
      <c r="K336">
        <v>34258</v>
      </c>
      <c r="L336" s="10">
        <v>1053</v>
      </c>
      <c r="M336" s="10">
        <v>1060</v>
      </c>
      <c r="N336" s="10">
        <v>1209</v>
      </c>
      <c r="O336" s="10">
        <v>1663</v>
      </c>
      <c r="P336" s="10">
        <v>1865</v>
      </c>
      <c r="Q336" t="str">
        <f>VLOOKUP(I336,'CoC Range'!A$2:B$4899,2,FALSE())</f>
        <v>FL-517</v>
      </c>
      <c r="R336">
        <f>IF(VLOOKUP(Q336,'CoC Range'!B$2:C$4899,2,FALSE())="",1,0.5)</f>
        <v>1</v>
      </c>
    </row>
    <row r="337" spans="1:18" ht="14.25" customHeight="1" x14ac:dyDescent="0.35">
      <c r="A337" t="s">
        <v>9441</v>
      </c>
      <c r="B337" t="s">
        <v>9442</v>
      </c>
      <c r="C337" t="s">
        <v>9482</v>
      </c>
      <c r="D337" t="s">
        <v>3965</v>
      </c>
      <c r="F337">
        <v>0</v>
      </c>
      <c r="G337" t="s">
        <v>9483</v>
      </c>
      <c r="H337" t="s">
        <v>9484</v>
      </c>
      <c r="I337">
        <v>12029</v>
      </c>
      <c r="J337">
        <v>16737</v>
      </c>
      <c r="K337">
        <v>16737</v>
      </c>
      <c r="L337" s="10">
        <v>875</v>
      </c>
      <c r="M337" s="10">
        <v>881</v>
      </c>
      <c r="N337" s="10">
        <v>1156</v>
      </c>
      <c r="O337" s="10">
        <v>1525</v>
      </c>
      <c r="P337" s="10">
        <v>1531</v>
      </c>
      <c r="Q337" t="str">
        <f>VLOOKUP(I337,'CoC Range'!A$2:B$4899,2,FALSE())</f>
        <v>Unclaimed</v>
      </c>
      <c r="R337">
        <f>IF(VLOOKUP(Q337,'CoC Range'!B$2:C$4899,2,FALSE())="",1,0.5)</f>
        <v>1</v>
      </c>
    </row>
    <row r="338" spans="1:18" ht="14.25" customHeight="1" x14ac:dyDescent="0.35">
      <c r="A338" t="s">
        <v>9441</v>
      </c>
      <c r="B338" t="s">
        <v>9442</v>
      </c>
      <c r="C338" t="s">
        <v>9470</v>
      </c>
      <c r="D338" t="s">
        <v>3967</v>
      </c>
      <c r="F338">
        <v>1</v>
      </c>
      <c r="G338" t="s">
        <v>9471</v>
      </c>
      <c r="H338" t="s">
        <v>9485</v>
      </c>
      <c r="I338">
        <v>12031</v>
      </c>
      <c r="J338">
        <v>995708</v>
      </c>
      <c r="K338">
        <v>995708</v>
      </c>
      <c r="L338" s="10">
        <v>1355</v>
      </c>
      <c r="M338" s="10">
        <v>1382</v>
      </c>
      <c r="N338" s="10">
        <v>1658</v>
      </c>
      <c r="O338" s="10">
        <v>2043</v>
      </c>
      <c r="P338" s="10">
        <v>2561</v>
      </c>
      <c r="Q338" t="str">
        <f>VLOOKUP(I338,'CoC Range'!A$2:B$4899,2,FALSE())</f>
        <v>FL-510</v>
      </c>
      <c r="R338">
        <f>IF(VLOOKUP(Q338,'CoC Range'!B$2:C$4899,2,FALSE())="",1,0.5)</f>
        <v>1</v>
      </c>
    </row>
    <row r="339" spans="1:18" ht="14.25" customHeight="1" x14ac:dyDescent="0.35">
      <c r="A339" t="s">
        <v>9441</v>
      </c>
      <c r="B339" t="s">
        <v>9442</v>
      </c>
      <c r="C339" t="s">
        <v>9486</v>
      </c>
      <c r="D339" t="s">
        <v>3379</v>
      </c>
      <c r="F339">
        <v>1</v>
      </c>
      <c r="G339" t="s">
        <v>9487</v>
      </c>
      <c r="H339" t="s">
        <v>9488</v>
      </c>
      <c r="I339">
        <v>12033</v>
      </c>
      <c r="J339">
        <v>321296</v>
      </c>
      <c r="K339">
        <v>321296</v>
      </c>
      <c r="L339" s="10">
        <v>1112</v>
      </c>
      <c r="M339" s="10">
        <v>1257</v>
      </c>
      <c r="N339" s="10">
        <v>1471</v>
      </c>
      <c r="O339" s="10">
        <v>1952</v>
      </c>
      <c r="P339" s="10">
        <v>2380</v>
      </c>
      <c r="Q339" t="str">
        <f>VLOOKUP(I339,'CoC Range'!A$2:B$4899,2,FALSE())</f>
        <v>FL-511</v>
      </c>
      <c r="R339">
        <f>IF(VLOOKUP(Q339,'CoC Range'!B$2:C$4899,2,FALSE())="",1,0.5)</f>
        <v>1</v>
      </c>
    </row>
    <row r="340" spans="1:18" ht="14.25" customHeight="1" x14ac:dyDescent="0.35">
      <c r="A340" t="s">
        <v>9441</v>
      </c>
      <c r="B340" t="s">
        <v>9442</v>
      </c>
      <c r="C340" t="s">
        <v>9489</v>
      </c>
      <c r="D340" t="s">
        <v>3970</v>
      </c>
      <c r="F340">
        <v>1</v>
      </c>
      <c r="G340" t="s">
        <v>9490</v>
      </c>
      <c r="H340" t="s">
        <v>9491</v>
      </c>
      <c r="I340">
        <v>12035</v>
      </c>
      <c r="J340">
        <v>117515</v>
      </c>
      <c r="K340">
        <v>117515</v>
      </c>
      <c r="L340" s="10">
        <v>1278</v>
      </c>
      <c r="M340" s="10">
        <v>1433</v>
      </c>
      <c r="N340" s="10">
        <v>1806</v>
      </c>
      <c r="O340" s="10">
        <v>2468</v>
      </c>
      <c r="P340" s="10">
        <v>2797</v>
      </c>
      <c r="Q340" t="str">
        <f>VLOOKUP(I340,'CoC Range'!A$2:B$4899,2,FALSE())</f>
        <v>FL-504</v>
      </c>
      <c r="R340">
        <f>IF(VLOOKUP(Q340,'CoC Range'!B$2:C$4899,2,FALSE())="",1,0.5)</f>
        <v>1</v>
      </c>
    </row>
    <row r="341" spans="1:18" ht="14.25" customHeight="1" x14ac:dyDescent="0.35">
      <c r="A341" t="s">
        <v>9441</v>
      </c>
      <c r="B341" t="s">
        <v>9442</v>
      </c>
      <c r="C341" t="s">
        <v>9492</v>
      </c>
      <c r="D341" t="s">
        <v>3385</v>
      </c>
      <c r="F341">
        <v>0</v>
      </c>
      <c r="G341" t="s">
        <v>9493</v>
      </c>
      <c r="H341" t="s">
        <v>9494</v>
      </c>
      <c r="I341">
        <v>12037</v>
      </c>
      <c r="J341">
        <v>12276</v>
      </c>
      <c r="K341">
        <v>12276</v>
      </c>
      <c r="L341" s="10">
        <v>1033</v>
      </c>
      <c r="M341" s="10">
        <v>1058</v>
      </c>
      <c r="N341" s="10">
        <v>1186</v>
      </c>
      <c r="O341" s="10">
        <v>1564</v>
      </c>
      <c r="P341" s="10">
        <v>1570</v>
      </c>
      <c r="Q341" t="str">
        <f>VLOOKUP(I341,'CoC Range'!A$2:B$4899,2,FALSE())</f>
        <v>FL-506</v>
      </c>
      <c r="R341">
        <f>IF(VLOOKUP(Q341,'CoC Range'!B$2:C$4899,2,FALSE())="",1,0.5)</f>
        <v>1</v>
      </c>
    </row>
    <row r="342" spans="1:18" ht="14.25" customHeight="1" x14ac:dyDescent="0.35">
      <c r="A342" t="s">
        <v>9441</v>
      </c>
      <c r="B342" t="s">
        <v>9442</v>
      </c>
      <c r="C342" t="s">
        <v>9495</v>
      </c>
      <c r="D342" t="s">
        <v>3973</v>
      </c>
      <c r="F342">
        <v>1</v>
      </c>
      <c r="G342" t="s">
        <v>9496</v>
      </c>
      <c r="H342" t="s">
        <v>9497</v>
      </c>
      <c r="I342">
        <v>12039</v>
      </c>
      <c r="J342">
        <v>43746</v>
      </c>
      <c r="K342">
        <v>43746</v>
      </c>
      <c r="L342" s="10">
        <v>1097</v>
      </c>
      <c r="M342" s="10">
        <v>1204</v>
      </c>
      <c r="N342" s="10">
        <v>1352</v>
      </c>
      <c r="O342" s="10">
        <v>1674</v>
      </c>
      <c r="P342" s="10">
        <v>1790</v>
      </c>
      <c r="Q342" t="str">
        <f>VLOOKUP(I342,'CoC Range'!A$2:B$4899,2,FALSE())</f>
        <v>FL-506</v>
      </c>
      <c r="R342">
        <f>IF(VLOOKUP(Q342,'CoC Range'!B$2:C$4899,2,FALSE())="",1,0.5)</f>
        <v>1</v>
      </c>
    </row>
    <row r="343" spans="1:18" ht="14.25" customHeight="1" x14ac:dyDescent="0.35">
      <c r="A343" t="s">
        <v>9441</v>
      </c>
      <c r="B343" t="s">
        <v>9442</v>
      </c>
      <c r="C343" t="s">
        <v>9443</v>
      </c>
      <c r="D343" t="s">
        <v>3975</v>
      </c>
      <c r="F343">
        <v>1</v>
      </c>
      <c r="G343" t="s">
        <v>9444</v>
      </c>
      <c r="H343" t="s">
        <v>9498</v>
      </c>
      <c r="I343">
        <v>12041</v>
      </c>
      <c r="J343">
        <v>18070</v>
      </c>
      <c r="K343">
        <v>18070</v>
      </c>
      <c r="L343" s="10">
        <v>1154</v>
      </c>
      <c r="M343" s="10">
        <v>1246</v>
      </c>
      <c r="N343" s="10">
        <v>1493</v>
      </c>
      <c r="O343" s="10">
        <v>1868</v>
      </c>
      <c r="P343" s="10">
        <v>1977</v>
      </c>
      <c r="Q343" t="str">
        <f>VLOOKUP(I343,'CoC Range'!A$2:B$4899,2,FALSE())</f>
        <v>FL-508</v>
      </c>
      <c r="R343">
        <f>IF(VLOOKUP(Q343,'CoC Range'!B$2:C$4899,2,FALSE())="",1,0.5)</f>
        <v>1</v>
      </c>
    </row>
    <row r="344" spans="1:18" ht="14.25" customHeight="1" x14ac:dyDescent="0.35">
      <c r="A344" t="s">
        <v>9441</v>
      </c>
      <c r="B344" t="s">
        <v>9442</v>
      </c>
      <c r="C344" t="s">
        <v>9499</v>
      </c>
      <c r="D344" t="s">
        <v>3977</v>
      </c>
      <c r="F344">
        <v>0</v>
      </c>
      <c r="G344" t="s">
        <v>9500</v>
      </c>
      <c r="H344" t="s">
        <v>9501</v>
      </c>
      <c r="I344">
        <v>12043</v>
      </c>
      <c r="J344">
        <v>12179</v>
      </c>
      <c r="K344">
        <v>12179</v>
      </c>
      <c r="L344" s="10">
        <v>1091</v>
      </c>
      <c r="M344" s="10">
        <v>1117</v>
      </c>
      <c r="N344" s="10">
        <v>1252</v>
      </c>
      <c r="O344" s="10">
        <v>1516</v>
      </c>
      <c r="P344" s="10">
        <v>1658</v>
      </c>
      <c r="Q344" t="str">
        <f>VLOOKUP(I344,'CoC Range'!A$2:B$4899,2,FALSE())</f>
        <v>FL-517</v>
      </c>
      <c r="R344">
        <f>IF(VLOOKUP(Q344,'CoC Range'!B$2:C$4899,2,FALSE())="",1,0.5)</f>
        <v>1</v>
      </c>
    </row>
    <row r="345" spans="1:18" ht="14.25" customHeight="1" x14ac:dyDescent="0.35">
      <c r="A345" t="s">
        <v>9441</v>
      </c>
      <c r="B345" t="s">
        <v>9442</v>
      </c>
      <c r="C345" t="s">
        <v>9502</v>
      </c>
      <c r="D345" t="s">
        <v>3979</v>
      </c>
      <c r="F345">
        <v>0</v>
      </c>
      <c r="G345" t="s">
        <v>9503</v>
      </c>
      <c r="H345" t="s">
        <v>9504</v>
      </c>
      <c r="I345">
        <v>12045</v>
      </c>
      <c r="J345">
        <v>15002</v>
      </c>
      <c r="K345">
        <v>15002</v>
      </c>
      <c r="L345" s="10">
        <v>1289</v>
      </c>
      <c r="M345" s="10">
        <v>1297</v>
      </c>
      <c r="N345" s="10">
        <v>1702</v>
      </c>
      <c r="O345" s="10">
        <v>2041</v>
      </c>
      <c r="P345" s="10">
        <v>2253</v>
      </c>
      <c r="Q345" t="str">
        <f>VLOOKUP(I345,'CoC Range'!A$2:B$4899,2,FALSE())</f>
        <v>FL-515</v>
      </c>
      <c r="R345">
        <f>IF(VLOOKUP(Q345,'CoC Range'!B$2:C$4899,2,FALSE())="",1,0.5)</f>
        <v>1</v>
      </c>
    </row>
    <row r="346" spans="1:18" ht="14.25" customHeight="1" x14ac:dyDescent="0.35">
      <c r="A346" t="s">
        <v>9441</v>
      </c>
      <c r="B346" t="s">
        <v>9442</v>
      </c>
      <c r="C346" t="s">
        <v>9505</v>
      </c>
      <c r="D346" t="s">
        <v>3981</v>
      </c>
      <c r="F346">
        <v>0</v>
      </c>
      <c r="G346" t="s">
        <v>9506</v>
      </c>
      <c r="H346" t="s">
        <v>9507</v>
      </c>
      <c r="I346">
        <v>12047</v>
      </c>
      <c r="J346">
        <v>13492</v>
      </c>
      <c r="K346">
        <v>13492</v>
      </c>
      <c r="L346" s="10">
        <v>855</v>
      </c>
      <c r="M346" s="10">
        <v>875</v>
      </c>
      <c r="N346" s="10">
        <v>981</v>
      </c>
      <c r="O346" s="10">
        <v>1294</v>
      </c>
      <c r="P346" s="10">
        <v>1299</v>
      </c>
      <c r="Q346" t="str">
        <f>VLOOKUP(I346,'CoC Range'!A$2:B$4899,2,FALSE())</f>
        <v>FL-518</v>
      </c>
      <c r="R346">
        <f>IF(VLOOKUP(Q346,'CoC Range'!B$2:C$4899,2,FALSE())="",1,0.5)</f>
        <v>1</v>
      </c>
    </row>
    <row r="347" spans="1:18" ht="14.25" customHeight="1" x14ac:dyDescent="0.35">
      <c r="A347" t="s">
        <v>9441</v>
      </c>
      <c r="B347" t="s">
        <v>9442</v>
      </c>
      <c r="C347" t="s">
        <v>9508</v>
      </c>
      <c r="D347" t="s">
        <v>3983</v>
      </c>
      <c r="F347">
        <v>0</v>
      </c>
      <c r="G347" t="s">
        <v>9509</v>
      </c>
      <c r="H347" t="s">
        <v>9510</v>
      </c>
      <c r="I347">
        <v>12049</v>
      </c>
      <c r="J347">
        <v>25528</v>
      </c>
      <c r="K347">
        <v>25528</v>
      </c>
      <c r="L347" s="10">
        <v>1058</v>
      </c>
      <c r="M347" s="10">
        <v>1064</v>
      </c>
      <c r="N347" s="10">
        <v>1248</v>
      </c>
      <c r="O347" s="10">
        <v>1691</v>
      </c>
      <c r="P347" s="10">
        <v>2094</v>
      </c>
      <c r="Q347" t="str">
        <f>VLOOKUP(I347,'CoC Range'!A$2:B$4899,2,FALSE())</f>
        <v>FL-517</v>
      </c>
      <c r="R347">
        <f>IF(VLOOKUP(Q347,'CoC Range'!B$2:C$4899,2,FALSE())="",1,0.5)</f>
        <v>1</v>
      </c>
    </row>
    <row r="348" spans="1:18" ht="14.25" customHeight="1" x14ac:dyDescent="0.35">
      <c r="A348" t="s">
        <v>9441</v>
      </c>
      <c r="B348" t="s">
        <v>9442</v>
      </c>
      <c r="C348" t="s">
        <v>9511</v>
      </c>
      <c r="D348" t="s">
        <v>3985</v>
      </c>
      <c r="F348">
        <v>0</v>
      </c>
      <c r="G348" t="s">
        <v>9512</v>
      </c>
      <c r="H348" t="s">
        <v>9513</v>
      </c>
      <c r="I348">
        <v>12051</v>
      </c>
      <c r="J348">
        <v>39902</v>
      </c>
      <c r="K348">
        <v>39902</v>
      </c>
      <c r="L348" s="10">
        <v>1071</v>
      </c>
      <c r="M348" s="10">
        <v>1077</v>
      </c>
      <c r="N348" s="10">
        <v>1271</v>
      </c>
      <c r="O348" s="10">
        <v>1567</v>
      </c>
      <c r="P348" s="10">
        <v>1875</v>
      </c>
      <c r="Q348" t="str">
        <f>VLOOKUP(I348,'CoC Range'!A$2:B$4899,2,FALSE())</f>
        <v>FL-517</v>
      </c>
      <c r="R348">
        <f>IF(VLOOKUP(Q348,'CoC Range'!B$2:C$4899,2,FALSE())="",1,0.5)</f>
        <v>1</v>
      </c>
    </row>
    <row r="349" spans="1:18" ht="14.25" customHeight="1" x14ac:dyDescent="0.35">
      <c r="A349" t="s">
        <v>9441</v>
      </c>
      <c r="B349" t="s">
        <v>9442</v>
      </c>
      <c r="C349" t="s">
        <v>9514</v>
      </c>
      <c r="D349" t="s">
        <v>3987</v>
      </c>
      <c r="F349">
        <v>1</v>
      </c>
      <c r="G349" t="s">
        <v>9515</v>
      </c>
      <c r="H349" t="s">
        <v>9516</v>
      </c>
      <c r="I349">
        <v>12053</v>
      </c>
      <c r="J349">
        <v>196621</v>
      </c>
      <c r="K349">
        <v>196621</v>
      </c>
      <c r="L349" s="10">
        <v>1593</v>
      </c>
      <c r="M349" s="10">
        <v>1696</v>
      </c>
      <c r="N349" s="10">
        <v>1977</v>
      </c>
      <c r="O349" s="10">
        <v>2527</v>
      </c>
      <c r="P349" s="10">
        <v>3077</v>
      </c>
      <c r="Q349" t="str">
        <f>VLOOKUP(I349,'CoC Range'!A$2:B$4899,2,FALSE())</f>
        <v>FL-520</v>
      </c>
      <c r="R349">
        <f>IF(VLOOKUP(Q349,'CoC Range'!B$2:C$4899,2,FALSE())="",1,0.5)</f>
        <v>1</v>
      </c>
    </row>
    <row r="350" spans="1:18" ht="14.25" customHeight="1" x14ac:dyDescent="0.35">
      <c r="A350" t="s">
        <v>9441</v>
      </c>
      <c r="B350" t="s">
        <v>9442</v>
      </c>
      <c r="C350" t="s">
        <v>9517</v>
      </c>
      <c r="D350" t="s">
        <v>3989</v>
      </c>
      <c r="F350">
        <v>1</v>
      </c>
      <c r="G350" t="s">
        <v>9518</v>
      </c>
      <c r="H350" t="s">
        <v>9519</v>
      </c>
      <c r="I350">
        <v>12055</v>
      </c>
      <c r="J350">
        <v>102339</v>
      </c>
      <c r="K350">
        <v>102339</v>
      </c>
      <c r="L350" s="10">
        <v>876</v>
      </c>
      <c r="M350" s="10">
        <v>1006</v>
      </c>
      <c r="N350" s="10">
        <v>1271</v>
      </c>
      <c r="O350" s="10">
        <v>1538</v>
      </c>
      <c r="P350" s="10">
        <v>2017</v>
      </c>
      <c r="Q350" t="str">
        <f>VLOOKUP(I350,'CoC Range'!A$2:B$4899,2,FALSE())</f>
        <v>FL-517</v>
      </c>
      <c r="R350">
        <f>IF(VLOOKUP(Q350,'CoC Range'!B$2:C$4899,2,FALSE())="",1,0.5)</f>
        <v>1</v>
      </c>
    </row>
    <row r="351" spans="1:18" ht="14.25" customHeight="1" x14ac:dyDescent="0.35">
      <c r="A351" t="s">
        <v>9441</v>
      </c>
      <c r="B351" t="s">
        <v>9442</v>
      </c>
      <c r="C351" t="s">
        <v>9514</v>
      </c>
      <c r="D351" t="s">
        <v>3991</v>
      </c>
      <c r="F351">
        <v>1</v>
      </c>
      <c r="G351" t="s">
        <v>9515</v>
      </c>
      <c r="H351" t="s">
        <v>9520</v>
      </c>
      <c r="I351">
        <v>12057</v>
      </c>
      <c r="J351">
        <v>1468560</v>
      </c>
      <c r="K351">
        <v>1468560</v>
      </c>
      <c r="L351" s="10">
        <v>1593</v>
      </c>
      <c r="M351" s="10">
        <v>1696</v>
      </c>
      <c r="N351" s="10">
        <v>1977</v>
      </c>
      <c r="O351" s="10">
        <v>2527</v>
      </c>
      <c r="P351" s="10">
        <v>3077</v>
      </c>
      <c r="Q351" t="str">
        <f>VLOOKUP(I351,'CoC Range'!A$2:B$4899,2,FALSE())</f>
        <v>FL-501</v>
      </c>
      <c r="R351">
        <f>IF(VLOOKUP(Q351,'CoC Range'!B$2:C$4899,2,FALSE())="",1,0.5)</f>
        <v>0.5</v>
      </c>
    </row>
    <row r="352" spans="1:18" ht="14.25" customHeight="1" x14ac:dyDescent="0.35">
      <c r="A352" t="s">
        <v>9441</v>
      </c>
      <c r="B352" t="s">
        <v>9442</v>
      </c>
      <c r="C352" t="s">
        <v>9521</v>
      </c>
      <c r="D352" t="s">
        <v>3993</v>
      </c>
      <c r="F352">
        <v>0</v>
      </c>
      <c r="G352" t="s">
        <v>9522</v>
      </c>
      <c r="H352" t="s">
        <v>9523</v>
      </c>
      <c r="I352">
        <v>12059</v>
      </c>
      <c r="J352">
        <v>19529</v>
      </c>
      <c r="K352">
        <v>19529</v>
      </c>
      <c r="L352" s="10">
        <v>939</v>
      </c>
      <c r="M352" s="10">
        <v>983</v>
      </c>
      <c r="N352" s="10">
        <v>1078</v>
      </c>
      <c r="O352" s="10">
        <v>1423</v>
      </c>
      <c r="P352" s="10">
        <v>1427</v>
      </c>
      <c r="Q352" t="str">
        <f>VLOOKUP(I352,'CoC Range'!A$2:B$4899,2,FALSE())</f>
        <v>FL-515</v>
      </c>
      <c r="R352">
        <f>IF(VLOOKUP(Q352,'CoC Range'!B$2:C$4899,2,FALSE())="",1,0.5)</f>
        <v>1</v>
      </c>
    </row>
    <row r="353" spans="1:18" ht="14.25" customHeight="1" x14ac:dyDescent="0.35">
      <c r="A353" t="s">
        <v>9441</v>
      </c>
      <c r="B353" t="s">
        <v>9442</v>
      </c>
      <c r="C353" t="s">
        <v>9524</v>
      </c>
      <c r="D353" t="s">
        <v>3995</v>
      </c>
      <c r="F353">
        <v>1</v>
      </c>
      <c r="G353" t="s">
        <v>9525</v>
      </c>
      <c r="H353" t="s">
        <v>9526</v>
      </c>
      <c r="I353">
        <v>12061</v>
      </c>
      <c r="J353">
        <v>160986</v>
      </c>
      <c r="K353">
        <v>160986</v>
      </c>
      <c r="L353" s="10">
        <v>1214</v>
      </c>
      <c r="M353" s="10">
        <v>1222</v>
      </c>
      <c r="N353" s="10">
        <v>1604</v>
      </c>
      <c r="O353" s="10">
        <v>1956</v>
      </c>
      <c r="P353" s="10">
        <v>2691</v>
      </c>
      <c r="Q353" t="str">
        <f>VLOOKUP(I353,'CoC Range'!A$2:B$4899,2,FALSE())</f>
        <v>FL-509</v>
      </c>
      <c r="R353">
        <f>IF(VLOOKUP(Q353,'CoC Range'!B$2:C$4899,2,FALSE())="",1,0.5)</f>
        <v>1</v>
      </c>
    </row>
    <row r="354" spans="1:18" ht="14.25" customHeight="1" x14ac:dyDescent="0.35">
      <c r="A354" t="s">
        <v>9441</v>
      </c>
      <c r="B354" t="s">
        <v>9442</v>
      </c>
      <c r="C354" t="s">
        <v>9527</v>
      </c>
      <c r="D354" t="s">
        <v>3397</v>
      </c>
      <c r="F354">
        <v>0</v>
      </c>
      <c r="G354" t="s">
        <v>9528</v>
      </c>
      <c r="H354" t="s">
        <v>9529</v>
      </c>
      <c r="I354">
        <v>12063</v>
      </c>
      <c r="J354">
        <v>47704</v>
      </c>
      <c r="K354">
        <v>47704</v>
      </c>
      <c r="L354" s="10">
        <v>736</v>
      </c>
      <c r="M354" s="10">
        <v>814</v>
      </c>
      <c r="N354" s="10">
        <v>1068</v>
      </c>
      <c r="O354" s="10">
        <v>1404</v>
      </c>
      <c r="P354" s="10">
        <v>1414</v>
      </c>
      <c r="Q354" t="str">
        <f>VLOOKUP(I354,'CoC Range'!A$2:B$4899,2,FALSE())</f>
        <v>FL-515</v>
      </c>
      <c r="R354">
        <f>IF(VLOOKUP(Q354,'CoC Range'!B$2:C$4899,2,FALSE())="",1,0.5)</f>
        <v>1</v>
      </c>
    </row>
    <row r="355" spans="1:18" ht="14.25" customHeight="1" x14ac:dyDescent="0.35">
      <c r="A355" t="s">
        <v>9441</v>
      </c>
      <c r="B355" t="s">
        <v>9442</v>
      </c>
      <c r="C355" t="s">
        <v>9495</v>
      </c>
      <c r="D355" t="s">
        <v>3399</v>
      </c>
      <c r="F355">
        <v>1</v>
      </c>
      <c r="G355" t="s">
        <v>9496</v>
      </c>
      <c r="H355" t="s">
        <v>9530</v>
      </c>
      <c r="I355">
        <v>12065</v>
      </c>
      <c r="J355">
        <v>14458</v>
      </c>
      <c r="K355">
        <v>14458</v>
      </c>
      <c r="L355" s="10">
        <v>1097</v>
      </c>
      <c r="M355" s="10">
        <v>1204</v>
      </c>
      <c r="N355" s="10">
        <v>1352</v>
      </c>
      <c r="O355" s="10">
        <v>1674</v>
      </c>
      <c r="P355" s="10">
        <v>1790</v>
      </c>
      <c r="Q355" t="str">
        <f>VLOOKUP(I355,'CoC Range'!A$2:B$4899,2,FALSE())</f>
        <v>FL-506</v>
      </c>
      <c r="R355">
        <f>IF(VLOOKUP(Q355,'CoC Range'!B$2:C$4899,2,FALSE())="",1,0.5)</f>
        <v>1</v>
      </c>
    </row>
    <row r="356" spans="1:18" ht="14.25" customHeight="1" x14ac:dyDescent="0.35">
      <c r="A356" t="s">
        <v>9441</v>
      </c>
      <c r="B356" t="s">
        <v>9442</v>
      </c>
      <c r="C356" t="s">
        <v>9531</v>
      </c>
      <c r="D356" t="s">
        <v>3615</v>
      </c>
      <c r="F356">
        <v>0</v>
      </c>
      <c r="G356" t="s">
        <v>9532</v>
      </c>
      <c r="H356" t="s">
        <v>9533</v>
      </c>
      <c r="I356">
        <v>12067</v>
      </c>
      <c r="J356">
        <v>8107</v>
      </c>
      <c r="K356">
        <v>8107</v>
      </c>
      <c r="L356" s="10">
        <v>1152</v>
      </c>
      <c r="M356" s="10">
        <v>1181</v>
      </c>
      <c r="N356" s="10">
        <v>1323</v>
      </c>
      <c r="O356" s="10">
        <v>1586</v>
      </c>
      <c r="P356" s="10">
        <v>1752</v>
      </c>
      <c r="Q356" t="str">
        <f>VLOOKUP(I356,'CoC Range'!A$2:B$4899,2,FALSE())</f>
        <v>FL-518</v>
      </c>
      <c r="R356">
        <f>IF(VLOOKUP(Q356,'CoC Range'!B$2:C$4899,2,FALSE())="",1,0.5)</f>
        <v>1</v>
      </c>
    </row>
    <row r="357" spans="1:18" ht="14.25" customHeight="1" x14ac:dyDescent="0.35">
      <c r="A357" t="s">
        <v>9441</v>
      </c>
      <c r="B357" t="s">
        <v>9442</v>
      </c>
      <c r="C357" t="s">
        <v>9534</v>
      </c>
      <c r="D357" t="s">
        <v>3715</v>
      </c>
      <c r="F357">
        <v>1</v>
      </c>
      <c r="G357" t="s">
        <v>9535</v>
      </c>
      <c r="H357" t="s">
        <v>9536</v>
      </c>
      <c r="I357">
        <v>12069</v>
      </c>
      <c r="J357">
        <v>386829</v>
      </c>
      <c r="K357">
        <v>386829</v>
      </c>
      <c r="L357" s="10">
        <v>1650</v>
      </c>
      <c r="M357" s="10">
        <v>1731</v>
      </c>
      <c r="N357" s="10">
        <v>1972</v>
      </c>
      <c r="O357" s="10">
        <v>2476</v>
      </c>
      <c r="P357" s="10">
        <v>2924</v>
      </c>
      <c r="Q357" t="str">
        <f>VLOOKUP(I357,'CoC Range'!A$2:B$4899,2,FALSE())</f>
        <v>FL-520</v>
      </c>
      <c r="R357">
        <f>IF(VLOOKUP(Q357,'CoC Range'!B$2:C$4899,2,FALSE())="",1,0.5)</f>
        <v>1</v>
      </c>
    </row>
    <row r="358" spans="1:18" ht="14.25" customHeight="1" x14ac:dyDescent="0.35">
      <c r="A358" t="s">
        <v>9441</v>
      </c>
      <c r="B358" t="s">
        <v>9442</v>
      </c>
      <c r="C358" t="s">
        <v>9537</v>
      </c>
      <c r="D358" t="s">
        <v>3407</v>
      </c>
      <c r="F358">
        <v>1</v>
      </c>
      <c r="G358" t="s">
        <v>9538</v>
      </c>
      <c r="H358" t="s">
        <v>9539</v>
      </c>
      <c r="I358">
        <v>12071</v>
      </c>
      <c r="J358">
        <v>772902</v>
      </c>
      <c r="K358">
        <v>772902</v>
      </c>
      <c r="L358" s="10">
        <v>1629</v>
      </c>
      <c r="M358" s="10">
        <v>1638</v>
      </c>
      <c r="N358" s="10">
        <v>1961</v>
      </c>
      <c r="O358" s="10">
        <v>2560</v>
      </c>
      <c r="P358" s="10">
        <v>2836</v>
      </c>
      <c r="Q358" t="str">
        <f>VLOOKUP(I358,'CoC Range'!A$2:B$4899,2,FALSE())</f>
        <v>FL-603</v>
      </c>
      <c r="R358">
        <f>IF(VLOOKUP(Q358,'CoC Range'!B$2:C$4899,2,FALSE())="",1,0.5)</f>
        <v>1</v>
      </c>
    </row>
    <row r="359" spans="1:18" ht="14.25" customHeight="1" x14ac:dyDescent="0.35">
      <c r="A359" t="s">
        <v>9441</v>
      </c>
      <c r="B359" t="s">
        <v>9442</v>
      </c>
      <c r="C359" t="s">
        <v>9495</v>
      </c>
      <c r="D359" t="s">
        <v>4002</v>
      </c>
      <c r="F359">
        <v>1</v>
      </c>
      <c r="G359" t="s">
        <v>9496</v>
      </c>
      <c r="H359" t="s">
        <v>9540</v>
      </c>
      <c r="I359">
        <v>12073</v>
      </c>
      <c r="J359">
        <v>294128</v>
      </c>
      <c r="K359">
        <v>294128</v>
      </c>
      <c r="L359" s="10">
        <v>1097</v>
      </c>
      <c r="M359" s="10">
        <v>1204</v>
      </c>
      <c r="N359" s="10">
        <v>1352</v>
      </c>
      <c r="O359" s="10">
        <v>1674</v>
      </c>
      <c r="P359" s="10">
        <v>1790</v>
      </c>
      <c r="Q359" t="str">
        <f>VLOOKUP(I359,'CoC Range'!A$2:B$4899,2,FALSE())</f>
        <v>FL-506</v>
      </c>
      <c r="R359">
        <f>IF(VLOOKUP(Q359,'CoC Range'!B$2:C$4899,2,FALSE())="",1,0.5)</f>
        <v>1</v>
      </c>
    </row>
    <row r="360" spans="1:18" ht="14.25" customHeight="1" x14ac:dyDescent="0.35">
      <c r="A360" t="s">
        <v>9441</v>
      </c>
      <c r="B360" t="s">
        <v>9442</v>
      </c>
      <c r="C360" t="s">
        <v>9541</v>
      </c>
      <c r="D360" t="s">
        <v>4004</v>
      </c>
      <c r="F360">
        <v>1</v>
      </c>
      <c r="G360" t="s">
        <v>9542</v>
      </c>
      <c r="H360" t="s">
        <v>9543</v>
      </c>
      <c r="I360">
        <v>12075</v>
      </c>
      <c r="J360">
        <v>43268</v>
      </c>
      <c r="K360">
        <v>43268</v>
      </c>
      <c r="L360" s="10">
        <v>735</v>
      </c>
      <c r="M360" s="10">
        <v>831</v>
      </c>
      <c r="N360" s="10">
        <v>974</v>
      </c>
      <c r="O360" s="10">
        <v>1238</v>
      </c>
      <c r="P360" s="10">
        <v>1290</v>
      </c>
      <c r="Q360" t="str">
        <f>VLOOKUP(I360,'CoC Range'!A$2:B$4899,2,FALSE())</f>
        <v>FL-508</v>
      </c>
      <c r="R360">
        <f>IF(VLOOKUP(Q360,'CoC Range'!B$2:C$4899,2,FALSE())="",1,0.5)</f>
        <v>1</v>
      </c>
    </row>
    <row r="361" spans="1:18" ht="14.25" customHeight="1" x14ac:dyDescent="0.35">
      <c r="A361" t="s">
        <v>9441</v>
      </c>
      <c r="B361" t="s">
        <v>9442</v>
      </c>
      <c r="C361" t="s">
        <v>9544</v>
      </c>
      <c r="D361" t="s">
        <v>4006</v>
      </c>
      <c r="F361">
        <v>0</v>
      </c>
      <c r="G361" t="s">
        <v>9545</v>
      </c>
      <c r="H361" t="s">
        <v>9546</v>
      </c>
      <c r="I361">
        <v>12077</v>
      </c>
      <c r="J361">
        <v>7704</v>
      </c>
      <c r="K361">
        <v>7704</v>
      </c>
      <c r="L361" s="10">
        <v>943</v>
      </c>
      <c r="M361" s="10">
        <v>966</v>
      </c>
      <c r="N361" s="10">
        <v>1083</v>
      </c>
      <c r="O361" s="10">
        <v>1488</v>
      </c>
      <c r="P361" s="10">
        <v>1817</v>
      </c>
      <c r="Q361" t="str">
        <f>VLOOKUP(I361,'CoC Range'!A$2:B$4899,2,FALSE())</f>
        <v>FL-506</v>
      </c>
      <c r="R361">
        <f>IF(VLOOKUP(Q361,'CoC Range'!B$2:C$4899,2,FALSE())="",1,0.5)</f>
        <v>1</v>
      </c>
    </row>
    <row r="362" spans="1:18" ht="14.25" customHeight="1" x14ac:dyDescent="0.35">
      <c r="A362" t="s">
        <v>9441</v>
      </c>
      <c r="B362" t="s">
        <v>9442</v>
      </c>
      <c r="C362" t="s">
        <v>9547</v>
      </c>
      <c r="D362" t="s">
        <v>3415</v>
      </c>
      <c r="F362">
        <v>0</v>
      </c>
      <c r="G362" t="s">
        <v>9548</v>
      </c>
      <c r="H362" t="s">
        <v>9549</v>
      </c>
      <c r="I362">
        <v>12079</v>
      </c>
      <c r="J362">
        <v>17986</v>
      </c>
      <c r="K362">
        <v>17986</v>
      </c>
      <c r="L362" s="10">
        <v>873</v>
      </c>
      <c r="M362" s="10">
        <v>969</v>
      </c>
      <c r="N362" s="10">
        <v>1086</v>
      </c>
      <c r="O362" s="10">
        <v>1400</v>
      </c>
      <c r="P362" s="10">
        <v>1543</v>
      </c>
      <c r="Q362" t="str">
        <f>VLOOKUP(I362,'CoC Range'!A$2:B$4899,2,FALSE())</f>
        <v>FL-506</v>
      </c>
      <c r="R362">
        <f>IF(VLOOKUP(Q362,'CoC Range'!B$2:C$4899,2,FALSE())="",1,0.5)</f>
        <v>1</v>
      </c>
    </row>
    <row r="363" spans="1:18" ht="14.25" customHeight="1" x14ac:dyDescent="0.35">
      <c r="A363" t="s">
        <v>9441</v>
      </c>
      <c r="B363" t="s">
        <v>9442</v>
      </c>
      <c r="C363" t="s">
        <v>9550</v>
      </c>
      <c r="D363" t="s">
        <v>4009</v>
      </c>
      <c r="F363">
        <v>1</v>
      </c>
      <c r="G363" t="s">
        <v>9551</v>
      </c>
      <c r="H363" t="s">
        <v>9552</v>
      </c>
      <c r="I363">
        <v>12081</v>
      </c>
      <c r="J363">
        <v>405069</v>
      </c>
      <c r="K363">
        <v>405069</v>
      </c>
      <c r="L363" s="10">
        <v>1418</v>
      </c>
      <c r="M363" s="10">
        <v>1686</v>
      </c>
      <c r="N363" s="10">
        <v>1958</v>
      </c>
      <c r="O363" s="10">
        <v>2537</v>
      </c>
      <c r="P363" s="10">
        <v>3027</v>
      </c>
      <c r="Q363" t="str">
        <f>VLOOKUP(I363,'CoC Range'!A$2:B$4899,2,FALSE())</f>
        <v>FL-500</v>
      </c>
      <c r="R363">
        <f>IF(VLOOKUP(Q363,'CoC Range'!B$2:C$4899,2,FALSE())="",1,0.5)</f>
        <v>1</v>
      </c>
    </row>
    <row r="364" spans="1:18" ht="14.25" customHeight="1" x14ac:dyDescent="0.35">
      <c r="A364" t="s">
        <v>9441</v>
      </c>
      <c r="B364" t="s">
        <v>9442</v>
      </c>
      <c r="C364" t="s">
        <v>9553</v>
      </c>
      <c r="D364" t="s">
        <v>3419</v>
      </c>
      <c r="F364">
        <v>1</v>
      </c>
      <c r="G364" t="s">
        <v>9554</v>
      </c>
      <c r="H364" t="s">
        <v>9555</v>
      </c>
      <c r="I364">
        <v>12083</v>
      </c>
      <c r="J364">
        <v>378225</v>
      </c>
      <c r="K364">
        <v>378225</v>
      </c>
      <c r="L364" s="10">
        <v>1126</v>
      </c>
      <c r="M364" s="10">
        <v>1172</v>
      </c>
      <c r="N364" s="10">
        <v>1373</v>
      </c>
      <c r="O364" s="10">
        <v>1772</v>
      </c>
      <c r="P364" s="10">
        <v>1905</v>
      </c>
      <c r="Q364" t="str">
        <f>VLOOKUP(I364,'CoC Range'!A$2:B$4899,2,FALSE())</f>
        <v>FL-514</v>
      </c>
      <c r="R364">
        <f>IF(VLOOKUP(Q364,'CoC Range'!B$2:C$4899,2,FALSE())="",1,0.5)</f>
        <v>1</v>
      </c>
    </row>
    <row r="365" spans="1:18" ht="14.25" customHeight="1" x14ac:dyDescent="0.35">
      <c r="A365" t="s">
        <v>9441</v>
      </c>
      <c r="B365" t="s">
        <v>9442</v>
      </c>
      <c r="C365" t="s">
        <v>9556</v>
      </c>
      <c r="D365" t="s">
        <v>4012</v>
      </c>
      <c r="F365">
        <v>1</v>
      </c>
      <c r="G365" t="s">
        <v>9557</v>
      </c>
      <c r="H365" t="s">
        <v>9558</v>
      </c>
      <c r="I365">
        <v>12085</v>
      </c>
      <c r="J365">
        <v>159399</v>
      </c>
      <c r="K365">
        <v>159399</v>
      </c>
      <c r="L365" s="10">
        <v>1455</v>
      </c>
      <c r="M365" s="10">
        <v>1467</v>
      </c>
      <c r="N365" s="10">
        <v>1757</v>
      </c>
      <c r="O365" s="10">
        <v>2421</v>
      </c>
      <c r="P365" s="10">
        <v>2579</v>
      </c>
      <c r="Q365" t="str">
        <f>VLOOKUP(I365,'CoC Range'!A$2:B$4899,2,FALSE())</f>
        <v>FL-509</v>
      </c>
      <c r="R365">
        <f>IF(VLOOKUP(Q365,'CoC Range'!B$2:C$4899,2,FALSE())="",1,0.5)</f>
        <v>1</v>
      </c>
    </row>
    <row r="366" spans="1:18" ht="14.25" customHeight="1" x14ac:dyDescent="0.35">
      <c r="A366" t="s">
        <v>9441</v>
      </c>
      <c r="B366" t="s">
        <v>9442</v>
      </c>
      <c r="C366" t="s">
        <v>9559</v>
      </c>
      <c r="D366" t="s">
        <v>4014</v>
      </c>
      <c r="F366">
        <v>1</v>
      </c>
      <c r="G366" t="s">
        <v>9560</v>
      </c>
      <c r="H366" t="s">
        <v>9561</v>
      </c>
      <c r="I366">
        <v>12086</v>
      </c>
      <c r="J366">
        <v>2688237</v>
      </c>
      <c r="K366">
        <v>2688237</v>
      </c>
      <c r="L366" s="10">
        <v>1828</v>
      </c>
      <c r="M366" s="10">
        <v>1995</v>
      </c>
      <c r="N366" s="10">
        <v>2436</v>
      </c>
      <c r="O366" s="10">
        <v>3127</v>
      </c>
      <c r="P366" s="10">
        <v>3613</v>
      </c>
      <c r="Q366" t="str">
        <f>VLOOKUP(I366,'CoC Range'!A$2:B$4899,2,FALSE())</f>
        <v>FL-600</v>
      </c>
      <c r="R366">
        <f>IF(VLOOKUP(Q366,'CoC Range'!B$2:C$4899,2,FALSE())="",1,0.5)</f>
        <v>0.5</v>
      </c>
    </row>
    <row r="367" spans="1:18" ht="14.25" customHeight="1" x14ac:dyDescent="0.35">
      <c r="A367" t="s">
        <v>9441</v>
      </c>
      <c r="B367" t="s">
        <v>9442</v>
      </c>
      <c r="C367" t="s">
        <v>9562</v>
      </c>
      <c r="D367" t="s">
        <v>3425</v>
      </c>
      <c r="F367">
        <v>0</v>
      </c>
      <c r="G367" t="s">
        <v>9563</v>
      </c>
      <c r="H367" t="s">
        <v>9564</v>
      </c>
      <c r="I367">
        <v>12087</v>
      </c>
      <c r="J367">
        <v>82044</v>
      </c>
      <c r="K367">
        <v>82044</v>
      </c>
      <c r="L367" s="10">
        <v>1726</v>
      </c>
      <c r="M367" s="10">
        <v>2211</v>
      </c>
      <c r="N367" s="10">
        <v>2504</v>
      </c>
      <c r="O367" s="10">
        <v>3303</v>
      </c>
      <c r="P367" s="10">
        <v>3315</v>
      </c>
      <c r="Q367" t="str">
        <f>VLOOKUP(I367,'CoC Range'!A$2:B$4899,2,FALSE())</f>
        <v>FL-604</v>
      </c>
      <c r="R367">
        <f>IF(VLOOKUP(Q367,'CoC Range'!B$2:C$4899,2,FALSE())="",1,0.5)</f>
        <v>1</v>
      </c>
    </row>
    <row r="368" spans="1:18" ht="14.25" customHeight="1" x14ac:dyDescent="0.35">
      <c r="A368" t="s">
        <v>9441</v>
      </c>
      <c r="B368" t="s">
        <v>9442</v>
      </c>
      <c r="C368" t="s">
        <v>9470</v>
      </c>
      <c r="D368" t="s">
        <v>4017</v>
      </c>
      <c r="F368">
        <v>1</v>
      </c>
      <c r="G368" t="s">
        <v>9471</v>
      </c>
      <c r="H368" t="s">
        <v>9565</v>
      </c>
      <c r="I368">
        <v>12089</v>
      </c>
      <c r="J368">
        <v>91538</v>
      </c>
      <c r="K368">
        <v>91538</v>
      </c>
      <c r="L368" s="10">
        <v>1355</v>
      </c>
      <c r="M368" s="10">
        <v>1382</v>
      </c>
      <c r="N368" s="10">
        <v>1658</v>
      </c>
      <c r="O368" s="10">
        <v>2043</v>
      </c>
      <c r="P368" s="10">
        <v>2561</v>
      </c>
      <c r="Q368" t="str">
        <f>VLOOKUP(I368,'CoC Range'!A$2:B$4899,2,FALSE())</f>
        <v>FL-510</v>
      </c>
      <c r="R368">
        <f>IF(VLOOKUP(Q368,'CoC Range'!B$2:C$4899,2,FALSE())="",1,0.5)</f>
        <v>1</v>
      </c>
    </row>
    <row r="369" spans="1:18" ht="14.25" customHeight="1" x14ac:dyDescent="0.35">
      <c r="A369" t="s">
        <v>9441</v>
      </c>
      <c r="B369" t="s">
        <v>9442</v>
      </c>
      <c r="C369" t="s">
        <v>9566</v>
      </c>
      <c r="D369" t="s">
        <v>4019</v>
      </c>
      <c r="F369">
        <v>1</v>
      </c>
      <c r="G369" t="s">
        <v>9567</v>
      </c>
      <c r="H369" t="s">
        <v>9568</v>
      </c>
      <c r="I369">
        <v>12091</v>
      </c>
      <c r="J369">
        <v>212021</v>
      </c>
      <c r="K369">
        <v>212021</v>
      </c>
      <c r="L369" s="10">
        <v>1362</v>
      </c>
      <c r="M369" s="10">
        <v>1581</v>
      </c>
      <c r="N369" s="10">
        <v>1785</v>
      </c>
      <c r="O369" s="10">
        <v>2448</v>
      </c>
      <c r="P369" s="10">
        <v>2979</v>
      </c>
      <c r="Q369" t="str">
        <f>VLOOKUP(I369,'CoC Range'!A$2:B$4899,2,FALSE())</f>
        <v>FL-505</v>
      </c>
      <c r="R369">
        <f>IF(VLOOKUP(Q369,'CoC Range'!B$2:C$4899,2,FALSE())="",1,0.5)</f>
        <v>1</v>
      </c>
    </row>
    <row r="370" spans="1:18" ht="14.25" customHeight="1" x14ac:dyDescent="0.35">
      <c r="A370" t="s">
        <v>9441</v>
      </c>
      <c r="B370" t="s">
        <v>9442</v>
      </c>
      <c r="C370" t="s">
        <v>9569</v>
      </c>
      <c r="D370" t="s">
        <v>4021</v>
      </c>
      <c r="F370">
        <v>0</v>
      </c>
      <c r="G370" t="s">
        <v>9570</v>
      </c>
      <c r="H370" t="s">
        <v>9571</v>
      </c>
      <c r="I370">
        <v>12093</v>
      </c>
      <c r="J370">
        <v>39870</v>
      </c>
      <c r="K370">
        <v>39870</v>
      </c>
      <c r="L370" s="10">
        <v>1025</v>
      </c>
      <c r="M370" s="10">
        <v>1032</v>
      </c>
      <c r="N370" s="10">
        <v>1346</v>
      </c>
      <c r="O370" s="10">
        <v>1650</v>
      </c>
      <c r="P370" s="10">
        <v>1782</v>
      </c>
      <c r="Q370" t="str">
        <f>VLOOKUP(I370,'CoC Range'!A$2:B$4899,2,FALSE())</f>
        <v>FL-517</v>
      </c>
      <c r="R370">
        <f>IF(VLOOKUP(Q370,'CoC Range'!B$2:C$4899,2,FALSE())="",1,0.5)</f>
        <v>1</v>
      </c>
    </row>
    <row r="371" spans="1:18" ht="14.25" customHeight="1" x14ac:dyDescent="0.35">
      <c r="A371" t="s">
        <v>9441</v>
      </c>
      <c r="B371" t="s">
        <v>9442</v>
      </c>
      <c r="C371" t="s">
        <v>9534</v>
      </c>
      <c r="D371" t="s">
        <v>3740</v>
      </c>
      <c r="F371">
        <v>1</v>
      </c>
      <c r="G371" t="s">
        <v>9535</v>
      </c>
      <c r="H371" t="s">
        <v>9572</v>
      </c>
      <c r="I371">
        <v>12095</v>
      </c>
      <c r="J371">
        <v>1427403</v>
      </c>
      <c r="K371">
        <v>1427403</v>
      </c>
      <c r="L371" s="10">
        <v>1650</v>
      </c>
      <c r="M371" s="10">
        <v>1731</v>
      </c>
      <c r="N371" s="10">
        <v>1972</v>
      </c>
      <c r="O371" s="10">
        <v>2476</v>
      </c>
      <c r="P371" s="10">
        <v>2924</v>
      </c>
      <c r="Q371" t="str">
        <f>VLOOKUP(I371,'CoC Range'!A$2:B$4899,2,FALSE())</f>
        <v>FL-507</v>
      </c>
      <c r="R371">
        <f>IF(VLOOKUP(Q371,'CoC Range'!B$2:C$4899,2,FALSE())="",1,0.5)</f>
        <v>0.5</v>
      </c>
    </row>
    <row r="372" spans="1:18" ht="14.25" customHeight="1" x14ac:dyDescent="0.35">
      <c r="A372" t="s">
        <v>9441</v>
      </c>
      <c r="B372" t="s">
        <v>9442</v>
      </c>
      <c r="C372" t="s">
        <v>9534</v>
      </c>
      <c r="D372" t="s">
        <v>4024</v>
      </c>
      <c r="F372">
        <v>1</v>
      </c>
      <c r="G372" t="s">
        <v>9535</v>
      </c>
      <c r="H372" t="s">
        <v>9573</v>
      </c>
      <c r="I372">
        <v>12097</v>
      </c>
      <c r="J372">
        <v>393745</v>
      </c>
      <c r="K372">
        <v>393745</v>
      </c>
      <c r="L372" s="10">
        <v>1650</v>
      </c>
      <c r="M372" s="10">
        <v>1731</v>
      </c>
      <c r="N372" s="10">
        <v>1972</v>
      </c>
      <c r="O372" s="10">
        <v>2476</v>
      </c>
      <c r="P372" s="10">
        <v>2924</v>
      </c>
      <c r="Q372" t="str">
        <f>VLOOKUP(I372,'CoC Range'!A$2:B$4899,2,FALSE())</f>
        <v>FL-507</v>
      </c>
      <c r="R372">
        <f>IF(VLOOKUP(Q372,'CoC Range'!B$2:C$4899,2,FALSE())="",1,0.5)</f>
        <v>0.5</v>
      </c>
    </row>
    <row r="373" spans="1:18" ht="14.25" customHeight="1" x14ac:dyDescent="0.35">
      <c r="A373" t="s">
        <v>9441</v>
      </c>
      <c r="B373" t="s">
        <v>9442</v>
      </c>
      <c r="C373" t="s">
        <v>9574</v>
      </c>
      <c r="D373" t="s">
        <v>4026</v>
      </c>
      <c r="F373">
        <v>1</v>
      </c>
      <c r="G373" t="s">
        <v>9575</v>
      </c>
      <c r="H373" t="s">
        <v>9576</v>
      </c>
      <c r="I373">
        <v>12099</v>
      </c>
      <c r="J373">
        <v>1494805</v>
      </c>
      <c r="K373">
        <v>1494805</v>
      </c>
      <c r="L373" s="10">
        <v>1788</v>
      </c>
      <c r="M373" s="10">
        <v>1901</v>
      </c>
      <c r="N373" s="10">
        <v>2254</v>
      </c>
      <c r="O373" s="10">
        <v>2920</v>
      </c>
      <c r="P373" s="10">
        <v>3388</v>
      </c>
      <c r="Q373" t="str">
        <f>VLOOKUP(I373,'CoC Range'!A$2:B$4899,2,FALSE())</f>
        <v>FL-605</v>
      </c>
      <c r="R373">
        <f>IF(VLOOKUP(Q373,'CoC Range'!B$2:C$4899,2,FALSE())="",1,0.5)</f>
        <v>0.5</v>
      </c>
    </row>
    <row r="374" spans="1:18" ht="14.25" customHeight="1" x14ac:dyDescent="0.35">
      <c r="A374" t="s">
        <v>9441</v>
      </c>
      <c r="B374" t="s">
        <v>9442</v>
      </c>
      <c r="C374" t="s">
        <v>9514</v>
      </c>
      <c r="D374" t="s">
        <v>4028</v>
      </c>
      <c r="F374">
        <v>1</v>
      </c>
      <c r="G374" t="s">
        <v>9515</v>
      </c>
      <c r="H374" t="s">
        <v>9577</v>
      </c>
      <c r="I374">
        <v>12101</v>
      </c>
      <c r="J374">
        <v>569211</v>
      </c>
      <c r="K374">
        <v>569211</v>
      </c>
      <c r="L374" s="10">
        <v>1593</v>
      </c>
      <c r="M374" s="10">
        <v>1696</v>
      </c>
      <c r="N374" s="10">
        <v>1977</v>
      </c>
      <c r="O374" s="10">
        <v>2527</v>
      </c>
      <c r="P374" s="10">
        <v>3077</v>
      </c>
      <c r="Q374" t="str">
        <f>VLOOKUP(I374,'CoC Range'!A$2:B$4899,2,FALSE())</f>
        <v>FL-519</v>
      </c>
      <c r="R374">
        <f>IF(VLOOKUP(Q374,'CoC Range'!B$2:C$4899,2,FALSE())="",1,0.5)</f>
        <v>1</v>
      </c>
    </row>
    <row r="375" spans="1:18" ht="14.25" customHeight="1" x14ac:dyDescent="0.35">
      <c r="A375" t="s">
        <v>9441</v>
      </c>
      <c r="B375" t="s">
        <v>9442</v>
      </c>
      <c r="C375" t="s">
        <v>9514</v>
      </c>
      <c r="D375" t="s">
        <v>4030</v>
      </c>
      <c r="F375">
        <v>1</v>
      </c>
      <c r="G375" t="s">
        <v>9515</v>
      </c>
      <c r="H375" t="s">
        <v>9578</v>
      </c>
      <c r="I375">
        <v>12103</v>
      </c>
      <c r="J375">
        <v>959918</v>
      </c>
      <c r="K375">
        <v>959918</v>
      </c>
      <c r="L375" s="10">
        <v>1593</v>
      </c>
      <c r="M375" s="10">
        <v>1696</v>
      </c>
      <c r="N375" s="10">
        <v>1977</v>
      </c>
      <c r="O375" s="10">
        <v>2527</v>
      </c>
      <c r="P375" s="10">
        <v>3077</v>
      </c>
      <c r="Q375" t="str">
        <f>VLOOKUP(I375,'CoC Range'!A$2:B$4899,2,FALSE())</f>
        <v>FL-502</v>
      </c>
      <c r="R375">
        <f>IF(VLOOKUP(Q375,'CoC Range'!B$2:C$4899,2,FALSE())="",1,0.5)</f>
        <v>1</v>
      </c>
    </row>
    <row r="376" spans="1:18" ht="14.25" customHeight="1" x14ac:dyDescent="0.35">
      <c r="A376" t="s">
        <v>9441</v>
      </c>
      <c r="B376" t="s">
        <v>9442</v>
      </c>
      <c r="C376" t="s">
        <v>9579</v>
      </c>
      <c r="D376" t="s">
        <v>3647</v>
      </c>
      <c r="F376">
        <v>1</v>
      </c>
      <c r="G376" t="s">
        <v>9580</v>
      </c>
      <c r="H376" t="s">
        <v>9581</v>
      </c>
      <c r="I376">
        <v>12105</v>
      </c>
      <c r="J376">
        <v>736229</v>
      </c>
      <c r="K376">
        <v>736229</v>
      </c>
      <c r="L376" s="10">
        <v>1226</v>
      </c>
      <c r="M376" s="10">
        <v>1230</v>
      </c>
      <c r="N376" s="10">
        <v>1497</v>
      </c>
      <c r="O376" s="10">
        <v>2023</v>
      </c>
      <c r="P376" s="10">
        <v>2511</v>
      </c>
      <c r="Q376" t="str">
        <f>VLOOKUP(I376,'CoC Range'!A$2:B$4899,2,FALSE())</f>
        <v>FL-503</v>
      </c>
      <c r="R376">
        <f>IF(VLOOKUP(Q376,'CoC Range'!B$2:C$4899,2,FALSE())="",1,0.5)</f>
        <v>1</v>
      </c>
    </row>
    <row r="377" spans="1:18" ht="14.25" customHeight="1" x14ac:dyDescent="0.35">
      <c r="A377" t="s">
        <v>9441</v>
      </c>
      <c r="B377" t="s">
        <v>9442</v>
      </c>
      <c r="C377" t="s">
        <v>9582</v>
      </c>
      <c r="D377" t="s">
        <v>4033</v>
      </c>
      <c r="F377">
        <v>0</v>
      </c>
      <c r="G377" t="s">
        <v>9583</v>
      </c>
      <c r="H377" t="s">
        <v>9584</v>
      </c>
      <c r="I377">
        <v>12107</v>
      </c>
      <c r="J377">
        <v>73604</v>
      </c>
      <c r="K377">
        <v>73604</v>
      </c>
      <c r="L377" s="10">
        <v>874</v>
      </c>
      <c r="M377" s="10">
        <v>880</v>
      </c>
      <c r="N377" s="10">
        <v>1155</v>
      </c>
      <c r="O377" s="10">
        <v>1452</v>
      </c>
      <c r="P377" s="10">
        <v>1529</v>
      </c>
      <c r="Q377" t="str">
        <f>VLOOKUP(I377,'CoC Range'!A$2:B$4899,2,FALSE())</f>
        <v>FL-508</v>
      </c>
      <c r="R377">
        <f>IF(VLOOKUP(Q377,'CoC Range'!B$2:C$4899,2,FALSE())="",1,0.5)</f>
        <v>1</v>
      </c>
    </row>
    <row r="378" spans="1:18" ht="14.25" customHeight="1" x14ac:dyDescent="0.35">
      <c r="A378" t="s">
        <v>9441</v>
      </c>
      <c r="B378" t="s">
        <v>9442</v>
      </c>
      <c r="C378" t="s">
        <v>9470</v>
      </c>
      <c r="D378" t="s">
        <v>4035</v>
      </c>
      <c r="F378">
        <v>1</v>
      </c>
      <c r="G378" t="s">
        <v>9471</v>
      </c>
      <c r="H378" t="s">
        <v>9585</v>
      </c>
      <c r="I378">
        <v>12109</v>
      </c>
      <c r="J378">
        <v>278722</v>
      </c>
      <c r="K378">
        <v>278722</v>
      </c>
      <c r="L378" s="10">
        <v>1355</v>
      </c>
      <c r="M378" s="10">
        <v>1382</v>
      </c>
      <c r="N378" s="10">
        <v>1658</v>
      </c>
      <c r="O378" s="10">
        <v>2043</v>
      </c>
      <c r="P378" s="10">
        <v>2561</v>
      </c>
      <c r="Q378" t="str">
        <f>VLOOKUP(I378,'CoC Range'!A$2:B$4899,2,FALSE())</f>
        <v>FL-512</v>
      </c>
      <c r="R378">
        <f>IF(VLOOKUP(Q378,'CoC Range'!B$2:C$4899,2,FALSE())="",1,0.5)</f>
        <v>1</v>
      </c>
    </row>
    <row r="379" spans="1:18" ht="14.25" customHeight="1" x14ac:dyDescent="0.35">
      <c r="A379" t="s">
        <v>9441</v>
      </c>
      <c r="B379" t="s">
        <v>9442</v>
      </c>
      <c r="C379" t="s">
        <v>9556</v>
      </c>
      <c r="D379" t="s">
        <v>4037</v>
      </c>
      <c r="F379">
        <v>1</v>
      </c>
      <c r="G379" t="s">
        <v>9557</v>
      </c>
      <c r="H379" t="s">
        <v>9586</v>
      </c>
      <c r="I379">
        <v>12111</v>
      </c>
      <c r="J379">
        <v>334682</v>
      </c>
      <c r="K379">
        <v>334682</v>
      </c>
      <c r="L379" s="10">
        <v>1455</v>
      </c>
      <c r="M379" s="10">
        <v>1467</v>
      </c>
      <c r="N379" s="10">
        <v>1757</v>
      </c>
      <c r="O379" s="10">
        <v>2421</v>
      </c>
      <c r="P379" s="10">
        <v>2579</v>
      </c>
      <c r="Q379" t="str">
        <f>VLOOKUP(I379,'CoC Range'!A$2:B$4899,2,FALSE())</f>
        <v>FL-509</v>
      </c>
      <c r="R379">
        <f>IF(VLOOKUP(Q379,'CoC Range'!B$2:C$4899,2,FALSE())="",1,0.5)</f>
        <v>1</v>
      </c>
    </row>
    <row r="380" spans="1:18" ht="14.25" customHeight="1" x14ac:dyDescent="0.35">
      <c r="A380" t="s">
        <v>9441</v>
      </c>
      <c r="B380" t="s">
        <v>9442</v>
      </c>
      <c r="C380" t="s">
        <v>9486</v>
      </c>
      <c r="D380" t="s">
        <v>4039</v>
      </c>
      <c r="F380">
        <v>1</v>
      </c>
      <c r="G380" t="s">
        <v>9487</v>
      </c>
      <c r="H380" t="s">
        <v>9587</v>
      </c>
      <c r="I380">
        <v>12113</v>
      </c>
      <c r="J380">
        <v>188994</v>
      </c>
      <c r="K380">
        <v>188994</v>
      </c>
      <c r="L380" s="10">
        <v>1112</v>
      </c>
      <c r="M380" s="10">
        <v>1257</v>
      </c>
      <c r="N380" s="10">
        <v>1471</v>
      </c>
      <c r="O380" s="10">
        <v>1952</v>
      </c>
      <c r="P380" s="10">
        <v>2380</v>
      </c>
      <c r="Q380" t="str">
        <f>VLOOKUP(I380,'CoC Range'!A$2:B$4899,2,FALSE())</f>
        <v>FL-511</v>
      </c>
      <c r="R380">
        <f>IF(VLOOKUP(Q380,'CoC Range'!B$2:C$4899,2,FALSE())="",1,0.5)</f>
        <v>1</v>
      </c>
    </row>
    <row r="381" spans="1:18" ht="14.25" customHeight="1" x14ac:dyDescent="0.35">
      <c r="A381" t="s">
        <v>9441</v>
      </c>
      <c r="B381" t="s">
        <v>9442</v>
      </c>
      <c r="C381" t="s">
        <v>9550</v>
      </c>
      <c r="D381" t="s">
        <v>4041</v>
      </c>
      <c r="F381">
        <v>1</v>
      </c>
      <c r="G381" t="s">
        <v>9551</v>
      </c>
      <c r="H381" t="s">
        <v>9588</v>
      </c>
      <c r="I381">
        <v>12115</v>
      </c>
      <c r="J381">
        <v>439392</v>
      </c>
      <c r="K381">
        <v>439392</v>
      </c>
      <c r="L381" s="10">
        <v>1418</v>
      </c>
      <c r="M381" s="10">
        <v>1686</v>
      </c>
      <c r="N381" s="10">
        <v>1958</v>
      </c>
      <c r="O381" s="10">
        <v>2537</v>
      </c>
      <c r="P381" s="10">
        <v>3027</v>
      </c>
      <c r="Q381" t="str">
        <f>VLOOKUP(I381,'CoC Range'!A$2:B$4899,2,FALSE())</f>
        <v>FL-500</v>
      </c>
      <c r="R381">
        <f>IF(VLOOKUP(Q381,'CoC Range'!B$2:C$4899,2,FALSE())="",1,0.5)</f>
        <v>1</v>
      </c>
    </row>
    <row r="382" spans="1:18" ht="14.25" customHeight="1" x14ac:dyDescent="0.35">
      <c r="A382" t="s">
        <v>9441</v>
      </c>
      <c r="B382" t="s">
        <v>9442</v>
      </c>
      <c r="C382" t="s">
        <v>9534</v>
      </c>
      <c r="D382" t="s">
        <v>4043</v>
      </c>
      <c r="F382">
        <v>1</v>
      </c>
      <c r="G382" t="s">
        <v>9535</v>
      </c>
      <c r="H382" t="s">
        <v>9589</v>
      </c>
      <c r="I382">
        <v>12117</v>
      </c>
      <c r="J382">
        <v>471321</v>
      </c>
      <c r="K382">
        <v>471321</v>
      </c>
      <c r="L382" s="10">
        <v>1650</v>
      </c>
      <c r="M382" s="10">
        <v>1731</v>
      </c>
      <c r="N382" s="10">
        <v>1972</v>
      </c>
      <c r="O382" s="10">
        <v>2476</v>
      </c>
      <c r="P382" s="10">
        <v>2924</v>
      </c>
      <c r="Q382" t="str">
        <f>VLOOKUP(I382,'CoC Range'!A$2:B$4899,2,FALSE())</f>
        <v>FL-507</v>
      </c>
      <c r="R382">
        <f>IF(VLOOKUP(Q382,'CoC Range'!B$2:C$4899,2,FALSE())="",1,0.5)</f>
        <v>0.5</v>
      </c>
    </row>
    <row r="383" spans="1:18" ht="14.25" customHeight="1" x14ac:dyDescent="0.35">
      <c r="A383" t="s">
        <v>9441</v>
      </c>
      <c r="B383" t="s">
        <v>9442</v>
      </c>
      <c r="C383" t="s">
        <v>9590</v>
      </c>
      <c r="D383" t="s">
        <v>3445</v>
      </c>
      <c r="F383">
        <v>1</v>
      </c>
      <c r="G383" t="s">
        <v>9591</v>
      </c>
      <c r="H383" t="s">
        <v>9592</v>
      </c>
      <c r="I383">
        <v>12119</v>
      </c>
      <c r="J383">
        <v>131832</v>
      </c>
      <c r="K383">
        <v>131832</v>
      </c>
      <c r="L383" s="10">
        <v>1076</v>
      </c>
      <c r="M383" s="10">
        <v>1139</v>
      </c>
      <c r="N383" s="10">
        <v>1328</v>
      </c>
      <c r="O383" s="10">
        <v>1655</v>
      </c>
      <c r="P383" s="10">
        <v>1937</v>
      </c>
      <c r="Q383" t="str">
        <f>VLOOKUP(I383,'CoC Range'!A$2:B$4899,2,FALSE())</f>
        <v>FL-520</v>
      </c>
      <c r="R383">
        <f>IF(VLOOKUP(Q383,'CoC Range'!B$2:C$4899,2,FALSE())="",1,0.5)</f>
        <v>1</v>
      </c>
    </row>
    <row r="384" spans="1:18" ht="14.25" customHeight="1" x14ac:dyDescent="0.35">
      <c r="A384" t="s">
        <v>9441</v>
      </c>
      <c r="B384" t="s">
        <v>9442</v>
      </c>
      <c r="C384" t="s">
        <v>9593</v>
      </c>
      <c r="D384" t="s">
        <v>4046</v>
      </c>
      <c r="F384">
        <v>0</v>
      </c>
      <c r="G384" t="s">
        <v>9594</v>
      </c>
      <c r="H384" t="s">
        <v>9595</v>
      </c>
      <c r="I384">
        <v>12121</v>
      </c>
      <c r="J384">
        <v>43881</v>
      </c>
      <c r="K384">
        <v>43881</v>
      </c>
      <c r="L384" s="10">
        <v>967</v>
      </c>
      <c r="M384" s="10">
        <v>1013</v>
      </c>
      <c r="N384" s="10">
        <v>1110</v>
      </c>
      <c r="O384" s="10">
        <v>1484</v>
      </c>
      <c r="P384" s="10">
        <v>1573</v>
      </c>
      <c r="Q384" t="str">
        <f>VLOOKUP(I384,'CoC Range'!A$2:B$4899,2,FALSE())</f>
        <v>FL-518</v>
      </c>
      <c r="R384">
        <f>IF(VLOOKUP(Q384,'CoC Range'!B$2:C$4899,2,FALSE())="",1,0.5)</f>
        <v>1</v>
      </c>
    </row>
    <row r="385" spans="1:18" ht="14.25" customHeight="1" x14ac:dyDescent="0.35">
      <c r="A385" t="s">
        <v>9441</v>
      </c>
      <c r="B385" t="s">
        <v>9442</v>
      </c>
      <c r="C385" t="s">
        <v>9596</v>
      </c>
      <c r="D385" t="s">
        <v>4048</v>
      </c>
      <c r="F385">
        <v>0</v>
      </c>
      <c r="G385" t="s">
        <v>9597</v>
      </c>
      <c r="H385" t="s">
        <v>9598</v>
      </c>
      <c r="I385">
        <v>12123</v>
      </c>
      <c r="J385">
        <v>21421</v>
      </c>
      <c r="K385">
        <v>21421</v>
      </c>
      <c r="L385" s="10">
        <v>887</v>
      </c>
      <c r="M385" s="10">
        <v>908</v>
      </c>
      <c r="N385" s="10">
        <v>1018</v>
      </c>
      <c r="O385" s="10">
        <v>1343</v>
      </c>
      <c r="P385" s="10">
        <v>1386</v>
      </c>
      <c r="Q385" t="str">
        <f>VLOOKUP(I385,'CoC Range'!A$2:B$4899,2,FALSE())</f>
        <v>FL-506</v>
      </c>
      <c r="R385">
        <f>IF(VLOOKUP(Q385,'CoC Range'!B$2:C$4899,2,FALSE())="",1,0.5)</f>
        <v>1</v>
      </c>
    </row>
    <row r="386" spans="1:18" ht="14.25" customHeight="1" x14ac:dyDescent="0.35">
      <c r="A386" t="s">
        <v>9441</v>
      </c>
      <c r="B386" t="s">
        <v>9442</v>
      </c>
      <c r="C386" t="s">
        <v>9599</v>
      </c>
      <c r="D386" t="s">
        <v>3672</v>
      </c>
      <c r="F386">
        <v>0</v>
      </c>
      <c r="G386" t="s">
        <v>9600</v>
      </c>
      <c r="H386" t="s">
        <v>9601</v>
      </c>
      <c r="I386">
        <v>12125</v>
      </c>
      <c r="J386">
        <v>15524</v>
      </c>
      <c r="K386">
        <v>15524</v>
      </c>
      <c r="L386" s="10">
        <v>857</v>
      </c>
      <c r="M386" s="10">
        <v>863</v>
      </c>
      <c r="N386" s="10">
        <v>1132</v>
      </c>
      <c r="O386" s="10">
        <v>1421</v>
      </c>
      <c r="P386" s="10">
        <v>1499</v>
      </c>
      <c r="Q386" t="str">
        <f>VLOOKUP(I386,'CoC Range'!A$2:B$4899,2,FALSE())</f>
        <v>Unclaimed</v>
      </c>
      <c r="R386">
        <f>IF(VLOOKUP(Q386,'CoC Range'!B$2:C$4899,2,FALSE())="",1,0.5)</f>
        <v>1</v>
      </c>
    </row>
    <row r="387" spans="1:18" ht="14.25" customHeight="1" x14ac:dyDescent="0.35">
      <c r="A387" t="s">
        <v>9441</v>
      </c>
      <c r="B387" t="s">
        <v>9442</v>
      </c>
      <c r="C387" t="s">
        <v>9602</v>
      </c>
      <c r="D387" t="s">
        <v>4051</v>
      </c>
      <c r="F387">
        <v>1</v>
      </c>
      <c r="G387" t="s">
        <v>9603</v>
      </c>
      <c r="H387" t="s">
        <v>9604</v>
      </c>
      <c r="I387">
        <v>12127</v>
      </c>
      <c r="J387">
        <v>558520</v>
      </c>
      <c r="K387">
        <v>558520</v>
      </c>
      <c r="L387" s="10">
        <v>1205</v>
      </c>
      <c r="M387" s="10">
        <v>1385</v>
      </c>
      <c r="N387" s="10">
        <v>1700</v>
      </c>
      <c r="O387" s="10">
        <v>2241</v>
      </c>
      <c r="P387" s="10">
        <v>2429</v>
      </c>
      <c r="Q387" t="str">
        <f>VLOOKUP(I387,'CoC Range'!A$2:B$4899,2,FALSE())</f>
        <v>FL-504</v>
      </c>
      <c r="R387">
        <f>IF(VLOOKUP(Q387,'CoC Range'!B$2:C$4899,2,FALSE())="",1,0.5)</f>
        <v>1</v>
      </c>
    </row>
    <row r="388" spans="1:18" ht="14.25" customHeight="1" x14ac:dyDescent="0.35">
      <c r="A388" t="s">
        <v>9441</v>
      </c>
      <c r="B388" t="s">
        <v>9442</v>
      </c>
      <c r="C388" t="s">
        <v>9605</v>
      </c>
      <c r="D388" t="s">
        <v>4053</v>
      </c>
      <c r="F388">
        <v>1</v>
      </c>
      <c r="G388" t="s">
        <v>9606</v>
      </c>
      <c r="H388" t="s">
        <v>9607</v>
      </c>
      <c r="I388">
        <v>12129</v>
      </c>
      <c r="J388">
        <v>33732</v>
      </c>
      <c r="K388">
        <v>33732</v>
      </c>
      <c r="L388" s="10">
        <v>979</v>
      </c>
      <c r="M388" s="10">
        <v>1073</v>
      </c>
      <c r="N388" s="10">
        <v>1199</v>
      </c>
      <c r="O388" s="10">
        <v>1561</v>
      </c>
      <c r="P388" s="10">
        <v>1588</v>
      </c>
      <c r="Q388" t="str">
        <f>VLOOKUP(I388,'CoC Range'!A$2:B$4899,2,FALSE())</f>
        <v>FL-506</v>
      </c>
      <c r="R388">
        <f>IF(VLOOKUP(Q388,'CoC Range'!B$2:C$4899,2,FALSE())="",1,0.5)</f>
        <v>1</v>
      </c>
    </row>
    <row r="389" spans="1:18" ht="14.25" customHeight="1" x14ac:dyDescent="0.35">
      <c r="A389" t="s">
        <v>9441</v>
      </c>
      <c r="B389" t="s">
        <v>9442</v>
      </c>
      <c r="C389" t="s">
        <v>9608</v>
      </c>
      <c r="D389" t="s">
        <v>4055</v>
      </c>
      <c r="F389">
        <v>1</v>
      </c>
      <c r="G389" t="s">
        <v>9609</v>
      </c>
      <c r="H389" t="s">
        <v>9610</v>
      </c>
      <c r="I389">
        <v>12131</v>
      </c>
      <c r="J389">
        <v>76618</v>
      </c>
      <c r="K389">
        <v>76618</v>
      </c>
      <c r="L389" s="10">
        <v>1058</v>
      </c>
      <c r="M389" s="10">
        <v>1244</v>
      </c>
      <c r="N389" s="10">
        <v>1364</v>
      </c>
      <c r="O389" s="10">
        <v>1897</v>
      </c>
      <c r="P389" s="10">
        <v>2288</v>
      </c>
      <c r="Q389" t="str">
        <f>VLOOKUP(I389,'CoC Range'!A$2:B$4899,2,FALSE())</f>
        <v>FL-505</v>
      </c>
      <c r="R389">
        <f>IF(VLOOKUP(Q389,'CoC Range'!B$2:C$4899,2,FALSE())="",1,0.5)</f>
        <v>1</v>
      </c>
    </row>
    <row r="390" spans="1:18" ht="14.25" customHeight="1" x14ac:dyDescent="0.35">
      <c r="A390" t="s">
        <v>9441</v>
      </c>
      <c r="B390" t="s">
        <v>9442</v>
      </c>
      <c r="C390" t="s">
        <v>9611</v>
      </c>
      <c r="D390" t="s">
        <v>3455</v>
      </c>
      <c r="F390">
        <v>1</v>
      </c>
      <c r="G390" t="s">
        <v>9612</v>
      </c>
      <c r="H390" t="s">
        <v>9613</v>
      </c>
      <c r="I390">
        <v>12133</v>
      </c>
      <c r="J390">
        <v>25014</v>
      </c>
      <c r="K390">
        <v>25014</v>
      </c>
      <c r="L390" s="10">
        <v>866</v>
      </c>
      <c r="M390" s="10">
        <v>928</v>
      </c>
      <c r="N390" s="10">
        <v>1017</v>
      </c>
      <c r="O390" s="10">
        <v>1257</v>
      </c>
      <c r="P390" s="10">
        <v>1603</v>
      </c>
      <c r="Q390" t="str">
        <f>VLOOKUP(I390,'CoC Range'!A$2:B$4899,2,FALSE())</f>
        <v>FL-515</v>
      </c>
      <c r="R390">
        <f>IF(VLOOKUP(Q390,'CoC Range'!B$2:C$4899,2,FALSE())="",1,0.5)</f>
        <v>1</v>
      </c>
    </row>
    <row r="391" spans="1:18" ht="14.25" customHeight="1" x14ac:dyDescent="0.35">
      <c r="A391" t="s">
        <v>9614</v>
      </c>
      <c r="B391" t="s">
        <v>9615</v>
      </c>
      <c r="C391" t="s">
        <v>9616</v>
      </c>
      <c r="D391" t="s">
        <v>4058</v>
      </c>
      <c r="F391">
        <v>0</v>
      </c>
      <c r="G391" t="s">
        <v>9617</v>
      </c>
      <c r="H391" t="s">
        <v>9618</v>
      </c>
      <c r="I391">
        <v>13001</v>
      </c>
      <c r="J391">
        <v>18441</v>
      </c>
      <c r="K391">
        <v>18441</v>
      </c>
      <c r="L391" s="10">
        <v>765</v>
      </c>
      <c r="M391" s="10">
        <v>770</v>
      </c>
      <c r="N391" s="10">
        <v>973</v>
      </c>
      <c r="O391" s="10">
        <v>1313</v>
      </c>
      <c r="P391" s="10">
        <v>1608</v>
      </c>
      <c r="Q391" t="str">
        <f>VLOOKUP(I391,'CoC Range'!A$2:B$4899,2,FALSE())</f>
        <v>GA-501</v>
      </c>
      <c r="R391">
        <f>IF(VLOOKUP(Q391,'CoC Range'!B$2:C$4899,2,FALSE())="",1,0.5)</f>
        <v>0.5</v>
      </c>
    </row>
    <row r="392" spans="1:18" ht="14.25" customHeight="1" x14ac:dyDescent="0.35">
      <c r="A392" t="s">
        <v>9614</v>
      </c>
      <c r="B392" t="s">
        <v>9615</v>
      </c>
      <c r="C392" t="s">
        <v>9619</v>
      </c>
      <c r="D392" t="s">
        <v>4060</v>
      </c>
      <c r="F392">
        <v>0</v>
      </c>
      <c r="G392" t="s">
        <v>9620</v>
      </c>
      <c r="H392" t="s">
        <v>9621</v>
      </c>
      <c r="I392">
        <v>13003</v>
      </c>
      <c r="J392">
        <v>8265</v>
      </c>
      <c r="K392">
        <v>8265</v>
      </c>
      <c r="L392" s="10">
        <v>755</v>
      </c>
      <c r="M392" s="10">
        <v>760</v>
      </c>
      <c r="N392" s="10">
        <v>973</v>
      </c>
      <c r="O392" s="10">
        <v>1168</v>
      </c>
      <c r="P392" s="10">
        <v>1395</v>
      </c>
      <c r="Q392" t="str">
        <f>VLOOKUP(I392,'CoC Range'!A$2:B$4899,2,FALSE())</f>
        <v>GA-501</v>
      </c>
      <c r="R392">
        <f>IF(VLOOKUP(Q392,'CoC Range'!B$2:C$4899,2,FALSE())="",1,0.5)</f>
        <v>0.5</v>
      </c>
    </row>
    <row r="393" spans="1:18" ht="14.25" customHeight="1" x14ac:dyDescent="0.35">
      <c r="A393" t="s">
        <v>9614</v>
      </c>
      <c r="B393" t="s">
        <v>9615</v>
      </c>
      <c r="C393" t="s">
        <v>9622</v>
      </c>
      <c r="D393" t="s">
        <v>4062</v>
      </c>
      <c r="F393">
        <v>0</v>
      </c>
      <c r="G393" t="s">
        <v>9623</v>
      </c>
      <c r="H393" t="s">
        <v>9624</v>
      </c>
      <c r="I393">
        <v>13005</v>
      </c>
      <c r="J393">
        <v>11138</v>
      </c>
      <c r="K393">
        <v>11138</v>
      </c>
      <c r="L393" s="10">
        <v>765</v>
      </c>
      <c r="M393" s="10">
        <v>770</v>
      </c>
      <c r="N393" s="10">
        <v>973</v>
      </c>
      <c r="O393" s="10">
        <v>1353</v>
      </c>
      <c r="P393" s="10">
        <v>1395</v>
      </c>
      <c r="Q393" t="str">
        <f>VLOOKUP(I393,'CoC Range'!A$2:B$4899,2,FALSE())</f>
        <v>GA-501</v>
      </c>
      <c r="R393">
        <f>IF(VLOOKUP(Q393,'CoC Range'!B$2:C$4899,2,FALSE())="",1,0.5)</f>
        <v>0.5</v>
      </c>
    </row>
    <row r="394" spans="1:18" ht="14.25" customHeight="1" x14ac:dyDescent="0.35">
      <c r="A394" t="s">
        <v>9614</v>
      </c>
      <c r="B394" t="s">
        <v>9615</v>
      </c>
      <c r="C394" t="s">
        <v>9625</v>
      </c>
      <c r="D394" t="s">
        <v>3944</v>
      </c>
      <c r="F394">
        <v>0</v>
      </c>
      <c r="G394" t="s">
        <v>9626</v>
      </c>
      <c r="H394" t="s">
        <v>9627</v>
      </c>
      <c r="I394">
        <v>13007</v>
      </c>
      <c r="J394">
        <v>2878</v>
      </c>
      <c r="K394">
        <v>2878</v>
      </c>
      <c r="L394" s="10">
        <v>765</v>
      </c>
      <c r="M394" s="10">
        <v>770</v>
      </c>
      <c r="N394" s="10">
        <v>973</v>
      </c>
      <c r="O394" s="10">
        <v>1353</v>
      </c>
      <c r="P394" s="10">
        <v>1395</v>
      </c>
      <c r="Q394" t="str">
        <f>VLOOKUP(I394,'CoC Range'!A$2:B$4899,2,FALSE())</f>
        <v>GA-501</v>
      </c>
      <c r="R394">
        <f>IF(VLOOKUP(Q394,'CoC Range'!B$2:C$4899,2,FALSE())="",1,0.5)</f>
        <v>0.5</v>
      </c>
    </row>
    <row r="395" spans="1:18" ht="14.25" customHeight="1" x14ac:dyDescent="0.35">
      <c r="A395" t="s">
        <v>9614</v>
      </c>
      <c r="B395" t="s">
        <v>9615</v>
      </c>
      <c r="C395" t="s">
        <v>9628</v>
      </c>
      <c r="D395" t="s">
        <v>3329</v>
      </c>
      <c r="F395">
        <v>0</v>
      </c>
      <c r="G395" t="s">
        <v>9629</v>
      </c>
      <c r="H395" t="s">
        <v>9630</v>
      </c>
      <c r="I395">
        <v>13009</v>
      </c>
      <c r="J395">
        <v>43778</v>
      </c>
      <c r="K395">
        <v>43778</v>
      </c>
      <c r="L395" s="10">
        <v>783</v>
      </c>
      <c r="M395" s="10">
        <v>894</v>
      </c>
      <c r="N395" s="10">
        <v>1073</v>
      </c>
      <c r="O395" s="10">
        <v>1287</v>
      </c>
      <c r="P395" s="10">
        <v>1476</v>
      </c>
      <c r="Q395" t="str">
        <f>VLOOKUP(I395,'CoC Range'!A$2:B$4899,2,FALSE())</f>
        <v>GA-501</v>
      </c>
      <c r="R395">
        <f>IF(VLOOKUP(Q395,'CoC Range'!B$2:C$4899,2,FALSE())="",1,0.5)</f>
        <v>0.5</v>
      </c>
    </row>
    <row r="396" spans="1:18" ht="14.25" customHeight="1" x14ac:dyDescent="0.35">
      <c r="A396" t="s">
        <v>9614</v>
      </c>
      <c r="B396" t="s">
        <v>9615</v>
      </c>
      <c r="C396" t="s">
        <v>9631</v>
      </c>
      <c r="D396" t="s">
        <v>4066</v>
      </c>
      <c r="F396">
        <v>0</v>
      </c>
      <c r="G396" t="s">
        <v>9632</v>
      </c>
      <c r="H396" t="s">
        <v>9633</v>
      </c>
      <c r="I396">
        <v>13011</v>
      </c>
      <c r="J396">
        <v>18381</v>
      </c>
      <c r="K396">
        <v>18381</v>
      </c>
      <c r="L396" s="10">
        <v>765</v>
      </c>
      <c r="M396" s="10">
        <v>770</v>
      </c>
      <c r="N396" s="10">
        <v>973</v>
      </c>
      <c r="O396" s="10">
        <v>1217</v>
      </c>
      <c r="P396" s="10">
        <v>1395</v>
      </c>
      <c r="Q396" t="str">
        <f>VLOOKUP(I396,'CoC Range'!A$2:B$4899,2,FALSE())</f>
        <v>GA-501</v>
      </c>
      <c r="R396">
        <f>IF(VLOOKUP(Q396,'CoC Range'!B$2:C$4899,2,FALSE())="",1,0.5)</f>
        <v>0.5</v>
      </c>
    </row>
    <row r="397" spans="1:18" ht="14.25" customHeight="1" x14ac:dyDescent="0.35">
      <c r="A397" t="s">
        <v>9614</v>
      </c>
      <c r="B397" t="s">
        <v>9615</v>
      </c>
      <c r="C397" t="s">
        <v>9634</v>
      </c>
      <c r="D397" t="s">
        <v>4068</v>
      </c>
      <c r="F397">
        <v>1</v>
      </c>
      <c r="G397" t="s">
        <v>9635</v>
      </c>
      <c r="H397" t="s">
        <v>9636</v>
      </c>
      <c r="I397">
        <v>13013</v>
      </c>
      <c r="J397">
        <v>84399</v>
      </c>
      <c r="K397">
        <v>84399</v>
      </c>
      <c r="L397" s="10">
        <v>1585</v>
      </c>
      <c r="M397" s="10">
        <v>1660</v>
      </c>
      <c r="N397" s="10">
        <v>1820</v>
      </c>
      <c r="O397" s="10">
        <v>2182</v>
      </c>
      <c r="P397" s="10">
        <v>2605</v>
      </c>
      <c r="Q397" t="str">
        <f>VLOOKUP(I397,'CoC Range'!A$2:B$4899,2,FALSE())</f>
        <v>GA-501</v>
      </c>
      <c r="R397">
        <f>IF(VLOOKUP(Q397,'CoC Range'!B$2:C$4899,2,FALSE())="",1,0.5)</f>
        <v>0.5</v>
      </c>
    </row>
    <row r="398" spans="1:18" ht="14.25" customHeight="1" x14ac:dyDescent="0.35">
      <c r="A398" t="s">
        <v>9614</v>
      </c>
      <c r="B398" t="s">
        <v>9615</v>
      </c>
      <c r="C398" t="s">
        <v>9634</v>
      </c>
      <c r="D398" t="s">
        <v>4070</v>
      </c>
      <c r="F398">
        <v>1</v>
      </c>
      <c r="G398" t="s">
        <v>9635</v>
      </c>
      <c r="H398" t="s">
        <v>9637</v>
      </c>
      <c r="I398">
        <v>13015</v>
      </c>
      <c r="J398">
        <v>109410</v>
      </c>
      <c r="K398">
        <v>109410</v>
      </c>
      <c r="L398" s="10">
        <v>1585</v>
      </c>
      <c r="M398" s="10">
        <v>1660</v>
      </c>
      <c r="N398" s="10">
        <v>1820</v>
      </c>
      <c r="O398" s="10">
        <v>2182</v>
      </c>
      <c r="P398" s="10">
        <v>2605</v>
      </c>
      <c r="Q398" t="str">
        <f>VLOOKUP(I398,'CoC Range'!A$2:B$4899,2,FALSE())</f>
        <v>GA-501</v>
      </c>
      <c r="R398">
        <f>IF(VLOOKUP(Q398,'CoC Range'!B$2:C$4899,2,FALSE())="",1,0.5)</f>
        <v>0.5</v>
      </c>
    </row>
    <row r="399" spans="1:18" ht="14.25" customHeight="1" x14ac:dyDescent="0.35">
      <c r="A399" t="s">
        <v>9614</v>
      </c>
      <c r="B399" t="s">
        <v>9615</v>
      </c>
      <c r="C399" t="s">
        <v>9638</v>
      </c>
      <c r="D399" t="s">
        <v>4072</v>
      </c>
      <c r="F399">
        <v>0</v>
      </c>
      <c r="G399" t="s">
        <v>9639</v>
      </c>
      <c r="H399" t="s">
        <v>9640</v>
      </c>
      <c r="I399">
        <v>13017</v>
      </c>
      <c r="J399">
        <v>17169</v>
      </c>
      <c r="K399">
        <v>17169</v>
      </c>
      <c r="L399" s="10">
        <v>788</v>
      </c>
      <c r="M399" s="10">
        <v>793</v>
      </c>
      <c r="N399" s="10">
        <v>973</v>
      </c>
      <c r="O399" s="10">
        <v>1167</v>
      </c>
      <c r="P399" s="10">
        <v>1395</v>
      </c>
      <c r="Q399" t="str">
        <f>VLOOKUP(I399,'CoC Range'!A$2:B$4899,2,FALSE())</f>
        <v>GA-501</v>
      </c>
      <c r="R399">
        <f>IF(VLOOKUP(Q399,'CoC Range'!B$2:C$4899,2,FALSE())="",1,0.5)</f>
        <v>0.5</v>
      </c>
    </row>
    <row r="400" spans="1:18" ht="14.25" customHeight="1" x14ac:dyDescent="0.35">
      <c r="A400" t="s">
        <v>9614</v>
      </c>
      <c r="B400" t="s">
        <v>9615</v>
      </c>
      <c r="C400" t="s">
        <v>9641</v>
      </c>
      <c r="D400" t="s">
        <v>4074</v>
      </c>
      <c r="F400">
        <v>0</v>
      </c>
      <c r="G400" t="s">
        <v>9642</v>
      </c>
      <c r="H400" t="s">
        <v>9643</v>
      </c>
      <c r="I400">
        <v>13019</v>
      </c>
      <c r="J400">
        <v>18187</v>
      </c>
      <c r="K400">
        <v>18187</v>
      </c>
      <c r="L400" s="10">
        <v>737</v>
      </c>
      <c r="M400" s="10">
        <v>742</v>
      </c>
      <c r="N400" s="10">
        <v>973</v>
      </c>
      <c r="O400" s="10">
        <v>1353</v>
      </c>
      <c r="P400" s="10">
        <v>1632</v>
      </c>
      <c r="Q400" t="str">
        <f>VLOOKUP(I400,'CoC Range'!A$2:B$4899,2,FALSE())</f>
        <v>GA-501</v>
      </c>
      <c r="R400">
        <f>IF(VLOOKUP(Q400,'CoC Range'!B$2:C$4899,2,FALSE())="",1,0.5)</f>
        <v>0.5</v>
      </c>
    </row>
    <row r="401" spans="1:18" ht="14.25" customHeight="1" x14ac:dyDescent="0.35">
      <c r="A401" t="s">
        <v>9614</v>
      </c>
      <c r="B401" t="s">
        <v>9615</v>
      </c>
      <c r="C401" t="s">
        <v>9644</v>
      </c>
      <c r="D401" t="s">
        <v>3333</v>
      </c>
      <c r="F401">
        <v>1</v>
      </c>
      <c r="G401" t="s">
        <v>9645</v>
      </c>
      <c r="H401" t="s">
        <v>9646</v>
      </c>
      <c r="I401">
        <v>13021</v>
      </c>
      <c r="J401">
        <v>156554</v>
      </c>
      <c r="K401">
        <v>156554</v>
      </c>
      <c r="L401" s="10">
        <v>1085</v>
      </c>
      <c r="M401" s="10">
        <v>1158</v>
      </c>
      <c r="N401" s="10">
        <v>1307</v>
      </c>
      <c r="O401" s="10">
        <v>1567</v>
      </c>
      <c r="P401" s="10">
        <v>1731</v>
      </c>
      <c r="Q401" t="s">
        <v>9647</v>
      </c>
      <c r="R401">
        <f>IF(VLOOKUP(Q401,'CoC Range'!B$2:C$4899,2,FALSE())="",1,0.5)</f>
        <v>0.5</v>
      </c>
    </row>
    <row r="402" spans="1:18" ht="14.25" customHeight="1" x14ac:dyDescent="0.35">
      <c r="A402" t="s">
        <v>9614</v>
      </c>
      <c r="B402" t="s">
        <v>9615</v>
      </c>
      <c r="C402" t="s">
        <v>9648</v>
      </c>
      <c r="D402" t="s">
        <v>4077</v>
      </c>
      <c r="F402">
        <v>0</v>
      </c>
      <c r="G402" t="s">
        <v>9649</v>
      </c>
      <c r="H402" t="s">
        <v>9650</v>
      </c>
      <c r="I402">
        <v>13023</v>
      </c>
      <c r="J402">
        <v>12413</v>
      </c>
      <c r="K402">
        <v>12413</v>
      </c>
      <c r="L402" s="10">
        <v>737</v>
      </c>
      <c r="M402" s="10">
        <v>742</v>
      </c>
      <c r="N402" s="10">
        <v>973</v>
      </c>
      <c r="O402" s="10">
        <v>1266</v>
      </c>
      <c r="P402" s="10">
        <v>1395</v>
      </c>
      <c r="Q402" t="str">
        <f>VLOOKUP(I402,'CoC Range'!A$2:B$4899,2,FALSE())</f>
        <v>GA-501</v>
      </c>
      <c r="R402">
        <f>IF(VLOOKUP(Q402,'CoC Range'!B$2:C$4899,2,FALSE())="",1,0.5)</f>
        <v>0.5</v>
      </c>
    </row>
    <row r="403" spans="1:18" ht="14.25" customHeight="1" x14ac:dyDescent="0.35">
      <c r="A403" t="s">
        <v>9614</v>
      </c>
      <c r="B403" t="s">
        <v>9615</v>
      </c>
      <c r="C403" t="s">
        <v>9651</v>
      </c>
      <c r="D403" t="s">
        <v>4079</v>
      </c>
      <c r="F403">
        <v>1</v>
      </c>
      <c r="G403" t="s">
        <v>9652</v>
      </c>
      <c r="H403" t="s">
        <v>9653</v>
      </c>
      <c r="I403">
        <v>13025</v>
      </c>
      <c r="J403">
        <v>18105</v>
      </c>
      <c r="K403">
        <v>18105</v>
      </c>
      <c r="L403" s="10">
        <v>1035</v>
      </c>
      <c r="M403" s="10">
        <v>1105</v>
      </c>
      <c r="N403" s="10">
        <v>1293</v>
      </c>
      <c r="O403" s="10">
        <v>1550</v>
      </c>
      <c r="P403" s="10">
        <v>1906</v>
      </c>
      <c r="Q403" t="str">
        <f>VLOOKUP(I403,'CoC Range'!A$2:B$4899,2,FALSE())</f>
        <v>GA-501</v>
      </c>
      <c r="R403">
        <f>IF(VLOOKUP(Q403,'CoC Range'!B$2:C$4899,2,FALSE())="",1,0.5)</f>
        <v>0.5</v>
      </c>
    </row>
    <row r="404" spans="1:18" ht="14.25" customHeight="1" x14ac:dyDescent="0.35">
      <c r="A404" t="s">
        <v>9614</v>
      </c>
      <c r="B404" t="s">
        <v>9615</v>
      </c>
      <c r="C404" t="s">
        <v>9654</v>
      </c>
      <c r="D404" t="s">
        <v>4081</v>
      </c>
      <c r="F404">
        <v>1</v>
      </c>
      <c r="G404" t="s">
        <v>9655</v>
      </c>
      <c r="H404" t="s">
        <v>9656</v>
      </c>
      <c r="I404">
        <v>13027</v>
      </c>
      <c r="J404">
        <v>16275</v>
      </c>
      <c r="K404">
        <v>16275</v>
      </c>
      <c r="L404" s="10">
        <v>915</v>
      </c>
      <c r="M404" s="10">
        <v>921</v>
      </c>
      <c r="N404" s="10">
        <v>1192</v>
      </c>
      <c r="O404" s="10">
        <v>1583</v>
      </c>
      <c r="P404" s="10">
        <v>1915</v>
      </c>
      <c r="Q404" t="str">
        <f>VLOOKUP(I404,'CoC Range'!A$2:B$4899,2,FALSE())</f>
        <v>GA-501</v>
      </c>
      <c r="R404">
        <f>IF(VLOOKUP(Q404,'CoC Range'!B$2:C$4899,2,FALSE())="",1,0.5)</f>
        <v>0.5</v>
      </c>
    </row>
    <row r="405" spans="1:18" ht="14.25" customHeight="1" x14ac:dyDescent="0.35">
      <c r="A405" t="s">
        <v>9614</v>
      </c>
      <c r="B405" t="s">
        <v>9615</v>
      </c>
      <c r="C405" t="s">
        <v>9657</v>
      </c>
      <c r="D405" t="s">
        <v>4083</v>
      </c>
      <c r="F405">
        <v>1</v>
      </c>
      <c r="G405" t="s">
        <v>9658</v>
      </c>
      <c r="H405" t="s">
        <v>9659</v>
      </c>
      <c r="I405">
        <v>13029</v>
      </c>
      <c r="J405">
        <v>44995</v>
      </c>
      <c r="K405">
        <v>44995</v>
      </c>
      <c r="L405" s="10">
        <v>1455</v>
      </c>
      <c r="M405" s="10">
        <v>1533</v>
      </c>
      <c r="N405" s="10">
        <v>1680</v>
      </c>
      <c r="O405" s="10">
        <v>2235</v>
      </c>
      <c r="P405" s="10">
        <v>2547</v>
      </c>
      <c r="Q405" t="str">
        <f>VLOOKUP(I405,'CoC Range'!A$2:B$4899,2,FALSE())</f>
        <v>GA-501</v>
      </c>
      <c r="R405">
        <f>IF(VLOOKUP(Q405,'CoC Range'!B$2:C$4899,2,FALSE())="",1,0.5)</f>
        <v>0.5</v>
      </c>
    </row>
    <row r="406" spans="1:18" ht="14.25" customHeight="1" x14ac:dyDescent="0.35">
      <c r="A406" t="s">
        <v>9614</v>
      </c>
      <c r="B406" t="s">
        <v>9615</v>
      </c>
      <c r="C406" t="s">
        <v>9660</v>
      </c>
      <c r="D406" t="s">
        <v>4085</v>
      </c>
      <c r="F406">
        <v>0</v>
      </c>
      <c r="G406" t="s">
        <v>9661</v>
      </c>
      <c r="H406" t="s">
        <v>9662</v>
      </c>
      <c r="I406">
        <v>13031</v>
      </c>
      <c r="J406">
        <v>79829</v>
      </c>
      <c r="K406">
        <v>79829</v>
      </c>
      <c r="L406" s="10">
        <v>812</v>
      </c>
      <c r="M406" s="10">
        <v>898</v>
      </c>
      <c r="N406" s="10">
        <v>1178</v>
      </c>
      <c r="O406" s="10">
        <v>1433</v>
      </c>
      <c r="P406" s="10">
        <v>1560</v>
      </c>
      <c r="Q406" t="str">
        <f>VLOOKUP(I406,'CoC Range'!A$2:B$4899,2,FALSE())</f>
        <v>GA-501</v>
      </c>
      <c r="R406">
        <f>IF(VLOOKUP(Q406,'CoC Range'!B$2:C$4899,2,FALSE())="",1,0.5)</f>
        <v>0.5</v>
      </c>
    </row>
    <row r="407" spans="1:18" ht="14.25" customHeight="1" x14ac:dyDescent="0.35">
      <c r="A407" t="s">
        <v>9614</v>
      </c>
      <c r="B407" t="s">
        <v>9615</v>
      </c>
      <c r="C407" t="s">
        <v>9663</v>
      </c>
      <c r="D407" t="s">
        <v>4087</v>
      </c>
      <c r="F407">
        <v>1</v>
      </c>
      <c r="G407" t="s">
        <v>9664</v>
      </c>
      <c r="H407" t="s">
        <v>9665</v>
      </c>
      <c r="I407">
        <v>13033</v>
      </c>
      <c r="J407">
        <v>24337</v>
      </c>
      <c r="K407">
        <v>24337</v>
      </c>
      <c r="L407" s="10">
        <v>939</v>
      </c>
      <c r="M407" s="10">
        <v>1114</v>
      </c>
      <c r="N407" s="10">
        <v>1261</v>
      </c>
      <c r="O407" s="10">
        <v>1627</v>
      </c>
      <c r="P407" s="10">
        <v>1984</v>
      </c>
      <c r="Q407" t="str">
        <f>VLOOKUP(I407,'CoC Range'!A$2:B$4899,2,FALSE())</f>
        <v>GA-501</v>
      </c>
      <c r="R407">
        <f>IF(VLOOKUP(Q407,'CoC Range'!B$2:C$4899,2,FALSE())="",1,0.5)</f>
        <v>0.5</v>
      </c>
    </row>
    <row r="408" spans="1:18" ht="14.25" customHeight="1" x14ac:dyDescent="0.35">
      <c r="A408" t="s">
        <v>9614</v>
      </c>
      <c r="B408" t="s">
        <v>9615</v>
      </c>
      <c r="C408" t="s">
        <v>9666</v>
      </c>
      <c r="D408" t="s">
        <v>4089</v>
      </c>
      <c r="F408">
        <v>1</v>
      </c>
      <c r="G408" t="s">
        <v>9667</v>
      </c>
      <c r="H408" t="s">
        <v>9668</v>
      </c>
      <c r="I408">
        <v>13035</v>
      </c>
      <c r="J408">
        <v>25522</v>
      </c>
      <c r="K408">
        <v>25522</v>
      </c>
      <c r="L408" s="10">
        <v>936</v>
      </c>
      <c r="M408" s="10">
        <v>977</v>
      </c>
      <c r="N408" s="10">
        <v>1075</v>
      </c>
      <c r="O408" s="10">
        <v>1427</v>
      </c>
      <c r="P408" s="10">
        <v>1803</v>
      </c>
      <c r="Q408" t="str">
        <f>VLOOKUP(I408,'CoC Range'!A$2:B$4899,2,FALSE())</f>
        <v>GA-501</v>
      </c>
      <c r="R408">
        <f>IF(VLOOKUP(Q408,'CoC Range'!B$2:C$4899,2,FALSE())="",1,0.5)</f>
        <v>0.5</v>
      </c>
    </row>
    <row r="409" spans="1:18" ht="14.25" customHeight="1" x14ac:dyDescent="0.35">
      <c r="A409" t="s">
        <v>9614</v>
      </c>
      <c r="B409" t="s">
        <v>9615</v>
      </c>
      <c r="C409" t="s">
        <v>9669</v>
      </c>
      <c r="D409" t="s">
        <v>3341</v>
      </c>
      <c r="F409">
        <v>0</v>
      </c>
      <c r="G409" t="s">
        <v>9670</v>
      </c>
      <c r="H409" t="s">
        <v>9671</v>
      </c>
      <c r="I409">
        <v>13037</v>
      </c>
      <c r="J409">
        <v>5594</v>
      </c>
      <c r="K409">
        <v>5594</v>
      </c>
      <c r="L409" s="10">
        <v>765</v>
      </c>
      <c r="M409" s="10">
        <v>770</v>
      </c>
      <c r="N409" s="10">
        <v>973</v>
      </c>
      <c r="O409" s="10">
        <v>1353</v>
      </c>
      <c r="P409" s="10">
        <v>1474</v>
      </c>
      <c r="Q409" t="str">
        <f>VLOOKUP(I409,'CoC Range'!A$2:B$4899,2,FALSE())</f>
        <v>GA-501</v>
      </c>
      <c r="R409">
        <f>IF(VLOOKUP(Q409,'CoC Range'!B$2:C$4899,2,FALSE())="",1,0.5)</f>
        <v>0.5</v>
      </c>
    </row>
    <row r="410" spans="1:18" ht="14.25" customHeight="1" x14ac:dyDescent="0.35">
      <c r="A410" t="s">
        <v>9614</v>
      </c>
      <c r="B410" t="s">
        <v>9615</v>
      </c>
      <c r="C410" t="s">
        <v>9672</v>
      </c>
      <c r="D410" t="s">
        <v>4092</v>
      </c>
      <c r="F410">
        <v>0</v>
      </c>
      <c r="G410" t="s">
        <v>9673</v>
      </c>
      <c r="H410" t="s">
        <v>9674</v>
      </c>
      <c r="I410">
        <v>13039</v>
      </c>
      <c r="J410">
        <v>55105</v>
      </c>
      <c r="K410">
        <v>55105</v>
      </c>
      <c r="L410" s="10">
        <v>1043</v>
      </c>
      <c r="M410" s="10">
        <v>1117</v>
      </c>
      <c r="N410" s="10">
        <v>1225</v>
      </c>
      <c r="O410" s="10">
        <v>1704</v>
      </c>
      <c r="P410" s="10">
        <v>1997</v>
      </c>
      <c r="Q410" t="str">
        <f>VLOOKUP(I410,'CoC Range'!A$2:B$4899,2,FALSE())</f>
        <v>GA-501</v>
      </c>
      <c r="R410">
        <f>IF(VLOOKUP(Q410,'CoC Range'!B$2:C$4899,2,FALSE())="",1,0.5)</f>
        <v>0.5</v>
      </c>
    </row>
    <row r="411" spans="1:18" ht="14.25" customHeight="1" x14ac:dyDescent="0.35">
      <c r="A411" t="s">
        <v>9614</v>
      </c>
      <c r="B411" t="s">
        <v>9615</v>
      </c>
      <c r="C411" t="s">
        <v>9675</v>
      </c>
      <c r="D411" t="s">
        <v>4094</v>
      </c>
      <c r="F411">
        <v>0</v>
      </c>
      <c r="G411" t="s">
        <v>9676</v>
      </c>
      <c r="H411" t="s">
        <v>9677</v>
      </c>
      <c r="I411">
        <v>13043</v>
      </c>
      <c r="J411">
        <v>10946</v>
      </c>
      <c r="K411">
        <v>10946</v>
      </c>
      <c r="L411" s="10">
        <v>765</v>
      </c>
      <c r="M411" s="10">
        <v>770</v>
      </c>
      <c r="N411" s="10">
        <v>973</v>
      </c>
      <c r="O411" s="10">
        <v>1353</v>
      </c>
      <c r="P411" s="10">
        <v>1632</v>
      </c>
      <c r="Q411" t="str">
        <f>VLOOKUP(I411,'CoC Range'!A$2:B$4899,2,FALSE())</f>
        <v>GA-501</v>
      </c>
      <c r="R411">
        <f>IF(VLOOKUP(Q411,'CoC Range'!B$2:C$4899,2,FALSE())="",1,0.5)</f>
        <v>0.5</v>
      </c>
    </row>
    <row r="412" spans="1:18" ht="14.25" customHeight="1" x14ac:dyDescent="0.35">
      <c r="A412" t="s">
        <v>9614</v>
      </c>
      <c r="B412" t="s">
        <v>9615</v>
      </c>
      <c r="C412" t="s">
        <v>9634</v>
      </c>
      <c r="D412" t="s">
        <v>3564</v>
      </c>
      <c r="F412">
        <v>1</v>
      </c>
      <c r="G412" t="s">
        <v>9635</v>
      </c>
      <c r="H412" t="s">
        <v>9678</v>
      </c>
      <c r="I412">
        <v>13045</v>
      </c>
      <c r="J412">
        <v>120060</v>
      </c>
      <c r="K412">
        <v>120060</v>
      </c>
      <c r="L412" s="10">
        <v>1585</v>
      </c>
      <c r="M412" s="10">
        <v>1660</v>
      </c>
      <c r="N412" s="10">
        <v>1820</v>
      </c>
      <c r="O412" s="10">
        <v>2182</v>
      </c>
      <c r="P412" s="10">
        <v>2605</v>
      </c>
      <c r="Q412" t="str">
        <f>VLOOKUP(I412,'CoC Range'!A$2:B$4899,2,FALSE())</f>
        <v>GA-501</v>
      </c>
      <c r="R412">
        <f>IF(VLOOKUP(Q412,'CoC Range'!B$2:C$4899,2,FALSE())="",1,0.5)</f>
        <v>0.5</v>
      </c>
    </row>
    <row r="413" spans="1:18" ht="14.25" customHeight="1" x14ac:dyDescent="0.35">
      <c r="A413" t="s">
        <v>9614</v>
      </c>
      <c r="B413" t="s">
        <v>9615</v>
      </c>
      <c r="C413" t="s">
        <v>9679</v>
      </c>
      <c r="D413" t="s">
        <v>4097</v>
      </c>
      <c r="F413">
        <v>1</v>
      </c>
      <c r="G413" t="s">
        <v>9680</v>
      </c>
      <c r="H413" t="s">
        <v>9681</v>
      </c>
      <c r="I413">
        <v>13047</v>
      </c>
      <c r="J413">
        <v>68052</v>
      </c>
      <c r="K413">
        <v>68052</v>
      </c>
      <c r="L413" s="10">
        <v>1211</v>
      </c>
      <c r="M413" s="10">
        <v>1263</v>
      </c>
      <c r="N413" s="10">
        <v>1390</v>
      </c>
      <c r="O413" s="10">
        <v>1734</v>
      </c>
      <c r="P413" s="10">
        <v>1853</v>
      </c>
      <c r="Q413" t="str">
        <f>VLOOKUP(I413,'CoC Range'!A$2:B$4899,2,FALSE())</f>
        <v>GA-501</v>
      </c>
      <c r="R413">
        <f>IF(VLOOKUP(Q413,'CoC Range'!B$2:C$4899,2,FALSE())="",1,0.5)</f>
        <v>0.5</v>
      </c>
    </row>
    <row r="414" spans="1:18" ht="14.25" customHeight="1" x14ac:dyDescent="0.35">
      <c r="A414" t="s">
        <v>9614</v>
      </c>
      <c r="B414" t="s">
        <v>9615</v>
      </c>
      <c r="C414" t="s">
        <v>9682</v>
      </c>
      <c r="D414" t="s">
        <v>4099</v>
      </c>
      <c r="F414">
        <v>0</v>
      </c>
      <c r="G414" t="s">
        <v>9683</v>
      </c>
      <c r="H414" t="s">
        <v>9684</v>
      </c>
      <c r="I414">
        <v>13049</v>
      </c>
      <c r="J414">
        <v>12547</v>
      </c>
      <c r="K414">
        <v>12547</v>
      </c>
      <c r="L414" s="10">
        <v>784</v>
      </c>
      <c r="M414" s="10">
        <v>790</v>
      </c>
      <c r="N414" s="10">
        <v>1036</v>
      </c>
      <c r="O414" s="10">
        <v>1242</v>
      </c>
      <c r="P414" s="10">
        <v>1485</v>
      </c>
      <c r="Q414" t="str">
        <f>VLOOKUP(I414,'CoC Range'!A$2:B$4899,2,FALSE())</f>
        <v>GA-501</v>
      </c>
      <c r="R414">
        <f>IF(VLOOKUP(Q414,'CoC Range'!B$2:C$4899,2,FALSE())="",1,0.5)</f>
        <v>0.5</v>
      </c>
    </row>
    <row r="415" spans="1:18" ht="14.25" customHeight="1" x14ac:dyDescent="0.35">
      <c r="A415" t="s">
        <v>9614</v>
      </c>
      <c r="B415" t="s">
        <v>9615</v>
      </c>
      <c r="C415" t="s">
        <v>9657</v>
      </c>
      <c r="D415" t="s">
        <v>4101</v>
      </c>
      <c r="F415">
        <v>1</v>
      </c>
      <c r="G415" t="s">
        <v>9658</v>
      </c>
      <c r="H415" t="s">
        <v>9685</v>
      </c>
      <c r="I415">
        <v>13051</v>
      </c>
      <c r="J415">
        <v>296266</v>
      </c>
      <c r="K415">
        <v>296266</v>
      </c>
      <c r="L415" s="10">
        <v>1455</v>
      </c>
      <c r="M415" s="10">
        <v>1533</v>
      </c>
      <c r="N415" s="10">
        <v>1680</v>
      </c>
      <c r="O415" s="10">
        <v>2235</v>
      </c>
      <c r="P415" s="10">
        <v>2547</v>
      </c>
      <c r="Q415" t="str">
        <f>VLOOKUP(I415,'CoC Range'!A$2:B$4899,2,FALSE())</f>
        <v>GA-507</v>
      </c>
      <c r="R415">
        <f>IF(VLOOKUP(Q415,'CoC Range'!B$2:C$4899,2,FALSE())="",1,0.5)</f>
        <v>1</v>
      </c>
    </row>
    <row r="416" spans="1:18" ht="14.25" customHeight="1" x14ac:dyDescent="0.35">
      <c r="A416" t="s">
        <v>9614</v>
      </c>
      <c r="B416" t="s">
        <v>9615</v>
      </c>
      <c r="C416" t="s">
        <v>8673</v>
      </c>
      <c r="D416" t="s">
        <v>4103</v>
      </c>
      <c r="F416">
        <v>1</v>
      </c>
      <c r="G416" t="s">
        <v>8674</v>
      </c>
      <c r="H416" t="s">
        <v>9686</v>
      </c>
      <c r="I416">
        <v>13053</v>
      </c>
      <c r="J416">
        <v>9402</v>
      </c>
      <c r="K416">
        <v>9402</v>
      </c>
      <c r="L416" s="10">
        <v>895</v>
      </c>
      <c r="M416" s="10">
        <v>939</v>
      </c>
      <c r="N416" s="10">
        <v>1088</v>
      </c>
      <c r="O416" s="10">
        <v>1445</v>
      </c>
      <c r="P416" s="10">
        <v>1703</v>
      </c>
      <c r="Q416" t="str">
        <f>VLOOKUP(I416,'CoC Range'!A$2:B$4899,2,FALSE())</f>
        <v>GA-501</v>
      </c>
      <c r="R416">
        <f>IF(VLOOKUP(Q416,'CoC Range'!B$2:C$4899,2,FALSE())="",1,0.5)</f>
        <v>0.5</v>
      </c>
    </row>
    <row r="417" spans="1:18" ht="14.25" customHeight="1" x14ac:dyDescent="0.35">
      <c r="A417" t="s">
        <v>9614</v>
      </c>
      <c r="B417" t="s">
        <v>9615</v>
      </c>
      <c r="C417" t="s">
        <v>9687</v>
      </c>
      <c r="D417" t="s">
        <v>4105</v>
      </c>
      <c r="F417">
        <v>0</v>
      </c>
      <c r="G417" t="s">
        <v>9688</v>
      </c>
      <c r="H417" t="s">
        <v>9689</v>
      </c>
      <c r="I417">
        <v>13055</v>
      </c>
      <c r="J417">
        <v>24902</v>
      </c>
      <c r="K417">
        <v>24902</v>
      </c>
      <c r="L417" s="10">
        <v>789</v>
      </c>
      <c r="M417" s="10">
        <v>794</v>
      </c>
      <c r="N417" s="10">
        <v>973</v>
      </c>
      <c r="O417" s="10">
        <v>1353</v>
      </c>
      <c r="P417" s="10">
        <v>1632</v>
      </c>
      <c r="Q417" t="str">
        <f>VLOOKUP(I417,'CoC Range'!A$2:B$4899,2,FALSE())</f>
        <v>GA-501</v>
      </c>
      <c r="R417">
        <f>IF(VLOOKUP(Q417,'CoC Range'!B$2:C$4899,2,FALSE())="",1,0.5)</f>
        <v>0.5</v>
      </c>
    </row>
    <row r="418" spans="1:18" ht="14.25" customHeight="1" x14ac:dyDescent="0.35">
      <c r="A418" t="s">
        <v>9614</v>
      </c>
      <c r="B418" t="s">
        <v>9615</v>
      </c>
      <c r="C418" t="s">
        <v>9634</v>
      </c>
      <c r="D418" t="s">
        <v>3345</v>
      </c>
      <c r="F418">
        <v>1</v>
      </c>
      <c r="G418" t="s">
        <v>9635</v>
      </c>
      <c r="H418" t="s">
        <v>9690</v>
      </c>
      <c r="I418">
        <v>13057</v>
      </c>
      <c r="J418">
        <v>268567</v>
      </c>
      <c r="K418">
        <v>268567</v>
      </c>
      <c r="L418" s="10">
        <v>1585</v>
      </c>
      <c r="M418" s="10">
        <v>1660</v>
      </c>
      <c r="N418" s="10">
        <v>1820</v>
      </c>
      <c r="O418" s="10">
        <v>2182</v>
      </c>
      <c r="P418" s="10">
        <v>2605</v>
      </c>
      <c r="Q418" t="str">
        <f>VLOOKUP(I418,'CoC Range'!A$2:B$4899,2,FALSE())</f>
        <v>GA-501</v>
      </c>
      <c r="R418">
        <f>IF(VLOOKUP(Q418,'CoC Range'!B$2:C$4899,2,FALSE())="",1,0.5)</f>
        <v>0.5</v>
      </c>
    </row>
    <row r="419" spans="1:18" ht="14.25" customHeight="1" x14ac:dyDescent="0.35">
      <c r="A419" t="s">
        <v>9614</v>
      </c>
      <c r="B419" t="s">
        <v>9615</v>
      </c>
      <c r="C419" t="s">
        <v>9691</v>
      </c>
      <c r="D419" t="s">
        <v>3351</v>
      </c>
      <c r="F419">
        <v>1</v>
      </c>
      <c r="G419" t="s">
        <v>9692</v>
      </c>
      <c r="H419" t="s">
        <v>9693</v>
      </c>
      <c r="I419">
        <v>13059</v>
      </c>
      <c r="J419">
        <v>128864</v>
      </c>
      <c r="K419">
        <v>128864</v>
      </c>
      <c r="L419" s="10">
        <v>1159</v>
      </c>
      <c r="M419" s="10">
        <v>1183</v>
      </c>
      <c r="N419" s="10">
        <v>1331</v>
      </c>
      <c r="O419" s="10">
        <v>1734</v>
      </c>
      <c r="P419" s="10">
        <v>1831</v>
      </c>
      <c r="Q419" t="s">
        <v>9694</v>
      </c>
      <c r="R419">
        <f>IF(VLOOKUP(Q419,'CoC Range'!B$2:C$4899,2,FALSE())="",1,0.5)</f>
        <v>1</v>
      </c>
    </row>
    <row r="420" spans="1:18" ht="14.25" customHeight="1" x14ac:dyDescent="0.35">
      <c r="A420" t="s">
        <v>9614</v>
      </c>
      <c r="B420" t="s">
        <v>9615</v>
      </c>
      <c r="C420" t="s">
        <v>9695</v>
      </c>
      <c r="D420" t="s">
        <v>3353</v>
      </c>
      <c r="F420">
        <v>0</v>
      </c>
      <c r="G420" t="s">
        <v>9696</v>
      </c>
      <c r="H420" t="s">
        <v>9697</v>
      </c>
      <c r="I420">
        <v>13061</v>
      </c>
      <c r="J420">
        <v>2855</v>
      </c>
      <c r="K420">
        <v>2855</v>
      </c>
      <c r="L420" s="10">
        <v>765</v>
      </c>
      <c r="M420" s="10">
        <v>770</v>
      </c>
      <c r="N420" s="10">
        <v>973</v>
      </c>
      <c r="O420" s="10">
        <v>1217</v>
      </c>
      <c r="P420" s="10">
        <v>1395</v>
      </c>
      <c r="Q420" t="str">
        <f>VLOOKUP(I420,'CoC Range'!A$2:B$4899,2,FALSE())</f>
        <v>GA-501</v>
      </c>
      <c r="R420">
        <f>IF(VLOOKUP(Q420,'CoC Range'!B$2:C$4899,2,FALSE())="",1,0.5)</f>
        <v>0.5</v>
      </c>
    </row>
    <row r="421" spans="1:18" ht="14.25" customHeight="1" x14ac:dyDescent="0.35">
      <c r="A421" t="s">
        <v>9614</v>
      </c>
      <c r="B421" t="s">
        <v>9615</v>
      </c>
      <c r="C421" t="s">
        <v>9634</v>
      </c>
      <c r="D421" t="s">
        <v>4110</v>
      </c>
      <c r="F421">
        <v>1</v>
      </c>
      <c r="G421" t="s">
        <v>9635</v>
      </c>
      <c r="H421" t="s">
        <v>9698</v>
      </c>
      <c r="I421">
        <v>13063</v>
      </c>
      <c r="J421">
        <v>296312</v>
      </c>
      <c r="K421">
        <v>296312</v>
      </c>
      <c r="L421" s="10">
        <v>1585</v>
      </c>
      <c r="M421" s="10">
        <v>1660</v>
      </c>
      <c r="N421" s="10">
        <v>1820</v>
      </c>
      <c r="O421" s="10">
        <v>2182</v>
      </c>
      <c r="P421" s="10">
        <v>2605</v>
      </c>
      <c r="Q421" t="str">
        <f>VLOOKUP(I421,'CoC Range'!A$2:B$4899,2,FALSE())</f>
        <v>GA-501</v>
      </c>
      <c r="R421">
        <f>IF(VLOOKUP(Q421,'CoC Range'!B$2:C$4899,2,FALSE())="",1,0.5)</f>
        <v>0.5</v>
      </c>
    </row>
    <row r="422" spans="1:18" ht="14.25" customHeight="1" x14ac:dyDescent="0.35">
      <c r="A422" t="s">
        <v>9614</v>
      </c>
      <c r="B422" t="s">
        <v>9615</v>
      </c>
      <c r="C422" t="s">
        <v>9699</v>
      </c>
      <c r="D422" t="s">
        <v>4112</v>
      </c>
      <c r="F422">
        <v>0</v>
      </c>
      <c r="G422" t="s">
        <v>9700</v>
      </c>
      <c r="H422" t="s">
        <v>9701</v>
      </c>
      <c r="I422">
        <v>13065</v>
      </c>
      <c r="J422">
        <v>6713</v>
      </c>
      <c r="K422">
        <v>6713</v>
      </c>
      <c r="L422" s="10">
        <v>765</v>
      </c>
      <c r="M422" s="10">
        <v>770</v>
      </c>
      <c r="N422" s="10">
        <v>973</v>
      </c>
      <c r="O422" s="10">
        <v>1353</v>
      </c>
      <c r="P422" s="10">
        <v>1395</v>
      </c>
      <c r="Q422" t="str">
        <f>VLOOKUP(I422,'CoC Range'!A$2:B$4899,2,FALSE())</f>
        <v>GA-501</v>
      </c>
      <c r="R422">
        <f>IF(VLOOKUP(Q422,'CoC Range'!B$2:C$4899,2,FALSE())="",1,0.5)</f>
        <v>0.5</v>
      </c>
    </row>
    <row r="423" spans="1:18" ht="14.25" customHeight="1" x14ac:dyDescent="0.35">
      <c r="A423" t="s">
        <v>9614</v>
      </c>
      <c r="B423" t="s">
        <v>9615</v>
      </c>
      <c r="C423" t="s">
        <v>9634</v>
      </c>
      <c r="D423" t="s">
        <v>4114</v>
      </c>
      <c r="F423">
        <v>1</v>
      </c>
      <c r="G423" t="s">
        <v>9635</v>
      </c>
      <c r="H423" t="s">
        <v>9702</v>
      </c>
      <c r="I423">
        <v>13067</v>
      </c>
      <c r="J423">
        <v>765813</v>
      </c>
      <c r="K423">
        <v>765813</v>
      </c>
      <c r="L423" s="10">
        <v>1585</v>
      </c>
      <c r="M423" s="10">
        <v>1660</v>
      </c>
      <c r="N423" s="10">
        <v>1820</v>
      </c>
      <c r="O423" s="10">
        <v>2182</v>
      </c>
      <c r="P423" s="10">
        <v>2605</v>
      </c>
      <c r="Q423" t="str">
        <f>VLOOKUP(I423,'CoC Range'!A$2:B$4899,2,FALSE())</f>
        <v>GA-506</v>
      </c>
      <c r="R423">
        <f>IF(VLOOKUP(Q423,'CoC Range'!B$2:C$4899,2,FALSE())="",1,0.5)</f>
        <v>1</v>
      </c>
    </row>
    <row r="424" spans="1:18" ht="14.25" customHeight="1" x14ac:dyDescent="0.35">
      <c r="A424" t="s">
        <v>9614</v>
      </c>
      <c r="B424" t="s">
        <v>9615</v>
      </c>
      <c r="C424" t="s">
        <v>9703</v>
      </c>
      <c r="D424" t="s">
        <v>3357</v>
      </c>
      <c r="F424">
        <v>0</v>
      </c>
      <c r="G424" t="s">
        <v>9704</v>
      </c>
      <c r="H424" t="s">
        <v>9705</v>
      </c>
      <c r="I424">
        <v>13069</v>
      </c>
      <c r="J424">
        <v>43056</v>
      </c>
      <c r="K424">
        <v>43056</v>
      </c>
      <c r="L424" s="10">
        <v>675</v>
      </c>
      <c r="M424" s="10">
        <v>885</v>
      </c>
      <c r="N424" s="10">
        <v>973</v>
      </c>
      <c r="O424" s="10">
        <v>1275</v>
      </c>
      <c r="P424" s="10">
        <v>1610</v>
      </c>
      <c r="Q424" t="str">
        <f>VLOOKUP(I424,'CoC Range'!A$2:B$4899,2,FALSE())</f>
        <v>GA-501</v>
      </c>
      <c r="R424">
        <f>IF(VLOOKUP(Q424,'CoC Range'!B$2:C$4899,2,FALSE())="",1,0.5)</f>
        <v>0.5</v>
      </c>
    </row>
    <row r="425" spans="1:18" ht="14.25" customHeight="1" x14ac:dyDescent="0.35">
      <c r="A425" t="s">
        <v>9614</v>
      </c>
      <c r="B425" t="s">
        <v>9615</v>
      </c>
      <c r="C425" t="s">
        <v>9706</v>
      </c>
      <c r="D425" t="s">
        <v>4117</v>
      </c>
      <c r="F425">
        <v>0</v>
      </c>
      <c r="G425" t="s">
        <v>9707</v>
      </c>
      <c r="H425" t="s">
        <v>9708</v>
      </c>
      <c r="I425">
        <v>13071</v>
      </c>
      <c r="J425">
        <v>45813</v>
      </c>
      <c r="K425">
        <v>45813</v>
      </c>
      <c r="L425" s="10">
        <v>737</v>
      </c>
      <c r="M425" s="10">
        <v>742</v>
      </c>
      <c r="N425" s="10">
        <v>973</v>
      </c>
      <c r="O425" s="10">
        <v>1167</v>
      </c>
      <c r="P425" s="10">
        <v>1591</v>
      </c>
      <c r="Q425" t="str">
        <f>VLOOKUP(I425,'CoC Range'!A$2:B$4899,2,FALSE())</f>
        <v>GA-501</v>
      </c>
      <c r="R425">
        <f>IF(VLOOKUP(Q425,'CoC Range'!B$2:C$4899,2,FALSE())="",1,0.5)</f>
        <v>0.5</v>
      </c>
    </row>
    <row r="426" spans="1:18" ht="14.25" customHeight="1" x14ac:dyDescent="0.35">
      <c r="A426" t="s">
        <v>9614</v>
      </c>
      <c r="B426" t="s">
        <v>9615</v>
      </c>
      <c r="C426" t="s">
        <v>9663</v>
      </c>
      <c r="D426" t="s">
        <v>3574</v>
      </c>
      <c r="F426">
        <v>1</v>
      </c>
      <c r="G426" t="s">
        <v>9664</v>
      </c>
      <c r="H426" t="s">
        <v>9709</v>
      </c>
      <c r="I426">
        <v>13073</v>
      </c>
      <c r="J426">
        <v>156921</v>
      </c>
      <c r="K426">
        <v>156921</v>
      </c>
      <c r="L426" s="10">
        <v>939</v>
      </c>
      <c r="M426" s="10">
        <v>1114</v>
      </c>
      <c r="N426" s="10">
        <v>1261</v>
      </c>
      <c r="O426" s="10">
        <v>1627</v>
      </c>
      <c r="P426" s="10">
        <v>1984</v>
      </c>
      <c r="Q426" t="str">
        <f>VLOOKUP(I426,'CoC Range'!A$2:B$4899,2,FALSE())</f>
        <v>GA-501</v>
      </c>
      <c r="R426">
        <f>IF(VLOOKUP(Q426,'CoC Range'!B$2:C$4899,2,FALSE())="",1,0.5)</f>
        <v>0.5</v>
      </c>
    </row>
    <row r="427" spans="1:18" ht="14.25" customHeight="1" x14ac:dyDescent="0.35">
      <c r="A427" t="s">
        <v>9614</v>
      </c>
      <c r="B427" t="s">
        <v>9615</v>
      </c>
      <c r="C427" t="s">
        <v>9710</v>
      </c>
      <c r="D427" t="s">
        <v>4120</v>
      </c>
      <c r="F427">
        <v>0</v>
      </c>
      <c r="G427" t="s">
        <v>9711</v>
      </c>
      <c r="H427" t="s">
        <v>9712</v>
      </c>
      <c r="I427">
        <v>13075</v>
      </c>
      <c r="J427">
        <v>17242</v>
      </c>
      <c r="K427">
        <v>17242</v>
      </c>
      <c r="L427" s="10">
        <v>765</v>
      </c>
      <c r="M427" s="10">
        <v>770</v>
      </c>
      <c r="N427" s="10">
        <v>973</v>
      </c>
      <c r="O427" s="10">
        <v>1315</v>
      </c>
      <c r="P427" s="10">
        <v>1359</v>
      </c>
      <c r="Q427" t="str">
        <f>VLOOKUP(I427,'CoC Range'!A$2:B$4899,2,FALSE())</f>
        <v>GA-501</v>
      </c>
      <c r="R427">
        <f>IF(VLOOKUP(Q427,'CoC Range'!B$2:C$4899,2,FALSE())="",1,0.5)</f>
        <v>0.5</v>
      </c>
    </row>
    <row r="428" spans="1:18" ht="14.25" customHeight="1" x14ac:dyDescent="0.35">
      <c r="A428" t="s">
        <v>9614</v>
      </c>
      <c r="B428" t="s">
        <v>9615</v>
      </c>
      <c r="C428" t="s">
        <v>9634</v>
      </c>
      <c r="D428" t="s">
        <v>4122</v>
      </c>
      <c r="F428">
        <v>1</v>
      </c>
      <c r="G428" t="s">
        <v>9635</v>
      </c>
      <c r="H428" t="s">
        <v>9713</v>
      </c>
      <c r="I428">
        <v>13077</v>
      </c>
      <c r="J428">
        <v>147449</v>
      </c>
      <c r="K428">
        <v>147449</v>
      </c>
      <c r="L428" s="10">
        <v>1585</v>
      </c>
      <c r="M428" s="10">
        <v>1660</v>
      </c>
      <c r="N428" s="10">
        <v>1820</v>
      </c>
      <c r="O428" s="10">
        <v>2182</v>
      </c>
      <c r="P428" s="10">
        <v>2605</v>
      </c>
      <c r="Q428" t="str">
        <f>VLOOKUP(I428,'CoC Range'!A$2:B$4899,2,FALSE())</f>
        <v>GA-501</v>
      </c>
      <c r="R428">
        <f>IF(VLOOKUP(Q428,'CoC Range'!B$2:C$4899,2,FALSE())="",1,0.5)</f>
        <v>0.5</v>
      </c>
    </row>
    <row r="429" spans="1:18" ht="14.25" customHeight="1" x14ac:dyDescent="0.35">
      <c r="A429" t="s">
        <v>9614</v>
      </c>
      <c r="B429" t="s">
        <v>9615</v>
      </c>
      <c r="C429" t="s">
        <v>9644</v>
      </c>
      <c r="D429" t="s">
        <v>3580</v>
      </c>
      <c r="F429">
        <v>1</v>
      </c>
      <c r="G429" t="s">
        <v>9645</v>
      </c>
      <c r="H429" t="s">
        <v>9714</v>
      </c>
      <c r="I429">
        <v>13079</v>
      </c>
      <c r="J429">
        <v>12156</v>
      </c>
      <c r="K429">
        <v>12156</v>
      </c>
      <c r="L429" s="10">
        <v>1085</v>
      </c>
      <c r="M429" s="10">
        <v>1158</v>
      </c>
      <c r="N429" s="10">
        <v>1307</v>
      </c>
      <c r="O429" s="10">
        <v>1567</v>
      </c>
      <c r="P429" s="10">
        <v>1731</v>
      </c>
      <c r="Q429" t="str">
        <f>VLOOKUP(I429,'CoC Range'!A$2:B$4899,2,FALSE())</f>
        <v>GA-501</v>
      </c>
      <c r="R429">
        <f>IF(VLOOKUP(Q429,'CoC Range'!B$2:C$4899,2,FALSE())="",1,0.5)</f>
        <v>0.5</v>
      </c>
    </row>
    <row r="430" spans="1:18" ht="14.25" customHeight="1" x14ac:dyDescent="0.35">
      <c r="A430" t="s">
        <v>9614</v>
      </c>
      <c r="B430" t="s">
        <v>9615</v>
      </c>
      <c r="C430" t="s">
        <v>9715</v>
      </c>
      <c r="D430" t="s">
        <v>4125</v>
      </c>
      <c r="F430">
        <v>0</v>
      </c>
      <c r="G430" t="s">
        <v>9716</v>
      </c>
      <c r="H430" t="s">
        <v>9717</v>
      </c>
      <c r="I430">
        <v>13081</v>
      </c>
      <c r="J430">
        <v>20255</v>
      </c>
      <c r="K430">
        <v>20255</v>
      </c>
      <c r="L430" s="10">
        <v>780</v>
      </c>
      <c r="M430" s="10">
        <v>785</v>
      </c>
      <c r="N430" s="10">
        <v>973</v>
      </c>
      <c r="O430" s="10">
        <v>1167</v>
      </c>
      <c r="P430" s="10">
        <v>1288</v>
      </c>
      <c r="Q430" t="str">
        <f>VLOOKUP(I430,'CoC Range'!A$2:B$4899,2,FALSE())</f>
        <v>GA-501</v>
      </c>
      <c r="R430">
        <f>IF(VLOOKUP(Q430,'CoC Range'!B$2:C$4899,2,FALSE())="",1,0.5)</f>
        <v>0.5</v>
      </c>
    </row>
    <row r="431" spans="1:18" ht="14.25" customHeight="1" x14ac:dyDescent="0.35">
      <c r="A431" t="s">
        <v>9614</v>
      </c>
      <c r="B431" t="s">
        <v>9615</v>
      </c>
      <c r="C431" t="s">
        <v>9679</v>
      </c>
      <c r="D431" t="s">
        <v>4127</v>
      </c>
      <c r="F431">
        <v>1</v>
      </c>
      <c r="G431" t="s">
        <v>9680</v>
      </c>
      <c r="H431" t="s">
        <v>9718</v>
      </c>
      <c r="I431">
        <v>13083</v>
      </c>
      <c r="J431">
        <v>16239</v>
      </c>
      <c r="K431">
        <v>16239</v>
      </c>
      <c r="L431" s="10">
        <v>1211</v>
      </c>
      <c r="M431" s="10">
        <v>1263</v>
      </c>
      <c r="N431" s="10">
        <v>1390</v>
      </c>
      <c r="O431" s="10">
        <v>1734</v>
      </c>
      <c r="P431" s="10">
        <v>1853</v>
      </c>
      <c r="Q431" t="str">
        <f>VLOOKUP(I431,'CoC Range'!A$2:B$4899,2,FALSE())</f>
        <v>GA-501</v>
      </c>
      <c r="R431">
        <f>IF(VLOOKUP(Q431,'CoC Range'!B$2:C$4899,2,FALSE())="",1,0.5)</f>
        <v>0.5</v>
      </c>
    </row>
    <row r="432" spans="1:18" ht="14.25" customHeight="1" x14ac:dyDescent="0.35">
      <c r="A432" t="s">
        <v>9614</v>
      </c>
      <c r="B432" t="s">
        <v>9615</v>
      </c>
      <c r="C432" t="s">
        <v>9634</v>
      </c>
      <c r="D432" t="s">
        <v>4129</v>
      </c>
      <c r="F432">
        <v>1</v>
      </c>
      <c r="G432" t="s">
        <v>9635</v>
      </c>
      <c r="H432" t="s">
        <v>9719</v>
      </c>
      <c r="I432">
        <v>13085</v>
      </c>
      <c r="J432">
        <v>27355</v>
      </c>
      <c r="K432">
        <v>27355</v>
      </c>
      <c r="L432" s="10">
        <v>1585</v>
      </c>
      <c r="M432" s="10">
        <v>1660</v>
      </c>
      <c r="N432" s="10">
        <v>1820</v>
      </c>
      <c r="O432" s="10">
        <v>2182</v>
      </c>
      <c r="P432" s="10">
        <v>2605</v>
      </c>
      <c r="Q432" t="str">
        <f>VLOOKUP(I432,'CoC Range'!A$2:B$4899,2,FALSE())</f>
        <v>GA-501</v>
      </c>
      <c r="R432">
        <f>IF(VLOOKUP(Q432,'CoC Range'!B$2:C$4899,2,FALSE())="",1,0.5)</f>
        <v>0.5</v>
      </c>
    </row>
    <row r="433" spans="1:18" ht="14.25" customHeight="1" x14ac:dyDescent="0.35">
      <c r="A433" t="s">
        <v>9614</v>
      </c>
      <c r="B433" t="s">
        <v>9615</v>
      </c>
      <c r="C433" t="s">
        <v>9720</v>
      </c>
      <c r="D433" t="s">
        <v>4131</v>
      </c>
      <c r="F433">
        <v>0</v>
      </c>
      <c r="G433" t="s">
        <v>9721</v>
      </c>
      <c r="H433" t="s">
        <v>9722</v>
      </c>
      <c r="I433">
        <v>13087</v>
      </c>
      <c r="J433">
        <v>29063</v>
      </c>
      <c r="K433">
        <v>29063</v>
      </c>
      <c r="L433" s="10">
        <v>848</v>
      </c>
      <c r="M433" s="10">
        <v>850</v>
      </c>
      <c r="N433" s="10">
        <v>973</v>
      </c>
      <c r="O433" s="10">
        <v>1287</v>
      </c>
      <c r="P433" s="10">
        <v>1288</v>
      </c>
      <c r="Q433" t="str">
        <f>VLOOKUP(I433,'CoC Range'!A$2:B$4899,2,FALSE())</f>
        <v>GA-501</v>
      </c>
      <c r="R433">
        <f>IF(VLOOKUP(Q433,'CoC Range'!B$2:C$4899,2,FALSE())="",1,0.5)</f>
        <v>0.5</v>
      </c>
    </row>
    <row r="434" spans="1:18" ht="14.25" customHeight="1" x14ac:dyDescent="0.35">
      <c r="A434" t="s">
        <v>9614</v>
      </c>
      <c r="B434" t="s">
        <v>9615</v>
      </c>
      <c r="C434" t="s">
        <v>9634</v>
      </c>
      <c r="D434" t="s">
        <v>3375</v>
      </c>
      <c r="F434">
        <v>1</v>
      </c>
      <c r="G434" t="s">
        <v>9635</v>
      </c>
      <c r="H434" t="s">
        <v>9723</v>
      </c>
      <c r="I434">
        <v>13089</v>
      </c>
      <c r="J434">
        <v>761209</v>
      </c>
      <c r="K434">
        <v>761209</v>
      </c>
      <c r="L434" s="10">
        <v>1585</v>
      </c>
      <c r="M434" s="10">
        <v>1660</v>
      </c>
      <c r="N434" s="10">
        <v>1820</v>
      </c>
      <c r="O434" s="10">
        <v>2182</v>
      </c>
      <c r="P434" s="10">
        <v>2605</v>
      </c>
      <c r="Q434" t="str">
        <f>VLOOKUP(I434,'CoC Range'!A$2:B$4899,2,FALSE())</f>
        <v>GA-508</v>
      </c>
      <c r="R434">
        <f>IF(VLOOKUP(Q434,'CoC Range'!B$2:C$4899,2,FALSE())="",1,0.5)</f>
        <v>1</v>
      </c>
    </row>
    <row r="435" spans="1:18" ht="14.25" customHeight="1" x14ac:dyDescent="0.35">
      <c r="A435" t="s">
        <v>9614</v>
      </c>
      <c r="B435" t="s">
        <v>9615</v>
      </c>
      <c r="C435" t="s">
        <v>9724</v>
      </c>
      <c r="D435" t="s">
        <v>4134</v>
      </c>
      <c r="F435">
        <v>0</v>
      </c>
      <c r="G435" t="s">
        <v>9725</v>
      </c>
      <c r="H435" t="s">
        <v>9726</v>
      </c>
      <c r="I435">
        <v>13091</v>
      </c>
      <c r="J435">
        <v>19977</v>
      </c>
      <c r="K435">
        <v>19977</v>
      </c>
      <c r="L435" s="10">
        <v>737</v>
      </c>
      <c r="M435" s="10">
        <v>742</v>
      </c>
      <c r="N435" s="10">
        <v>973</v>
      </c>
      <c r="O435" s="10">
        <v>1167</v>
      </c>
      <c r="P435" s="10">
        <v>1288</v>
      </c>
      <c r="Q435" t="str">
        <f>VLOOKUP(I435,'CoC Range'!A$2:B$4899,2,FALSE())</f>
        <v>GA-501</v>
      </c>
      <c r="R435">
        <f>IF(VLOOKUP(Q435,'CoC Range'!B$2:C$4899,2,FALSE())="",1,0.5)</f>
        <v>0.5</v>
      </c>
    </row>
    <row r="436" spans="1:18" ht="14.25" customHeight="1" x14ac:dyDescent="0.35">
      <c r="A436" t="s">
        <v>9614</v>
      </c>
      <c r="B436" t="s">
        <v>9615</v>
      </c>
      <c r="C436" t="s">
        <v>9727</v>
      </c>
      <c r="D436" t="s">
        <v>4136</v>
      </c>
      <c r="F436">
        <v>0</v>
      </c>
      <c r="G436" t="s">
        <v>9728</v>
      </c>
      <c r="H436" t="s">
        <v>9729</v>
      </c>
      <c r="I436">
        <v>13093</v>
      </c>
      <c r="J436">
        <v>11236</v>
      </c>
      <c r="K436">
        <v>11236</v>
      </c>
      <c r="L436" s="10">
        <v>765</v>
      </c>
      <c r="M436" s="10">
        <v>770</v>
      </c>
      <c r="N436" s="10">
        <v>973</v>
      </c>
      <c r="O436" s="10">
        <v>1283</v>
      </c>
      <c r="P436" s="10">
        <v>1288</v>
      </c>
      <c r="Q436" t="str">
        <f>VLOOKUP(I436,'CoC Range'!A$2:B$4899,2,FALSE())</f>
        <v>GA-501</v>
      </c>
      <c r="R436">
        <f>IF(VLOOKUP(Q436,'CoC Range'!B$2:C$4899,2,FALSE())="",1,0.5)</f>
        <v>0.5</v>
      </c>
    </row>
    <row r="437" spans="1:18" ht="14.25" customHeight="1" x14ac:dyDescent="0.35">
      <c r="A437" t="s">
        <v>9614</v>
      </c>
      <c r="B437" t="s">
        <v>9615</v>
      </c>
      <c r="C437" t="s">
        <v>9730</v>
      </c>
      <c r="D437" t="s">
        <v>4138</v>
      </c>
      <c r="F437">
        <v>1</v>
      </c>
      <c r="G437" t="s">
        <v>9731</v>
      </c>
      <c r="H437" t="s">
        <v>9732</v>
      </c>
      <c r="I437">
        <v>13095</v>
      </c>
      <c r="J437">
        <v>85038</v>
      </c>
      <c r="K437">
        <v>85038</v>
      </c>
      <c r="L437" s="10">
        <v>966</v>
      </c>
      <c r="M437" s="10">
        <v>1006</v>
      </c>
      <c r="N437" s="10">
        <v>1129</v>
      </c>
      <c r="O437" s="10">
        <v>1534</v>
      </c>
      <c r="P437" s="10">
        <v>1858</v>
      </c>
      <c r="Q437" t="str">
        <f>VLOOKUP(I437,'CoC Range'!A$2:B$4899,2,FALSE())</f>
        <v>GA-501</v>
      </c>
      <c r="R437">
        <f>IF(VLOOKUP(Q437,'CoC Range'!B$2:C$4899,2,FALSE())="",1,0.5)</f>
        <v>0.5</v>
      </c>
    </row>
    <row r="438" spans="1:18" ht="14.25" customHeight="1" x14ac:dyDescent="0.35">
      <c r="A438" t="s">
        <v>9614</v>
      </c>
      <c r="B438" t="s">
        <v>9615</v>
      </c>
      <c r="C438" t="s">
        <v>9634</v>
      </c>
      <c r="D438" t="s">
        <v>3833</v>
      </c>
      <c r="F438">
        <v>1</v>
      </c>
      <c r="G438" t="s">
        <v>9635</v>
      </c>
      <c r="H438" t="s">
        <v>9733</v>
      </c>
      <c r="I438">
        <v>13097</v>
      </c>
      <c r="J438">
        <v>144735</v>
      </c>
      <c r="K438">
        <v>144735</v>
      </c>
      <c r="L438" s="10">
        <v>1585</v>
      </c>
      <c r="M438" s="10">
        <v>1660</v>
      </c>
      <c r="N438" s="10">
        <v>1820</v>
      </c>
      <c r="O438" s="10">
        <v>2182</v>
      </c>
      <c r="P438" s="10">
        <v>2605</v>
      </c>
      <c r="Q438" t="str">
        <f>VLOOKUP(I438,'CoC Range'!A$2:B$4899,2,FALSE())</f>
        <v>GA-501</v>
      </c>
      <c r="R438">
        <f>IF(VLOOKUP(Q438,'CoC Range'!B$2:C$4899,2,FALSE())="",1,0.5)</f>
        <v>0.5</v>
      </c>
    </row>
    <row r="439" spans="1:18" ht="14.25" customHeight="1" x14ac:dyDescent="0.35">
      <c r="A439" t="s">
        <v>9614</v>
      </c>
      <c r="B439" t="s">
        <v>9615</v>
      </c>
      <c r="C439" t="s">
        <v>9734</v>
      </c>
      <c r="D439" t="s">
        <v>4141</v>
      </c>
      <c r="F439">
        <v>0</v>
      </c>
      <c r="G439" t="s">
        <v>9735</v>
      </c>
      <c r="H439" t="s">
        <v>9736</v>
      </c>
      <c r="I439">
        <v>13099</v>
      </c>
      <c r="J439">
        <v>10753</v>
      </c>
      <c r="K439">
        <v>10753</v>
      </c>
      <c r="L439" s="10">
        <v>782</v>
      </c>
      <c r="M439" s="10">
        <v>888</v>
      </c>
      <c r="N439" s="10">
        <v>973</v>
      </c>
      <c r="O439" s="10">
        <v>1238</v>
      </c>
      <c r="P439" s="10">
        <v>1340</v>
      </c>
      <c r="Q439" t="str">
        <f>VLOOKUP(I439,'CoC Range'!A$2:B$4899,2,FALSE())</f>
        <v>GA-501</v>
      </c>
      <c r="R439">
        <f>IF(VLOOKUP(Q439,'CoC Range'!B$2:C$4899,2,FALSE())="",1,0.5)</f>
        <v>0.5</v>
      </c>
    </row>
    <row r="440" spans="1:18" ht="14.25" customHeight="1" x14ac:dyDescent="0.35">
      <c r="A440" t="s">
        <v>9614</v>
      </c>
      <c r="B440" t="s">
        <v>9615</v>
      </c>
      <c r="C440" t="s">
        <v>9654</v>
      </c>
      <c r="D440" t="s">
        <v>4143</v>
      </c>
      <c r="F440">
        <v>1</v>
      </c>
      <c r="G440" t="s">
        <v>9655</v>
      </c>
      <c r="H440" t="s">
        <v>9737</v>
      </c>
      <c r="I440">
        <v>13101</v>
      </c>
      <c r="J440">
        <v>3707</v>
      </c>
      <c r="K440">
        <v>3707</v>
      </c>
      <c r="L440" s="10">
        <v>915</v>
      </c>
      <c r="M440" s="10">
        <v>921</v>
      </c>
      <c r="N440" s="10">
        <v>1192</v>
      </c>
      <c r="O440" s="10">
        <v>1583</v>
      </c>
      <c r="P440" s="10">
        <v>1915</v>
      </c>
      <c r="Q440" t="str">
        <f>VLOOKUP(I440,'CoC Range'!A$2:B$4899,2,FALSE())</f>
        <v>GA-501</v>
      </c>
      <c r="R440">
        <f>IF(VLOOKUP(Q440,'CoC Range'!B$2:C$4899,2,FALSE())="",1,0.5)</f>
        <v>0.5</v>
      </c>
    </row>
    <row r="441" spans="1:18" ht="14.25" customHeight="1" x14ac:dyDescent="0.35">
      <c r="A441" t="s">
        <v>9614</v>
      </c>
      <c r="B441" t="s">
        <v>9615</v>
      </c>
      <c r="C441" t="s">
        <v>9657</v>
      </c>
      <c r="D441" t="s">
        <v>4145</v>
      </c>
      <c r="F441">
        <v>1</v>
      </c>
      <c r="G441" t="s">
        <v>9658</v>
      </c>
      <c r="H441" t="s">
        <v>9738</v>
      </c>
      <c r="I441">
        <v>13103</v>
      </c>
      <c r="J441">
        <v>65314</v>
      </c>
      <c r="K441">
        <v>65314</v>
      </c>
      <c r="L441" s="10">
        <v>1455</v>
      </c>
      <c r="M441" s="10">
        <v>1533</v>
      </c>
      <c r="N441" s="10">
        <v>1680</v>
      </c>
      <c r="O441" s="10">
        <v>2235</v>
      </c>
      <c r="P441" s="10">
        <v>2547</v>
      </c>
      <c r="Q441" t="str">
        <f>VLOOKUP(I441,'CoC Range'!A$2:B$4899,2,FALSE())</f>
        <v>GA-501</v>
      </c>
      <c r="R441">
        <f>IF(VLOOKUP(Q441,'CoC Range'!B$2:C$4899,2,FALSE())="",1,0.5)</f>
        <v>0.5</v>
      </c>
    </row>
    <row r="442" spans="1:18" ht="14.25" customHeight="1" x14ac:dyDescent="0.35">
      <c r="A442" t="s">
        <v>9614</v>
      </c>
      <c r="B442" t="s">
        <v>9615</v>
      </c>
      <c r="C442" t="s">
        <v>9739</v>
      </c>
      <c r="D442" t="s">
        <v>3837</v>
      </c>
      <c r="F442">
        <v>0</v>
      </c>
      <c r="G442" t="s">
        <v>9740</v>
      </c>
      <c r="H442" t="s">
        <v>9741</v>
      </c>
      <c r="I442">
        <v>13105</v>
      </c>
      <c r="J442">
        <v>19570</v>
      </c>
      <c r="K442">
        <v>19570</v>
      </c>
      <c r="L442" s="10">
        <v>831</v>
      </c>
      <c r="M442" s="10">
        <v>836</v>
      </c>
      <c r="N442" s="10">
        <v>1074</v>
      </c>
      <c r="O442" s="10">
        <v>1288</v>
      </c>
      <c r="P442" s="10">
        <v>1422</v>
      </c>
      <c r="Q442" t="str">
        <f>VLOOKUP(I442,'CoC Range'!A$2:B$4899,2,FALSE())</f>
        <v>GA-501</v>
      </c>
      <c r="R442">
        <f>IF(VLOOKUP(Q442,'CoC Range'!B$2:C$4899,2,FALSE())="",1,0.5)</f>
        <v>0.5</v>
      </c>
    </row>
    <row r="443" spans="1:18" ht="14.25" customHeight="1" x14ac:dyDescent="0.35">
      <c r="A443" t="s">
        <v>9614</v>
      </c>
      <c r="B443" t="s">
        <v>9615</v>
      </c>
      <c r="C443" t="s">
        <v>9742</v>
      </c>
      <c r="D443" t="s">
        <v>4148</v>
      </c>
      <c r="F443">
        <v>0</v>
      </c>
      <c r="G443" t="s">
        <v>9743</v>
      </c>
      <c r="H443" t="s">
        <v>9744</v>
      </c>
      <c r="I443">
        <v>13107</v>
      </c>
      <c r="J443">
        <v>22907</v>
      </c>
      <c r="K443">
        <v>22907</v>
      </c>
      <c r="L443" s="10">
        <v>828</v>
      </c>
      <c r="M443" s="10">
        <v>888</v>
      </c>
      <c r="N443" s="10">
        <v>973</v>
      </c>
      <c r="O443" s="10">
        <v>1239</v>
      </c>
      <c r="P443" s="10">
        <v>1632</v>
      </c>
      <c r="Q443" t="str">
        <f>VLOOKUP(I443,'CoC Range'!A$2:B$4899,2,FALSE())</f>
        <v>GA-501</v>
      </c>
      <c r="R443">
        <f>IF(VLOOKUP(Q443,'CoC Range'!B$2:C$4899,2,FALSE())="",1,0.5)</f>
        <v>0.5</v>
      </c>
    </row>
    <row r="444" spans="1:18" ht="14.25" customHeight="1" x14ac:dyDescent="0.35">
      <c r="A444" t="s">
        <v>9614</v>
      </c>
      <c r="B444" t="s">
        <v>9615</v>
      </c>
      <c r="C444" t="s">
        <v>9745</v>
      </c>
      <c r="D444" t="s">
        <v>4150</v>
      </c>
      <c r="F444">
        <v>0</v>
      </c>
      <c r="G444" t="s">
        <v>9746</v>
      </c>
      <c r="H444" t="s">
        <v>9747</v>
      </c>
      <c r="I444">
        <v>13109</v>
      </c>
      <c r="J444">
        <v>10759</v>
      </c>
      <c r="K444">
        <v>10759</v>
      </c>
      <c r="L444" s="10">
        <v>737</v>
      </c>
      <c r="M444" s="10">
        <v>742</v>
      </c>
      <c r="N444" s="10">
        <v>973</v>
      </c>
      <c r="O444" s="10">
        <v>1167</v>
      </c>
      <c r="P444" s="10">
        <v>1288</v>
      </c>
      <c r="Q444" t="str">
        <f>VLOOKUP(I444,'CoC Range'!A$2:B$4899,2,FALSE())</f>
        <v>GA-501</v>
      </c>
      <c r="R444">
        <f>IF(VLOOKUP(Q444,'CoC Range'!B$2:C$4899,2,FALSE())="",1,0.5)</f>
        <v>0.5</v>
      </c>
    </row>
    <row r="445" spans="1:18" ht="14.25" customHeight="1" x14ac:dyDescent="0.35">
      <c r="A445" t="s">
        <v>9614</v>
      </c>
      <c r="B445" t="s">
        <v>9615</v>
      </c>
      <c r="C445" t="s">
        <v>9748</v>
      </c>
      <c r="D445" t="s">
        <v>4152</v>
      </c>
      <c r="F445">
        <v>0</v>
      </c>
      <c r="G445" t="s">
        <v>9749</v>
      </c>
      <c r="H445" t="s">
        <v>9750</v>
      </c>
      <c r="I445">
        <v>13111</v>
      </c>
      <c r="J445">
        <v>25436</v>
      </c>
      <c r="K445">
        <v>25436</v>
      </c>
      <c r="L445" s="10">
        <v>737</v>
      </c>
      <c r="M445" s="10">
        <v>742</v>
      </c>
      <c r="N445" s="10">
        <v>973</v>
      </c>
      <c r="O445" s="10">
        <v>1323</v>
      </c>
      <c r="P445" s="10">
        <v>1328</v>
      </c>
      <c r="Q445" t="str">
        <f>VLOOKUP(I445,'CoC Range'!A$2:B$4899,2,FALSE())</f>
        <v>GA-501</v>
      </c>
      <c r="R445">
        <f>IF(VLOOKUP(Q445,'CoC Range'!B$2:C$4899,2,FALSE())="",1,0.5)</f>
        <v>0.5</v>
      </c>
    </row>
    <row r="446" spans="1:18" ht="14.25" customHeight="1" x14ac:dyDescent="0.35">
      <c r="A446" t="s">
        <v>9614</v>
      </c>
      <c r="B446" t="s">
        <v>9615</v>
      </c>
      <c r="C446" t="s">
        <v>9634</v>
      </c>
      <c r="D446" t="s">
        <v>3383</v>
      </c>
      <c r="F446">
        <v>1</v>
      </c>
      <c r="G446" t="s">
        <v>9635</v>
      </c>
      <c r="H446" t="s">
        <v>9751</v>
      </c>
      <c r="I446">
        <v>13113</v>
      </c>
      <c r="J446">
        <v>119259</v>
      </c>
      <c r="K446">
        <v>119259</v>
      </c>
      <c r="L446" s="10">
        <v>1585</v>
      </c>
      <c r="M446" s="10">
        <v>1660</v>
      </c>
      <c r="N446" s="10">
        <v>1820</v>
      </c>
      <c r="O446" s="10">
        <v>2182</v>
      </c>
      <c r="P446" s="10">
        <v>2605</v>
      </c>
      <c r="Q446" t="str">
        <f>VLOOKUP(I446,'CoC Range'!A$2:B$4899,2,FALSE())</f>
        <v>GA-501</v>
      </c>
      <c r="R446">
        <f>IF(VLOOKUP(Q446,'CoC Range'!B$2:C$4899,2,FALSE())="",1,0.5)</f>
        <v>0.5</v>
      </c>
    </row>
    <row r="447" spans="1:18" ht="14.25" customHeight="1" x14ac:dyDescent="0.35">
      <c r="A447" t="s">
        <v>9614</v>
      </c>
      <c r="B447" t="s">
        <v>9615</v>
      </c>
      <c r="C447" t="s">
        <v>9752</v>
      </c>
      <c r="D447" t="s">
        <v>4155</v>
      </c>
      <c r="F447">
        <v>1</v>
      </c>
      <c r="G447" t="s">
        <v>9753</v>
      </c>
      <c r="H447" t="s">
        <v>9754</v>
      </c>
      <c r="I447">
        <v>13115</v>
      </c>
      <c r="J447">
        <v>98541</v>
      </c>
      <c r="K447">
        <v>98541</v>
      </c>
      <c r="L447" s="10">
        <v>822</v>
      </c>
      <c r="M447" s="10">
        <v>923</v>
      </c>
      <c r="N447" s="10">
        <v>1192</v>
      </c>
      <c r="O447" s="10">
        <v>1541</v>
      </c>
      <c r="P447" s="10">
        <v>1626</v>
      </c>
      <c r="Q447" t="str">
        <f>VLOOKUP(I447,'CoC Range'!A$2:B$4899,2,FALSE())</f>
        <v>GA-501</v>
      </c>
      <c r="R447">
        <f>IF(VLOOKUP(Q447,'CoC Range'!B$2:C$4899,2,FALSE())="",1,0.5)</f>
        <v>0.5</v>
      </c>
    </row>
    <row r="448" spans="1:18" ht="14.25" customHeight="1" x14ac:dyDescent="0.35">
      <c r="A448" t="s">
        <v>9614</v>
      </c>
      <c r="B448" t="s">
        <v>9615</v>
      </c>
      <c r="C448" t="s">
        <v>9634</v>
      </c>
      <c r="D448" t="s">
        <v>4157</v>
      </c>
      <c r="F448">
        <v>1</v>
      </c>
      <c r="G448" t="s">
        <v>9635</v>
      </c>
      <c r="H448" t="s">
        <v>9755</v>
      </c>
      <c r="I448">
        <v>13117</v>
      </c>
      <c r="J448">
        <v>253225</v>
      </c>
      <c r="K448">
        <v>253225</v>
      </c>
      <c r="L448" s="10">
        <v>1585</v>
      </c>
      <c r="M448" s="10">
        <v>1660</v>
      </c>
      <c r="N448" s="10">
        <v>1820</v>
      </c>
      <c r="O448" s="10">
        <v>2182</v>
      </c>
      <c r="P448" s="10">
        <v>2605</v>
      </c>
      <c r="Q448" t="str">
        <f>VLOOKUP(I448,'CoC Range'!A$2:B$4899,2,FALSE())</f>
        <v>GA-501</v>
      </c>
      <c r="R448">
        <f>IF(VLOOKUP(Q448,'CoC Range'!B$2:C$4899,2,FALSE())="",1,0.5)</f>
        <v>0.5</v>
      </c>
    </row>
    <row r="449" spans="1:18" ht="14.25" customHeight="1" x14ac:dyDescent="0.35">
      <c r="A449" t="s">
        <v>9614</v>
      </c>
      <c r="B449" t="s">
        <v>9615</v>
      </c>
      <c r="C449" t="s">
        <v>9756</v>
      </c>
      <c r="D449" t="s">
        <v>3385</v>
      </c>
      <c r="F449">
        <v>0</v>
      </c>
      <c r="G449" t="s">
        <v>9757</v>
      </c>
      <c r="H449" t="s">
        <v>9758</v>
      </c>
      <c r="I449">
        <v>13119</v>
      </c>
      <c r="J449">
        <v>23480</v>
      </c>
      <c r="K449">
        <v>23480</v>
      </c>
      <c r="L449" s="10">
        <v>770</v>
      </c>
      <c r="M449" s="10">
        <v>775</v>
      </c>
      <c r="N449" s="10">
        <v>1017</v>
      </c>
      <c r="O449" s="10">
        <v>1219</v>
      </c>
      <c r="P449" s="10">
        <v>1458</v>
      </c>
      <c r="Q449" t="str">
        <f>VLOOKUP(I449,'CoC Range'!A$2:B$4899,2,FALSE())</f>
        <v>GA-501</v>
      </c>
      <c r="R449">
        <f>IF(VLOOKUP(Q449,'CoC Range'!B$2:C$4899,2,FALSE())="",1,0.5)</f>
        <v>0.5</v>
      </c>
    </row>
    <row r="450" spans="1:18" ht="14.25" customHeight="1" x14ac:dyDescent="0.35">
      <c r="A450" t="s">
        <v>9614</v>
      </c>
      <c r="B450" t="s">
        <v>9615</v>
      </c>
      <c r="C450" t="s">
        <v>9634</v>
      </c>
      <c r="D450" t="s">
        <v>3594</v>
      </c>
      <c r="F450">
        <v>1</v>
      </c>
      <c r="G450" t="s">
        <v>9635</v>
      </c>
      <c r="H450" t="s">
        <v>9759</v>
      </c>
      <c r="I450">
        <v>13121</v>
      </c>
      <c r="J450">
        <v>1061944</v>
      </c>
      <c r="K450">
        <v>1061944</v>
      </c>
      <c r="L450" s="10">
        <v>1585</v>
      </c>
      <c r="M450" s="10">
        <v>1660</v>
      </c>
      <c r="N450" s="10">
        <v>1820</v>
      </c>
      <c r="O450" s="10">
        <v>2182</v>
      </c>
      <c r="P450" s="10">
        <v>2605</v>
      </c>
      <c r="Q450" t="str">
        <f>VLOOKUP(I450,'CoC Range'!A$2:B$4899,2,FALSE())</f>
        <v>GA-502</v>
      </c>
      <c r="R450">
        <f>IF(VLOOKUP(Q450,'CoC Range'!B$2:C$4899,2,FALSE())="",1,0.5)</f>
        <v>1</v>
      </c>
    </row>
    <row r="451" spans="1:18" ht="14.25" customHeight="1" x14ac:dyDescent="0.35">
      <c r="A451" t="s">
        <v>9614</v>
      </c>
      <c r="B451" t="s">
        <v>9615</v>
      </c>
      <c r="C451" t="s">
        <v>9760</v>
      </c>
      <c r="D451" t="s">
        <v>4161</v>
      </c>
      <c r="F451">
        <v>0</v>
      </c>
      <c r="G451" t="s">
        <v>9761</v>
      </c>
      <c r="H451" t="s">
        <v>9762</v>
      </c>
      <c r="I451">
        <v>13123</v>
      </c>
      <c r="J451">
        <v>31519</v>
      </c>
      <c r="K451">
        <v>31519</v>
      </c>
      <c r="L451" s="10">
        <v>714</v>
      </c>
      <c r="M451" s="10">
        <v>830</v>
      </c>
      <c r="N451" s="10">
        <v>1036</v>
      </c>
      <c r="O451" s="10">
        <v>1357</v>
      </c>
      <c r="P451" s="10">
        <v>1738</v>
      </c>
      <c r="Q451" t="str">
        <f>VLOOKUP(I451,'CoC Range'!A$2:B$4899,2,FALSE())</f>
        <v>GA-501</v>
      </c>
      <c r="R451">
        <f>IF(VLOOKUP(Q451,'CoC Range'!B$2:C$4899,2,FALSE())="",1,0.5)</f>
        <v>0.5</v>
      </c>
    </row>
    <row r="452" spans="1:18" ht="14.25" customHeight="1" x14ac:dyDescent="0.35">
      <c r="A452" t="s">
        <v>9614</v>
      </c>
      <c r="B452" t="s">
        <v>9615</v>
      </c>
      <c r="C452" t="s">
        <v>9763</v>
      </c>
      <c r="D452" t="s">
        <v>4163</v>
      </c>
      <c r="F452">
        <v>0</v>
      </c>
      <c r="G452" t="s">
        <v>9764</v>
      </c>
      <c r="H452" t="s">
        <v>9765</v>
      </c>
      <c r="I452">
        <v>13125</v>
      </c>
      <c r="J452">
        <v>2903</v>
      </c>
      <c r="K452">
        <v>2903</v>
      </c>
      <c r="L452" s="10">
        <v>765</v>
      </c>
      <c r="M452" s="10">
        <v>770</v>
      </c>
      <c r="N452" s="10">
        <v>973</v>
      </c>
      <c r="O452" s="10">
        <v>1217</v>
      </c>
      <c r="P452" s="10">
        <v>1395</v>
      </c>
      <c r="Q452" t="str">
        <f>VLOOKUP(I452,'CoC Range'!A$2:B$4899,2,FALSE())</f>
        <v>GA-501</v>
      </c>
      <c r="R452">
        <f>IF(VLOOKUP(Q452,'CoC Range'!B$2:C$4899,2,FALSE())="",1,0.5)</f>
        <v>0.5</v>
      </c>
    </row>
    <row r="453" spans="1:18" ht="14.25" customHeight="1" x14ac:dyDescent="0.35">
      <c r="A453" t="s">
        <v>9614</v>
      </c>
      <c r="B453" t="s">
        <v>9615</v>
      </c>
      <c r="C453" t="s">
        <v>9651</v>
      </c>
      <c r="D453" t="s">
        <v>4165</v>
      </c>
      <c r="F453">
        <v>1</v>
      </c>
      <c r="G453" t="s">
        <v>9652</v>
      </c>
      <c r="H453" t="s">
        <v>9766</v>
      </c>
      <c r="I453">
        <v>13127</v>
      </c>
      <c r="J453">
        <v>84566</v>
      </c>
      <c r="K453">
        <v>84566</v>
      </c>
      <c r="L453" s="10">
        <v>1035</v>
      </c>
      <c r="M453" s="10">
        <v>1105</v>
      </c>
      <c r="N453" s="10">
        <v>1293</v>
      </c>
      <c r="O453" s="10">
        <v>1550</v>
      </c>
      <c r="P453" s="10">
        <v>1906</v>
      </c>
      <c r="Q453" t="str">
        <f>VLOOKUP(I453,'CoC Range'!A$2:B$4899,2,FALSE())</f>
        <v>GA-501</v>
      </c>
      <c r="R453">
        <f>IF(VLOOKUP(Q453,'CoC Range'!B$2:C$4899,2,FALSE())="",1,0.5)</f>
        <v>0.5</v>
      </c>
    </row>
    <row r="454" spans="1:18" ht="14.25" customHeight="1" x14ac:dyDescent="0.35">
      <c r="A454" t="s">
        <v>9614</v>
      </c>
      <c r="B454" t="s">
        <v>9615</v>
      </c>
      <c r="C454" t="s">
        <v>9767</v>
      </c>
      <c r="D454" t="s">
        <v>4167</v>
      </c>
      <c r="F454">
        <v>0</v>
      </c>
      <c r="G454" t="s">
        <v>9768</v>
      </c>
      <c r="H454" t="s">
        <v>9769</v>
      </c>
      <c r="I454">
        <v>13129</v>
      </c>
      <c r="J454">
        <v>57785</v>
      </c>
      <c r="K454">
        <v>57785</v>
      </c>
      <c r="L454" s="10">
        <v>703</v>
      </c>
      <c r="M454" s="10">
        <v>833</v>
      </c>
      <c r="N454" s="10">
        <v>1011</v>
      </c>
      <c r="O454" s="10">
        <v>1406</v>
      </c>
      <c r="P454" s="10">
        <v>1590</v>
      </c>
      <c r="Q454" t="str">
        <f>VLOOKUP(I454,'CoC Range'!A$2:B$4899,2,FALSE())</f>
        <v>GA-501</v>
      </c>
      <c r="R454">
        <f>IF(VLOOKUP(Q454,'CoC Range'!B$2:C$4899,2,FALSE())="",1,0.5)</f>
        <v>0.5</v>
      </c>
    </row>
    <row r="455" spans="1:18" ht="14.25" customHeight="1" x14ac:dyDescent="0.35">
      <c r="A455" t="s">
        <v>9614</v>
      </c>
      <c r="B455" t="s">
        <v>9615</v>
      </c>
      <c r="C455" t="s">
        <v>9770</v>
      </c>
      <c r="D455" t="s">
        <v>4169</v>
      </c>
      <c r="F455">
        <v>0</v>
      </c>
      <c r="G455" t="s">
        <v>9771</v>
      </c>
      <c r="H455" t="s">
        <v>9772</v>
      </c>
      <c r="I455">
        <v>13131</v>
      </c>
      <c r="J455">
        <v>26075</v>
      </c>
      <c r="K455">
        <v>26075</v>
      </c>
      <c r="L455" s="10">
        <v>737</v>
      </c>
      <c r="M455" s="10">
        <v>742</v>
      </c>
      <c r="N455" s="10">
        <v>973</v>
      </c>
      <c r="O455" s="10">
        <v>1343</v>
      </c>
      <c r="P455" s="10">
        <v>1490</v>
      </c>
      <c r="Q455" t="str">
        <f>VLOOKUP(I455,'CoC Range'!A$2:B$4899,2,FALSE())</f>
        <v>GA-501</v>
      </c>
      <c r="R455">
        <f>IF(VLOOKUP(Q455,'CoC Range'!B$2:C$4899,2,FALSE())="",1,0.5)</f>
        <v>0.5</v>
      </c>
    </row>
    <row r="456" spans="1:18" ht="14.25" customHeight="1" x14ac:dyDescent="0.35">
      <c r="A456" t="s">
        <v>9614</v>
      </c>
      <c r="B456" t="s">
        <v>9615</v>
      </c>
      <c r="C456" t="s">
        <v>9773</v>
      </c>
      <c r="D456" t="s">
        <v>3389</v>
      </c>
      <c r="F456">
        <v>0</v>
      </c>
      <c r="G456" t="s">
        <v>9774</v>
      </c>
      <c r="H456" t="s">
        <v>9775</v>
      </c>
      <c r="I456">
        <v>13133</v>
      </c>
      <c r="J456">
        <v>19020</v>
      </c>
      <c r="K456">
        <v>19020</v>
      </c>
      <c r="L456" s="10">
        <v>803</v>
      </c>
      <c r="M456" s="10">
        <v>808</v>
      </c>
      <c r="N456" s="10">
        <v>973</v>
      </c>
      <c r="O456" s="10">
        <v>1320</v>
      </c>
      <c r="P456" s="10">
        <v>1325</v>
      </c>
      <c r="Q456" t="str">
        <f>VLOOKUP(I456,'CoC Range'!A$2:B$4899,2,FALSE())</f>
        <v>GA-501</v>
      </c>
      <c r="R456">
        <f>IF(VLOOKUP(Q456,'CoC Range'!B$2:C$4899,2,FALSE())="",1,0.5)</f>
        <v>0.5</v>
      </c>
    </row>
    <row r="457" spans="1:18" ht="14.25" customHeight="1" x14ac:dyDescent="0.35">
      <c r="A457" t="s">
        <v>9614</v>
      </c>
      <c r="B457" t="s">
        <v>9615</v>
      </c>
      <c r="C457" t="s">
        <v>9634</v>
      </c>
      <c r="D457" t="s">
        <v>4172</v>
      </c>
      <c r="F457">
        <v>1</v>
      </c>
      <c r="G457" t="s">
        <v>9635</v>
      </c>
      <c r="H457" t="s">
        <v>9776</v>
      </c>
      <c r="I457">
        <v>13135</v>
      </c>
      <c r="J457">
        <v>957977</v>
      </c>
      <c r="K457">
        <v>957977</v>
      </c>
      <c r="L457" s="10">
        <v>1585</v>
      </c>
      <c r="M457" s="10">
        <v>1660</v>
      </c>
      <c r="N457" s="10">
        <v>1820</v>
      </c>
      <c r="O457" s="10">
        <v>2182</v>
      </c>
      <c r="P457" s="10">
        <v>2605</v>
      </c>
      <c r="Q457" t="str">
        <f>VLOOKUP(I457,'CoC Range'!A$2:B$4899,2,FALSE())</f>
        <v>GA-501</v>
      </c>
      <c r="R457">
        <f>IF(VLOOKUP(Q457,'CoC Range'!B$2:C$4899,2,FALSE())="",1,0.5)</f>
        <v>0.5</v>
      </c>
    </row>
    <row r="458" spans="1:18" ht="14.25" customHeight="1" x14ac:dyDescent="0.35">
      <c r="A458" t="s">
        <v>9614</v>
      </c>
      <c r="B458" t="s">
        <v>9615</v>
      </c>
      <c r="C458" t="s">
        <v>9777</v>
      </c>
      <c r="D458" t="s">
        <v>4174</v>
      </c>
      <c r="F458">
        <v>0</v>
      </c>
      <c r="G458" t="s">
        <v>9778</v>
      </c>
      <c r="H458" t="s">
        <v>9779</v>
      </c>
      <c r="I458">
        <v>13137</v>
      </c>
      <c r="J458">
        <v>46326</v>
      </c>
      <c r="K458">
        <v>46326</v>
      </c>
      <c r="L458" s="10">
        <v>850</v>
      </c>
      <c r="M458" s="10">
        <v>855</v>
      </c>
      <c r="N458" s="10">
        <v>1018</v>
      </c>
      <c r="O458" s="10">
        <v>1357</v>
      </c>
      <c r="P458" s="10">
        <v>1363</v>
      </c>
      <c r="Q458" t="str">
        <f>VLOOKUP(I458,'CoC Range'!A$2:B$4899,2,FALSE())</f>
        <v>GA-501</v>
      </c>
      <c r="R458">
        <f>IF(VLOOKUP(Q458,'CoC Range'!B$2:C$4899,2,FALSE())="",1,0.5)</f>
        <v>0.5</v>
      </c>
    </row>
    <row r="459" spans="1:18" ht="14.25" customHeight="1" x14ac:dyDescent="0.35">
      <c r="A459" t="s">
        <v>9614</v>
      </c>
      <c r="B459" t="s">
        <v>9615</v>
      </c>
      <c r="C459" t="s">
        <v>9780</v>
      </c>
      <c r="D459" t="s">
        <v>4176</v>
      </c>
      <c r="F459">
        <v>1</v>
      </c>
      <c r="G459" t="s">
        <v>9781</v>
      </c>
      <c r="H459" t="s">
        <v>9782</v>
      </c>
      <c r="I459">
        <v>13139</v>
      </c>
      <c r="J459">
        <v>204953</v>
      </c>
      <c r="K459">
        <v>204953</v>
      </c>
      <c r="L459" s="10">
        <v>1177</v>
      </c>
      <c r="M459" s="10">
        <v>1381</v>
      </c>
      <c r="N459" s="10">
        <v>1514</v>
      </c>
      <c r="O459" s="10">
        <v>1834</v>
      </c>
      <c r="P459" s="10">
        <v>2127</v>
      </c>
      <c r="Q459" t="str">
        <f>VLOOKUP(I459,'CoC Range'!A$2:B$4899,2,FALSE())</f>
        <v>GA-501</v>
      </c>
      <c r="R459">
        <f>IF(VLOOKUP(Q459,'CoC Range'!B$2:C$4899,2,FALSE())="",1,0.5)</f>
        <v>0.5</v>
      </c>
    </row>
    <row r="460" spans="1:18" ht="14.25" customHeight="1" x14ac:dyDescent="0.35">
      <c r="A460" t="s">
        <v>9614</v>
      </c>
      <c r="B460" t="s">
        <v>9615</v>
      </c>
      <c r="C460" t="s">
        <v>9783</v>
      </c>
      <c r="D460" t="s">
        <v>4178</v>
      </c>
      <c r="F460">
        <v>0</v>
      </c>
      <c r="G460" t="s">
        <v>9784</v>
      </c>
      <c r="H460" t="s">
        <v>9785</v>
      </c>
      <c r="I460">
        <v>13141</v>
      </c>
      <c r="J460">
        <v>8588</v>
      </c>
      <c r="K460">
        <v>8588</v>
      </c>
      <c r="L460" s="10">
        <v>765</v>
      </c>
      <c r="M460" s="10">
        <v>770</v>
      </c>
      <c r="N460" s="10">
        <v>973</v>
      </c>
      <c r="O460" s="10">
        <v>1252</v>
      </c>
      <c r="P460" s="10">
        <v>1632</v>
      </c>
      <c r="Q460" t="str">
        <f>VLOOKUP(I460,'CoC Range'!A$2:B$4899,2,FALSE())</f>
        <v>GA-501</v>
      </c>
      <c r="R460">
        <f>IF(VLOOKUP(Q460,'CoC Range'!B$2:C$4899,2,FALSE())="",1,0.5)</f>
        <v>0.5</v>
      </c>
    </row>
    <row r="461" spans="1:18" ht="14.25" customHeight="1" x14ac:dyDescent="0.35">
      <c r="A461" t="s">
        <v>9614</v>
      </c>
      <c r="B461" t="s">
        <v>9615</v>
      </c>
      <c r="C461" t="s">
        <v>9786</v>
      </c>
      <c r="D461" t="s">
        <v>4180</v>
      </c>
      <c r="F461">
        <v>1</v>
      </c>
      <c r="G461" t="s">
        <v>9787</v>
      </c>
      <c r="H461" t="s">
        <v>9788</v>
      </c>
      <c r="I461">
        <v>13143</v>
      </c>
      <c r="J461">
        <v>30178</v>
      </c>
      <c r="K461">
        <v>30178</v>
      </c>
      <c r="L461" s="10">
        <v>838</v>
      </c>
      <c r="M461" s="10">
        <v>844</v>
      </c>
      <c r="N461" s="10">
        <v>1107</v>
      </c>
      <c r="O461" s="10">
        <v>1345</v>
      </c>
      <c r="P461" s="10">
        <v>1718</v>
      </c>
      <c r="Q461" t="str">
        <f>VLOOKUP(I461,'CoC Range'!A$2:B$4899,2,FALSE())</f>
        <v>GA-501</v>
      </c>
      <c r="R461">
        <f>IF(VLOOKUP(Q461,'CoC Range'!B$2:C$4899,2,FALSE())="",1,0.5)</f>
        <v>0.5</v>
      </c>
    </row>
    <row r="462" spans="1:18" ht="14.25" customHeight="1" x14ac:dyDescent="0.35">
      <c r="A462" t="s">
        <v>9614</v>
      </c>
      <c r="B462" t="s">
        <v>9615</v>
      </c>
      <c r="C462" t="s">
        <v>8673</v>
      </c>
      <c r="D462" t="s">
        <v>4182</v>
      </c>
      <c r="F462">
        <v>1</v>
      </c>
      <c r="G462" t="s">
        <v>8674</v>
      </c>
      <c r="H462" t="s">
        <v>9789</v>
      </c>
      <c r="I462">
        <v>13145</v>
      </c>
      <c r="J462">
        <v>34914</v>
      </c>
      <c r="K462">
        <v>34914</v>
      </c>
      <c r="L462" s="10">
        <v>895</v>
      </c>
      <c r="M462" s="10">
        <v>939</v>
      </c>
      <c r="N462" s="10">
        <v>1088</v>
      </c>
      <c r="O462" s="10">
        <v>1445</v>
      </c>
      <c r="P462" s="10">
        <v>1703</v>
      </c>
      <c r="Q462" t="str">
        <f>VLOOKUP(I462,'CoC Range'!A$2:B$4899,2,FALSE())</f>
        <v>GA-501</v>
      </c>
      <c r="R462">
        <f>IF(VLOOKUP(Q462,'CoC Range'!B$2:C$4899,2,FALSE())="",1,0.5)</f>
        <v>0.5</v>
      </c>
    </row>
    <row r="463" spans="1:18" ht="14.25" customHeight="1" x14ac:dyDescent="0.35">
      <c r="A463" t="s">
        <v>9614</v>
      </c>
      <c r="B463" t="s">
        <v>9615</v>
      </c>
      <c r="C463" t="s">
        <v>9790</v>
      </c>
      <c r="D463" t="s">
        <v>4184</v>
      </c>
      <c r="F463">
        <v>0</v>
      </c>
      <c r="G463" t="s">
        <v>9791</v>
      </c>
      <c r="H463" t="s">
        <v>9792</v>
      </c>
      <c r="I463">
        <v>13147</v>
      </c>
      <c r="J463">
        <v>26110</v>
      </c>
      <c r="K463">
        <v>26110</v>
      </c>
      <c r="L463" s="10">
        <v>816</v>
      </c>
      <c r="M463" s="10">
        <v>821</v>
      </c>
      <c r="N463" s="10">
        <v>1042</v>
      </c>
      <c r="O463" s="10">
        <v>1249</v>
      </c>
      <c r="P463" s="10">
        <v>1494</v>
      </c>
      <c r="Q463" t="str">
        <f>VLOOKUP(I463,'CoC Range'!A$2:B$4899,2,FALSE())</f>
        <v>GA-501</v>
      </c>
      <c r="R463">
        <f>IF(VLOOKUP(Q463,'CoC Range'!B$2:C$4899,2,FALSE())="",1,0.5)</f>
        <v>0.5</v>
      </c>
    </row>
    <row r="464" spans="1:18" ht="14.25" customHeight="1" x14ac:dyDescent="0.35">
      <c r="A464" t="s">
        <v>9614</v>
      </c>
      <c r="B464" t="s">
        <v>9615</v>
      </c>
      <c r="C464" t="s">
        <v>9634</v>
      </c>
      <c r="D464" t="s">
        <v>4186</v>
      </c>
      <c r="F464">
        <v>1</v>
      </c>
      <c r="G464" t="s">
        <v>9635</v>
      </c>
      <c r="H464" t="s">
        <v>9793</v>
      </c>
      <c r="I464">
        <v>13149</v>
      </c>
      <c r="J464">
        <v>11489</v>
      </c>
      <c r="K464">
        <v>11489</v>
      </c>
      <c r="L464" s="10">
        <v>1585</v>
      </c>
      <c r="M464" s="10">
        <v>1660</v>
      </c>
      <c r="N464" s="10">
        <v>1820</v>
      </c>
      <c r="O464" s="10">
        <v>2182</v>
      </c>
      <c r="P464" s="10">
        <v>2605</v>
      </c>
      <c r="Q464" t="str">
        <f>VLOOKUP(I464,'CoC Range'!A$2:B$4899,2,FALSE())</f>
        <v>GA-501</v>
      </c>
      <c r="R464">
        <f>IF(VLOOKUP(Q464,'CoC Range'!B$2:C$4899,2,FALSE())="",1,0.5)</f>
        <v>0.5</v>
      </c>
    </row>
    <row r="465" spans="1:18" ht="14.25" customHeight="1" x14ac:dyDescent="0.35">
      <c r="A465" t="s">
        <v>9614</v>
      </c>
      <c r="B465" t="s">
        <v>9615</v>
      </c>
      <c r="C465" t="s">
        <v>9634</v>
      </c>
      <c r="D465" t="s">
        <v>3393</v>
      </c>
      <c r="F465">
        <v>1</v>
      </c>
      <c r="G465" t="s">
        <v>9635</v>
      </c>
      <c r="H465" t="s">
        <v>9794</v>
      </c>
      <c r="I465">
        <v>13151</v>
      </c>
      <c r="J465">
        <v>240853</v>
      </c>
      <c r="K465">
        <v>240853</v>
      </c>
      <c r="L465" s="10">
        <v>1585</v>
      </c>
      <c r="M465" s="10">
        <v>1660</v>
      </c>
      <c r="N465" s="10">
        <v>1820</v>
      </c>
      <c r="O465" s="10">
        <v>2182</v>
      </c>
      <c r="P465" s="10">
        <v>2605</v>
      </c>
      <c r="Q465" t="str">
        <f>VLOOKUP(I465,'CoC Range'!A$2:B$4899,2,FALSE())</f>
        <v>GA-501</v>
      </c>
      <c r="R465">
        <f>IF(VLOOKUP(Q465,'CoC Range'!B$2:C$4899,2,FALSE())="",1,0.5)</f>
        <v>0.5</v>
      </c>
    </row>
    <row r="466" spans="1:18" ht="14.25" customHeight="1" x14ac:dyDescent="0.35">
      <c r="A466" t="s">
        <v>9614</v>
      </c>
      <c r="B466" t="s">
        <v>9615</v>
      </c>
      <c r="C466" t="s">
        <v>9795</v>
      </c>
      <c r="D466" t="s">
        <v>3395</v>
      </c>
      <c r="F466">
        <v>1</v>
      </c>
      <c r="G466" t="s">
        <v>9796</v>
      </c>
      <c r="H466" t="s">
        <v>9797</v>
      </c>
      <c r="I466">
        <v>13153</v>
      </c>
      <c r="J466">
        <v>164117</v>
      </c>
      <c r="K466">
        <v>164117</v>
      </c>
      <c r="L466" s="10">
        <v>1106</v>
      </c>
      <c r="M466" s="10">
        <v>1221</v>
      </c>
      <c r="N466" s="10">
        <v>1362</v>
      </c>
      <c r="O466" s="10">
        <v>1821</v>
      </c>
      <c r="P466" s="10">
        <v>2148</v>
      </c>
      <c r="Q466" t="str">
        <f>VLOOKUP(I466,'CoC Range'!A$2:B$4899,2,FALSE())</f>
        <v>GA-501</v>
      </c>
      <c r="R466">
        <f>IF(VLOOKUP(Q466,'CoC Range'!B$2:C$4899,2,FALSE())="",1,0.5)</f>
        <v>0.5</v>
      </c>
    </row>
    <row r="467" spans="1:18" ht="14.25" customHeight="1" x14ac:dyDescent="0.35">
      <c r="A467" t="s">
        <v>9614</v>
      </c>
      <c r="B467" t="s">
        <v>9615</v>
      </c>
      <c r="C467" t="s">
        <v>9798</v>
      </c>
      <c r="D467" t="s">
        <v>4190</v>
      </c>
      <c r="F467">
        <v>0</v>
      </c>
      <c r="G467" t="s">
        <v>9799</v>
      </c>
      <c r="H467" t="s">
        <v>9800</v>
      </c>
      <c r="I467">
        <v>13155</v>
      </c>
      <c r="J467">
        <v>9487</v>
      </c>
      <c r="K467">
        <v>9487</v>
      </c>
      <c r="L467" s="10">
        <v>857</v>
      </c>
      <c r="M467" s="10">
        <v>862</v>
      </c>
      <c r="N467" s="10">
        <v>1089</v>
      </c>
      <c r="O467" s="10">
        <v>1306</v>
      </c>
      <c r="P467" s="10">
        <v>1561</v>
      </c>
      <c r="Q467" t="str">
        <f>VLOOKUP(I467,'CoC Range'!A$2:B$4899,2,FALSE())</f>
        <v>GA-501</v>
      </c>
      <c r="R467">
        <f>IF(VLOOKUP(Q467,'CoC Range'!B$2:C$4899,2,FALSE())="",1,0.5)</f>
        <v>0.5</v>
      </c>
    </row>
    <row r="468" spans="1:18" ht="14.25" customHeight="1" x14ac:dyDescent="0.35">
      <c r="A468" t="s">
        <v>9614</v>
      </c>
      <c r="B468" t="s">
        <v>9615</v>
      </c>
      <c r="C468" t="s">
        <v>9801</v>
      </c>
      <c r="D468" t="s">
        <v>3397</v>
      </c>
      <c r="F468">
        <v>0</v>
      </c>
      <c r="G468" t="s">
        <v>9802</v>
      </c>
      <c r="H468" t="s">
        <v>9803</v>
      </c>
      <c r="I468">
        <v>13157</v>
      </c>
      <c r="J468">
        <v>77033</v>
      </c>
      <c r="K468">
        <v>77033</v>
      </c>
      <c r="L468" s="10">
        <v>981</v>
      </c>
      <c r="M468" s="10">
        <v>1004</v>
      </c>
      <c r="N468" s="10">
        <v>1153</v>
      </c>
      <c r="O468" s="10">
        <v>1483</v>
      </c>
      <c r="P468" s="10">
        <v>1934</v>
      </c>
      <c r="Q468" t="str">
        <f>VLOOKUP(I468,'CoC Range'!A$2:B$4899,2,FALSE())</f>
        <v>GA-501</v>
      </c>
      <c r="R468">
        <f>IF(VLOOKUP(Q468,'CoC Range'!B$2:C$4899,2,FALSE())="",1,0.5)</f>
        <v>0.5</v>
      </c>
    </row>
    <row r="469" spans="1:18" ht="14.25" customHeight="1" x14ac:dyDescent="0.35">
      <c r="A469" t="s">
        <v>9614</v>
      </c>
      <c r="B469" t="s">
        <v>9615</v>
      </c>
      <c r="C469" t="s">
        <v>9634</v>
      </c>
      <c r="D469" t="s">
        <v>4193</v>
      </c>
      <c r="F469">
        <v>1</v>
      </c>
      <c r="G469" t="s">
        <v>9635</v>
      </c>
      <c r="H469" t="s">
        <v>9804</v>
      </c>
      <c r="I469">
        <v>13159</v>
      </c>
      <c r="J469">
        <v>14882</v>
      </c>
      <c r="K469">
        <v>14882</v>
      </c>
      <c r="L469" s="10">
        <v>1585</v>
      </c>
      <c r="M469" s="10">
        <v>1660</v>
      </c>
      <c r="N469" s="10">
        <v>1820</v>
      </c>
      <c r="O469" s="10">
        <v>2182</v>
      </c>
      <c r="P469" s="10">
        <v>2605</v>
      </c>
      <c r="Q469" t="str">
        <f>VLOOKUP(I469,'CoC Range'!A$2:B$4899,2,FALSE())</f>
        <v>GA-501</v>
      </c>
      <c r="R469">
        <f>IF(VLOOKUP(Q469,'CoC Range'!B$2:C$4899,2,FALSE())="",1,0.5)</f>
        <v>0.5</v>
      </c>
    </row>
    <row r="470" spans="1:18" ht="14.25" customHeight="1" x14ac:dyDescent="0.35">
      <c r="A470" t="s">
        <v>9614</v>
      </c>
      <c r="B470" t="s">
        <v>9615</v>
      </c>
      <c r="C470" t="s">
        <v>9805</v>
      </c>
      <c r="D470" t="s">
        <v>4195</v>
      </c>
      <c r="F470">
        <v>0</v>
      </c>
      <c r="G470" t="s">
        <v>9806</v>
      </c>
      <c r="H470" t="s">
        <v>9807</v>
      </c>
      <c r="I470">
        <v>13161</v>
      </c>
      <c r="J470">
        <v>14791</v>
      </c>
      <c r="K470">
        <v>14791</v>
      </c>
      <c r="L470" s="10">
        <v>765</v>
      </c>
      <c r="M470" s="10">
        <v>770</v>
      </c>
      <c r="N470" s="10">
        <v>973</v>
      </c>
      <c r="O470" s="10">
        <v>1167</v>
      </c>
      <c r="P470" s="10">
        <v>1417</v>
      </c>
      <c r="Q470" t="str">
        <f>VLOOKUP(I470,'CoC Range'!A$2:B$4899,2,FALSE())</f>
        <v>GA-501</v>
      </c>
      <c r="R470">
        <f>IF(VLOOKUP(Q470,'CoC Range'!B$2:C$4899,2,FALSE())="",1,0.5)</f>
        <v>0.5</v>
      </c>
    </row>
    <row r="471" spans="1:18" ht="14.25" customHeight="1" x14ac:dyDescent="0.35">
      <c r="A471" t="s">
        <v>9614</v>
      </c>
      <c r="B471" t="s">
        <v>9615</v>
      </c>
      <c r="C471" t="s">
        <v>9808</v>
      </c>
      <c r="D471" t="s">
        <v>3399</v>
      </c>
      <c r="F471">
        <v>0</v>
      </c>
      <c r="G471" t="s">
        <v>9809</v>
      </c>
      <c r="H471" t="s">
        <v>9810</v>
      </c>
      <c r="I471">
        <v>13163</v>
      </c>
      <c r="J471">
        <v>15591</v>
      </c>
      <c r="K471">
        <v>15591</v>
      </c>
      <c r="L471" s="10">
        <v>788</v>
      </c>
      <c r="M471" s="10">
        <v>793</v>
      </c>
      <c r="N471" s="10">
        <v>973</v>
      </c>
      <c r="O471" s="10">
        <v>1167</v>
      </c>
      <c r="P471" s="10">
        <v>1452</v>
      </c>
      <c r="Q471" t="str">
        <f>VLOOKUP(I471,'CoC Range'!A$2:B$4899,2,FALSE())</f>
        <v>GA-501</v>
      </c>
      <c r="R471">
        <f>IF(VLOOKUP(Q471,'CoC Range'!B$2:C$4899,2,FALSE())="",1,0.5)</f>
        <v>0.5</v>
      </c>
    </row>
    <row r="472" spans="1:18" ht="14.25" customHeight="1" x14ac:dyDescent="0.35">
      <c r="A472" t="s">
        <v>9614</v>
      </c>
      <c r="B472" t="s">
        <v>9615</v>
      </c>
      <c r="C472" t="s">
        <v>9811</v>
      </c>
      <c r="D472" t="s">
        <v>4198</v>
      </c>
      <c r="F472">
        <v>0</v>
      </c>
      <c r="G472" t="s">
        <v>9812</v>
      </c>
      <c r="H472" t="s">
        <v>9813</v>
      </c>
      <c r="I472">
        <v>13165</v>
      </c>
      <c r="J472">
        <v>8704</v>
      </c>
      <c r="K472">
        <v>8704</v>
      </c>
      <c r="L472" s="10">
        <v>765</v>
      </c>
      <c r="M472" s="10">
        <v>770</v>
      </c>
      <c r="N472" s="10">
        <v>973</v>
      </c>
      <c r="O472" s="10">
        <v>1353</v>
      </c>
      <c r="P472" s="10">
        <v>1395</v>
      </c>
      <c r="Q472" t="str">
        <f>VLOOKUP(I472,'CoC Range'!A$2:B$4899,2,FALSE())</f>
        <v>GA-501</v>
      </c>
      <c r="R472">
        <f>IF(VLOOKUP(Q472,'CoC Range'!B$2:C$4899,2,FALSE())="",1,0.5)</f>
        <v>0.5</v>
      </c>
    </row>
    <row r="473" spans="1:18" ht="14.25" customHeight="1" x14ac:dyDescent="0.35">
      <c r="A473" t="s">
        <v>9614</v>
      </c>
      <c r="B473" t="s">
        <v>9615</v>
      </c>
      <c r="C473" t="s">
        <v>9814</v>
      </c>
      <c r="D473" t="s">
        <v>3613</v>
      </c>
      <c r="F473">
        <v>0</v>
      </c>
      <c r="G473" t="s">
        <v>9815</v>
      </c>
      <c r="H473" t="s">
        <v>9816</v>
      </c>
      <c r="I473">
        <v>13167</v>
      </c>
      <c r="J473">
        <v>9225</v>
      </c>
      <c r="K473">
        <v>9225</v>
      </c>
      <c r="L473" s="10">
        <v>828</v>
      </c>
      <c r="M473" s="10">
        <v>888</v>
      </c>
      <c r="N473" s="10">
        <v>973</v>
      </c>
      <c r="O473" s="10">
        <v>1181</v>
      </c>
      <c r="P473" s="10">
        <v>1395</v>
      </c>
      <c r="Q473" t="str">
        <f>VLOOKUP(I473,'CoC Range'!A$2:B$4899,2,FALSE())</f>
        <v>GA-501</v>
      </c>
      <c r="R473">
        <f>IF(VLOOKUP(Q473,'CoC Range'!B$2:C$4899,2,FALSE())="",1,0.5)</f>
        <v>0.5</v>
      </c>
    </row>
    <row r="474" spans="1:18" ht="14.25" customHeight="1" x14ac:dyDescent="0.35">
      <c r="A474" t="s">
        <v>9614</v>
      </c>
      <c r="B474" t="s">
        <v>9615</v>
      </c>
      <c r="C474" t="s">
        <v>9644</v>
      </c>
      <c r="D474" t="s">
        <v>4201</v>
      </c>
      <c r="F474">
        <v>1</v>
      </c>
      <c r="G474" t="s">
        <v>9645</v>
      </c>
      <c r="H474" t="s">
        <v>9817</v>
      </c>
      <c r="I474">
        <v>13169</v>
      </c>
      <c r="J474">
        <v>28382</v>
      </c>
      <c r="K474">
        <v>28382</v>
      </c>
      <c r="L474" s="10">
        <v>1085</v>
      </c>
      <c r="M474" s="10">
        <v>1158</v>
      </c>
      <c r="N474" s="10">
        <v>1307</v>
      </c>
      <c r="O474" s="10">
        <v>1567</v>
      </c>
      <c r="P474" s="10">
        <v>1731</v>
      </c>
      <c r="Q474" t="str">
        <f>VLOOKUP(I474,'CoC Range'!A$2:B$4899,2,FALSE())</f>
        <v>GA-501</v>
      </c>
      <c r="R474">
        <f>IF(VLOOKUP(Q474,'CoC Range'!B$2:C$4899,2,FALSE())="",1,0.5)</f>
        <v>0.5</v>
      </c>
    </row>
    <row r="475" spans="1:18" ht="14.25" customHeight="1" x14ac:dyDescent="0.35">
      <c r="A475" t="s">
        <v>9614</v>
      </c>
      <c r="B475" t="s">
        <v>9615</v>
      </c>
      <c r="C475" t="s">
        <v>9818</v>
      </c>
      <c r="D475" t="s">
        <v>3401</v>
      </c>
      <c r="F475">
        <v>0</v>
      </c>
      <c r="G475" t="s">
        <v>9819</v>
      </c>
      <c r="H475" t="s">
        <v>9820</v>
      </c>
      <c r="I475">
        <v>13171</v>
      </c>
      <c r="J475">
        <v>18676</v>
      </c>
      <c r="K475">
        <v>18676</v>
      </c>
      <c r="L475" s="10">
        <v>754</v>
      </c>
      <c r="M475" s="10">
        <v>759</v>
      </c>
      <c r="N475" s="10">
        <v>973</v>
      </c>
      <c r="O475" s="10">
        <v>1353</v>
      </c>
      <c r="P475" s="10">
        <v>1476</v>
      </c>
      <c r="Q475" t="str">
        <f>VLOOKUP(I475,'CoC Range'!A$2:B$4899,2,FALSE())</f>
        <v>GA-501</v>
      </c>
      <c r="R475">
        <f>IF(VLOOKUP(Q475,'CoC Range'!B$2:C$4899,2,FALSE())="",1,0.5)</f>
        <v>0.5</v>
      </c>
    </row>
    <row r="476" spans="1:18" ht="14.25" customHeight="1" x14ac:dyDescent="0.35">
      <c r="A476" t="s">
        <v>9614</v>
      </c>
      <c r="B476" t="s">
        <v>9615</v>
      </c>
      <c r="C476" t="s">
        <v>9654</v>
      </c>
      <c r="D476" t="s">
        <v>4204</v>
      </c>
      <c r="F476">
        <v>1</v>
      </c>
      <c r="G476" t="s">
        <v>9655</v>
      </c>
      <c r="H476" t="s">
        <v>9821</v>
      </c>
      <c r="I476">
        <v>13173</v>
      </c>
      <c r="J476">
        <v>9964</v>
      </c>
      <c r="K476">
        <v>9964</v>
      </c>
      <c r="L476" s="10">
        <v>915</v>
      </c>
      <c r="M476" s="10">
        <v>921</v>
      </c>
      <c r="N476" s="10">
        <v>1192</v>
      </c>
      <c r="O476" s="10">
        <v>1583</v>
      </c>
      <c r="P476" s="10">
        <v>1915</v>
      </c>
      <c r="Q476" t="str">
        <f>VLOOKUP(I476,'CoC Range'!A$2:B$4899,2,FALSE())</f>
        <v>GA-501</v>
      </c>
      <c r="R476">
        <f>IF(VLOOKUP(Q476,'CoC Range'!B$2:C$4899,2,FALSE())="",1,0.5)</f>
        <v>0.5</v>
      </c>
    </row>
    <row r="477" spans="1:18" ht="14.25" customHeight="1" x14ac:dyDescent="0.35">
      <c r="A477" t="s">
        <v>9614</v>
      </c>
      <c r="B477" t="s">
        <v>9615</v>
      </c>
      <c r="C477" t="s">
        <v>9822</v>
      </c>
      <c r="D477" t="s">
        <v>4206</v>
      </c>
      <c r="F477">
        <v>0</v>
      </c>
      <c r="G477" t="s">
        <v>9823</v>
      </c>
      <c r="H477" t="s">
        <v>9824</v>
      </c>
      <c r="I477">
        <v>13175</v>
      </c>
      <c r="J477">
        <v>49407</v>
      </c>
      <c r="K477">
        <v>49407</v>
      </c>
      <c r="L477" s="10">
        <v>671</v>
      </c>
      <c r="M477" s="10">
        <v>742</v>
      </c>
      <c r="N477" s="10">
        <v>973</v>
      </c>
      <c r="O477" s="10">
        <v>1284</v>
      </c>
      <c r="P477" s="10">
        <v>1614</v>
      </c>
      <c r="Q477" t="str">
        <f>VLOOKUP(I477,'CoC Range'!A$2:B$4899,2,FALSE())</f>
        <v>GA-501</v>
      </c>
      <c r="R477">
        <f>IF(VLOOKUP(Q477,'CoC Range'!B$2:C$4899,2,FALSE())="",1,0.5)</f>
        <v>0.5</v>
      </c>
    </row>
    <row r="478" spans="1:18" ht="14.25" customHeight="1" x14ac:dyDescent="0.35">
      <c r="A478" t="s">
        <v>9614</v>
      </c>
      <c r="B478" t="s">
        <v>9615</v>
      </c>
      <c r="C478" t="s">
        <v>9730</v>
      </c>
      <c r="D478" t="s">
        <v>3407</v>
      </c>
      <c r="F478">
        <v>1</v>
      </c>
      <c r="G478" t="s">
        <v>9731</v>
      </c>
      <c r="H478" t="s">
        <v>9825</v>
      </c>
      <c r="I478">
        <v>13177</v>
      </c>
      <c r="J478">
        <v>32968</v>
      </c>
      <c r="K478">
        <v>32968</v>
      </c>
      <c r="L478" s="10">
        <v>966</v>
      </c>
      <c r="M478" s="10">
        <v>1006</v>
      </c>
      <c r="N478" s="10">
        <v>1129</v>
      </c>
      <c r="O478" s="10">
        <v>1534</v>
      </c>
      <c r="P478" s="10">
        <v>1858</v>
      </c>
      <c r="Q478" t="str">
        <f>VLOOKUP(I478,'CoC Range'!A$2:B$4899,2,FALSE())</f>
        <v>GA-501</v>
      </c>
      <c r="R478">
        <f>IF(VLOOKUP(Q478,'CoC Range'!B$2:C$4899,2,FALSE())="",1,0.5)</f>
        <v>0.5</v>
      </c>
    </row>
    <row r="479" spans="1:18" ht="14.25" customHeight="1" x14ac:dyDescent="0.35">
      <c r="A479" t="s">
        <v>9614</v>
      </c>
      <c r="B479" t="s">
        <v>9615</v>
      </c>
      <c r="C479" t="s">
        <v>9826</v>
      </c>
      <c r="D479" t="s">
        <v>4006</v>
      </c>
      <c r="F479">
        <v>1</v>
      </c>
      <c r="G479" t="s">
        <v>9827</v>
      </c>
      <c r="H479" t="s">
        <v>9828</v>
      </c>
      <c r="I479">
        <v>13179</v>
      </c>
      <c r="J479">
        <v>65550</v>
      </c>
      <c r="K479">
        <v>65550</v>
      </c>
      <c r="L479" s="10">
        <v>1225</v>
      </c>
      <c r="M479" s="10">
        <v>1283</v>
      </c>
      <c r="N479" s="10">
        <v>1406</v>
      </c>
      <c r="O479" s="10">
        <v>1868</v>
      </c>
      <c r="P479" s="10">
        <v>2359</v>
      </c>
      <c r="Q479" t="str">
        <f>VLOOKUP(I479,'CoC Range'!A$2:B$4899,2,FALSE())</f>
        <v>GA-501</v>
      </c>
      <c r="R479">
        <f>IF(VLOOKUP(Q479,'CoC Range'!B$2:C$4899,2,FALSE())="",1,0.5)</f>
        <v>0.5</v>
      </c>
    </row>
    <row r="480" spans="1:18" ht="14.25" customHeight="1" x14ac:dyDescent="0.35">
      <c r="A480" t="s">
        <v>9614</v>
      </c>
      <c r="B480" t="s">
        <v>9615</v>
      </c>
      <c r="C480" t="s">
        <v>9829</v>
      </c>
      <c r="D480" t="s">
        <v>3619</v>
      </c>
      <c r="F480">
        <v>1</v>
      </c>
      <c r="G480" t="s">
        <v>9830</v>
      </c>
      <c r="H480" t="s">
        <v>9831</v>
      </c>
      <c r="I480">
        <v>13181</v>
      </c>
      <c r="J480">
        <v>7726</v>
      </c>
      <c r="K480">
        <v>7726</v>
      </c>
      <c r="L480" s="10">
        <v>743</v>
      </c>
      <c r="M480" s="10">
        <v>758</v>
      </c>
      <c r="N480" s="10">
        <v>995</v>
      </c>
      <c r="O480" s="10">
        <v>1305</v>
      </c>
      <c r="P480" s="10">
        <v>1317</v>
      </c>
      <c r="Q480" t="str">
        <f>VLOOKUP(I480,'CoC Range'!A$2:B$4899,2,FALSE())</f>
        <v>GA-501</v>
      </c>
      <c r="R480">
        <f>IF(VLOOKUP(Q480,'CoC Range'!B$2:C$4899,2,FALSE())="",1,0.5)</f>
        <v>0.5</v>
      </c>
    </row>
    <row r="481" spans="1:18" ht="14.25" customHeight="1" x14ac:dyDescent="0.35">
      <c r="A481" t="s">
        <v>9614</v>
      </c>
      <c r="B481" t="s">
        <v>9615</v>
      </c>
      <c r="C481" t="s">
        <v>9832</v>
      </c>
      <c r="D481" t="s">
        <v>4211</v>
      </c>
      <c r="F481">
        <v>1</v>
      </c>
      <c r="G481" t="s">
        <v>9833</v>
      </c>
      <c r="H481" t="s">
        <v>9834</v>
      </c>
      <c r="I481">
        <v>13183</v>
      </c>
      <c r="J481">
        <v>16804</v>
      </c>
      <c r="K481">
        <v>16804</v>
      </c>
      <c r="L481" s="10">
        <v>987</v>
      </c>
      <c r="M481" s="10">
        <v>1034</v>
      </c>
      <c r="N481" s="10">
        <v>1133</v>
      </c>
      <c r="O481" s="10">
        <v>1409</v>
      </c>
      <c r="P481" s="10">
        <v>1901</v>
      </c>
      <c r="Q481" t="str">
        <f>VLOOKUP(I481,'CoC Range'!A$2:B$4899,2,FALSE())</f>
        <v>GA-501</v>
      </c>
      <c r="R481">
        <f>IF(VLOOKUP(Q481,'CoC Range'!B$2:C$4899,2,FALSE())="",1,0.5)</f>
        <v>0.5</v>
      </c>
    </row>
    <row r="482" spans="1:18" ht="14.25" customHeight="1" x14ac:dyDescent="0.35">
      <c r="A482" t="s">
        <v>9614</v>
      </c>
      <c r="B482" t="s">
        <v>9615</v>
      </c>
      <c r="C482" t="s">
        <v>9654</v>
      </c>
      <c r="D482" t="s">
        <v>3411</v>
      </c>
      <c r="F482">
        <v>1</v>
      </c>
      <c r="G482" t="s">
        <v>9655</v>
      </c>
      <c r="H482" t="s">
        <v>9835</v>
      </c>
      <c r="I482">
        <v>13185</v>
      </c>
      <c r="J482">
        <v>118257</v>
      </c>
      <c r="K482">
        <v>118257</v>
      </c>
      <c r="L482" s="10">
        <v>915</v>
      </c>
      <c r="M482" s="10">
        <v>921</v>
      </c>
      <c r="N482" s="10">
        <v>1192</v>
      </c>
      <c r="O482" s="10">
        <v>1583</v>
      </c>
      <c r="P482" s="10">
        <v>1915</v>
      </c>
      <c r="Q482" t="str">
        <f>VLOOKUP(I482,'CoC Range'!A$2:B$4899,2,FALSE())</f>
        <v>GA-501</v>
      </c>
      <c r="R482">
        <f>IF(VLOOKUP(Q482,'CoC Range'!B$2:C$4899,2,FALSE())="",1,0.5)</f>
        <v>0.5</v>
      </c>
    </row>
    <row r="483" spans="1:18" ht="14.25" customHeight="1" x14ac:dyDescent="0.35">
      <c r="A483" t="s">
        <v>9614</v>
      </c>
      <c r="B483" t="s">
        <v>9615</v>
      </c>
      <c r="C483" t="s">
        <v>9836</v>
      </c>
      <c r="D483" t="s">
        <v>4214</v>
      </c>
      <c r="F483">
        <v>1</v>
      </c>
      <c r="G483" t="s">
        <v>9837</v>
      </c>
      <c r="H483" t="s">
        <v>9838</v>
      </c>
      <c r="I483">
        <v>13187</v>
      </c>
      <c r="J483">
        <v>33405</v>
      </c>
      <c r="K483">
        <v>33405</v>
      </c>
      <c r="L483" s="10">
        <v>1085</v>
      </c>
      <c r="M483" s="10">
        <v>1136</v>
      </c>
      <c r="N483" s="10">
        <v>1245</v>
      </c>
      <c r="O483" s="10">
        <v>1577</v>
      </c>
      <c r="P483" s="10">
        <v>2089</v>
      </c>
      <c r="Q483" t="str">
        <f>VLOOKUP(I483,'CoC Range'!A$2:B$4899,2,FALSE())</f>
        <v>GA-501</v>
      </c>
      <c r="R483">
        <f>IF(VLOOKUP(Q483,'CoC Range'!B$2:C$4899,2,FALSE())="",1,0.5)</f>
        <v>0.5</v>
      </c>
    </row>
    <row r="484" spans="1:18" ht="14.25" customHeight="1" x14ac:dyDescent="0.35">
      <c r="A484" t="s">
        <v>9614</v>
      </c>
      <c r="B484" t="s">
        <v>9615</v>
      </c>
      <c r="C484" t="s">
        <v>9663</v>
      </c>
      <c r="D484" t="s">
        <v>4216</v>
      </c>
      <c r="F484">
        <v>1</v>
      </c>
      <c r="G484" t="s">
        <v>9664</v>
      </c>
      <c r="H484" t="s">
        <v>9839</v>
      </c>
      <c r="I484">
        <v>13189</v>
      </c>
      <c r="J484">
        <v>21715</v>
      </c>
      <c r="K484">
        <v>21715</v>
      </c>
      <c r="L484" s="10">
        <v>939</v>
      </c>
      <c r="M484" s="10">
        <v>1114</v>
      </c>
      <c r="N484" s="10">
        <v>1261</v>
      </c>
      <c r="O484" s="10">
        <v>1627</v>
      </c>
      <c r="P484" s="10">
        <v>1984</v>
      </c>
      <c r="Q484" t="str">
        <f>VLOOKUP(I484,'CoC Range'!A$2:B$4899,2,FALSE())</f>
        <v>GA-501</v>
      </c>
      <c r="R484">
        <f>IF(VLOOKUP(Q484,'CoC Range'!B$2:C$4899,2,FALSE())="",1,0.5)</f>
        <v>0.5</v>
      </c>
    </row>
    <row r="485" spans="1:18" ht="14.25" customHeight="1" x14ac:dyDescent="0.35">
      <c r="A485" t="s">
        <v>9614</v>
      </c>
      <c r="B485" t="s">
        <v>9615</v>
      </c>
      <c r="C485" t="s">
        <v>9651</v>
      </c>
      <c r="D485" t="s">
        <v>4218</v>
      </c>
      <c r="F485">
        <v>1</v>
      </c>
      <c r="G485" t="s">
        <v>9652</v>
      </c>
      <c r="H485" t="s">
        <v>9840</v>
      </c>
      <c r="I485">
        <v>13191</v>
      </c>
      <c r="J485">
        <v>11183</v>
      </c>
      <c r="K485">
        <v>11183</v>
      </c>
      <c r="L485" s="10">
        <v>1035</v>
      </c>
      <c r="M485" s="10">
        <v>1105</v>
      </c>
      <c r="N485" s="10">
        <v>1293</v>
      </c>
      <c r="O485" s="10">
        <v>1550</v>
      </c>
      <c r="P485" s="10">
        <v>1906</v>
      </c>
      <c r="Q485" t="str">
        <f>VLOOKUP(I485,'CoC Range'!A$2:B$4899,2,FALSE())</f>
        <v>GA-501</v>
      </c>
      <c r="R485">
        <f>IF(VLOOKUP(Q485,'CoC Range'!B$2:C$4899,2,FALSE())="",1,0.5)</f>
        <v>0.5</v>
      </c>
    </row>
    <row r="486" spans="1:18" ht="14.25" customHeight="1" x14ac:dyDescent="0.35">
      <c r="A486" t="s">
        <v>9614</v>
      </c>
      <c r="B486" t="s">
        <v>9615</v>
      </c>
      <c r="C486" t="s">
        <v>9841</v>
      </c>
      <c r="D486" t="s">
        <v>3413</v>
      </c>
      <c r="F486">
        <v>0</v>
      </c>
      <c r="G486" t="s">
        <v>9842</v>
      </c>
      <c r="H486" t="s">
        <v>9843</v>
      </c>
      <c r="I486">
        <v>13193</v>
      </c>
      <c r="J486">
        <v>12099</v>
      </c>
      <c r="K486">
        <v>12099</v>
      </c>
      <c r="L486" s="10">
        <v>737</v>
      </c>
      <c r="M486" s="10">
        <v>742</v>
      </c>
      <c r="N486" s="10">
        <v>973</v>
      </c>
      <c r="O486" s="10">
        <v>1167</v>
      </c>
      <c r="P486" s="10">
        <v>1632</v>
      </c>
      <c r="Q486" t="str">
        <f>VLOOKUP(I486,'CoC Range'!A$2:B$4899,2,FALSE())</f>
        <v>GA-501</v>
      </c>
      <c r="R486">
        <f>IF(VLOOKUP(Q486,'CoC Range'!B$2:C$4899,2,FALSE())="",1,0.5)</f>
        <v>0.5</v>
      </c>
    </row>
    <row r="487" spans="1:18" ht="14.25" customHeight="1" x14ac:dyDescent="0.35">
      <c r="A487" t="s">
        <v>9614</v>
      </c>
      <c r="B487" t="s">
        <v>9615</v>
      </c>
      <c r="C487" t="s">
        <v>9691</v>
      </c>
      <c r="D487" t="s">
        <v>3415</v>
      </c>
      <c r="F487">
        <v>1</v>
      </c>
      <c r="G487" t="s">
        <v>9692</v>
      </c>
      <c r="H487" t="s">
        <v>9844</v>
      </c>
      <c r="I487">
        <v>13195</v>
      </c>
      <c r="J487">
        <v>30378</v>
      </c>
      <c r="K487">
        <v>30378</v>
      </c>
      <c r="L487" s="10">
        <v>1159</v>
      </c>
      <c r="M487" s="10">
        <v>1183</v>
      </c>
      <c r="N487" s="10">
        <v>1331</v>
      </c>
      <c r="O487" s="10">
        <v>1734</v>
      </c>
      <c r="P487" s="10">
        <v>1831</v>
      </c>
      <c r="Q487" t="str">
        <f>VLOOKUP(I487,'CoC Range'!A$2:B$4899,2,FALSE())</f>
        <v>GA-501</v>
      </c>
      <c r="R487">
        <f>IF(VLOOKUP(Q487,'CoC Range'!B$2:C$4899,2,FALSE())="",1,0.5)</f>
        <v>0.5</v>
      </c>
    </row>
    <row r="488" spans="1:18" ht="14.25" customHeight="1" x14ac:dyDescent="0.35">
      <c r="A488" t="s">
        <v>9614</v>
      </c>
      <c r="B488" t="s">
        <v>9615</v>
      </c>
      <c r="C488" t="s">
        <v>8673</v>
      </c>
      <c r="D488" t="s">
        <v>3419</v>
      </c>
      <c r="F488">
        <v>1</v>
      </c>
      <c r="G488" t="s">
        <v>8674</v>
      </c>
      <c r="H488" t="s">
        <v>9845</v>
      </c>
      <c r="I488">
        <v>13197</v>
      </c>
      <c r="J488">
        <v>7508</v>
      </c>
      <c r="K488">
        <v>7508</v>
      </c>
      <c r="L488" s="10">
        <v>895</v>
      </c>
      <c r="M488" s="10">
        <v>939</v>
      </c>
      <c r="N488" s="10">
        <v>1088</v>
      </c>
      <c r="O488" s="10">
        <v>1445</v>
      </c>
      <c r="P488" s="10">
        <v>1703</v>
      </c>
      <c r="Q488" t="str">
        <f>VLOOKUP(I488,'CoC Range'!A$2:B$4899,2,FALSE())</f>
        <v>GA-501</v>
      </c>
      <c r="R488">
        <f>IF(VLOOKUP(Q488,'CoC Range'!B$2:C$4899,2,FALSE())="",1,0.5)</f>
        <v>0.5</v>
      </c>
    </row>
    <row r="489" spans="1:18" ht="14.25" customHeight="1" x14ac:dyDescent="0.35">
      <c r="A489" t="s">
        <v>9614</v>
      </c>
      <c r="B489" t="s">
        <v>9615</v>
      </c>
      <c r="C489" t="s">
        <v>9846</v>
      </c>
      <c r="D489" t="s">
        <v>4223</v>
      </c>
      <c r="F489">
        <v>1</v>
      </c>
      <c r="G489" t="s">
        <v>9847</v>
      </c>
      <c r="H489" t="s">
        <v>9848</v>
      </c>
      <c r="I489">
        <v>13199</v>
      </c>
      <c r="J489">
        <v>20679</v>
      </c>
      <c r="K489">
        <v>20679</v>
      </c>
      <c r="L489" s="10">
        <v>758</v>
      </c>
      <c r="M489" s="10">
        <v>763</v>
      </c>
      <c r="N489" s="10">
        <v>1001</v>
      </c>
      <c r="O489" s="10">
        <v>1392</v>
      </c>
      <c r="P489" s="10">
        <v>1511</v>
      </c>
      <c r="Q489" t="str">
        <f>VLOOKUP(I489,'CoC Range'!A$2:B$4899,2,FALSE())</f>
        <v>GA-501</v>
      </c>
      <c r="R489">
        <f>IF(VLOOKUP(Q489,'CoC Range'!B$2:C$4899,2,FALSE())="",1,0.5)</f>
        <v>0.5</v>
      </c>
    </row>
    <row r="490" spans="1:18" ht="14.25" customHeight="1" x14ac:dyDescent="0.35">
      <c r="A490" t="s">
        <v>9614</v>
      </c>
      <c r="B490" t="s">
        <v>9615</v>
      </c>
      <c r="C490" t="s">
        <v>9849</v>
      </c>
      <c r="D490" t="s">
        <v>3629</v>
      </c>
      <c r="F490">
        <v>0</v>
      </c>
      <c r="G490" t="s">
        <v>9850</v>
      </c>
      <c r="H490" t="s">
        <v>9851</v>
      </c>
      <c r="I490">
        <v>13201</v>
      </c>
      <c r="J490">
        <v>5923</v>
      </c>
      <c r="K490">
        <v>5923</v>
      </c>
      <c r="L490" s="10">
        <v>765</v>
      </c>
      <c r="M490" s="10">
        <v>770</v>
      </c>
      <c r="N490" s="10">
        <v>973</v>
      </c>
      <c r="O490" s="10">
        <v>1353</v>
      </c>
      <c r="P490" s="10">
        <v>1407</v>
      </c>
      <c r="Q490" t="str">
        <f>VLOOKUP(I490,'CoC Range'!A$2:B$4899,2,FALSE())</f>
        <v>GA-501</v>
      </c>
      <c r="R490">
        <f>IF(VLOOKUP(Q490,'CoC Range'!B$2:C$4899,2,FALSE())="",1,0.5)</f>
        <v>0.5</v>
      </c>
    </row>
    <row r="491" spans="1:18" ht="14.25" customHeight="1" x14ac:dyDescent="0.35">
      <c r="A491" t="s">
        <v>9614</v>
      </c>
      <c r="B491" t="s">
        <v>9615</v>
      </c>
      <c r="C491" t="s">
        <v>9852</v>
      </c>
      <c r="D491" t="s">
        <v>4226</v>
      </c>
      <c r="F491">
        <v>0</v>
      </c>
      <c r="G491" t="s">
        <v>9853</v>
      </c>
      <c r="H491" t="s">
        <v>9854</v>
      </c>
      <c r="I491">
        <v>13205</v>
      </c>
      <c r="J491">
        <v>21634</v>
      </c>
      <c r="K491">
        <v>21634</v>
      </c>
      <c r="L491" s="10">
        <v>828</v>
      </c>
      <c r="M491" s="10">
        <v>888</v>
      </c>
      <c r="N491" s="10">
        <v>973</v>
      </c>
      <c r="O491" s="10">
        <v>1275</v>
      </c>
      <c r="P491" s="10">
        <v>1468</v>
      </c>
      <c r="Q491" t="str">
        <f>VLOOKUP(I491,'CoC Range'!A$2:B$4899,2,FALSE())</f>
        <v>GA-501</v>
      </c>
      <c r="R491">
        <f>IF(VLOOKUP(Q491,'CoC Range'!B$2:C$4899,2,FALSE())="",1,0.5)</f>
        <v>0.5</v>
      </c>
    </row>
    <row r="492" spans="1:18" ht="14.25" customHeight="1" x14ac:dyDescent="0.35">
      <c r="A492" t="s">
        <v>9614</v>
      </c>
      <c r="B492" t="s">
        <v>9615</v>
      </c>
      <c r="C492" t="s">
        <v>9855</v>
      </c>
      <c r="D492" t="s">
        <v>3425</v>
      </c>
      <c r="F492">
        <v>1</v>
      </c>
      <c r="G492" t="s">
        <v>9856</v>
      </c>
      <c r="H492" t="s">
        <v>9857</v>
      </c>
      <c r="I492">
        <v>13207</v>
      </c>
      <c r="J492">
        <v>28287</v>
      </c>
      <c r="K492">
        <v>28287</v>
      </c>
      <c r="L492" s="10">
        <v>984</v>
      </c>
      <c r="M492" s="10">
        <v>1048</v>
      </c>
      <c r="N492" s="10">
        <v>1174</v>
      </c>
      <c r="O492" s="10">
        <v>1408</v>
      </c>
      <c r="P492" s="10">
        <v>1662</v>
      </c>
      <c r="Q492" t="str">
        <f>VLOOKUP(I492,'CoC Range'!A$2:B$4899,2,FALSE())</f>
        <v>GA-501</v>
      </c>
      <c r="R492">
        <f>IF(VLOOKUP(Q492,'CoC Range'!B$2:C$4899,2,FALSE())="",1,0.5)</f>
        <v>0.5</v>
      </c>
    </row>
    <row r="493" spans="1:18" ht="14.25" customHeight="1" x14ac:dyDescent="0.35">
      <c r="A493" t="s">
        <v>9614</v>
      </c>
      <c r="B493" t="s">
        <v>9615</v>
      </c>
      <c r="C493" t="s">
        <v>9858</v>
      </c>
      <c r="D493" t="s">
        <v>3427</v>
      </c>
      <c r="F493">
        <v>0</v>
      </c>
      <c r="G493" t="s">
        <v>9859</v>
      </c>
      <c r="H493" t="s">
        <v>9860</v>
      </c>
      <c r="I493">
        <v>13209</v>
      </c>
      <c r="J493">
        <v>8687</v>
      </c>
      <c r="K493">
        <v>8687</v>
      </c>
      <c r="L493" s="10">
        <v>737</v>
      </c>
      <c r="M493" s="10">
        <v>742</v>
      </c>
      <c r="N493" s="10">
        <v>973</v>
      </c>
      <c r="O493" s="10">
        <v>1353</v>
      </c>
      <c r="P493" s="10">
        <v>1632</v>
      </c>
      <c r="Q493" t="str">
        <f>VLOOKUP(I493,'CoC Range'!A$2:B$4899,2,FALSE())</f>
        <v>GA-501</v>
      </c>
      <c r="R493">
        <f>IF(VLOOKUP(Q493,'CoC Range'!B$2:C$4899,2,FALSE())="",1,0.5)</f>
        <v>0.5</v>
      </c>
    </row>
    <row r="494" spans="1:18" ht="14.25" customHeight="1" x14ac:dyDescent="0.35">
      <c r="A494" t="s">
        <v>9614</v>
      </c>
      <c r="B494" t="s">
        <v>9615</v>
      </c>
      <c r="C494" t="s">
        <v>9861</v>
      </c>
      <c r="D494" t="s">
        <v>3429</v>
      </c>
      <c r="F494">
        <v>1</v>
      </c>
      <c r="G494" t="s">
        <v>9862</v>
      </c>
      <c r="H494" t="s">
        <v>9863</v>
      </c>
      <c r="I494">
        <v>13211</v>
      </c>
      <c r="J494">
        <v>20171</v>
      </c>
      <c r="K494">
        <v>20171</v>
      </c>
      <c r="L494" s="10">
        <v>1256</v>
      </c>
      <c r="M494" s="10">
        <v>1315</v>
      </c>
      <c r="N494" s="10">
        <v>1442</v>
      </c>
      <c r="O494" s="10">
        <v>1729</v>
      </c>
      <c r="P494" s="10">
        <v>2419</v>
      </c>
      <c r="Q494" t="str">
        <f>VLOOKUP(I494,'CoC Range'!A$2:B$4899,2,FALSE())</f>
        <v>GA-501</v>
      </c>
      <c r="R494">
        <f>IF(VLOOKUP(Q494,'CoC Range'!B$2:C$4899,2,FALSE())="",1,0.5)</f>
        <v>0.5</v>
      </c>
    </row>
    <row r="495" spans="1:18" ht="14.25" customHeight="1" x14ac:dyDescent="0.35">
      <c r="A495" t="s">
        <v>9614</v>
      </c>
      <c r="B495" t="s">
        <v>9615</v>
      </c>
      <c r="C495" t="s">
        <v>9864</v>
      </c>
      <c r="D495" t="s">
        <v>4231</v>
      </c>
      <c r="F495">
        <v>1</v>
      </c>
      <c r="G495" t="s">
        <v>9865</v>
      </c>
      <c r="H495" t="s">
        <v>9866</v>
      </c>
      <c r="I495">
        <v>13213</v>
      </c>
      <c r="J495">
        <v>40063</v>
      </c>
      <c r="K495">
        <v>40063</v>
      </c>
      <c r="L495" s="10">
        <v>726</v>
      </c>
      <c r="M495" s="10">
        <v>827</v>
      </c>
      <c r="N495" s="10">
        <v>1009</v>
      </c>
      <c r="O495" s="10">
        <v>1403</v>
      </c>
      <c r="P495" s="10">
        <v>1687</v>
      </c>
      <c r="Q495" t="str">
        <f>VLOOKUP(I495,'CoC Range'!A$2:B$4899,2,FALSE())</f>
        <v>GA-501</v>
      </c>
      <c r="R495">
        <f>IF(VLOOKUP(Q495,'CoC Range'!B$2:C$4899,2,FALSE())="",1,0.5)</f>
        <v>0.5</v>
      </c>
    </row>
    <row r="496" spans="1:18" ht="14.25" customHeight="1" x14ac:dyDescent="0.35">
      <c r="A496" t="s">
        <v>9614</v>
      </c>
      <c r="B496" t="s">
        <v>9615</v>
      </c>
      <c r="C496" t="s">
        <v>8673</v>
      </c>
      <c r="D496" t="s">
        <v>4233</v>
      </c>
      <c r="F496">
        <v>1</v>
      </c>
      <c r="G496" t="s">
        <v>8674</v>
      </c>
      <c r="H496" t="s">
        <v>9867</v>
      </c>
      <c r="I496">
        <v>13215</v>
      </c>
      <c r="J496">
        <v>204572</v>
      </c>
      <c r="K496">
        <v>204572</v>
      </c>
      <c r="L496" s="10">
        <v>895</v>
      </c>
      <c r="M496" s="10">
        <v>939</v>
      </c>
      <c r="N496" s="10">
        <v>1088</v>
      </c>
      <c r="O496" s="10">
        <v>1445</v>
      </c>
      <c r="P496" s="10">
        <v>1703</v>
      </c>
      <c r="Q496" t="s">
        <v>9868</v>
      </c>
      <c r="R496">
        <f>IF(VLOOKUP(Q496,'CoC Range'!B$2:C$4899,2,FALSE())="",1,0.5)</f>
        <v>1</v>
      </c>
    </row>
    <row r="497" spans="1:18" ht="14.25" customHeight="1" x14ac:dyDescent="0.35">
      <c r="A497" t="s">
        <v>9614</v>
      </c>
      <c r="B497" t="s">
        <v>9615</v>
      </c>
      <c r="C497" t="s">
        <v>9634</v>
      </c>
      <c r="D497" t="s">
        <v>3637</v>
      </c>
      <c r="F497">
        <v>1</v>
      </c>
      <c r="G497" t="s">
        <v>9635</v>
      </c>
      <c r="H497" t="s">
        <v>9869</v>
      </c>
      <c r="I497">
        <v>13217</v>
      </c>
      <c r="J497">
        <v>113298</v>
      </c>
      <c r="K497">
        <v>113298</v>
      </c>
      <c r="L497" s="10">
        <v>1585</v>
      </c>
      <c r="M497" s="10">
        <v>1660</v>
      </c>
      <c r="N497" s="10">
        <v>1820</v>
      </c>
      <c r="O497" s="10">
        <v>2182</v>
      </c>
      <c r="P497" s="10">
        <v>2605</v>
      </c>
      <c r="Q497" t="str">
        <f>VLOOKUP(I497,'CoC Range'!A$2:B$4899,2,FALSE())</f>
        <v>GA-501</v>
      </c>
      <c r="R497">
        <f>IF(VLOOKUP(Q497,'CoC Range'!B$2:C$4899,2,FALSE())="",1,0.5)</f>
        <v>0.5</v>
      </c>
    </row>
    <row r="498" spans="1:18" ht="14.25" customHeight="1" x14ac:dyDescent="0.35">
      <c r="A498" t="s">
        <v>9614</v>
      </c>
      <c r="B498" t="s">
        <v>9615</v>
      </c>
      <c r="C498" t="s">
        <v>9691</v>
      </c>
      <c r="D498" t="s">
        <v>4236</v>
      </c>
      <c r="F498">
        <v>1</v>
      </c>
      <c r="G498" t="s">
        <v>9692</v>
      </c>
      <c r="H498" t="s">
        <v>9870</v>
      </c>
      <c r="I498">
        <v>13219</v>
      </c>
      <c r="J498">
        <v>41978</v>
      </c>
      <c r="K498">
        <v>41978</v>
      </c>
      <c r="L498" s="10">
        <v>1159</v>
      </c>
      <c r="M498" s="10">
        <v>1183</v>
      </c>
      <c r="N498" s="10">
        <v>1331</v>
      </c>
      <c r="O498" s="10">
        <v>1734</v>
      </c>
      <c r="P498" s="10">
        <v>1831</v>
      </c>
      <c r="Q498" t="str">
        <f>VLOOKUP(I498,'CoC Range'!A$2:B$4899,2,FALSE())</f>
        <v>GA-501</v>
      </c>
      <c r="R498">
        <f>IF(VLOOKUP(Q498,'CoC Range'!B$2:C$4899,2,FALSE())="",1,0.5)</f>
        <v>0.5</v>
      </c>
    </row>
    <row r="499" spans="1:18" ht="14.25" customHeight="1" x14ac:dyDescent="0.35">
      <c r="A499" t="s">
        <v>9614</v>
      </c>
      <c r="B499" t="s">
        <v>9615</v>
      </c>
      <c r="C499" t="s">
        <v>9691</v>
      </c>
      <c r="D499" t="s">
        <v>4238</v>
      </c>
      <c r="F499">
        <v>1</v>
      </c>
      <c r="G499" t="s">
        <v>9692</v>
      </c>
      <c r="H499" t="s">
        <v>9871</v>
      </c>
      <c r="I499">
        <v>13221</v>
      </c>
      <c r="J499">
        <v>14974</v>
      </c>
      <c r="K499">
        <v>14974</v>
      </c>
      <c r="L499" s="10">
        <v>1159</v>
      </c>
      <c r="M499" s="10">
        <v>1183</v>
      </c>
      <c r="N499" s="10">
        <v>1331</v>
      </c>
      <c r="O499" s="10">
        <v>1734</v>
      </c>
      <c r="P499" s="10">
        <v>1831</v>
      </c>
      <c r="Q499" t="str">
        <f>VLOOKUP(I499,'CoC Range'!A$2:B$4899,2,FALSE())</f>
        <v>GA-501</v>
      </c>
      <c r="R499">
        <f>IF(VLOOKUP(Q499,'CoC Range'!B$2:C$4899,2,FALSE())="",1,0.5)</f>
        <v>0.5</v>
      </c>
    </row>
    <row r="500" spans="1:18" ht="14.25" customHeight="1" x14ac:dyDescent="0.35">
      <c r="A500" t="s">
        <v>9614</v>
      </c>
      <c r="B500" t="s">
        <v>9615</v>
      </c>
      <c r="C500" t="s">
        <v>9634</v>
      </c>
      <c r="D500" t="s">
        <v>4240</v>
      </c>
      <c r="F500">
        <v>1</v>
      </c>
      <c r="G500" t="s">
        <v>9635</v>
      </c>
      <c r="H500" t="s">
        <v>9872</v>
      </c>
      <c r="I500">
        <v>13223</v>
      </c>
      <c r="J500">
        <v>169898</v>
      </c>
      <c r="K500">
        <v>169898</v>
      </c>
      <c r="L500" s="10">
        <v>1585</v>
      </c>
      <c r="M500" s="10">
        <v>1660</v>
      </c>
      <c r="N500" s="10">
        <v>1820</v>
      </c>
      <c r="O500" s="10">
        <v>2182</v>
      </c>
      <c r="P500" s="10">
        <v>2605</v>
      </c>
      <c r="Q500" t="str">
        <f>VLOOKUP(I500,'CoC Range'!A$2:B$4899,2,FALSE())</f>
        <v>GA-501</v>
      </c>
      <c r="R500">
        <f>IF(VLOOKUP(Q500,'CoC Range'!B$2:C$4899,2,FALSE())="",1,0.5)</f>
        <v>0.5</v>
      </c>
    </row>
    <row r="501" spans="1:18" ht="14.25" customHeight="1" x14ac:dyDescent="0.35">
      <c r="A501" t="s">
        <v>9614</v>
      </c>
      <c r="B501" t="s">
        <v>9615</v>
      </c>
      <c r="C501" t="s">
        <v>9873</v>
      </c>
      <c r="D501" t="s">
        <v>4242</v>
      </c>
      <c r="F501">
        <v>1</v>
      </c>
      <c r="G501" t="s">
        <v>9874</v>
      </c>
      <c r="H501" t="s">
        <v>9875</v>
      </c>
      <c r="I501">
        <v>13225</v>
      </c>
      <c r="J501">
        <v>28054</v>
      </c>
      <c r="K501">
        <v>28054</v>
      </c>
      <c r="L501" s="10">
        <v>885</v>
      </c>
      <c r="M501" s="10">
        <v>1030</v>
      </c>
      <c r="N501" s="10">
        <v>1129</v>
      </c>
      <c r="O501" s="10">
        <v>1466</v>
      </c>
      <c r="P501" s="10">
        <v>1495</v>
      </c>
      <c r="Q501" t="str">
        <f>VLOOKUP(I501,'CoC Range'!A$2:B$4899,2,FALSE())</f>
        <v>GA-501</v>
      </c>
      <c r="R501">
        <f>IF(VLOOKUP(Q501,'CoC Range'!B$2:C$4899,2,FALSE())="",1,0.5)</f>
        <v>0.5</v>
      </c>
    </row>
    <row r="502" spans="1:18" ht="14.25" customHeight="1" x14ac:dyDescent="0.35">
      <c r="A502" t="s">
        <v>9614</v>
      </c>
      <c r="B502" t="s">
        <v>9615</v>
      </c>
      <c r="C502" t="s">
        <v>9634</v>
      </c>
      <c r="D502" t="s">
        <v>3433</v>
      </c>
      <c r="F502">
        <v>1</v>
      </c>
      <c r="G502" t="s">
        <v>9635</v>
      </c>
      <c r="H502" t="s">
        <v>9876</v>
      </c>
      <c r="I502">
        <v>13227</v>
      </c>
      <c r="J502">
        <v>33439</v>
      </c>
      <c r="K502">
        <v>33439</v>
      </c>
      <c r="L502" s="10">
        <v>1585</v>
      </c>
      <c r="M502" s="10">
        <v>1660</v>
      </c>
      <c r="N502" s="10">
        <v>1820</v>
      </c>
      <c r="O502" s="10">
        <v>2182</v>
      </c>
      <c r="P502" s="10">
        <v>2605</v>
      </c>
      <c r="Q502" t="str">
        <f>VLOOKUP(I502,'CoC Range'!A$2:B$4899,2,FALSE())</f>
        <v>GA-501</v>
      </c>
      <c r="R502">
        <f>IF(VLOOKUP(Q502,'CoC Range'!B$2:C$4899,2,FALSE())="",1,0.5)</f>
        <v>0.5</v>
      </c>
    </row>
    <row r="503" spans="1:18" ht="14.25" customHeight="1" x14ac:dyDescent="0.35">
      <c r="A503" t="s">
        <v>9614</v>
      </c>
      <c r="B503" t="s">
        <v>9615</v>
      </c>
      <c r="C503" t="s">
        <v>9877</v>
      </c>
      <c r="D503" t="s">
        <v>4245</v>
      </c>
      <c r="F503">
        <v>0</v>
      </c>
      <c r="G503" t="s">
        <v>9878</v>
      </c>
      <c r="H503" t="s">
        <v>9879</v>
      </c>
      <c r="I503">
        <v>13229</v>
      </c>
      <c r="J503">
        <v>19822</v>
      </c>
      <c r="K503">
        <v>19822</v>
      </c>
      <c r="L503" s="10">
        <v>789</v>
      </c>
      <c r="M503" s="10">
        <v>794</v>
      </c>
      <c r="N503" s="10">
        <v>1042</v>
      </c>
      <c r="O503" s="10">
        <v>1249</v>
      </c>
      <c r="P503" s="10">
        <v>1380</v>
      </c>
      <c r="Q503" t="str">
        <f>VLOOKUP(I503,'CoC Range'!A$2:B$4899,2,FALSE())</f>
        <v>GA-501</v>
      </c>
      <c r="R503">
        <f>IF(VLOOKUP(Q503,'CoC Range'!B$2:C$4899,2,FALSE())="",1,0.5)</f>
        <v>0.5</v>
      </c>
    </row>
    <row r="504" spans="1:18" ht="14.25" customHeight="1" x14ac:dyDescent="0.35">
      <c r="A504" t="s">
        <v>9614</v>
      </c>
      <c r="B504" t="s">
        <v>9615</v>
      </c>
      <c r="C504" t="s">
        <v>9634</v>
      </c>
      <c r="D504" t="s">
        <v>3435</v>
      </c>
      <c r="F504">
        <v>1</v>
      </c>
      <c r="G504" t="s">
        <v>9635</v>
      </c>
      <c r="H504" t="s">
        <v>9880</v>
      </c>
      <c r="I504">
        <v>13231</v>
      </c>
      <c r="J504">
        <v>19145</v>
      </c>
      <c r="K504">
        <v>19145</v>
      </c>
      <c r="L504" s="10">
        <v>1585</v>
      </c>
      <c r="M504" s="10">
        <v>1660</v>
      </c>
      <c r="N504" s="10">
        <v>1820</v>
      </c>
      <c r="O504" s="10">
        <v>2182</v>
      </c>
      <c r="P504" s="10">
        <v>2605</v>
      </c>
      <c r="Q504" t="str">
        <f>VLOOKUP(I504,'CoC Range'!A$2:B$4899,2,FALSE())</f>
        <v>GA-501</v>
      </c>
      <c r="R504">
        <f>IF(VLOOKUP(Q504,'CoC Range'!B$2:C$4899,2,FALSE())="",1,0.5)</f>
        <v>0.5</v>
      </c>
    </row>
    <row r="505" spans="1:18" ht="14.25" customHeight="1" x14ac:dyDescent="0.35">
      <c r="A505" t="s">
        <v>9614</v>
      </c>
      <c r="B505" t="s">
        <v>9615</v>
      </c>
      <c r="C505" t="s">
        <v>9881</v>
      </c>
      <c r="D505" t="s">
        <v>3647</v>
      </c>
      <c r="F505">
        <v>0</v>
      </c>
      <c r="G505" t="s">
        <v>9882</v>
      </c>
      <c r="H505" t="s">
        <v>9883</v>
      </c>
      <c r="I505">
        <v>13233</v>
      </c>
      <c r="J505">
        <v>43019</v>
      </c>
      <c r="K505">
        <v>43019</v>
      </c>
      <c r="L505" s="10">
        <v>771</v>
      </c>
      <c r="M505" s="10">
        <v>776</v>
      </c>
      <c r="N505" s="10">
        <v>1018</v>
      </c>
      <c r="O505" s="10">
        <v>1290</v>
      </c>
      <c r="P505" s="10">
        <v>1348</v>
      </c>
      <c r="Q505" t="str">
        <f>VLOOKUP(I505,'CoC Range'!A$2:B$4899,2,FALSE())</f>
        <v>GA-501</v>
      </c>
      <c r="R505">
        <f>IF(VLOOKUP(Q505,'CoC Range'!B$2:C$4899,2,FALSE())="",1,0.5)</f>
        <v>0.5</v>
      </c>
    </row>
    <row r="506" spans="1:18" ht="14.25" customHeight="1" x14ac:dyDescent="0.35">
      <c r="A506" t="s">
        <v>9614</v>
      </c>
      <c r="B506" t="s">
        <v>9615</v>
      </c>
      <c r="C506" t="s">
        <v>9884</v>
      </c>
      <c r="D506" t="s">
        <v>3653</v>
      </c>
      <c r="F506">
        <v>0</v>
      </c>
      <c r="G506" t="s">
        <v>9885</v>
      </c>
      <c r="H506" t="s">
        <v>9886</v>
      </c>
      <c r="I506">
        <v>13235</v>
      </c>
      <c r="J506">
        <v>9887</v>
      </c>
      <c r="K506">
        <v>9887</v>
      </c>
      <c r="L506" s="10">
        <v>854</v>
      </c>
      <c r="M506" s="10">
        <v>858</v>
      </c>
      <c r="N506" s="10">
        <v>1003</v>
      </c>
      <c r="O506" s="10">
        <v>1280</v>
      </c>
      <c r="P506" s="10">
        <v>1438</v>
      </c>
      <c r="Q506" t="str">
        <f>VLOOKUP(I506,'CoC Range'!A$2:B$4899,2,FALSE())</f>
        <v>GA-501</v>
      </c>
      <c r="R506">
        <f>IF(VLOOKUP(Q506,'CoC Range'!B$2:C$4899,2,FALSE())="",1,0.5)</f>
        <v>0.5</v>
      </c>
    </row>
    <row r="507" spans="1:18" ht="14.25" customHeight="1" x14ac:dyDescent="0.35">
      <c r="A507" t="s">
        <v>9614</v>
      </c>
      <c r="B507" t="s">
        <v>9615</v>
      </c>
      <c r="C507" t="s">
        <v>9887</v>
      </c>
      <c r="D507" t="s">
        <v>4033</v>
      </c>
      <c r="F507">
        <v>0</v>
      </c>
      <c r="G507" t="s">
        <v>9888</v>
      </c>
      <c r="H507" t="s">
        <v>9889</v>
      </c>
      <c r="I507">
        <v>13237</v>
      </c>
      <c r="J507">
        <v>22206</v>
      </c>
      <c r="K507">
        <v>22206</v>
      </c>
      <c r="L507" s="10">
        <v>892</v>
      </c>
      <c r="M507" s="10">
        <v>898</v>
      </c>
      <c r="N507" s="10">
        <v>1134</v>
      </c>
      <c r="O507" s="10">
        <v>1546</v>
      </c>
      <c r="P507" s="10">
        <v>1626</v>
      </c>
      <c r="Q507" t="str">
        <f>VLOOKUP(I507,'CoC Range'!A$2:B$4899,2,FALSE())</f>
        <v>GA-501</v>
      </c>
      <c r="R507">
        <f>IF(VLOOKUP(Q507,'CoC Range'!B$2:C$4899,2,FALSE())="",1,0.5)</f>
        <v>0.5</v>
      </c>
    </row>
    <row r="508" spans="1:18" ht="14.25" customHeight="1" x14ac:dyDescent="0.35">
      <c r="A508" t="s">
        <v>9614</v>
      </c>
      <c r="B508" t="s">
        <v>9615</v>
      </c>
      <c r="C508" t="s">
        <v>9890</v>
      </c>
      <c r="D508" t="s">
        <v>4251</v>
      </c>
      <c r="F508">
        <v>0</v>
      </c>
      <c r="G508" t="s">
        <v>9891</v>
      </c>
      <c r="H508" t="s">
        <v>9892</v>
      </c>
      <c r="I508">
        <v>13239</v>
      </c>
      <c r="J508">
        <v>2180</v>
      </c>
      <c r="K508">
        <v>2180</v>
      </c>
      <c r="L508" s="10">
        <v>765</v>
      </c>
      <c r="M508" s="10">
        <v>770</v>
      </c>
      <c r="N508" s="10">
        <v>973</v>
      </c>
      <c r="O508" s="10">
        <v>1217</v>
      </c>
      <c r="P508" s="10">
        <v>1395</v>
      </c>
      <c r="Q508" t="str">
        <f>VLOOKUP(I508,'CoC Range'!A$2:B$4899,2,FALSE())</f>
        <v>GA-501</v>
      </c>
      <c r="R508">
        <f>IF(VLOOKUP(Q508,'CoC Range'!B$2:C$4899,2,FALSE())="",1,0.5)</f>
        <v>0.5</v>
      </c>
    </row>
    <row r="509" spans="1:18" ht="14.25" customHeight="1" x14ac:dyDescent="0.35">
      <c r="A509" t="s">
        <v>9614</v>
      </c>
      <c r="B509" t="s">
        <v>9615</v>
      </c>
      <c r="C509" t="s">
        <v>9893</v>
      </c>
      <c r="D509" t="s">
        <v>4253</v>
      </c>
      <c r="F509">
        <v>0</v>
      </c>
      <c r="G509" t="s">
        <v>9894</v>
      </c>
      <c r="H509" t="s">
        <v>9895</v>
      </c>
      <c r="I509">
        <v>13241</v>
      </c>
      <c r="J509">
        <v>16915</v>
      </c>
      <c r="K509">
        <v>16915</v>
      </c>
      <c r="L509" s="10">
        <v>770</v>
      </c>
      <c r="M509" s="10">
        <v>851</v>
      </c>
      <c r="N509" s="10">
        <v>1117</v>
      </c>
      <c r="O509" s="10">
        <v>1553</v>
      </c>
      <c r="P509" s="10">
        <v>1687</v>
      </c>
      <c r="Q509" t="str">
        <f>VLOOKUP(I509,'CoC Range'!A$2:B$4899,2,FALSE())</f>
        <v>GA-501</v>
      </c>
      <c r="R509">
        <f>IF(VLOOKUP(Q509,'CoC Range'!B$2:C$4899,2,FALSE())="",1,0.5)</f>
        <v>0.5</v>
      </c>
    </row>
    <row r="510" spans="1:18" ht="14.25" customHeight="1" x14ac:dyDescent="0.35">
      <c r="A510" t="s">
        <v>9614</v>
      </c>
      <c r="B510" t="s">
        <v>9615</v>
      </c>
      <c r="C510" t="s">
        <v>9896</v>
      </c>
      <c r="D510" t="s">
        <v>3437</v>
      </c>
      <c r="F510">
        <v>0</v>
      </c>
      <c r="G510" t="s">
        <v>9897</v>
      </c>
      <c r="H510" t="s">
        <v>9898</v>
      </c>
      <c r="I510">
        <v>13243</v>
      </c>
      <c r="J510">
        <v>6365</v>
      </c>
      <c r="K510">
        <v>6365</v>
      </c>
      <c r="L510" s="10">
        <v>778</v>
      </c>
      <c r="M510" s="10">
        <v>783</v>
      </c>
      <c r="N510" s="10">
        <v>1028</v>
      </c>
      <c r="O510" s="10">
        <v>1233</v>
      </c>
      <c r="P510" s="10">
        <v>1361</v>
      </c>
      <c r="Q510" t="str">
        <f>VLOOKUP(I510,'CoC Range'!A$2:B$4899,2,FALSE())</f>
        <v>GA-501</v>
      </c>
      <c r="R510">
        <f>IF(VLOOKUP(Q510,'CoC Range'!B$2:C$4899,2,FALSE())="",1,0.5)</f>
        <v>0.5</v>
      </c>
    </row>
    <row r="511" spans="1:18" ht="14.25" customHeight="1" x14ac:dyDescent="0.35">
      <c r="A511" t="s">
        <v>9614</v>
      </c>
      <c r="B511" t="s">
        <v>9615</v>
      </c>
      <c r="C511" t="s">
        <v>9663</v>
      </c>
      <c r="D511" t="s">
        <v>4256</v>
      </c>
      <c r="F511">
        <v>1</v>
      </c>
      <c r="G511" t="s">
        <v>9664</v>
      </c>
      <c r="H511" t="s">
        <v>9899</v>
      </c>
      <c r="I511">
        <v>13245</v>
      </c>
      <c r="J511">
        <v>206153</v>
      </c>
      <c r="K511">
        <v>206153</v>
      </c>
      <c r="L511" s="10">
        <v>939</v>
      </c>
      <c r="M511" s="10">
        <v>1114</v>
      </c>
      <c r="N511" s="10">
        <v>1261</v>
      </c>
      <c r="O511" s="10">
        <v>1627</v>
      </c>
      <c r="P511" s="10">
        <v>1984</v>
      </c>
      <c r="Q511" t="s">
        <v>9900</v>
      </c>
      <c r="R511">
        <f>IF(VLOOKUP(Q511,'CoC Range'!B$2:C$4899,2,FALSE())="",1,0.5)</f>
        <v>1</v>
      </c>
    </row>
    <row r="512" spans="1:18" ht="14.25" customHeight="1" x14ac:dyDescent="0.35">
      <c r="A512" t="s">
        <v>9614</v>
      </c>
      <c r="B512" t="s">
        <v>9615</v>
      </c>
      <c r="C512" t="s">
        <v>9634</v>
      </c>
      <c r="D512" t="s">
        <v>4258</v>
      </c>
      <c r="F512">
        <v>1</v>
      </c>
      <c r="G512" t="s">
        <v>9635</v>
      </c>
      <c r="H512" t="s">
        <v>9901</v>
      </c>
      <c r="I512">
        <v>13247</v>
      </c>
      <c r="J512">
        <v>93641</v>
      </c>
      <c r="K512">
        <v>93641</v>
      </c>
      <c r="L512" s="10">
        <v>1585</v>
      </c>
      <c r="M512" s="10">
        <v>1660</v>
      </c>
      <c r="N512" s="10">
        <v>1820</v>
      </c>
      <c r="O512" s="10">
        <v>2182</v>
      </c>
      <c r="P512" s="10">
        <v>2605</v>
      </c>
      <c r="Q512" t="str">
        <f>VLOOKUP(I512,'CoC Range'!A$2:B$4899,2,FALSE())</f>
        <v>GA-501</v>
      </c>
      <c r="R512">
        <f>IF(VLOOKUP(Q512,'CoC Range'!B$2:C$4899,2,FALSE())="",1,0.5)</f>
        <v>0.5</v>
      </c>
    </row>
    <row r="513" spans="1:18" ht="14.25" customHeight="1" x14ac:dyDescent="0.35">
      <c r="A513" t="s">
        <v>9614</v>
      </c>
      <c r="B513" t="s">
        <v>9615</v>
      </c>
      <c r="C513" t="s">
        <v>9902</v>
      </c>
      <c r="D513" t="s">
        <v>4260</v>
      </c>
      <c r="F513">
        <v>0</v>
      </c>
      <c r="G513" t="s">
        <v>9903</v>
      </c>
      <c r="H513" t="s">
        <v>9904</v>
      </c>
      <c r="I513">
        <v>13249</v>
      </c>
      <c r="J513">
        <v>4565</v>
      </c>
      <c r="K513">
        <v>4565</v>
      </c>
      <c r="L513" s="10">
        <v>765</v>
      </c>
      <c r="M513" s="10">
        <v>770</v>
      </c>
      <c r="N513" s="10">
        <v>973</v>
      </c>
      <c r="O513" s="10">
        <v>1342</v>
      </c>
      <c r="P513" s="10">
        <v>1395</v>
      </c>
      <c r="Q513" t="str">
        <f>VLOOKUP(I513,'CoC Range'!A$2:B$4899,2,FALSE())</f>
        <v>GA-501</v>
      </c>
      <c r="R513">
        <f>IF(VLOOKUP(Q513,'CoC Range'!B$2:C$4899,2,FALSE())="",1,0.5)</f>
        <v>0.5</v>
      </c>
    </row>
    <row r="514" spans="1:18" ht="14.25" customHeight="1" x14ac:dyDescent="0.35">
      <c r="A514" t="s">
        <v>9614</v>
      </c>
      <c r="B514" t="s">
        <v>9615</v>
      </c>
      <c r="C514" t="s">
        <v>9905</v>
      </c>
      <c r="D514" t="s">
        <v>4262</v>
      </c>
      <c r="F514">
        <v>0</v>
      </c>
      <c r="G514" t="s">
        <v>9906</v>
      </c>
      <c r="H514" t="s">
        <v>9907</v>
      </c>
      <c r="I514">
        <v>13251</v>
      </c>
      <c r="J514">
        <v>14026</v>
      </c>
      <c r="K514">
        <v>14026</v>
      </c>
      <c r="L514" s="10">
        <v>737</v>
      </c>
      <c r="M514" s="10">
        <v>742</v>
      </c>
      <c r="N514" s="10">
        <v>973</v>
      </c>
      <c r="O514" s="10">
        <v>1222</v>
      </c>
      <c r="P514" s="10">
        <v>1395</v>
      </c>
      <c r="Q514" t="str">
        <f>VLOOKUP(I514,'CoC Range'!A$2:B$4899,2,FALSE())</f>
        <v>GA-501</v>
      </c>
      <c r="R514">
        <f>IF(VLOOKUP(Q514,'CoC Range'!B$2:C$4899,2,FALSE())="",1,0.5)</f>
        <v>0.5</v>
      </c>
    </row>
    <row r="515" spans="1:18" ht="14.25" customHeight="1" x14ac:dyDescent="0.35">
      <c r="A515" t="s">
        <v>9614</v>
      </c>
      <c r="B515" t="s">
        <v>9615</v>
      </c>
      <c r="C515" t="s">
        <v>9908</v>
      </c>
      <c r="D515" t="s">
        <v>4043</v>
      </c>
      <c r="F515">
        <v>0</v>
      </c>
      <c r="G515" t="s">
        <v>9909</v>
      </c>
      <c r="H515" t="s">
        <v>9910</v>
      </c>
      <c r="I515">
        <v>13253</v>
      </c>
      <c r="J515">
        <v>9117</v>
      </c>
      <c r="K515">
        <v>9117</v>
      </c>
      <c r="L515" s="10">
        <v>765</v>
      </c>
      <c r="M515" s="10">
        <v>770</v>
      </c>
      <c r="N515" s="10">
        <v>973</v>
      </c>
      <c r="O515" s="10">
        <v>1347</v>
      </c>
      <c r="P515" s="10">
        <v>1395</v>
      </c>
      <c r="Q515" t="str">
        <f>VLOOKUP(I515,'CoC Range'!A$2:B$4899,2,FALSE())</f>
        <v>GA-501</v>
      </c>
      <c r="R515">
        <f>IF(VLOOKUP(Q515,'CoC Range'!B$2:C$4899,2,FALSE())="",1,0.5)</f>
        <v>0.5</v>
      </c>
    </row>
    <row r="516" spans="1:18" ht="14.25" customHeight="1" x14ac:dyDescent="0.35">
      <c r="A516" t="s">
        <v>9614</v>
      </c>
      <c r="B516" t="s">
        <v>9615</v>
      </c>
      <c r="C516" t="s">
        <v>9634</v>
      </c>
      <c r="D516" t="s">
        <v>4265</v>
      </c>
      <c r="F516">
        <v>1</v>
      </c>
      <c r="G516" t="s">
        <v>9635</v>
      </c>
      <c r="H516" t="s">
        <v>9911</v>
      </c>
      <c r="I516">
        <v>13255</v>
      </c>
      <c r="J516">
        <v>67415</v>
      </c>
      <c r="K516">
        <v>67415</v>
      </c>
      <c r="L516" s="10">
        <v>1585</v>
      </c>
      <c r="M516" s="10">
        <v>1660</v>
      </c>
      <c r="N516" s="10">
        <v>1820</v>
      </c>
      <c r="O516" s="10">
        <v>2182</v>
      </c>
      <c r="P516" s="10">
        <v>2605</v>
      </c>
      <c r="Q516" t="str">
        <f>VLOOKUP(I516,'CoC Range'!A$2:B$4899,2,FALSE())</f>
        <v>GA-501</v>
      </c>
      <c r="R516">
        <f>IF(VLOOKUP(Q516,'CoC Range'!B$2:C$4899,2,FALSE())="",1,0.5)</f>
        <v>0.5</v>
      </c>
    </row>
    <row r="517" spans="1:18" ht="14.25" customHeight="1" x14ac:dyDescent="0.35">
      <c r="A517" t="s">
        <v>9614</v>
      </c>
      <c r="B517" t="s">
        <v>9615</v>
      </c>
      <c r="C517" t="s">
        <v>9912</v>
      </c>
      <c r="D517" t="s">
        <v>4267</v>
      </c>
      <c r="F517">
        <v>0</v>
      </c>
      <c r="G517" t="s">
        <v>9913</v>
      </c>
      <c r="H517" t="s">
        <v>9914</v>
      </c>
      <c r="I517">
        <v>13257</v>
      </c>
      <c r="J517">
        <v>26732</v>
      </c>
      <c r="K517">
        <v>26732</v>
      </c>
      <c r="L517" s="10">
        <v>762</v>
      </c>
      <c r="M517" s="10">
        <v>767</v>
      </c>
      <c r="N517" s="10">
        <v>1006</v>
      </c>
      <c r="O517" s="10">
        <v>1275</v>
      </c>
      <c r="P517" s="10">
        <v>1688</v>
      </c>
      <c r="Q517" t="str">
        <f>VLOOKUP(I517,'CoC Range'!A$2:B$4899,2,FALSE())</f>
        <v>GA-501</v>
      </c>
      <c r="R517">
        <f>IF(VLOOKUP(Q517,'CoC Range'!B$2:C$4899,2,FALSE())="",1,0.5)</f>
        <v>0.5</v>
      </c>
    </row>
    <row r="518" spans="1:18" ht="14.25" customHeight="1" x14ac:dyDescent="0.35">
      <c r="A518" t="s">
        <v>9614</v>
      </c>
      <c r="B518" t="s">
        <v>9615</v>
      </c>
      <c r="C518" t="s">
        <v>9915</v>
      </c>
      <c r="D518" t="s">
        <v>4269</v>
      </c>
      <c r="F518">
        <v>1</v>
      </c>
      <c r="G518" t="s">
        <v>9916</v>
      </c>
      <c r="H518" t="s">
        <v>9917</v>
      </c>
      <c r="I518">
        <v>13259</v>
      </c>
      <c r="J518">
        <v>5121</v>
      </c>
      <c r="K518">
        <v>5121</v>
      </c>
      <c r="L518" s="10">
        <v>803</v>
      </c>
      <c r="M518" s="10">
        <v>843</v>
      </c>
      <c r="N518" s="10">
        <v>973</v>
      </c>
      <c r="O518" s="10">
        <v>1293</v>
      </c>
      <c r="P518" s="10">
        <v>1351</v>
      </c>
      <c r="Q518" t="str">
        <f>VLOOKUP(I518,'CoC Range'!A$2:B$4899,2,FALSE())</f>
        <v>GA-501</v>
      </c>
      <c r="R518">
        <f>IF(VLOOKUP(Q518,'CoC Range'!B$2:C$4899,2,FALSE())="",1,0.5)</f>
        <v>0.5</v>
      </c>
    </row>
    <row r="519" spans="1:18" ht="14.25" customHeight="1" x14ac:dyDescent="0.35">
      <c r="A519" t="s">
        <v>9614</v>
      </c>
      <c r="B519" t="s">
        <v>9615</v>
      </c>
      <c r="C519" t="s">
        <v>9918</v>
      </c>
      <c r="D519" t="s">
        <v>3445</v>
      </c>
      <c r="F519">
        <v>0</v>
      </c>
      <c r="G519" t="s">
        <v>9919</v>
      </c>
      <c r="H519" t="s">
        <v>9920</v>
      </c>
      <c r="I519">
        <v>13261</v>
      </c>
      <c r="J519">
        <v>29378</v>
      </c>
      <c r="K519">
        <v>29378</v>
      </c>
      <c r="L519" s="10">
        <v>824</v>
      </c>
      <c r="M519" s="10">
        <v>829</v>
      </c>
      <c r="N519" s="10">
        <v>1088</v>
      </c>
      <c r="O519" s="10">
        <v>1305</v>
      </c>
      <c r="P519" s="10">
        <v>1441</v>
      </c>
      <c r="Q519" t="str">
        <f>VLOOKUP(I519,'CoC Range'!A$2:B$4899,2,FALSE())</f>
        <v>GA-501</v>
      </c>
      <c r="R519">
        <f>IF(VLOOKUP(Q519,'CoC Range'!B$2:C$4899,2,FALSE())="",1,0.5)</f>
        <v>0.5</v>
      </c>
    </row>
    <row r="520" spans="1:18" ht="14.25" customHeight="1" x14ac:dyDescent="0.35">
      <c r="A520" t="s">
        <v>9614</v>
      </c>
      <c r="B520" t="s">
        <v>9615</v>
      </c>
      <c r="C520" t="s">
        <v>9921</v>
      </c>
      <c r="D520" t="s">
        <v>4272</v>
      </c>
      <c r="F520">
        <v>1</v>
      </c>
      <c r="G520" t="s">
        <v>9922</v>
      </c>
      <c r="H520" t="s">
        <v>9923</v>
      </c>
      <c r="I520">
        <v>13263</v>
      </c>
      <c r="J520">
        <v>5793</v>
      </c>
      <c r="K520">
        <v>5793</v>
      </c>
      <c r="L520" s="10">
        <v>803</v>
      </c>
      <c r="M520" s="10">
        <v>843</v>
      </c>
      <c r="N520" s="10">
        <v>973</v>
      </c>
      <c r="O520" s="10">
        <v>1353</v>
      </c>
      <c r="P520" s="10">
        <v>1521</v>
      </c>
      <c r="Q520" t="str">
        <f>VLOOKUP(I520,'CoC Range'!A$2:B$4899,2,FALSE())</f>
        <v>GA-501</v>
      </c>
      <c r="R520">
        <f>IF(VLOOKUP(Q520,'CoC Range'!B$2:C$4899,2,FALSE())="",1,0.5)</f>
        <v>0.5</v>
      </c>
    </row>
    <row r="521" spans="1:18" ht="14.25" customHeight="1" x14ac:dyDescent="0.35">
      <c r="A521" t="s">
        <v>9614</v>
      </c>
      <c r="B521" t="s">
        <v>9615</v>
      </c>
      <c r="C521" t="s">
        <v>9924</v>
      </c>
      <c r="D521" t="s">
        <v>4274</v>
      </c>
      <c r="F521">
        <v>0</v>
      </c>
      <c r="G521" t="s">
        <v>9925</v>
      </c>
      <c r="H521" t="s">
        <v>9926</v>
      </c>
      <c r="I521">
        <v>13265</v>
      </c>
      <c r="J521">
        <v>1635</v>
      </c>
      <c r="K521">
        <v>1635</v>
      </c>
      <c r="L521" s="10">
        <v>765</v>
      </c>
      <c r="M521" s="10">
        <v>770</v>
      </c>
      <c r="N521" s="10">
        <v>973</v>
      </c>
      <c r="O521" s="10">
        <v>1217</v>
      </c>
      <c r="P521" s="10">
        <v>1395</v>
      </c>
      <c r="Q521" t="str">
        <f>VLOOKUP(I521,'CoC Range'!A$2:B$4899,2,FALSE())</f>
        <v>GA-501</v>
      </c>
      <c r="R521">
        <f>IF(VLOOKUP(Q521,'CoC Range'!B$2:C$4899,2,FALSE())="",1,0.5)</f>
        <v>0.5</v>
      </c>
    </row>
    <row r="522" spans="1:18" ht="14.25" customHeight="1" x14ac:dyDescent="0.35">
      <c r="A522" t="s">
        <v>9614</v>
      </c>
      <c r="B522" t="s">
        <v>9615</v>
      </c>
      <c r="C522" t="s">
        <v>9927</v>
      </c>
      <c r="D522" t="s">
        <v>4276</v>
      </c>
      <c r="F522">
        <v>0</v>
      </c>
      <c r="G522" t="s">
        <v>9928</v>
      </c>
      <c r="H522" t="s">
        <v>9929</v>
      </c>
      <c r="I522">
        <v>13267</v>
      </c>
      <c r="J522">
        <v>24309</v>
      </c>
      <c r="K522">
        <v>24309</v>
      </c>
      <c r="L522" s="10">
        <v>737</v>
      </c>
      <c r="M522" s="10">
        <v>742</v>
      </c>
      <c r="N522" s="10">
        <v>973</v>
      </c>
      <c r="O522" s="10">
        <v>1167</v>
      </c>
      <c r="P522" s="10">
        <v>1632</v>
      </c>
      <c r="Q522" t="str">
        <f>VLOOKUP(I522,'CoC Range'!A$2:B$4899,2,FALSE())</f>
        <v>GA-501</v>
      </c>
      <c r="R522">
        <f>IF(VLOOKUP(Q522,'CoC Range'!B$2:C$4899,2,FALSE())="",1,0.5)</f>
        <v>0.5</v>
      </c>
    </row>
    <row r="523" spans="1:18" ht="14.25" customHeight="1" x14ac:dyDescent="0.35">
      <c r="A523" t="s">
        <v>9614</v>
      </c>
      <c r="B523" t="s">
        <v>9615</v>
      </c>
      <c r="C523" t="s">
        <v>9930</v>
      </c>
      <c r="D523" t="s">
        <v>4048</v>
      </c>
      <c r="F523">
        <v>0</v>
      </c>
      <c r="G523" t="s">
        <v>9931</v>
      </c>
      <c r="H523" t="s">
        <v>9932</v>
      </c>
      <c r="I523">
        <v>13269</v>
      </c>
      <c r="J523">
        <v>7799</v>
      </c>
      <c r="K523">
        <v>7799</v>
      </c>
      <c r="L523" s="10">
        <v>828</v>
      </c>
      <c r="M523" s="10">
        <v>888</v>
      </c>
      <c r="N523" s="10">
        <v>973</v>
      </c>
      <c r="O523" s="10">
        <v>1353</v>
      </c>
      <c r="P523" s="10">
        <v>1395</v>
      </c>
      <c r="Q523" t="str">
        <f>VLOOKUP(I523,'CoC Range'!A$2:B$4899,2,FALSE())</f>
        <v>GA-501</v>
      </c>
      <c r="R523">
        <f>IF(VLOOKUP(Q523,'CoC Range'!B$2:C$4899,2,FALSE())="",1,0.5)</f>
        <v>0.5</v>
      </c>
    </row>
    <row r="524" spans="1:18" ht="14.25" customHeight="1" x14ac:dyDescent="0.35">
      <c r="A524" t="s">
        <v>9614</v>
      </c>
      <c r="B524" t="s">
        <v>9615</v>
      </c>
      <c r="C524" t="s">
        <v>9933</v>
      </c>
      <c r="D524" t="s">
        <v>4279</v>
      </c>
      <c r="F524">
        <v>0</v>
      </c>
      <c r="G524" t="s">
        <v>9934</v>
      </c>
      <c r="H524" t="s">
        <v>9935</v>
      </c>
      <c r="I524">
        <v>13271</v>
      </c>
      <c r="J524">
        <v>12619</v>
      </c>
      <c r="K524">
        <v>12619</v>
      </c>
      <c r="L524" s="10">
        <v>828</v>
      </c>
      <c r="M524" s="10">
        <v>852</v>
      </c>
      <c r="N524" s="10">
        <v>973</v>
      </c>
      <c r="O524" s="10">
        <v>1215</v>
      </c>
      <c r="P524" s="10">
        <v>1288</v>
      </c>
      <c r="Q524" t="str">
        <f>VLOOKUP(I524,'CoC Range'!A$2:B$4899,2,FALSE())</f>
        <v>GA-501</v>
      </c>
      <c r="R524">
        <f>IF(VLOOKUP(Q524,'CoC Range'!B$2:C$4899,2,FALSE())="",1,0.5)</f>
        <v>0.5</v>
      </c>
    </row>
    <row r="525" spans="1:18" ht="14.25" customHeight="1" x14ac:dyDescent="0.35">
      <c r="A525" t="s">
        <v>9614</v>
      </c>
      <c r="B525" t="s">
        <v>9615</v>
      </c>
      <c r="C525" t="s">
        <v>9730</v>
      </c>
      <c r="D525" t="s">
        <v>4281</v>
      </c>
      <c r="F525">
        <v>1</v>
      </c>
      <c r="G525" t="s">
        <v>9731</v>
      </c>
      <c r="H525" t="s">
        <v>9936</v>
      </c>
      <c r="I525">
        <v>13273</v>
      </c>
      <c r="J525">
        <v>9004</v>
      </c>
      <c r="K525">
        <v>9004</v>
      </c>
      <c r="L525" s="10">
        <v>966</v>
      </c>
      <c r="M525" s="10">
        <v>1006</v>
      </c>
      <c r="N525" s="10">
        <v>1129</v>
      </c>
      <c r="O525" s="10">
        <v>1534</v>
      </c>
      <c r="P525" s="10">
        <v>1858</v>
      </c>
      <c r="Q525" t="str">
        <f>VLOOKUP(I525,'CoC Range'!A$2:B$4899,2,FALSE())</f>
        <v>GA-501</v>
      </c>
      <c r="R525">
        <f>IF(VLOOKUP(Q525,'CoC Range'!B$2:C$4899,2,FALSE())="",1,0.5)</f>
        <v>0.5</v>
      </c>
    </row>
    <row r="526" spans="1:18" ht="14.25" customHeight="1" x14ac:dyDescent="0.35">
      <c r="A526" t="s">
        <v>9614</v>
      </c>
      <c r="B526" t="s">
        <v>9615</v>
      </c>
      <c r="C526" t="s">
        <v>9937</v>
      </c>
      <c r="D526" t="s">
        <v>4283</v>
      </c>
      <c r="F526">
        <v>0</v>
      </c>
      <c r="G526" t="s">
        <v>9938</v>
      </c>
      <c r="H526" t="s">
        <v>9939</v>
      </c>
      <c r="I526">
        <v>13275</v>
      </c>
      <c r="J526">
        <v>45665</v>
      </c>
      <c r="K526">
        <v>45665</v>
      </c>
      <c r="L526" s="10">
        <v>1001</v>
      </c>
      <c r="M526" s="10">
        <v>1048</v>
      </c>
      <c r="N526" s="10">
        <v>1149</v>
      </c>
      <c r="O526" s="10">
        <v>1456</v>
      </c>
      <c r="P526" s="10">
        <v>1521</v>
      </c>
      <c r="Q526" t="str">
        <f>VLOOKUP(I526,'CoC Range'!A$2:B$4899,2,FALSE())</f>
        <v>GA-501</v>
      </c>
      <c r="R526">
        <f>IF(VLOOKUP(Q526,'CoC Range'!B$2:C$4899,2,FALSE())="",1,0.5)</f>
        <v>0.5</v>
      </c>
    </row>
    <row r="527" spans="1:18" ht="14.25" customHeight="1" x14ac:dyDescent="0.35">
      <c r="A527" t="s">
        <v>9614</v>
      </c>
      <c r="B527" t="s">
        <v>9615</v>
      </c>
      <c r="C527" t="s">
        <v>9940</v>
      </c>
      <c r="D527" t="s">
        <v>4285</v>
      </c>
      <c r="F527">
        <v>0</v>
      </c>
      <c r="G527" t="s">
        <v>9941</v>
      </c>
      <c r="H527" t="s">
        <v>9942</v>
      </c>
      <c r="I527">
        <v>13277</v>
      </c>
      <c r="J527">
        <v>41247</v>
      </c>
      <c r="K527">
        <v>41247</v>
      </c>
      <c r="L527" s="10">
        <v>766</v>
      </c>
      <c r="M527" s="10">
        <v>821</v>
      </c>
      <c r="N527" s="10">
        <v>973</v>
      </c>
      <c r="O527" s="10">
        <v>1174</v>
      </c>
      <c r="P527" s="10">
        <v>1462</v>
      </c>
      <c r="Q527" t="str">
        <f>VLOOKUP(I527,'CoC Range'!A$2:B$4899,2,FALSE())</f>
        <v>GA-501</v>
      </c>
      <c r="R527">
        <f>IF(VLOOKUP(Q527,'CoC Range'!B$2:C$4899,2,FALSE())="",1,0.5)</f>
        <v>0.5</v>
      </c>
    </row>
    <row r="528" spans="1:18" ht="14.25" customHeight="1" x14ac:dyDescent="0.35">
      <c r="A528" t="s">
        <v>9614</v>
      </c>
      <c r="B528" t="s">
        <v>9615</v>
      </c>
      <c r="C528" t="s">
        <v>9943</v>
      </c>
      <c r="D528" t="s">
        <v>4287</v>
      </c>
      <c r="F528">
        <v>0</v>
      </c>
      <c r="G528" t="s">
        <v>9944</v>
      </c>
      <c r="H528" t="s">
        <v>9945</v>
      </c>
      <c r="I528">
        <v>13279</v>
      </c>
      <c r="J528">
        <v>26946</v>
      </c>
      <c r="K528">
        <v>26946</v>
      </c>
      <c r="L528" s="10">
        <v>779</v>
      </c>
      <c r="M528" s="10">
        <v>784</v>
      </c>
      <c r="N528" s="10">
        <v>973</v>
      </c>
      <c r="O528" s="10">
        <v>1293</v>
      </c>
      <c r="P528" s="10">
        <v>1297</v>
      </c>
      <c r="Q528" t="str">
        <f>VLOOKUP(I528,'CoC Range'!A$2:B$4899,2,FALSE())</f>
        <v>GA-501</v>
      </c>
      <c r="R528">
        <f>IF(VLOOKUP(Q528,'CoC Range'!B$2:C$4899,2,FALSE())="",1,0.5)</f>
        <v>0.5</v>
      </c>
    </row>
    <row r="529" spans="1:18" ht="14.25" customHeight="1" x14ac:dyDescent="0.35">
      <c r="A529" t="s">
        <v>9614</v>
      </c>
      <c r="B529" t="s">
        <v>9615</v>
      </c>
      <c r="C529" t="s">
        <v>9946</v>
      </c>
      <c r="D529" t="s">
        <v>4289</v>
      </c>
      <c r="F529">
        <v>0</v>
      </c>
      <c r="G529" t="s">
        <v>9947</v>
      </c>
      <c r="H529" t="s">
        <v>9948</v>
      </c>
      <c r="I529">
        <v>13281</v>
      </c>
      <c r="J529">
        <v>12546</v>
      </c>
      <c r="K529">
        <v>12546</v>
      </c>
      <c r="L529" s="10">
        <v>828</v>
      </c>
      <c r="M529" s="10">
        <v>888</v>
      </c>
      <c r="N529" s="10">
        <v>973</v>
      </c>
      <c r="O529" s="10">
        <v>1353</v>
      </c>
      <c r="P529" s="10">
        <v>1632</v>
      </c>
      <c r="Q529" t="str">
        <f>VLOOKUP(I529,'CoC Range'!A$2:B$4899,2,FALSE())</f>
        <v>GA-501</v>
      </c>
      <c r="R529">
        <f>IF(VLOOKUP(Q529,'CoC Range'!B$2:C$4899,2,FALSE())="",1,0.5)</f>
        <v>0.5</v>
      </c>
    </row>
    <row r="530" spans="1:18" ht="14.25" customHeight="1" x14ac:dyDescent="0.35">
      <c r="A530" t="s">
        <v>9614</v>
      </c>
      <c r="B530" t="s">
        <v>9615</v>
      </c>
      <c r="C530" t="s">
        <v>9949</v>
      </c>
      <c r="D530" t="s">
        <v>4291</v>
      </c>
      <c r="F530">
        <v>0</v>
      </c>
      <c r="G530" t="s">
        <v>9950</v>
      </c>
      <c r="H530" t="s">
        <v>9951</v>
      </c>
      <c r="I530">
        <v>13283</v>
      </c>
      <c r="J530">
        <v>6411</v>
      </c>
      <c r="K530">
        <v>6411</v>
      </c>
      <c r="L530" s="10">
        <v>737</v>
      </c>
      <c r="M530" s="10">
        <v>742</v>
      </c>
      <c r="N530" s="10">
        <v>973</v>
      </c>
      <c r="O530" s="10">
        <v>1167</v>
      </c>
      <c r="P530" s="10">
        <v>1395</v>
      </c>
      <c r="Q530" t="str">
        <f>VLOOKUP(I530,'CoC Range'!A$2:B$4899,2,FALSE())</f>
        <v>GA-501</v>
      </c>
      <c r="R530">
        <f>IF(VLOOKUP(Q530,'CoC Range'!B$2:C$4899,2,FALSE())="",1,0.5)</f>
        <v>0.5</v>
      </c>
    </row>
    <row r="531" spans="1:18" ht="14.25" customHeight="1" x14ac:dyDescent="0.35">
      <c r="A531" t="s">
        <v>9614</v>
      </c>
      <c r="B531" t="s">
        <v>9615</v>
      </c>
      <c r="C531" t="s">
        <v>9952</v>
      </c>
      <c r="D531" t="s">
        <v>4293</v>
      </c>
      <c r="F531">
        <v>0</v>
      </c>
      <c r="G531" t="s">
        <v>9953</v>
      </c>
      <c r="H531" t="s">
        <v>9954</v>
      </c>
      <c r="I531">
        <v>13285</v>
      </c>
      <c r="J531">
        <v>69527</v>
      </c>
      <c r="K531">
        <v>69527</v>
      </c>
      <c r="L531" s="10">
        <v>805</v>
      </c>
      <c r="M531" s="10">
        <v>947</v>
      </c>
      <c r="N531" s="10">
        <v>1167</v>
      </c>
      <c r="O531" s="10">
        <v>1459</v>
      </c>
      <c r="P531" s="10">
        <v>1781</v>
      </c>
      <c r="Q531" t="str">
        <f>VLOOKUP(I531,'CoC Range'!A$2:B$4899,2,FALSE())</f>
        <v>GA-501</v>
      </c>
      <c r="R531">
        <f>IF(VLOOKUP(Q531,'CoC Range'!B$2:C$4899,2,FALSE())="",1,0.5)</f>
        <v>0.5</v>
      </c>
    </row>
    <row r="532" spans="1:18" ht="14.25" customHeight="1" x14ac:dyDescent="0.35">
      <c r="A532" t="s">
        <v>9614</v>
      </c>
      <c r="B532" t="s">
        <v>9615</v>
      </c>
      <c r="C532" t="s">
        <v>9955</v>
      </c>
      <c r="D532" t="s">
        <v>4295</v>
      </c>
      <c r="F532">
        <v>0</v>
      </c>
      <c r="G532" t="s">
        <v>9956</v>
      </c>
      <c r="H532" t="s">
        <v>9957</v>
      </c>
      <c r="I532">
        <v>13287</v>
      </c>
      <c r="J532">
        <v>8894</v>
      </c>
      <c r="K532">
        <v>8894</v>
      </c>
      <c r="L532" s="10">
        <v>765</v>
      </c>
      <c r="M532" s="10">
        <v>770</v>
      </c>
      <c r="N532" s="10">
        <v>973</v>
      </c>
      <c r="O532" s="10">
        <v>1283</v>
      </c>
      <c r="P532" s="10">
        <v>1288</v>
      </c>
      <c r="Q532" t="str">
        <f>VLOOKUP(I532,'CoC Range'!A$2:B$4899,2,FALSE())</f>
        <v>GA-501</v>
      </c>
      <c r="R532">
        <f>IF(VLOOKUP(Q532,'CoC Range'!B$2:C$4899,2,FALSE())="",1,0.5)</f>
        <v>0.5</v>
      </c>
    </row>
    <row r="533" spans="1:18" ht="14.25" customHeight="1" x14ac:dyDescent="0.35">
      <c r="A533" t="s">
        <v>9614</v>
      </c>
      <c r="B533" t="s">
        <v>9615</v>
      </c>
      <c r="C533" t="s">
        <v>9644</v>
      </c>
      <c r="D533" t="s">
        <v>4297</v>
      </c>
      <c r="F533">
        <v>1</v>
      </c>
      <c r="G533" t="s">
        <v>9645</v>
      </c>
      <c r="H533" t="s">
        <v>9958</v>
      </c>
      <c r="I533">
        <v>13289</v>
      </c>
      <c r="J533">
        <v>7955</v>
      </c>
      <c r="K533">
        <v>7955</v>
      </c>
      <c r="L533" s="10">
        <v>1085</v>
      </c>
      <c r="M533" s="10">
        <v>1158</v>
      </c>
      <c r="N533" s="10">
        <v>1307</v>
      </c>
      <c r="O533" s="10">
        <v>1567</v>
      </c>
      <c r="P533" s="10">
        <v>1731</v>
      </c>
      <c r="Q533" t="str">
        <f>VLOOKUP(I533,'CoC Range'!A$2:B$4899,2,FALSE())</f>
        <v>GA-501</v>
      </c>
      <c r="R533">
        <f>IF(VLOOKUP(Q533,'CoC Range'!B$2:C$4899,2,FALSE())="",1,0.5)</f>
        <v>0.5</v>
      </c>
    </row>
    <row r="534" spans="1:18" ht="14.25" customHeight="1" x14ac:dyDescent="0.35">
      <c r="A534" t="s">
        <v>9614</v>
      </c>
      <c r="B534" t="s">
        <v>9615</v>
      </c>
      <c r="C534" t="s">
        <v>9959</v>
      </c>
      <c r="D534" t="s">
        <v>3672</v>
      </c>
      <c r="F534">
        <v>0</v>
      </c>
      <c r="G534" t="s">
        <v>9960</v>
      </c>
      <c r="H534" t="s">
        <v>9961</v>
      </c>
      <c r="I534">
        <v>13291</v>
      </c>
      <c r="J534">
        <v>24880</v>
      </c>
      <c r="K534">
        <v>24880</v>
      </c>
      <c r="L534" s="10">
        <v>745</v>
      </c>
      <c r="M534" s="10">
        <v>750</v>
      </c>
      <c r="N534" s="10">
        <v>984</v>
      </c>
      <c r="O534" s="10">
        <v>1360</v>
      </c>
      <c r="P534" s="10">
        <v>1651</v>
      </c>
      <c r="Q534" t="str">
        <f>VLOOKUP(I534,'CoC Range'!A$2:B$4899,2,FALSE())</f>
        <v>GA-501</v>
      </c>
      <c r="R534">
        <f>IF(VLOOKUP(Q534,'CoC Range'!B$2:C$4899,2,FALSE())="",1,0.5)</f>
        <v>0.5</v>
      </c>
    </row>
    <row r="535" spans="1:18" ht="14.25" customHeight="1" x14ac:dyDescent="0.35">
      <c r="A535" t="s">
        <v>9614</v>
      </c>
      <c r="B535" t="s">
        <v>9615</v>
      </c>
      <c r="C535" t="s">
        <v>9962</v>
      </c>
      <c r="D535" t="s">
        <v>4300</v>
      </c>
      <c r="F535">
        <v>0</v>
      </c>
      <c r="G535" t="s">
        <v>9963</v>
      </c>
      <c r="H535" t="s">
        <v>9964</v>
      </c>
      <c r="I535">
        <v>13293</v>
      </c>
      <c r="J535">
        <v>27638</v>
      </c>
      <c r="K535">
        <v>27638</v>
      </c>
      <c r="L535" s="10">
        <v>828</v>
      </c>
      <c r="M535" s="10">
        <v>888</v>
      </c>
      <c r="N535" s="10">
        <v>973</v>
      </c>
      <c r="O535" s="10">
        <v>1283</v>
      </c>
      <c r="P535" s="10">
        <v>1288</v>
      </c>
      <c r="Q535" t="str">
        <f>VLOOKUP(I535,'CoC Range'!A$2:B$4899,2,FALSE())</f>
        <v>GA-501</v>
      </c>
      <c r="R535">
        <f>IF(VLOOKUP(Q535,'CoC Range'!B$2:C$4899,2,FALSE())="",1,0.5)</f>
        <v>0.5</v>
      </c>
    </row>
    <row r="536" spans="1:18" ht="14.25" customHeight="1" x14ac:dyDescent="0.35">
      <c r="A536" t="s">
        <v>9614</v>
      </c>
      <c r="B536" t="s">
        <v>9615</v>
      </c>
      <c r="C536" t="s">
        <v>9679</v>
      </c>
      <c r="D536" t="s">
        <v>3453</v>
      </c>
      <c r="F536">
        <v>1</v>
      </c>
      <c r="G536" t="s">
        <v>9680</v>
      </c>
      <c r="H536" t="s">
        <v>9965</v>
      </c>
      <c r="I536">
        <v>13295</v>
      </c>
      <c r="J536">
        <v>68065</v>
      </c>
      <c r="K536">
        <v>68065</v>
      </c>
      <c r="L536" s="10">
        <v>1211</v>
      </c>
      <c r="M536" s="10">
        <v>1263</v>
      </c>
      <c r="N536" s="10">
        <v>1390</v>
      </c>
      <c r="O536" s="10">
        <v>1734</v>
      </c>
      <c r="P536" s="10">
        <v>1853</v>
      </c>
      <c r="Q536" t="str">
        <f>VLOOKUP(I536,'CoC Range'!A$2:B$4899,2,FALSE())</f>
        <v>GA-501</v>
      </c>
      <c r="R536">
        <f>IF(VLOOKUP(Q536,'CoC Range'!B$2:C$4899,2,FALSE())="",1,0.5)</f>
        <v>0.5</v>
      </c>
    </row>
    <row r="537" spans="1:18" ht="14.25" customHeight="1" x14ac:dyDescent="0.35">
      <c r="A537" t="s">
        <v>9614</v>
      </c>
      <c r="B537" t="s">
        <v>9615</v>
      </c>
      <c r="C537" t="s">
        <v>9634</v>
      </c>
      <c r="D537" t="s">
        <v>4055</v>
      </c>
      <c r="F537">
        <v>1</v>
      </c>
      <c r="G537" t="s">
        <v>9635</v>
      </c>
      <c r="H537" t="s">
        <v>9966</v>
      </c>
      <c r="I537">
        <v>13297</v>
      </c>
      <c r="J537">
        <v>97752</v>
      </c>
      <c r="K537">
        <v>97752</v>
      </c>
      <c r="L537" s="10">
        <v>1585</v>
      </c>
      <c r="M537" s="10">
        <v>1660</v>
      </c>
      <c r="N537" s="10">
        <v>1820</v>
      </c>
      <c r="O537" s="10">
        <v>2182</v>
      </c>
      <c r="P537" s="10">
        <v>2605</v>
      </c>
      <c r="Q537" t="str">
        <f>VLOOKUP(I537,'CoC Range'!A$2:B$4899,2,FALSE())</f>
        <v>GA-501</v>
      </c>
      <c r="R537">
        <f>IF(VLOOKUP(Q537,'CoC Range'!B$2:C$4899,2,FALSE())="",1,0.5)</f>
        <v>0.5</v>
      </c>
    </row>
    <row r="538" spans="1:18" ht="14.25" customHeight="1" x14ac:dyDescent="0.35">
      <c r="A538" t="s">
        <v>9614</v>
      </c>
      <c r="B538" t="s">
        <v>9615</v>
      </c>
      <c r="C538" t="s">
        <v>9967</v>
      </c>
      <c r="D538" t="s">
        <v>4304</v>
      </c>
      <c r="F538">
        <v>0</v>
      </c>
      <c r="G538" t="s">
        <v>9968</v>
      </c>
      <c r="H538" t="s">
        <v>9969</v>
      </c>
      <c r="I538">
        <v>13299</v>
      </c>
      <c r="J538">
        <v>35917</v>
      </c>
      <c r="K538">
        <v>35917</v>
      </c>
      <c r="L538" s="10">
        <v>781</v>
      </c>
      <c r="M538" s="10">
        <v>786</v>
      </c>
      <c r="N538" s="10">
        <v>1031</v>
      </c>
      <c r="O538" s="10">
        <v>1236</v>
      </c>
      <c r="P538" s="10">
        <v>1617</v>
      </c>
      <c r="Q538" t="str">
        <f>VLOOKUP(I538,'CoC Range'!A$2:B$4899,2,FALSE())</f>
        <v>GA-501</v>
      </c>
      <c r="R538">
        <f>IF(VLOOKUP(Q538,'CoC Range'!B$2:C$4899,2,FALSE())="",1,0.5)</f>
        <v>0.5</v>
      </c>
    </row>
    <row r="539" spans="1:18" ht="14.25" customHeight="1" x14ac:dyDescent="0.35">
      <c r="A539" t="s">
        <v>9614</v>
      </c>
      <c r="B539" t="s">
        <v>9615</v>
      </c>
      <c r="C539" t="s">
        <v>9970</v>
      </c>
      <c r="D539" t="s">
        <v>4306</v>
      </c>
      <c r="F539">
        <v>0</v>
      </c>
      <c r="G539" t="s">
        <v>9971</v>
      </c>
      <c r="H539" t="s">
        <v>9972</v>
      </c>
      <c r="I539">
        <v>13301</v>
      </c>
      <c r="J539">
        <v>5197</v>
      </c>
      <c r="K539">
        <v>5197</v>
      </c>
      <c r="L539" s="10">
        <v>765</v>
      </c>
      <c r="M539" s="10">
        <v>770</v>
      </c>
      <c r="N539" s="10">
        <v>973</v>
      </c>
      <c r="O539" s="10">
        <v>1283</v>
      </c>
      <c r="P539" s="10">
        <v>1632</v>
      </c>
      <c r="Q539" t="str">
        <f>VLOOKUP(I539,'CoC Range'!A$2:B$4899,2,FALSE())</f>
        <v>GA-501</v>
      </c>
      <c r="R539">
        <f>IF(VLOOKUP(Q539,'CoC Range'!B$2:C$4899,2,FALSE())="",1,0.5)</f>
        <v>0.5</v>
      </c>
    </row>
    <row r="540" spans="1:18" ht="14.25" customHeight="1" x14ac:dyDescent="0.35">
      <c r="A540" t="s">
        <v>9614</v>
      </c>
      <c r="B540" t="s">
        <v>9615</v>
      </c>
      <c r="C540" t="s">
        <v>9973</v>
      </c>
      <c r="D540" t="s">
        <v>3455</v>
      </c>
      <c r="F540">
        <v>0</v>
      </c>
      <c r="G540" t="s">
        <v>9974</v>
      </c>
      <c r="H540" t="s">
        <v>9975</v>
      </c>
      <c r="I540">
        <v>13303</v>
      </c>
      <c r="J540">
        <v>19975</v>
      </c>
      <c r="K540">
        <v>19975</v>
      </c>
      <c r="L540" s="10">
        <v>792</v>
      </c>
      <c r="M540" s="10">
        <v>797</v>
      </c>
      <c r="N540" s="10">
        <v>999</v>
      </c>
      <c r="O540" s="10">
        <v>1198</v>
      </c>
      <c r="P540" s="10">
        <v>1329</v>
      </c>
      <c r="Q540" t="str">
        <f>VLOOKUP(I540,'CoC Range'!A$2:B$4899,2,FALSE())</f>
        <v>GA-501</v>
      </c>
      <c r="R540">
        <f>IF(VLOOKUP(Q540,'CoC Range'!B$2:C$4899,2,FALSE())="",1,0.5)</f>
        <v>0.5</v>
      </c>
    </row>
    <row r="541" spans="1:18" ht="14.25" customHeight="1" x14ac:dyDescent="0.35">
      <c r="A541" t="s">
        <v>9614</v>
      </c>
      <c r="B541" t="s">
        <v>9615</v>
      </c>
      <c r="C541" t="s">
        <v>9976</v>
      </c>
      <c r="D541" t="s">
        <v>4309</v>
      </c>
      <c r="F541">
        <v>0</v>
      </c>
      <c r="G541" t="s">
        <v>9977</v>
      </c>
      <c r="H541" t="s">
        <v>9978</v>
      </c>
      <c r="I541">
        <v>13305</v>
      </c>
      <c r="J541">
        <v>30277</v>
      </c>
      <c r="K541">
        <v>30277</v>
      </c>
      <c r="L541" s="10">
        <v>773</v>
      </c>
      <c r="M541" s="10">
        <v>778</v>
      </c>
      <c r="N541" s="10">
        <v>1021</v>
      </c>
      <c r="O541" s="10">
        <v>1224</v>
      </c>
      <c r="P541" s="10">
        <v>1574</v>
      </c>
      <c r="Q541" t="str">
        <f>VLOOKUP(I541,'CoC Range'!A$2:B$4899,2,FALSE())</f>
        <v>GA-501</v>
      </c>
      <c r="R541">
        <f>IF(VLOOKUP(Q541,'CoC Range'!B$2:C$4899,2,FALSE())="",1,0.5)</f>
        <v>0.5</v>
      </c>
    </row>
    <row r="542" spans="1:18" ht="14.25" customHeight="1" x14ac:dyDescent="0.35">
      <c r="A542" t="s">
        <v>9614</v>
      </c>
      <c r="B542" t="s">
        <v>9615</v>
      </c>
      <c r="C542" t="s">
        <v>9979</v>
      </c>
      <c r="D542" t="s">
        <v>4311</v>
      </c>
      <c r="F542">
        <v>0</v>
      </c>
      <c r="G542" t="s">
        <v>9980</v>
      </c>
      <c r="H542" t="s">
        <v>9981</v>
      </c>
      <c r="I542">
        <v>13307</v>
      </c>
      <c r="J542">
        <v>2354</v>
      </c>
      <c r="K542">
        <v>2354</v>
      </c>
      <c r="L542" s="10">
        <v>765</v>
      </c>
      <c r="M542" s="10">
        <v>770</v>
      </c>
      <c r="N542" s="10">
        <v>973</v>
      </c>
      <c r="O542" s="10">
        <v>1217</v>
      </c>
      <c r="P542" s="10">
        <v>1395</v>
      </c>
      <c r="Q542" t="str">
        <f>VLOOKUP(I542,'CoC Range'!A$2:B$4899,2,FALSE())</f>
        <v>GA-501</v>
      </c>
      <c r="R542">
        <f>IF(VLOOKUP(Q542,'CoC Range'!B$2:C$4899,2,FALSE())="",1,0.5)</f>
        <v>0.5</v>
      </c>
    </row>
    <row r="543" spans="1:18" ht="14.25" customHeight="1" x14ac:dyDescent="0.35">
      <c r="A543" t="s">
        <v>9614</v>
      </c>
      <c r="B543" t="s">
        <v>9615</v>
      </c>
      <c r="C543" t="s">
        <v>9982</v>
      </c>
      <c r="D543" t="s">
        <v>4313</v>
      </c>
      <c r="F543">
        <v>0</v>
      </c>
      <c r="G543" t="s">
        <v>9983</v>
      </c>
      <c r="H543" t="s">
        <v>9984</v>
      </c>
      <c r="I543">
        <v>13309</v>
      </c>
      <c r="J543">
        <v>7550</v>
      </c>
      <c r="K543">
        <v>7550</v>
      </c>
      <c r="L543" s="10">
        <v>765</v>
      </c>
      <c r="M543" s="10">
        <v>770</v>
      </c>
      <c r="N543" s="10">
        <v>973</v>
      </c>
      <c r="O543" s="10">
        <v>1167</v>
      </c>
      <c r="P543" s="10">
        <v>1395</v>
      </c>
      <c r="Q543" t="str">
        <f>VLOOKUP(I543,'CoC Range'!A$2:B$4899,2,FALSE())</f>
        <v>GA-501</v>
      </c>
      <c r="R543">
        <f>IF(VLOOKUP(Q543,'CoC Range'!B$2:C$4899,2,FALSE())="",1,0.5)</f>
        <v>0.5</v>
      </c>
    </row>
    <row r="544" spans="1:18" ht="14.25" customHeight="1" x14ac:dyDescent="0.35">
      <c r="A544" t="s">
        <v>9614</v>
      </c>
      <c r="B544" t="s">
        <v>9615</v>
      </c>
      <c r="C544" t="s">
        <v>9985</v>
      </c>
      <c r="D544" t="s">
        <v>3677</v>
      </c>
      <c r="F544">
        <v>0</v>
      </c>
      <c r="G544" t="s">
        <v>9986</v>
      </c>
      <c r="H544" t="s">
        <v>9987</v>
      </c>
      <c r="I544">
        <v>13311</v>
      </c>
      <c r="J544">
        <v>28165</v>
      </c>
      <c r="K544">
        <v>28165</v>
      </c>
      <c r="L544" s="10">
        <v>942</v>
      </c>
      <c r="M544" s="10">
        <v>948</v>
      </c>
      <c r="N544" s="10">
        <v>1177</v>
      </c>
      <c r="O544" s="10">
        <v>1411</v>
      </c>
      <c r="P544" s="10">
        <v>1868</v>
      </c>
      <c r="Q544" t="str">
        <f>VLOOKUP(I544,'CoC Range'!A$2:B$4899,2,FALSE())</f>
        <v>GA-501</v>
      </c>
      <c r="R544">
        <f>IF(VLOOKUP(Q544,'CoC Range'!B$2:C$4899,2,FALSE())="",1,0.5)</f>
        <v>0.5</v>
      </c>
    </row>
    <row r="545" spans="1:18" ht="14.25" customHeight="1" x14ac:dyDescent="0.35">
      <c r="A545" t="s">
        <v>9614</v>
      </c>
      <c r="B545" t="s">
        <v>9615</v>
      </c>
      <c r="C545" t="s">
        <v>9988</v>
      </c>
      <c r="D545" t="s">
        <v>4316</v>
      </c>
      <c r="F545">
        <v>1</v>
      </c>
      <c r="G545" t="s">
        <v>9989</v>
      </c>
      <c r="H545" t="s">
        <v>9990</v>
      </c>
      <c r="I545">
        <v>13313</v>
      </c>
      <c r="J545">
        <v>103033</v>
      </c>
      <c r="K545">
        <v>103033</v>
      </c>
      <c r="L545" s="10">
        <v>776</v>
      </c>
      <c r="M545" s="10">
        <v>899</v>
      </c>
      <c r="N545" s="10">
        <v>1121</v>
      </c>
      <c r="O545" s="10">
        <v>1461</v>
      </c>
      <c r="P545" s="10">
        <v>1876</v>
      </c>
      <c r="Q545" t="str">
        <f>VLOOKUP(I545,'CoC Range'!A$2:B$4899,2,FALSE())</f>
        <v>GA-501</v>
      </c>
      <c r="R545">
        <f>IF(VLOOKUP(Q545,'CoC Range'!B$2:C$4899,2,FALSE())="",1,0.5)</f>
        <v>0.5</v>
      </c>
    </row>
    <row r="546" spans="1:18" ht="14.25" customHeight="1" x14ac:dyDescent="0.35">
      <c r="A546" t="s">
        <v>9614</v>
      </c>
      <c r="B546" t="s">
        <v>9615</v>
      </c>
      <c r="C546" t="s">
        <v>9991</v>
      </c>
      <c r="D546" t="s">
        <v>3457</v>
      </c>
      <c r="F546">
        <v>0</v>
      </c>
      <c r="G546" t="s">
        <v>9992</v>
      </c>
      <c r="H546" t="s">
        <v>9993</v>
      </c>
      <c r="I546">
        <v>13315</v>
      </c>
      <c r="J546">
        <v>8839</v>
      </c>
      <c r="K546">
        <v>8839</v>
      </c>
      <c r="L546" s="10">
        <v>765</v>
      </c>
      <c r="M546" s="10">
        <v>770</v>
      </c>
      <c r="N546" s="10">
        <v>973</v>
      </c>
      <c r="O546" s="10">
        <v>1235</v>
      </c>
      <c r="P546" s="10">
        <v>1632</v>
      </c>
      <c r="Q546" t="str">
        <f>VLOOKUP(I546,'CoC Range'!A$2:B$4899,2,FALSE())</f>
        <v>GA-501</v>
      </c>
      <c r="R546">
        <f>IF(VLOOKUP(Q546,'CoC Range'!B$2:C$4899,2,FALSE())="",1,0.5)</f>
        <v>0.5</v>
      </c>
    </row>
    <row r="547" spans="1:18" ht="14.25" customHeight="1" x14ac:dyDescent="0.35">
      <c r="A547" t="s">
        <v>9614</v>
      </c>
      <c r="B547" t="s">
        <v>9615</v>
      </c>
      <c r="C547" t="s">
        <v>9994</v>
      </c>
      <c r="D547" t="s">
        <v>4319</v>
      </c>
      <c r="F547">
        <v>0</v>
      </c>
      <c r="G547" t="s">
        <v>9995</v>
      </c>
      <c r="H547" t="s">
        <v>9996</v>
      </c>
      <c r="I547">
        <v>13317</v>
      </c>
      <c r="J547">
        <v>9610</v>
      </c>
      <c r="K547">
        <v>9610</v>
      </c>
      <c r="L547" s="10">
        <v>765</v>
      </c>
      <c r="M547" s="10">
        <v>770</v>
      </c>
      <c r="N547" s="10">
        <v>973</v>
      </c>
      <c r="O547" s="10">
        <v>1261</v>
      </c>
      <c r="P547" s="10">
        <v>1395</v>
      </c>
      <c r="Q547" t="str">
        <f>VLOOKUP(I547,'CoC Range'!A$2:B$4899,2,FALSE())</f>
        <v>GA-501</v>
      </c>
      <c r="R547">
        <f>IF(VLOOKUP(Q547,'CoC Range'!B$2:C$4899,2,FALSE())="",1,0.5)</f>
        <v>0.5</v>
      </c>
    </row>
    <row r="548" spans="1:18" ht="14.25" customHeight="1" x14ac:dyDescent="0.35">
      <c r="A548" t="s">
        <v>9614</v>
      </c>
      <c r="B548" t="s">
        <v>9615</v>
      </c>
      <c r="C548" t="s">
        <v>9997</v>
      </c>
      <c r="D548" t="s">
        <v>4321</v>
      </c>
      <c r="F548">
        <v>0</v>
      </c>
      <c r="G548" t="s">
        <v>9998</v>
      </c>
      <c r="H548" t="s">
        <v>9999</v>
      </c>
      <c r="I548">
        <v>13319</v>
      </c>
      <c r="J548">
        <v>8852</v>
      </c>
      <c r="K548">
        <v>8852</v>
      </c>
      <c r="L548" s="10">
        <v>765</v>
      </c>
      <c r="M548" s="10">
        <v>770</v>
      </c>
      <c r="N548" s="10">
        <v>973</v>
      </c>
      <c r="O548" s="10">
        <v>1353</v>
      </c>
      <c r="P548" s="10">
        <v>1395</v>
      </c>
      <c r="Q548" t="str">
        <f>VLOOKUP(I548,'CoC Range'!A$2:B$4899,2,FALSE())</f>
        <v>GA-501</v>
      </c>
      <c r="R548">
        <f>IF(VLOOKUP(Q548,'CoC Range'!B$2:C$4899,2,FALSE())="",1,0.5)</f>
        <v>0.5</v>
      </c>
    </row>
    <row r="549" spans="1:18" ht="14.25" customHeight="1" x14ac:dyDescent="0.35">
      <c r="A549" t="s">
        <v>9614</v>
      </c>
      <c r="B549" t="s">
        <v>9615</v>
      </c>
      <c r="C549" t="s">
        <v>9730</v>
      </c>
      <c r="D549" t="s">
        <v>4323</v>
      </c>
      <c r="F549">
        <v>1</v>
      </c>
      <c r="G549" t="s">
        <v>9731</v>
      </c>
      <c r="H549" t="s">
        <v>10000</v>
      </c>
      <c r="I549">
        <v>13321</v>
      </c>
      <c r="J549">
        <v>20706</v>
      </c>
      <c r="K549">
        <v>20706</v>
      </c>
      <c r="L549" s="10">
        <v>966</v>
      </c>
      <c r="M549" s="10">
        <v>1006</v>
      </c>
      <c r="N549" s="10">
        <v>1129</v>
      </c>
      <c r="O549" s="10">
        <v>1534</v>
      </c>
      <c r="P549" s="10">
        <v>1858</v>
      </c>
      <c r="Q549" t="str">
        <f>VLOOKUP(I549,'CoC Range'!A$2:B$4899,2,FALSE())</f>
        <v>GA-501</v>
      </c>
      <c r="R549">
        <f>IF(VLOOKUP(Q549,'CoC Range'!B$2:C$4899,2,FALSE())="",1,0.5)</f>
        <v>0.5</v>
      </c>
    </row>
    <row r="550" spans="1:18" ht="14.25" customHeight="1" x14ac:dyDescent="0.35">
      <c r="A550" t="s">
        <v>10001</v>
      </c>
      <c r="B550" t="s">
        <v>10002</v>
      </c>
      <c r="C550" t="s">
        <v>10003</v>
      </c>
      <c r="D550" t="s">
        <v>4325</v>
      </c>
      <c r="F550">
        <v>0</v>
      </c>
      <c r="G550" t="s">
        <v>10004</v>
      </c>
      <c r="H550" t="s">
        <v>10005</v>
      </c>
      <c r="I550">
        <v>15001</v>
      </c>
      <c r="J550">
        <v>202163</v>
      </c>
      <c r="K550">
        <v>202163</v>
      </c>
      <c r="L550" s="10">
        <v>1592</v>
      </c>
      <c r="M550" s="10">
        <v>1603</v>
      </c>
      <c r="N550" s="10">
        <v>2076</v>
      </c>
      <c r="O550" s="10">
        <v>2622</v>
      </c>
      <c r="P550" s="10">
        <v>3024</v>
      </c>
      <c r="Q550" t="str">
        <f>VLOOKUP(I550,'CoC Range'!A$2:B$4899,2,FALSE())</f>
        <v>HI-500</v>
      </c>
      <c r="R550">
        <f>IF(VLOOKUP(Q550,'CoC Range'!B$2:C$4899,2,FALSE())="",1,0.5)</f>
        <v>1</v>
      </c>
    </row>
    <row r="551" spans="1:18" ht="14.25" customHeight="1" x14ac:dyDescent="0.35">
      <c r="A551" t="s">
        <v>10001</v>
      </c>
      <c r="B551" t="s">
        <v>10002</v>
      </c>
      <c r="C551" t="s">
        <v>10006</v>
      </c>
      <c r="D551" t="s">
        <v>4327</v>
      </c>
      <c r="F551">
        <v>1</v>
      </c>
      <c r="G551" t="s">
        <v>10007</v>
      </c>
      <c r="H551" t="s">
        <v>10008</v>
      </c>
      <c r="I551">
        <v>15003</v>
      </c>
      <c r="J551">
        <v>1010100</v>
      </c>
      <c r="K551">
        <v>1010100</v>
      </c>
      <c r="L551" s="10">
        <v>1877</v>
      </c>
      <c r="M551" s="10">
        <v>2016</v>
      </c>
      <c r="N551" s="10">
        <v>2642</v>
      </c>
      <c r="O551" s="10">
        <v>3674</v>
      </c>
      <c r="P551" s="10">
        <v>4432</v>
      </c>
      <c r="Q551" t="s">
        <v>10009</v>
      </c>
      <c r="R551">
        <f>IF(VLOOKUP(Q551,'CoC Range'!B$2:C$4899,2,FALSE())="",1,0.5)</f>
        <v>0.5</v>
      </c>
    </row>
    <row r="552" spans="1:18" ht="14.25" customHeight="1" x14ac:dyDescent="0.35">
      <c r="A552" t="s">
        <v>10001</v>
      </c>
      <c r="B552" t="s">
        <v>10002</v>
      </c>
      <c r="C552" t="s">
        <v>10010</v>
      </c>
      <c r="D552" t="s">
        <v>4329</v>
      </c>
      <c r="F552">
        <v>1</v>
      </c>
      <c r="G552" t="s">
        <v>10011</v>
      </c>
      <c r="H552" t="s">
        <v>10012</v>
      </c>
      <c r="I552">
        <v>15005</v>
      </c>
      <c r="J552">
        <v>50</v>
      </c>
      <c r="K552">
        <v>50</v>
      </c>
      <c r="L552" s="10">
        <v>1801</v>
      </c>
      <c r="M552" s="10">
        <v>1899</v>
      </c>
      <c r="N552" s="10">
        <v>2492</v>
      </c>
      <c r="O552" s="10">
        <v>3227</v>
      </c>
      <c r="P552" s="10">
        <v>4024</v>
      </c>
      <c r="Q552" t="s">
        <v>10013</v>
      </c>
      <c r="R552">
        <f>IF(VLOOKUP(Q552,'CoC Range'!B$2:C$4899,2,FALSE())="",1,0.5)</f>
        <v>1</v>
      </c>
    </row>
    <row r="553" spans="1:18" ht="14.25" customHeight="1" x14ac:dyDescent="0.35">
      <c r="A553" t="s">
        <v>10001</v>
      </c>
      <c r="B553" t="s">
        <v>10002</v>
      </c>
      <c r="C553" t="s">
        <v>10014</v>
      </c>
      <c r="D553" t="s">
        <v>4331</v>
      </c>
      <c r="F553">
        <v>0</v>
      </c>
      <c r="G553" t="s">
        <v>10015</v>
      </c>
      <c r="H553" t="s">
        <v>10016</v>
      </c>
      <c r="I553">
        <v>15007</v>
      </c>
      <c r="J553">
        <v>73511</v>
      </c>
      <c r="K553">
        <v>73511</v>
      </c>
      <c r="L553" s="10">
        <v>1766</v>
      </c>
      <c r="M553" s="10">
        <v>1777</v>
      </c>
      <c r="N553" s="10">
        <v>2332</v>
      </c>
      <c r="O553" s="10">
        <v>2866</v>
      </c>
      <c r="P553" s="10">
        <v>3179</v>
      </c>
      <c r="Q553" t="str">
        <f>VLOOKUP(I553,'CoC Range'!A$2:B$4899,2,FALSE())</f>
        <v>HI-500</v>
      </c>
      <c r="R553">
        <f>IF(VLOOKUP(Q553,'CoC Range'!B$2:C$4899,2,FALSE())="",1,0.5)</f>
        <v>1</v>
      </c>
    </row>
    <row r="554" spans="1:18" ht="14.25" customHeight="1" x14ac:dyDescent="0.35">
      <c r="A554" t="s">
        <v>10001</v>
      </c>
      <c r="B554" t="s">
        <v>10002</v>
      </c>
      <c r="C554" t="s">
        <v>10017</v>
      </c>
      <c r="D554" t="s">
        <v>4333</v>
      </c>
      <c r="F554">
        <v>1</v>
      </c>
      <c r="G554" t="s">
        <v>10018</v>
      </c>
      <c r="H554" t="s">
        <v>10019</v>
      </c>
      <c r="I554">
        <v>15009</v>
      </c>
      <c r="J554">
        <v>164765</v>
      </c>
      <c r="K554">
        <v>164765</v>
      </c>
      <c r="L554" s="10">
        <v>1896</v>
      </c>
      <c r="M554" s="10">
        <v>2000</v>
      </c>
      <c r="N554" s="10">
        <v>2624</v>
      </c>
      <c r="O554" s="10">
        <v>3398</v>
      </c>
      <c r="P554" s="10">
        <v>4236</v>
      </c>
      <c r="Q554" t="str">
        <f>VLOOKUP(I554,'CoC Range'!A$2:B$4899,2,FALSE())</f>
        <v>HI-500</v>
      </c>
      <c r="R554">
        <f>IF(VLOOKUP(Q554,'CoC Range'!B$2:C$4899,2,FALSE())="",1,0.5)</f>
        <v>1</v>
      </c>
    </row>
    <row r="555" spans="1:18" ht="14.25" customHeight="1" x14ac:dyDescent="0.35">
      <c r="A555" t="s">
        <v>10020</v>
      </c>
      <c r="B555" t="s">
        <v>10021</v>
      </c>
      <c r="C555" t="s">
        <v>10022</v>
      </c>
      <c r="D555" t="s">
        <v>4335</v>
      </c>
      <c r="F555">
        <v>1</v>
      </c>
      <c r="G555" t="s">
        <v>10023</v>
      </c>
      <c r="H555" t="s">
        <v>10024</v>
      </c>
      <c r="I555">
        <v>16001</v>
      </c>
      <c r="J555">
        <v>497494</v>
      </c>
      <c r="K555">
        <v>497494</v>
      </c>
      <c r="L555" s="10">
        <v>1170</v>
      </c>
      <c r="M555" s="10">
        <v>1381</v>
      </c>
      <c r="N555" s="10">
        <v>1655</v>
      </c>
      <c r="O555" s="10">
        <v>2318</v>
      </c>
      <c r="P555" s="10">
        <v>2772</v>
      </c>
      <c r="Q555" t="str">
        <f>VLOOKUP(I555,'CoC Range'!A$2:B$4899,2,FALSE())</f>
        <v>ID-500</v>
      </c>
      <c r="R555">
        <f>IF(VLOOKUP(Q555,'CoC Range'!B$2:C$4899,2,FALSE())="",1,0.5)</f>
        <v>0.5</v>
      </c>
    </row>
    <row r="556" spans="1:18" ht="14.25" customHeight="1" x14ac:dyDescent="0.35">
      <c r="A556" t="s">
        <v>10020</v>
      </c>
      <c r="B556" t="s">
        <v>10021</v>
      </c>
      <c r="C556" t="s">
        <v>10025</v>
      </c>
      <c r="D556" t="s">
        <v>3797</v>
      </c>
      <c r="F556">
        <v>0</v>
      </c>
      <c r="G556" t="s">
        <v>10026</v>
      </c>
      <c r="H556" t="s">
        <v>10027</v>
      </c>
      <c r="I556">
        <v>16003</v>
      </c>
      <c r="J556">
        <v>4464</v>
      </c>
      <c r="K556">
        <v>4464</v>
      </c>
      <c r="L556" s="10">
        <v>768</v>
      </c>
      <c r="M556" s="10">
        <v>773</v>
      </c>
      <c r="N556" s="10">
        <v>973</v>
      </c>
      <c r="O556" s="10">
        <v>1353</v>
      </c>
      <c r="P556" s="10">
        <v>1632</v>
      </c>
      <c r="Q556" t="str">
        <f>VLOOKUP(I556,'CoC Range'!A$2:B$4899,2,FALSE())</f>
        <v>ID-501</v>
      </c>
      <c r="R556">
        <f>IF(VLOOKUP(Q556,'CoC Range'!B$2:C$4899,2,FALSE())="",1,0.5)</f>
        <v>0.5</v>
      </c>
    </row>
    <row r="557" spans="1:18" ht="14.25" customHeight="1" x14ac:dyDescent="0.35">
      <c r="A557" t="s">
        <v>10020</v>
      </c>
      <c r="B557" t="s">
        <v>10021</v>
      </c>
      <c r="C557" t="s">
        <v>10028</v>
      </c>
      <c r="D557" t="s">
        <v>4338</v>
      </c>
      <c r="F557">
        <v>1</v>
      </c>
      <c r="G557" t="s">
        <v>10029</v>
      </c>
      <c r="H557" t="s">
        <v>10030</v>
      </c>
      <c r="I557">
        <v>16005</v>
      </c>
      <c r="J557">
        <v>87434</v>
      </c>
      <c r="K557">
        <v>87434</v>
      </c>
      <c r="L557" s="10">
        <v>809</v>
      </c>
      <c r="M557" s="10">
        <v>894</v>
      </c>
      <c r="N557" s="10">
        <v>1173</v>
      </c>
      <c r="O557" s="10">
        <v>1631</v>
      </c>
      <c r="P557" s="10">
        <v>1968</v>
      </c>
      <c r="Q557" t="str">
        <f>VLOOKUP(I557,'CoC Range'!A$2:B$4899,2,FALSE())</f>
        <v>ID-501</v>
      </c>
      <c r="R557">
        <f>IF(VLOOKUP(Q557,'CoC Range'!B$2:C$4899,2,FALSE())="",1,0.5)</f>
        <v>0.5</v>
      </c>
    </row>
    <row r="558" spans="1:18" ht="14.25" customHeight="1" x14ac:dyDescent="0.35">
      <c r="A558" t="s">
        <v>10020</v>
      </c>
      <c r="B558" t="s">
        <v>10021</v>
      </c>
      <c r="C558" t="s">
        <v>10031</v>
      </c>
      <c r="D558" t="s">
        <v>4340</v>
      </c>
      <c r="F558">
        <v>0</v>
      </c>
      <c r="G558" t="s">
        <v>10032</v>
      </c>
      <c r="H558" t="s">
        <v>10033</v>
      </c>
      <c r="I558">
        <v>16007</v>
      </c>
      <c r="J558">
        <v>6436</v>
      </c>
      <c r="K558">
        <v>6436</v>
      </c>
      <c r="L558" s="10">
        <v>768</v>
      </c>
      <c r="M558" s="10">
        <v>773</v>
      </c>
      <c r="N558" s="10">
        <v>973</v>
      </c>
      <c r="O558" s="10">
        <v>1353</v>
      </c>
      <c r="P558" s="10">
        <v>1632</v>
      </c>
      <c r="Q558" t="str">
        <f>VLOOKUP(I558,'CoC Range'!A$2:B$4899,2,FALSE())</f>
        <v>ID-501</v>
      </c>
      <c r="R558">
        <f>IF(VLOOKUP(Q558,'CoC Range'!B$2:C$4899,2,FALSE())="",1,0.5)</f>
        <v>0.5</v>
      </c>
    </row>
    <row r="559" spans="1:18" ht="14.25" customHeight="1" x14ac:dyDescent="0.35">
      <c r="A559" t="s">
        <v>10020</v>
      </c>
      <c r="B559" t="s">
        <v>10021</v>
      </c>
      <c r="C559" t="s">
        <v>10034</v>
      </c>
      <c r="D559" t="s">
        <v>4342</v>
      </c>
      <c r="F559">
        <v>0</v>
      </c>
      <c r="G559" t="s">
        <v>10035</v>
      </c>
      <c r="H559" t="s">
        <v>10036</v>
      </c>
      <c r="I559">
        <v>16009</v>
      </c>
      <c r="J559">
        <v>9731</v>
      </c>
      <c r="K559">
        <v>9731</v>
      </c>
      <c r="L559" s="10">
        <v>744</v>
      </c>
      <c r="M559" s="10">
        <v>822</v>
      </c>
      <c r="N559" s="10">
        <v>1079</v>
      </c>
      <c r="O559" s="10">
        <v>1469</v>
      </c>
      <c r="P559" s="10">
        <v>1655</v>
      </c>
      <c r="Q559" t="str">
        <f>VLOOKUP(I559,'CoC Range'!A$2:B$4899,2,FALSE())</f>
        <v>ID-501</v>
      </c>
      <c r="R559">
        <f>IF(VLOOKUP(Q559,'CoC Range'!B$2:C$4899,2,FALSE())="",1,0.5)</f>
        <v>0.5</v>
      </c>
    </row>
    <row r="560" spans="1:18" ht="14.25" customHeight="1" x14ac:dyDescent="0.35">
      <c r="A560" t="s">
        <v>10020</v>
      </c>
      <c r="B560" t="s">
        <v>10021</v>
      </c>
      <c r="C560" t="s">
        <v>10037</v>
      </c>
      <c r="D560" t="s">
        <v>4344</v>
      </c>
      <c r="F560">
        <v>0</v>
      </c>
      <c r="G560" t="s">
        <v>10038</v>
      </c>
      <c r="H560" t="s">
        <v>10039</v>
      </c>
      <c r="I560">
        <v>16011</v>
      </c>
      <c r="J560">
        <v>48253</v>
      </c>
      <c r="K560">
        <v>48253</v>
      </c>
      <c r="L560" s="10">
        <v>737</v>
      </c>
      <c r="M560" s="10">
        <v>742</v>
      </c>
      <c r="N560" s="10">
        <v>973</v>
      </c>
      <c r="O560" s="10">
        <v>1353</v>
      </c>
      <c r="P560" s="10">
        <v>1632</v>
      </c>
      <c r="Q560" t="str">
        <f>VLOOKUP(I560,'CoC Range'!A$2:B$4899,2,FALSE())</f>
        <v>ID-501</v>
      </c>
      <c r="R560">
        <f>IF(VLOOKUP(Q560,'CoC Range'!B$2:C$4899,2,FALSE())="",1,0.5)</f>
        <v>0.5</v>
      </c>
    </row>
    <row r="561" spans="1:18" ht="14.25" customHeight="1" x14ac:dyDescent="0.35">
      <c r="A561" t="s">
        <v>10020</v>
      </c>
      <c r="B561" t="s">
        <v>10021</v>
      </c>
      <c r="C561" t="s">
        <v>10040</v>
      </c>
      <c r="D561" t="s">
        <v>4346</v>
      </c>
      <c r="F561">
        <v>0</v>
      </c>
      <c r="G561" t="s">
        <v>10041</v>
      </c>
      <c r="H561" t="s">
        <v>10042</v>
      </c>
      <c r="I561">
        <v>16013</v>
      </c>
      <c r="J561">
        <v>24248</v>
      </c>
      <c r="K561">
        <v>24248</v>
      </c>
      <c r="L561" s="10">
        <v>1103</v>
      </c>
      <c r="M561" s="10">
        <v>1219</v>
      </c>
      <c r="N561" s="10">
        <v>1600</v>
      </c>
      <c r="O561" s="10">
        <v>2101</v>
      </c>
      <c r="P561" s="10">
        <v>2401</v>
      </c>
      <c r="Q561" t="str">
        <f>VLOOKUP(I561,'CoC Range'!A$2:B$4899,2,FALSE())</f>
        <v>ID-501</v>
      </c>
      <c r="R561">
        <f>IF(VLOOKUP(Q561,'CoC Range'!B$2:C$4899,2,FALSE())="",1,0.5)</f>
        <v>0.5</v>
      </c>
    </row>
    <row r="562" spans="1:18" ht="14.25" customHeight="1" x14ac:dyDescent="0.35">
      <c r="A562" t="s">
        <v>10020</v>
      </c>
      <c r="B562" t="s">
        <v>10021</v>
      </c>
      <c r="C562" t="s">
        <v>10022</v>
      </c>
      <c r="D562" t="s">
        <v>4348</v>
      </c>
      <c r="F562">
        <v>1</v>
      </c>
      <c r="G562" t="s">
        <v>10023</v>
      </c>
      <c r="H562" t="s">
        <v>10043</v>
      </c>
      <c r="I562">
        <v>16015</v>
      </c>
      <c r="J562">
        <v>7809</v>
      </c>
      <c r="K562">
        <v>7809</v>
      </c>
      <c r="L562" s="10">
        <v>1170</v>
      </c>
      <c r="M562" s="10">
        <v>1381</v>
      </c>
      <c r="N562" s="10">
        <v>1655</v>
      </c>
      <c r="O562" s="10">
        <v>2318</v>
      </c>
      <c r="P562" s="10">
        <v>2772</v>
      </c>
      <c r="Q562" t="str">
        <f>VLOOKUP(I562,'CoC Range'!A$2:B$4899,2,FALSE())</f>
        <v>ID-501</v>
      </c>
      <c r="R562">
        <f>IF(VLOOKUP(Q562,'CoC Range'!B$2:C$4899,2,FALSE())="",1,0.5)</f>
        <v>0.5</v>
      </c>
    </row>
    <row r="563" spans="1:18" ht="14.25" customHeight="1" x14ac:dyDescent="0.35">
      <c r="A563" t="s">
        <v>10020</v>
      </c>
      <c r="B563" t="s">
        <v>10021</v>
      </c>
      <c r="C563" t="s">
        <v>10044</v>
      </c>
      <c r="D563" t="s">
        <v>4350</v>
      </c>
      <c r="F563">
        <v>0</v>
      </c>
      <c r="G563" t="s">
        <v>10045</v>
      </c>
      <c r="H563" t="s">
        <v>10046</v>
      </c>
      <c r="I563">
        <v>16017</v>
      </c>
      <c r="J563">
        <v>47976</v>
      </c>
      <c r="K563">
        <v>47976</v>
      </c>
      <c r="L563" s="10">
        <v>952</v>
      </c>
      <c r="M563" s="10">
        <v>958</v>
      </c>
      <c r="N563" s="10">
        <v>1257</v>
      </c>
      <c r="O563" s="10">
        <v>1748</v>
      </c>
      <c r="P563" s="10">
        <v>1903</v>
      </c>
      <c r="Q563" t="str">
        <f>VLOOKUP(I563,'CoC Range'!A$2:B$4899,2,FALSE())</f>
        <v>ID-501</v>
      </c>
      <c r="R563">
        <f>IF(VLOOKUP(Q563,'CoC Range'!B$2:C$4899,2,FALSE())="",1,0.5)</f>
        <v>0.5</v>
      </c>
    </row>
    <row r="564" spans="1:18" ht="14.25" customHeight="1" x14ac:dyDescent="0.35">
      <c r="A564" t="s">
        <v>10020</v>
      </c>
      <c r="B564" t="s">
        <v>10021</v>
      </c>
      <c r="C564" t="s">
        <v>10047</v>
      </c>
      <c r="D564" t="s">
        <v>4352</v>
      </c>
      <c r="F564">
        <v>1</v>
      </c>
      <c r="G564" t="s">
        <v>10048</v>
      </c>
      <c r="H564" t="s">
        <v>10049</v>
      </c>
      <c r="I564">
        <v>16019</v>
      </c>
      <c r="J564">
        <v>124490</v>
      </c>
      <c r="K564">
        <v>124490</v>
      </c>
      <c r="L564" s="10">
        <v>1034</v>
      </c>
      <c r="M564" s="10">
        <v>1095</v>
      </c>
      <c r="N564" s="10">
        <v>1305</v>
      </c>
      <c r="O564" s="10">
        <v>1815</v>
      </c>
      <c r="P564" s="10">
        <v>2189</v>
      </c>
      <c r="Q564" t="str">
        <f>VLOOKUP(I564,'CoC Range'!A$2:B$4899,2,FALSE())</f>
        <v>ID-501</v>
      </c>
      <c r="R564">
        <f>IF(VLOOKUP(Q564,'CoC Range'!B$2:C$4899,2,FALSE())="",1,0.5)</f>
        <v>0.5</v>
      </c>
    </row>
    <row r="565" spans="1:18" ht="14.25" customHeight="1" x14ac:dyDescent="0.35">
      <c r="A565" t="s">
        <v>10020</v>
      </c>
      <c r="B565" t="s">
        <v>10021</v>
      </c>
      <c r="C565" t="s">
        <v>10050</v>
      </c>
      <c r="D565" t="s">
        <v>4354</v>
      </c>
      <c r="F565">
        <v>0</v>
      </c>
      <c r="G565" t="s">
        <v>10051</v>
      </c>
      <c r="H565" t="s">
        <v>10052</v>
      </c>
      <c r="I565">
        <v>16021</v>
      </c>
      <c r="J565">
        <v>12335</v>
      </c>
      <c r="K565">
        <v>12335</v>
      </c>
      <c r="L565" s="10">
        <v>737</v>
      </c>
      <c r="M565" s="10">
        <v>742</v>
      </c>
      <c r="N565" s="10">
        <v>973</v>
      </c>
      <c r="O565" s="10">
        <v>1353</v>
      </c>
      <c r="P565" s="10">
        <v>1632</v>
      </c>
      <c r="Q565" t="str">
        <f>VLOOKUP(I565,'CoC Range'!A$2:B$4899,2,FALSE())</f>
        <v>ID-501</v>
      </c>
      <c r="R565">
        <f>IF(VLOOKUP(Q565,'CoC Range'!B$2:C$4899,2,FALSE())="",1,0.5)</f>
        <v>0.5</v>
      </c>
    </row>
    <row r="566" spans="1:18" ht="14.25" customHeight="1" x14ac:dyDescent="0.35">
      <c r="A566" t="s">
        <v>10020</v>
      </c>
      <c r="B566" t="s">
        <v>10021</v>
      </c>
      <c r="C566" t="s">
        <v>10053</v>
      </c>
      <c r="D566" t="s">
        <v>3689</v>
      </c>
      <c r="F566">
        <v>1</v>
      </c>
      <c r="G566" t="s">
        <v>10054</v>
      </c>
      <c r="H566" t="s">
        <v>10055</v>
      </c>
      <c r="I566">
        <v>16023</v>
      </c>
      <c r="J566">
        <v>2605</v>
      </c>
      <c r="K566">
        <v>2605</v>
      </c>
      <c r="L566" s="10">
        <v>1020</v>
      </c>
      <c r="M566" s="10">
        <v>1094</v>
      </c>
      <c r="N566" s="10">
        <v>1304</v>
      </c>
      <c r="O566" s="10">
        <v>1814</v>
      </c>
      <c r="P566" s="10">
        <v>2188</v>
      </c>
      <c r="Q566" t="str">
        <f>VLOOKUP(I566,'CoC Range'!A$2:B$4899,2,FALSE())</f>
        <v>ID-501</v>
      </c>
      <c r="R566">
        <f>IF(VLOOKUP(Q566,'CoC Range'!B$2:C$4899,2,FALSE())="",1,0.5)</f>
        <v>0.5</v>
      </c>
    </row>
    <row r="567" spans="1:18" ht="14.25" customHeight="1" x14ac:dyDescent="0.35">
      <c r="A567" t="s">
        <v>10020</v>
      </c>
      <c r="B567" t="s">
        <v>10021</v>
      </c>
      <c r="C567" t="s">
        <v>10056</v>
      </c>
      <c r="D567" t="s">
        <v>4357</v>
      </c>
      <c r="F567">
        <v>0</v>
      </c>
      <c r="G567" t="s">
        <v>10057</v>
      </c>
      <c r="H567" t="s">
        <v>10058</v>
      </c>
      <c r="I567">
        <v>16025</v>
      </c>
      <c r="J567">
        <v>1133</v>
      </c>
      <c r="K567">
        <v>1133</v>
      </c>
      <c r="L567" s="10">
        <v>846</v>
      </c>
      <c r="M567" s="10">
        <v>851</v>
      </c>
      <c r="N567" s="10">
        <v>1071</v>
      </c>
      <c r="O567" s="10">
        <v>1490</v>
      </c>
      <c r="P567" s="10">
        <v>1797</v>
      </c>
      <c r="Q567" t="str">
        <f>VLOOKUP(I567,'CoC Range'!A$2:B$4899,2,FALSE())</f>
        <v>ID-501</v>
      </c>
      <c r="R567">
        <f>IF(VLOOKUP(Q567,'CoC Range'!B$2:C$4899,2,FALSE())="",1,0.5)</f>
        <v>0.5</v>
      </c>
    </row>
    <row r="568" spans="1:18" ht="14.25" customHeight="1" x14ac:dyDescent="0.35">
      <c r="A568" t="s">
        <v>10020</v>
      </c>
      <c r="B568" t="s">
        <v>10021</v>
      </c>
      <c r="C568" t="s">
        <v>10022</v>
      </c>
      <c r="D568" t="s">
        <v>4359</v>
      </c>
      <c r="F568">
        <v>1</v>
      </c>
      <c r="G568" t="s">
        <v>10023</v>
      </c>
      <c r="H568" t="s">
        <v>10059</v>
      </c>
      <c r="I568">
        <v>16027</v>
      </c>
      <c r="J568">
        <v>235006</v>
      </c>
      <c r="K568">
        <v>235006</v>
      </c>
      <c r="L568" s="10">
        <v>1170</v>
      </c>
      <c r="M568" s="10">
        <v>1381</v>
      </c>
      <c r="N568" s="10">
        <v>1655</v>
      </c>
      <c r="O568" s="10">
        <v>2318</v>
      </c>
      <c r="P568" s="10">
        <v>2772</v>
      </c>
      <c r="Q568" t="str">
        <f>VLOOKUP(I568,'CoC Range'!A$2:B$4899,2,FALSE())</f>
        <v>ID-501</v>
      </c>
      <c r="R568">
        <f>IF(VLOOKUP(Q568,'CoC Range'!B$2:C$4899,2,FALSE())="",1,0.5)</f>
        <v>0.5</v>
      </c>
    </row>
    <row r="569" spans="1:18" ht="14.25" customHeight="1" x14ac:dyDescent="0.35">
      <c r="A569" t="s">
        <v>10020</v>
      </c>
      <c r="B569" t="s">
        <v>10021</v>
      </c>
      <c r="C569" t="s">
        <v>10060</v>
      </c>
      <c r="D569" t="s">
        <v>4361</v>
      </c>
      <c r="F569">
        <v>0</v>
      </c>
      <c r="G569" t="s">
        <v>10061</v>
      </c>
      <c r="H569" t="s">
        <v>10062</v>
      </c>
      <c r="I569">
        <v>16029</v>
      </c>
      <c r="J569">
        <v>7058</v>
      </c>
      <c r="K569">
        <v>7058</v>
      </c>
      <c r="L569" s="10">
        <v>758</v>
      </c>
      <c r="M569" s="10">
        <v>763</v>
      </c>
      <c r="N569" s="10">
        <v>973</v>
      </c>
      <c r="O569" s="10">
        <v>1353</v>
      </c>
      <c r="P569" s="10">
        <v>1632</v>
      </c>
      <c r="Q569" t="str">
        <f>VLOOKUP(I569,'CoC Range'!A$2:B$4899,2,FALSE())</f>
        <v>ID-501</v>
      </c>
      <c r="R569">
        <f>IF(VLOOKUP(Q569,'CoC Range'!B$2:C$4899,2,FALSE())="",1,0.5)</f>
        <v>0.5</v>
      </c>
    </row>
    <row r="570" spans="1:18" ht="14.25" customHeight="1" x14ac:dyDescent="0.35">
      <c r="A570" t="s">
        <v>10020</v>
      </c>
      <c r="B570" t="s">
        <v>10021</v>
      </c>
      <c r="C570" t="s">
        <v>10063</v>
      </c>
      <c r="D570" t="s">
        <v>4363</v>
      </c>
      <c r="F570">
        <v>0</v>
      </c>
      <c r="G570" t="s">
        <v>10064</v>
      </c>
      <c r="H570" t="s">
        <v>10065</v>
      </c>
      <c r="I570">
        <v>16031</v>
      </c>
      <c r="J570">
        <v>24859</v>
      </c>
      <c r="K570">
        <v>24859</v>
      </c>
      <c r="L570" s="10">
        <v>778</v>
      </c>
      <c r="M570" s="10">
        <v>783</v>
      </c>
      <c r="N570" s="10">
        <v>1028</v>
      </c>
      <c r="O570" s="10">
        <v>1430</v>
      </c>
      <c r="P570" s="10">
        <v>1725</v>
      </c>
      <c r="Q570" t="str">
        <f>VLOOKUP(I570,'CoC Range'!A$2:B$4899,2,FALSE())</f>
        <v>ID-501</v>
      </c>
      <c r="R570">
        <f>IF(VLOOKUP(Q570,'CoC Range'!B$2:C$4899,2,FALSE())="",1,0.5)</f>
        <v>0.5</v>
      </c>
    </row>
    <row r="571" spans="1:18" ht="14.25" customHeight="1" x14ac:dyDescent="0.35">
      <c r="A571" t="s">
        <v>10020</v>
      </c>
      <c r="B571" t="s">
        <v>10021</v>
      </c>
      <c r="C571" t="s">
        <v>10066</v>
      </c>
      <c r="D571" t="s">
        <v>3568</v>
      </c>
      <c r="F571">
        <v>0</v>
      </c>
      <c r="G571" t="s">
        <v>10067</v>
      </c>
      <c r="H571" t="s">
        <v>10068</v>
      </c>
      <c r="I571">
        <v>16033</v>
      </c>
      <c r="J571">
        <v>756</v>
      </c>
      <c r="K571">
        <v>756</v>
      </c>
      <c r="L571" s="10">
        <v>768</v>
      </c>
      <c r="M571" s="10">
        <v>773</v>
      </c>
      <c r="N571" s="10">
        <v>973</v>
      </c>
      <c r="O571" s="10">
        <v>1353</v>
      </c>
      <c r="P571" s="10">
        <v>1632</v>
      </c>
      <c r="Q571" t="str">
        <f>VLOOKUP(I571,'CoC Range'!A$2:B$4899,2,FALSE())</f>
        <v>ID-501</v>
      </c>
      <c r="R571">
        <f>IF(VLOOKUP(Q571,'CoC Range'!B$2:C$4899,2,FALSE())="",1,0.5)</f>
        <v>0.5</v>
      </c>
    </row>
    <row r="572" spans="1:18" ht="14.25" customHeight="1" x14ac:dyDescent="0.35">
      <c r="A572" t="s">
        <v>10020</v>
      </c>
      <c r="B572" t="s">
        <v>10021</v>
      </c>
      <c r="C572" t="s">
        <v>10069</v>
      </c>
      <c r="D572" t="s">
        <v>4366</v>
      </c>
      <c r="F572">
        <v>0</v>
      </c>
      <c r="G572" t="s">
        <v>10070</v>
      </c>
      <c r="H572" t="s">
        <v>10071</v>
      </c>
      <c r="I572">
        <v>16035</v>
      </c>
      <c r="J572">
        <v>8810</v>
      </c>
      <c r="K572">
        <v>8810</v>
      </c>
      <c r="L572" s="10">
        <v>815</v>
      </c>
      <c r="M572" s="10">
        <v>821</v>
      </c>
      <c r="N572" s="10">
        <v>1077</v>
      </c>
      <c r="O572" s="10">
        <v>1498</v>
      </c>
      <c r="P572" s="10">
        <v>1807</v>
      </c>
      <c r="Q572" t="str">
        <f>VLOOKUP(I572,'CoC Range'!A$2:B$4899,2,FALSE())</f>
        <v>ID-501</v>
      </c>
      <c r="R572">
        <f>IF(VLOOKUP(Q572,'CoC Range'!B$2:C$4899,2,FALSE())="",1,0.5)</f>
        <v>0.5</v>
      </c>
    </row>
    <row r="573" spans="1:18" ht="14.25" customHeight="1" x14ac:dyDescent="0.35">
      <c r="A573" t="s">
        <v>10020</v>
      </c>
      <c r="B573" t="s">
        <v>10021</v>
      </c>
      <c r="C573" t="s">
        <v>10072</v>
      </c>
      <c r="D573" t="s">
        <v>3825</v>
      </c>
      <c r="F573">
        <v>0</v>
      </c>
      <c r="G573" t="s">
        <v>10073</v>
      </c>
      <c r="H573" t="s">
        <v>10074</v>
      </c>
      <c r="I573">
        <v>16037</v>
      </c>
      <c r="J573">
        <v>4344</v>
      </c>
      <c r="K573">
        <v>4344</v>
      </c>
      <c r="L573" s="10">
        <v>909</v>
      </c>
      <c r="M573" s="10">
        <v>914</v>
      </c>
      <c r="N573" s="10">
        <v>1079</v>
      </c>
      <c r="O573" s="10">
        <v>1501</v>
      </c>
      <c r="P573" s="10">
        <v>1810</v>
      </c>
      <c r="Q573" t="str">
        <f>VLOOKUP(I573,'CoC Range'!A$2:B$4899,2,FALSE())</f>
        <v>ID-501</v>
      </c>
      <c r="R573">
        <f>IF(VLOOKUP(Q573,'CoC Range'!B$2:C$4899,2,FALSE())="",1,0.5)</f>
        <v>0.5</v>
      </c>
    </row>
    <row r="574" spans="1:18" ht="14.25" customHeight="1" x14ac:dyDescent="0.35">
      <c r="A574" t="s">
        <v>10020</v>
      </c>
      <c r="B574" t="s">
        <v>10021</v>
      </c>
      <c r="C574" t="s">
        <v>10075</v>
      </c>
      <c r="D574" t="s">
        <v>3377</v>
      </c>
      <c r="F574">
        <v>0</v>
      </c>
      <c r="G574" t="s">
        <v>10076</v>
      </c>
      <c r="H574" t="s">
        <v>10077</v>
      </c>
      <c r="I574">
        <v>16039</v>
      </c>
      <c r="J574">
        <v>28752</v>
      </c>
      <c r="K574">
        <v>28752</v>
      </c>
      <c r="L574" s="10">
        <v>902</v>
      </c>
      <c r="M574" s="10">
        <v>908</v>
      </c>
      <c r="N574" s="10">
        <v>1192</v>
      </c>
      <c r="O574" s="10">
        <v>1658</v>
      </c>
      <c r="P574" s="10">
        <v>2000</v>
      </c>
      <c r="Q574" t="str">
        <f>VLOOKUP(I574,'CoC Range'!A$2:B$4899,2,FALSE())</f>
        <v>ID-501</v>
      </c>
      <c r="R574">
        <f>IF(VLOOKUP(Q574,'CoC Range'!B$2:C$4899,2,FALSE())="",1,0.5)</f>
        <v>0.5</v>
      </c>
    </row>
    <row r="575" spans="1:18" ht="14.25" customHeight="1" x14ac:dyDescent="0.35">
      <c r="A575" t="s">
        <v>10020</v>
      </c>
      <c r="B575" t="s">
        <v>10021</v>
      </c>
      <c r="C575" t="s">
        <v>10078</v>
      </c>
      <c r="D575" t="s">
        <v>3385</v>
      </c>
      <c r="F575">
        <v>1</v>
      </c>
      <c r="G575" t="s">
        <v>10079</v>
      </c>
      <c r="H575" t="s">
        <v>10080</v>
      </c>
      <c r="I575">
        <v>16041</v>
      </c>
      <c r="J575">
        <v>14376</v>
      </c>
      <c r="K575">
        <v>14376</v>
      </c>
      <c r="L575" s="10">
        <v>940</v>
      </c>
      <c r="M575" s="10">
        <v>946</v>
      </c>
      <c r="N575" s="10">
        <v>1241</v>
      </c>
      <c r="O575" s="10">
        <v>1726</v>
      </c>
      <c r="P575" s="10">
        <v>2082</v>
      </c>
      <c r="Q575" t="str">
        <f>VLOOKUP(I575,'CoC Range'!A$2:B$4899,2,FALSE())</f>
        <v>ID-501</v>
      </c>
      <c r="R575">
        <f>IF(VLOOKUP(Q575,'CoC Range'!B$2:C$4899,2,FALSE())="",1,0.5)</f>
        <v>0.5</v>
      </c>
    </row>
    <row r="576" spans="1:18" ht="14.25" customHeight="1" x14ac:dyDescent="0.35">
      <c r="A576" t="s">
        <v>10020</v>
      </c>
      <c r="B576" t="s">
        <v>10021</v>
      </c>
      <c r="C576" t="s">
        <v>10081</v>
      </c>
      <c r="D576" t="s">
        <v>3841</v>
      </c>
      <c r="F576">
        <v>0</v>
      </c>
      <c r="G576" t="s">
        <v>10082</v>
      </c>
      <c r="H576" t="s">
        <v>10083</v>
      </c>
      <c r="I576">
        <v>16043</v>
      </c>
      <c r="J576">
        <v>13519</v>
      </c>
      <c r="K576">
        <v>13519</v>
      </c>
      <c r="L576" s="10">
        <v>848</v>
      </c>
      <c r="M576" s="10">
        <v>884</v>
      </c>
      <c r="N576" s="10">
        <v>973</v>
      </c>
      <c r="O576" s="10">
        <v>1353</v>
      </c>
      <c r="P576" s="10">
        <v>1632</v>
      </c>
      <c r="Q576" t="str">
        <f>VLOOKUP(I576,'CoC Range'!A$2:B$4899,2,FALSE())</f>
        <v>ID-501</v>
      </c>
      <c r="R576">
        <f>IF(VLOOKUP(Q576,'CoC Range'!B$2:C$4899,2,FALSE())="",1,0.5)</f>
        <v>0.5</v>
      </c>
    </row>
    <row r="577" spans="1:18" ht="14.25" customHeight="1" x14ac:dyDescent="0.35">
      <c r="A577" t="s">
        <v>10020</v>
      </c>
      <c r="B577" t="s">
        <v>10021</v>
      </c>
      <c r="C577" t="s">
        <v>10084</v>
      </c>
      <c r="D577" t="s">
        <v>4372</v>
      </c>
      <c r="F577">
        <v>1</v>
      </c>
      <c r="G577" t="s">
        <v>10085</v>
      </c>
      <c r="H577" t="s">
        <v>10086</v>
      </c>
      <c r="I577">
        <v>16045</v>
      </c>
      <c r="J577">
        <v>19250</v>
      </c>
      <c r="K577">
        <v>19250</v>
      </c>
      <c r="L577" s="10">
        <v>834</v>
      </c>
      <c r="M577" s="10">
        <v>908</v>
      </c>
      <c r="N577" s="10">
        <v>1190</v>
      </c>
      <c r="O577" s="10">
        <v>1601</v>
      </c>
      <c r="P577" s="10">
        <v>1882</v>
      </c>
      <c r="Q577" t="str">
        <f>VLOOKUP(I577,'CoC Range'!A$2:B$4899,2,FALSE())</f>
        <v>ID-501</v>
      </c>
      <c r="R577">
        <f>IF(VLOOKUP(Q577,'CoC Range'!B$2:C$4899,2,FALSE())="",1,0.5)</f>
        <v>0.5</v>
      </c>
    </row>
    <row r="578" spans="1:18" ht="14.25" customHeight="1" x14ac:dyDescent="0.35">
      <c r="A578" t="s">
        <v>10020</v>
      </c>
      <c r="B578" t="s">
        <v>10021</v>
      </c>
      <c r="C578" t="s">
        <v>10087</v>
      </c>
      <c r="D578" t="s">
        <v>4374</v>
      </c>
      <c r="F578">
        <v>0</v>
      </c>
      <c r="G578" t="s">
        <v>10088</v>
      </c>
      <c r="H578" t="s">
        <v>10089</v>
      </c>
      <c r="I578">
        <v>16047</v>
      </c>
      <c r="J578">
        <v>15520</v>
      </c>
      <c r="K578">
        <v>15520</v>
      </c>
      <c r="L578" s="10">
        <v>846</v>
      </c>
      <c r="M578" s="10">
        <v>851</v>
      </c>
      <c r="N578" s="10">
        <v>1026</v>
      </c>
      <c r="O578" s="10">
        <v>1427</v>
      </c>
      <c r="P578" s="10">
        <v>1721</v>
      </c>
      <c r="Q578" t="str">
        <f>VLOOKUP(I578,'CoC Range'!A$2:B$4899,2,FALSE())</f>
        <v>ID-501</v>
      </c>
      <c r="R578">
        <f>IF(VLOOKUP(Q578,'CoC Range'!B$2:C$4899,2,FALSE())="",1,0.5)</f>
        <v>0.5</v>
      </c>
    </row>
    <row r="579" spans="1:18" ht="14.25" customHeight="1" x14ac:dyDescent="0.35">
      <c r="A579" t="s">
        <v>10020</v>
      </c>
      <c r="B579" t="s">
        <v>10021</v>
      </c>
      <c r="C579" t="s">
        <v>10090</v>
      </c>
      <c r="D579" t="s">
        <v>4376</v>
      </c>
      <c r="F579">
        <v>0</v>
      </c>
      <c r="G579" t="s">
        <v>10091</v>
      </c>
      <c r="H579" t="s">
        <v>10092</v>
      </c>
      <c r="I579">
        <v>16049</v>
      </c>
      <c r="J579">
        <v>16787</v>
      </c>
      <c r="K579">
        <v>16787</v>
      </c>
      <c r="L579" s="10">
        <v>723</v>
      </c>
      <c r="M579" s="10">
        <v>799</v>
      </c>
      <c r="N579" s="10">
        <v>1049</v>
      </c>
      <c r="O579" s="10">
        <v>1459</v>
      </c>
      <c r="P579" s="10">
        <v>1760</v>
      </c>
      <c r="Q579" t="str">
        <f>VLOOKUP(I579,'CoC Range'!A$2:B$4899,2,FALSE())</f>
        <v>ID-501</v>
      </c>
      <c r="R579">
        <f>IF(VLOOKUP(Q579,'CoC Range'!B$2:C$4899,2,FALSE())="",1,0.5)</f>
        <v>0.5</v>
      </c>
    </row>
    <row r="580" spans="1:18" ht="14.25" customHeight="1" x14ac:dyDescent="0.35">
      <c r="A580" t="s">
        <v>10020</v>
      </c>
      <c r="B580" t="s">
        <v>10021</v>
      </c>
      <c r="C580" t="s">
        <v>10047</v>
      </c>
      <c r="D580" t="s">
        <v>3399</v>
      </c>
      <c r="F580">
        <v>1</v>
      </c>
      <c r="G580" t="s">
        <v>10048</v>
      </c>
      <c r="H580" t="s">
        <v>10093</v>
      </c>
      <c r="I580">
        <v>16051</v>
      </c>
      <c r="J580">
        <v>31383</v>
      </c>
      <c r="K580">
        <v>31383</v>
      </c>
      <c r="L580" s="10">
        <v>1034</v>
      </c>
      <c r="M580" s="10">
        <v>1095</v>
      </c>
      <c r="N580" s="10">
        <v>1305</v>
      </c>
      <c r="O580" s="10">
        <v>1815</v>
      </c>
      <c r="P580" s="10">
        <v>2189</v>
      </c>
      <c r="Q580" t="str">
        <f>VLOOKUP(I580,'CoC Range'!A$2:B$4899,2,FALSE())</f>
        <v>ID-501</v>
      </c>
      <c r="R580">
        <f>IF(VLOOKUP(Q580,'CoC Range'!B$2:C$4899,2,FALSE())="",1,0.5)</f>
        <v>0.5</v>
      </c>
    </row>
    <row r="581" spans="1:18" ht="14.25" customHeight="1" x14ac:dyDescent="0.35">
      <c r="A581" t="s">
        <v>10020</v>
      </c>
      <c r="B581" t="s">
        <v>10021</v>
      </c>
      <c r="C581" t="s">
        <v>10094</v>
      </c>
      <c r="D581" t="s">
        <v>4379</v>
      </c>
      <c r="F581">
        <v>1</v>
      </c>
      <c r="G581" t="s">
        <v>10095</v>
      </c>
      <c r="H581" t="s">
        <v>10096</v>
      </c>
      <c r="I581">
        <v>16053</v>
      </c>
      <c r="J581">
        <v>24474</v>
      </c>
      <c r="K581">
        <v>24474</v>
      </c>
      <c r="L581" s="10">
        <v>819</v>
      </c>
      <c r="M581" s="10">
        <v>986</v>
      </c>
      <c r="N581" s="10">
        <v>1186</v>
      </c>
      <c r="O581" s="10">
        <v>1599</v>
      </c>
      <c r="P581" s="10">
        <v>1990</v>
      </c>
      <c r="Q581" t="str">
        <f>VLOOKUP(I581,'CoC Range'!A$2:B$4899,2,FALSE())</f>
        <v>ID-501</v>
      </c>
      <c r="R581">
        <f>IF(VLOOKUP(Q581,'CoC Range'!B$2:C$4899,2,FALSE())="",1,0.5)</f>
        <v>0.5</v>
      </c>
    </row>
    <row r="582" spans="1:18" ht="14.25" customHeight="1" x14ac:dyDescent="0.35">
      <c r="A582" t="s">
        <v>10020</v>
      </c>
      <c r="B582" t="s">
        <v>10021</v>
      </c>
      <c r="C582" t="s">
        <v>10097</v>
      </c>
      <c r="D582" t="s">
        <v>4381</v>
      </c>
      <c r="F582">
        <v>1</v>
      </c>
      <c r="G582" t="s">
        <v>10098</v>
      </c>
      <c r="H582" t="s">
        <v>10099</v>
      </c>
      <c r="I582">
        <v>16055</v>
      </c>
      <c r="J582">
        <v>173396</v>
      </c>
      <c r="K582">
        <v>173396</v>
      </c>
      <c r="L582" s="10">
        <v>1103</v>
      </c>
      <c r="M582" s="10">
        <v>1302</v>
      </c>
      <c r="N582" s="10">
        <v>1547</v>
      </c>
      <c r="O582" s="10">
        <v>2152</v>
      </c>
      <c r="P582" s="10">
        <v>2595</v>
      </c>
      <c r="Q582" t="str">
        <f>VLOOKUP(I582,'CoC Range'!A$2:B$4899,2,FALSE())</f>
        <v>ID-501</v>
      </c>
      <c r="R582">
        <f>IF(VLOOKUP(Q582,'CoC Range'!B$2:C$4899,2,FALSE())="",1,0.5)</f>
        <v>0.5</v>
      </c>
    </row>
    <row r="583" spans="1:18" ht="14.25" customHeight="1" x14ac:dyDescent="0.35">
      <c r="A583" t="s">
        <v>10020</v>
      </c>
      <c r="B583" t="s">
        <v>10021</v>
      </c>
      <c r="C583" t="s">
        <v>10100</v>
      </c>
      <c r="D583" t="s">
        <v>4383</v>
      </c>
      <c r="F583">
        <v>0</v>
      </c>
      <c r="G583" t="s">
        <v>10101</v>
      </c>
      <c r="H583" t="s">
        <v>10102</v>
      </c>
      <c r="I583">
        <v>16057</v>
      </c>
      <c r="J583">
        <v>39872</v>
      </c>
      <c r="K583">
        <v>39872</v>
      </c>
      <c r="L583" s="10">
        <v>807</v>
      </c>
      <c r="M583" s="10">
        <v>863</v>
      </c>
      <c r="N583" s="10">
        <v>1011</v>
      </c>
      <c r="O583" s="10">
        <v>1406</v>
      </c>
      <c r="P583" s="10">
        <v>1696</v>
      </c>
      <c r="Q583" t="str">
        <f>VLOOKUP(I583,'CoC Range'!A$2:B$4899,2,FALSE())</f>
        <v>ID-501</v>
      </c>
      <c r="R583">
        <f>IF(VLOOKUP(Q583,'CoC Range'!B$2:C$4899,2,FALSE())="",1,0.5)</f>
        <v>0.5</v>
      </c>
    </row>
    <row r="584" spans="1:18" ht="14.25" customHeight="1" x14ac:dyDescent="0.35">
      <c r="A584" t="s">
        <v>10020</v>
      </c>
      <c r="B584" t="s">
        <v>10021</v>
      </c>
      <c r="C584" t="s">
        <v>10103</v>
      </c>
      <c r="D584" t="s">
        <v>4385</v>
      </c>
      <c r="F584">
        <v>0</v>
      </c>
      <c r="G584" t="s">
        <v>10104</v>
      </c>
      <c r="H584" t="s">
        <v>10105</v>
      </c>
      <c r="I584">
        <v>16059</v>
      </c>
      <c r="J584">
        <v>8043</v>
      </c>
      <c r="K584">
        <v>8043</v>
      </c>
      <c r="L584" s="10">
        <v>864</v>
      </c>
      <c r="M584" s="10">
        <v>883</v>
      </c>
      <c r="N584" s="10">
        <v>992</v>
      </c>
      <c r="O584" s="10">
        <v>1380</v>
      </c>
      <c r="P584" s="10">
        <v>1664</v>
      </c>
      <c r="Q584" t="str">
        <f>VLOOKUP(I584,'CoC Range'!A$2:B$4899,2,FALSE())</f>
        <v>ID-501</v>
      </c>
      <c r="R584">
        <f>IF(VLOOKUP(Q584,'CoC Range'!B$2:C$4899,2,FALSE())="",1,0.5)</f>
        <v>0.5</v>
      </c>
    </row>
    <row r="585" spans="1:18" ht="14.25" customHeight="1" x14ac:dyDescent="0.35">
      <c r="A585" t="s">
        <v>10020</v>
      </c>
      <c r="B585" t="s">
        <v>10021</v>
      </c>
      <c r="C585" t="s">
        <v>10106</v>
      </c>
      <c r="D585" t="s">
        <v>4387</v>
      </c>
      <c r="F585">
        <v>0</v>
      </c>
      <c r="G585" t="s">
        <v>10107</v>
      </c>
      <c r="H585" t="s">
        <v>10108</v>
      </c>
      <c r="I585">
        <v>16061</v>
      </c>
      <c r="J585">
        <v>3630</v>
      </c>
      <c r="K585">
        <v>3630</v>
      </c>
      <c r="L585" s="10">
        <v>737</v>
      </c>
      <c r="M585" s="10">
        <v>742</v>
      </c>
      <c r="N585" s="10">
        <v>973</v>
      </c>
      <c r="O585" s="10">
        <v>1353</v>
      </c>
      <c r="P585" s="10">
        <v>1632</v>
      </c>
      <c r="Q585" t="str">
        <f>VLOOKUP(I585,'CoC Range'!A$2:B$4899,2,FALSE())</f>
        <v>ID-501</v>
      </c>
      <c r="R585">
        <f>IF(VLOOKUP(Q585,'CoC Range'!B$2:C$4899,2,FALSE())="",1,0.5)</f>
        <v>0.5</v>
      </c>
    </row>
    <row r="586" spans="1:18" ht="14.25" customHeight="1" x14ac:dyDescent="0.35">
      <c r="A586" t="s">
        <v>10020</v>
      </c>
      <c r="B586" t="s">
        <v>10021</v>
      </c>
      <c r="C586" t="s">
        <v>10109</v>
      </c>
      <c r="D586" t="s">
        <v>3619</v>
      </c>
      <c r="F586">
        <v>0</v>
      </c>
      <c r="G586" t="s">
        <v>10110</v>
      </c>
      <c r="H586" t="s">
        <v>10111</v>
      </c>
      <c r="I586">
        <v>16063</v>
      </c>
      <c r="J586">
        <v>5203</v>
      </c>
      <c r="K586">
        <v>5203</v>
      </c>
      <c r="L586" s="10">
        <v>848</v>
      </c>
      <c r="M586" s="10">
        <v>888</v>
      </c>
      <c r="N586" s="10">
        <v>973</v>
      </c>
      <c r="O586" s="10">
        <v>1353</v>
      </c>
      <c r="P586" s="10">
        <v>1632</v>
      </c>
      <c r="Q586" t="str">
        <f>VLOOKUP(I586,'CoC Range'!A$2:B$4899,2,FALSE())</f>
        <v>ID-501</v>
      </c>
      <c r="R586">
        <f>IF(VLOOKUP(Q586,'CoC Range'!B$2:C$4899,2,FALSE())="",1,0.5)</f>
        <v>0.5</v>
      </c>
    </row>
    <row r="587" spans="1:18" ht="14.25" customHeight="1" x14ac:dyDescent="0.35">
      <c r="A587" t="s">
        <v>10020</v>
      </c>
      <c r="B587" t="s">
        <v>10021</v>
      </c>
      <c r="C587" t="s">
        <v>10112</v>
      </c>
      <c r="D587" t="s">
        <v>3415</v>
      </c>
      <c r="F587">
        <v>0</v>
      </c>
      <c r="G587" t="s">
        <v>10113</v>
      </c>
      <c r="H587" t="s">
        <v>10114</v>
      </c>
      <c r="I587">
        <v>16065</v>
      </c>
      <c r="J587">
        <v>52487</v>
      </c>
      <c r="K587">
        <v>52487</v>
      </c>
      <c r="L587" s="10">
        <v>963</v>
      </c>
      <c r="M587" s="10">
        <v>1008</v>
      </c>
      <c r="N587" s="10">
        <v>1105</v>
      </c>
      <c r="O587" s="10">
        <v>1537</v>
      </c>
      <c r="P587" s="10">
        <v>1797</v>
      </c>
      <c r="Q587" t="str">
        <f>VLOOKUP(I587,'CoC Range'!A$2:B$4899,2,FALSE())</f>
        <v>ID-501</v>
      </c>
      <c r="R587">
        <f>IF(VLOOKUP(Q587,'CoC Range'!B$2:C$4899,2,FALSE())="",1,0.5)</f>
        <v>0.5</v>
      </c>
    </row>
    <row r="588" spans="1:18" ht="14.25" customHeight="1" x14ac:dyDescent="0.35">
      <c r="A588" t="s">
        <v>10020</v>
      </c>
      <c r="B588" t="s">
        <v>10021</v>
      </c>
      <c r="C588" t="s">
        <v>10115</v>
      </c>
      <c r="D588" t="s">
        <v>4391</v>
      </c>
      <c r="F588">
        <v>0</v>
      </c>
      <c r="G588" t="s">
        <v>10116</v>
      </c>
      <c r="H588" t="s">
        <v>10117</v>
      </c>
      <c r="I588">
        <v>16067</v>
      </c>
      <c r="J588">
        <v>21626</v>
      </c>
      <c r="K588">
        <v>21626</v>
      </c>
      <c r="L588" s="10">
        <v>884</v>
      </c>
      <c r="M588" s="10">
        <v>889</v>
      </c>
      <c r="N588" s="10">
        <v>1022</v>
      </c>
      <c r="O588" s="10">
        <v>1421</v>
      </c>
      <c r="P588" s="10">
        <v>1714</v>
      </c>
      <c r="Q588" t="str">
        <f>VLOOKUP(I588,'CoC Range'!A$2:B$4899,2,FALSE())</f>
        <v>ID-501</v>
      </c>
      <c r="R588">
        <f>IF(VLOOKUP(Q588,'CoC Range'!B$2:C$4899,2,FALSE())="",1,0.5)</f>
        <v>0.5</v>
      </c>
    </row>
    <row r="589" spans="1:18" ht="14.25" customHeight="1" x14ac:dyDescent="0.35">
      <c r="A589" t="s">
        <v>10020</v>
      </c>
      <c r="B589" t="s">
        <v>10021</v>
      </c>
      <c r="C589" t="s">
        <v>10118</v>
      </c>
      <c r="D589" t="s">
        <v>4393</v>
      </c>
      <c r="F589">
        <v>1</v>
      </c>
      <c r="G589" t="s">
        <v>10119</v>
      </c>
      <c r="H589" t="s">
        <v>10120</v>
      </c>
      <c r="I589">
        <v>16069</v>
      </c>
      <c r="J589">
        <v>42200</v>
      </c>
      <c r="K589">
        <v>42200</v>
      </c>
      <c r="L589" s="10">
        <v>925</v>
      </c>
      <c r="M589" s="10">
        <v>931</v>
      </c>
      <c r="N589" s="10">
        <v>1220</v>
      </c>
      <c r="O589" s="10">
        <v>1697</v>
      </c>
      <c r="P589" s="10">
        <v>2037</v>
      </c>
      <c r="Q589" t="str">
        <f>VLOOKUP(I589,'CoC Range'!A$2:B$4899,2,FALSE())</f>
        <v>ID-501</v>
      </c>
      <c r="R589">
        <f>IF(VLOOKUP(Q589,'CoC Range'!B$2:C$4899,2,FALSE())="",1,0.5)</f>
        <v>0.5</v>
      </c>
    </row>
    <row r="590" spans="1:18" ht="14.25" customHeight="1" x14ac:dyDescent="0.35">
      <c r="A590" t="s">
        <v>10020</v>
      </c>
      <c r="B590" t="s">
        <v>10021</v>
      </c>
      <c r="C590" t="s">
        <v>10121</v>
      </c>
      <c r="D590" t="s">
        <v>4395</v>
      </c>
      <c r="F590">
        <v>0</v>
      </c>
      <c r="G590" t="s">
        <v>10122</v>
      </c>
      <c r="H590" t="s">
        <v>10123</v>
      </c>
      <c r="I590">
        <v>16071</v>
      </c>
      <c r="J590">
        <v>4572</v>
      </c>
      <c r="K590">
        <v>4572</v>
      </c>
      <c r="L590" s="10">
        <v>865</v>
      </c>
      <c r="M590" s="10">
        <v>871</v>
      </c>
      <c r="N590" s="10">
        <v>1096</v>
      </c>
      <c r="O590" s="10">
        <v>1524</v>
      </c>
      <c r="P590" s="10">
        <v>1839</v>
      </c>
      <c r="Q590" t="str">
        <f>VLOOKUP(I590,'CoC Range'!A$2:B$4899,2,FALSE())</f>
        <v>ID-501</v>
      </c>
      <c r="R590">
        <f>IF(VLOOKUP(Q590,'CoC Range'!B$2:C$4899,2,FALSE())="",1,0.5)</f>
        <v>0.5</v>
      </c>
    </row>
    <row r="591" spans="1:18" ht="14.25" customHeight="1" x14ac:dyDescent="0.35">
      <c r="A591" t="s">
        <v>10020</v>
      </c>
      <c r="B591" t="s">
        <v>10021</v>
      </c>
      <c r="C591" t="s">
        <v>10022</v>
      </c>
      <c r="D591" t="s">
        <v>4397</v>
      </c>
      <c r="F591">
        <v>1</v>
      </c>
      <c r="G591" t="s">
        <v>10023</v>
      </c>
      <c r="H591" t="s">
        <v>10124</v>
      </c>
      <c r="I591">
        <v>16073</v>
      </c>
      <c r="J591">
        <v>12043</v>
      </c>
      <c r="K591">
        <v>12043</v>
      </c>
      <c r="L591" s="10">
        <v>1170</v>
      </c>
      <c r="M591" s="10">
        <v>1381</v>
      </c>
      <c r="N591" s="10">
        <v>1655</v>
      </c>
      <c r="O591" s="10">
        <v>2318</v>
      </c>
      <c r="P591" s="10">
        <v>2772</v>
      </c>
      <c r="Q591" t="str">
        <f>VLOOKUP(I591,'CoC Range'!A$2:B$4899,2,FALSE())</f>
        <v>ID-501</v>
      </c>
      <c r="R591">
        <f>IF(VLOOKUP(Q591,'CoC Range'!B$2:C$4899,2,FALSE())="",1,0.5)</f>
        <v>0.5</v>
      </c>
    </row>
    <row r="592" spans="1:18" ht="14.25" customHeight="1" x14ac:dyDescent="0.35">
      <c r="A592" t="s">
        <v>10020</v>
      </c>
      <c r="B592" t="s">
        <v>10021</v>
      </c>
      <c r="C592" t="s">
        <v>10125</v>
      </c>
      <c r="D592" t="s">
        <v>4399</v>
      </c>
      <c r="F592">
        <v>0</v>
      </c>
      <c r="G592" t="s">
        <v>10126</v>
      </c>
      <c r="H592" t="s">
        <v>10127</v>
      </c>
      <c r="I592">
        <v>16075</v>
      </c>
      <c r="J592">
        <v>25571</v>
      </c>
      <c r="K592">
        <v>25571</v>
      </c>
      <c r="L592" s="10">
        <v>811</v>
      </c>
      <c r="M592" s="10">
        <v>816</v>
      </c>
      <c r="N592" s="10">
        <v>1071</v>
      </c>
      <c r="O592" s="10">
        <v>1490</v>
      </c>
      <c r="P592" s="10">
        <v>1797</v>
      </c>
      <c r="Q592" t="str">
        <f>VLOOKUP(I592,'CoC Range'!A$2:B$4899,2,FALSE())</f>
        <v>ID-501</v>
      </c>
      <c r="R592">
        <f>IF(VLOOKUP(Q592,'CoC Range'!B$2:C$4899,2,FALSE())="",1,0.5)</f>
        <v>0.5</v>
      </c>
    </row>
    <row r="593" spans="1:18" ht="14.25" customHeight="1" x14ac:dyDescent="0.35">
      <c r="A593" t="s">
        <v>10020</v>
      </c>
      <c r="B593" t="s">
        <v>10021</v>
      </c>
      <c r="C593" t="s">
        <v>10128</v>
      </c>
      <c r="D593" t="s">
        <v>4401</v>
      </c>
      <c r="F593">
        <v>0</v>
      </c>
      <c r="G593" t="s">
        <v>10129</v>
      </c>
      <c r="H593" t="s">
        <v>10130</v>
      </c>
      <c r="I593">
        <v>16077</v>
      </c>
      <c r="J593">
        <v>7918</v>
      </c>
      <c r="K593">
        <v>7918</v>
      </c>
      <c r="L593" s="10">
        <v>768</v>
      </c>
      <c r="M593" s="10">
        <v>773</v>
      </c>
      <c r="N593" s="10">
        <v>973</v>
      </c>
      <c r="O593" s="10">
        <v>1353</v>
      </c>
      <c r="P593" s="10">
        <v>1632</v>
      </c>
      <c r="Q593" t="str">
        <f>VLOOKUP(I593,'CoC Range'!A$2:B$4899,2,FALSE())</f>
        <v>ID-501</v>
      </c>
      <c r="R593">
        <f>IF(VLOOKUP(Q593,'CoC Range'!B$2:C$4899,2,FALSE())="",1,0.5)</f>
        <v>0.5</v>
      </c>
    </row>
    <row r="594" spans="1:18" ht="14.25" customHeight="1" x14ac:dyDescent="0.35">
      <c r="A594" t="s">
        <v>10020</v>
      </c>
      <c r="B594" t="s">
        <v>10021</v>
      </c>
      <c r="C594" t="s">
        <v>10131</v>
      </c>
      <c r="D594" t="s">
        <v>4403</v>
      </c>
      <c r="F594">
        <v>0</v>
      </c>
      <c r="G594" t="s">
        <v>10132</v>
      </c>
      <c r="H594" t="s">
        <v>10133</v>
      </c>
      <c r="I594">
        <v>16079</v>
      </c>
      <c r="J594">
        <v>13399</v>
      </c>
      <c r="K594">
        <v>13399</v>
      </c>
      <c r="L594" s="10">
        <v>837</v>
      </c>
      <c r="M594" s="10">
        <v>860</v>
      </c>
      <c r="N594" s="10">
        <v>1128</v>
      </c>
      <c r="O594" s="10">
        <v>1352</v>
      </c>
      <c r="P594" s="10">
        <v>1892</v>
      </c>
      <c r="Q594" t="str">
        <f>VLOOKUP(I594,'CoC Range'!A$2:B$4899,2,FALSE())</f>
        <v>ID-501</v>
      </c>
      <c r="R594">
        <f>IF(VLOOKUP(Q594,'CoC Range'!B$2:C$4899,2,FALSE())="",1,0.5)</f>
        <v>0.5</v>
      </c>
    </row>
    <row r="595" spans="1:18" ht="14.25" customHeight="1" x14ac:dyDescent="0.35">
      <c r="A595" t="s">
        <v>10020</v>
      </c>
      <c r="B595" t="s">
        <v>10021</v>
      </c>
      <c r="C595" t="s">
        <v>10134</v>
      </c>
      <c r="D595" t="s">
        <v>4405</v>
      </c>
      <c r="F595">
        <v>0</v>
      </c>
      <c r="G595" t="s">
        <v>10135</v>
      </c>
      <c r="H595" t="s">
        <v>10136</v>
      </c>
      <c r="I595">
        <v>16081</v>
      </c>
      <c r="J595">
        <v>11813</v>
      </c>
      <c r="K595">
        <v>11813</v>
      </c>
      <c r="L595" s="10">
        <v>1136</v>
      </c>
      <c r="M595" s="10">
        <v>1143</v>
      </c>
      <c r="N595" s="10">
        <v>1323</v>
      </c>
      <c r="O595" s="10">
        <v>1769</v>
      </c>
      <c r="P595" s="10">
        <v>2219</v>
      </c>
      <c r="Q595" t="str">
        <f>VLOOKUP(I595,'CoC Range'!A$2:B$4899,2,FALSE())</f>
        <v>ID-501</v>
      </c>
      <c r="R595">
        <f>IF(VLOOKUP(Q595,'CoC Range'!B$2:C$4899,2,FALSE())="",1,0.5)</f>
        <v>0.5</v>
      </c>
    </row>
    <row r="596" spans="1:18" ht="14.25" customHeight="1" x14ac:dyDescent="0.35">
      <c r="A596" t="s">
        <v>10020</v>
      </c>
      <c r="B596" t="s">
        <v>10021</v>
      </c>
      <c r="C596" t="s">
        <v>10137</v>
      </c>
      <c r="D596" t="s">
        <v>4407</v>
      </c>
      <c r="F596">
        <v>1</v>
      </c>
      <c r="G596" t="s">
        <v>10138</v>
      </c>
      <c r="H596" t="s">
        <v>10139</v>
      </c>
      <c r="I596">
        <v>16083</v>
      </c>
      <c r="J596">
        <v>90592</v>
      </c>
      <c r="K596">
        <v>90592</v>
      </c>
      <c r="L596" s="10">
        <v>885</v>
      </c>
      <c r="M596" s="10">
        <v>979</v>
      </c>
      <c r="N596" s="10">
        <v>1284</v>
      </c>
      <c r="O596" s="10">
        <v>1786</v>
      </c>
      <c r="P596" s="10">
        <v>2154</v>
      </c>
      <c r="Q596" t="str">
        <f>VLOOKUP(I596,'CoC Range'!A$2:B$4899,2,FALSE())</f>
        <v>ID-501</v>
      </c>
      <c r="R596">
        <f>IF(VLOOKUP(Q596,'CoC Range'!B$2:C$4899,2,FALSE())="",1,0.5)</f>
        <v>0.5</v>
      </c>
    </row>
    <row r="597" spans="1:18" ht="14.25" customHeight="1" x14ac:dyDescent="0.35">
      <c r="A597" t="s">
        <v>10020</v>
      </c>
      <c r="B597" t="s">
        <v>10021</v>
      </c>
      <c r="C597" t="s">
        <v>10140</v>
      </c>
      <c r="D597" t="s">
        <v>4409</v>
      </c>
      <c r="F597">
        <v>0</v>
      </c>
      <c r="G597" t="s">
        <v>10141</v>
      </c>
      <c r="H597" t="s">
        <v>10142</v>
      </c>
      <c r="I597">
        <v>16085</v>
      </c>
      <c r="J597">
        <v>11830</v>
      </c>
      <c r="K597">
        <v>11830</v>
      </c>
      <c r="L597" s="10">
        <v>1037</v>
      </c>
      <c r="M597" s="10">
        <v>1086</v>
      </c>
      <c r="N597" s="10">
        <v>1190</v>
      </c>
      <c r="O597" s="10">
        <v>1655</v>
      </c>
      <c r="P597" s="10">
        <v>1996</v>
      </c>
      <c r="Q597" t="str">
        <f>VLOOKUP(I597,'CoC Range'!A$2:B$4899,2,FALSE())</f>
        <v>ID-501</v>
      </c>
      <c r="R597">
        <f>IF(VLOOKUP(Q597,'CoC Range'!B$2:C$4899,2,FALSE())="",1,0.5)</f>
        <v>0.5</v>
      </c>
    </row>
    <row r="598" spans="1:18" ht="14.25" customHeight="1" x14ac:dyDescent="0.35">
      <c r="A598" t="s">
        <v>10020</v>
      </c>
      <c r="B598" t="s">
        <v>10021</v>
      </c>
      <c r="C598" t="s">
        <v>10143</v>
      </c>
      <c r="D598" t="s">
        <v>3455</v>
      </c>
      <c r="F598">
        <v>0</v>
      </c>
      <c r="G598" t="s">
        <v>10144</v>
      </c>
      <c r="H598" t="s">
        <v>10145</v>
      </c>
      <c r="I598">
        <v>16087</v>
      </c>
      <c r="J598">
        <v>10612</v>
      </c>
      <c r="K598">
        <v>10612</v>
      </c>
      <c r="L598" s="10">
        <v>853</v>
      </c>
      <c r="M598" s="10">
        <v>859</v>
      </c>
      <c r="N598" s="10">
        <v>1127</v>
      </c>
      <c r="O598" s="10">
        <v>1471</v>
      </c>
      <c r="P598" s="10">
        <v>1891</v>
      </c>
      <c r="Q598" t="str">
        <f>VLOOKUP(I598,'CoC Range'!A$2:B$4899,2,FALSE())</f>
        <v>ID-501</v>
      </c>
      <c r="R598">
        <f>IF(VLOOKUP(Q598,'CoC Range'!B$2:C$4899,2,FALSE())="",1,0.5)</f>
        <v>0.5</v>
      </c>
    </row>
    <row r="599" spans="1:18" ht="14.25" customHeight="1" x14ac:dyDescent="0.35">
      <c r="A599" t="s">
        <v>10146</v>
      </c>
      <c r="B599" t="s">
        <v>10147</v>
      </c>
      <c r="C599" t="s">
        <v>10148</v>
      </c>
      <c r="D599" t="s">
        <v>3797</v>
      </c>
      <c r="F599">
        <v>0</v>
      </c>
      <c r="G599" t="s">
        <v>10149</v>
      </c>
      <c r="H599" t="s">
        <v>10150</v>
      </c>
      <c r="I599">
        <v>17001</v>
      </c>
      <c r="J599">
        <v>65583</v>
      </c>
      <c r="K599">
        <v>65583</v>
      </c>
      <c r="L599" s="10">
        <v>734</v>
      </c>
      <c r="M599" s="10">
        <v>811</v>
      </c>
      <c r="N599" s="10">
        <v>1064</v>
      </c>
      <c r="O599" s="10">
        <v>1327</v>
      </c>
      <c r="P599" s="10">
        <v>1500</v>
      </c>
      <c r="Q599" t="str">
        <f>VLOOKUP(I599,'CoC Range'!A$2:B$4899,2,FALSE())</f>
        <v>IL-519</v>
      </c>
      <c r="R599">
        <f>IF(VLOOKUP(Q599,'CoC Range'!B$2:C$4899,2,FALSE())="",1,0.5)</f>
        <v>1</v>
      </c>
    </row>
    <row r="600" spans="1:18" ht="14.25" customHeight="1" x14ac:dyDescent="0.35">
      <c r="A600" t="s">
        <v>10146</v>
      </c>
      <c r="B600" t="s">
        <v>10147</v>
      </c>
      <c r="C600" t="s">
        <v>10151</v>
      </c>
      <c r="D600" t="s">
        <v>4413</v>
      </c>
      <c r="F600">
        <v>1</v>
      </c>
      <c r="G600" t="s">
        <v>10152</v>
      </c>
      <c r="H600" t="s">
        <v>10153</v>
      </c>
      <c r="I600">
        <v>17003</v>
      </c>
      <c r="J600">
        <v>5261</v>
      </c>
      <c r="K600">
        <v>5261</v>
      </c>
      <c r="L600" s="10">
        <v>763</v>
      </c>
      <c r="M600" s="10">
        <v>807</v>
      </c>
      <c r="N600" s="10">
        <v>992</v>
      </c>
      <c r="O600" s="10">
        <v>1380</v>
      </c>
      <c r="P600" s="10">
        <v>1664</v>
      </c>
      <c r="Q600" t="str">
        <f>VLOOKUP(I600,'CoC Range'!A$2:B$4899,2,FALSE())</f>
        <v>IL-520</v>
      </c>
      <c r="R600">
        <f>IF(VLOOKUP(Q600,'CoC Range'!B$2:C$4899,2,FALSE())="",1,0.5)</f>
        <v>1</v>
      </c>
    </row>
    <row r="601" spans="1:18" ht="14.25" customHeight="1" x14ac:dyDescent="0.35">
      <c r="A601" t="s">
        <v>10146</v>
      </c>
      <c r="B601" t="s">
        <v>10147</v>
      </c>
      <c r="C601" t="s">
        <v>10154</v>
      </c>
      <c r="D601" t="s">
        <v>4415</v>
      </c>
      <c r="F601">
        <v>1</v>
      </c>
      <c r="G601" t="s">
        <v>10155</v>
      </c>
      <c r="H601" t="s">
        <v>10156</v>
      </c>
      <c r="I601">
        <v>17005</v>
      </c>
      <c r="J601">
        <v>16750</v>
      </c>
      <c r="K601">
        <v>16750</v>
      </c>
      <c r="L601" s="10">
        <v>632</v>
      </c>
      <c r="M601" s="10">
        <v>836</v>
      </c>
      <c r="N601" s="10">
        <v>916</v>
      </c>
      <c r="O601" s="10">
        <v>1154</v>
      </c>
      <c r="P601" s="10">
        <v>1213</v>
      </c>
      <c r="Q601" t="str">
        <f>VLOOKUP(I601,'CoC Range'!A$2:B$4899,2,FALSE())</f>
        <v>IL-520</v>
      </c>
      <c r="R601">
        <f>IF(VLOOKUP(Q601,'CoC Range'!B$2:C$4899,2,FALSE())="",1,0.5)</f>
        <v>1</v>
      </c>
    </row>
    <row r="602" spans="1:18" ht="14.25" customHeight="1" x14ac:dyDescent="0.35">
      <c r="A602" t="s">
        <v>10146</v>
      </c>
      <c r="B602" t="s">
        <v>10147</v>
      </c>
      <c r="C602" t="s">
        <v>10157</v>
      </c>
      <c r="D602" t="s">
        <v>3559</v>
      </c>
      <c r="F602">
        <v>1</v>
      </c>
      <c r="G602" t="s">
        <v>10158</v>
      </c>
      <c r="H602" t="s">
        <v>10159</v>
      </c>
      <c r="I602">
        <v>17007</v>
      </c>
      <c r="J602">
        <v>53459</v>
      </c>
      <c r="K602">
        <v>53459</v>
      </c>
      <c r="L602" s="10">
        <v>810</v>
      </c>
      <c r="M602" s="10">
        <v>895</v>
      </c>
      <c r="N602" s="10">
        <v>1175</v>
      </c>
      <c r="O602" s="10">
        <v>1555</v>
      </c>
      <c r="P602" s="10">
        <v>1594</v>
      </c>
      <c r="Q602" t="str">
        <f>VLOOKUP(I602,'CoC Range'!A$2:B$4899,2,FALSE())</f>
        <v>IL-501</v>
      </c>
      <c r="R602">
        <f>IF(VLOOKUP(Q602,'CoC Range'!B$2:C$4899,2,FALSE())="",1,0.5)</f>
        <v>1</v>
      </c>
    </row>
    <row r="603" spans="1:18" ht="14.25" customHeight="1" x14ac:dyDescent="0.35">
      <c r="A603" t="s">
        <v>10146</v>
      </c>
      <c r="B603" t="s">
        <v>10147</v>
      </c>
      <c r="C603" t="s">
        <v>10160</v>
      </c>
      <c r="D603" t="s">
        <v>4418</v>
      </c>
      <c r="F603">
        <v>0</v>
      </c>
      <c r="G603" t="s">
        <v>10161</v>
      </c>
      <c r="H603" t="s">
        <v>10162</v>
      </c>
      <c r="I603">
        <v>17009</v>
      </c>
      <c r="J603">
        <v>6334</v>
      </c>
      <c r="K603">
        <v>6334</v>
      </c>
      <c r="L603" s="10">
        <v>733</v>
      </c>
      <c r="M603" s="10">
        <v>810</v>
      </c>
      <c r="N603" s="10">
        <v>1063</v>
      </c>
      <c r="O603" s="10">
        <v>1275</v>
      </c>
      <c r="P603" s="10">
        <v>1518</v>
      </c>
      <c r="Q603" t="str">
        <f>VLOOKUP(I603,'CoC Range'!A$2:B$4899,2,FALSE())</f>
        <v>IL-519</v>
      </c>
      <c r="R603">
        <f>IF(VLOOKUP(Q603,'CoC Range'!B$2:C$4899,2,FALSE())="",1,0.5)</f>
        <v>1</v>
      </c>
    </row>
    <row r="604" spans="1:18" ht="14.25" customHeight="1" x14ac:dyDescent="0.35">
      <c r="A604" t="s">
        <v>10146</v>
      </c>
      <c r="B604" t="s">
        <v>10147</v>
      </c>
      <c r="C604" t="s">
        <v>10163</v>
      </c>
      <c r="D604" t="s">
        <v>4420</v>
      </c>
      <c r="F604">
        <v>0</v>
      </c>
      <c r="G604" t="s">
        <v>10164</v>
      </c>
      <c r="H604" t="s">
        <v>10165</v>
      </c>
      <c r="I604">
        <v>17011</v>
      </c>
      <c r="J604">
        <v>33203</v>
      </c>
      <c r="K604">
        <v>33203</v>
      </c>
      <c r="L604" s="10">
        <v>714</v>
      </c>
      <c r="M604" s="10">
        <v>789</v>
      </c>
      <c r="N604" s="10">
        <v>1035</v>
      </c>
      <c r="O604" s="10">
        <v>1278</v>
      </c>
      <c r="P604" s="10">
        <v>1433</v>
      </c>
      <c r="Q604" t="str">
        <f>VLOOKUP(I604,'CoC Range'!A$2:B$4899,2,FALSE())</f>
        <v>IL-518</v>
      </c>
      <c r="R604">
        <f>IF(VLOOKUP(Q604,'CoC Range'!B$2:C$4899,2,FALSE())="",1,0.5)</f>
        <v>1</v>
      </c>
    </row>
    <row r="605" spans="1:18" ht="14.25" customHeight="1" x14ac:dyDescent="0.35">
      <c r="A605" t="s">
        <v>10146</v>
      </c>
      <c r="B605" t="s">
        <v>10147</v>
      </c>
      <c r="C605" t="s">
        <v>10166</v>
      </c>
      <c r="D605" t="s">
        <v>3341</v>
      </c>
      <c r="F605">
        <v>1</v>
      </c>
      <c r="G605" t="s">
        <v>10167</v>
      </c>
      <c r="H605" t="s">
        <v>10168</v>
      </c>
      <c r="I605">
        <v>17013</v>
      </c>
      <c r="J605">
        <v>4472</v>
      </c>
      <c r="K605">
        <v>4472</v>
      </c>
      <c r="L605" s="10">
        <v>955</v>
      </c>
      <c r="M605" s="10">
        <v>995</v>
      </c>
      <c r="N605" s="10">
        <v>1218</v>
      </c>
      <c r="O605" s="10">
        <v>1568</v>
      </c>
      <c r="P605" s="10">
        <v>1812</v>
      </c>
      <c r="Q605" t="str">
        <f>VLOOKUP(I605,'CoC Range'!A$2:B$4899,2,FALSE())</f>
        <v>IL-515</v>
      </c>
      <c r="R605">
        <f>IF(VLOOKUP(Q605,'CoC Range'!B$2:C$4899,2,FALSE())="",1,0.5)</f>
        <v>1</v>
      </c>
    </row>
    <row r="606" spans="1:18" ht="14.25" customHeight="1" x14ac:dyDescent="0.35">
      <c r="A606" t="s">
        <v>10146</v>
      </c>
      <c r="B606" t="s">
        <v>10147</v>
      </c>
      <c r="C606" t="s">
        <v>10169</v>
      </c>
      <c r="D606" t="s">
        <v>3564</v>
      </c>
      <c r="F606">
        <v>0</v>
      </c>
      <c r="G606" t="s">
        <v>10170</v>
      </c>
      <c r="H606" t="s">
        <v>10171</v>
      </c>
      <c r="I606">
        <v>17015</v>
      </c>
      <c r="J606">
        <v>15594</v>
      </c>
      <c r="K606">
        <v>15594</v>
      </c>
      <c r="L606" s="10">
        <v>748</v>
      </c>
      <c r="M606" s="10">
        <v>752</v>
      </c>
      <c r="N606" s="10">
        <v>916</v>
      </c>
      <c r="O606" s="10">
        <v>1211</v>
      </c>
      <c r="P606" s="10">
        <v>1458</v>
      </c>
      <c r="Q606" t="str">
        <f>VLOOKUP(I606,'CoC Range'!A$2:B$4899,2,FALSE())</f>
        <v>IL-518</v>
      </c>
      <c r="R606">
        <f>IF(VLOOKUP(Q606,'CoC Range'!B$2:C$4899,2,FALSE())="",1,0.5)</f>
        <v>1</v>
      </c>
    </row>
    <row r="607" spans="1:18" ht="14.25" customHeight="1" x14ac:dyDescent="0.35">
      <c r="A607" t="s">
        <v>10146</v>
      </c>
      <c r="B607" t="s">
        <v>10147</v>
      </c>
      <c r="C607" t="s">
        <v>10172</v>
      </c>
      <c r="D607" t="s">
        <v>4424</v>
      </c>
      <c r="F607">
        <v>0</v>
      </c>
      <c r="G607" t="s">
        <v>10173</v>
      </c>
      <c r="H607" t="s">
        <v>10174</v>
      </c>
      <c r="I607">
        <v>17017</v>
      </c>
      <c r="J607">
        <v>12955</v>
      </c>
      <c r="K607">
        <v>12955</v>
      </c>
      <c r="L607" s="10">
        <v>632</v>
      </c>
      <c r="M607" s="10">
        <v>836</v>
      </c>
      <c r="N607" s="10">
        <v>916</v>
      </c>
      <c r="O607" s="10">
        <v>1263</v>
      </c>
      <c r="P607" s="10">
        <v>1537</v>
      </c>
      <c r="Q607" t="str">
        <f>VLOOKUP(I607,'CoC Range'!A$2:B$4899,2,FALSE())</f>
        <v>IL-519</v>
      </c>
      <c r="R607">
        <f>IF(VLOOKUP(Q607,'CoC Range'!B$2:C$4899,2,FALSE())="",1,0.5)</f>
        <v>1</v>
      </c>
    </row>
    <row r="608" spans="1:18" ht="14.25" customHeight="1" x14ac:dyDescent="0.35">
      <c r="A608" t="s">
        <v>10146</v>
      </c>
      <c r="B608" t="s">
        <v>10147</v>
      </c>
      <c r="C608" t="s">
        <v>10175</v>
      </c>
      <c r="D608" t="s">
        <v>4426</v>
      </c>
      <c r="F608">
        <v>1</v>
      </c>
      <c r="G608" t="s">
        <v>10176</v>
      </c>
      <c r="H608" t="s">
        <v>10177</v>
      </c>
      <c r="I608">
        <v>17019</v>
      </c>
      <c r="J608">
        <v>206525</v>
      </c>
      <c r="K608">
        <v>206525</v>
      </c>
      <c r="L608" s="10">
        <v>941</v>
      </c>
      <c r="M608" s="10">
        <v>946</v>
      </c>
      <c r="N608" s="10">
        <v>1122</v>
      </c>
      <c r="O608" s="10">
        <v>1436</v>
      </c>
      <c r="P608" s="10">
        <v>1486</v>
      </c>
      <c r="Q608" t="str">
        <f>VLOOKUP(I608,'CoC Range'!A$2:B$4899,2,FALSE())</f>
        <v>IL-503</v>
      </c>
      <c r="R608">
        <f>IF(VLOOKUP(Q608,'CoC Range'!B$2:C$4899,2,FALSE())="",1,0.5)</f>
        <v>1</v>
      </c>
    </row>
    <row r="609" spans="1:18" ht="14.25" customHeight="1" x14ac:dyDescent="0.35">
      <c r="A609" t="s">
        <v>10146</v>
      </c>
      <c r="B609" t="s">
        <v>10147</v>
      </c>
      <c r="C609" t="s">
        <v>10178</v>
      </c>
      <c r="D609" t="s">
        <v>4428</v>
      </c>
      <c r="F609">
        <v>0</v>
      </c>
      <c r="G609" t="s">
        <v>10179</v>
      </c>
      <c r="H609" t="s">
        <v>10180</v>
      </c>
      <c r="I609">
        <v>17021</v>
      </c>
      <c r="J609">
        <v>33893</v>
      </c>
      <c r="K609">
        <v>33893</v>
      </c>
      <c r="L609" s="10">
        <v>672</v>
      </c>
      <c r="M609" s="10">
        <v>742</v>
      </c>
      <c r="N609" s="10">
        <v>974</v>
      </c>
      <c r="O609" s="10">
        <v>1168</v>
      </c>
      <c r="P609" s="10">
        <v>1418</v>
      </c>
      <c r="Q609" t="str">
        <f>VLOOKUP(I609,'CoC Range'!A$2:B$4899,2,FALSE())</f>
        <v>IL-515</v>
      </c>
      <c r="R609">
        <f>IF(VLOOKUP(Q609,'CoC Range'!B$2:C$4899,2,FALSE())="",1,0.5)</f>
        <v>1</v>
      </c>
    </row>
    <row r="610" spans="1:18" ht="14.25" customHeight="1" x14ac:dyDescent="0.35">
      <c r="A610" t="s">
        <v>10146</v>
      </c>
      <c r="B610" t="s">
        <v>10147</v>
      </c>
      <c r="C610" t="s">
        <v>10181</v>
      </c>
      <c r="D610" t="s">
        <v>3568</v>
      </c>
      <c r="F610">
        <v>0</v>
      </c>
      <c r="G610" t="s">
        <v>10182</v>
      </c>
      <c r="H610" t="s">
        <v>10183</v>
      </c>
      <c r="I610">
        <v>17023</v>
      </c>
      <c r="J610">
        <v>15467</v>
      </c>
      <c r="K610">
        <v>15467</v>
      </c>
      <c r="L610" s="10">
        <v>696</v>
      </c>
      <c r="M610" s="10">
        <v>769</v>
      </c>
      <c r="N610" s="10">
        <v>1009</v>
      </c>
      <c r="O610" s="10">
        <v>1245</v>
      </c>
      <c r="P610" s="10">
        <v>1336</v>
      </c>
      <c r="Q610" t="str">
        <f>VLOOKUP(I610,'CoC Range'!A$2:B$4899,2,FALSE())</f>
        <v>IL-515</v>
      </c>
      <c r="R610">
        <f>IF(VLOOKUP(Q610,'CoC Range'!B$2:C$4899,2,FALSE())="",1,0.5)</f>
        <v>1</v>
      </c>
    </row>
    <row r="611" spans="1:18" ht="14.25" customHeight="1" x14ac:dyDescent="0.35">
      <c r="A611" t="s">
        <v>10146</v>
      </c>
      <c r="B611" t="s">
        <v>10147</v>
      </c>
      <c r="C611" t="s">
        <v>10184</v>
      </c>
      <c r="D611" t="s">
        <v>3353</v>
      </c>
      <c r="F611">
        <v>0</v>
      </c>
      <c r="G611" t="s">
        <v>10185</v>
      </c>
      <c r="H611" t="s">
        <v>10186</v>
      </c>
      <c r="I611">
        <v>17025</v>
      </c>
      <c r="J611">
        <v>13248</v>
      </c>
      <c r="K611">
        <v>13248</v>
      </c>
      <c r="L611" s="10">
        <v>632</v>
      </c>
      <c r="M611" s="10">
        <v>707</v>
      </c>
      <c r="N611" s="10">
        <v>916</v>
      </c>
      <c r="O611" s="10">
        <v>1167</v>
      </c>
      <c r="P611" s="10">
        <v>1308</v>
      </c>
      <c r="Q611" t="str">
        <f>VLOOKUP(I611,'CoC Range'!A$2:B$4899,2,FALSE())</f>
        <v>IL-515</v>
      </c>
      <c r="R611">
        <f>IF(VLOOKUP(Q611,'CoC Range'!B$2:C$4899,2,FALSE())="",1,0.5)</f>
        <v>1</v>
      </c>
    </row>
    <row r="612" spans="1:18" ht="14.25" customHeight="1" x14ac:dyDescent="0.35">
      <c r="A612" t="s">
        <v>10146</v>
      </c>
      <c r="B612" t="s">
        <v>10147</v>
      </c>
      <c r="C612" t="s">
        <v>10166</v>
      </c>
      <c r="D612" t="s">
        <v>4432</v>
      </c>
      <c r="F612">
        <v>1</v>
      </c>
      <c r="G612" t="s">
        <v>10167</v>
      </c>
      <c r="H612" t="s">
        <v>10187</v>
      </c>
      <c r="I612">
        <v>17027</v>
      </c>
      <c r="J612">
        <v>36998</v>
      </c>
      <c r="K612">
        <v>36998</v>
      </c>
      <c r="L612" s="10">
        <v>955</v>
      </c>
      <c r="M612" s="10">
        <v>995</v>
      </c>
      <c r="N612" s="10">
        <v>1218</v>
      </c>
      <c r="O612" s="10">
        <v>1568</v>
      </c>
      <c r="P612" s="10">
        <v>1812</v>
      </c>
      <c r="Q612" t="str">
        <f>VLOOKUP(I612,'CoC Range'!A$2:B$4899,2,FALSE())</f>
        <v>IL-520</v>
      </c>
      <c r="R612">
        <f>IF(VLOOKUP(Q612,'CoC Range'!B$2:C$4899,2,FALSE())="",1,0.5)</f>
        <v>1</v>
      </c>
    </row>
    <row r="613" spans="1:18" ht="14.25" customHeight="1" x14ac:dyDescent="0.35">
      <c r="A613" t="s">
        <v>10146</v>
      </c>
      <c r="B613" t="s">
        <v>10147</v>
      </c>
      <c r="C613" t="s">
        <v>10188</v>
      </c>
      <c r="D613" t="s">
        <v>4434</v>
      </c>
      <c r="F613">
        <v>0</v>
      </c>
      <c r="G613" t="s">
        <v>10189</v>
      </c>
      <c r="H613" t="s">
        <v>10190</v>
      </c>
      <c r="I613">
        <v>17029</v>
      </c>
      <c r="J613">
        <v>47076</v>
      </c>
      <c r="K613">
        <v>47076</v>
      </c>
      <c r="L613" s="10">
        <v>665</v>
      </c>
      <c r="M613" s="10">
        <v>759</v>
      </c>
      <c r="N613" s="10">
        <v>965</v>
      </c>
      <c r="O613" s="10">
        <v>1261</v>
      </c>
      <c r="P613" s="10">
        <v>1348</v>
      </c>
      <c r="Q613" t="str">
        <f>VLOOKUP(I613,'CoC Range'!A$2:B$4899,2,FALSE())</f>
        <v>IL-515</v>
      </c>
      <c r="R613">
        <f>IF(VLOOKUP(Q613,'CoC Range'!B$2:C$4899,2,FALSE())="",1,0.5)</f>
        <v>1</v>
      </c>
    </row>
    <row r="614" spans="1:18" ht="14.25" customHeight="1" x14ac:dyDescent="0.35">
      <c r="A614" t="s">
        <v>10146</v>
      </c>
      <c r="B614" t="s">
        <v>10147</v>
      </c>
      <c r="C614" t="s">
        <v>10191</v>
      </c>
      <c r="D614" t="s">
        <v>4120</v>
      </c>
      <c r="F614">
        <v>1</v>
      </c>
      <c r="G614" t="s">
        <v>10192</v>
      </c>
      <c r="H614" t="s">
        <v>10193</v>
      </c>
      <c r="I614">
        <v>17031</v>
      </c>
      <c r="J614">
        <v>5225367</v>
      </c>
      <c r="K614">
        <v>5225367</v>
      </c>
      <c r="L614" s="10">
        <v>1480</v>
      </c>
      <c r="M614" s="10">
        <v>1581</v>
      </c>
      <c r="N614" s="10">
        <v>1781</v>
      </c>
      <c r="O614" s="10">
        <v>2294</v>
      </c>
      <c r="P614" s="10">
        <v>2653</v>
      </c>
      <c r="Q614" t="str">
        <f>VLOOKUP(I614,'CoC Range'!A$2:B$4899,2,FALSE())</f>
        <v>IL-511</v>
      </c>
      <c r="R614">
        <f>IF(VLOOKUP(Q614,'CoC Range'!B$2:C$4899,2,FALSE())="",1,0.5)</f>
        <v>0.5</v>
      </c>
    </row>
    <row r="615" spans="1:18" ht="14.25" customHeight="1" x14ac:dyDescent="0.35">
      <c r="A615" t="s">
        <v>10146</v>
      </c>
      <c r="B615" t="s">
        <v>10147</v>
      </c>
      <c r="C615" t="s">
        <v>10194</v>
      </c>
      <c r="D615" t="s">
        <v>3580</v>
      </c>
      <c r="F615">
        <v>0</v>
      </c>
      <c r="G615" t="s">
        <v>10195</v>
      </c>
      <c r="H615" t="s">
        <v>10196</v>
      </c>
      <c r="I615">
        <v>17033</v>
      </c>
      <c r="J615">
        <v>18729</v>
      </c>
      <c r="K615">
        <v>18729</v>
      </c>
      <c r="L615" s="10">
        <v>632</v>
      </c>
      <c r="M615" s="10">
        <v>764</v>
      </c>
      <c r="N615" s="10">
        <v>916</v>
      </c>
      <c r="O615" s="10">
        <v>1241</v>
      </c>
      <c r="P615" s="10">
        <v>1537</v>
      </c>
      <c r="Q615" t="str">
        <f>VLOOKUP(I615,'CoC Range'!A$2:B$4899,2,FALSE())</f>
        <v>IL-515</v>
      </c>
      <c r="R615">
        <f>IF(VLOOKUP(Q615,'CoC Range'!B$2:C$4899,2,FALSE())="",1,0.5)</f>
        <v>1</v>
      </c>
    </row>
    <row r="616" spans="1:18" ht="14.25" customHeight="1" x14ac:dyDescent="0.35">
      <c r="A616" t="s">
        <v>10146</v>
      </c>
      <c r="B616" t="s">
        <v>10147</v>
      </c>
      <c r="C616" t="s">
        <v>10197</v>
      </c>
      <c r="D616" t="s">
        <v>4438</v>
      </c>
      <c r="F616">
        <v>0</v>
      </c>
      <c r="G616" t="s">
        <v>10198</v>
      </c>
      <c r="H616" t="s">
        <v>10199</v>
      </c>
      <c r="I616">
        <v>17035</v>
      </c>
      <c r="J616">
        <v>10447</v>
      </c>
      <c r="K616">
        <v>10447</v>
      </c>
      <c r="L616" s="10">
        <v>632</v>
      </c>
      <c r="M616" s="10">
        <v>717</v>
      </c>
      <c r="N616" s="10">
        <v>916</v>
      </c>
      <c r="O616" s="10">
        <v>1098</v>
      </c>
      <c r="P616" s="10">
        <v>1537</v>
      </c>
      <c r="Q616" t="str">
        <f>VLOOKUP(I616,'CoC Range'!A$2:B$4899,2,FALSE())</f>
        <v>IL-515</v>
      </c>
      <c r="R616">
        <f>IF(VLOOKUP(Q616,'CoC Range'!B$2:C$4899,2,FALSE())="",1,0.5)</f>
        <v>1</v>
      </c>
    </row>
    <row r="617" spans="1:18" ht="14.25" customHeight="1" x14ac:dyDescent="0.35">
      <c r="A617" t="s">
        <v>10146</v>
      </c>
      <c r="B617" t="s">
        <v>10147</v>
      </c>
      <c r="C617" t="s">
        <v>10200</v>
      </c>
      <c r="D617" t="s">
        <v>3375</v>
      </c>
      <c r="F617">
        <v>1</v>
      </c>
      <c r="G617" t="s">
        <v>10201</v>
      </c>
      <c r="H617" t="s">
        <v>10202</v>
      </c>
      <c r="I617">
        <v>17037</v>
      </c>
      <c r="J617">
        <v>100686</v>
      </c>
      <c r="K617">
        <v>100686</v>
      </c>
      <c r="L617" s="10">
        <v>947</v>
      </c>
      <c r="M617" s="10">
        <v>1046</v>
      </c>
      <c r="N617" s="10">
        <v>1373</v>
      </c>
      <c r="O617" s="10">
        <v>1825</v>
      </c>
      <c r="P617" s="10">
        <v>2203</v>
      </c>
      <c r="Q617" t="str">
        <f>VLOOKUP(I617,'CoC Range'!A$2:B$4899,2,FALSE())</f>
        <v>IL-501</v>
      </c>
      <c r="R617">
        <f>IF(VLOOKUP(Q617,'CoC Range'!B$2:C$4899,2,FALSE())="",1,0.5)</f>
        <v>1</v>
      </c>
    </row>
    <row r="618" spans="1:18" ht="14.25" customHeight="1" x14ac:dyDescent="0.35">
      <c r="A618" t="s">
        <v>10146</v>
      </c>
      <c r="B618" t="s">
        <v>10147</v>
      </c>
      <c r="C618" t="s">
        <v>10203</v>
      </c>
      <c r="D618" t="s">
        <v>4441</v>
      </c>
      <c r="F618">
        <v>0</v>
      </c>
      <c r="G618" t="s">
        <v>10204</v>
      </c>
      <c r="H618" t="s">
        <v>10205</v>
      </c>
      <c r="I618">
        <v>17039</v>
      </c>
      <c r="J618">
        <v>15535</v>
      </c>
      <c r="K618">
        <v>15535</v>
      </c>
      <c r="L618" s="10">
        <v>714</v>
      </c>
      <c r="M618" s="10">
        <v>790</v>
      </c>
      <c r="N618" s="10">
        <v>1036</v>
      </c>
      <c r="O618" s="10">
        <v>1242</v>
      </c>
      <c r="P618" s="10">
        <v>1738</v>
      </c>
      <c r="Q618" t="str">
        <f>VLOOKUP(I618,'CoC Range'!A$2:B$4899,2,FALSE())</f>
        <v>IL-512</v>
      </c>
      <c r="R618">
        <f>IF(VLOOKUP(Q618,'CoC Range'!B$2:C$4899,2,FALSE())="",1,0.5)</f>
        <v>1</v>
      </c>
    </row>
    <row r="619" spans="1:18" ht="14.25" customHeight="1" x14ac:dyDescent="0.35">
      <c r="A619" t="s">
        <v>10146</v>
      </c>
      <c r="B619" t="s">
        <v>10147</v>
      </c>
      <c r="C619" t="s">
        <v>10206</v>
      </c>
      <c r="D619" t="s">
        <v>3833</v>
      </c>
      <c r="F619">
        <v>0</v>
      </c>
      <c r="G619" t="s">
        <v>10207</v>
      </c>
      <c r="H619" t="s">
        <v>10208</v>
      </c>
      <c r="I619">
        <v>17041</v>
      </c>
      <c r="J619">
        <v>19714</v>
      </c>
      <c r="K619">
        <v>19714</v>
      </c>
      <c r="L619" s="10">
        <v>681</v>
      </c>
      <c r="M619" s="10">
        <v>836</v>
      </c>
      <c r="N619" s="10">
        <v>916</v>
      </c>
      <c r="O619" s="10">
        <v>1240</v>
      </c>
      <c r="P619" s="10">
        <v>1271</v>
      </c>
      <c r="Q619" t="str">
        <f>VLOOKUP(I619,'CoC Range'!A$2:B$4899,2,FALSE())</f>
        <v>IL-515</v>
      </c>
      <c r="R619">
        <f>IF(VLOOKUP(Q619,'CoC Range'!B$2:C$4899,2,FALSE())="",1,0.5)</f>
        <v>1</v>
      </c>
    </row>
    <row r="620" spans="1:18" ht="14.25" customHeight="1" x14ac:dyDescent="0.35">
      <c r="A620" t="s">
        <v>10146</v>
      </c>
      <c r="B620" t="s">
        <v>10147</v>
      </c>
      <c r="C620" t="s">
        <v>10191</v>
      </c>
      <c r="D620" t="s">
        <v>4444</v>
      </c>
      <c r="F620">
        <v>1</v>
      </c>
      <c r="G620" t="s">
        <v>10192</v>
      </c>
      <c r="H620" t="s">
        <v>10209</v>
      </c>
      <c r="I620">
        <v>17043</v>
      </c>
      <c r="J620">
        <v>930559</v>
      </c>
      <c r="K620">
        <v>930559</v>
      </c>
      <c r="L620" s="10">
        <v>1480</v>
      </c>
      <c r="M620" s="10">
        <v>1581</v>
      </c>
      <c r="N620" s="10">
        <v>1781</v>
      </c>
      <c r="O620" s="10">
        <v>2294</v>
      </c>
      <c r="P620" s="10">
        <v>2653</v>
      </c>
      <c r="Q620" t="str">
        <f>VLOOKUP(I620,'CoC Range'!A$2:B$4899,2,FALSE())</f>
        <v>IL-514</v>
      </c>
      <c r="R620">
        <f>IF(VLOOKUP(Q620,'CoC Range'!B$2:C$4899,2,FALSE())="",1,0.5)</f>
        <v>1</v>
      </c>
    </row>
    <row r="621" spans="1:18" ht="14.25" customHeight="1" x14ac:dyDescent="0.35">
      <c r="A621" t="s">
        <v>10146</v>
      </c>
      <c r="B621" t="s">
        <v>10147</v>
      </c>
      <c r="C621" t="s">
        <v>10210</v>
      </c>
      <c r="D621" t="s">
        <v>4446</v>
      </c>
      <c r="F621">
        <v>0</v>
      </c>
      <c r="G621" t="s">
        <v>10211</v>
      </c>
      <c r="H621" t="s">
        <v>10212</v>
      </c>
      <c r="I621">
        <v>17045</v>
      </c>
      <c r="J621">
        <v>16852</v>
      </c>
      <c r="K621">
        <v>16852</v>
      </c>
      <c r="L621" s="10">
        <v>632</v>
      </c>
      <c r="M621" s="10">
        <v>768</v>
      </c>
      <c r="N621" s="10">
        <v>916</v>
      </c>
      <c r="O621" s="10">
        <v>1226</v>
      </c>
      <c r="P621" s="10">
        <v>1405</v>
      </c>
      <c r="Q621" t="str">
        <f>VLOOKUP(I621,'CoC Range'!A$2:B$4899,2,FALSE())</f>
        <v>IL-515</v>
      </c>
      <c r="R621">
        <f>IF(VLOOKUP(Q621,'CoC Range'!B$2:C$4899,2,FALSE())="",1,0.5)</f>
        <v>1</v>
      </c>
    </row>
    <row r="622" spans="1:18" ht="14.25" customHeight="1" x14ac:dyDescent="0.35">
      <c r="A622" t="s">
        <v>10146</v>
      </c>
      <c r="B622" t="s">
        <v>10147</v>
      </c>
      <c r="C622" t="s">
        <v>10213</v>
      </c>
      <c r="D622" t="s">
        <v>4448</v>
      </c>
      <c r="F622">
        <v>0</v>
      </c>
      <c r="G622" t="s">
        <v>10214</v>
      </c>
      <c r="H622" t="s">
        <v>10215</v>
      </c>
      <c r="I622">
        <v>17047</v>
      </c>
      <c r="J622">
        <v>6182</v>
      </c>
      <c r="K622">
        <v>6182</v>
      </c>
      <c r="L622" s="10">
        <v>632</v>
      </c>
      <c r="M622" s="10">
        <v>698</v>
      </c>
      <c r="N622" s="10">
        <v>916</v>
      </c>
      <c r="O622" s="10">
        <v>1098</v>
      </c>
      <c r="P622" s="10">
        <v>1213</v>
      </c>
      <c r="Q622" t="str">
        <f>VLOOKUP(I622,'CoC Range'!A$2:B$4899,2,FALSE())</f>
        <v>IL-520</v>
      </c>
      <c r="R622">
        <f>IF(VLOOKUP(Q622,'CoC Range'!B$2:C$4899,2,FALSE())="",1,0.5)</f>
        <v>1</v>
      </c>
    </row>
    <row r="623" spans="1:18" ht="14.25" customHeight="1" x14ac:dyDescent="0.35">
      <c r="A623" t="s">
        <v>10146</v>
      </c>
      <c r="B623" t="s">
        <v>10147</v>
      </c>
      <c r="C623" t="s">
        <v>10216</v>
      </c>
      <c r="D623" t="s">
        <v>4145</v>
      </c>
      <c r="F623">
        <v>0</v>
      </c>
      <c r="G623" t="s">
        <v>10217</v>
      </c>
      <c r="H623" t="s">
        <v>10218</v>
      </c>
      <c r="I623">
        <v>17049</v>
      </c>
      <c r="J623">
        <v>34594</v>
      </c>
      <c r="K623">
        <v>34594</v>
      </c>
      <c r="L623" s="10">
        <v>745</v>
      </c>
      <c r="M623" s="10">
        <v>754</v>
      </c>
      <c r="N623" s="10">
        <v>916</v>
      </c>
      <c r="O623" s="10">
        <v>1208</v>
      </c>
      <c r="P623" s="10">
        <v>1385</v>
      </c>
      <c r="Q623" t="str">
        <f>VLOOKUP(I623,'CoC Range'!A$2:B$4899,2,FALSE())</f>
        <v>IL-515</v>
      </c>
      <c r="R623">
        <f>IF(VLOOKUP(Q623,'CoC Range'!B$2:C$4899,2,FALSE())="",1,0.5)</f>
        <v>1</v>
      </c>
    </row>
    <row r="624" spans="1:18" ht="14.25" customHeight="1" x14ac:dyDescent="0.35">
      <c r="A624" t="s">
        <v>10146</v>
      </c>
      <c r="B624" t="s">
        <v>10147</v>
      </c>
      <c r="C624" t="s">
        <v>10219</v>
      </c>
      <c r="D624" t="s">
        <v>3383</v>
      </c>
      <c r="F624">
        <v>0</v>
      </c>
      <c r="G624" t="s">
        <v>10220</v>
      </c>
      <c r="H624" t="s">
        <v>10221</v>
      </c>
      <c r="I624">
        <v>17051</v>
      </c>
      <c r="J624">
        <v>21464</v>
      </c>
      <c r="K624">
        <v>21464</v>
      </c>
      <c r="L624" s="10">
        <v>722</v>
      </c>
      <c r="M624" s="10">
        <v>750</v>
      </c>
      <c r="N624" s="10">
        <v>916</v>
      </c>
      <c r="O624" s="10">
        <v>1183</v>
      </c>
      <c r="P624" s="10">
        <v>1293</v>
      </c>
      <c r="Q624" t="str">
        <f>VLOOKUP(I624,'CoC Range'!A$2:B$4899,2,FALSE())</f>
        <v>IL-515</v>
      </c>
      <c r="R624">
        <f>IF(VLOOKUP(Q624,'CoC Range'!B$2:C$4899,2,FALSE())="",1,0.5)</f>
        <v>1</v>
      </c>
    </row>
    <row r="625" spans="1:18" ht="14.25" customHeight="1" x14ac:dyDescent="0.35">
      <c r="A625" t="s">
        <v>10146</v>
      </c>
      <c r="B625" t="s">
        <v>10147</v>
      </c>
      <c r="C625" t="s">
        <v>10222</v>
      </c>
      <c r="D625" t="s">
        <v>4452</v>
      </c>
      <c r="F625">
        <v>1</v>
      </c>
      <c r="G625" t="s">
        <v>10223</v>
      </c>
      <c r="H625" t="s">
        <v>10224</v>
      </c>
      <c r="I625">
        <v>17053</v>
      </c>
      <c r="J625">
        <v>13484</v>
      </c>
      <c r="K625">
        <v>13484</v>
      </c>
      <c r="L625" s="10">
        <v>694</v>
      </c>
      <c r="M625" s="10">
        <v>698</v>
      </c>
      <c r="N625" s="10">
        <v>916</v>
      </c>
      <c r="O625" s="10">
        <v>1274</v>
      </c>
      <c r="P625" s="10">
        <v>1300</v>
      </c>
      <c r="Q625" t="str">
        <f>VLOOKUP(I625,'CoC Range'!A$2:B$4899,2,FALSE())</f>
        <v>IL-512</v>
      </c>
      <c r="R625">
        <f>IF(VLOOKUP(Q625,'CoC Range'!B$2:C$4899,2,FALSE())="",1,0.5)</f>
        <v>1</v>
      </c>
    </row>
    <row r="626" spans="1:18" ht="14.25" customHeight="1" x14ac:dyDescent="0.35">
      <c r="A626" t="s">
        <v>10146</v>
      </c>
      <c r="B626" t="s">
        <v>10147</v>
      </c>
      <c r="C626" t="s">
        <v>10225</v>
      </c>
      <c r="D626" t="s">
        <v>3385</v>
      </c>
      <c r="F626">
        <v>0</v>
      </c>
      <c r="G626" t="s">
        <v>10226</v>
      </c>
      <c r="H626" t="s">
        <v>10227</v>
      </c>
      <c r="I626">
        <v>17055</v>
      </c>
      <c r="J626">
        <v>37810</v>
      </c>
      <c r="K626">
        <v>37810</v>
      </c>
      <c r="L626" s="10">
        <v>632</v>
      </c>
      <c r="M626" s="10">
        <v>698</v>
      </c>
      <c r="N626" s="10">
        <v>916</v>
      </c>
      <c r="O626" s="10">
        <v>1181</v>
      </c>
      <c r="P626" s="10">
        <v>1329</v>
      </c>
      <c r="Q626" t="str">
        <f>VLOOKUP(I626,'CoC Range'!A$2:B$4899,2,FALSE())</f>
        <v>IL-520</v>
      </c>
      <c r="R626">
        <f>IF(VLOOKUP(Q626,'CoC Range'!B$2:C$4899,2,FALSE())="",1,0.5)</f>
        <v>1</v>
      </c>
    </row>
    <row r="627" spans="1:18" ht="14.25" customHeight="1" x14ac:dyDescent="0.35">
      <c r="A627" t="s">
        <v>10146</v>
      </c>
      <c r="B627" t="s">
        <v>10147</v>
      </c>
      <c r="C627" t="s">
        <v>10228</v>
      </c>
      <c r="D627" t="s">
        <v>3594</v>
      </c>
      <c r="F627">
        <v>0</v>
      </c>
      <c r="G627" t="s">
        <v>10229</v>
      </c>
      <c r="H627" t="s">
        <v>10230</v>
      </c>
      <c r="I627">
        <v>17057</v>
      </c>
      <c r="J627">
        <v>33691</v>
      </c>
      <c r="K627">
        <v>33691</v>
      </c>
      <c r="L627" s="10">
        <v>703</v>
      </c>
      <c r="M627" s="10">
        <v>708</v>
      </c>
      <c r="N627" s="10">
        <v>916</v>
      </c>
      <c r="O627" s="10">
        <v>1274</v>
      </c>
      <c r="P627" s="10">
        <v>1288</v>
      </c>
      <c r="Q627" t="str">
        <f>VLOOKUP(I627,'CoC Range'!A$2:B$4899,2,FALSE())</f>
        <v>IL-507</v>
      </c>
      <c r="R627">
        <f>IF(VLOOKUP(Q627,'CoC Range'!B$2:C$4899,2,FALSE())="",1,0.5)</f>
        <v>1</v>
      </c>
    </row>
    <row r="628" spans="1:18" ht="14.25" customHeight="1" x14ac:dyDescent="0.35">
      <c r="A628" t="s">
        <v>10146</v>
      </c>
      <c r="B628" t="s">
        <v>10147</v>
      </c>
      <c r="C628" t="s">
        <v>10231</v>
      </c>
      <c r="D628" t="s">
        <v>4456</v>
      </c>
      <c r="F628">
        <v>0</v>
      </c>
      <c r="G628" t="s">
        <v>10232</v>
      </c>
      <c r="H628" t="s">
        <v>10233</v>
      </c>
      <c r="I628">
        <v>17059</v>
      </c>
      <c r="J628">
        <v>4967</v>
      </c>
      <c r="K628">
        <v>4967</v>
      </c>
      <c r="L628" s="10">
        <v>632</v>
      </c>
      <c r="M628" s="10">
        <v>698</v>
      </c>
      <c r="N628" s="10">
        <v>916</v>
      </c>
      <c r="O628" s="10">
        <v>1098</v>
      </c>
      <c r="P628" s="10">
        <v>1308</v>
      </c>
      <c r="Q628" t="str">
        <f>VLOOKUP(I628,'CoC Range'!A$2:B$4899,2,FALSE())</f>
        <v>IL-520</v>
      </c>
      <c r="R628">
        <f>IF(VLOOKUP(Q628,'CoC Range'!B$2:C$4899,2,FALSE())="",1,0.5)</f>
        <v>1</v>
      </c>
    </row>
    <row r="629" spans="1:18" ht="14.25" customHeight="1" x14ac:dyDescent="0.35">
      <c r="A629" t="s">
        <v>10146</v>
      </c>
      <c r="B629" t="s">
        <v>10147</v>
      </c>
      <c r="C629" t="s">
        <v>10234</v>
      </c>
      <c r="D629" t="s">
        <v>3389</v>
      </c>
      <c r="F629">
        <v>0</v>
      </c>
      <c r="G629" t="s">
        <v>10235</v>
      </c>
      <c r="H629" t="s">
        <v>10236</v>
      </c>
      <c r="I629">
        <v>17061</v>
      </c>
      <c r="J629">
        <v>12015</v>
      </c>
      <c r="K629">
        <v>12015</v>
      </c>
      <c r="L629" s="10">
        <v>684</v>
      </c>
      <c r="M629" s="10">
        <v>756</v>
      </c>
      <c r="N629" s="10">
        <v>992</v>
      </c>
      <c r="O629" s="10">
        <v>1189</v>
      </c>
      <c r="P629" s="10">
        <v>1385</v>
      </c>
      <c r="Q629" t="str">
        <f>VLOOKUP(I629,'CoC Range'!A$2:B$4899,2,FALSE())</f>
        <v>IL-515</v>
      </c>
      <c r="R629">
        <f>IF(VLOOKUP(Q629,'CoC Range'!B$2:C$4899,2,FALSE())="",1,0.5)</f>
        <v>1</v>
      </c>
    </row>
    <row r="630" spans="1:18" ht="14.25" customHeight="1" x14ac:dyDescent="0.35">
      <c r="A630" t="s">
        <v>10146</v>
      </c>
      <c r="B630" t="s">
        <v>10147</v>
      </c>
      <c r="C630" t="s">
        <v>10237</v>
      </c>
      <c r="D630" t="s">
        <v>4459</v>
      </c>
      <c r="F630">
        <v>1</v>
      </c>
      <c r="G630" t="s">
        <v>10238</v>
      </c>
      <c r="H630" t="s">
        <v>10239</v>
      </c>
      <c r="I630">
        <v>17063</v>
      </c>
      <c r="J630">
        <v>52624</v>
      </c>
      <c r="K630">
        <v>52624</v>
      </c>
      <c r="L630" s="10">
        <v>1032</v>
      </c>
      <c r="M630" s="10">
        <v>1118</v>
      </c>
      <c r="N630" s="10">
        <v>1459</v>
      </c>
      <c r="O630" s="10">
        <v>1979</v>
      </c>
      <c r="P630" s="10">
        <v>2203</v>
      </c>
      <c r="Q630" t="str">
        <f>VLOOKUP(I630,'CoC Range'!A$2:B$4899,2,FALSE())</f>
        <v>IL-506</v>
      </c>
      <c r="R630">
        <f>IF(VLOOKUP(Q630,'CoC Range'!B$2:C$4899,2,FALSE())="",1,0.5)</f>
        <v>1</v>
      </c>
    </row>
    <row r="631" spans="1:18" ht="14.25" customHeight="1" x14ac:dyDescent="0.35">
      <c r="A631" t="s">
        <v>10146</v>
      </c>
      <c r="B631" t="s">
        <v>10147</v>
      </c>
      <c r="C631" t="s">
        <v>10240</v>
      </c>
      <c r="D631" t="s">
        <v>3981</v>
      </c>
      <c r="F631">
        <v>0</v>
      </c>
      <c r="G631" t="s">
        <v>10241</v>
      </c>
      <c r="H631" t="s">
        <v>10242</v>
      </c>
      <c r="I631">
        <v>17065</v>
      </c>
      <c r="J631">
        <v>8008</v>
      </c>
      <c r="K631">
        <v>8008</v>
      </c>
      <c r="L631" s="10">
        <v>632</v>
      </c>
      <c r="M631" s="10">
        <v>727</v>
      </c>
      <c r="N631" s="10">
        <v>916</v>
      </c>
      <c r="O631" s="10">
        <v>1274</v>
      </c>
      <c r="P631" s="10">
        <v>1308</v>
      </c>
      <c r="Q631" t="str">
        <f>VLOOKUP(I631,'CoC Range'!A$2:B$4899,2,FALSE())</f>
        <v>IL-520</v>
      </c>
      <c r="R631">
        <f>IF(VLOOKUP(Q631,'CoC Range'!B$2:C$4899,2,FALSE())="",1,0.5)</f>
        <v>1</v>
      </c>
    </row>
    <row r="632" spans="1:18" ht="14.25" customHeight="1" x14ac:dyDescent="0.35">
      <c r="A632" t="s">
        <v>10146</v>
      </c>
      <c r="B632" t="s">
        <v>10147</v>
      </c>
      <c r="C632" t="s">
        <v>10243</v>
      </c>
      <c r="D632" t="s">
        <v>4178</v>
      </c>
      <c r="F632">
        <v>0</v>
      </c>
      <c r="G632" t="s">
        <v>10244</v>
      </c>
      <c r="H632" t="s">
        <v>10245</v>
      </c>
      <c r="I632">
        <v>17067</v>
      </c>
      <c r="J632">
        <v>17582</v>
      </c>
      <c r="K632">
        <v>17582</v>
      </c>
      <c r="L632" s="10">
        <v>632</v>
      </c>
      <c r="M632" s="10">
        <v>791</v>
      </c>
      <c r="N632" s="10">
        <v>916</v>
      </c>
      <c r="O632" s="10">
        <v>1111</v>
      </c>
      <c r="P632" s="10">
        <v>1213</v>
      </c>
      <c r="Q632" t="str">
        <f>VLOOKUP(I632,'CoC Range'!A$2:B$4899,2,FALSE())</f>
        <v>IL-519</v>
      </c>
      <c r="R632">
        <f>IF(VLOOKUP(Q632,'CoC Range'!B$2:C$4899,2,FALSE())="",1,0.5)</f>
        <v>1</v>
      </c>
    </row>
    <row r="633" spans="1:18" ht="14.25" customHeight="1" x14ac:dyDescent="0.35">
      <c r="A633" t="s">
        <v>10146</v>
      </c>
      <c r="B633" t="s">
        <v>10147</v>
      </c>
      <c r="C633" t="s">
        <v>10246</v>
      </c>
      <c r="D633" t="s">
        <v>4463</v>
      </c>
      <c r="F633">
        <v>0</v>
      </c>
      <c r="G633" t="s">
        <v>10247</v>
      </c>
      <c r="H633" t="s">
        <v>10248</v>
      </c>
      <c r="I633">
        <v>17069</v>
      </c>
      <c r="J633">
        <v>3665</v>
      </c>
      <c r="K633">
        <v>3665</v>
      </c>
      <c r="L633" s="10">
        <v>632</v>
      </c>
      <c r="M633" s="10">
        <v>698</v>
      </c>
      <c r="N633" s="10">
        <v>916</v>
      </c>
      <c r="O633" s="10">
        <v>1098</v>
      </c>
      <c r="P633" s="10">
        <v>1308</v>
      </c>
      <c r="Q633" t="str">
        <f>VLOOKUP(I633,'CoC Range'!A$2:B$4899,2,FALSE())</f>
        <v>IL-520</v>
      </c>
      <c r="R633">
        <f>IF(VLOOKUP(Q633,'CoC Range'!B$2:C$4899,2,FALSE())="",1,0.5)</f>
        <v>1</v>
      </c>
    </row>
    <row r="634" spans="1:18" ht="14.25" customHeight="1" x14ac:dyDescent="0.35">
      <c r="A634" t="s">
        <v>10146</v>
      </c>
      <c r="B634" t="s">
        <v>10147</v>
      </c>
      <c r="C634" t="s">
        <v>10249</v>
      </c>
      <c r="D634" t="s">
        <v>4465</v>
      </c>
      <c r="F634">
        <v>0</v>
      </c>
      <c r="G634" t="s">
        <v>10250</v>
      </c>
      <c r="H634" t="s">
        <v>10251</v>
      </c>
      <c r="I634">
        <v>17071</v>
      </c>
      <c r="J634">
        <v>6374</v>
      </c>
      <c r="K634">
        <v>6374</v>
      </c>
      <c r="L634" s="10">
        <v>632</v>
      </c>
      <c r="M634" s="10">
        <v>698</v>
      </c>
      <c r="N634" s="10">
        <v>916</v>
      </c>
      <c r="O634" s="10">
        <v>1274</v>
      </c>
      <c r="P634" s="10">
        <v>1308</v>
      </c>
      <c r="Q634" t="str">
        <f>VLOOKUP(I634,'CoC Range'!A$2:B$4899,2,FALSE())</f>
        <v>IL-519</v>
      </c>
      <c r="R634">
        <f>IF(VLOOKUP(Q634,'CoC Range'!B$2:C$4899,2,FALSE())="",1,0.5)</f>
        <v>1</v>
      </c>
    </row>
    <row r="635" spans="1:18" ht="14.25" customHeight="1" x14ac:dyDescent="0.35">
      <c r="A635" t="s">
        <v>10146</v>
      </c>
      <c r="B635" t="s">
        <v>10147</v>
      </c>
      <c r="C635" t="s">
        <v>10252</v>
      </c>
      <c r="D635" t="s">
        <v>3393</v>
      </c>
      <c r="F635">
        <v>1</v>
      </c>
      <c r="G635" t="s">
        <v>10253</v>
      </c>
      <c r="H635" t="s">
        <v>10254</v>
      </c>
      <c r="I635">
        <v>17073</v>
      </c>
      <c r="J635">
        <v>49157</v>
      </c>
      <c r="K635">
        <v>49157</v>
      </c>
      <c r="L635" s="10">
        <v>817</v>
      </c>
      <c r="M635" s="10">
        <v>928</v>
      </c>
      <c r="N635" s="10">
        <v>1143</v>
      </c>
      <c r="O635" s="10">
        <v>1498</v>
      </c>
      <c r="P635" s="10">
        <v>1819</v>
      </c>
      <c r="Q635" t="str">
        <f>VLOOKUP(I635,'CoC Range'!A$2:B$4899,2,FALSE())</f>
        <v>IL-518</v>
      </c>
      <c r="R635">
        <f>IF(VLOOKUP(Q635,'CoC Range'!B$2:C$4899,2,FALSE())="",1,0.5)</f>
        <v>1</v>
      </c>
    </row>
    <row r="636" spans="1:18" ht="14.25" customHeight="1" x14ac:dyDescent="0.35">
      <c r="A636" t="s">
        <v>10146</v>
      </c>
      <c r="B636" t="s">
        <v>10147</v>
      </c>
      <c r="C636" t="s">
        <v>10255</v>
      </c>
      <c r="D636" t="s">
        <v>4468</v>
      </c>
      <c r="F636">
        <v>0</v>
      </c>
      <c r="G636" t="s">
        <v>10256</v>
      </c>
      <c r="H636" t="s">
        <v>10257</v>
      </c>
      <c r="I636">
        <v>17075</v>
      </c>
      <c r="J636">
        <v>27043</v>
      </c>
      <c r="K636">
        <v>27043</v>
      </c>
      <c r="L636" s="10">
        <v>694</v>
      </c>
      <c r="M636" s="10">
        <v>698</v>
      </c>
      <c r="N636" s="10">
        <v>916</v>
      </c>
      <c r="O636" s="10">
        <v>1136</v>
      </c>
      <c r="P636" s="10">
        <v>1492</v>
      </c>
      <c r="Q636" t="str">
        <f>VLOOKUP(I636,'CoC Range'!A$2:B$4899,2,FALSE())</f>
        <v>IL-512</v>
      </c>
      <c r="R636">
        <f>IF(VLOOKUP(Q636,'CoC Range'!B$2:C$4899,2,FALSE())="",1,0.5)</f>
        <v>1</v>
      </c>
    </row>
    <row r="637" spans="1:18" ht="14.25" customHeight="1" x14ac:dyDescent="0.35">
      <c r="A637" t="s">
        <v>10146</v>
      </c>
      <c r="B637" t="s">
        <v>10147</v>
      </c>
      <c r="C637" t="s">
        <v>10258</v>
      </c>
      <c r="D637" t="s">
        <v>3397</v>
      </c>
      <c r="F637">
        <v>0</v>
      </c>
      <c r="G637" t="s">
        <v>10259</v>
      </c>
      <c r="H637" t="s">
        <v>10260</v>
      </c>
      <c r="I637">
        <v>17077</v>
      </c>
      <c r="J637">
        <v>53176</v>
      </c>
      <c r="K637">
        <v>53176</v>
      </c>
      <c r="L637" s="10">
        <v>632</v>
      </c>
      <c r="M637" s="10">
        <v>737</v>
      </c>
      <c r="N637" s="10">
        <v>916</v>
      </c>
      <c r="O637" s="10">
        <v>1208</v>
      </c>
      <c r="P637" s="10">
        <v>1213</v>
      </c>
      <c r="Q637" t="str">
        <f>VLOOKUP(I637,'CoC Range'!A$2:B$4899,2,FALSE())</f>
        <v>IL-520</v>
      </c>
      <c r="R637">
        <f>IF(VLOOKUP(Q637,'CoC Range'!B$2:C$4899,2,FALSE())="",1,0.5)</f>
        <v>1</v>
      </c>
    </row>
    <row r="638" spans="1:18" ht="14.25" customHeight="1" x14ac:dyDescent="0.35">
      <c r="A638" t="s">
        <v>10146</v>
      </c>
      <c r="B638" t="s">
        <v>10147</v>
      </c>
      <c r="C638" t="s">
        <v>10261</v>
      </c>
      <c r="D638" t="s">
        <v>4193</v>
      </c>
      <c r="F638">
        <v>0</v>
      </c>
      <c r="G638" t="s">
        <v>10262</v>
      </c>
      <c r="H638" t="s">
        <v>10263</v>
      </c>
      <c r="I638">
        <v>17079</v>
      </c>
      <c r="J638">
        <v>9295</v>
      </c>
      <c r="K638">
        <v>9295</v>
      </c>
      <c r="L638" s="10">
        <v>643</v>
      </c>
      <c r="M638" s="10">
        <v>719</v>
      </c>
      <c r="N638" s="10">
        <v>933</v>
      </c>
      <c r="O638" s="10">
        <v>1119</v>
      </c>
      <c r="P638" s="10">
        <v>1333</v>
      </c>
      <c r="Q638" t="str">
        <f>VLOOKUP(I638,'CoC Range'!A$2:B$4899,2,FALSE())</f>
        <v>IL-515</v>
      </c>
      <c r="R638">
        <f>IF(VLOOKUP(Q638,'CoC Range'!B$2:C$4899,2,FALSE())="",1,0.5)</f>
        <v>1</v>
      </c>
    </row>
    <row r="639" spans="1:18" ht="14.25" customHeight="1" x14ac:dyDescent="0.35">
      <c r="A639" t="s">
        <v>10146</v>
      </c>
      <c r="B639" t="s">
        <v>10147</v>
      </c>
      <c r="C639" t="s">
        <v>10264</v>
      </c>
      <c r="D639" t="s">
        <v>3399</v>
      </c>
      <c r="F639">
        <v>0</v>
      </c>
      <c r="G639" t="s">
        <v>10265</v>
      </c>
      <c r="H639" t="s">
        <v>10266</v>
      </c>
      <c r="I639">
        <v>17081</v>
      </c>
      <c r="J639">
        <v>37043</v>
      </c>
      <c r="K639">
        <v>37043</v>
      </c>
      <c r="L639" s="10">
        <v>777</v>
      </c>
      <c r="M639" s="10">
        <v>782</v>
      </c>
      <c r="N639" s="10">
        <v>1026</v>
      </c>
      <c r="O639" s="10">
        <v>1248</v>
      </c>
      <c r="P639" s="10">
        <v>1365</v>
      </c>
      <c r="Q639" t="str">
        <f>VLOOKUP(I639,'CoC Range'!A$2:B$4899,2,FALSE())</f>
        <v>IL-520</v>
      </c>
      <c r="R639">
        <f>IF(VLOOKUP(Q639,'CoC Range'!B$2:C$4899,2,FALSE())="",1,0.5)</f>
        <v>1</v>
      </c>
    </row>
    <row r="640" spans="1:18" ht="14.25" customHeight="1" x14ac:dyDescent="0.35">
      <c r="A640" t="s">
        <v>10146</v>
      </c>
      <c r="B640" t="s">
        <v>10147</v>
      </c>
      <c r="C640" t="s">
        <v>10166</v>
      </c>
      <c r="D640" t="s">
        <v>4473</v>
      </c>
      <c r="F640">
        <v>1</v>
      </c>
      <c r="G640" t="s">
        <v>10167</v>
      </c>
      <c r="H640" t="s">
        <v>10267</v>
      </c>
      <c r="I640">
        <v>17083</v>
      </c>
      <c r="J640">
        <v>21462</v>
      </c>
      <c r="K640">
        <v>21462</v>
      </c>
      <c r="L640" s="10">
        <v>955</v>
      </c>
      <c r="M640" s="10">
        <v>995</v>
      </c>
      <c r="N640" s="10">
        <v>1218</v>
      </c>
      <c r="O640" s="10">
        <v>1568</v>
      </c>
      <c r="P640" s="10">
        <v>1812</v>
      </c>
      <c r="Q640" t="str">
        <f>VLOOKUP(I640,'CoC Range'!A$2:B$4899,2,FALSE())</f>
        <v>IL-515</v>
      </c>
      <c r="R640">
        <f>IF(VLOOKUP(Q640,'CoC Range'!B$2:C$4899,2,FALSE())="",1,0.5)</f>
        <v>1</v>
      </c>
    </row>
    <row r="641" spans="1:18" ht="14.25" customHeight="1" x14ac:dyDescent="0.35">
      <c r="A641" t="s">
        <v>10146</v>
      </c>
      <c r="B641" t="s">
        <v>10147</v>
      </c>
      <c r="C641" t="s">
        <v>10268</v>
      </c>
      <c r="D641" t="s">
        <v>4475</v>
      </c>
      <c r="F641">
        <v>0</v>
      </c>
      <c r="G641" t="s">
        <v>10269</v>
      </c>
      <c r="H641" t="s">
        <v>10270</v>
      </c>
      <c r="I641">
        <v>17085</v>
      </c>
      <c r="J641">
        <v>21942</v>
      </c>
      <c r="K641">
        <v>21942</v>
      </c>
      <c r="L641" s="10">
        <v>658</v>
      </c>
      <c r="M641" s="10">
        <v>796</v>
      </c>
      <c r="N641" s="10">
        <v>954</v>
      </c>
      <c r="O641" s="10">
        <v>1271</v>
      </c>
      <c r="P641" s="10">
        <v>1276</v>
      </c>
      <c r="Q641" t="str">
        <f>VLOOKUP(I641,'CoC Range'!A$2:B$4899,2,FALSE())</f>
        <v>IL-518</v>
      </c>
      <c r="R641">
        <f>IF(VLOOKUP(Q641,'CoC Range'!B$2:C$4899,2,FALSE())="",1,0.5)</f>
        <v>1</v>
      </c>
    </row>
    <row r="642" spans="1:18" ht="14.25" customHeight="1" x14ac:dyDescent="0.35">
      <c r="A642" t="s">
        <v>10146</v>
      </c>
      <c r="B642" t="s">
        <v>10147</v>
      </c>
      <c r="C642" t="s">
        <v>10271</v>
      </c>
      <c r="D642" t="s">
        <v>3613</v>
      </c>
      <c r="F642">
        <v>0</v>
      </c>
      <c r="G642" t="s">
        <v>10272</v>
      </c>
      <c r="H642" t="s">
        <v>10273</v>
      </c>
      <c r="I642">
        <v>17087</v>
      </c>
      <c r="J642">
        <v>13313</v>
      </c>
      <c r="K642">
        <v>13313</v>
      </c>
      <c r="L642" s="10">
        <v>632</v>
      </c>
      <c r="M642" s="10">
        <v>735</v>
      </c>
      <c r="N642" s="10">
        <v>916</v>
      </c>
      <c r="O642" s="10">
        <v>1159</v>
      </c>
      <c r="P642" s="10">
        <v>1360</v>
      </c>
      <c r="Q642" t="str">
        <f>VLOOKUP(I642,'CoC Range'!A$2:B$4899,2,FALSE())</f>
        <v>IL-520</v>
      </c>
      <c r="R642">
        <f>IF(VLOOKUP(Q642,'CoC Range'!B$2:C$4899,2,FALSE())="",1,0.5)</f>
        <v>1</v>
      </c>
    </row>
    <row r="643" spans="1:18" ht="14.25" customHeight="1" x14ac:dyDescent="0.35">
      <c r="A643" t="s">
        <v>10146</v>
      </c>
      <c r="B643" t="s">
        <v>10147</v>
      </c>
      <c r="C643" t="s">
        <v>10191</v>
      </c>
      <c r="D643" t="s">
        <v>4478</v>
      </c>
      <c r="F643">
        <v>1</v>
      </c>
      <c r="G643" t="s">
        <v>10192</v>
      </c>
      <c r="H643" t="s">
        <v>10274</v>
      </c>
      <c r="I643">
        <v>17089</v>
      </c>
      <c r="J643">
        <v>517254</v>
      </c>
      <c r="K643">
        <v>517254</v>
      </c>
      <c r="L643" s="10">
        <v>1480</v>
      </c>
      <c r="M643" s="10">
        <v>1581</v>
      </c>
      <c r="N643" s="10">
        <v>1781</v>
      </c>
      <c r="O643" s="10">
        <v>2294</v>
      </c>
      <c r="P643" s="10">
        <v>2653</v>
      </c>
      <c r="Q643" t="str">
        <f>VLOOKUP(I643,'CoC Range'!A$2:B$4899,2,FALSE())</f>
        <v>IL-517</v>
      </c>
      <c r="R643">
        <f>IF(VLOOKUP(Q643,'CoC Range'!B$2:C$4899,2,FALSE())="",1,0.5)</f>
        <v>1</v>
      </c>
    </row>
    <row r="644" spans="1:18" ht="14.25" customHeight="1" x14ac:dyDescent="0.35">
      <c r="A644" t="s">
        <v>10146</v>
      </c>
      <c r="B644" t="s">
        <v>10147</v>
      </c>
      <c r="C644" t="s">
        <v>10275</v>
      </c>
      <c r="D644" t="s">
        <v>4480</v>
      </c>
      <c r="F644">
        <v>1</v>
      </c>
      <c r="G644" t="s">
        <v>10276</v>
      </c>
      <c r="H644" t="s">
        <v>10277</v>
      </c>
      <c r="I644">
        <v>17091</v>
      </c>
      <c r="J644">
        <v>107421</v>
      </c>
      <c r="K644">
        <v>107421</v>
      </c>
      <c r="L644" s="10">
        <v>914</v>
      </c>
      <c r="M644" s="10">
        <v>1011</v>
      </c>
      <c r="N644" s="10">
        <v>1326</v>
      </c>
      <c r="O644" s="10">
        <v>1745</v>
      </c>
      <c r="P644" s="10">
        <v>1774</v>
      </c>
      <c r="Q644" t="str">
        <f>VLOOKUP(I644,'CoC Range'!A$2:B$4899,2,FALSE())</f>
        <v>IL-512</v>
      </c>
      <c r="R644">
        <f>IF(VLOOKUP(Q644,'CoC Range'!B$2:C$4899,2,FALSE())="",1,0.5)</f>
        <v>1</v>
      </c>
    </row>
    <row r="645" spans="1:18" ht="14.25" customHeight="1" x14ac:dyDescent="0.35">
      <c r="A645" t="s">
        <v>10146</v>
      </c>
      <c r="B645" t="s">
        <v>10147</v>
      </c>
      <c r="C645" t="s">
        <v>10278</v>
      </c>
      <c r="D645" t="s">
        <v>4482</v>
      </c>
      <c r="F645">
        <v>1</v>
      </c>
      <c r="G645" t="s">
        <v>10279</v>
      </c>
      <c r="H645" t="s">
        <v>10280</v>
      </c>
      <c r="I645">
        <v>17093</v>
      </c>
      <c r="J645">
        <v>132795</v>
      </c>
      <c r="K645">
        <v>132795</v>
      </c>
      <c r="L645" s="10">
        <v>1413</v>
      </c>
      <c r="M645" s="10">
        <v>1562</v>
      </c>
      <c r="N645" s="10">
        <v>2050</v>
      </c>
      <c r="O645" s="10">
        <v>2819</v>
      </c>
      <c r="P645" s="10">
        <v>2918</v>
      </c>
      <c r="Q645" t="str">
        <f>VLOOKUP(I645,'CoC Range'!A$2:B$4899,2,FALSE())</f>
        <v>IL-506</v>
      </c>
      <c r="R645">
        <f>IF(VLOOKUP(Q645,'CoC Range'!B$2:C$4899,2,FALSE())="",1,0.5)</f>
        <v>1</v>
      </c>
    </row>
    <row r="646" spans="1:18" ht="14.25" customHeight="1" x14ac:dyDescent="0.35">
      <c r="A646" t="s">
        <v>10146</v>
      </c>
      <c r="B646" t="s">
        <v>10147</v>
      </c>
      <c r="C646" t="s">
        <v>10281</v>
      </c>
      <c r="D646" t="s">
        <v>4484</v>
      </c>
      <c r="F646">
        <v>0</v>
      </c>
      <c r="G646" t="s">
        <v>10282</v>
      </c>
      <c r="H646" t="s">
        <v>10283</v>
      </c>
      <c r="I646">
        <v>17095</v>
      </c>
      <c r="J646">
        <v>49751</v>
      </c>
      <c r="K646">
        <v>49751</v>
      </c>
      <c r="L646" s="10">
        <v>694</v>
      </c>
      <c r="M646" s="10">
        <v>698</v>
      </c>
      <c r="N646" s="10">
        <v>916</v>
      </c>
      <c r="O646" s="10">
        <v>1199</v>
      </c>
      <c r="P646" s="10">
        <v>1213</v>
      </c>
      <c r="Q646" t="str">
        <f>VLOOKUP(I646,'CoC Range'!A$2:B$4899,2,FALSE())</f>
        <v>IL-518</v>
      </c>
      <c r="R646">
        <f>IF(VLOOKUP(Q646,'CoC Range'!B$2:C$4899,2,FALSE())="",1,0.5)</f>
        <v>1</v>
      </c>
    </row>
    <row r="647" spans="1:18" ht="14.25" customHeight="1" x14ac:dyDescent="0.35">
      <c r="A647" t="s">
        <v>10146</v>
      </c>
      <c r="B647" t="s">
        <v>10147</v>
      </c>
      <c r="C647" t="s">
        <v>10191</v>
      </c>
      <c r="D647" t="s">
        <v>3715</v>
      </c>
      <c r="F647">
        <v>1</v>
      </c>
      <c r="G647" t="s">
        <v>10192</v>
      </c>
      <c r="H647" t="s">
        <v>10284</v>
      </c>
      <c r="I647">
        <v>17097</v>
      </c>
      <c r="J647">
        <v>713159</v>
      </c>
      <c r="K647">
        <v>713159</v>
      </c>
      <c r="L647" s="10">
        <v>1480</v>
      </c>
      <c r="M647" s="10">
        <v>1581</v>
      </c>
      <c r="N647" s="10">
        <v>1781</v>
      </c>
      <c r="O647" s="10">
        <v>2294</v>
      </c>
      <c r="P647" s="10">
        <v>2653</v>
      </c>
      <c r="Q647" t="str">
        <f>VLOOKUP(I647,'CoC Range'!A$2:B$4899,2,FALSE())</f>
        <v>IL-502</v>
      </c>
      <c r="R647">
        <f>IF(VLOOKUP(Q647,'CoC Range'!B$2:C$4899,2,FALSE())="",1,0.5)</f>
        <v>1</v>
      </c>
    </row>
    <row r="648" spans="1:18" ht="14.25" customHeight="1" x14ac:dyDescent="0.35">
      <c r="A648" t="s">
        <v>10146</v>
      </c>
      <c r="B648" t="s">
        <v>10147</v>
      </c>
      <c r="C648" t="s">
        <v>10285</v>
      </c>
      <c r="D648" t="s">
        <v>7608</v>
      </c>
      <c r="F648">
        <v>0</v>
      </c>
      <c r="G648" t="s">
        <v>10286</v>
      </c>
      <c r="H648" t="s">
        <v>10287</v>
      </c>
      <c r="I648">
        <v>17099</v>
      </c>
      <c r="J648">
        <v>109495</v>
      </c>
      <c r="K648">
        <v>109495</v>
      </c>
      <c r="L648" s="10">
        <v>772</v>
      </c>
      <c r="M648" s="10">
        <v>822</v>
      </c>
      <c r="N648" s="10">
        <v>1079</v>
      </c>
      <c r="O648" s="10">
        <v>1441</v>
      </c>
      <c r="P648" s="10">
        <v>1701</v>
      </c>
      <c r="Q648" t="str">
        <f>VLOOKUP(I648,'CoC Range'!A$2:B$4899,2,FALSE())</f>
        <v>IL-518</v>
      </c>
      <c r="R648">
        <f>IF(VLOOKUP(Q648,'CoC Range'!B$2:C$4899,2,FALSE())="",1,0.5)</f>
        <v>1</v>
      </c>
    </row>
    <row r="649" spans="1:18" ht="14.25" customHeight="1" x14ac:dyDescent="0.35">
      <c r="A649" t="s">
        <v>10146</v>
      </c>
      <c r="B649" t="s">
        <v>10147</v>
      </c>
      <c r="C649" t="s">
        <v>10288</v>
      </c>
      <c r="D649" t="s">
        <v>3405</v>
      </c>
      <c r="F649">
        <v>0</v>
      </c>
      <c r="G649" t="s">
        <v>10289</v>
      </c>
      <c r="H649" t="s">
        <v>10290</v>
      </c>
      <c r="I649">
        <v>17101</v>
      </c>
      <c r="J649">
        <v>15302</v>
      </c>
      <c r="K649">
        <v>15302</v>
      </c>
      <c r="L649" s="10">
        <v>652</v>
      </c>
      <c r="M649" s="10">
        <v>721</v>
      </c>
      <c r="N649" s="10">
        <v>946</v>
      </c>
      <c r="O649" s="10">
        <v>1136</v>
      </c>
      <c r="P649" s="10">
        <v>1253</v>
      </c>
      <c r="Q649" t="str">
        <f>VLOOKUP(I649,'CoC Range'!A$2:B$4899,2,FALSE())</f>
        <v>IL-520</v>
      </c>
      <c r="R649">
        <f>IF(VLOOKUP(Q649,'CoC Range'!B$2:C$4899,2,FALSE())="",1,0.5)</f>
        <v>1</v>
      </c>
    </row>
    <row r="650" spans="1:18" ht="14.25" customHeight="1" x14ac:dyDescent="0.35">
      <c r="A650" t="s">
        <v>10146</v>
      </c>
      <c r="B650" t="s">
        <v>10147</v>
      </c>
      <c r="C650" t="s">
        <v>10291</v>
      </c>
      <c r="D650" t="s">
        <v>3407</v>
      </c>
      <c r="F650">
        <v>0</v>
      </c>
      <c r="G650" t="s">
        <v>10292</v>
      </c>
      <c r="H650" t="s">
        <v>10293</v>
      </c>
      <c r="I650">
        <v>17103</v>
      </c>
      <c r="J650">
        <v>34221</v>
      </c>
      <c r="K650">
        <v>34221</v>
      </c>
      <c r="L650" s="10">
        <v>632</v>
      </c>
      <c r="M650" s="10">
        <v>810</v>
      </c>
      <c r="N650" s="10">
        <v>916</v>
      </c>
      <c r="O650" s="10">
        <v>1274</v>
      </c>
      <c r="P650" s="10">
        <v>1395</v>
      </c>
      <c r="Q650" t="str">
        <f>VLOOKUP(I650,'CoC Range'!A$2:B$4899,2,FALSE())</f>
        <v>IL-518</v>
      </c>
      <c r="R650">
        <f>IF(VLOOKUP(Q650,'CoC Range'!B$2:C$4899,2,FALSE())="",1,0.5)</f>
        <v>1</v>
      </c>
    </row>
    <row r="651" spans="1:18" ht="14.25" customHeight="1" x14ac:dyDescent="0.35">
      <c r="A651" t="s">
        <v>10146</v>
      </c>
      <c r="B651" t="s">
        <v>10147</v>
      </c>
      <c r="C651" t="s">
        <v>10294</v>
      </c>
      <c r="D651" t="s">
        <v>4491</v>
      </c>
      <c r="F651">
        <v>0</v>
      </c>
      <c r="G651" t="s">
        <v>10295</v>
      </c>
      <c r="H651" t="s">
        <v>10296</v>
      </c>
      <c r="I651">
        <v>17105</v>
      </c>
      <c r="J651">
        <v>35771</v>
      </c>
      <c r="K651">
        <v>35771</v>
      </c>
      <c r="L651" s="10">
        <v>702</v>
      </c>
      <c r="M651" s="10">
        <v>776</v>
      </c>
      <c r="N651" s="10">
        <v>1018</v>
      </c>
      <c r="O651" s="10">
        <v>1267</v>
      </c>
      <c r="P651" s="10">
        <v>1348</v>
      </c>
      <c r="Q651" t="str">
        <f>VLOOKUP(I651,'CoC Range'!A$2:B$4899,2,FALSE())</f>
        <v>IL-512</v>
      </c>
      <c r="R651">
        <f>IF(VLOOKUP(Q651,'CoC Range'!B$2:C$4899,2,FALSE())="",1,0.5)</f>
        <v>1</v>
      </c>
    </row>
    <row r="652" spans="1:18" ht="14.25" customHeight="1" x14ac:dyDescent="0.35">
      <c r="A652" t="s">
        <v>10146</v>
      </c>
      <c r="B652" t="s">
        <v>10147</v>
      </c>
      <c r="C652" t="s">
        <v>10297</v>
      </c>
      <c r="D652" t="s">
        <v>3623</v>
      </c>
      <c r="F652">
        <v>0</v>
      </c>
      <c r="G652" t="s">
        <v>10298</v>
      </c>
      <c r="H652" t="s">
        <v>10299</v>
      </c>
      <c r="I652">
        <v>17107</v>
      </c>
      <c r="J652">
        <v>28027</v>
      </c>
      <c r="K652">
        <v>28027</v>
      </c>
      <c r="L652" s="10">
        <v>681</v>
      </c>
      <c r="M652" s="10">
        <v>782</v>
      </c>
      <c r="N652" s="10">
        <v>988</v>
      </c>
      <c r="O652" s="10">
        <v>1221</v>
      </c>
      <c r="P652" s="10">
        <v>1308</v>
      </c>
      <c r="Q652" t="str">
        <f>VLOOKUP(I652,'CoC Range'!A$2:B$4899,2,FALSE())</f>
        <v>IL-512</v>
      </c>
      <c r="R652">
        <f>IF(VLOOKUP(Q652,'CoC Range'!B$2:C$4899,2,FALSE())="",1,0.5)</f>
        <v>1</v>
      </c>
    </row>
    <row r="653" spans="1:18" ht="14.25" customHeight="1" x14ac:dyDescent="0.35">
      <c r="A653" t="s">
        <v>10146</v>
      </c>
      <c r="B653" t="s">
        <v>10147</v>
      </c>
      <c r="C653" t="s">
        <v>10300</v>
      </c>
      <c r="D653" t="s">
        <v>4494</v>
      </c>
      <c r="F653">
        <v>0</v>
      </c>
      <c r="G653" t="s">
        <v>10301</v>
      </c>
      <c r="H653" t="s">
        <v>10302</v>
      </c>
      <c r="I653">
        <v>17109</v>
      </c>
      <c r="J653">
        <v>27370</v>
      </c>
      <c r="K653">
        <v>27370</v>
      </c>
      <c r="L653" s="10">
        <v>656</v>
      </c>
      <c r="M653" s="10">
        <v>728</v>
      </c>
      <c r="N653" s="10">
        <v>951</v>
      </c>
      <c r="O653" s="10">
        <v>1231</v>
      </c>
      <c r="P653" s="10">
        <v>1512</v>
      </c>
      <c r="Q653" t="str">
        <f>VLOOKUP(I653,'CoC Range'!A$2:B$4899,2,FALSE())</f>
        <v>IL-519</v>
      </c>
      <c r="R653">
        <f>IF(VLOOKUP(Q653,'CoC Range'!B$2:C$4899,2,FALSE())="",1,0.5)</f>
        <v>1</v>
      </c>
    </row>
    <row r="654" spans="1:18" ht="14.25" customHeight="1" x14ac:dyDescent="0.35">
      <c r="A654" t="s">
        <v>10146</v>
      </c>
      <c r="B654" t="s">
        <v>10147</v>
      </c>
      <c r="C654" t="s">
        <v>10191</v>
      </c>
      <c r="D654" t="s">
        <v>4496</v>
      </c>
      <c r="F654">
        <v>1</v>
      </c>
      <c r="G654" t="s">
        <v>10192</v>
      </c>
      <c r="H654" t="s">
        <v>10303</v>
      </c>
      <c r="I654">
        <v>17111</v>
      </c>
      <c r="J654">
        <v>311133</v>
      </c>
      <c r="K654">
        <v>311133</v>
      </c>
      <c r="L654" s="10">
        <v>1480</v>
      </c>
      <c r="M654" s="10">
        <v>1581</v>
      </c>
      <c r="N654" s="10">
        <v>1781</v>
      </c>
      <c r="O654" s="10">
        <v>2294</v>
      </c>
      <c r="P654" s="10">
        <v>2653</v>
      </c>
      <c r="Q654" t="str">
        <f>VLOOKUP(I654,'CoC Range'!A$2:B$4899,2,FALSE())</f>
        <v>IL-500</v>
      </c>
      <c r="R654">
        <f>IF(VLOOKUP(Q654,'CoC Range'!B$2:C$4899,2,FALSE())="",1,0.5)</f>
        <v>1</v>
      </c>
    </row>
    <row r="655" spans="1:18" ht="14.25" customHeight="1" x14ac:dyDescent="0.35">
      <c r="A655" t="s">
        <v>10146</v>
      </c>
      <c r="B655" t="s">
        <v>10147</v>
      </c>
      <c r="C655" t="s">
        <v>10304</v>
      </c>
      <c r="D655" t="s">
        <v>4498</v>
      </c>
      <c r="F655">
        <v>1</v>
      </c>
      <c r="G655" t="s">
        <v>10305</v>
      </c>
      <c r="H655" t="s">
        <v>10306</v>
      </c>
      <c r="I655">
        <v>17113</v>
      </c>
      <c r="J655">
        <v>171284</v>
      </c>
      <c r="K655">
        <v>171284</v>
      </c>
      <c r="L655" s="10">
        <v>927</v>
      </c>
      <c r="M655" s="10">
        <v>999</v>
      </c>
      <c r="N655" s="10">
        <v>1302</v>
      </c>
      <c r="O655" s="10">
        <v>1717</v>
      </c>
      <c r="P655" s="10">
        <v>1724</v>
      </c>
      <c r="Q655" t="str">
        <f>VLOOKUP(I655,'CoC Range'!A$2:B$4899,2,FALSE())</f>
        <v>IL-512</v>
      </c>
      <c r="R655">
        <f>IF(VLOOKUP(Q655,'CoC Range'!B$2:C$4899,2,FALSE())="",1,0.5)</f>
        <v>1</v>
      </c>
    </row>
    <row r="656" spans="1:18" ht="14.25" customHeight="1" x14ac:dyDescent="0.35">
      <c r="A656" t="s">
        <v>10146</v>
      </c>
      <c r="B656" t="s">
        <v>10147</v>
      </c>
      <c r="C656" t="s">
        <v>10307</v>
      </c>
      <c r="D656" t="s">
        <v>3413</v>
      </c>
      <c r="F656">
        <v>1</v>
      </c>
      <c r="G656" t="s">
        <v>10308</v>
      </c>
      <c r="H656" t="s">
        <v>10309</v>
      </c>
      <c r="I656">
        <v>17115</v>
      </c>
      <c r="J656">
        <v>103542</v>
      </c>
      <c r="K656">
        <v>103542</v>
      </c>
      <c r="L656" s="10">
        <v>840</v>
      </c>
      <c r="M656" s="10">
        <v>845</v>
      </c>
      <c r="N656" s="10">
        <v>1063</v>
      </c>
      <c r="O656" s="10">
        <v>1378</v>
      </c>
      <c r="P656" s="10">
        <v>1706</v>
      </c>
      <c r="Q656" t="str">
        <f>VLOOKUP(I656,'CoC Range'!A$2:B$4899,2,FALSE())</f>
        <v>IL-516</v>
      </c>
      <c r="R656">
        <f>IF(VLOOKUP(Q656,'CoC Range'!B$2:C$4899,2,FALSE())="",1,0.5)</f>
        <v>1</v>
      </c>
    </row>
    <row r="657" spans="1:18" ht="14.25" customHeight="1" x14ac:dyDescent="0.35">
      <c r="A657" t="s">
        <v>10146</v>
      </c>
      <c r="B657" t="s">
        <v>10147</v>
      </c>
      <c r="C657" t="s">
        <v>10310</v>
      </c>
      <c r="D657" t="s">
        <v>4501</v>
      </c>
      <c r="F657">
        <v>1</v>
      </c>
      <c r="G657" t="s">
        <v>10311</v>
      </c>
      <c r="H657" t="s">
        <v>10312</v>
      </c>
      <c r="I657">
        <v>17117</v>
      </c>
      <c r="J657">
        <v>44907</v>
      </c>
      <c r="K657">
        <v>44907</v>
      </c>
      <c r="L657" s="10">
        <v>694</v>
      </c>
      <c r="M657" s="10">
        <v>698</v>
      </c>
      <c r="N657" s="10">
        <v>916</v>
      </c>
      <c r="O657" s="10">
        <v>1145</v>
      </c>
      <c r="P657" s="10">
        <v>1423</v>
      </c>
      <c r="Q657" t="str">
        <f>VLOOKUP(I657,'CoC Range'!A$2:B$4899,2,FALSE())</f>
        <v>IL-515</v>
      </c>
      <c r="R657">
        <f>IF(VLOOKUP(Q657,'CoC Range'!B$2:C$4899,2,FALSE())="",1,0.5)</f>
        <v>1</v>
      </c>
    </row>
    <row r="658" spans="1:18" ht="14.25" customHeight="1" x14ac:dyDescent="0.35">
      <c r="A658" t="s">
        <v>10146</v>
      </c>
      <c r="B658" t="s">
        <v>10147</v>
      </c>
      <c r="C658" t="s">
        <v>10166</v>
      </c>
      <c r="D658" t="s">
        <v>3415</v>
      </c>
      <c r="F658">
        <v>1</v>
      </c>
      <c r="G658" t="s">
        <v>10167</v>
      </c>
      <c r="H658" t="s">
        <v>10313</v>
      </c>
      <c r="I658">
        <v>17119</v>
      </c>
      <c r="J658">
        <v>265512</v>
      </c>
      <c r="K658">
        <v>265512</v>
      </c>
      <c r="L658" s="10">
        <v>955</v>
      </c>
      <c r="M658" s="10">
        <v>995</v>
      </c>
      <c r="N658" s="10">
        <v>1218</v>
      </c>
      <c r="O658" s="10">
        <v>1568</v>
      </c>
      <c r="P658" s="10">
        <v>1812</v>
      </c>
      <c r="Q658" t="str">
        <f>VLOOKUP(I658,'CoC Range'!A$2:B$4899,2,FALSE())</f>
        <v>IL-504</v>
      </c>
      <c r="R658">
        <f>IF(VLOOKUP(Q658,'CoC Range'!B$2:C$4899,2,FALSE())="",1,0.5)</f>
        <v>1</v>
      </c>
    </row>
    <row r="659" spans="1:18" ht="14.25" customHeight="1" x14ac:dyDescent="0.35">
      <c r="A659" t="s">
        <v>10146</v>
      </c>
      <c r="B659" t="s">
        <v>10147</v>
      </c>
      <c r="C659" t="s">
        <v>10314</v>
      </c>
      <c r="D659" t="s">
        <v>3419</v>
      </c>
      <c r="F659">
        <v>0</v>
      </c>
      <c r="G659" t="s">
        <v>10315</v>
      </c>
      <c r="H659" t="s">
        <v>10316</v>
      </c>
      <c r="I659">
        <v>17121</v>
      </c>
      <c r="J659">
        <v>37543</v>
      </c>
      <c r="K659">
        <v>37543</v>
      </c>
      <c r="L659" s="10">
        <v>662</v>
      </c>
      <c r="M659" s="10">
        <v>769</v>
      </c>
      <c r="N659" s="10">
        <v>916</v>
      </c>
      <c r="O659" s="10">
        <v>1190</v>
      </c>
      <c r="P659" s="10">
        <v>1537</v>
      </c>
      <c r="Q659" t="str">
        <f>VLOOKUP(I659,'CoC Range'!A$2:B$4899,2,FALSE())</f>
        <v>IL-520</v>
      </c>
      <c r="R659">
        <f>IF(VLOOKUP(Q659,'CoC Range'!B$2:C$4899,2,FALSE())="",1,0.5)</f>
        <v>1</v>
      </c>
    </row>
    <row r="660" spans="1:18" ht="14.25" customHeight="1" x14ac:dyDescent="0.35">
      <c r="A660" t="s">
        <v>10146</v>
      </c>
      <c r="B660" t="s">
        <v>10147</v>
      </c>
      <c r="C660" t="s">
        <v>10317</v>
      </c>
      <c r="D660" t="s">
        <v>3421</v>
      </c>
      <c r="F660">
        <v>1</v>
      </c>
      <c r="G660" t="s">
        <v>10318</v>
      </c>
      <c r="H660" t="s">
        <v>10319</v>
      </c>
      <c r="I660">
        <v>17123</v>
      </c>
      <c r="J660">
        <v>11740</v>
      </c>
      <c r="K660">
        <v>11740</v>
      </c>
      <c r="L660" s="10">
        <v>758</v>
      </c>
      <c r="M660" s="10">
        <v>818</v>
      </c>
      <c r="N660" s="10">
        <v>1039</v>
      </c>
      <c r="O660" s="10">
        <v>1346</v>
      </c>
      <c r="P660" s="10">
        <v>1449</v>
      </c>
      <c r="Q660" t="str">
        <f>VLOOKUP(I660,'CoC Range'!A$2:B$4899,2,FALSE())</f>
        <v>IL-518</v>
      </c>
      <c r="R660">
        <f>IF(VLOOKUP(Q660,'CoC Range'!B$2:C$4899,2,FALSE())="",1,0.5)</f>
        <v>1</v>
      </c>
    </row>
    <row r="661" spans="1:18" ht="14.25" customHeight="1" x14ac:dyDescent="0.35">
      <c r="A661" t="s">
        <v>10146</v>
      </c>
      <c r="B661" t="s">
        <v>10147</v>
      </c>
      <c r="C661" t="s">
        <v>10320</v>
      </c>
      <c r="D661" t="s">
        <v>4506</v>
      </c>
      <c r="F661">
        <v>0</v>
      </c>
      <c r="G661" t="s">
        <v>10321</v>
      </c>
      <c r="H661" t="s">
        <v>10322</v>
      </c>
      <c r="I661">
        <v>17125</v>
      </c>
      <c r="J661">
        <v>13074</v>
      </c>
      <c r="K661">
        <v>13074</v>
      </c>
      <c r="L661" s="10">
        <v>632</v>
      </c>
      <c r="M661" s="10">
        <v>698</v>
      </c>
      <c r="N661" s="10">
        <v>916</v>
      </c>
      <c r="O661" s="10">
        <v>1274</v>
      </c>
      <c r="P661" s="10">
        <v>1537</v>
      </c>
      <c r="Q661" t="str">
        <f>VLOOKUP(I661,'CoC Range'!A$2:B$4899,2,FALSE())</f>
        <v>IL-512</v>
      </c>
      <c r="R661">
        <f>IF(VLOOKUP(Q661,'CoC Range'!B$2:C$4899,2,FALSE())="",1,0.5)</f>
        <v>1</v>
      </c>
    </row>
    <row r="662" spans="1:18" ht="14.25" customHeight="1" x14ac:dyDescent="0.35">
      <c r="A662" t="s">
        <v>10146</v>
      </c>
      <c r="B662" t="s">
        <v>10147</v>
      </c>
      <c r="C662" t="s">
        <v>10323</v>
      </c>
      <c r="D662" t="s">
        <v>4508</v>
      </c>
      <c r="F662">
        <v>1</v>
      </c>
      <c r="G662" t="s">
        <v>10324</v>
      </c>
      <c r="H662" t="s">
        <v>10325</v>
      </c>
      <c r="I662">
        <v>17127</v>
      </c>
      <c r="J662">
        <v>14135</v>
      </c>
      <c r="K662">
        <v>14135</v>
      </c>
      <c r="L662" s="10">
        <v>784</v>
      </c>
      <c r="M662" s="10">
        <v>789</v>
      </c>
      <c r="N662" s="10">
        <v>969</v>
      </c>
      <c r="O662" s="10">
        <v>1348</v>
      </c>
      <c r="P662" s="10">
        <v>1415</v>
      </c>
      <c r="Q662" t="str">
        <f>VLOOKUP(I662,'CoC Range'!A$2:B$4899,2,FALSE())</f>
        <v>IL-520</v>
      </c>
      <c r="R662">
        <f>IF(VLOOKUP(Q662,'CoC Range'!B$2:C$4899,2,FALSE())="",1,0.5)</f>
        <v>1</v>
      </c>
    </row>
    <row r="663" spans="1:18" ht="14.25" customHeight="1" x14ac:dyDescent="0.35">
      <c r="A663" t="s">
        <v>10146</v>
      </c>
      <c r="B663" t="s">
        <v>10147</v>
      </c>
      <c r="C663" t="s">
        <v>10326</v>
      </c>
      <c r="D663" t="s">
        <v>4510</v>
      </c>
      <c r="F663">
        <v>1</v>
      </c>
      <c r="G663" t="s">
        <v>10327</v>
      </c>
      <c r="H663" t="s">
        <v>10328</v>
      </c>
      <c r="I663">
        <v>17129</v>
      </c>
      <c r="J663">
        <v>12284</v>
      </c>
      <c r="K663">
        <v>12284</v>
      </c>
      <c r="L663" s="10">
        <v>829</v>
      </c>
      <c r="M663" s="10">
        <v>970</v>
      </c>
      <c r="N663" s="10">
        <v>1203</v>
      </c>
      <c r="O663" s="10">
        <v>1611</v>
      </c>
      <c r="P663" s="10">
        <v>1682</v>
      </c>
      <c r="Q663" t="str">
        <f>VLOOKUP(I663,'CoC Range'!A$2:B$4899,2,FALSE())</f>
        <v>IL-512</v>
      </c>
      <c r="R663">
        <f>IF(VLOOKUP(Q663,'CoC Range'!B$2:C$4899,2,FALSE())="",1,0.5)</f>
        <v>1</v>
      </c>
    </row>
    <row r="664" spans="1:18" ht="14.25" customHeight="1" x14ac:dyDescent="0.35">
      <c r="A664" t="s">
        <v>10146</v>
      </c>
      <c r="B664" t="s">
        <v>10147</v>
      </c>
      <c r="C664" t="s">
        <v>10252</v>
      </c>
      <c r="D664" t="s">
        <v>4512</v>
      </c>
      <c r="F664">
        <v>1</v>
      </c>
      <c r="G664" t="s">
        <v>10253</v>
      </c>
      <c r="H664" t="s">
        <v>10329</v>
      </c>
      <c r="I664">
        <v>17131</v>
      </c>
      <c r="J664">
        <v>15692</v>
      </c>
      <c r="K664">
        <v>15692</v>
      </c>
      <c r="L664" s="10">
        <v>817</v>
      </c>
      <c r="M664" s="10">
        <v>928</v>
      </c>
      <c r="N664" s="10">
        <v>1143</v>
      </c>
      <c r="O664" s="10">
        <v>1498</v>
      </c>
      <c r="P664" s="10">
        <v>1819</v>
      </c>
      <c r="Q664" t="str">
        <f>VLOOKUP(I664,'CoC Range'!A$2:B$4899,2,FALSE())</f>
        <v>IL-518</v>
      </c>
      <c r="R664">
        <f>IF(VLOOKUP(Q664,'CoC Range'!B$2:C$4899,2,FALSE())="",1,0.5)</f>
        <v>1</v>
      </c>
    </row>
    <row r="665" spans="1:18" ht="14.25" customHeight="1" x14ac:dyDescent="0.35">
      <c r="A665" t="s">
        <v>10146</v>
      </c>
      <c r="B665" t="s">
        <v>10147</v>
      </c>
      <c r="C665" t="s">
        <v>10166</v>
      </c>
      <c r="D665" t="s">
        <v>3425</v>
      </c>
      <c r="F665">
        <v>1</v>
      </c>
      <c r="G665" t="s">
        <v>10167</v>
      </c>
      <c r="H665" t="s">
        <v>10330</v>
      </c>
      <c r="I665">
        <v>17133</v>
      </c>
      <c r="J665">
        <v>34905</v>
      </c>
      <c r="K665">
        <v>34905</v>
      </c>
      <c r="L665" s="10">
        <v>955</v>
      </c>
      <c r="M665" s="10">
        <v>995</v>
      </c>
      <c r="N665" s="10">
        <v>1218</v>
      </c>
      <c r="O665" s="10">
        <v>1568</v>
      </c>
      <c r="P665" s="10">
        <v>1812</v>
      </c>
      <c r="Q665" t="str">
        <f>VLOOKUP(I665,'CoC Range'!A$2:B$4899,2,FALSE())</f>
        <v>IL-520</v>
      </c>
      <c r="R665">
        <f>IF(VLOOKUP(Q665,'CoC Range'!B$2:C$4899,2,FALSE())="",1,0.5)</f>
        <v>1</v>
      </c>
    </row>
    <row r="666" spans="1:18" ht="14.25" customHeight="1" x14ac:dyDescent="0.35">
      <c r="A666" t="s">
        <v>10146</v>
      </c>
      <c r="B666" t="s">
        <v>10147</v>
      </c>
      <c r="C666" t="s">
        <v>10331</v>
      </c>
      <c r="D666" t="s">
        <v>3427</v>
      </c>
      <c r="F666">
        <v>0</v>
      </c>
      <c r="G666" t="s">
        <v>10332</v>
      </c>
      <c r="H666" t="s">
        <v>10333</v>
      </c>
      <c r="I666">
        <v>17135</v>
      </c>
      <c r="J666">
        <v>28352</v>
      </c>
      <c r="K666">
        <v>28352</v>
      </c>
      <c r="L666" s="10">
        <v>694</v>
      </c>
      <c r="M666" s="10">
        <v>714</v>
      </c>
      <c r="N666" s="10">
        <v>937</v>
      </c>
      <c r="O666" s="10">
        <v>1123</v>
      </c>
      <c r="P666" s="10">
        <v>1287</v>
      </c>
      <c r="Q666" t="str">
        <f>VLOOKUP(I666,'CoC Range'!A$2:B$4899,2,FALSE())</f>
        <v>IL-515</v>
      </c>
      <c r="R666">
        <f>IF(VLOOKUP(Q666,'CoC Range'!B$2:C$4899,2,FALSE())="",1,0.5)</f>
        <v>1</v>
      </c>
    </row>
    <row r="667" spans="1:18" ht="14.25" customHeight="1" x14ac:dyDescent="0.35">
      <c r="A667" t="s">
        <v>10146</v>
      </c>
      <c r="B667" t="s">
        <v>10147</v>
      </c>
      <c r="C667" t="s">
        <v>10334</v>
      </c>
      <c r="D667" t="s">
        <v>3429</v>
      </c>
      <c r="F667">
        <v>0</v>
      </c>
      <c r="G667" t="s">
        <v>10335</v>
      </c>
      <c r="H667" t="s">
        <v>10336</v>
      </c>
      <c r="I667">
        <v>17137</v>
      </c>
      <c r="J667">
        <v>32882</v>
      </c>
      <c r="K667">
        <v>32882</v>
      </c>
      <c r="L667" s="10">
        <v>632</v>
      </c>
      <c r="M667" s="10">
        <v>698</v>
      </c>
      <c r="N667" s="10">
        <v>916</v>
      </c>
      <c r="O667" s="10">
        <v>1138</v>
      </c>
      <c r="P667" s="10">
        <v>1537</v>
      </c>
      <c r="Q667" t="str">
        <f>VLOOKUP(I667,'CoC Range'!A$2:B$4899,2,FALSE())</f>
        <v>IL-519</v>
      </c>
      <c r="R667">
        <f>IF(VLOOKUP(Q667,'CoC Range'!B$2:C$4899,2,FALSE())="",1,0.5)</f>
        <v>1</v>
      </c>
    </row>
    <row r="668" spans="1:18" ht="14.25" customHeight="1" x14ac:dyDescent="0.35">
      <c r="A668" t="s">
        <v>10146</v>
      </c>
      <c r="B668" t="s">
        <v>10147</v>
      </c>
      <c r="C668" t="s">
        <v>10337</v>
      </c>
      <c r="D668" t="s">
        <v>4517</v>
      </c>
      <c r="F668">
        <v>0</v>
      </c>
      <c r="G668" t="s">
        <v>10338</v>
      </c>
      <c r="H668" t="s">
        <v>10339</v>
      </c>
      <c r="I668">
        <v>17139</v>
      </c>
      <c r="J668">
        <v>14531</v>
      </c>
      <c r="K668">
        <v>14531</v>
      </c>
      <c r="L668" s="10">
        <v>632</v>
      </c>
      <c r="M668" s="10">
        <v>698</v>
      </c>
      <c r="N668" s="10">
        <v>916</v>
      </c>
      <c r="O668" s="10">
        <v>1274</v>
      </c>
      <c r="P668" s="10">
        <v>1537</v>
      </c>
      <c r="Q668" t="str">
        <f>VLOOKUP(I668,'CoC Range'!A$2:B$4899,2,FALSE())</f>
        <v>IL-515</v>
      </c>
      <c r="R668">
        <f>IF(VLOOKUP(Q668,'CoC Range'!B$2:C$4899,2,FALSE())="",1,0.5)</f>
        <v>1</v>
      </c>
    </row>
    <row r="669" spans="1:18" ht="14.25" customHeight="1" x14ac:dyDescent="0.35">
      <c r="A669" t="s">
        <v>10146</v>
      </c>
      <c r="B669" t="s">
        <v>10147</v>
      </c>
      <c r="C669" t="s">
        <v>10340</v>
      </c>
      <c r="D669" t="s">
        <v>4519</v>
      </c>
      <c r="F669">
        <v>0</v>
      </c>
      <c r="G669" t="s">
        <v>10341</v>
      </c>
      <c r="H669" t="s">
        <v>10342</v>
      </c>
      <c r="I669">
        <v>17141</v>
      </c>
      <c r="J669">
        <v>51672</v>
      </c>
      <c r="K669">
        <v>51672</v>
      </c>
      <c r="L669" s="10">
        <v>771</v>
      </c>
      <c r="M669" s="10">
        <v>852</v>
      </c>
      <c r="N669" s="10">
        <v>1118</v>
      </c>
      <c r="O669" s="10">
        <v>1365</v>
      </c>
      <c r="P669" s="10">
        <v>1602</v>
      </c>
      <c r="Q669" t="str">
        <f>VLOOKUP(I669,'CoC Range'!A$2:B$4899,2,FALSE())</f>
        <v>IL-518</v>
      </c>
      <c r="R669">
        <f>IF(VLOOKUP(Q669,'CoC Range'!B$2:C$4899,2,FALSE())="",1,0.5)</f>
        <v>1</v>
      </c>
    </row>
    <row r="670" spans="1:18" ht="14.25" customHeight="1" x14ac:dyDescent="0.35">
      <c r="A670" t="s">
        <v>10146</v>
      </c>
      <c r="B670" t="s">
        <v>10147</v>
      </c>
      <c r="C670" t="s">
        <v>10317</v>
      </c>
      <c r="D670" t="s">
        <v>4521</v>
      </c>
      <c r="F670">
        <v>1</v>
      </c>
      <c r="G670" t="s">
        <v>10318</v>
      </c>
      <c r="H670" t="s">
        <v>10343</v>
      </c>
      <c r="I670">
        <v>17143</v>
      </c>
      <c r="J670">
        <v>181186</v>
      </c>
      <c r="K670">
        <v>181186</v>
      </c>
      <c r="L670" s="10">
        <v>758</v>
      </c>
      <c r="M670" s="10">
        <v>818</v>
      </c>
      <c r="N670" s="10">
        <v>1039</v>
      </c>
      <c r="O670" s="10">
        <v>1346</v>
      </c>
      <c r="P670" s="10">
        <v>1449</v>
      </c>
      <c r="Q670" t="str">
        <f>VLOOKUP(I670,'CoC Range'!A$2:B$4899,2,FALSE())</f>
        <v>IL-507</v>
      </c>
      <c r="R670">
        <f>IF(VLOOKUP(Q670,'CoC Range'!B$2:C$4899,2,FALSE())="",1,0.5)</f>
        <v>1</v>
      </c>
    </row>
    <row r="671" spans="1:18" ht="14.25" customHeight="1" x14ac:dyDescent="0.35">
      <c r="A671" t="s">
        <v>10146</v>
      </c>
      <c r="B671" t="s">
        <v>10147</v>
      </c>
      <c r="C671" t="s">
        <v>10344</v>
      </c>
      <c r="D671" t="s">
        <v>3431</v>
      </c>
      <c r="F671">
        <v>0</v>
      </c>
      <c r="G671" t="s">
        <v>10345</v>
      </c>
      <c r="H671" t="s">
        <v>10346</v>
      </c>
      <c r="I671">
        <v>17145</v>
      </c>
      <c r="J671">
        <v>20996</v>
      </c>
      <c r="K671">
        <v>20996</v>
      </c>
      <c r="L671" s="10">
        <v>632</v>
      </c>
      <c r="M671" s="10">
        <v>698</v>
      </c>
      <c r="N671" s="10">
        <v>916</v>
      </c>
      <c r="O671" s="10">
        <v>1148</v>
      </c>
      <c r="P671" s="10">
        <v>1537</v>
      </c>
      <c r="Q671" t="str">
        <f>VLOOKUP(I671,'CoC Range'!A$2:B$4899,2,FALSE())</f>
        <v>IL-520</v>
      </c>
      <c r="R671">
        <f>IF(VLOOKUP(Q671,'CoC Range'!B$2:C$4899,2,FALSE())="",1,0.5)</f>
        <v>1</v>
      </c>
    </row>
    <row r="672" spans="1:18" ht="14.25" customHeight="1" x14ac:dyDescent="0.35">
      <c r="A672" t="s">
        <v>10146</v>
      </c>
      <c r="B672" t="s">
        <v>10147</v>
      </c>
      <c r="C672" t="s">
        <v>10175</v>
      </c>
      <c r="D672" t="s">
        <v>4524</v>
      </c>
      <c r="F672">
        <v>1</v>
      </c>
      <c r="G672" t="s">
        <v>10176</v>
      </c>
      <c r="H672" t="s">
        <v>10347</v>
      </c>
      <c r="I672">
        <v>17147</v>
      </c>
      <c r="J672">
        <v>16698</v>
      </c>
      <c r="K672">
        <v>16698</v>
      </c>
      <c r="L672" s="10">
        <v>941</v>
      </c>
      <c r="M672" s="10">
        <v>946</v>
      </c>
      <c r="N672" s="10">
        <v>1122</v>
      </c>
      <c r="O672" s="10">
        <v>1436</v>
      </c>
      <c r="P672" s="10">
        <v>1486</v>
      </c>
      <c r="Q672" t="str">
        <f>VLOOKUP(I672,'CoC Range'!A$2:B$4899,2,FALSE())</f>
        <v>IL-512</v>
      </c>
      <c r="R672">
        <f>IF(VLOOKUP(Q672,'CoC Range'!B$2:C$4899,2,FALSE())="",1,0.5)</f>
        <v>1</v>
      </c>
    </row>
    <row r="673" spans="1:18" ht="14.25" customHeight="1" x14ac:dyDescent="0.35">
      <c r="A673" t="s">
        <v>10146</v>
      </c>
      <c r="B673" t="s">
        <v>10147</v>
      </c>
      <c r="C673" t="s">
        <v>10348</v>
      </c>
      <c r="D673" t="s">
        <v>3435</v>
      </c>
      <c r="F673">
        <v>0</v>
      </c>
      <c r="G673" t="s">
        <v>10349</v>
      </c>
      <c r="H673" t="s">
        <v>10350</v>
      </c>
      <c r="I673">
        <v>17149</v>
      </c>
      <c r="J673">
        <v>14776</v>
      </c>
      <c r="K673">
        <v>14776</v>
      </c>
      <c r="L673" s="10">
        <v>632</v>
      </c>
      <c r="M673" s="10">
        <v>698</v>
      </c>
      <c r="N673" s="10">
        <v>916</v>
      </c>
      <c r="O673" s="10">
        <v>1114</v>
      </c>
      <c r="P673" s="10">
        <v>1368</v>
      </c>
      <c r="Q673" t="str">
        <f>VLOOKUP(I673,'CoC Range'!A$2:B$4899,2,FALSE())</f>
        <v>IL-519</v>
      </c>
      <c r="R673">
        <f>IF(VLOOKUP(Q673,'CoC Range'!B$2:C$4899,2,FALSE())="",1,0.5)</f>
        <v>1</v>
      </c>
    </row>
    <row r="674" spans="1:18" ht="14.25" customHeight="1" x14ac:dyDescent="0.35">
      <c r="A674" t="s">
        <v>10146</v>
      </c>
      <c r="B674" t="s">
        <v>10147</v>
      </c>
      <c r="C674" t="s">
        <v>10351</v>
      </c>
      <c r="D674" t="s">
        <v>3649</v>
      </c>
      <c r="F674">
        <v>0</v>
      </c>
      <c r="G674" t="s">
        <v>10352</v>
      </c>
      <c r="H674" t="s">
        <v>10353</v>
      </c>
      <c r="I674">
        <v>17151</v>
      </c>
      <c r="J674">
        <v>3799</v>
      </c>
      <c r="K674">
        <v>3799</v>
      </c>
      <c r="L674" s="10">
        <v>749</v>
      </c>
      <c r="M674" s="10">
        <v>828</v>
      </c>
      <c r="N674" s="10">
        <v>1087</v>
      </c>
      <c r="O674" s="10">
        <v>1375</v>
      </c>
      <c r="P674" s="10">
        <v>1553</v>
      </c>
      <c r="Q674" t="str">
        <f>VLOOKUP(I674,'CoC Range'!A$2:B$4899,2,FALSE())</f>
        <v>IL-520</v>
      </c>
      <c r="R674">
        <f>IF(VLOOKUP(Q674,'CoC Range'!B$2:C$4899,2,FALSE())="",1,0.5)</f>
        <v>1</v>
      </c>
    </row>
    <row r="675" spans="1:18" ht="14.25" customHeight="1" x14ac:dyDescent="0.35">
      <c r="A675" t="s">
        <v>10146</v>
      </c>
      <c r="B675" t="s">
        <v>10147</v>
      </c>
      <c r="C675" t="s">
        <v>10354</v>
      </c>
      <c r="D675" t="s">
        <v>3653</v>
      </c>
      <c r="F675">
        <v>0</v>
      </c>
      <c r="G675" t="s">
        <v>10355</v>
      </c>
      <c r="H675" t="s">
        <v>10356</v>
      </c>
      <c r="I675">
        <v>17153</v>
      </c>
      <c r="J675">
        <v>5177</v>
      </c>
      <c r="K675">
        <v>5177</v>
      </c>
      <c r="L675" s="10">
        <v>632</v>
      </c>
      <c r="M675" s="10">
        <v>836</v>
      </c>
      <c r="N675" s="10">
        <v>916</v>
      </c>
      <c r="O675" s="10">
        <v>1274</v>
      </c>
      <c r="P675" s="10">
        <v>1537</v>
      </c>
      <c r="Q675" t="str">
        <f>VLOOKUP(I675,'CoC Range'!A$2:B$4899,2,FALSE())</f>
        <v>IL-520</v>
      </c>
      <c r="R675">
        <f>IF(VLOOKUP(Q675,'CoC Range'!B$2:C$4899,2,FALSE())="",1,0.5)</f>
        <v>1</v>
      </c>
    </row>
    <row r="676" spans="1:18" ht="14.25" customHeight="1" x14ac:dyDescent="0.35">
      <c r="A676" t="s">
        <v>10146</v>
      </c>
      <c r="B676" t="s">
        <v>10147</v>
      </c>
      <c r="C676" t="s">
        <v>10357</v>
      </c>
      <c r="D676" t="s">
        <v>4033</v>
      </c>
      <c r="F676">
        <v>0</v>
      </c>
      <c r="G676" t="s">
        <v>10358</v>
      </c>
      <c r="H676" t="s">
        <v>10359</v>
      </c>
      <c r="I676">
        <v>17155</v>
      </c>
      <c r="J676">
        <v>5628</v>
      </c>
      <c r="K676">
        <v>5628</v>
      </c>
      <c r="L676" s="10">
        <v>646</v>
      </c>
      <c r="M676" s="10">
        <v>851</v>
      </c>
      <c r="N676" s="10">
        <v>937</v>
      </c>
      <c r="O676" s="10">
        <v>1212</v>
      </c>
      <c r="P676" s="10">
        <v>1553</v>
      </c>
      <c r="Q676" t="str">
        <f>VLOOKUP(I676,'CoC Range'!A$2:B$4899,2,FALSE())</f>
        <v>IL-518</v>
      </c>
      <c r="R676">
        <f>IF(VLOOKUP(Q676,'CoC Range'!B$2:C$4899,2,FALSE())="",1,0.5)</f>
        <v>1</v>
      </c>
    </row>
    <row r="677" spans="1:18" ht="14.25" customHeight="1" x14ac:dyDescent="0.35">
      <c r="A677" t="s">
        <v>10146</v>
      </c>
      <c r="B677" t="s">
        <v>10147</v>
      </c>
      <c r="C677" t="s">
        <v>10360</v>
      </c>
      <c r="D677" t="s">
        <v>3437</v>
      </c>
      <c r="F677">
        <v>0</v>
      </c>
      <c r="G677" t="s">
        <v>10361</v>
      </c>
      <c r="H677" t="s">
        <v>10362</v>
      </c>
      <c r="I677">
        <v>17157</v>
      </c>
      <c r="J677">
        <v>30413</v>
      </c>
      <c r="K677">
        <v>30413</v>
      </c>
      <c r="L677" s="10">
        <v>632</v>
      </c>
      <c r="M677" s="10">
        <v>698</v>
      </c>
      <c r="N677" s="10">
        <v>916</v>
      </c>
      <c r="O677" s="10">
        <v>1145</v>
      </c>
      <c r="P677" s="10">
        <v>1450</v>
      </c>
      <c r="Q677" t="str">
        <f>VLOOKUP(I677,'CoC Range'!A$2:B$4899,2,FALSE())</f>
        <v>IL-520</v>
      </c>
      <c r="R677">
        <f>IF(VLOOKUP(Q677,'CoC Range'!B$2:C$4899,2,FALSE())="",1,0.5)</f>
        <v>1</v>
      </c>
    </row>
    <row r="678" spans="1:18" ht="14.25" customHeight="1" x14ac:dyDescent="0.35">
      <c r="A678" t="s">
        <v>10146</v>
      </c>
      <c r="B678" t="s">
        <v>10147</v>
      </c>
      <c r="C678" t="s">
        <v>10363</v>
      </c>
      <c r="D678" t="s">
        <v>4531</v>
      </c>
      <c r="F678">
        <v>0</v>
      </c>
      <c r="G678" t="s">
        <v>10364</v>
      </c>
      <c r="H678" t="s">
        <v>10365</v>
      </c>
      <c r="I678">
        <v>17159</v>
      </c>
      <c r="J678">
        <v>15716</v>
      </c>
      <c r="K678">
        <v>15716</v>
      </c>
      <c r="L678" s="10">
        <v>632</v>
      </c>
      <c r="M678" s="10">
        <v>729</v>
      </c>
      <c r="N678" s="10">
        <v>916</v>
      </c>
      <c r="O678" s="10">
        <v>1098</v>
      </c>
      <c r="P678" s="10">
        <v>1390</v>
      </c>
      <c r="Q678" t="str">
        <f>VLOOKUP(I678,'CoC Range'!A$2:B$4899,2,FALSE())</f>
        <v>IL-520</v>
      </c>
      <c r="R678">
        <f>IF(VLOOKUP(Q678,'CoC Range'!B$2:C$4899,2,FALSE())="",1,0.5)</f>
        <v>1</v>
      </c>
    </row>
    <row r="679" spans="1:18" ht="14.25" customHeight="1" x14ac:dyDescent="0.35">
      <c r="A679" t="s">
        <v>10146</v>
      </c>
      <c r="B679" t="s">
        <v>10147</v>
      </c>
      <c r="C679" t="s">
        <v>10252</v>
      </c>
      <c r="D679" t="s">
        <v>4533</v>
      </c>
      <c r="F679">
        <v>1</v>
      </c>
      <c r="G679" t="s">
        <v>10253</v>
      </c>
      <c r="H679" t="s">
        <v>10366</v>
      </c>
      <c r="I679">
        <v>17161</v>
      </c>
      <c r="J679">
        <v>143819</v>
      </c>
      <c r="K679">
        <v>143819</v>
      </c>
      <c r="L679" s="10">
        <v>817</v>
      </c>
      <c r="M679" s="10">
        <v>928</v>
      </c>
      <c r="N679" s="10">
        <v>1143</v>
      </c>
      <c r="O679" s="10">
        <v>1498</v>
      </c>
      <c r="P679" s="10">
        <v>1819</v>
      </c>
      <c r="Q679" t="str">
        <f>VLOOKUP(I679,'CoC Range'!A$2:B$4899,2,FALSE())</f>
        <v>IL-518</v>
      </c>
      <c r="R679">
        <f>IF(VLOOKUP(Q679,'CoC Range'!B$2:C$4899,2,FALSE())="",1,0.5)</f>
        <v>1</v>
      </c>
    </row>
    <row r="680" spans="1:18" ht="14.25" customHeight="1" x14ac:dyDescent="0.35">
      <c r="A680" t="s">
        <v>10146</v>
      </c>
      <c r="B680" t="s">
        <v>10147</v>
      </c>
      <c r="C680" t="s">
        <v>10166</v>
      </c>
      <c r="D680" t="s">
        <v>3441</v>
      </c>
      <c r="F680">
        <v>1</v>
      </c>
      <c r="G680" t="s">
        <v>10167</v>
      </c>
      <c r="H680" t="s">
        <v>10367</v>
      </c>
      <c r="I680">
        <v>17163</v>
      </c>
      <c r="J680">
        <v>256791</v>
      </c>
      <c r="K680">
        <v>256791</v>
      </c>
      <c r="L680" s="10">
        <v>955</v>
      </c>
      <c r="M680" s="10">
        <v>995</v>
      </c>
      <c r="N680" s="10">
        <v>1218</v>
      </c>
      <c r="O680" s="10">
        <v>1568</v>
      </c>
      <c r="P680" s="10">
        <v>1812</v>
      </c>
      <c r="Q680" t="str">
        <f>VLOOKUP(I680,'CoC Range'!A$2:B$4899,2,FALSE())</f>
        <v>IL-508</v>
      </c>
      <c r="R680">
        <f>IF(VLOOKUP(Q680,'CoC Range'!B$2:C$4899,2,FALSE())="",1,0.5)</f>
        <v>1</v>
      </c>
    </row>
    <row r="681" spans="1:18" ht="14.25" customHeight="1" x14ac:dyDescent="0.35">
      <c r="A681" t="s">
        <v>10146</v>
      </c>
      <c r="B681" t="s">
        <v>10147</v>
      </c>
      <c r="C681" t="s">
        <v>10368</v>
      </c>
      <c r="D681" t="s">
        <v>3658</v>
      </c>
      <c r="F681">
        <v>0</v>
      </c>
      <c r="G681" t="s">
        <v>10369</v>
      </c>
      <c r="H681" t="s">
        <v>10370</v>
      </c>
      <c r="I681">
        <v>17165</v>
      </c>
      <c r="J681">
        <v>23662</v>
      </c>
      <c r="K681">
        <v>23662</v>
      </c>
      <c r="L681" s="10">
        <v>634</v>
      </c>
      <c r="M681" s="10">
        <v>701</v>
      </c>
      <c r="N681" s="10">
        <v>920</v>
      </c>
      <c r="O681" s="10">
        <v>1207</v>
      </c>
      <c r="P681" s="10">
        <v>1264</v>
      </c>
      <c r="Q681" t="str">
        <f>VLOOKUP(I681,'CoC Range'!A$2:B$4899,2,FALSE())</f>
        <v>IL-520</v>
      </c>
      <c r="R681">
        <f>IF(VLOOKUP(Q681,'CoC Range'!B$2:C$4899,2,FALSE())="",1,0.5)</f>
        <v>1</v>
      </c>
    </row>
    <row r="682" spans="1:18" ht="14.25" customHeight="1" x14ac:dyDescent="0.35">
      <c r="A682" t="s">
        <v>10146</v>
      </c>
      <c r="B682" t="s">
        <v>10147</v>
      </c>
      <c r="C682" t="s">
        <v>10326</v>
      </c>
      <c r="D682" t="s">
        <v>4537</v>
      </c>
      <c r="F682">
        <v>1</v>
      </c>
      <c r="G682" t="s">
        <v>10327</v>
      </c>
      <c r="H682" t="s">
        <v>10371</v>
      </c>
      <c r="I682">
        <v>17167</v>
      </c>
      <c r="J682">
        <v>196122</v>
      </c>
      <c r="K682">
        <v>196122</v>
      </c>
      <c r="L682" s="10">
        <v>829</v>
      </c>
      <c r="M682" s="10">
        <v>970</v>
      </c>
      <c r="N682" s="10">
        <v>1203</v>
      </c>
      <c r="O682" s="10">
        <v>1611</v>
      </c>
      <c r="P682" s="10">
        <v>1682</v>
      </c>
      <c r="Q682" t="str">
        <f>VLOOKUP(I682,'CoC Range'!A$2:B$4899,2,FALSE())</f>
        <v>IL-513</v>
      </c>
      <c r="R682">
        <f>IF(VLOOKUP(Q682,'CoC Range'!B$2:C$4899,2,FALSE())="",1,0.5)</f>
        <v>1</v>
      </c>
    </row>
    <row r="683" spans="1:18" ht="14.25" customHeight="1" x14ac:dyDescent="0.35">
      <c r="A683" t="s">
        <v>10146</v>
      </c>
      <c r="B683" t="s">
        <v>10147</v>
      </c>
      <c r="C683" t="s">
        <v>10372</v>
      </c>
      <c r="D683" t="s">
        <v>4539</v>
      </c>
      <c r="F683">
        <v>0</v>
      </c>
      <c r="G683" t="s">
        <v>10373</v>
      </c>
      <c r="H683" t="s">
        <v>10374</v>
      </c>
      <c r="I683">
        <v>17169</v>
      </c>
      <c r="J683">
        <v>6879</v>
      </c>
      <c r="K683">
        <v>6879</v>
      </c>
      <c r="L683" s="10">
        <v>632</v>
      </c>
      <c r="M683" s="10">
        <v>836</v>
      </c>
      <c r="N683" s="10">
        <v>916</v>
      </c>
      <c r="O683" s="10">
        <v>1098</v>
      </c>
      <c r="P683" s="10">
        <v>1315</v>
      </c>
      <c r="Q683" t="str">
        <f>VLOOKUP(I683,'CoC Range'!A$2:B$4899,2,FALSE())</f>
        <v>IL-519</v>
      </c>
      <c r="R683">
        <f>IF(VLOOKUP(Q683,'CoC Range'!B$2:C$4899,2,FALSE())="",1,0.5)</f>
        <v>1</v>
      </c>
    </row>
    <row r="684" spans="1:18" ht="14.25" customHeight="1" x14ac:dyDescent="0.35">
      <c r="A684" t="s">
        <v>10146</v>
      </c>
      <c r="B684" t="s">
        <v>10147</v>
      </c>
      <c r="C684" t="s">
        <v>10375</v>
      </c>
      <c r="D684" t="s">
        <v>3660</v>
      </c>
      <c r="F684">
        <v>0</v>
      </c>
      <c r="G684" t="s">
        <v>10376</v>
      </c>
      <c r="H684" t="s">
        <v>10377</v>
      </c>
      <c r="I684">
        <v>17171</v>
      </c>
      <c r="J684">
        <v>4899</v>
      </c>
      <c r="K684">
        <v>4899</v>
      </c>
      <c r="L684" s="10">
        <v>632</v>
      </c>
      <c r="M684" s="10">
        <v>698</v>
      </c>
      <c r="N684" s="10">
        <v>916</v>
      </c>
      <c r="O684" s="10">
        <v>1098</v>
      </c>
      <c r="P684" s="10">
        <v>1213</v>
      </c>
      <c r="Q684" t="str">
        <f>VLOOKUP(I684,'CoC Range'!A$2:B$4899,2,FALSE())</f>
        <v>IL-519</v>
      </c>
      <c r="R684">
        <f>IF(VLOOKUP(Q684,'CoC Range'!B$2:C$4899,2,FALSE())="",1,0.5)</f>
        <v>1</v>
      </c>
    </row>
    <row r="685" spans="1:18" ht="14.25" customHeight="1" x14ac:dyDescent="0.35">
      <c r="A685" t="s">
        <v>10146</v>
      </c>
      <c r="B685" t="s">
        <v>10147</v>
      </c>
      <c r="C685" t="s">
        <v>10378</v>
      </c>
      <c r="D685" t="s">
        <v>3443</v>
      </c>
      <c r="F685">
        <v>0</v>
      </c>
      <c r="G685" t="s">
        <v>10379</v>
      </c>
      <c r="H685" t="s">
        <v>10380</v>
      </c>
      <c r="I685">
        <v>17173</v>
      </c>
      <c r="J685">
        <v>21042</v>
      </c>
      <c r="K685">
        <v>21042</v>
      </c>
      <c r="L685" s="10">
        <v>656</v>
      </c>
      <c r="M685" s="10">
        <v>789</v>
      </c>
      <c r="N685" s="10">
        <v>951</v>
      </c>
      <c r="O685" s="10">
        <v>1140</v>
      </c>
      <c r="P685" s="10">
        <v>1435</v>
      </c>
      <c r="Q685" t="str">
        <f>VLOOKUP(I685,'CoC Range'!A$2:B$4899,2,FALSE())</f>
        <v>IL-515</v>
      </c>
      <c r="R685">
        <f>IF(VLOOKUP(Q685,'CoC Range'!B$2:C$4899,2,FALSE())="",1,0.5)</f>
        <v>1</v>
      </c>
    </row>
    <row r="686" spans="1:18" ht="14.25" customHeight="1" x14ac:dyDescent="0.35">
      <c r="A686" t="s">
        <v>10146</v>
      </c>
      <c r="B686" t="s">
        <v>10147</v>
      </c>
      <c r="C686" t="s">
        <v>10317</v>
      </c>
      <c r="D686" t="s">
        <v>4543</v>
      </c>
      <c r="F686">
        <v>1</v>
      </c>
      <c r="G686" t="s">
        <v>10318</v>
      </c>
      <c r="H686" t="s">
        <v>10381</v>
      </c>
      <c r="I686">
        <v>17175</v>
      </c>
      <c r="J686">
        <v>5395</v>
      </c>
      <c r="K686">
        <v>5395</v>
      </c>
      <c r="L686" s="10">
        <v>758</v>
      </c>
      <c r="M686" s="10">
        <v>818</v>
      </c>
      <c r="N686" s="10">
        <v>1039</v>
      </c>
      <c r="O686" s="10">
        <v>1346</v>
      </c>
      <c r="P686" s="10">
        <v>1449</v>
      </c>
      <c r="Q686" t="str">
        <f>VLOOKUP(I686,'CoC Range'!A$2:B$4899,2,FALSE())</f>
        <v>IL-518</v>
      </c>
      <c r="R686">
        <f>IF(VLOOKUP(Q686,'CoC Range'!B$2:C$4899,2,FALSE())="",1,0.5)</f>
        <v>1</v>
      </c>
    </row>
    <row r="687" spans="1:18" ht="14.25" customHeight="1" x14ac:dyDescent="0.35">
      <c r="A687" t="s">
        <v>10146</v>
      </c>
      <c r="B687" t="s">
        <v>10147</v>
      </c>
      <c r="C687" t="s">
        <v>10382</v>
      </c>
      <c r="D687" t="s">
        <v>4545</v>
      </c>
      <c r="F687">
        <v>0</v>
      </c>
      <c r="G687" t="s">
        <v>10383</v>
      </c>
      <c r="H687" t="s">
        <v>10384</v>
      </c>
      <c r="I687">
        <v>17177</v>
      </c>
      <c r="J687">
        <v>44482</v>
      </c>
      <c r="K687">
        <v>44482</v>
      </c>
      <c r="L687" s="10">
        <v>694</v>
      </c>
      <c r="M687" s="10">
        <v>698</v>
      </c>
      <c r="N687" s="10">
        <v>916</v>
      </c>
      <c r="O687" s="10">
        <v>1124</v>
      </c>
      <c r="P687" s="10">
        <v>1342</v>
      </c>
      <c r="Q687" t="str">
        <f>VLOOKUP(I687,'CoC Range'!A$2:B$4899,2,FALSE())</f>
        <v>IL-518</v>
      </c>
      <c r="R687">
        <f>IF(VLOOKUP(Q687,'CoC Range'!B$2:C$4899,2,FALSE())="",1,0.5)</f>
        <v>1</v>
      </c>
    </row>
    <row r="688" spans="1:18" ht="14.25" customHeight="1" x14ac:dyDescent="0.35">
      <c r="A688" t="s">
        <v>10146</v>
      </c>
      <c r="B688" t="s">
        <v>10147</v>
      </c>
      <c r="C688" t="s">
        <v>10317</v>
      </c>
      <c r="D688" t="s">
        <v>4547</v>
      </c>
      <c r="F688">
        <v>1</v>
      </c>
      <c r="G688" t="s">
        <v>10318</v>
      </c>
      <c r="H688" t="s">
        <v>10385</v>
      </c>
      <c r="I688">
        <v>17179</v>
      </c>
      <c r="J688">
        <v>131276</v>
      </c>
      <c r="K688">
        <v>131276</v>
      </c>
      <c r="L688" s="10">
        <v>758</v>
      </c>
      <c r="M688" s="10">
        <v>818</v>
      </c>
      <c r="N688" s="10">
        <v>1039</v>
      </c>
      <c r="O688" s="10">
        <v>1346</v>
      </c>
      <c r="P688" s="10">
        <v>1449</v>
      </c>
      <c r="Q688" t="str">
        <f>VLOOKUP(I688,'CoC Range'!A$2:B$4899,2,FALSE())</f>
        <v>IL-507</v>
      </c>
      <c r="R688">
        <f>IF(VLOOKUP(Q688,'CoC Range'!B$2:C$4899,2,FALSE())="",1,0.5)</f>
        <v>1</v>
      </c>
    </row>
    <row r="689" spans="1:18" ht="14.25" customHeight="1" x14ac:dyDescent="0.35">
      <c r="A689" t="s">
        <v>10146</v>
      </c>
      <c r="B689" t="s">
        <v>10147</v>
      </c>
      <c r="C689" t="s">
        <v>10386</v>
      </c>
      <c r="D689" t="s">
        <v>3672</v>
      </c>
      <c r="F689">
        <v>0</v>
      </c>
      <c r="G689" t="s">
        <v>10387</v>
      </c>
      <c r="H689" t="s">
        <v>10388</v>
      </c>
      <c r="I689">
        <v>17181</v>
      </c>
      <c r="J689">
        <v>17122</v>
      </c>
      <c r="K689">
        <v>17122</v>
      </c>
      <c r="L689" s="10">
        <v>640</v>
      </c>
      <c r="M689" s="10">
        <v>698</v>
      </c>
      <c r="N689" s="10">
        <v>916</v>
      </c>
      <c r="O689" s="10">
        <v>1129</v>
      </c>
      <c r="P689" s="10">
        <v>1261</v>
      </c>
      <c r="Q689" t="str">
        <f>VLOOKUP(I689,'CoC Range'!A$2:B$4899,2,FALSE())</f>
        <v>IL-520</v>
      </c>
      <c r="R689">
        <f>IF(VLOOKUP(Q689,'CoC Range'!B$2:C$4899,2,FALSE())="",1,0.5)</f>
        <v>1</v>
      </c>
    </row>
    <row r="690" spans="1:18" ht="14.25" customHeight="1" x14ac:dyDescent="0.35">
      <c r="A690" t="s">
        <v>10146</v>
      </c>
      <c r="B690" t="s">
        <v>10147</v>
      </c>
      <c r="C690" t="s">
        <v>10389</v>
      </c>
      <c r="D690" t="s">
        <v>4550</v>
      </c>
      <c r="F690">
        <v>0</v>
      </c>
      <c r="G690" t="s">
        <v>10390</v>
      </c>
      <c r="H690" t="s">
        <v>10391</v>
      </c>
      <c r="I690">
        <v>17183</v>
      </c>
      <c r="J690">
        <v>74113</v>
      </c>
      <c r="K690">
        <v>74113</v>
      </c>
      <c r="L690" s="10">
        <v>672</v>
      </c>
      <c r="M690" s="10">
        <v>742</v>
      </c>
      <c r="N690" s="10">
        <v>974</v>
      </c>
      <c r="O690" s="10">
        <v>1179</v>
      </c>
      <c r="P690" s="10">
        <v>1306</v>
      </c>
      <c r="Q690" t="str">
        <f>VLOOKUP(I690,'CoC Range'!A$2:B$4899,2,FALSE())</f>
        <v>IL-512</v>
      </c>
      <c r="R690">
        <f>IF(VLOOKUP(Q690,'CoC Range'!B$2:C$4899,2,FALSE())="",1,0.5)</f>
        <v>1</v>
      </c>
    </row>
    <row r="691" spans="1:18" ht="14.25" customHeight="1" x14ac:dyDescent="0.35">
      <c r="A691" t="s">
        <v>10146</v>
      </c>
      <c r="B691" t="s">
        <v>10147</v>
      </c>
      <c r="C691" t="s">
        <v>10392</v>
      </c>
      <c r="D691" t="s">
        <v>4552</v>
      </c>
      <c r="F691">
        <v>0</v>
      </c>
      <c r="G691" t="s">
        <v>10393</v>
      </c>
      <c r="H691" t="s">
        <v>10394</v>
      </c>
      <c r="I691">
        <v>17185</v>
      </c>
      <c r="J691">
        <v>11321</v>
      </c>
      <c r="K691">
        <v>11321</v>
      </c>
      <c r="L691" s="10">
        <v>632</v>
      </c>
      <c r="M691" s="10">
        <v>698</v>
      </c>
      <c r="N691" s="10">
        <v>916</v>
      </c>
      <c r="O691" s="10">
        <v>1274</v>
      </c>
      <c r="P691" s="10">
        <v>1308</v>
      </c>
      <c r="Q691" t="str">
        <f>VLOOKUP(I691,'CoC Range'!A$2:B$4899,2,FALSE())</f>
        <v>IL-520</v>
      </c>
      <c r="R691">
        <f>IF(VLOOKUP(Q691,'CoC Range'!B$2:C$4899,2,FALSE())="",1,0.5)</f>
        <v>1</v>
      </c>
    </row>
    <row r="692" spans="1:18" ht="14.25" customHeight="1" x14ac:dyDescent="0.35">
      <c r="A692" t="s">
        <v>10146</v>
      </c>
      <c r="B692" t="s">
        <v>10147</v>
      </c>
      <c r="C692" t="s">
        <v>10395</v>
      </c>
      <c r="D692" t="s">
        <v>4306</v>
      </c>
      <c r="F692">
        <v>0</v>
      </c>
      <c r="G692" t="s">
        <v>10396</v>
      </c>
      <c r="H692" t="s">
        <v>10397</v>
      </c>
      <c r="I692">
        <v>17187</v>
      </c>
      <c r="J692">
        <v>16760</v>
      </c>
      <c r="K692">
        <v>16760</v>
      </c>
      <c r="L692" s="10">
        <v>632</v>
      </c>
      <c r="M692" s="10">
        <v>698</v>
      </c>
      <c r="N692" s="10">
        <v>916</v>
      </c>
      <c r="O692" s="10">
        <v>1156</v>
      </c>
      <c r="P692" s="10">
        <v>1537</v>
      </c>
      <c r="Q692" t="str">
        <f>VLOOKUP(I692,'CoC Range'!A$2:B$4899,2,FALSE())</f>
        <v>IL-519</v>
      </c>
      <c r="R692">
        <f>IF(VLOOKUP(Q692,'CoC Range'!B$2:C$4899,2,FALSE())="",1,0.5)</f>
        <v>1</v>
      </c>
    </row>
    <row r="693" spans="1:18" ht="14.25" customHeight="1" x14ac:dyDescent="0.35">
      <c r="A693" t="s">
        <v>10146</v>
      </c>
      <c r="B693" t="s">
        <v>10147</v>
      </c>
      <c r="C693" t="s">
        <v>10398</v>
      </c>
      <c r="D693" t="s">
        <v>3455</v>
      </c>
      <c r="F693">
        <v>0</v>
      </c>
      <c r="G693" t="s">
        <v>10399</v>
      </c>
      <c r="H693" t="s">
        <v>10400</v>
      </c>
      <c r="I693">
        <v>17189</v>
      </c>
      <c r="J693">
        <v>13781</v>
      </c>
      <c r="K693">
        <v>13781</v>
      </c>
      <c r="L693" s="10">
        <v>632</v>
      </c>
      <c r="M693" s="10">
        <v>836</v>
      </c>
      <c r="N693" s="10">
        <v>916</v>
      </c>
      <c r="O693" s="10">
        <v>1242</v>
      </c>
      <c r="P693" s="10">
        <v>1268</v>
      </c>
      <c r="Q693" t="str">
        <f>VLOOKUP(I693,'CoC Range'!A$2:B$4899,2,FALSE())</f>
        <v>IL-520</v>
      </c>
      <c r="R693">
        <f>IF(VLOOKUP(Q693,'CoC Range'!B$2:C$4899,2,FALSE())="",1,0.5)</f>
        <v>1</v>
      </c>
    </row>
    <row r="694" spans="1:18" ht="14.25" customHeight="1" x14ac:dyDescent="0.35">
      <c r="A694" t="s">
        <v>10146</v>
      </c>
      <c r="B694" t="s">
        <v>10147</v>
      </c>
      <c r="C694" t="s">
        <v>10401</v>
      </c>
      <c r="D694" t="s">
        <v>4309</v>
      </c>
      <c r="F694">
        <v>0</v>
      </c>
      <c r="G694" t="s">
        <v>10402</v>
      </c>
      <c r="H694" t="s">
        <v>10403</v>
      </c>
      <c r="I694">
        <v>17191</v>
      </c>
      <c r="J694">
        <v>16127</v>
      </c>
      <c r="K694">
        <v>16127</v>
      </c>
      <c r="L694" s="10">
        <v>632</v>
      </c>
      <c r="M694" s="10">
        <v>698</v>
      </c>
      <c r="N694" s="10">
        <v>916</v>
      </c>
      <c r="O694" s="10">
        <v>1098</v>
      </c>
      <c r="P694" s="10">
        <v>1537</v>
      </c>
      <c r="Q694" t="str">
        <f>VLOOKUP(I694,'CoC Range'!A$2:B$4899,2,FALSE())</f>
        <v>IL-520</v>
      </c>
      <c r="R694">
        <f>IF(VLOOKUP(Q694,'CoC Range'!B$2:C$4899,2,FALSE())="",1,0.5)</f>
        <v>1</v>
      </c>
    </row>
    <row r="695" spans="1:18" ht="14.25" customHeight="1" x14ac:dyDescent="0.35">
      <c r="A695" t="s">
        <v>10146</v>
      </c>
      <c r="B695" t="s">
        <v>10147</v>
      </c>
      <c r="C695" t="s">
        <v>10404</v>
      </c>
      <c r="D695" t="s">
        <v>3677</v>
      </c>
      <c r="F695">
        <v>0</v>
      </c>
      <c r="G695" t="s">
        <v>10405</v>
      </c>
      <c r="H695" t="s">
        <v>10406</v>
      </c>
      <c r="I695">
        <v>17193</v>
      </c>
      <c r="J695">
        <v>13834</v>
      </c>
      <c r="K695">
        <v>13834</v>
      </c>
      <c r="L695" s="10">
        <v>632</v>
      </c>
      <c r="M695" s="10">
        <v>698</v>
      </c>
      <c r="N695" s="10">
        <v>916</v>
      </c>
      <c r="O695" s="10">
        <v>1209</v>
      </c>
      <c r="P695" s="10">
        <v>1438</v>
      </c>
      <c r="Q695" t="str">
        <f>VLOOKUP(I695,'CoC Range'!A$2:B$4899,2,FALSE())</f>
        <v>IL-520</v>
      </c>
      <c r="R695">
        <f>IF(VLOOKUP(Q695,'CoC Range'!B$2:C$4899,2,FALSE())="",1,0.5)</f>
        <v>1</v>
      </c>
    </row>
    <row r="696" spans="1:18" ht="14.25" customHeight="1" x14ac:dyDescent="0.35">
      <c r="A696" t="s">
        <v>10146</v>
      </c>
      <c r="B696" t="s">
        <v>10147</v>
      </c>
      <c r="C696" t="s">
        <v>10407</v>
      </c>
      <c r="D696" t="s">
        <v>4558</v>
      </c>
      <c r="F696">
        <v>0</v>
      </c>
      <c r="G696" t="s">
        <v>10408</v>
      </c>
      <c r="H696" t="s">
        <v>10409</v>
      </c>
      <c r="I696">
        <v>17195</v>
      </c>
      <c r="J696">
        <v>55569</v>
      </c>
      <c r="K696">
        <v>55569</v>
      </c>
      <c r="L696" s="10">
        <v>673</v>
      </c>
      <c r="M696" s="10">
        <v>719</v>
      </c>
      <c r="N696" s="10">
        <v>916</v>
      </c>
      <c r="O696" s="10">
        <v>1208</v>
      </c>
      <c r="P696" s="10">
        <v>1213</v>
      </c>
      <c r="Q696" t="str">
        <f>VLOOKUP(I696,'CoC Range'!A$2:B$4899,2,FALSE())</f>
        <v>IL-518</v>
      </c>
      <c r="R696">
        <f>IF(VLOOKUP(Q696,'CoC Range'!B$2:C$4899,2,FALSE())="",1,0.5)</f>
        <v>1</v>
      </c>
    </row>
    <row r="697" spans="1:18" ht="14.25" customHeight="1" x14ac:dyDescent="0.35">
      <c r="A697" t="s">
        <v>10146</v>
      </c>
      <c r="B697" t="s">
        <v>10147</v>
      </c>
      <c r="C697" t="s">
        <v>10191</v>
      </c>
      <c r="D697" t="s">
        <v>4560</v>
      </c>
      <c r="F697">
        <v>1</v>
      </c>
      <c r="G697" t="s">
        <v>10192</v>
      </c>
      <c r="H697" t="s">
        <v>10410</v>
      </c>
      <c r="I697">
        <v>17197</v>
      </c>
      <c r="J697">
        <v>696774</v>
      </c>
      <c r="K697">
        <v>696774</v>
      </c>
      <c r="L697" s="10">
        <v>1480</v>
      </c>
      <c r="M697" s="10">
        <v>1581</v>
      </c>
      <c r="N697" s="10">
        <v>1781</v>
      </c>
      <c r="O697" s="10">
        <v>2294</v>
      </c>
      <c r="P697" s="10">
        <v>2653</v>
      </c>
      <c r="Q697" t="str">
        <f>VLOOKUP(I697,'CoC Range'!A$2:B$4899,2,FALSE())</f>
        <v>IL-506</v>
      </c>
      <c r="R697">
        <f>IF(VLOOKUP(Q697,'CoC Range'!B$2:C$4899,2,FALSE())="",1,0.5)</f>
        <v>1</v>
      </c>
    </row>
    <row r="698" spans="1:18" ht="14.25" customHeight="1" x14ac:dyDescent="0.35">
      <c r="A698" t="s">
        <v>10146</v>
      </c>
      <c r="B698" t="s">
        <v>10147</v>
      </c>
      <c r="C698" t="s">
        <v>10411</v>
      </c>
      <c r="D698" t="s">
        <v>4562</v>
      </c>
      <c r="F698">
        <v>0</v>
      </c>
      <c r="G698" t="s">
        <v>10412</v>
      </c>
      <c r="H698" t="s">
        <v>10413</v>
      </c>
      <c r="I698">
        <v>17199</v>
      </c>
      <c r="J698">
        <v>67120</v>
      </c>
      <c r="K698">
        <v>67120</v>
      </c>
      <c r="L698" s="10">
        <v>753</v>
      </c>
      <c r="M698" s="10">
        <v>790</v>
      </c>
      <c r="N698" s="10">
        <v>1037</v>
      </c>
      <c r="O698" s="10">
        <v>1369</v>
      </c>
      <c r="P698" s="10">
        <v>1386</v>
      </c>
      <c r="Q698" t="str">
        <f>VLOOKUP(I698,'CoC Range'!A$2:B$4899,2,FALSE())</f>
        <v>IL-520</v>
      </c>
      <c r="R698">
        <f>IF(VLOOKUP(Q698,'CoC Range'!B$2:C$4899,2,FALSE())="",1,0.5)</f>
        <v>1</v>
      </c>
    </row>
    <row r="699" spans="1:18" ht="14.25" customHeight="1" x14ac:dyDescent="0.35">
      <c r="A699" t="s">
        <v>10146</v>
      </c>
      <c r="B699" t="s">
        <v>10147</v>
      </c>
      <c r="C699" t="s">
        <v>10157</v>
      </c>
      <c r="D699" t="s">
        <v>4564</v>
      </c>
      <c r="F699">
        <v>1</v>
      </c>
      <c r="G699" t="s">
        <v>10158</v>
      </c>
      <c r="H699" t="s">
        <v>10414</v>
      </c>
      <c r="I699">
        <v>17201</v>
      </c>
      <c r="J699">
        <v>284591</v>
      </c>
      <c r="K699">
        <v>284591</v>
      </c>
      <c r="L699" s="10">
        <v>810</v>
      </c>
      <c r="M699" s="10">
        <v>895</v>
      </c>
      <c r="N699" s="10">
        <v>1175</v>
      </c>
      <c r="O699" s="10">
        <v>1555</v>
      </c>
      <c r="P699" s="10">
        <v>1594</v>
      </c>
      <c r="Q699" t="str">
        <f>VLOOKUP(I699,'CoC Range'!A$2:B$4899,2,FALSE())</f>
        <v>IL-501</v>
      </c>
      <c r="R699">
        <f>IF(VLOOKUP(Q699,'CoC Range'!B$2:C$4899,2,FALSE())="",1,0.5)</f>
        <v>1</v>
      </c>
    </row>
    <row r="700" spans="1:18" ht="14.25" customHeight="1" x14ac:dyDescent="0.35">
      <c r="A700" t="s">
        <v>10146</v>
      </c>
      <c r="B700" t="s">
        <v>10147</v>
      </c>
      <c r="C700" t="s">
        <v>10317</v>
      </c>
      <c r="D700" t="s">
        <v>4566</v>
      </c>
      <c r="F700">
        <v>1</v>
      </c>
      <c r="G700" t="s">
        <v>10318</v>
      </c>
      <c r="H700" t="s">
        <v>10415</v>
      </c>
      <c r="I700">
        <v>17203</v>
      </c>
      <c r="J700">
        <v>38414</v>
      </c>
      <c r="K700">
        <v>38414</v>
      </c>
      <c r="L700" s="10">
        <v>758</v>
      </c>
      <c r="M700" s="10">
        <v>818</v>
      </c>
      <c r="N700" s="10">
        <v>1039</v>
      </c>
      <c r="O700" s="10">
        <v>1346</v>
      </c>
      <c r="P700" s="10">
        <v>1449</v>
      </c>
      <c r="Q700" t="str">
        <f>VLOOKUP(I700,'CoC Range'!A$2:B$4899,2,FALSE())</f>
        <v>IL-507</v>
      </c>
      <c r="R700">
        <f>IF(VLOOKUP(Q700,'CoC Range'!B$2:C$4899,2,FALSE())="",1,0.5)</f>
        <v>1</v>
      </c>
    </row>
    <row r="701" spans="1:18" ht="14.25" customHeight="1" x14ac:dyDescent="0.35">
      <c r="A701" t="s">
        <v>10416</v>
      </c>
      <c r="B701" t="s">
        <v>10417</v>
      </c>
      <c r="C701" t="s">
        <v>10418</v>
      </c>
      <c r="D701" t="s">
        <v>3797</v>
      </c>
      <c r="F701">
        <v>0</v>
      </c>
      <c r="G701" t="s">
        <v>10419</v>
      </c>
      <c r="H701" t="s">
        <v>10420</v>
      </c>
      <c r="I701">
        <v>18001</v>
      </c>
      <c r="J701">
        <v>35827</v>
      </c>
      <c r="K701">
        <v>35827</v>
      </c>
      <c r="L701" s="10">
        <v>695</v>
      </c>
      <c r="M701" s="10">
        <v>872</v>
      </c>
      <c r="N701" s="10">
        <v>956</v>
      </c>
      <c r="O701" s="10">
        <v>1227</v>
      </c>
      <c r="P701" s="10">
        <v>1266</v>
      </c>
      <c r="Q701" t="str">
        <f>VLOOKUP(I701,'CoC Range'!A$2:B$4899,2,FALSE())</f>
        <v>In-502</v>
      </c>
      <c r="R701">
        <f>IF(VLOOKUP(Q701,'CoC Range'!B$2:C$4899,2,FALSE())="",1,0.5)</f>
        <v>1</v>
      </c>
    </row>
    <row r="702" spans="1:18" ht="14.25" customHeight="1" x14ac:dyDescent="0.35">
      <c r="A702" t="s">
        <v>10416</v>
      </c>
      <c r="B702" t="s">
        <v>10417</v>
      </c>
      <c r="C702" t="s">
        <v>10421</v>
      </c>
      <c r="D702" t="s">
        <v>4569</v>
      </c>
      <c r="F702">
        <v>1</v>
      </c>
      <c r="G702" t="s">
        <v>10422</v>
      </c>
      <c r="H702" t="s">
        <v>10423</v>
      </c>
      <c r="I702">
        <v>18003</v>
      </c>
      <c r="J702">
        <v>385456</v>
      </c>
      <c r="K702">
        <v>385456</v>
      </c>
      <c r="L702" s="10">
        <v>892</v>
      </c>
      <c r="M702" s="10">
        <v>916</v>
      </c>
      <c r="N702" s="10">
        <v>1113</v>
      </c>
      <c r="O702" s="10">
        <v>1381</v>
      </c>
      <c r="P702" s="10">
        <v>1512</v>
      </c>
      <c r="Q702" t="str">
        <f>VLOOKUP(I702,'CoC Range'!A$2:B$4899,2,FALSE())</f>
        <v>In-502</v>
      </c>
      <c r="R702">
        <f>IF(VLOOKUP(Q702,'CoC Range'!B$2:C$4899,2,FALSE())="",1,0.5)</f>
        <v>1</v>
      </c>
    </row>
    <row r="703" spans="1:18" ht="14.25" customHeight="1" x14ac:dyDescent="0.35">
      <c r="A703" t="s">
        <v>10416</v>
      </c>
      <c r="B703" t="s">
        <v>10417</v>
      </c>
      <c r="C703" t="s">
        <v>10424</v>
      </c>
      <c r="D703" t="s">
        <v>4571</v>
      </c>
      <c r="F703">
        <v>1</v>
      </c>
      <c r="G703" t="s">
        <v>10425</v>
      </c>
      <c r="H703" t="s">
        <v>10426</v>
      </c>
      <c r="I703">
        <v>18005</v>
      </c>
      <c r="J703">
        <v>82371</v>
      </c>
      <c r="K703">
        <v>82371</v>
      </c>
      <c r="L703" s="10">
        <v>1233</v>
      </c>
      <c r="M703" s="10">
        <v>1257</v>
      </c>
      <c r="N703" s="10">
        <v>1415</v>
      </c>
      <c r="O703" s="10">
        <v>1697</v>
      </c>
      <c r="P703" s="10">
        <v>2000</v>
      </c>
      <c r="Q703" t="str">
        <f>VLOOKUP(I703,'CoC Range'!A$2:B$4899,2,FALSE())</f>
        <v>In-502</v>
      </c>
      <c r="R703">
        <f>IF(VLOOKUP(Q703,'CoC Range'!B$2:C$4899,2,FALSE())="",1,0.5)</f>
        <v>1</v>
      </c>
    </row>
    <row r="704" spans="1:18" ht="14.25" customHeight="1" x14ac:dyDescent="0.35">
      <c r="A704" t="s">
        <v>10416</v>
      </c>
      <c r="B704" t="s">
        <v>10417</v>
      </c>
      <c r="C704" t="s">
        <v>10427</v>
      </c>
      <c r="D704" t="s">
        <v>3557</v>
      </c>
      <c r="F704">
        <v>1</v>
      </c>
      <c r="G704" t="s">
        <v>10428</v>
      </c>
      <c r="H704" t="s">
        <v>10429</v>
      </c>
      <c r="I704">
        <v>18007</v>
      </c>
      <c r="J704">
        <v>8709</v>
      </c>
      <c r="K704">
        <v>8709</v>
      </c>
      <c r="L704" s="10">
        <v>894</v>
      </c>
      <c r="M704" s="10">
        <v>1032</v>
      </c>
      <c r="N704" s="10">
        <v>1242</v>
      </c>
      <c r="O704" s="10">
        <v>1489</v>
      </c>
      <c r="P704" s="10">
        <v>1992</v>
      </c>
      <c r="Q704" t="str">
        <f>VLOOKUP(I704,'CoC Range'!A$2:B$4899,2,FALSE())</f>
        <v>In-502</v>
      </c>
      <c r="R704">
        <f>IF(VLOOKUP(Q704,'CoC Range'!B$2:C$4899,2,FALSE())="",1,0.5)</f>
        <v>1</v>
      </c>
    </row>
    <row r="705" spans="1:18" ht="14.25" customHeight="1" x14ac:dyDescent="0.35">
      <c r="A705" t="s">
        <v>10416</v>
      </c>
      <c r="B705" t="s">
        <v>10417</v>
      </c>
      <c r="C705" t="s">
        <v>10430</v>
      </c>
      <c r="D705" t="s">
        <v>4574</v>
      </c>
      <c r="F705">
        <v>0</v>
      </c>
      <c r="G705" t="s">
        <v>10431</v>
      </c>
      <c r="H705" t="s">
        <v>10432</v>
      </c>
      <c r="I705">
        <v>18009</v>
      </c>
      <c r="J705">
        <v>12074</v>
      </c>
      <c r="K705">
        <v>12074</v>
      </c>
      <c r="L705" s="10">
        <v>685</v>
      </c>
      <c r="M705" s="10">
        <v>766</v>
      </c>
      <c r="N705" s="10">
        <v>956</v>
      </c>
      <c r="O705" s="10">
        <v>1268</v>
      </c>
      <c r="P705" s="10">
        <v>1555</v>
      </c>
      <c r="Q705" t="str">
        <f>VLOOKUP(I705,'CoC Range'!A$2:B$4899,2,FALSE())</f>
        <v>In-502</v>
      </c>
      <c r="R705">
        <f>IF(VLOOKUP(Q705,'CoC Range'!B$2:C$4899,2,FALSE())="",1,0.5)</f>
        <v>1</v>
      </c>
    </row>
    <row r="706" spans="1:18" ht="14.25" customHeight="1" x14ac:dyDescent="0.35">
      <c r="A706" t="s">
        <v>10416</v>
      </c>
      <c r="B706" t="s">
        <v>10417</v>
      </c>
      <c r="C706" t="s">
        <v>10433</v>
      </c>
      <c r="D706" t="s">
        <v>3559</v>
      </c>
      <c r="F706">
        <v>1</v>
      </c>
      <c r="G706" t="s">
        <v>10434</v>
      </c>
      <c r="H706" t="s">
        <v>10435</v>
      </c>
      <c r="I706">
        <v>18011</v>
      </c>
      <c r="J706">
        <v>71235</v>
      </c>
      <c r="K706">
        <v>71235</v>
      </c>
      <c r="L706" s="10">
        <v>1118</v>
      </c>
      <c r="M706" s="10">
        <v>1267</v>
      </c>
      <c r="N706" s="10">
        <v>1473</v>
      </c>
      <c r="O706" s="10">
        <v>1907</v>
      </c>
      <c r="P706" s="10">
        <v>2338</v>
      </c>
      <c r="Q706" t="str">
        <f>VLOOKUP(I706,'CoC Range'!A$2:B$4899,2,FALSE())</f>
        <v>In-502</v>
      </c>
      <c r="R706">
        <f>IF(VLOOKUP(Q706,'CoC Range'!B$2:C$4899,2,FALSE())="",1,0.5)</f>
        <v>1</v>
      </c>
    </row>
    <row r="707" spans="1:18" ht="14.25" customHeight="1" x14ac:dyDescent="0.35">
      <c r="A707" t="s">
        <v>10416</v>
      </c>
      <c r="B707" t="s">
        <v>10417</v>
      </c>
      <c r="C707" t="s">
        <v>10433</v>
      </c>
      <c r="D707" t="s">
        <v>4418</v>
      </c>
      <c r="F707">
        <v>1</v>
      </c>
      <c r="G707" t="s">
        <v>10434</v>
      </c>
      <c r="H707" t="s">
        <v>10436</v>
      </c>
      <c r="I707">
        <v>18013</v>
      </c>
      <c r="J707">
        <v>15513</v>
      </c>
      <c r="K707">
        <v>15513</v>
      </c>
      <c r="L707" s="10">
        <v>1118</v>
      </c>
      <c r="M707" s="10">
        <v>1267</v>
      </c>
      <c r="N707" s="10">
        <v>1473</v>
      </c>
      <c r="O707" s="10">
        <v>1907</v>
      </c>
      <c r="P707" s="10">
        <v>2338</v>
      </c>
      <c r="Q707" t="str">
        <f>VLOOKUP(I707,'CoC Range'!A$2:B$4899,2,FALSE())</f>
        <v>In-502</v>
      </c>
      <c r="R707">
        <f>IF(VLOOKUP(Q707,'CoC Range'!B$2:C$4899,2,FALSE())="",1,0.5)</f>
        <v>1</v>
      </c>
    </row>
    <row r="708" spans="1:18" ht="14.25" customHeight="1" x14ac:dyDescent="0.35">
      <c r="A708" t="s">
        <v>10416</v>
      </c>
      <c r="B708" t="s">
        <v>10417</v>
      </c>
      <c r="C708" t="s">
        <v>10437</v>
      </c>
      <c r="D708" t="s">
        <v>3564</v>
      </c>
      <c r="F708">
        <v>1</v>
      </c>
      <c r="G708" t="s">
        <v>10438</v>
      </c>
      <c r="H708" t="s">
        <v>10439</v>
      </c>
      <c r="I708">
        <v>18015</v>
      </c>
      <c r="J708">
        <v>20397</v>
      </c>
      <c r="K708">
        <v>20397</v>
      </c>
      <c r="L708" s="10">
        <v>709</v>
      </c>
      <c r="M708" s="10">
        <v>742</v>
      </c>
      <c r="N708" s="10">
        <v>973</v>
      </c>
      <c r="O708" s="10">
        <v>1219</v>
      </c>
      <c r="P708" s="10">
        <v>1328</v>
      </c>
      <c r="Q708" t="str">
        <f>VLOOKUP(I708,'CoC Range'!A$2:B$4899,2,FALSE())</f>
        <v>In-502</v>
      </c>
      <c r="R708">
        <f>IF(VLOOKUP(Q708,'CoC Range'!B$2:C$4899,2,FALSE())="",1,0.5)</f>
        <v>1</v>
      </c>
    </row>
    <row r="709" spans="1:18" ht="14.25" customHeight="1" x14ac:dyDescent="0.35">
      <c r="A709" t="s">
        <v>10416</v>
      </c>
      <c r="B709" t="s">
        <v>10417</v>
      </c>
      <c r="C709" t="s">
        <v>10440</v>
      </c>
      <c r="D709" t="s">
        <v>4424</v>
      </c>
      <c r="F709">
        <v>0</v>
      </c>
      <c r="G709" t="s">
        <v>10441</v>
      </c>
      <c r="H709" t="s">
        <v>10442</v>
      </c>
      <c r="I709">
        <v>18017</v>
      </c>
      <c r="J709">
        <v>37820</v>
      </c>
      <c r="K709">
        <v>37820</v>
      </c>
      <c r="L709" s="10">
        <v>791</v>
      </c>
      <c r="M709" s="10">
        <v>796</v>
      </c>
      <c r="N709" s="10">
        <v>956</v>
      </c>
      <c r="O709" s="10">
        <v>1278</v>
      </c>
      <c r="P709" s="10">
        <v>1282</v>
      </c>
      <c r="Q709" t="str">
        <f>VLOOKUP(I709,'CoC Range'!A$2:B$4899,2,FALSE())</f>
        <v>In-502</v>
      </c>
      <c r="R709">
        <f>IF(VLOOKUP(Q709,'CoC Range'!B$2:C$4899,2,FALSE())="",1,0.5)</f>
        <v>1</v>
      </c>
    </row>
    <row r="710" spans="1:18" ht="14.25" customHeight="1" x14ac:dyDescent="0.35">
      <c r="A710" t="s">
        <v>10416</v>
      </c>
      <c r="B710" t="s">
        <v>10417</v>
      </c>
      <c r="C710" t="s">
        <v>10443</v>
      </c>
      <c r="D710" t="s">
        <v>3568</v>
      </c>
      <c r="F710">
        <v>1</v>
      </c>
      <c r="G710" t="s">
        <v>10444</v>
      </c>
      <c r="H710" t="s">
        <v>10445</v>
      </c>
      <c r="I710">
        <v>18019</v>
      </c>
      <c r="J710">
        <v>121484</v>
      </c>
      <c r="K710">
        <v>121484</v>
      </c>
      <c r="L710" s="10">
        <v>966</v>
      </c>
      <c r="M710" s="10">
        <v>1047</v>
      </c>
      <c r="N710" s="10">
        <v>1272</v>
      </c>
      <c r="O710" s="10">
        <v>1625</v>
      </c>
      <c r="P710" s="10">
        <v>1891</v>
      </c>
      <c r="Q710" t="str">
        <f>VLOOKUP(I710,'CoC Range'!A$2:B$4899,2,FALSE())</f>
        <v>In-502</v>
      </c>
      <c r="R710">
        <f>IF(VLOOKUP(Q710,'CoC Range'!B$2:C$4899,2,FALSE())="",1,0.5)</f>
        <v>1</v>
      </c>
    </row>
    <row r="711" spans="1:18" ht="14.25" customHeight="1" x14ac:dyDescent="0.35">
      <c r="A711" t="s">
        <v>10416</v>
      </c>
      <c r="B711" t="s">
        <v>10417</v>
      </c>
      <c r="C711" t="s">
        <v>10446</v>
      </c>
      <c r="D711" t="s">
        <v>3353</v>
      </c>
      <c r="F711">
        <v>1</v>
      </c>
      <c r="G711" t="s">
        <v>10447</v>
      </c>
      <c r="H711" t="s">
        <v>10448</v>
      </c>
      <c r="I711">
        <v>18021</v>
      </c>
      <c r="J711">
        <v>26396</v>
      </c>
      <c r="K711">
        <v>26396</v>
      </c>
      <c r="L711" s="10">
        <v>859</v>
      </c>
      <c r="M711" s="10">
        <v>864</v>
      </c>
      <c r="N711" s="10">
        <v>1094</v>
      </c>
      <c r="O711" s="10">
        <v>1312</v>
      </c>
      <c r="P711" s="10">
        <v>1535</v>
      </c>
      <c r="Q711" t="str">
        <f>VLOOKUP(I711,'CoC Range'!A$2:B$4899,2,FALSE())</f>
        <v>In-502</v>
      </c>
      <c r="R711">
        <f>IF(VLOOKUP(Q711,'CoC Range'!B$2:C$4899,2,FALSE())="",1,0.5)</f>
        <v>1</v>
      </c>
    </row>
    <row r="712" spans="1:18" ht="14.25" customHeight="1" x14ac:dyDescent="0.35">
      <c r="A712" t="s">
        <v>10416</v>
      </c>
      <c r="B712" t="s">
        <v>10417</v>
      </c>
      <c r="C712" t="s">
        <v>10449</v>
      </c>
      <c r="D712" t="s">
        <v>4432</v>
      </c>
      <c r="F712">
        <v>0</v>
      </c>
      <c r="G712" t="s">
        <v>10450</v>
      </c>
      <c r="H712" t="s">
        <v>10451</v>
      </c>
      <c r="I712">
        <v>18023</v>
      </c>
      <c r="J712">
        <v>33020</v>
      </c>
      <c r="K712">
        <v>33020</v>
      </c>
      <c r="L712" s="10">
        <v>731</v>
      </c>
      <c r="M712" s="10">
        <v>804</v>
      </c>
      <c r="N712" s="10">
        <v>1007</v>
      </c>
      <c r="O712" s="10">
        <v>1328</v>
      </c>
      <c r="P712" s="10">
        <v>1343</v>
      </c>
      <c r="Q712" t="str">
        <f>VLOOKUP(I712,'CoC Range'!A$2:B$4899,2,FALSE())</f>
        <v>In-502</v>
      </c>
      <c r="R712">
        <f>IF(VLOOKUP(Q712,'CoC Range'!B$2:C$4899,2,FALSE())="",1,0.5)</f>
        <v>1</v>
      </c>
    </row>
    <row r="713" spans="1:18" ht="14.25" customHeight="1" x14ac:dyDescent="0.35">
      <c r="A713" t="s">
        <v>10416</v>
      </c>
      <c r="B713" t="s">
        <v>10417</v>
      </c>
      <c r="C713" t="s">
        <v>10452</v>
      </c>
      <c r="D713" t="s">
        <v>3580</v>
      </c>
      <c r="F713">
        <v>0</v>
      </c>
      <c r="G713" t="s">
        <v>10453</v>
      </c>
      <c r="H713" t="s">
        <v>10454</v>
      </c>
      <c r="I713">
        <v>18025</v>
      </c>
      <c r="J713">
        <v>10511</v>
      </c>
      <c r="K713">
        <v>10511</v>
      </c>
      <c r="L713" s="10">
        <v>685</v>
      </c>
      <c r="M713" s="10">
        <v>852</v>
      </c>
      <c r="N713" s="10">
        <v>956</v>
      </c>
      <c r="O713" s="10">
        <v>1330</v>
      </c>
      <c r="P713" s="10">
        <v>1508</v>
      </c>
      <c r="Q713" t="str">
        <f>VLOOKUP(I713,'CoC Range'!A$2:B$4899,2,FALSE())</f>
        <v>In-502</v>
      </c>
      <c r="R713">
        <f>IF(VLOOKUP(Q713,'CoC Range'!B$2:C$4899,2,FALSE())="",1,0.5)</f>
        <v>1</v>
      </c>
    </row>
    <row r="714" spans="1:18" ht="14.25" customHeight="1" x14ac:dyDescent="0.35">
      <c r="A714" t="s">
        <v>10416</v>
      </c>
      <c r="B714" t="s">
        <v>10417</v>
      </c>
      <c r="C714" t="s">
        <v>10455</v>
      </c>
      <c r="D714" t="s">
        <v>4584</v>
      </c>
      <c r="F714">
        <v>0</v>
      </c>
      <c r="G714" t="s">
        <v>10456</v>
      </c>
      <c r="H714" t="s">
        <v>10457</v>
      </c>
      <c r="I714">
        <v>18027</v>
      </c>
      <c r="J714">
        <v>33337</v>
      </c>
      <c r="K714">
        <v>33337</v>
      </c>
      <c r="L714" s="10">
        <v>719</v>
      </c>
      <c r="M714" s="10">
        <v>764</v>
      </c>
      <c r="N714" s="10">
        <v>1003</v>
      </c>
      <c r="O714" s="10">
        <v>1243</v>
      </c>
      <c r="P714" s="10">
        <v>1328</v>
      </c>
      <c r="Q714" t="str">
        <f>VLOOKUP(I714,'CoC Range'!A$2:B$4899,2,FALSE())</f>
        <v>In-502</v>
      </c>
      <c r="R714">
        <f>IF(VLOOKUP(Q714,'CoC Range'!B$2:C$4899,2,FALSE())="",1,0.5)</f>
        <v>1</v>
      </c>
    </row>
    <row r="715" spans="1:18" ht="14.25" customHeight="1" x14ac:dyDescent="0.35">
      <c r="A715" t="s">
        <v>10416</v>
      </c>
      <c r="B715" t="s">
        <v>10417</v>
      </c>
      <c r="C715" t="s">
        <v>10458</v>
      </c>
      <c r="D715" t="s">
        <v>4586</v>
      </c>
      <c r="F715">
        <v>1</v>
      </c>
      <c r="G715" t="s">
        <v>10459</v>
      </c>
      <c r="H715" t="s">
        <v>10460</v>
      </c>
      <c r="I715">
        <v>18029</v>
      </c>
      <c r="J715">
        <v>50709</v>
      </c>
      <c r="K715">
        <v>50709</v>
      </c>
      <c r="L715" s="10">
        <v>958</v>
      </c>
      <c r="M715" s="10">
        <v>1051</v>
      </c>
      <c r="N715" s="10">
        <v>1353</v>
      </c>
      <c r="O715" s="10">
        <v>1785</v>
      </c>
      <c r="P715" s="10">
        <v>1976</v>
      </c>
      <c r="Q715" t="str">
        <f>VLOOKUP(I715,'CoC Range'!A$2:B$4899,2,FALSE())</f>
        <v>In-502</v>
      </c>
      <c r="R715">
        <f>IF(VLOOKUP(Q715,'CoC Range'!B$2:C$4899,2,FALSE())="",1,0.5)</f>
        <v>1</v>
      </c>
    </row>
    <row r="716" spans="1:18" ht="14.25" customHeight="1" x14ac:dyDescent="0.35">
      <c r="A716" t="s">
        <v>10416</v>
      </c>
      <c r="B716" t="s">
        <v>10417</v>
      </c>
      <c r="C716" t="s">
        <v>10461</v>
      </c>
      <c r="D716" t="s">
        <v>4131</v>
      </c>
      <c r="F716">
        <v>0</v>
      </c>
      <c r="G716" t="s">
        <v>10462</v>
      </c>
      <c r="H716" t="s">
        <v>10463</v>
      </c>
      <c r="I716">
        <v>18031</v>
      </c>
      <c r="J716">
        <v>26432</v>
      </c>
      <c r="K716">
        <v>26432</v>
      </c>
      <c r="L716" s="10">
        <v>768</v>
      </c>
      <c r="M716" s="10">
        <v>816</v>
      </c>
      <c r="N716" s="10">
        <v>1071</v>
      </c>
      <c r="O716" s="10">
        <v>1284</v>
      </c>
      <c r="P716" s="10">
        <v>1418</v>
      </c>
      <c r="Q716" t="str">
        <f>VLOOKUP(I716,'CoC Range'!A$2:B$4899,2,FALSE())</f>
        <v>In-502</v>
      </c>
      <c r="R716">
        <f>IF(VLOOKUP(Q716,'CoC Range'!B$2:C$4899,2,FALSE())="",1,0.5)</f>
        <v>1</v>
      </c>
    </row>
    <row r="717" spans="1:18" ht="14.25" customHeight="1" x14ac:dyDescent="0.35">
      <c r="A717" t="s">
        <v>10416</v>
      </c>
      <c r="B717" t="s">
        <v>10417</v>
      </c>
      <c r="C717" t="s">
        <v>10464</v>
      </c>
      <c r="D717" t="s">
        <v>3375</v>
      </c>
      <c r="F717">
        <v>0</v>
      </c>
      <c r="G717" t="s">
        <v>10465</v>
      </c>
      <c r="H717" t="s">
        <v>10466</v>
      </c>
      <c r="I717">
        <v>18033</v>
      </c>
      <c r="J717">
        <v>43312</v>
      </c>
      <c r="K717">
        <v>43312</v>
      </c>
      <c r="L717" s="10">
        <v>688</v>
      </c>
      <c r="M717" s="10">
        <v>732</v>
      </c>
      <c r="N717" s="10">
        <v>960</v>
      </c>
      <c r="O717" s="10">
        <v>1195</v>
      </c>
      <c r="P717" s="10">
        <v>1271</v>
      </c>
      <c r="Q717" t="str">
        <f>VLOOKUP(I717,'CoC Range'!A$2:B$4899,2,FALSE())</f>
        <v>In-502</v>
      </c>
      <c r="R717">
        <f>IF(VLOOKUP(Q717,'CoC Range'!B$2:C$4899,2,FALSE())="",1,0.5)</f>
        <v>1</v>
      </c>
    </row>
    <row r="718" spans="1:18" ht="14.25" customHeight="1" x14ac:dyDescent="0.35">
      <c r="A718" t="s">
        <v>10416</v>
      </c>
      <c r="B718" t="s">
        <v>10417</v>
      </c>
      <c r="C718" t="s">
        <v>10467</v>
      </c>
      <c r="D718" t="s">
        <v>4590</v>
      </c>
      <c r="F718">
        <v>1</v>
      </c>
      <c r="G718" t="s">
        <v>10468</v>
      </c>
      <c r="H718" t="s">
        <v>10469</v>
      </c>
      <c r="I718">
        <v>18035</v>
      </c>
      <c r="J718">
        <v>112156</v>
      </c>
      <c r="K718">
        <v>112156</v>
      </c>
      <c r="L718" s="10">
        <v>803</v>
      </c>
      <c r="M718" s="10">
        <v>845</v>
      </c>
      <c r="N718" s="10">
        <v>1043</v>
      </c>
      <c r="O718" s="10">
        <v>1349</v>
      </c>
      <c r="P718" s="10">
        <v>1685</v>
      </c>
      <c r="Q718" t="str">
        <f>VLOOKUP(I718,'CoC Range'!A$2:B$4899,2,FALSE())</f>
        <v>In-502</v>
      </c>
      <c r="R718">
        <f>IF(VLOOKUP(Q718,'CoC Range'!B$2:C$4899,2,FALSE())="",1,0.5)</f>
        <v>1</v>
      </c>
    </row>
    <row r="719" spans="1:18" ht="14.25" customHeight="1" x14ac:dyDescent="0.35">
      <c r="A719" t="s">
        <v>10416</v>
      </c>
      <c r="B719" t="s">
        <v>10417</v>
      </c>
      <c r="C719" t="s">
        <v>10470</v>
      </c>
      <c r="D719" t="s">
        <v>4592</v>
      </c>
      <c r="F719">
        <v>0</v>
      </c>
      <c r="G719" t="s">
        <v>10471</v>
      </c>
      <c r="H719" t="s">
        <v>10472</v>
      </c>
      <c r="I719">
        <v>18037</v>
      </c>
      <c r="J719">
        <v>43584</v>
      </c>
      <c r="K719">
        <v>43584</v>
      </c>
      <c r="L719" s="10">
        <v>685</v>
      </c>
      <c r="M719" s="10">
        <v>729</v>
      </c>
      <c r="N719" s="10">
        <v>956</v>
      </c>
      <c r="O719" s="10">
        <v>1328</v>
      </c>
      <c r="P719" s="10">
        <v>1604</v>
      </c>
      <c r="Q719" t="str">
        <f>VLOOKUP(I719,'CoC Range'!A$2:B$4899,2,FALSE())</f>
        <v>In-502</v>
      </c>
      <c r="R719">
        <f>IF(VLOOKUP(Q719,'CoC Range'!B$2:C$4899,2,FALSE())="",1,0.5)</f>
        <v>1</v>
      </c>
    </row>
    <row r="720" spans="1:18" ht="14.25" customHeight="1" x14ac:dyDescent="0.35">
      <c r="A720" t="s">
        <v>10416</v>
      </c>
      <c r="B720" t="s">
        <v>10417</v>
      </c>
      <c r="C720" t="s">
        <v>10473</v>
      </c>
      <c r="D720" t="s">
        <v>4594</v>
      </c>
      <c r="F720">
        <v>1</v>
      </c>
      <c r="G720" t="s">
        <v>10474</v>
      </c>
      <c r="H720" t="s">
        <v>10475</v>
      </c>
      <c r="I720">
        <v>18039</v>
      </c>
      <c r="J720">
        <v>206841</v>
      </c>
      <c r="K720">
        <v>206841</v>
      </c>
      <c r="L720" s="10">
        <v>968</v>
      </c>
      <c r="M720" s="10">
        <v>992</v>
      </c>
      <c r="N720" s="10">
        <v>1183</v>
      </c>
      <c r="O720" s="10">
        <v>1553</v>
      </c>
      <c r="P720" s="10">
        <v>1581</v>
      </c>
      <c r="Q720" t="str">
        <f>VLOOKUP(I720,'CoC Range'!A$2:B$4899,2,FALSE())</f>
        <v>In-502</v>
      </c>
      <c r="R720">
        <f>IF(VLOOKUP(Q720,'CoC Range'!B$2:C$4899,2,FALSE())="",1,0.5)</f>
        <v>1</v>
      </c>
    </row>
    <row r="721" spans="1:18" ht="14.25" customHeight="1" x14ac:dyDescent="0.35">
      <c r="A721" t="s">
        <v>10416</v>
      </c>
      <c r="B721" t="s">
        <v>10417</v>
      </c>
      <c r="C721" t="s">
        <v>10476</v>
      </c>
      <c r="D721" t="s">
        <v>3383</v>
      </c>
      <c r="F721">
        <v>0</v>
      </c>
      <c r="G721" t="s">
        <v>10477</v>
      </c>
      <c r="H721" t="s">
        <v>10478</v>
      </c>
      <c r="I721">
        <v>18041</v>
      </c>
      <c r="J721">
        <v>23391</v>
      </c>
      <c r="K721">
        <v>23391</v>
      </c>
      <c r="L721" s="10">
        <v>659</v>
      </c>
      <c r="M721" s="10">
        <v>754</v>
      </c>
      <c r="N721" s="10">
        <v>956</v>
      </c>
      <c r="O721" s="10">
        <v>1184</v>
      </c>
      <c r="P721" s="10">
        <v>1266</v>
      </c>
      <c r="Q721" t="str">
        <f>VLOOKUP(I721,'CoC Range'!A$2:B$4899,2,FALSE())</f>
        <v>In-502</v>
      </c>
      <c r="R721">
        <f>IF(VLOOKUP(Q721,'CoC Range'!B$2:C$4899,2,FALSE())="",1,0.5)</f>
        <v>1</v>
      </c>
    </row>
    <row r="722" spans="1:18" ht="14.25" customHeight="1" x14ac:dyDescent="0.35">
      <c r="A722" t="s">
        <v>10416</v>
      </c>
      <c r="B722" t="s">
        <v>10417</v>
      </c>
      <c r="C722" t="s">
        <v>10443</v>
      </c>
      <c r="D722" t="s">
        <v>4155</v>
      </c>
      <c r="F722">
        <v>1</v>
      </c>
      <c r="G722" t="s">
        <v>10444</v>
      </c>
      <c r="H722" t="s">
        <v>10479</v>
      </c>
      <c r="I722">
        <v>18043</v>
      </c>
      <c r="J722">
        <v>80191</v>
      </c>
      <c r="K722">
        <v>80191</v>
      </c>
      <c r="L722" s="10">
        <v>966</v>
      </c>
      <c r="M722" s="10">
        <v>1047</v>
      </c>
      <c r="N722" s="10">
        <v>1272</v>
      </c>
      <c r="O722" s="10">
        <v>1625</v>
      </c>
      <c r="P722" s="10">
        <v>1891</v>
      </c>
      <c r="Q722" t="str">
        <f>VLOOKUP(I722,'CoC Range'!A$2:B$4899,2,FALSE())</f>
        <v>In-502</v>
      </c>
      <c r="R722">
        <f>IF(VLOOKUP(Q722,'CoC Range'!B$2:C$4899,2,FALSE())="",1,0.5)</f>
        <v>1</v>
      </c>
    </row>
    <row r="723" spans="1:18" ht="14.25" customHeight="1" x14ac:dyDescent="0.35">
      <c r="A723" t="s">
        <v>10416</v>
      </c>
      <c r="B723" t="s">
        <v>10417</v>
      </c>
      <c r="C723" t="s">
        <v>10480</v>
      </c>
      <c r="D723" t="s">
        <v>4598</v>
      </c>
      <c r="F723">
        <v>0</v>
      </c>
      <c r="G723" t="s">
        <v>10481</v>
      </c>
      <c r="H723" t="s">
        <v>10482</v>
      </c>
      <c r="I723">
        <v>18045</v>
      </c>
      <c r="J723">
        <v>16468</v>
      </c>
      <c r="K723">
        <v>16468</v>
      </c>
      <c r="L723" s="10">
        <v>685</v>
      </c>
      <c r="M723" s="10">
        <v>729</v>
      </c>
      <c r="N723" s="10">
        <v>956</v>
      </c>
      <c r="O723" s="10">
        <v>1178</v>
      </c>
      <c r="P723" s="10">
        <v>1604</v>
      </c>
      <c r="Q723" t="str">
        <f>VLOOKUP(I723,'CoC Range'!A$2:B$4899,2,FALSE())</f>
        <v>In-502</v>
      </c>
      <c r="R723">
        <f>IF(VLOOKUP(Q723,'CoC Range'!B$2:C$4899,2,FALSE())="",1,0.5)</f>
        <v>1</v>
      </c>
    </row>
    <row r="724" spans="1:18" ht="14.25" customHeight="1" x14ac:dyDescent="0.35">
      <c r="A724" t="s">
        <v>10416</v>
      </c>
      <c r="B724" t="s">
        <v>10417</v>
      </c>
      <c r="C724" t="s">
        <v>10483</v>
      </c>
      <c r="D724" t="s">
        <v>3385</v>
      </c>
      <c r="F724">
        <v>1</v>
      </c>
      <c r="G724" t="s">
        <v>10484</v>
      </c>
      <c r="H724" t="s">
        <v>10485</v>
      </c>
      <c r="I724">
        <v>18047</v>
      </c>
      <c r="J724">
        <v>22850</v>
      </c>
      <c r="K724">
        <v>22850</v>
      </c>
      <c r="L724" s="10">
        <v>796</v>
      </c>
      <c r="M724" s="10">
        <v>861</v>
      </c>
      <c r="N724" s="10">
        <v>1117</v>
      </c>
      <c r="O724" s="10">
        <v>1473</v>
      </c>
      <c r="P724" s="10">
        <v>1479</v>
      </c>
      <c r="Q724" t="str">
        <f>VLOOKUP(I724,'CoC Range'!A$2:B$4899,2,FALSE())</f>
        <v>In-502</v>
      </c>
      <c r="R724">
        <f>IF(VLOOKUP(Q724,'CoC Range'!B$2:C$4899,2,FALSE())="",1,0.5)</f>
        <v>1</v>
      </c>
    </row>
    <row r="725" spans="1:18" ht="14.25" customHeight="1" x14ac:dyDescent="0.35">
      <c r="A725" t="s">
        <v>10416</v>
      </c>
      <c r="B725" t="s">
        <v>10417</v>
      </c>
      <c r="C725" t="s">
        <v>10486</v>
      </c>
      <c r="D725" t="s">
        <v>3594</v>
      </c>
      <c r="F725">
        <v>0</v>
      </c>
      <c r="G725" t="s">
        <v>10487</v>
      </c>
      <c r="H725" t="s">
        <v>10488</v>
      </c>
      <c r="I725">
        <v>18049</v>
      </c>
      <c r="J725">
        <v>20420</v>
      </c>
      <c r="K725">
        <v>20420</v>
      </c>
      <c r="L725" s="10">
        <v>689</v>
      </c>
      <c r="M725" s="10">
        <v>733</v>
      </c>
      <c r="N725" s="10">
        <v>962</v>
      </c>
      <c r="O725" s="10">
        <v>1153</v>
      </c>
      <c r="P725" s="10">
        <v>1274</v>
      </c>
      <c r="Q725" t="str">
        <f>VLOOKUP(I725,'CoC Range'!A$2:B$4899,2,FALSE())</f>
        <v>In-502</v>
      </c>
      <c r="R725">
        <f>IF(VLOOKUP(Q725,'CoC Range'!B$2:C$4899,2,FALSE())="",1,0.5)</f>
        <v>1</v>
      </c>
    </row>
    <row r="726" spans="1:18" ht="14.25" customHeight="1" x14ac:dyDescent="0.35">
      <c r="A726" t="s">
        <v>10416</v>
      </c>
      <c r="B726" t="s">
        <v>10417</v>
      </c>
      <c r="C726" t="s">
        <v>10489</v>
      </c>
      <c r="D726" t="s">
        <v>4602</v>
      </c>
      <c r="F726">
        <v>0</v>
      </c>
      <c r="G726" t="s">
        <v>10490</v>
      </c>
      <c r="H726" t="s">
        <v>10491</v>
      </c>
      <c r="I726">
        <v>18051</v>
      </c>
      <c r="J726">
        <v>33006</v>
      </c>
      <c r="K726">
        <v>33006</v>
      </c>
      <c r="L726" s="10">
        <v>766</v>
      </c>
      <c r="M726" s="10">
        <v>771</v>
      </c>
      <c r="N726" s="10">
        <v>1001</v>
      </c>
      <c r="O726" s="10">
        <v>1262</v>
      </c>
      <c r="P726" s="10">
        <v>1361</v>
      </c>
      <c r="Q726" t="str">
        <f>VLOOKUP(I726,'CoC Range'!A$2:B$4899,2,FALSE())</f>
        <v>In-502</v>
      </c>
      <c r="R726">
        <f>IF(VLOOKUP(Q726,'CoC Range'!B$2:C$4899,2,FALSE())="",1,0.5)</f>
        <v>1</v>
      </c>
    </row>
    <row r="727" spans="1:18" ht="14.25" customHeight="1" x14ac:dyDescent="0.35">
      <c r="A727" t="s">
        <v>10416</v>
      </c>
      <c r="B727" t="s">
        <v>10417</v>
      </c>
      <c r="C727" t="s">
        <v>10492</v>
      </c>
      <c r="D727" t="s">
        <v>3598</v>
      </c>
      <c r="F727">
        <v>0</v>
      </c>
      <c r="G727" t="s">
        <v>10493</v>
      </c>
      <c r="H727" t="s">
        <v>10494</v>
      </c>
      <c r="I727">
        <v>18053</v>
      </c>
      <c r="J727">
        <v>66560</v>
      </c>
      <c r="K727">
        <v>66560</v>
      </c>
      <c r="L727" s="10">
        <v>698</v>
      </c>
      <c r="M727" s="10">
        <v>767</v>
      </c>
      <c r="N727" s="10">
        <v>956</v>
      </c>
      <c r="O727" s="10">
        <v>1257</v>
      </c>
      <c r="P727" s="10">
        <v>1412</v>
      </c>
      <c r="Q727" t="str">
        <f>VLOOKUP(I727,'CoC Range'!A$2:B$4899,2,FALSE())</f>
        <v>In-502</v>
      </c>
      <c r="R727">
        <f>IF(VLOOKUP(Q727,'CoC Range'!B$2:C$4899,2,FALSE())="",1,0.5)</f>
        <v>1</v>
      </c>
    </row>
    <row r="728" spans="1:18" ht="14.25" customHeight="1" x14ac:dyDescent="0.35">
      <c r="A728" t="s">
        <v>10416</v>
      </c>
      <c r="B728" t="s">
        <v>10417</v>
      </c>
      <c r="C728" t="s">
        <v>10495</v>
      </c>
      <c r="D728" t="s">
        <v>3389</v>
      </c>
      <c r="F728">
        <v>0</v>
      </c>
      <c r="G728" t="s">
        <v>10496</v>
      </c>
      <c r="H728" t="s">
        <v>10497</v>
      </c>
      <c r="I728">
        <v>18055</v>
      </c>
      <c r="J728">
        <v>30900</v>
      </c>
      <c r="K728">
        <v>30900</v>
      </c>
      <c r="L728" s="10">
        <v>724</v>
      </c>
      <c r="M728" s="10">
        <v>729</v>
      </c>
      <c r="N728" s="10">
        <v>956</v>
      </c>
      <c r="O728" s="10">
        <v>1206</v>
      </c>
      <c r="P728" s="10">
        <v>1330</v>
      </c>
      <c r="Q728" t="str">
        <f>VLOOKUP(I728,'CoC Range'!A$2:B$4899,2,FALSE())</f>
        <v>In-502</v>
      </c>
      <c r="R728">
        <f>IF(VLOOKUP(Q728,'CoC Range'!B$2:C$4899,2,FALSE())="",1,0.5)</f>
        <v>1</v>
      </c>
    </row>
    <row r="729" spans="1:18" ht="14.25" customHeight="1" x14ac:dyDescent="0.35">
      <c r="A729" t="s">
        <v>10416</v>
      </c>
      <c r="B729" t="s">
        <v>10417</v>
      </c>
      <c r="C729" t="s">
        <v>10433</v>
      </c>
      <c r="D729" t="s">
        <v>3981</v>
      </c>
      <c r="F729">
        <v>1</v>
      </c>
      <c r="G729" t="s">
        <v>10434</v>
      </c>
      <c r="H729" t="s">
        <v>10498</v>
      </c>
      <c r="I729">
        <v>18057</v>
      </c>
      <c r="J729">
        <v>349527</v>
      </c>
      <c r="K729">
        <v>349527</v>
      </c>
      <c r="L729" s="10">
        <v>1118</v>
      </c>
      <c r="M729" s="10">
        <v>1267</v>
      </c>
      <c r="N729" s="10">
        <v>1473</v>
      </c>
      <c r="O729" s="10">
        <v>1907</v>
      </c>
      <c r="P729" s="10">
        <v>2338</v>
      </c>
      <c r="Q729" t="str">
        <f>VLOOKUP(I729,'CoC Range'!A$2:B$4899,2,FALSE())</f>
        <v>In-502</v>
      </c>
      <c r="R729">
        <f>IF(VLOOKUP(Q729,'CoC Range'!B$2:C$4899,2,FALSE())="",1,0.5)</f>
        <v>1</v>
      </c>
    </row>
    <row r="730" spans="1:18" ht="14.25" customHeight="1" x14ac:dyDescent="0.35">
      <c r="A730" t="s">
        <v>10416</v>
      </c>
      <c r="B730" t="s">
        <v>10417</v>
      </c>
      <c r="C730" t="s">
        <v>10433</v>
      </c>
      <c r="D730" t="s">
        <v>4178</v>
      </c>
      <c r="F730">
        <v>1</v>
      </c>
      <c r="G730" t="s">
        <v>10434</v>
      </c>
      <c r="H730" t="s">
        <v>10499</v>
      </c>
      <c r="I730">
        <v>18059</v>
      </c>
      <c r="J730">
        <v>80170</v>
      </c>
      <c r="K730">
        <v>80170</v>
      </c>
      <c r="L730" s="10">
        <v>1118</v>
      </c>
      <c r="M730" s="10">
        <v>1267</v>
      </c>
      <c r="N730" s="10">
        <v>1473</v>
      </c>
      <c r="O730" s="10">
        <v>1907</v>
      </c>
      <c r="P730" s="10">
        <v>2338</v>
      </c>
      <c r="Q730" t="str">
        <f>VLOOKUP(I730,'CoC Range'!A$2:B$4899,2,FALSE())</f>
        <v>In-502</v>
      </c>
      <c r="R730">
        <f>IF(VLOOKUP(Q730,'CoC Range'!B$2:C$4899,2,FALSE())="",1,0.5)</f>
        <v>1</v>
      </c>
    </row>
    <row r="731" spans="1:18" ht="14.25" customHeight="1" x14ac:dyDescent="0.35">
      <c r="A731" t="s">
        <v>10416</v>
      </c>
      <c r="B731" t="s">
        <v>10417</v>
      </c>
      <c r="C731" t="s">
        <v>10443</v>
      </c>
      <c r="D731" t="s">
        <v>4608</v>
      </c>
      <c r="F731">
        <v>1</v>
      </c>
      <c r="G731" t="s">
        <v>10444</v>
      </c>
      <c r="H731" t="s">
        <v>10500</v>
      </c>
      <c r="I731">
        <v>18061</v>
      </c>
      <c r="J731">
        <v>39684</v>
      </c>
      <c r="K731">
        <v>39684</v>
      </c>
      <c r="L731" s="10">
        <v>966</v>
      </c>
      <c r="M731" s="10">
        <v>1047</v>
      </c>
      <c r="N731" s="10">
        <v>1272</v>
      </c>
      <c r="O731" s="10">
        <v>1625</v>
      </c>
      <c r="P731" s="10">
        <v>1891</v>
      </c>
      <c r="Q731" t="str">
        <f>VLOOKUP(I731,'CoC Range'!A$2:B$4899,2,FALSE())</f>
        <v>In-502</v>
      </c>
      <c r="R731">
        <f>IF(VLOOKUP(Q731,'CoC Range'!B$2:C$4899,2,FALSE())="",1,0.5)</f>
        <v>1</v>
      </c>
    </row>
    <row r="732" spans="1:18" ht="14.25" customHeight="1" x14ac:dyDescent="0.35">
      <c r="A732" t="s">
        <v>10416</v>
      </c>
      <c r="B732" t="s">
        <v>10417</v>
      </c>
      <c r="C732" t="s">
        <v>10433</v>
      </c>
      <c r="D732" t="s">
        <v>4610</v>
      </c>
      <c r="F732">
        <v>1</v>
      </c>
      <c r="G732" t="s">
        <v>10434</v>
      </c>
      <c r="H732" t="s">
        <v>10501</v>
      </c>
      <c r="I732">
        <v>18063</v>
      </c>
      <c r="J732">
        <v>175639</v>
      </c>
      <c r="K732">
        <v>175639</v>
      </c>
      <c r="L732" s="10">
        <v>1118</v>
      </c>
      <c r="M732" s="10">
        <v>1267</v>
      </c>
      <c r="N732" s="10">
        <v>1473</v>
      </c>
      <c r="O732" s="10">
        <v>1907</v>
      </c>
      <c r="P732" s="10">
        <v>2338</v>
      </c>
      <c r="Q732" t="str">
        <f>VLOOKUP(I732,'CoC Range'!A$2:B$4899,2,FALSE())</f>
        <v>In-502</v>
      </c>
      <c r="R732">
        <f>IF(VLOOKUP(Q732,'CoC Range'!B$2:C$4899,2,FALSE())="",1,0.5)</f>
        <v>1</v>
      </c>
    </row>
    <row r="733" spans="1:18" ht="14.25" customHeight="1" x14ac:dyDescent="0.35">
      <c r="A733" t="s">
        <v>10416</v>
      </c>
      <c r="B733" t="s">
        <v>10417</v>
      </c>
      <c r="C733" t="s">
        <v>10502</v>
      </c>
      <c r="D733" t="s">
        <v>3393</v>
      </c>
      <c r="F733">
        <v>0</v>
      </c>
      <c r="G733" t="s">
        <v>10503</v>
      </c>
      <c r="H733" t="s">
        <v>10504</v>
      </c>
      <c r="I733">
        <v>18065</v>
      </c>
      <c r="J733">
        <v>48913</v>
      </c>
      <c r="K733">
        <v>48913</v>
      </c>
      <c r="L733" s="10">
        <v>771</v>
      </c>
      <c r="M733" s="10">
        <v>775</v>
      </c>
      <c r="N733" s="10">
        <v>956</v>
      </c>
      <c r="O733" s="10">
        <v>1146</v>
      </c>
      <c r="P733" s="10">
        <v>1266</v>
      </c>
      <c r="Q733" t="str">
        <f>VLOOKUP(I733,'CoC Range'!A$2:B$4899,2,FALSE())</f>
        <v>In-502</v>
      </c>
      <c r="R733">
        <f>IF(VLOOKUP(Q733,'CoC Range'!B$2:C$4899,2,FALSE())="",1,0.5)</f>
        <v>1</v>
      </c>
    </row>
    <row r="734" spans="1:18" ht="14.25" customHeight="1" x14ac:dyDescent="0.35">
      <c r="A734" t="s">
        <v>10416</v>
      </c>
      <c r="B734" t="s">
        <v>10417</v>
      </c>
      <c r="C734" t="s">
        <v>10505</v>
      </c>
      <c r="D734" t="s">
        <v>3605</v>
      </c>
      <c r="F734">
        <v>1</v>
      </c>
      <c r="G734" t="s">
        <v>10506</v>
      </c>
      <c r="H734" t="s">
        <v>10507</v>
      </c>
      <c r="I734">
        <v>18067</v>
      </c>
      <c r="J734">
        <v>83452</v>
      </c>
      <c r="K734">
        <v>83452</v>
      </c>
      <c r="L734" s="10">
        <v>884</v>
      </c>
      <c r="M734" s="10">
        <v>890</v>
      </c>
      <c r="N734" s="10">
        <v>1123</v>
      </c>
      <c r="O734" s="10">
        <v>1388</v>
      </c>
      <c r="P734" s="10">
        <v>1567</v>
      </c>
      <c r="Q734" t="str">
        <f>VLOOKUP(I734,'CoC Range'!A$2:B$4899,2,FALSE())</f>
        <v>In-502</v>
      </c>
      <c r="R734">
        <f>IF(VLOOKUP(Q734,'CoC Range'!B$2:C$4899,2,FALSE())="",1,0.5)</f>
        <v>1</v>
      </c>
    </row>
    <row r="735" spans="1:18" ht="14.25" customHeight="1" x14ac:dyDescent="0.35">
      <c r="A735" t="s">
        <v>10416</v>
      </c>
      <c r="B735" t="s">
        <v>10417</v>
      </c>
      <c r="C735" t="s">
        <v>10508</v>
      </c>
      <c r="D735" t="s">
        <v>4614</v>
      </c>
      <c r="F735">
        <v>0</v>
      </c>
      <c r="G735" t="s">
        <v>10509</v>
      </c>
      <c r="H735" t="s">
        <v>10510</v>
      </c>
      <c r="I735">
        <v>18069</v>
      </c>
      <c r="J735">
        <v>36699</v>
      </c>
      <c r="K735">
        <v>36699</v>
      </c>
      <c r="L735" s="10">
        <v>685</v>
      </c>
      <c r="M735" s="10">
        <v>731</v>
      </c>
      <c r="N735" s="10">
        <v>956</v>
      </c>
      <c r="O735" s="10">
        <v>1239</v>
      </c>
      <c r="P735" s="10">
        <v>1483</v>
      </c>
      <c r="Q735" t="str">
        <f>VLOOKUP(I735,'CoC Range'!A$2:B$4899,2,FALSE())</f>
        <v>In-502</v>
      </c>
      <c r="R735">
        <f>IF(VLOOKUP(Q735,'CoC Range'!B$2:C$4899,2,FALSE())="",1,0.5)</f>
        <v>1</v>
      </c>
    </row>
    <row r="736" spans="1:18" ht="14.25" customHeight="1" x14ac:dyDescent="0.35">
      <c r="A736" t="s">
        <v>10416</v>
      </c>
      <c r="B736" t="s">
        <v>10417</v>
      </c>
      <c r="C736" t="s">
        <v>10511</v>
      </c>
      <c r="D736" t="s">
        <v>3397</v>
      </c>
      <c r="F736">
        <v>0</v>
      </c>
      <c r="G736" t="s">
        <v>10512</v>
      </c>
      <c r="H736" t="s">
        <v>10513</v>
      </c>
      <c r="I736">
        <v>18071</v>
      </c>
      <c r="J736">
        <v>46212</v>
      </c>
      <c r="K736">
        <v>46212</v>
      </c>
      <c r="L736" s="10">
        <v>802</v>
      </c>
      <c r="M736" s="10">
        <v>807</v>
      </c>
      <c r="N736" s="10">
        <v>1059</v>
      </c>
      <c r="O736" s="10">
        <v>1328</v>
      </c>
      <c r="P736" s="10">
        <v>1402</v>
      </c>
      <c r="Q736" t="str">
        <f>VLOOKUP(I736,'CoC Range'!A$2:B$4899,2,FALSE())</f>
        <v>In-502</v>
      </c>
      <c r="R736">
        <f>IF(VLOOKUP(Q736,'CoC Range'!B$2:C$4899,2,FALSE())="",1,0.5)</f>
        <v>1</v>
      </c>
    </row>
    <row r="737" spans="1:18" ht="14.25" customHeight="1" x14ac:dyDescent="0.35">
      <c r="A737" t="s">
        <v>10416</v>
      </c>
      <c r="B737" t="s">
        <v>10417</v>
      </c>
      <c r="C737" t="s">
        <v>10514</v>
      </c>
      <c r="D737" t="s">
        <v>4193</v>
      </c>
      <c r="F737">
        <v>1</v>
      </c>
      <c r="G737" t="s">
        <v>10515</v>
      </c>
      <c r="H737" t="s">
        <v>10516</v>
      </c>
      <c r="I737">
        <v>18073</v>
      </c>
      <c r="J737">
        <v>33045</v>
      </c>
      <c r="K737">
        <v>33045</v>
      </c>
      <c r="L737" s="10">
        <v>889</v>
      </c>
      <c r="M737" s="10">
        <v>895</v>
      </c>
      <c r="N737" s="10">
        <v>1174</v>
      </c>
      <c r="O737" s="10">
        <v>1535</v>
      </c>
      <c r="P737" s="10">
        <v>1554</v>
      </c>
      <c r="Q737" t="str">
        <f>VLOOKUP(I737,'CoC Range'!A$2:B$4899,2,FALSE())</f>
        <v>In-502</v>
      </c>
      <c r="R737">
        <f>IF(VLOOKUP(Q737,'CoC Range'!B$2:C$4899,2,FALSE())="",1,0.5)</f>
        <v>1</v>
      </c>
    </row>
    <row r="738" spans="1:18" ht="14.25" customHeight="1" x14ac:dyDescent="0.35">
      <c r="A738" t="s">
        <v>10416</v>
      </c>
      <c r="B738" t="s">
        <v>10417</v>
      </c>
      <c r="C738" t="s">
        <v>10517</v>
      </c>
      <c r="D738" t="s">
        <v>4618</v>
      </c>
      <c r="F738">
        <v>0</v>
      </c>
      <c r="G738" t="s">
        <v>10518</v>
      </c>
      <c r="H738" t="s">
        <v>10519</v>
      </c>
      <c r="I738">
        <v>18075</v>
      </c>
      <c r="J738">
        <v>20451</v>
      </c>
      <c r="K738">
        <v>20451</v>
      </c>
      <c r="L738" s="10">
        <v>685</v>
      </c>
      <c r="M738" s="10">
        <v>729</v>
      </c>
      <c r="N738" s="10">
        <v>956</v>
      </c>
      <c r="O738" s="10">
        <v>1261</v>
      </c>
      <c r="P738" s="10">
        <v>1266</v>
      </c>
      <c r="Q738" t="str">
        <f>VLOOKUP(I738,'CoC Range'!A$2:B$4899,2,FALSE())</f>
        <v>In-502</v>
      </c>
      <c r="R738">
        <f>IF(VLOOKUP(Q738,'CoC Range'!B$2:C$4899,2,FALSE())="",1,0.5)</f>
        <v>1</v>
      </c>
    </row>
    <row r="739" spans="1:18" ht="14.25" customHeight="1" x14ac:dyDescent="0.35">
      <c r="A739" t="s">
        <v>10416</v>
      </c>
      <c r="B739" t="s">
        <v>10417</v>
      </c>
      <c r="C739" t="s">
        <v>10520</v>
      </c>
      <c r="D739" t="s">
        <v>3399</v>
      </c>
      <c r="F739">
        <v>0</v>
      </c>
      <c r="G739" t="s">
        <v>10521</v>
      </c>
      <c r="H739" t="s">
        <v>10522</v>
      </c>
      <c r="I739">
        <v>18077</v>
      </c>
      <c r="J739">
        <v>33057</v>
      </c>
      <c r="K739">
        <v>33057</v>
      </c>
      <c r="L739" s="10">
        <v>669</v>
      </c>
      <c r="M739" s="10">
        <v>818</v>
      </c>
      <c r="N739" s="10">
        <v>971</v>
      </c>
      <c r="O739" s="10">
        <v>1201</v>
      </c>
      <c r="P739" s="10">
        <v>1524</v>
      </c>
      <c r="Q739" t="str">
        <f>VLOOKUP(I739,'CoC Range'!A$2:B$4899,2,FALSE())</f>
        <v>In-502</v>
      </c>
      <c r="R739">
        <f>IF(VLOOKUP(Q739,'CoC Range'!B$2:C$4899,2,FALSE())="",1,0.5)</f>
        <v>1</v>
      </c>
    </row>
    <row r="740" spans="1:18" ht="14.25" customHeight="1" x14ac:dyDescent="0.35">
      <c r="A740" t="s">
        <v>10416</v>
      </c>
      <c r="B740" t="s">
        <v>10417</v>
      </c>
      <c r="C740" t="s">
        <v>10523</v>
      </c>
      <c r="D740" t="s">
        <v>4621</v>
      </c>
      <c r="F740">
        <v>0</v>
      </c>
      <c r="G740" t="s">
        <v>10524</v>
      </c>
      <c r="H740" t="s">
        <v>10525</v>
      </c>
      <c r="I740">
        <v>18079</v>
      </c>
      <c r="J740">
        <v>27610</v>
      </c>
      <c r="K740">
        <v>27610</v>
      </c>
      <c r="L740" s="10">
        <v>689</v>
      </c>
      <c r="M740" s="10">
        <v>732</v>
      </c>
      <c r="N740" s="10">
        <v>961</v>
      </c>
      <c r="O740" s="10">
        <v>1337</v>
      </c>
      <c r="P740" s="10">
        <v>1567</v>
      </c>
      <c r="Q740" t="str">
        <f>VLOOKUP(I740,'CoC Range'!A$2:B$4899,2,FALSE())</f>
        <v>In-502</v>
      </c>
      <c r="R740">
        <f>IF(VLOOKUP(Q740,'CoC Range'!B$2:C$4899,2,FALSE())="",1,0.5)</f>
        <v>1</v>
      </c>
    </row>
    <row r="741" spans="1:18" ht="14.25" customHeight="1" x14ac:dyDescent="0.35">
      <c r="A741" t="s">
        <v>10416</v>
      </c>
      <c r="B741" t="s">
        <v>10417</v>
      </c>
      <c r="C741" t="s">
        <v>10433</v>
      </c>
      <c r="D741" t="s">
        <v>3613</v>
      </c>
      <c r="F741">
        <v>1</v>
      </c>
      <c r="G741" t="s">
        <v>10434</v>
      </c>
      <c r="H741" t="s">
        <v>10526</v>
      </c>
      <c r="I741">
        <v>18081</v>
      </c>
      <c r="J741">
        <v>161952</v>
      </c>
      <c r="K741">
        <v>161952</v>
      </c>
      <c r="L741" s="10">
        <v>1118</v>
      </c>
      <c r="M741" s="10">
        <v>1267</v>
      </c>
      <c r="N741" s="10">
        <v>1473</v>
      </c>
      <c r="O741" s="10">
        <v>1907</v>
      </c>
      <c r="P741" s="10">
        <v>2338</v>
      </c>
      <c r="Q741" t="str">
        <f>VLOOKUP(I741,'CoC Range'!A$2:B$4899,2,FALSE())</f>
        <v>In-502</v>
      </c>
      <c r="R741">
        <f>IF(VLOOKUP(Q741,'CoC Range'!B$2:C$4899,2,FALSE())="",1,0.5)</f>
        <v>1</v>
      </c>
    </row>
    <row r="742" spans="1:18" ht="14.25" customHeight="1" x14ac:dyDescent="0.35">
      <c r="A742" t="s">
        <v>10416</v>
      </c>
      <c r="B742" t="s">
        <v>10417</v>
      </c>
      <c r="C742" t="s">
        <v>10527</v>
      </c>
      <c r="D742" t="s">
        <v>4484</v>
      </c>
      <c r="F742">
        <v>0</v>
      </c>
      <c r="G742" t="s">
        <v>10528</v>
      </c>
      <c r="H742" t="s">
        <v>10529</v>
      </c>
      <c r="I742">
        <v>18083</v>
      </c>
      <c r="J742">
        <v>36148</v>
      </c>
      <c r="K742">
        <v>36148</v>
      </c>
      <c r="L742" s="10">
        <v>725</v>
      </c>
      <c r="M742" s="10">
        <v>729</v>
      </c>
      <c r="N742" s="10">
        <v>956</v>
      </c>
      <c r="O742" s="10">
        <v>1212</v>
      </c>
      <c r="P742" s="10">
        <v>1266</v>
      </c>
      <c r="Q742" t="str">
        <f>VLOOKUP(I742,'CoC Range'!A$2:B$4899,2,FALSE())</f>
        <v>In-502</v>
      </c>
      <c r="R742">
        <f>IF(VLOOKUP(Q742,'CoC Range'!B$2:C$4899,2,FALSE())="",1,0.5)</f>
        <v>1</v>
      </c>
    </row>
    <row r="743" spans="1:18" ht="14.25" customHeight="1" x14ac:dyDescent="0.35">
      <c r="A743" t="s">
        <v>10416</v>
      </c>
      <c r="B743" t="s">
        <v>10417</v>
      </c>
      <c r="C743" t="s">
        <v>10530</v>
      </c>
      <c r="D743" t="s">
        <v>4625</v>
      </c>
      <c r="F743">
        <v>0</v>
      </c>
      <c r="G743" t="s">
        <v>10531</v>
      </c>
      <c r="H743" t="s">
        <v>10532</v>
      </c>
      <c r="I743">
        <v>18085</v>
      </c>
      <c r="J743">
        <v>80442</v>
      </c>
      <c r="K743">
        <v>80442</v>
      </c>
      <c r="L743" s="10">
        <v>875</v>
      </c>
      <c r="M743" s="10">
        <v>881</v>
      </c>
      <c r="N743" s="10">
        <v>1142</v>
      </c>
      <c r="O743" s="10">
        <v>1385</v>
      </c>
      <c r="P743" s="10">
        <v>1560</v>
      </c>
      <c r="Q743" t="str">
        <f>VLOOKUP(I743,'CoC Range'!A$2:B$4899,2,FALSE())</f>
        <v>In-502</v>
      </c>
      <c r="R743">
        <f>IF(VLOOKUP(Q743,'CoC Range'!B$2:C$4899,2,FALSE())="",1,0.5)</f>
        <v>1</v>
      </c>
    </row>
    <row r="744" spans="1:18" ht="14.25" customHeight="1" x14ac:dyDescent="0.35">
      <c r="A744" t="s">
        <v>10416</v>
      </c>
      <c r="B744" t="s">
        <v>10417</v>
      </c>
      <c r="C744" t="s">
        <v>10533</v>
      </c>
      <c r="D744" t="s">
        <v>4627</v>
      </c>
      <c r="F744">
        <v>0</v>
      </c>
      <c r="G744" t="s">
        <v>10534</v>
      </c>
      <c r="H744" t="s">
        <v>10535</v>
      </c>
      <c r="I744">
        <v>18087</v>
      </c>
      <c r="J744">
        <v>40364</v>
      </c>
      <c r="K744">
        <v>40364</v>
      </c>
      <c r="L744" s="10">
        <v>740</v>
      </c>
      <c r="M744" s="10">
        <v>745</v>
      </c>
      <c r="N744" s="10">
        <v>977</v>
      </c>
      <c r="O744" s="10">
        <v>1171</v>
      </c>
      <c r="P744" s="10">
        <v>1294</v>
      </c>
      <c r="Q744" t="str">
        <f>VLOOKUP(I744,'CoC Range'!A$2:B$4899,2,FALSE())</f>
        <v>In-502</v>
      </c>
      <c r="R744">
        <f>IF(VLOOKUP(Q744,'CoC Range'!B$2:C$4899,2,FALSE())="",1,0.5)</f>
        <v>1</v>
      </c>
    </row>
    <row r="745" spans="1:18" ht="14.25" customHeight="1" x14ac:dyDescent="0.35">
      <c r="A745" t="s">
        <v>10416</v>
      </c>
      <c r="B745" t="s">
        <v>10417</v>
      </c>
      <c r="C745" t="s">
        <v>10536</v>
      </c>
      <c r="D745" t="s">
        <v>3715</v>
      </c>
      <c r="F745">
        <v>1</v>
      </c>
      <c r="G745" t="s">
        <v>10537</v>
      </c>
      <c r="H745" t="s">
        <v>10538</v>
      </c>
      <c r="I745">
        <v>18089</v>
      </c>
      <c r="J745">
        <v>497682</v>
      </c>
      <c r="K745">
        <v>497682</v>
      </c>
      <c r="L745" s="10">
        <v>959</v>
      </c>
      <c r="M745" s="10">
        <v>1082</v>
      </c>
      <c r="N745" s="10">
        <v>1317</v>
      </c>
      <c r="O745" s="10">
        <v>1612</v>
      </c>
      <c r="P745" s="10">
        <v>1744</v>
      </c>
      <c r="Q745" t="str">
        <f>VLOOKUP(I745,'CoC Range'!A$2:B$4899,2,FALSE())</f>
        <v>In-502</v>
      </c>
      <c r="R745">
        <f>IF(VLOOKUP(Q745,'CoC Range'!B$2:C$4899,2,FALSE())="",1,0.5)</f>
        <v>1</v>
      </c>
    </row>
    <row r="746" spans="1:18" ht="14.25" customHeight="1" x14ac:dyDescent="0.35">
      <c r="A746" t="s">
        <v>10416</v>
      </c>
      <c r="B746" t="s">
        <v>10417</v>
      </c>
      <c r="C746" t="s">
        <v>10539</v>
      </c>
      <c r="D746" t="s">
        <v>4630</v>
      </c>
      <c r="F746">
        <v>1</v>
      </c>
      <c r="G746" t="s">
        <v>10540</v>
      </c>
      <c r="H746" t="s">
        <v>10541</v>
      </c>
      <c r="I746">
        <v>18091</v>
      </c>
      <c r="J746">
        <v>112215</v>
      </c>
      <c r="K746">
        <v>112215</v>
      </c>
      <c r="L746" s="10">
        <v>874</v>
      </c>
      <c r="M746" s="10">
        <v>953</v>
      </c>
      <c r="N746" s="10">
        <v>1152</v>
      </c>
      <c r="O746" s="10">
        <v>1454</v>
      </c>
      <c r="P746" s="10">
        <v>1680</v>
      </c>
      <c r="Q746" t="str">
        <f>VLOOKUP(I746,'CoC Range'!A$2:B$4899,2,FALSE())</f>
        <v>In-502</v>
      </c>
      <c r="R746">
        <f>IF(VLOOKUP(Q746,'CoC Range'!B$2:C$4899,2,FALSE())="",1,0.5)</f>
        <v>1</v>
      </c>
    </row>
    <row r="747" spans="1:18" ht="14.25" customHeight="1" x14ac:dyDescent="0.35">
      <c r="A747" t="s">
        <v>10416</v>
      </c>
      <c r="B747" t="s">
        <v>10417</v>
      </c>
      <c r="C747" t="s">
        <v>10542</v>
      </c>
      <c r="D747" t="s">
        <v>3405</v>
      </c>
      <c r="F747">
        <v>0</v>
      </c>
      <c r="G747" t="s">
        <v>10543</v>
      </c>
      <c r="H747" t="s">
        <v>10544</v>
      </c>
      <c r="I747">
        <v>18093</v>
      </c>
      <c r="J747">
        <v>45113</v>
      </c>
      <c r="K747">
        <v>45113</v>
      </c>
      <c r="L747" s="10">
        <v>685</v>
      </c>
      <c r="M747" s="10">
        <v>729</v>
      </c>
      <c r="N747" s="10">
        <v>956</v>
      </c>
      <c r="O747" s="10">
        <v>1146</v>
      </c>
      <c r="P747" s="10">
        <v>1447</v>
      </c>
      <c r="Q747" t="str">
        <f>VLOOKUP(I747,'CoC Range'!A$2:B$4899,2,FALSE())</f>
        <v>In-502</v>
      </c>
      <c r="R747">
        <f>IF(VLOOKUP(Q747,'CoC Range'!B$2:C$4899,2,FALSE())="",1,0.5)</f>
        <v>1</v>
      </c>
    </row>
    <row r="748" spans="1:18" ht="14.25" customHeight="1" x14ac:dyDescent="0.35">
      <c r="A748" t="s">
        <v>10416</v>
      </c>
      <c r="B748" t="s">
        <v>10417</v>
      </c>
      <c r="C748" t="s">
        <v>10545</v>
      </c>
      <c r="D748" t="s">
        <v>3415</v>
      </c>
      <c r="F748">
        <v>1</v>
      </c>
      <c r="G748" t="s">
        <v>10546</v>
      </c>
      <c r="H748" t="s">
        <v>10547</v>
      </c>
      <c r="I748">
        <v>18095</v>
      </c>
      <c r="J748">
        <v>130545</v>
      </c>
      <c r="K748">
        <v>130545</v>
      </c>
      <c r="L748" s="10">
        <v>898</v>
      </c>
      <c r="M748" s="10">
        <v>919</v>
      </c>
      <c r="N748" s="10">
        <v>1206</v>
      </c>
      <c r="O748" s="10">
        <v>1594</v>
      </c>
      <c r="P748" s="10">
        <v>1597</v>
      </c>
      <c r="Q748" t="str">
        <f>VLOOKUP(I748,'CoC Range'!A$2:B$4899,2,FALSE())</f>
        <v>In-502</v>
      </c>
      <c r="R748">
        <f>IF(VLOOKUP(Q748,'CoC Range'!B$2:C$4899,2,FALSE())="",1,0.5)</f>
        <v>1</v>
      </c>
    </row>
    <row r="749" spans="1:18" ht="14.25" customHeight="1" x14ac:dyDescent="0.35">
      <c r="A749" t="s">
        <v>10416</v>
      </c>
      <c r="B749" t="s">
        <v>10417</v>
      </c>
      <c r="C749" t="s">
        <v>10433</v>
      </c>
      <c r="D749" t="s">
        <v>3419</v>
      </c>
      <c r="F749">
        <v>1</v>
      </c>
      <c r="G749" t="s">
        <v>10434</v>
      </c>
      <c r="H749" t="s">
        <v>10548</v>
      </c>
      <c r="I749">
        <v>18097</v>
      </c>
      <c r="J749">
        <v>971737</v>
      </c>
      <c r="K749">
        <v>971737</v>
      </c>
      <c r="L749" s="10">
        <v>1118</v>
      </c>
      <c r="M749" s="10">
        <v>1267</v>
      </c>
      <c r="N749" s="10">
        <v>1473</v>
      </c>
      <c r="O749" s="10">
        <v>1907</v>
      </c>
      <c r="P749" s="10">
        <v>2338</v>
      </c>
      <c r="Q749" t="str">
        <f>VLOOKUP(I749,'CoC Range'!A$2:B$4899,2,FALSE())</f>
        <v>IN-503</v>
      </c>
      <c r="R749">
        <f>IF(VLOOKUP(Q749,'CoC Range'!B$2:C$4899,2,FALSE())="",1,0.5)</f>
        <v>0.5</v>
      </c>
    </row>
    <row r="750" spans="1:18" ht="14.25" customHeight="1" x14ac:dyDescent="0.35">
      <c r="A750" t="s">
        <v>10416</v>
      </c>
      <c r="B750" t="s">
        <v>10417</v>
      </c>
      <c r="C750" t="s">
        <v>10549</v>
      </c>
      <c r="D750" t="s">
        <v>3421</v>
      </c>
      <c r="F750">
        <v>0</v>
      </c>
      <c r="G750" t="s">
        <v>10550</v>
      </c>
      <c r="H750" t="s">
        <v>10551</v>
      </c>
      <c r="I750">
        <v>18099</v>
      </c>
      <c r="J750">
        <v>46208</v>
      </c>
      <c r="K750">
        <v>46208</v>
      </c>
      <c r="L750" s="10">
        <v>722</v>
      </c>
      <c r="M750" s="10">
        <v>824</v>
      </c>
      <c r="N750" s="10">
        <v>1008</v>
      </c>
      <c r="O750" s="10">
        <v>1225</v>
      </c>
      <c r="P750" s="10">
        <v>1335</v>
      </c>
      <c r="Q750" t="str">
        <f>VLOOKUP(I750,'CoC Range'!A$2:B$4899,2,FALSE())</f>
        <v>In-502</v>
      </c>
      <c r="R750">
        <f>IF(VLOOKUP(Q750,'CoC Range'!B$2:C$4899,2,FALSE())="",1,0.5)</f>
        <v>1</v>
      </c>
    </row>
    <row r="751" spans="1:18" ht="14.25" customHeight="1" x14ac:dyDescent="0.35">
      <c r="A751" t="s">
        <v>10416</v>
      </c>
      <c r="B751" t="s">
        <v>10417</v>
      </c>
      <c r="C751" t="s">
        <v>10552</v>
      </c>
      <c r="D751" t="s">
        <v>4012</v>
      </c>
      <c r="F751">
        <v>0</v>
      </c>
      <c r="G751" t="s">
        <v>10553</v>
      </c>
      <c r="H751" t="s">
        <v>10554</v>
      </c>
      <c r="I751">
        <v>18101</v>
      </c>
      <c r="J751">
        <v>9863</v>
      </c>
      <c r="K751">
        <v>9863</v>
      </c>
      <c r="L751" s="10">
        <v>685</v>
      </c>
      <c r="M751" s="10">
        <v>729</v>
      </c>
      <c r="N751" s="10">
        <v>956</v>
      </c>
      <c r="O751" s="10">
        <v>1146</v>
      </c>
      <c r="P751" s="10">
        <v>1287</v>
      </c>
      <c r="Q751" t="str">
        <f>VLOOKUP(I751,'CoC Range'!A$2:B$4899,2,FALSE())</f>
        <v>In-502</v>
      </c>
      <c r="R751">
        <f>IF(VLOOKUP(Q751,'CoC Range'!B$2:C$4899,2,FALSE())="",1,0.5)</f>
        <v>1</v>
      </c>
    </row>
    <row r="752" spans="1:18" ht="14.25" customHeight="1" x14ac:dyDescent="0.35">
      <c r="A752" t="s">
        <v>10416</v>
      </c>
      <c r="B752" t="s">
        <v>10417</v>
      </c>
      <c r="C752" t="s">
        <v>10555</v>
      </c>
      <c r="D752" t="s">
        <v>4637</v>
      </c>
      <c r="F752">
        <v>0</v>
      </c>
      <c r="G752" t="s">
        <v>10556</v>
      </c>
      <c r="H752" t="s">
        <v>10557</v>
      </c>
      <c r="I752">
        <v>18103</v>
      </c>
      <c r="J752">
        <v>35952</v>
      </c>
      <c r="K752">
        <v>35952</v>
      </c>
      <c r="L752" s="10">
        <v>685</v>
      </c>
      <c r="M752" s="10">
        <v>773</v>
      </c>
      <c r="N752" s="10">
        <v>956</v>
      </c>
      <c r="O752" s="10">
        <v>1146</v>
      </c>
      <c r="P752" s="10">
        <v>1358</v>
      </c>
      <c r="Q752" t="str">
        <f>VLOOKUP(I752,'CoC Range'!A$2:B$4899,2,FALSE())</f>
        <v>In-502</v>
      </c>
      <c r="R752">
        <f>IF(VLOOKUP(Q752,'CoC Range'!B$2:C$4899,2,FALSE())="",1,0.5)</f>
        <v>1</v>
      </c>
    </row>
    <row r="753" spans="1:18" ht="14.25" customHeight="1" x14ac:dyDescent="0.35">
      <c r="A753" t="s">
        <v>10416</v>
      </c>
      <c r="B753" t="s">
        <v>10417</v>
      </c>
      <c r="C753" t="s">
        <v>10558</v>
      </c>
      <c r="D753" t="s">
        <v>3425</v>
      </c>
      <c r="F753">
        <v>1</v>
      </c>
      <c r="G753" t="s">
        <v>10559</v>
      </c>
      <c r="H753" t="s">
        <v>10560</v>
      </c>
      <c r="I753">
        <v>18105</v>
      </c>
      <c r="J753">
        <v>140065</v>
      </c>
      <c r="K753">
        <v>140065</v>
      </c>
      <c r="L753" s="10">
        <v>966</v>
      </c>
      <c r="M753" s="10">
        <v>1072</v>
      </c>
      <c r="N753" s="10">
        <v>1210</v>
      </c>
      <c r="O753" s="10">
        <v>1572</v>
      </c>
      <c r="P753" s="10">
        <v>1906</v>
      </c>
      <c r="Q753" t="str">
        <f>VLOOKUP(I753,'CoC Range'!A$2:B$4899,2,FALSE())</f>
        <v>In-502</v>
      </c>
      <c r="R753">
        <f>IF(VLOOKUP(Q753,'CoC Range'!B$2:C$4899,2,FALSE())="",1,0.5)</f>
        <v>1</v>
      </c>
    </row>
    <row r="754" spans="1:18" ht="14.25" customHeight="1" x14ac:dyDescent="0.35">
      <c r="A754" t="s">
        <v>10416</v>
      </c>
      <c r="B754" t="s">
        <v>10417</v>
      </c>
      <c r="C754" t="s">
        <v>10561</v>
      </c>
      <c r="D754" t="s">
        <v>3427</v>
      </c>
      <c r="F754">
        <v>0</v>
      </c>
      <c r="G754" t="s">
        <v>10562</v>
      </c>
      <c r="H754" t="s">
        <v>10563</v>
      </c>
      <c r="I754">
        <v>18107</v>
      </c>
      <c r="J754">
        <v>38018</v>
      </c>
      <c r="K754">
        <v>38018</v>
      </c>
      <c r="L754" s="10">
        <v>802</v>
      </c>
      <c r="M754" s="10">
        <v>807</v>
      </c>
      <c r="N754" s="10">
        <v>966</v>
      </c>
      <c r="O754" s="10">
        <v>1281</v>
      </c>
      <c r="P754" s="10">
        <v>1399</v>
      </c>
      <c r="Q754" t="str">
        <f>VLOOKUP(I754,'CoC Range'!A$2:B$4899,2,FALSE())</f>
        <v>In-502</v>
      </c>
      <c r="R754">
        <f>IF(VLOOKUP(Q754,'CoC Range'!B$2:C$4899,2,FALSE())="",1,0.5)</f>
        <v>1</v>
      </c>
    </row>
    <row r="755" spans="1:18" ht="14.25" customHeight="1" x14ac:dyDescent="0.35">
      <c r="A755" t="s">
        <v>10416</v>
      </c>
      <c r="B755" t="s">
        <v>10417</v>
      </c>
      <c r="C755" t="s">
        <v>10433</v>
      </c>
      <c r="D755" t="s">
        <v>3429</v>
      </c>
      <c r="F755">
        <v>1</v>
      </c>
      <c r="G755" t="s">
        <v>10434</v>
      </c>
      <c r="H755" t="s">
        <v>10564</v>
      </c>
      <c r="I755">
        <v>18109</v>
      </c>
      <c r="J755">
        <v>71757</v>
      </c>
      <c r="K755">
        <v>71757</v>
      </c>
      <c r="L755" s="10">
        <v>1118</v>
      </c>
      <c r="M755" s="10">
        <v>1267</v>
      </c>
      <c r="N755" s="10">
        <v>1473</v>
      </c>
      <c r="O755" s="10">
        <v>1907</v>
      </c>
      <c r="P755" s="10">
        <v>2338</v>
      </c>
      <c r="Q755" t="str">
        <f>VLOOKUP(I755,'CoC Range'!A$2:B$4899,2,FALSE())</f>
        <v>In-502</v>
      </c>
      <c r="R755">
        <f>IF(VLOOKUP(Q755,'CoC Range'!B$2:C$4899,2,FALSE())="",1,0.5)</f>
        <v>1</v>
      </c>
    </row>
    <row r="756" spans="1:18" ht="14.25" customHeight="1" x14ac:dyDescent="0.35">
      <c r="A756" t="s">
        <v>10416</v>
      </c>
      <c r="B756" t="s">
        <v>10417</v>
      </c>
      <c r="C756" t="s">
        <v>10536</v>
      </c>
      <c r="D756" t="s">
        <v>3637</v>
      </c>
      <c r="F756">
        <v>1</v>
      </c>
      <c r="G756" t="s">
        <v>10537</v>
      </c>
      <c r="H756" t="s">
        <v>10565</v>
      </c>
      <c r="I756">
        <v>18111</v>
      </c>
      <c r="J756">
        <v>13829</v>
      </c>
      <c r="K756">
        <v>13829</v>
      </c>
      <c r="L756" s="10">
        <v>959</v>
      </c>
      <c r="M756" s="10">
        <v>1082</v>
      </c>
      <c r="N756" s="10">
        <v>1317</v>
      </c>
      <c r="O756" s="10">
        <v>1612</v>
      </c>
      <c r="P756" s="10">
        <v>1744</v>
      </c>
      <c r="Q756" t="str">
        <f>VLOOKUP(I756,'CoC Range'!A$2:B$4899,2,FALSE())</f>
        <v>In-502</v>
      </c>
      <c r="R756">
        <f>IF(VLOOKUP(Q756,'CoC Range'!B$2:C$4899,2,FALSE())="",1,0.5)</f>
        <v>1</v>
      </c>
    </row>
    <row r="757" spans="1:18" ht="14.25" customHeight="1" x14ac:dyDescent="0.35">
      <c r="A757" t="s">
        <v>10416</v>
      </c>
      <c r="B757" t="s">
        <v>10417</v>
      </c>
      <c r="C757" t="s">
        <v>10566</v>
      </c>
      <c r="D757" t="s">
        <v>4643</v>
      </c>
      <c r="F757">
        <v>0</v>
      </c>
      <c r="G757" t="s">
        <v>10567</v>
      </c>
      <c r="H757" t="s">
        <v>10568</v>
      </c>
      <c r="I757">
        <v>18113</v>
      </c>
      <c r="J757">
        <v>47431</v>
      </c>
      <c r="K757">
        <v>47431</v>
      </c>
      <c r="L757" s="10">
        <v>682</v>
      </c>
      <c r="M757" s="10">
        <v>737</v>
      </c>
      <c r="N757" s="10">
        <v>967</v>
      </c>
      <c r="O757" s="10">
        <v>1159</v>
      </c>
      <c r="P757" s="10">
        <v>1622</v>
      </c>
      <c r="Q757" t="str">
        <f>VLOOKUP(I757,'CoC Range'!A$2:B$4899,2,FALSE())</f>
        <v>In-502</v>
      </c>
      <c r="R757">
        <f>IF(VLOOKUP(Q757,'CoC Range'!B$2:C$4899,2,FALSE())="",1,0.5)</f>
        <v>1</v>
      </c>
    </row>
    <row r="758" spans="1:18" ht="14.25" customHeight="1" x14ac:dyDescent="0.35">
      <c r="A758" t="s">
        <v>10416</v>
      </c>
      <c r="B758" t="s">
        <v>10417</v>
      </c>
      <c r="C758" t="s">
        <v>10458</v>
      </c>
      <c r="D758" t="s">
        <v>4645</v>
      </c>
      <c r="F758">
        <v>1</v>
      </c>
      <c r="G758" t="s">
        <v>10459</v>
      </c>
      <c r="H758" t="s">
        <v>10569</v>
      </c>
      <c r="I758">
        <v>18115</v>
      </c>
      <c r="J758">
        <v>5974</v>
      </c>
      <c r="K758">
        <v>5974</v>
      </c>
      <c r="L758" s="10">
        <v>958</v>
      </c>
      <c r="M758" s="10">
        <v>1051</v>
      </c>
      <c r="N758" s="10">
        <v>1353</v>
      </c>
      <c r="O758" s="10">
        <v>1785</v>
      </c>
      <c r="P758" s="10">
        <v>1976</v>
      </c>
      <c r="Q758" t="str">
        <f>VLOOKUP(I758,'CoC Range'!A$2:B$4899,2,FALSE())</f>
        <v>In-502</v>
      </c>
      <c r="R758">
        <f>IF(VLOOKUP(Q758,'CoC Range'!B$2:C$4899,2,FALSE())="",1,0.5)</f>
        <v>1</v>
      </c>
    </row>
    <row r="759" spans="1:18" ht="14.25" customHeight="1" x14ac:dyDescent="0.35">
      <c r="A759" t="s">
        <v>10416</v>
      </c>
      <c r="B759" t="s">
        <v>10417</v>
      </c>
      <c r="C759" t="s">
        <v>10570</v>
      </c>
      <c r="D759" t="s">
        <v>3740</v>
      </c>
      <c r="F759">
        <v>0</v>
      </c>
      <c r="G759" t="s">
        <v>10571</v>
      </c>
      <c r="H759" t="s">
        <v>10572</v>
      </c>
      <c r="I759">
        <v>18117</v>
      </c>
      <c r="J759">
        <v>19768</v>
      </c>
      <c r="K759">
        <v>19768</v>
      </c>
      <c r="L759" s="10">
        <v>685</v>
      </c>
      <c r="M759" s="10">
        <v>729</v>
      </c>
      <c r="N759" s="10">
        <v>956</v>
      </c>
      <c r="O759" s="10">
        <v>1330</v>
      </c>
      <c r="P759" s="10">
        <v>1564</v>
      </c>
      <c r="Q759" t="str">
        <f>VLOOKUP(I759,'CoC Range'!A$2:B$4899,2,FALSE())</f>
        <v>In-502</v>
      </c>
      <c r="R759">
        <f>IF(VLOOKUP(Q759,'CoC Range'!B$2:C$4899,2,FALSE())="",1,0.5)</f>
        <v>1</v>
      </c>
    </row>
    <row r="760" spans="1:18" ht="14.25" customHeight="1" x14ac:dyDescent="0.35">
      <c r="A760" t="s">
        <v>10416</v>
      </c>
      <c r="B760" t="s">
        <v>10417</v>
      </c>
      <c r="C760" t="s">
        <v>10573</v>
      </c>
      <c r="D760" t="s">
        <v>4648</v>
      </c>
      <c r="F760">
        <v>1</v>
      </c>
      <c r="G760" t="s">
        <v>10574</v>
      </c>
      <c r="H760" t="s">
        <v>10575</v>
      </c>
      <c r="I760">
        <v>18119</v>
      </c>
      <c r="J760">
        <v>21361</v>
      </c>
      <c r="K760">
        <v>21361</v>
      </c>
      <c r="L760" s="10">
        <v>770</v>
      </c>
      <c r="M760" s="10">
        <v>798</v>
      </c>
      <c r="N760" s="10">
        <v>956</v>
      </c>
      <c r="O760" s="10">
        <v>1155</v>
      </c>
      <c r="P760" s="10">
        <v>1509</v>
      </c>
      <c r="Q760" t="str">
        <f>VLOOKUP(I760,'CoC Range'!A$2:B$4899,2,FALSE())</f>
        <v>In-502</v>
      </c>
      <c r="R760">
        <f>IF(VLOOKUP(Q760,'CoC Range'!B$2:C$4899,2,FALSE())="",1,0.5)</f>
        <v>1</v>
      </c>
    </row>
    <row r="761" spans="1:18" ht="14.25" customHeight="1" x14ac:dyDescent="0.35">
      <c r="A761" t="s">
        <v>10416</v>
      </c>
      <c r="B761" t="s">
        <v>10417</v>
      </c>
      <c r="C761" t="s">
        <v>10576</v>
      </c>
      <c r="D761" t="s">
        <v>4650</v>
      </c>
      <c r="F761">
        <v>0</v>
      </c>
      <c r="G761" t="s">
        <v>10577</v>
      </c>
      <c r="H761" t="s">
        <v>10578</v>
      </c>
      <c r="I761">
        <v>18121</v>
      </c>
      <c r="J761">
        <v>16327</v>
      </c>
      <c r="K761">
        <v>16327</v>
      </c>
      <c r="L761" s="10">
        <v>691</v>
      </c>
      <c r="M761" s="10">
        <v>735</v>
      </c>
      <c r="N761" s="10">
        <v>964</v>
      </c>
      <c r="O761" s="10">
        <v>1272</v>
      </c>
      <c r="P761" s="10">
        <v>1276</v>
      </c>
      <c r="Q761" t="str">
        <f>VLOOKUP(I761,'CoC Range'!A$2:B$4899,2,FALSE())</f>
        <v>In-502</v>
      </c>
      <c r="R761">
        <f>IF(VLOOKUP(Q761,'CoC Range'!B$2:C$4899,2,FALSE())="",1,0.5)</f>
        <v>1</v>
      </c>
    </row>
    <row r="762" spans="1:18" ht="14.25" customHeight="1" x14ac:dyDescent="0.35">
      <c r="A762" t="s">
        <v>10416</v>
      </c>
      <c r="B762" t="s">
        <v>10417</v>
      </c>
      <c r="C762" t="s">
        <v>10579</v>
      </c>
      <c r="D762" t="s">
        <v>3431</v>
      </c>
      <c r="F762">
        <v>0</v>
      </c>
      <c r="G762" t="s">
        <v>10580</v>
      </c>
      <c r="H762" t="s">
        <v>10581</v>
      </c>
      <c r="I762">
        <v>18123</v>
      </c>
      <c r="J762">
        <v>19186</v>
      </c>
      <c r="K762">
        <v>19186</v>
      </c>
      <c r="L762" s="10">
        <v>683</v>
      </c>
      <c r="M762" s="10">
        <v>729</v>
      </c>
      <c r="N762" s="10">
        <v>956</v>
      </c>
      <c r="O762" s="10">
        <v>1200</v>
      </c>
      <c r="P762" s="10">
        <v>1604</v>
      </c>
      <c r="Q762" t="str">
        <f>VLOOKUP(I762,'CoC Range'!A$2:B$4899,2,FALSE())</f>
        <v>In-502</v>
      </c>
      <c r="R762">
        <f>IF(VLOOKUP(Q762,'CoC Range'!B$2:C$4899,2,FALSE())="",1,0.5)</f>
        <v>1</v>
      </c>
    </row>
    <row r="763" spans="1:18" ht="14.25" customHeight="1" x14ac:dyDescent="0.35">
      <c r="A763" t="s">
        <v>10416</v>
      </c>
      <c r="B763" t="s">
        <v>10417</v>
      </c>
      <c r="C763" t="s">
        <v>10582</v>
      </c>
      <c r="D763" t="s">
        <v>3435</v>
      </c>
      <c r="F763">
        <v>0</v>
      </c>
      <c r="G763" t="s">
        <v>10583</v>
      </c>
      <c r="H763" t="s">
        <v>10584</v>
      </c>
      <c r="I763">
        <v>18125</v>
      </c>
      <c r="J763">
        <v>12227</v>
      </c>
      <c r="K763">
        <v>12227</v>
      </c>
      <c r="L763" s="10">
        <v>685</v>
      </c>
      <c r="M763" s="10">
        <v>729</v>
      </c>
      <c r="N763" s="10">
        <v>956</v>
      </c>
      <c r="O763" s="10">
        <v>1330</v>
      </c>
      <c r="P763" s="10">
        <v>1347</v>
      </c>
      <c r="Q763" t="str">
        <f>VLOOKUP(I763,'CoC Range'!A$2:B$4899,2,FALSE())</f>
        <v>In-502</v>
      </c>
      <c r="R763">
        <f>IF(VLOOKUP(Q763,'CoC Range'!B$2:C$4899,2,FALSE())="",1,0.5)</f>
        <v>1</v>
      </c>
    </row>
    <row r="764" spans="1:18" ht="14.25" customHeight="1" x14ac:dyDescent="0.35">
      <c r="A764" t="s">
        <v>10416</v>
      </c>
      <c r="B764" t="s">
        <v>10417</v>
      </c>
      <c r="C764" t="s">
        <v>10536</v>
      </c>
      <c r="D764" t="s">
        <v>4654</v>
      </c>
      <c r="F764">
        <v>1</v>
      </c>
      <c r="G764" t="s">
        <v>10537</v>
      </c>
      <c r="H764" t="s">
        <v>10585</v>
      </c>
      <c r="I764">
        <v>18127</v>
      </c>
      <c r="J764">
        <v>173355</v>
      </c>
      <c r="K764">
        <v>173355</v>
      </c>
      <c r="L764" s="10">
        <v>959</v>
      </c>
      <c r="M764" s="10">
        <v>1082</v>
      </c>
      <c r="N764" s="10">
        <v>1317</v>
      </c>
      <c r="O764" s="10">
        <v>1612</v>
      </c>
      <c r="P764" s="10">
        <v>1744</v>
      </c>
      <c r="Q764" t="str">
        <f>VLOOKUP(I764,'CoC Range'!A$2:B$4899,2,FALSE())</f>
        <v>In-502</v>
      </c>
      <c r="R764">
        <f>IF(VLOOKUP(Q764,'CoC Range'!B$2:C$4899,2,FALSE())="",1,0.5)</f>
        <v>1</v>
      </c>
    </row>
    <row r="765" spans="1:18" ht="14.25" customHeight="1" x14ac:dyDescent="0.35">
      <c r="A765" t="s">
        <v>10416</v>
      </c>
      <c r="B765" t="s">
        <v>10417</v>
      </c>
      <c r="C765" t="s">
        <v>10586</v>
      </c>
      <c r="D765" t="s">
        <v>4656</v>
      </c>
      <c r="F765">
        <v>1</v>
      </c>
      <c r="G765" t="s">
        <v>10587</v>
      </c>
      <c r="H765" t="s">
        <v>10588</v>
      </c>
      <c r="I765">
        <v>18129</v>
      </c>
      <c r="J765">
        <v>25226</v>
      </c>
      <c r="K765">
        <v>25226</v>
      </c>
      <c r="L765" s="10">
        <v>853</v>
      </c>
      <c r="M765" s="10">
        <v>860</v>
      </c>
      <c r="N765" s="10">
        <v>1113</v>
      </c>
      <c r="O765" s="10">
        <v>1370</v>
      </c>
      <c r="P765" s="10">
        <v>1539</v>
      </c>
      <c r="Q765" t="str">
        <f>VLOOKUP(I765,'CoC Range'!A$2:B$4899,2,FALSE())</f>
        <v>In-502</v>
      </c>
      <c r="R765">
        <f>IF(VLOOKUP(Q765,'CoC Range'!B$2:C$4899,2,FALSE())="",1,0.5)</f>
        <v>1</v>
      </c>
    </row>
    <row r="766" spans="1:18" ht="14.25" customHeight="1" x14ac:dyDescent="0.35">
      <c r="A766" t="s">
        <v>10416</v>
      </c>
      <c r="B766" t="s">
        <v>10417</v>
      </c>
      <c r="C766" t="s">
        <v>10589</v>
      </c>
      <c r="D766" t="s">
        <v>3653</v>
      </c>
      <c r="F766">
        <v>0</v>
      </c>
      <c r="G766" t="s">
        <v>10590</v>
      </c>
      <c r="H766" t="s">
        <v>10591</v>
      </c>
      <c r="I766">
        <v>18131</v>
      </c>
      <c r="J766">
        <v>12498</v>
      </c>
      <c r="K766">
        <v>12498</v>
      </c>
      <c r="L766" s="10">
        <v>685</v>
      </c>
      <c r="M766" s="10">
        <v>872</v>
      </c>
      <c r="N766" s="10">
        <v>956</v>
      </c>
      <c r="O766" s="10">
        <v>1330</v>
      </c>
      <c r="P766" s="10">
        <v>1604</v>
      </c>
      <c r="Q766" t="str">
        <f>VLOOKUP(I766,'CoC Range'!A$2:B$4899,2,FALSE())</f>
        <v>In-502</v>
      </c>
      <c r="R766">
        <f>IF(VLOOKUP(Q766,'CoC Range'!B$2:C$4899,2,FALSE())="",1,0.5)</f>
        <v>1</v>
      </c>
    </row>
    <row r="767" spans="1:18" ht="14.25" customHeight="1" x14ac:dyDescent="0.35">
      <c r="A767" t="s">
        <v>10416</v>
      </c>
      <c r="B767" t="s">
        <v>10417</v>
      </c>
      <c r="C767" t="s">
        <v>10592</v>
      </c>
      <c r="D767" t="s">
        <v>4033</v>
      </c>
      <c r="F767">
        <v>0</v>
      </c>
      <c r="G767" t="s">
        <v>10593</v>
      </c>
      <c r="H767" t="s">
        <v>10594</v>
      </c>
      <c r="I767">
        <v>18133</v>
      </c>
      <c r="J767">
        <v>36942</v>
      </c>
      <c r="K767">
        <v>36942</v>
      </c>
      <c r="L767" s="10">
        <v>738</v>
      </c>
      <c r="M767" s="10">
        <v>843</v>
      </c>
      <c r="N767" s="10">
        <v>1030</v>
      </c>
      <c r="O767" s="10">
        <v>1390</v>
      </c>
      <c r="P767" s="10">
        <v>1634</v>
      </c>
      <c r="Q767" t="str">
        <f>VLOOKUP(I767,'CoC Range'!A$2:B$4899,2,FALSE())</f>
        <v>In-502</v>
      </c>
      <c r="R767">
        <f>IF(VLOOKUP(Q767,'CoC Range'!B$2:C$4899,2,FALSE())="",1,0.5)</f>
        <v>1</v>
      </c>
    </row>
    <row r="768" spans="1:18" ht="14.25" customHeight="1" x14ac:dyDescent="0.35">
      <c r="A768" t="s">
        <v>10416</v>
      </c>
      <c r="B768" t="s">
        <v>10417</v>
      </c>
      <c r="C768" t="s">
        <v>10595</v>
      </c>
      <c r="D768" t="s">
        <v>3437</v>
      </c>
      <c r="F768">
        <v>0</v>
      </c>
      <c r="G768" t="s">
        <v>10596</v>
      </c>
      <c r="H768" t="s">
        <v>10597</v>
      </c>
      <c r="I768">
        <v>18135</v>
      </c>
      <c r="J768">
        <v>24586</v>
      </c>
      <c r="K768">
        <v>24586</v>
      </c>
      <c r="L768" s="10">
        <v>675</v>
      </c>
      <c r="M768" s="10">
        <v>841</v>
      </c>
      <c r="N768" s="10">
        <v>956</v>
      </c>
      <c r="O768" s="10">
        <v>1261</v>
      </c>
      <c r="P768" s="10">
        <v>1266</v>
      </c>
      <c r="Q768" t="str">
        <f>VLOOKUP(I768,'CoC Range'!A$2:B$4899,2,FALSE())</f>
        <v>In-502</v>
      </c>
      <c r="R768">
        <f>IF(VLOOKUP(Q768,'CoC Range'!B$2:C$4899,2,FALSE())="",1,0.5)</f>
        <v>1</v>
      </c>
    </row>
    <row r="769" spans="1:18" ht="14.25" customHeight="1" x14ac:dyDescent="0.35">
      <c r="A769" t="s">
        <v>10416</v>
      </c>
      <c r="B769" t="s">
        <v>10417</v>
      </c>
      <c r="C769" t="s">
        <v>10598</v>
      </c>
      <c r="D769" t="s">
        <v>4661</v>
      </c>
      <c r="F769">
        <v>0</v>
      </c>
      <c r="G769" t="s">
        <v>10599</v>
      </c>
      <c r="H769" t="s">
        <v>10600</v>
      </c>
      <c r="I769">
        <v>18137</v>
      </c>
      <c r="J769">
        <v>28990</v>
      </c>
      <c r="K769">
        <v>28990</v>
      </c>
      <c r="L769" s="10">
        <v>681</v>
      </c>
      <c r="M769" s="10">
        <v>752</v>
      </c>
      <c r="N769" s="10">
        <v>987</v>
      </c>
      <c r="O769" s="10">
        <v>1302</v>
      </c>
      <c r="P769" s="10">
        <v>1307</v>
      </c>
      <c r="Q769" t="str">
        <f>VLOOKUP(I769,'CoC Range'!A$2:B$4899,2,FALSE())</f>
        <v>In-502</v>
      </c>
      <c r="R769">
        <f>IF(VLOOKUP(Q769,'CoC Range'!B$2:C$4899,2,FALSE())="",1,0.5)</f>
        <v>1</v>
      </c>
    </row>
    <row r="770" spans="1:18" ht="14.25" customHeight="1" x14ac:dyDescent="0.35">
      <c r="A770" t="s">
        <v>10416</v>
      </c>
      <c r="B770" t="s">
        <v>10417</v>
      </c>
      <c r="C770" t="s">
        <v>10601</v>
      </c>
      <c r="D770" t="s">
        <v>4663</v>
      </c>
      <c r="F770">
        <v>0</v>
      </c>
      <c r="G770" t="s">
        <v>10602</v>
      </c>
      <c r="H770" t="s">
        <v>10603</v>
      </c>
      <c r="I770">
        <v>18139</v>
      </c>
      <c r="J770">
        <v>16716</v>
      </c>
      <c r="K770">
        <v>16716</v>
      </c>
      <c r="L770" s="10">
        <v>685</v>
      </c>
      <c r="M770" s="10">
        <v>762</v>
      </c>
      <c r="N770" s="10">
        <v>956</v>
      </c>
      <c r="O770" s="10">
        <v>1146</v>
      </c>
      <c r="P770" s="10">
        <v>1266</v>
      </c>
      <c r="Q770" t="str">
        <f>VLOOKUP(I770,'CoC Range'!A$2:B$4899,2,FALSE())</f>
        <v>In-502</v>
      </c>
      <c r="R770">
        <f>IF(VLOOKUP(Q770,'CoC Range'!B$2:C$4899,2,FALSE())="",1,0.5)</f>
        <v>1</v>
      </c>
    </row>
    <row r="771" spans="1:18" ht="14.25" customHeight="1" x14ac:dyDescent="0.35">
      <c r="A771" t="s">
        <v>10416</v>
      </c>
      <c r="B771" t="s">
        <v>10417</v>
      </c>
      <c r="C771" t="s">
        <v>10604</v>
      </c>
      <c r="D771" t="s">
        <v>4665</v>
      </c>
      <c r="F771">
        <v>1</v>
      </c>
      <c r="G771" t="s">
        <v>10605</v>
      </c>
      <c r="H771" t="s">
        <v>10606</v>
      </c>
      <c r="I771">
        <v>18141</v>
      </c>
      <c r="J771">
        <v>272388</v>
      </c>
      <c r="K771">
        <v>272388</v>
      </c>
      <c r="L771" s="10">
        <v>898</v>
      </c>
      <c r="M771" s="10">
        <v>1105</v>
      </c>
      <c r="N771" s="10">
        <v>1292</v>
      </c>
      <c r="O771" s="10">
        <v>1567</v>
      </c>
      <c r="P771" s="10">
        <v>1711</v>
      </c>
      <c r="Q771" t="str">
        <f>VLOOKUP(I771,'CoC Range'!A$2:B$4899,2,FALSE())</f>
        <v>In-502</v>
      </c>
      <c r="R771">
        <f>IF(VLOOKUP(Q771,'CoC Range'!B$2:C$4899,2,FALSE())="",1,0.5)</f>
        <v>1</v>
      </c>
    </row>
    <row r="772" spans="1:18" ht="14.25" customHeight="1" x14ac:dyDescent="0.35">
      <c r="A772" t="s">
        <v>10416</v>
      </c>
      <c r="B772" t="s">
        <v>10417</v>
      </c>
      <c r="C772" t="s">
        <v>10607</v>
      </c>
      <c r="D772" t="s">
        <v>3660</v>
      </c>
      <c r="F772">
        <v>0</v>
      </c>
      <c r="G772" t="s">
        <v>10608</v>
      </c>
      <c r="H772" t="s">
        <v>10609</v>
      </c>
      <c r="I772">
        <v>18143</v>
      </c>
      <c r="J772">
        <v>24403</v>
      </c>
      <c r="K772">
        <v>24403</v>
      </c>
      <c r="L772" s="10">
        <v>723</v>
      </c>
      <c r="M772" s="10">
        <v>769</v>
      </c>
      <c r="N772" s="10">
        <v>1009</v>
      </c>
      <c r="O772" s="10">
        <v>1348</v>
      </c>
      <c r="P772" s="10">
        <v>1353</v>
      </c>
      <c r="Q772" t="str">
        <f>VLOOKUP(I772,'CoC Range'!A$2:B$4899,2,FALSE())</f>
        <v>In-502</v>
      </c>
      <c r="R772">
        <f>IF(VLOOKUP(Q772,'CoC Range'!B$2:C$4899,2,FALSE())="",1,0.5)</f>
        <v>1</v>
      </c>
    </row>
    <row r="773" spans="1:18" ht="14.25" customHeight="1" x14ac:dyDescent="0.35">
      <c r="A773" t="s">
        <v>10416</v>
      </c>
      <c r="B773" t="s">
        <v>10417</v>
      </c>
      <c r="C773" t="s">
        <v>10433</v>
      </c>
      <c r="D773" t="s">
        <v>3443</v>
      </c>
      <c r="F773">
        <v>1</v>
      </c>
      <c r="G773" t="s">
        <v>10434</v>
      </c>
      <c r="H773" t="s">
        <v>10610</v>
      </c>
      <c r="I773">
        <v>18145</v>
      </c>
      <c r="J773">
        <v>44940</v>
      </c>
      <c r="K773">
        <v>44940</v>
      </c>
      <c r="L773" s="10">
        <v>1118</v>
      </c>
      <c r="M773" s="10">
        <v>1267</v>
      </c>
      <c r="N773" s="10">
        <v>1473</v>
      </c>
      <c r="O773" s="10">
        <v>1907</v>
      </c>
      <c r="P773" s="10">
        <v>2338</v>
      </c>
      <c r="Q773" t="str">
        <f>VLOOKUP(I773,'CoC Range'!A$2:B$4899,2,FALSE())</f>
        <v>In-502</v>
      </c>
      <c r="R773">
        <f>IF(VLOOKUP(Q773,'CoC Range'!B$2:C$4899,2,FALSE())="",1,0.5)</f>
        <v>1</v>
      </c>
    </row>
    <row r="774" spans="1:18" ht="14.25" customHeight="1" x14ac:dyDescent="0.35">
      <c r="A774" t="s">
        <v>10416</v>
      </c>
      <c r="B774" t="s">
        <v>10417</v>
      </c>
      <c r="C774" t="s">
        <v>10611</v>
      </c>
      <c r="D774" t="s">
        <v>4669</v>
      </c>
      <c r="F774">
        <v>0</v>
      </c>
      <c r="G774" t="s">
        <v>10612</v>
      </c>
      <c r="H774" t="s">
        <v>10613</v>
      </c>
      <c r="I774">
        <v>18147</v>
      </c>
      <c r="J774">
        <v>19935</v>
      </c>
      <c r="K774">
        <v>19935</v>
      </c>
      <c r="L774" s="10">
        <v>659</v>
      </c>
      <c r="M774" s="10">
        <v>729</v>
      </c>
      <c r="N774" s="10">
        <v>956</v>
      </c>
      <c r="O774" s="10">
        <v>1330</v>
      </c>
      <c r="P774" s="10">
        <v>1382</v>
      </c>
      <c r="Q774" t="str">
        <f>VLOOKUP(I774,'CoC Range'!A$2:B$4899,2,FALSE())</f>
        <v>In-502</v>
      </c>
      <c r="R774">
        <f>IF(VLOOKUP(Q774,'CoC Range'!B$2:C$4899,2,FALSE())="",1,0.5)</f>
        <v>1</v>
      </c>
    </row>
    <row r="775" spans="1:18" ht="14.25" customHeight="1" x14ac:dyDescent="0.35">
      <c r="A775" t="s">
        <v>10416</v>
      </c>
      <c r="B775" t="s">
        <v>10417</v>
      </c>
      <c r="C775" t="s">
        <v>10614</v>
      </c>
      <c r="D775" t="s">
        <v>4671</v>
      </c>
      <c r="F775">
        <v>0</v>
      </c>
      <c r="G775" t="s">
        <v>10615</v>
      </c>
      <c r="H775" t="s">
        <v>10616</v>
      </c>
      <c r="I775">
        <v>18149</v>
      </c>
      <c r="J775">
        <v>23308</v>
      </c>
      <c r="K775">
        <v>23308</v>
      </c>
      <c r="L775" s="10">
        <v>685</v>
      </c>
      <c r="M775" s="10">
        <v>729</v>
      </c>
      <c r="N775" s="10">
        <v>956</v>
      </c>
      <c r="O775" s="10">
        <v>1151</v>
      </c>
      <c r="P775" s="10">
        <v>1517</v>
      </c>
      <c r="Q775" t="str">
        <f>VLOOKUP(I775,'CoC Range'!A$2:B$4899,2,FALSE())</f>
        <v>In-502</v>
      </c>
      <c r="R775">
        <f>IF(VLOOKUP(Q775,'CoC Range'!B$2:C$4899,2,FALSE())="",1,0.5)</f>
        <v>1</v>
      </c>
    </row>
    <row r="776" spans="1:18" ht="14.25" customHeight="1" x14ac:dyDescent="0.35">
      <c r="A776" t="s">
        <v>10416</v>
      </c>
      <c r="B776" t="s">
        <v>10417</v>
      </c>
      <c r="C776" t="s">
        <v>10617</v>
      </c>
      <c r="D776" t="s">
        <v>4673</v>
      </c>
      <c r="F776">
        <v>0</v>
      </c>
      <c r="G776" t="s">
        <v>10618</v>
      </c>
      <c r="H776" t="s">
        <v>10619</v>
      </c>
      <c r="I776">
        <v>18151</v>
      </c>
      <c r="J776">
        <v>34507</v>
      </c>
      <c r="K776">
        <v>34507</v>
      </c>
      <c r="L776" s="10">
        <v>784</v>
      </c>
      <c r="M776" s="10">
        <v>790</v>
      </c>
      <c r="N776" s="10">
        <v>1036</v>
      </c>
      <c r="O776" s="10">
        <v>1337</v>
      </c>
      <c r="P776" s="10">
        <v>1372</v>
      </c>
      <c r="Q776" t="str">
        <f>VLOOKUP(I776,'CoC Range'!A$2:B$4899,2,FALSE())</f>
        <v>In-502</v>
      </c>
      <c r="R776">
        <f>IF(VLOOKUP(Q776,'CoC Range'!B$2:C$4899,2,FALSE())="",1,0.5)</f>
        <v>1</v>
      </c>
    </row>
    <row r="777" spans="1:18" ht="14.25" customHeight="1" x14ac:dyDescent="0.35">
      <c r="A777" t="s">
        <v>10416</v>
      </c>
      <c r="B777" t="s">
        <v>10417</v>
      </c>
      <c r="C777" t="s">
        <v>10620</v>
      </c>
      <c r="D777" t="s">
        <v>4675</v>
      </c>
      <c r="F777">
        <v>1</v>
      </c>
      <c r="G777" t="s">
        <v>10621</v>
      </c>
      <c r="H777" t="s">
        <v>10622</v>
      </c>
      <c r="I777">
        <v>18153</v>
      </c>
      <c r="J777">
        <v>20791</v>
      </c>
      <c r="K777">
        <v>20791</v>
      </c>
      <c r="L777" s="10">
        <v>758</v>
      </c>
      <c r="M777" s="10">
        <v>783</v>
      </c>
      <c r="N777" s="10">
        <v>1028</v>
      </c>
      <c r="O777" s="10">
        <v>1251</v>
      </c>
      <c r="P777" s="10">
        <v>1720</v>
      </c>
      <c r="Q777" t="str">
        <f>VLOOKUP(I777,'CoC Range'!A$2:B$4899,2,FALSE())</f>
        <v>In-502</v>
      </c>
      <c r="R777">
        <f>IF(VLOOKUP(Q777,'CoC Range'!B$2:C$4899,2,FALSE())="",1,0.5)</f>
        <v>1</v>
      </c>
    </row>
    <row r="778" spans="1:18" ht="14.25" customHeight="1" x14ac:dyDescent="0.35">
      <c r="A778" t="s">
        <v>10416</v>
      </c>
      <c r="B778" t="s">
        <v>10417</v>
      </c>
      <c r="C778" t="s">
        <v>10623</v>
      </c>
      <c r="D778" t="s">
        <v>4677</v>
      </c>
      <c r="F778">
        <v>0</v>
      </c>
      <c r="G778" t="s">
        <v>10624</v>
      </c>
      <c r="H778" t="s">
        <v>10625</v>
      </c>
      <c r="I778">
        <v>18155</v>
      </c>
      <c r="J778">
        <v>9896</v>
      </c>
      <c r="K778">
        <v>9896</v>
      </c>
      <c r="L778" s="10">
        <v>685</v>
      </c>
      <c r="M778" s="10">
        <v>729</v>
      </c>
      <c r="N778" s="10">
        <v>956</v>
      </c>
      <c r="O778" s="10">
        <v>1280</v>
      </c>
      <c r="P778" s="10">
        <v>1287</v>
      </c>
      <c r="Q778" t="str">
        <f>VLOOKUP(I778,'CoC Range'!A$2:B$4899,2,FALSE())</f>
        <v>In-502</v>
      </c>
      <c r="R778">
        <f>IF(VLOOKUP(Q778,'CoC Range'!B$2:C$4899,2,FALSE())="",1,0.5)</f>
        <v>1</v>
      </c>
    </row>
    <row r="779" spans="1:18" ht="14.25" customHeight="1" x14ac:dyDescent="0.35">
      <c r="A779" t="s">
        <v>10416</v>
      </c>
      <c r="B779" t="s">
        <v>10417</v>
      </c>
      <c r="C779" t="s">
        <v>10427</v>
      </c>
      <c r="D779" t="s">
        <v>4679</v>
      </c>
      <c r="F779">
        <v>1</v>
      </c>
      <c r="G779" t="s">
        <v>10428</v>
      </c>
      <c r="H779" t="s">
        <v>10626</v>
      </c>
      <c r="I779">
        <v>18157</v>
      </c>
      <c r="J779">
        <v>186955</v>
      </c>
      <c r="K779">
        <v>186955</v>
      </c>
      <c r="L779" s="10">
        <v>894</v>
      </c>
      <c r="M779" s="10">
        <v>1032</v>
      </c>
      <c r="N779" s="10">
        <v>1242</v>
      </c>
      <c r="O779" s="10">
        <v>1489</v>
      </c>
      <c r="P779" s="10">
        <v>1992</v>
      </c>
      <c r="Q779" t="str">
        <f>VLOOKUP(I779,'CoC Range'!A$2:B$4899,2,FALSE())</f>
        <v>In-502</v>
      </c>
      <c r="R779">
        <f>IF(VLOOKUP(Q779,'CoC Range'!B$2:C$4899,2,FALSE())="",1,0.5)</f>
        <v>1</v>
      </c>
    </row>
    <row r="780" spans="1:18" ht="14.25" customHeight="1" x14ac:dyDescent="0.35">
      <c r="A780" t="s">
        <v>10416</v>
      </c>
      <c r="B780" t="s">
        <v>10417</v>
      </c>
      <c r="C780" t="s">
        <v>10627</v>
      </c>
      <c r="D780" t="s">
        <v>4681</v>
      </c>
      <c r="F780">
        <v>1</v>
      </c>
      <c r="G780" t="s">
        <v>10628</v>
      </c>
      <c r="H780" t="s">
        <v>10629</v>
      </c>
      <c r="I780">
        <v>18159</v>
      </c>
      <c r="J780">
        <v>15328</v>
      </c>
      <c r="K780">
        <v>15328</v>
      </c>
      <c r="L780" s="10">
        <v>840</v>
      </c>
      <c r="M780" s="10">
        <v>845</v>
      </c>
      <c r="N780" s="10">
        <v>1109</v>
      </c>
      <c r="O780" s="10">
        <v>1330</v>
      </c>
      <c r="P780" s="10">
        <v>1725</v>
      </c>
      <c r="Q780" t="str">
        <f>VLOOKUP(I780,'CoC Range'!A$2:B$4899,2,FALSE())</f>
        <v>In-502</v>
      </c>
      <c r="R780">
        <f>IF(VLOOKUP(Q780,'CoC Range'!B$2:C$4899,2,FALSE())="",1,0.5)</f>
        <v>1</v>
      </c>
    </row>
    <row r="781" spans="1:18" ht="14.25" customHeight="1" x14ac:dyDescent="0.35">
      <c r="A781" t="s">
        <v>10416</v>
      </c>
      <c r="B781" t="s">
        <v>10417</v>
      </c>
      <c r="C781" t="s">
        <v>10630</v>
      </c>
      <c r="D781" t="s">
        <v>3672</v>
      </c>
      <c r="F781">
        <v>0</v>
      </c>
      <c r="G781" t="s">
        <v>10631</v>
      </c>
      <c r="H781" t="s">
        <v>10632</v>
      </c>
      <c r="I781">
        <v>18161</v>
      </c>
      <c r="J781">
        <v>7041</v>
      </c>
      <c r="K781">
        <v>7041</v>
      </c>
      <c r="L781" s="10">
        <v>685</v>
      </c>
      <c r="M781" s="10">
        <v>729</v>
      </c>
      <c r="N781" s="10">
        <v>956</v>
      </c>
      <c r="O781" s="10">
        <v>1220</v>
      </c>
      <c r="P781" s="10">
        <v>1477</v>
      </c>
      <c r="Q781" t="str">
        <f>VLOOKUP(I781,'CoC Range'!A$2:B$4899,2,FALSE())</f>
        <v>In-502</v>
      </c>
      <c r="R781">
        <f>IF(VLOOKUP(Q781,'CoC Range'!B$2:C$4899,2,FALSE())="",1,0.5)</f>
        <v>1</v>
      </c>
    </row>
    <row r="782" spans="1:18" ht="14.25" customHeight="1" x14ac:dyDescent="0.35">
      <c r="A782" t="s">
        <v>10416</v>
      </c>
      <c r="B782" t="s">
        <v>10417</v>
      </c>
      <c r="C782" t="s">
        <v>10586</v>
      </c>
      <c r="D782" t="s">
        <v>4684</v>
      </c>
      <c r="F782">
        <v>1</v>
      </c>
      <c r="G782" t="s">
        <v>10587</v>
      </c>
      <c r="H782" t="s">
        <v>10633</v>
      </c>
      <c r="I782">
        <v>18163</v>
      </c>
      <c r="J782">
        <v>179900</v>
      </c>
      <c r="K782">
        <v>179900</v>
      </c>
      <c r="L782" s="10">
        <v>853</v>
      </c>
      <c r="M782" s="10">
        <v>860</v>
      </c>
      <c r="N782" s="10">
        <v>1113</v>
      </c>
      <c r="O782" s="10">
        <v>1370</v>
      </c>
      <c r="P782" s="10">
        <v>1539</v>
      </c>
      <c r="Q782" t="str">
        <f>VLOOKUP(I782,'CoC Range'!A$2:B$4899,2,FALSE())</f>
        <v>In-502</v>
      </c>
      <c r="R782">
        <f>IF(VLOOKUP(Q782,'CoC Range'!B$2:C$4899,2,FALSE())="",1,0.5)</f>
        <v>1</v>
      </c>
    </row>
    <row r="783" spans="1:18" ht="14.25" customHeight="1" x14ac:dyDescent="0.35">
      <c r="A783" t="s">
        <v>10416</v>
      </c>
      <c r="B783" t="s">
        <v>10417</v>
      </c>
      <c r="C783" t="s">
        <v>10446</v>
      </c>
      <c r="D783" t="s">
        <v>4686</v>
      </c>
      <c r="F783">
        <v>1</v>
      </c>
      <c r="G783" t="s">
        <v>10447</v>
      </c>
      <c r="H783" t="s">
        <v>10634</v>
      </c>
      <c r="I783">
        <v>18165</v>
      </c>
      <c r="J783">
        <v>15488</v>
      </c>
      <c r="K783">
        <v>15488</v>
      </c>
      <c r="L783" s="10">
        <v>859</v>
      </c>
      <c r="M783" s="10">
        <v>864</v>
      </c>
      <c r="N783" s="10">
        <v>1094</v>
      </c>
      <c r="O783" s="10">
        <v>1312</v>
      </c>
      <c r="P783" s="10">
        <v>1535</v>
      </c>
      <c r="Q783" t="str">
        <f>VLOOKUP(I783,'CoC Range'!A$2:B$4899,2,FALSE())</f>
        <v>In-502</v>
      </c>
      <c r="R783">
        <f>IF(VLOOKUP(Q783,'CoC Range'!B$2:C$4899,2,FALSE())="",1,0.5)</f>
        <v>1</v>
      </c>
    </row>
    <row r="784" spans="1:18" ht="14.25" customHeight="1" x14ac:dyDescent="0.35">
      <c r="A784" t="s">
        <v>10416</v>
      </c>
      <c r="B784" t="s">
        <v>10417</v>
      </c>
      <c r="C784" t="s">
        <v>10446</v>
      </c>
      <c r="D784" t="s">
        <v>4688</v>
      </c>
      <c r="F784">
        <v>1</v>
      </c>
      <c r="G784" t="s">
        <v>10447</v>
      </c>
      <c r="H784" t="s">
        <v>10635</v>
      </c>
      <c r="I784">
        <v>18167</v>
      </c>
      <c r="J784">
        <v>106355</v>
      </c>
      <c r="K784">
        <v>106355</v>
      </c>
      <c r="L784" s="10">
        <v>859</v>
      </c>
      <c r="M784" s="10">
        <v>864</v>
      </c>
      <c r="N784" s="10">
        <v>1094</v>
      </c>
      <c r="O784" s="10">
        <v>1312</v>
      </c>
      <c r="P784" s="10">
        <v>1535</v>
      </c>
      <c r="Q784" t="str">
        <f>VLOOKUP(I784,'CoC Range'!A$2:B$4899,2,FALSE())</f>
        <v>In-502</v>
      </c>
      <c r="R784">
        <f>IF(VLOOKUP(Q784,'CoC Range'!B$2:C$4899,2,FALSE())="",1,0.5)</f>
        <v>1</v>
      </c>
    </row>
    <row r="785" spans="1:18" ht="14.25" customHeight="1" x14ac:dyDescent="0.35">
      <c r="A785" t="s">
        <v>10416</v>
      </c>
      <c r="B785" t="s">
        <v>10417</v>
      </c>
      <c r="C785" t="s">
        <v>10636</v>
      </c>
      <c r="D785" t="s">
        <v>4552</v>
      </c>
      <c r="F785">
        <v>0</v>
      </c>
      <c r="G785" t="s">
        <v>10637</v>
      </c>
      <c r="H785" t="s">
        <v>10638</v>
      </c>
      <c r="I785">
        <v>18169</v>
      </c>
      <c r="J785">
        <v>31032</v>
      </c>
      <c r="K785">
        <v>31032</v>
      </c>
      <c r="L785" s="10">
        <v>685</v>
      </c>
      <c r="M785" s="10">
        <v>729</v>
      </c>
      <c r="N785" s="10">
        <v>956</v>
      </c>
      <c r="O785" s="10">
        <v>1146</v>
      </c>
      <c r="P785" s="10">
        <v>1266</v>
      </c>
      <c r="Q785" t="str">
        <f>VLOOKUP(I785,'CoC Range'!A$2:B$4899,2,FALSE())</f>
        <v>In-502</v>
      </c>
      <c r="R785">
        <f>IF(VLOOKUP(Q785,'CoC Range'!B$2:C$4899,2,FALSE())="",1,0.5)</f>
        <v>1</v>
      </c>
    </row>
    <row r="786" spans="1:18" ht="14.25" customHeight="1" x14ac:dyDescent="0.35">
      <c r="A786" t="s">
        <v>10416</v>
      </c>
      <c r="B786" t="s">
        <v>10417</v>
      </c>
      <c r="C786" t="s">
        <v>10639</v>
      </c>
      <c r="D786" t="s">
        <v>4306</v>
      </c>
      <c r="F786">
        <v>1</v>
      </c>
      <c r="G786" t="s">
        <v>10640</v>
      </c>
      <c r="H786" t="s">
        <v>10641</v>
      </c>
      <c r="I786">
        <v>18171</v>
      </c>
      <c r="J786">
        <v>8454</v>
      </c>
      <c r="K786">
        <v>8454</v>
      </c>
      <c r="L786" s="10">
        <v>688</v>
      </c>
      <c r="M786" s="10">
        <v>845</v>
      </c>
      <c r="N786" s="10">
        <v>956</v>
      </c>
      <c r="O786" s="10">
        <v>1330</v>
      </c>
      <c r="P786" s="10">
        <v>1376</v>
      </c>
      <c r="Q786" t="str">
        <f>VLOOKUP(I786,'CoC Range'!A$2:B$4899,2,FALSE())</f>
        <v>In-502</v>
      </c>
      <c r="R786">
        <f>IF(VLOOKUP(Q786,'CoC Range'!B$2:C$4899,2,FALSE())="",1,0.5)</f>
        <v>1</v>
      </c>
    </row>
    <row r="787" spans="1:18" ht="14.25" customHeight="1" x14ac:dyDescent="0.35">
      <c r="A787" t="s">
        <v>10416</v>
      </c>
      <c r="B787" t="s">
        <v>10417</v>
      </c>
      <c r="C787" t="s">
        <v>10586</v>
      </c>
      <c r="D787" t="s">
        <v>4692</v>
      </c>
      <c r="F787">
        <v>1</v>
      </c>
      <c r="G787" t="s">
        <v>10587</v>
      </c>
      <c r="H787" t="s">
        <v>10642</v>
      </c>
      <c r="I787">
        <v>18173</v>
      </c>
      <c r="J787">
        <v>64065</v>
      </c>
      <c r="K787">
        <v>64065</v>
      </c>
      <c r="L787" s="10">
        <v>853</v>
      </c>
      <c r="M787" s="10">
        <v>860</v>
      </c>
      <c r="N787" s="10">
        <v>1113</v>
      </c>
      <c r="O787" s="10">
        <v>1370</v>
      </c>
      <c r="P787" s="10">
        <v>1539</v>
      </c>
      <c r="Q787" t="str">
        <f>VLOOKUP(I787,'CoC Range'!A$2:B$4899,2,FALSE())</f>
        <v>In-502</v>
      </c>
      <c r="R787">
        <f>IF(VLOOKUP(Q787,'CoC Range'!B$2:C$4899,2,FALSE())="",1,0.5)</f>
        <v>1</v>
      </c>
    </row>
    <row r="788" spans="1:18" ht="14.25" customHeight="1" x14ac:dyDescent="0.35">
      <c r="A788" t="s">
        <v>10416</v>
      </c>
      <c r="B788" t="s">
        <v>10417</v>
      </c>
      <c r="C788" t="s">
        <v>10643</v>
      </c>
      <c r="D788" t="s">
        <v>3455</v>
      </c>
      <c r="F788">
        <v>1</v>
      </c>
      <c r="G788" t="s">
        <v>10644</v>
      </c>
      <c r="H788" t="s">
        <v>10645</v>
      </c>
      <c r="I788">
        <v>18175</v>
      </c>
      <c r="J788">
        <v>28133</v>
      </c>
      <c r="K788">
        <v>28133</v>
      </c>
      <c r="L788" s="10">
        <v>749</v>
      </c>
      <c r="M788" s="10">
        <v>753</v>
      </c>
      <c r="N788" s="10">
        <v>988</v>
      </c>
      <c r="O788" s="10">
        <v>1185</v>
      </c>
      <c r="P788" s="10">
        <v>1308</v>
      </c>
      <c r="Q788" t="str">
        <f>VLOOKUP(I788,'CoC Range'!A$2:B$4899,2,FALSE())</f>
        <v>In-502</v>
      </c>
      <c r="R788">
        <f>IF(VLOOKUP(Q788,'CoC Range'!B$2:C$4899,2,FALSE())="",1,0.5)</f>
        <v>1</v>
      </c>
    </row>
    <row r="789" spans="1:18" ht="14.25" customHeight="1" x14ac:dyDescent="0.35">
      <c r="A789" t="s">
        <v>10416</v>
      </c>
      <c r="B789" t="s">
        <v>10417</v>
      </c>
      <c r="C789" t="s">
        <v>10646</v>
      </c>
      <c r="D789" t="s">
        <v>4309</v>
      </c>
      <c r="F789">
        <v>0</v>
      </c>
      <c r="G789" t="s">
        <v>10647</v>
      </c>
      <c r="H789" t="s">
        <v>10648</v>
      </c>
      <c r="I789">
        <v>18177</v>
      </c>
      <c r="J789">
        <v>66522</v>
      </c>
      <c r="K789">
        <v>66522</v>
      </c>
      <c r="L789" s="10">
        <v>724</v>
      </c>
      <c r="M789" s="10">
        <v>729</v>
      </c>
      <c r="N789" s="10">
        <v>956</v>
      </c>
      <c r="O789" s="10">
        <v>1191</v>
      </c>
      <c r="P789" s="10">
        <v>1266</v>
      </c>
      <c r="Q789" t="str">
        <f>VLOOKUP(I789,'CoC Range'!A$2:B$4899,2,FALSE())</f>
        <v>In-502</v>
      </c>
      <c r="R789">
        <f>IF(VLOOKUP(Q789,'CoC Range'!B$2:C$4899,2,FALSE())="",1,0.5)</f>
        <v>1</v>
      </c>
    </row>
    <row r="790" spans="1:18" ht="14.25" customHeight="1" x14ac:dyDescent="0.35">
      <c r="A790" t="s">
        <v>10416</v>
      </c>
      <c r="B790" t="s">
        <v>10417</v>
      </c>
      <c r="C790" t="s">
        <v>10649</v>
      </c>
      <c r="D790" t="s">
        <v>4696</v>
      </c>
      <c r="F790">
        <v>1</v>
      </c>
      <c r="G790" t="s">
        <v>10650</v>
      </c>
      <c r="H790" t="s">
        <v>10651</v>
      </c>
      <c r="I790">
        <v>18179</v>
      </c>
      <c r="J790">
        <v>28167</v>
      </c>
      <c r="K790">
        <v>28167</v>
      </c>
      <c r="L790" s="10">
        <v>750</v>
      </c>
      <c r="M790" s="10">
        <v>755</v>
      </c>
      <c r="N790" s="10">
        <v>991</v>
      </c>
      <c r="O790" s="10">
        <v>1203</v>
      </c>
      <c r="P790" s="10">
        <v>1393</v>
      </c>
      <c r="Q790" t="str">
        <f>VLOOKUP(I790,'CoC Range'!A$2:B$4899,2,FALSE())</f>
        <v>In-502</v>
      </c>
      <c r="R790">
        <f>IF(VLOOKUP(Q790,'CoC Range'!B$2:C$4899,2,FALSE())="",1,0.5)</f>
        <v>1</v>
      </c>
    </row>
    <row r="791" spans="1:18" ht="14.25" customHeight="1" x14ac:dyDescent="0.35">
      <c r="A791" t="s">
        <v>10416</v>
      </c>
      <c r="B791" t="s">
        <v>10417</v>
      </c>
      <c r="C791" t="s">
        <v>10652</v>
      </c>
      <c r="D791" t="s">
        <v>3677</v>
      </c>
      <c r="F791">
        <v>0</v>
      </c>
      <c r="G791" t="s">
        <v>10653</v>
      </c>
      <c r="H791" t="s">
        <v>10654</v>
      </c>
      <c r="I791">
        <v>18181</v>
      </c>
      <c r="J791">
        <v>24630</v>
      </c>
      <c r="K791">
        <v>24630</v>
      </c>
      <c r="L791" s="10">
        <v>738</v>
      </c>
      <c r="M791" s="10">
        <v>785</v>
      </c>
      <c r="N791" s="10">
        <v>1030</v>
      </c>
      <c r="O791" s="10">
        <v>1235</v>
      </c>
      <c r="P791" s="10">
        <v>1364</v>
      </c>
      <c r="Q791" t="str">
        <f>VLOOKUP(I791,'CoC Range'!A$2:B$4899,2,FALSE())</f>
        <v>In-502</v>
      </c>
      <c r="R791">
        <f>IF(VLOOKUP(Q791,'CoC Range'!B$2:C$4899,2,FALSE())="",1,0.5)</f>
        <v>1</v>
      </c>
    </row>
    <row r="792" spans="1:18" ht="14.25" customHeight="1" x14ac:dyDescent="0.35">
      <c r="A792" t="s">
        <v>10416</v>
      </c>
      <c r="B792" t="s">
        <v>10417</v>
      </c>
      <c r="C792" t="s">
        <v>10421</v>
      </c>
      <c r="D792" t="s">
        <v>4699</v>
      </c>
      <c r="F792">
        <v>1</v>
      </c>
      <c r="G792" t="s">
        <v>10422</v>
      </c>
      <c r="H792" t="s">
        <v>10655</v>
      </c>
      <c r="I792">
        <v>18183</v>
      </c>
      <c r="J792">
        <v>34259</v>
      </c>
      <c r="K792">
        <v>34259</v>
      </c>
      <c r="L792" s="10">
        <v>892</v>
      </c>
      <c r="M792" s="10">
        <v>916</v>
      </c>
      <c r="N792" s="10">
        <v>1113</v>
      </c>
      <c r="O792" s="10">
        <v>1381</v>
      </c>
      <c r="P792" s="10">
        <v>1512</v>
      </c>
      <c r="Q792" t="str">
        <f>VLOOKUP(I792,'CoC Range'!A$2:B$4899,2,FALSE())</f>
        <v>In-502</v>
      </c>
      <c r="R792">
        <f>IF(VLOOKUP(Q792,'CoC Range'!B$2:C$4899,2,FALSE())="",1,0.5)</f>
        <v>1</v>
      </c>
    </row>
    <row r="793" spans="1:18" ht="14.25" customHeight="1" x14ac:dyDescent="0.35">
      <c r="A793" t="s">
        <v>10656</v>
      </c>
      <c r="B793" t="s">
        <v>10657</v>
      </c>
      <c r="C793" t="s">
        <v>10658</v>
      </c>
      <c r="D793" t="s">
        <v>4701</v>
      </c>
      <c r="F793">
        <v>0</v>
      </c>
      <c r="G793" t="s">
        <v>10659</v>
      </c>
      <c r="H793" t="s">
        <v>10660</v>
      </c>
      <c r="I793">
        <v>19001</v>
      </c>
      <c r="J793">
        <v>7479</v>
      </c>
      <c r="K793">
        <v>7479</v>
      </c>
      <c r="L793" s="10">
        <v>687</v>
      </c>
      <c r="M793" s="10">
        <v>706</v>
      </c>
      <c r="N793" s="10">
        <v>926</v>
      </c>
      <c r="O793" s="10">
        <v>1201</v>
      </c>
      <c r="P793" s="10">
        <v>1285</v>
      </c>
      <c r="Q793" t="str">
        <f>VLOOKUP(I793,'CoC Range'!A$2:B$4899,2,FALSE())</f>
        <v>IA-501</v>
      </c>
      <c r="R793">
        <f>IF(VLOOKUP(Q793,'CoC Range'!B$2:C$4899,2,FALSE())="",1,0.5)</f>
        <v>0.5</v>
      </c>
    </row>
    <row r="794" spans="1:18" ht="14.25" customHeight="1" x14ac:dyDescent="0.35">
      <c r="A794" t="s">
        <v>10656</v>
      </c>
      <c r="B794" t="s">
        <v>10657</v>
      </c>
      <c r="C794" t="s">
        <v>10661</v>
      </c>
      <c r="D794" t="s">
        <v>3797</v>
      </c>
      <c r="F794">
        <v>0</v>
      </c>
      <c r="G794" t="s">
        <v>10662</v>
      </c>
      <c r="H794" t="s">
        <v>10663</v>
      </c>
      <c r="I794">
        <v>19003</v>
      </c>
      <c r="J794">
        <v>3680</v>
      </c>
      <c r="K794">
        <v>3680</v>
      </c>
      <c r="L794" s="10">
        <v>692</v>
      </c>
      <c r="M794" s="10">
        <v>711</v>
      </c>
      <c r="N794" s="10">
        <v>933</v>
      </c>
      <c r="O794" s="10">
        <v>1217</v>
      </c>
      <c r="P794" s="10">
        <v>1235</v>
      </c>
      <c r="Q794" t="str">
        <f>VLOOKUP(I794,'CoC Range'!A$2:B$4899,2,FALSE())</f>
        <v>IA-501</v>
      </c>
      <c r="R794">
        <f>IF(VLOOKUP(Q794,'CoC Range'!B$2:C$4899,2,FALSE())="",1,0.5)</f>
        <v>0.5</v>
      </c>
    </row>
    <row r="795" spans="1:18" ht="14.25" customHeight="1" x14ac:dyDescent="0.35">
      <c r="A795" t="s">
        <v>10656</v>
      </c>
      <c r="B795" t="s">
        <v>10657</v>
      </c>
      <c r="C795" t="s">
        <v>10664</v>
      </c>
      <c r="D795" t="s">
        <v>4704</v>
      </c>
      <c r="F795">
        <v>0</v>
      </c>
      <c r="G795" t="s">
        <v>10665</v>
      </c>
      <c r="H795" t="s">
        <v>10666</v>
      </c>
      <c r="I795">
        <v>19005</v>
      </c>
      <c r="J795">
        <v>14046</v>
      </c>
      <c r="K795">
        <v>14046</v>
      </c>
      <c r="L795" s="10">
        <v>682</v>
      </c>
      <c r="M795" s="10">
        <v>754</v>
      </c>
      <c r="N795" s="10">
        <v>919</v>
      </c>
      <c r="O795" s="10">
        <v>1278</v>
      </c>
      <c r="P795" s="10">
        <v>1399</v>
      </c>
      <c r="Q795" t="str">
        <f>VLOOKUP(I795,'CoC Range'!A$2:B$4899,2,FALSE())</f>
        <v>IA-501</v>
      </c>
      <c r="R795">
        <f>IF(VLOOKUP(Q795,'CoC Range'!B$2:C$4899,2,FALSE())="",1,0.5)</f>
        <v>0.5</v>
      </c>
    </row>
    <row r="796" spans="1:18" ht="14.25" customHeight="1" x14ac:dyDescent="0.35">
      <c r="A796" t="s">
        <v>10656</v>
      </c>
      <c r="B796" t="s">
        <v>10657</v>
      </c>
      <c r="C796" t="s">
        <v>10667</v>
      </c>
      <c r="D796" t="s">
        <v>4706</v>
      </c>
      <c r="F796">
        <v>0</v>
      </c>
      <c r="G796" t="s">
        <v>10668</v>
      </c>
      <c r="H796" t="s">
        <v>10669</v>
      </c>
      <c r="I796">
        <v>19007</v>
      </c>
      <c r="J796">
        <v>12279</v>
      </c>
      <c r="K796">
        <v>12279</v>
      </c>
      <c r="L796" s="10">
        <v>682</v>
      </c>
      <c r="M796" s="10">
        <v>700</v>
      </c>
      <c r="N796" s="10">
        <v>919</v>
      </c>
      <c r="O796" s="10">
        <v>1102</v>
      </c>
      <c r="P796" s="10">
        <v>1306</v>
      </c>
      <c r="Q796" t="str">
        <f>VLOOKUP(I796,'CoC Range'!A$2:B$4899,2,FALSE())</f>
        <v>IA-501</v>
      </c>
      <c r="R796">
        <f>IF(VLOOKUP(Q796,'CoC Range'!B$2:C$4899,2,FALSE())="",1,0.5)</f>
        <v>0.5</v>
      </c>
    </row>
    <row r="797" spans="1:18" ht="14.25" customHeight="1" x14ac:dyDescent="0.35">
      <c r="A797" t="s">
        <v>10656</v>
      </c>
      <c r="B797" t="s">
        <v>10657</v>
      </c>
      <c r="C797" t="s">
        <v>10670</v>
      </c>
      <c r="D797" t="s">
        <v>4708</v>
      </c>
      <c r="F797">
        <v>0</v>
      </c>
      <c r="G797" t="s">
        <v>10671</v>
      </c>
      <c r="H797" t="s">
        <v>10672</v>
      </c>
      <c r="I797">
        <v>19009</v>
      </c>
      <c r="J797">
        <v>5651</v>
      </c>
      <c r="K797">
        <v>5651</v>
      </c>
      <c r="L797" s="10">
        <v>682</v>
      </c>
      <c r="M797" s="10">
        <v>838</v>
      </c>
      <c r="N797" s="10">
        <v>919</v>
      </c>
      <c r="O797" s="10">
        <v>1160</v>
      </c>
      <c r="P797" s="10">
        <v>1423</v>
      </c>
      <c r="Q797" t="str">
        <f>VLOOKUP(I797,'CoC Range'!A$2:B$4899,2,FALSE())</f>
        <v>IA-501</v>
      </c>
      <c r="R797">
        <f>IF(VLOOKUP(Q797,'CoC Range'!B$2:C$4899,2,FALSE())="",1,0.5)</f>
        <v>0.5</v>
      </c>
    </row>
    <row r="798" spans="1:18" ht="14.25" customHeight="1" x14ac:dyDescent="0.35">
      <c r="A798" t="s">
        <v>10656</v>
      </c>
      <c r="B798" t="s">
        <v>10657</v>
      </c>
      <c r="C798" t="s">
        <v>10673</v>
      </c>
      <c r="D798" t="s">
        <v>3557</v>
      </c>
      <c r="F798">
        <v>1</v>
      </c>
      <c r="G798" t="s">
        <v>10674</v>
      </c>
      <c r="H798" t="s">
        <v>10675</v>
      </c>
      <c r="I798">
        <v>19011</v>
      </c>
      <c r="J798">
        <v>25652</v>
      </c>
      <c r="K798">
        <v>25652</v>
      </c>
      <c r="L798" s="10">
        <v>659</v>
      </c>
      <c r="M798" s="10">
        <v>729</v>
      </c>
      <c r="N798" s="10">
        <v>956</v>
      </c>
      <c r="O798" s="10">
        <v>1209</v>
      </c>
      <c r="P798" s="10">
        <v>1348</v>
      </c>
      <c r="Q798" t="str">
        <f>VLOOKUP(I798,'CoC Range'!A$2:B$4899,2,FALSE())</f>
        <v>IA-501</v>
      </c>
      <c r="R798">
        <f>IF(VLOOKUP(Q798,'CoC Range'!B$2:C$4899,2,FALSE())="",1,0.5)</f>
        <v>0.5</v>
      </c>
    </row>
    <row r="799" spans="1:18" ht="14.25" customHeight="1" x14ac:dyDescent="0.35">
      <c r="A799" t="s">
        <v>10656</v>
      </c>
      <c r="B799" t="s">
        <v>10657</v>
      </c>
      <c r="C799" t="s">
        <v>10676</v>
      </c>
      <c r="D799" t="s">
        <v>4711</v>
      </c>
      <c r="F799">
        <v>1</v>
      </c>
      <c r="G799" t="s">
        <v>10677</v>
      </c>
      <c r="H799" t="s">
        <v>10678</v>
      </c>
      <c r="I799">
        <v>19013</v>
      </c>
      <c r="J799">
        <v>131041</v>
      </c>
      <c r="K799">
        <v>131041</v>
      </c>
      <c r="L799" s="10">
        <v>725</v>
      </c>
      <c r="M799" s="10">
        <v>801</v>
      </c>
      <c r="N799" s="10">
        <v>1051</v>
      </c>
      <c r="O799" s="10">
        <v>1357</v>
      </c>
      <c r="P799" s="10">
        <v>1763</v>
      </c>
      <c r="Q799" t="str">
        <f>VLOOKUP(I799,'CoC Range'!A$2:B$4899,2,FALSE())</f>
        <v>IA-501</v>
      </c>
      <c r="R799">
        <f>IF(VLOOKUP(Q799,'CoC Range'!B$2:C$4899,2,FALSE())="",1,0.5)</f>
        <v>0.5</v>
      </c>
    </row>
    <row r="800" spans="1:18" ht="14.25" customHeight="1" x14ac:dyDescent="0.35">
      <c r="A800" t="s">
        <v>10656</v>
      </c>
      <c r="B800" t="s">
        <v>10657</v>
      </c>
      <c r="C800" t="s">
        <v>10679</v>
      </c>
      <c r="D800" t="s">
        <v>3559</v>
      </c>
      <c r="F800">
        <v>1</v>
      </c>
      <c r="G800" t="s">
        <v>10680</v>
      </c>
      <c r="H800" t="s">
        <v>10681</v>
      </c>
      <c r="I800">
        <v>19015</v>
      </c>
      <c r="J800">
        <v>26700</v>
      </c>
      <c r="K800">
        <v>26700</v>
      </c>
      <c r="L800" s="10">
        <v>783</v>
      </c>
      <c r="M800" s="10">
        <v>788</v>
      </c>
      <c r="N800" s="10">
        <v>1026</v>
      </c>
      <c r="O800" s="10">
        <v>1427</v>
      </c>
      <c r="P800" s="10">
        <v>1500</v>
      </c>
      <c r="Q800" t="str">
        <f>VLOOKUP(I800,'CoC Range'!A$2:B$4899,2,FALSE())</f>
        <v>IA-501</v>
      </c>
      <c r="R800">
        <f>IF(VLOOKUP(Q800,'CoC Range'!B$2:C$4899,2,FALSE())="",1,0.5)</f>
        <v>0.5</v>
      </c>
    </row>
    <row r="801" spans="1:18" ht="14.25" customHeight="1" x14ac:dyDescent="0.35">
      <c r="A801" t="s">
        <v>10656</v>
      </c>
      <c r="B801" t="s">
        <v>10657</v>
      </c>
      <c r="C801" t="s">
        <v>10682</v>
      </c>
      <c r="D801" t="s">
        <v>4714</v>
      </c>
      <c r="F801">
        <v>1</v>
      </c>
      <c r="G801" t="s">
        <v>10683</v>
      </c>
      <c r="H801" t="s">
        <v>10684</v>
      </c>
      <c r="I801">
        <v>19017</v>
      </c>
      <c r="J801">
        <v>25012</v>
      </c>
      <c r="K801">
        <v>25012</v>
      </c>
      <c r="L801" s="10">
        <v>674</v>
      </c>
      <c r="M801" s="10">
        <v>745</v>
      </c>
      <c r="N801" s="10">
        <v>978</v>
      </c>
      <c r="O801" s="10">
        <v>1290</v>
      </c>
      <c r="P801" s="10">
        <v>1295</v>
      </c>
      <c r="Q801" t="str">
        <f>VLOOKUP(I801,'CoC Range'!A$2:B$4899,2,FALSE())</f>
        <v>IA-501</v>
      </c>
      <c r="R801">
        <f>IF(VLOOKUP(Q801,'CoC Range'!B$2:C$4899,2,FALSE())="",1,0.5)</f>
        <v>0.5</v>
      </c>
    </row>
    <row r="802" spans="1:18" ht="14.25" customHeight="1" x14ac:dyDescent="0.35">
      <c r="A802" t="s">
        <v>10656</v>
      </c>
      <c r="B802" t="s">
        <v>10657</v>
      </c>
      <c r="C802" t="s">
        <v>10685</v>
      </c>
      <c r="D802" t="s">
        <v>4716</v>
      </c>
      <c r="F802">
        <v>0</v>
      </c>
      <c r="G802" t="s">
        <v>10686</v>
      </c>
      <c r="H802" t="s">
        <v>10687</v>
      </c>
      <c r="I802">
        <v>19019</v>
      </c>
      <c r="J802">
        <v>20631</v>
      </c>
      <c r="K802">
        <v>20631</v>
      </c>
      <c r="L802" s="10">
        <v>713</v>
      </c>
      <c r="M802" s="10">
        <v>718</v>
      </c>
      <c r="N802" s="10">
        <v>942</v>
      </c>
      <c r="O802" s="10">
        <v>1281</v>
      </c>
      <c r="P802" s="10">
        <v>1468</v>
      </c>
      <c r="Q802" t="str">
        <f>VLOOKUP(I802,'CoC Range'!A$2:B$4899,2,FALSE())</f>
        <v>IA-501</v>
      </c>
      <c r="R802">
        <f>IF(VLOOKUP(Q802,'CoC Range'!B$2:C$4899,2,FALSE())="",1,0.5)</f>
        <v>0.5</v>
      </c>
    </row>
    <row r="803" spans="1:18" ht="14.25" customHeight="1" x14ac:dyDescent="0.35">
      <c r="A803" t="s">
        <v>10656</v>
      </c>
      <c r="B803" t="s">
        <v>10657</v>
      </c>
      <c r="C803" t="s">
        <v>10688</v>
      </c>
      <c r="D803" t="s">
        <v>4718</v>
      </c>
      <c r="F803">
        <v>0</v>
      </c>
      <c r="G803" t="s">
        <v>10689</v>
      </c>
      <c r="H803" t="s">
        <v>10690</v>
      </c>
      <c r="I803">
        <v>19021</v>
      </c>
      <c r="J803">
        <v>20687</v>
      </c>
      <c r="K803">
        <v>20687</v>
      </c>
      <c r="L803" s="10">
        <v>765</v>
      </c>
      <c r="M803" s="10">
        <v>770</v>
      </c>
      <c r="N803" s="10">
        <v>1010</v>
      </c>
      <c r="O803" s="10">
        <v>1240</v>
      </c>
      <c r="P803" s="10">
        <v>1337</v>
      </c>
      <c r="Q803" t="str">
        <f>VLOOKUP(I803,'CoC Range'!A$2:B$4899,2,FALSE())</f>
        <v>IA-501</v>
      </c>
      <c r="R803">
        <f>IF(VLOOKUP(Q803,'CoC Range'!B$2:C$4899,2,FALSE())="",1,0.5)</f>
        <v>0.5</v>
      </c>
    </row>
    <row r="804" spans="1:18" ht="14.25" customHeight="1" x14ac:dyDescent="0.35">
      <c r="A804" t="s">
        <v>10656</v>
      </c>
      <c r="B804" t="s">
        <v>10657</v>
      </c>
      <c r="C804" t="s">
        <v>10691</v>
      </c>
      <c r="D804" t="s">
        <v>3339</v>
      </c>
      <c r="F804">
        <v>0</v>
      </c>
      <c r="G804" t="s">
        <v>10692</v>
      </c>
      <c r="H804" t="s">
        <v>10693</v>
      </c>
      <c r="I804">
        <v>19023</v>
      </c>
      <c r="J804">
        <v>14376</v>
      </c>
      <c r="K804">
        <v>14376</v>
      </c>
      <c r="L804" s="10">
        <v>682</v>
      </c>
      <c r="M804" s="10">
        <v>700</v>
      </c>
      <c r="N804" s="10">
        <v>919</v>
      </c>
      <c r="O804" s="10">
        <v>1102</v>
      </c>
      <c r="P804" s="10">
        <v>1367</v>
      </c>
      <c r="Q804" t="str">
        <f>VLOOKUP(I804,'CoC Range'!A$2:B$4899,2,FALSE())</f>
        <v>IA-501</v>
      </c>
      <c r="R804">
        <f>IF(VLOOKUP(Q804,'CoC Range'!B$2:C$4899,2,FALSE())="",1,0.5)</f>
        <v>0.5</v>
      </c>
    </row>
    <row r="805" spans="1:18" ht="14.25" customHeight="1" x14ac:dyDescent="0.35">
      <c r="A805" t="s">
        <v>10656</v>
      </c>
      <c r="B805" t="s">
        <v>10657</v>
      </c>
      <c r="C805" t="s">
        <v>10694</v>
      </c>
      <c r="D805" t="s">
        <v>3341</v>
      </c>
      <c r="F805">
        <v>0</v>
      </c>
      <c r="G805" t="s">
        <v>10695</v>
      </c>
      <c r="H805" t="s">
        <v>10696</v>
      </c>
      <c r="I805">
        <v>19025</v>
      </c>
      <c r="J805">
        <v>9893</v>
      </c>
      <c r="K805">
        <v>9893</v>
      </c>
      <c r="L805" s="10">
        <v>682</v>
      </c>
      <c r="M805" s="10">
        <v>736</v>
      </c>
      <c r="N805" s="10">
        <v>919</v>
      </c>
      <c r="O805" s="10">
        <v>1162</v>
      </c>
      <c r="P805" s="10">
        <v>1217</v>
      </c>
      <c r="Q805" t="str">
        <f>VLOOKUP(I805,'CoC Range'!A$2:B$4899,2,FALSE())</f>
        <v>IA-501</v>
      </c>
      <c r="R805">
        <f>IF(VLOOKUP(Q805,'CoC Range'!B$2:C$4899,2,FALSE())="",1,0.5)</f>
        <v>0.5</v>
      </c>
    </row>
    <row r="806" spans="1:18" ht="14.25" customHeight="1" x14ac:dyDescent="0.35">
      <c r="A806" t="s">
        <v>10656</v>
      </c>
      <c r="B806" t="s">
        <v>10657</v>
      </c>
      <c r="C806" t="s">
        <v>10697</v>
      </c>
      <c r="D806" t="s">
        <v>3564</v>
      </c>
      <c r="F806">
        <v>0</v>
      </c>
      <c r="G806" t="s">
        <v>10698</v>
      </c>
      <c r="H806" t="s">
        <v>10699</v>
      </c>
      <c r="I806">
        <v>19027</v>
      </c>
      <c r="J806">
        <v>20728</v>
      </c>
      <c r="K806">
        <v>20728</v>
      </c>
      <c r="L806" s="10">
        <v>775</v>
      </c>
      <c r="M806" s="10">
        <v>788</v>
      </c>
      <c r="N806" s="10">
        <v>919</v>
      </c>
      <c r="O806" s="10">
        <v>1162</v>
      </c>
      <c r="P806" s="10">
        <v>1217</v>
      </c>
      <c r="Q806" t="str">
        <f>VLOOKUP(I806,'CoC Range'!A$2:B$4899,2,FALSE())</f>
        <v>IA-501</v>
      </c>
      <c r="R806">
        <f>IF(VLOOKUP(Q806,'CoC Range'!B$2:C$4899,2,FALSE())="",1,0.5)</f>
        <v>0.5</v>
      </c>
    </row>
    <row r="807" spans="1:18" ht="14.25" customHeight="1" x14ac:dyDescent="0.35">
      <c r="A807" t="s">
        <v>10656</v>
      </c>
      <c r="B807" t="s">
        <v>10657</v>
      </c>
      <c r="C807" t="s">
        <v>10700</v>
      </c>
      <c r="D807" t="s">
        <v>4424</v>
      </c>
      <c r="F807">
        <v>0</v>
      </c>
      <c r="G807" t="s">
        <v>10701</v>
      </c>
      <c r="H807" t="s">
        <v>10702</v>
      </c>
      <c r="I807">
        <v>19029</v>
      </c>
      <c r="J807">
        <v>13116</v>
      </c>
      <c r="K807">
        <v>13116</v>
      </c>
      <c r="L807" s="10">
        <v>682</v>
      </c>
      <c r="M807" s="10">
        <v>710</v>
      </c>
      <c r="N807" s="10">
        <v>919</v>
      </c>
      <c r="O807" s="10">
        <v>1278</v>
      </c>
      <c r="P807" s="10">
        <v>1496</v>
      </c>
      <c r="Q807" t="str">
        <f>VLOOKUP(I807,'CoC Range'!A$2:B$4899,2,FALSE())</f>
        <v>IA-501</v>
      </c>
      <c r="R807">
        <f>IF(VLOOKUP(Q807,'CoC Range'!B$2:C$4899,2,FALSE())="",1,0.5)</f>
        <v>0.5</v>
      </c>
    </row>
    <row r="808" spans="1:18" ht="14.25" customHeight="1" x14ac:dyDescent="0.35">
      <c r="A808" t="s">
        <v>10656</v>
      </c>
      <c r="B808" t="s">
        <v>10657</v>
      </c>
      <c r="C808" t="s">
        <v>10703</v>
      </c>
      <c r="D808" t="s">
        <v>4724</v>
      </c>
      <c r="F808">
        <v>0</v>
      </c>
      <c r="G808" t="s">
        <v>10704</v>
      </c>
      <c r="H808" t="s">
        <v>10705</v>
      </c>
      <c r="I808">
        <v>19031</v>
      </c>
      <c r="J808">
        <v>18479</v>
      </c>
      <c r="K808">
        <v>18479</v>
      </c>
      <c r="L808" s="10">
        <v>717</v>
      </c>
      <c r="M808" s="10">
        <v>736</v>
      </c>
      <c r="N808" s="10">
        <v>966</v>
      </c>
      <c r="O808" s="10">
        <v>1259</v>
      </c>
      <c r="P808" s="10">
        <v>1279</v>
      </c>
      <c r="Q808" t="str">
        <f>VLOOKUP(I808,'CoC Range'!A$2:B$4899,2,FALSE())</f>
        <v>IA-501</v>
      </c>
      <c r="R808">
        <f>IF(VLOOKUP(Q808,'CoC Range'!B$2:C$4899,2,FALSE())="",1,0.5)</f>
        <v>0.5</v>
      </c>
    </row>
    <row r="809" spans="1:18" ht="14.25" customHeight="1" x14ac:dyDescent="0.35">
      <c r="A809" t="s">
        <v>10656</v>
      </c>
      <c r="B809" t="s">
        <v>10657</v>
      </c>
      <c r="C809" t="s">
        <v>10706</v>
      </c>
      <c r="D809" t="s">
        <v>4726</v>
      </c>
      <c r="F809">
        <v>0</v>
      </c>
      <c r="G809" t="s">
        <v>10707</v>
      </c>
      <c r="H809" t="s">
        <v>10708</v>
      </c>
      <c r="I809">
        <v>19033</v>
      </c>
      <c r="J809">
        <v>42979</v>
      </c>
      <c r="K809">
        <v>42979</v>
      </c>
      <c r="L809" s="10">
        <v>746</v>
      </c>
      <c r="M809" s="10">
        <v>750</v>
      </c>
      <c r="N809" s="10">
        <v>949</v>
      </c>
      <c r="O809" s="10">
        <v>1226</v>
      </c>
      <c r="P809" s="10">
        <v>1446</v>
      </c>
      <c r="Q809" t="str">
        <f>VLOOKUP(I809,'CoC Range'!A$2:B$4899,2,FALSE())</f>
        <v>IA-501</v>
      </c>
      <c r="R809">
        <f>IF(VLOOKUP(Q809,'CoC Range'!B$2:C$4899,2,FALSE())="",1,0.5)</f>
        <v>0.5</v>
      </c>
    </row>
    <row r="810" spans="1:18" ht="14.25" customHeight="1" x14ac:dyDescent="0.35">
      <c r="A810" t="s">
        <v>10656</v>
      </c>
      <c r="B810" t="s">
        <v>10657</v>
      </c>
      <c r="C810" t="s">
        <v>10709</v>
      </c>
      <c r="D810" t="s">
        <v>3345</v>
      </c>
      <c r="F810">
        <v>0</v>
      </c>
      <c r="G810" t="s">
        <v>10710</v>
      </c>
      <c r="H810" t="s">
        <v>10711</v>
      </c>
      <c r="I810">
        <v>19035</v>
      </c>
      <c r="J810">
        <v>11601</v>
      </c>
      <c r="K810">
        <v>11601</v>
      </c>
      <c r="L810" s="10">
        <v>682</v>
      </c>
      <c r="M810" s="10">
        <v>811</v>
      </c>
      <c r="N810" s="10">
        <v>919</v>
      </c>
      <c r="O810" s="10">
        <v>1278</v>
      </c>
      <c r="P810" s="10">
        <v>1414</v>
      </c>
      <c r="Q810" t="str">
        <f>VLOOKUP(I810,'CoC Range'!A$2:B$4899,2,FALSE())</f>
        <v>IA-501</v>
      </c>
      <c r="R810">
        <f>IF(VLOOKUP(Q810,'CoC Range'!B$2:C$4899,2,FALSE())="",1,0.5)</f>
        <v>0.5</v>
      </c>
    </row>
    <row r="811" spans="1:18" ht="14.25" customHeight="1" x14ac:dyDescent="0.35">
      <c r="A811" t="s">
        <v>10656</v>
      </c>
      <c r="B811" t="s">
        <v>10657</v>
      </c>
      <c r="C811" t="s">
        <v>10712</v>
      </c>
      <c r="D811" t="s">
        <v>4729</v>
      </c>
      <c r="F811">
        <v>0</v>
      </c>
      <c r="G811" t="s">
        <v>10713</v>
      </c>
      <c r="H811" t="s">
        <v>10714</v>
      </c>
      <c r="I811">
        <v>19037</v>
      </c>
      <c r="J811">
        <v>11957</v>
      </c>
      <c r="K811">
        <v>11957</v>
      </c>
      <c r="L811" s="10">
        <v>682</v>
      </c>
      <c r="M811" s="10">
        <v>778</v>
      </c>
      <c r="N811" s="10">
        <v>919</v>
      </c>
      <c r="O811" s="10">
        <v>1278</v>
      </c>
      <c r="P811" s="10">
        <v>1293</v>
      </c>
      <c r="Q811" t="str">
        <f>VLOOKUP(I811,'CoC Range'!A$2:B$4899,2,FALSE())</f>
        <v>IA-501</v>
      </c>
      <c r="R811">
        <f>IF(VLOOKUP(Q811,'CoC Range'!B$2:C$4899,2,FALSE())="",1,0.5)</f>
        <v>0.5</v>
      </c>
    </row>
    <row r="812" spans="1:18" ht="14.25" customHeight="1" x14ac:dyDescent="0.35">
      <c r="A812" t="s">
        <v>10656</v>
      </c>
      <c r="B812" t="s">
        <v>10657</v>
      </c>
      <c r="C812" t="s">
        <v>10715</v>
      </c>
      <c r="D812" t="s">
        <v>3351</v>
      </c>
      <c r="F812">
        <v>0</v>
      </c>
      <c r="G812" t="s">
        <v>10716</v>
      </c>
      <c r="H812" t="s">
        <v>10717</v>
      </c>
      <c r="I812">
        <v>19039</v>
      </c>
      <c r="J812">
        <v>9737</v>
      </c>
      <c r="K812">
        <v>9737</v>
      </c>
      <c r="L812" s="10">
        <v>682</v>
      </c>
      <c r="M812" s="10">
        <v>803</v>
      </c>
      <c r="N812" s="10">
        <v>919</v>
      </c>
      <c r="O812" s="10">
        <v>1222</v>
      </c>
      <c r="P812" s="10">
        <v>1227</v>
      </c>
      <c r="Q812" t="str">
        <f>VLOOKUP(I812,'CoC Range'!A$2:B$4899,2,FALSE())</f>
        <v>IA-501</v>
      </c>
      <c r="R812">
        <f>IF(VLOOKUP(Q812,'CoC Range'!B$2:C$4899,2,FALSE())="",1,0.5)</f>
        <v>0.5</v>
      </c>
    </row>
    <row r="813" spans="1:18" ht="14.25" customHeight="1" x14ac:dyDescent="0.35">
      <c r="A813" t="s">
        <v>10656</v>
      </c>
      <c r="B813" t="s">
        <v>10657</v>
      </c>
      <c r="C813" t="s">
        <v>10718</v>
      </c>
      <c r="D813" t="s">
        <v>3353</v>
      </c>
      <c r="F813">
        <v>0</v>
      </c>
      <c r="G813" t="s">
        <v>10719</v>
      </c>
      <c r="H813" t="s">
        <v>10720</v>
      </c>
      <c r="I813">
        <v>19041</v>
      </c>
      <c r="J813">
        <v>16423</v>
      </c>
      <c r="K813">
        <v>16423</v>
      </c>
      <c r="L813" s="10">
        <v>682</v>
      </c>
      <c r="M813" s="10">
        <v>700</v>
      </c>
      <c r="N813" s="10">
        <v>919</v>
      </c>
      <c r="O813" s="10">
        <v>1198</v>
      </c>
      <c r="P813" s="10">
        <v>1217</v>
      </c>
      <c r="Q813" t="str">
        <f>VLOOKUP(I813,'CoC Range'!A$2:B$4899,2,FALSE())</f>
        <v>IA-501</v>
      </c>
      <c r="R813">
        <f>IF(VLOOKUP(Q813,'CoC Range'!B$2:C$4899,2,FALSE())="",1,0.5)</f>
        <v>0.5</v>
      </c>
    </row>
    <row r="814" spans="1:18" ht="14.25" customHeight="1" x14ac:dyDescent="0.35">
      <c r="A814" t="s">
        <v>10656</v>
      </c>
      <c r="B814" t="s">
        <v>10657</v>
      </c>
      <c r="C814" t="s">
        <v>10721</v>
      </c>
      <c r="D814" t="s">
        <v>4110</v>
      </c>
      <c r="F814">
        <v>0</v>
      </c>
      <c r="G814" t="s">
        <v>10722</v>
      </c>
      <c r="H814" t="s">
        <v>10723</v>
      </c>
      <c r="I814">
        <v>19043</v>
      </c>
      <c r="J814">
        <v>17123</v>
      </c>
      <c r="K814">
        <v>17123</v>
      </c>
      <c r="L814" s="10">
        <v>682</v>
      </c>
      <c r="M814" s="10">
        <v>700</v>
      </c>
      <c r="N814" s="10">
        <v>919</v>
      </c>
      <c r="O814" s="10">
        <v>1127</v>
      </c>
      <c r="P814" s="10">
        <v>1304</v>
      </c>
      <c r="Q814" t="str">
        <f>VLOOKUP(I814,'CoC Range'!A$2:B$4899,2,FALSE())</f>
        <v>IA-501</v>
      </c>
      <c r="R814">
        <f>IF(VLOOKUP(Q814,'CoC Range'!B$2:C$4899,2,FALSE())="",1,0.5)</f>
        <v>0.5</v>
      </c>
    </row>
    <row r="815" spans="1:18" ht="14.25" customHeight="1" x14ac:dyDescent="0.35">
      <c r="A815" t="s">
        <v>10656</v>
      </c>
      <c r="B815" t="s">
        <v>10657</v>
      </c>
      <c r="C815" t="s">
        <v>10724</v>
      </c>
      <c r="D815" t="s">
        <v>4432</v>
      </c>
      <c r="F815">
        <v>0</v>
      </c>
      <c r="G815" t="s">
        <v>10725</v>
      </c>
      <c r="H815" t="s">
        <v>10726</v>
      </c>
      <c r="I815">
        <v>19045</v>
      </c>
      <c r="J815">
        <v>46488</v>
      </c>
      <c r="K815">
        <v>46488</v>
      </c>
      <c r="L815" s="10">
        <v>659</v>
      </c>
      <c r="M815" s="10">
        <v>729</v>
      </c>
      <c r="N815" s="10">
        <v>956</v>
      </c>
      <c r="O815" s="10">
        <v>1184</v>
      </c>
      <c r="P815" s="10">
        <v>1507</v>
      </c>
      <c r="Q815" t="str">
        <f>VLOOKUP(I815,'CoC Range'!A$2:B$4899,2,FALSE())</f>
        <v>IA-501</v>
      </c>
      <c r="R815">
        <f>IF(VLOOKUP(Q815,'CoC Range'!B$2:C$4899,2,FALSE())="",1,0.5)</f>
        <v>0.5</v>
      </c>
    </row>
    <row r="816" spans="1:18" ht="14.25" customHeight="1" x14ac:dyDescent="0.35">
      <c r="A816" t="s">
        <v>10656</v>
      </c>
      <c r="B816" t="s">
        <v>10657</v>
      </c>
      <c r="C816" t="s">
        <v>10727</v>
      </c>
      <c r="D816" t="s">
        <v>3580</v>
      </c>
      <c r="F816">
        <v>0</v>
      </c>
      <c r="G816" t="s">
        <v>10728</v>
      </c>
      <c r="H816" t="s">
        <v>10729</v>
      </c>
      <c r="I816">
        <v>19047</v>
      </c>
      <c r="J816">
        <v>16450</v>
      </c>
      <c r="K816">
        <v>16450</v>
      </c>
      <c r="L816" s="10">
        <v>682</v>
      </c>
      <c r="M816" s="10">
        <v>788</v>
      </c>
      <c r="N816" s="10">
        <v>919</v>
      </c>
      <c r="O816" s="10">
        <v>1212</v>
      </c>
      <c r="P816" s="10">
        <v>1451</v>
      </c>
      <c r="Q816" t="str">
        <f>VLOOKUP(I816,'CoC Range'!A$2:B$4899,2,FALSE())</f>
        <v>IA-501</v>
      </c>
      <c r="R816">
        <f>IF(VLOOKUP(Q816,'CoC Range'!B$2:C$4899,2,FALSE())="",1,0.5)</f>
        <v>0.5</v>
      </c>
    </row>
    <row r="817" spans="1:18" ht="14.25" customHeight="1" x14ac:dyDescent="0.35">
      <c r="A817" t="s">
        <v>10656</v>
      </c>
      <c r="B817" t="s">
        <v>10657</v>
      </c>
      <c r="C817" t="s">
        <v>10730</v>
      </c>
      <c r="D817" t="s">
        <v>3373</v>
      </c>
      <c r="F817">
        <v>1</v>
      </c>
      <c r="G817" t="s">
        <v>10731</v>
      </c>
      <c r="H817" t="s">
        <v>10732</v>
      </c>
      <c r="I817">
        <v>19049</v>
      </c>
      <c r="J817">
        <v>100367</v>
      </c>
      <c r="K817">
        <v>100367</v>
      </c>
      <c r="L817" s="10">
        <v>1063</v>
      </c>
      <c r="M817" s="10">
        <v>1109</v>
      </c>
      <c r="N817" s="10">
        <v>1318</v>
      </c>
      <c r="O817" s="10">
        <v>1794</v>
      </c>
      <c r="P817" s="10">
        <v>1841</v>
      </c>
      <c r="Q817" t="str">
        <f>VLOOKUP(I817,'CoC Range'!A$2:B$4899,2,FALSE())</f>
        <v>IA-501</v>
      </c>
      <c r="R817">
        <f>IF(VLOOKUP(Q817,'CoC Range'!B$2:C$4899,2,FALSE())="",1,0.5)</f>
        <v>0.5</v>
      </c>
    </row>
    <row r="818" spans="1:18" ht="14.25" customHeight="1" x14ac:dyDescent="0.35">
      <c r="A818" t="s">
        <v>10656</v>
      </c>
      <c r="B818" t="s">
        <v>10657</v>
      </c>
      <c r="C818" t="s">
        <v>10733</v>
      </c>
      <c r="D818" t="s">
        <v>4737</v>
      </c>
      <c r="F818">
        <v>0</v>
      </c>
      <c r="G818" t="s">
        <v>10734</v>
      </c>
      <c r="H818" t="s">
        <v>10735</v>
      </c>
      <c r="I818">
        <v>19051</v>
      </c>
      <c r="J818">
        <v>9093</v>
      </c>
      <c r="K818">
        <v>9093</v>
      </c>
      <c r="L818" s="10">
        <v>774</v>
      </c>
      <c r="M818" s="10">
        <v>795</v>
      </c>
      <c r="N818" s="10">
        <v>1043</v>
      </c>
      <c r="O818" s="10">
        <v>1251</v>
      </c>
      <c r="P818" s="10">
        <v>1392</v>
      </c>
      <c r="Q818" t="str">
        <f>VLOOKUP(I818,'CoC Range'!A$2:B$4899,2,FALSE())</f>
        <v>IA-501</v>
      </c>
      <c r="R818">
        <f>IF(VLOOKUP(Q818,'CoC Range'!B$2:C$4899,2,FALSE())="",1,0.5)</f>
        <v>0.5</v>
      </c>
    </row>
    <row r="819" spans="1:18" ht="14.25" customHeight="1" x14ac:dyDescent="0.35">
      <c r="A819" t="s">
        <v>10656</v>
      </c>
      <c r="B819" t="s">
        <v>10657</v>
      </c>
      <c r="C819" t="s">
        <v>10736</v>
      </c>
      <c r="D819" t="s">
        <v>4131</v>
      </c>
      <c r="F819">
        <v>0</v>
      </c>
      <c r="G819" t="s">
        <v>10737</v>
      </c>
      <c r="H819" t="s">
        <v>10738</v>
      </c>
      <c r="I819">
        <v>19053</v>
      </c>
      <c r="J819">
        <v>7684</v>
      </c>
      <c r="K819">
        <v>7684</v>
      </c>
      <c r="L819" s="10">
        <v>634</v>
      </c>
      <c r="M819" s="10">
        <v>700</v>
      </c>
      <c r="N819" s="10">
        <v>919</v>
      </c>
      <c r="O819" s="10">
        <v>1102</v>
      </c>
      <c r="P819" s="10">
        <v>1542</v>
      </c>
      <c r="Q819" t="str">
        <f>VLOOKUP(I819,'CoC Range'!A$2:B$4899,2,FALSE())</f>
        <v>IA-501</v>
      </c>
      <c r="R819">
        <f>IF(VLOOKUP(Q819,'CoC Range'!B$2:C$4899,2,FALSE())="",1,0.5)</f>
        <v>0.5</v>
      </c>
    </row>
    <row r="820" spans="1:18" ht="14.25" customHeight="1" x14ac:dyDescent="0.35">
      <c r="A820" t="s">
        <v>10656</v>
      </c>
      <c r="B820" t="s">
        <v>10657</v>
      </c>
      <c r="C820" t="s">
        <v>10739</v>
      </c>
      <c r="D820" t="s">
        <v>4590</v>
      </c>
      <c r="F820">
        <v>0</v>
      </c>
      <c r="G820" t="s">
        <v>10740</v>
      </c>
      <c r="H820" t="s">
        <v>10741</v>
      </c>
      <c r="I820">
        <v>19055</v>
      </c>
      <c r="J820">
        <v>17523</v>
      </c>
      <c r="K820">
        <v>17523</v>
      </c>
      <c r="L820" s="10">
        <v>682</v>
      </c>
      <c r="M820" s="10">
        <v>838</v>
      </c>
      <c r="N820" s="10">
        <v>919</v>
      </c>
      <c r="O820" s="10">
        <v>1102</v>
      </c>
      <c r="P820" s="10">
        <v>1227</v>
      </c>
      <c r="Q820" t="str">
        <f>VLOOKUP(I820,'CoC Range'!A$2:B$4899,2,FALSE())</f>
        <v>IA-501</v>
      </c>
      <c r="R820">
        <f>IF(VLOOKUP(Q820,'CoC Range'!B$2:C$4899,2,FALSE())="",1,0.5)</f>
        <v>0.5</v>
      </c>
    </row>
    <row r="821" spans="1:18" ht="14.25" customHeight="1" x14ac:dyDescent="0.35">
      <c r="A821" t="s">
        <v>10656</v>
      </c>
      <c r="B821" t="s">
        <v>10657</v>
      </c>
      <c r="C821" t="s">
        <v>10742</v>
      </c>
      <c r="D821" t="s">
        <v>4741</v>
      </c>
      <c r="F821">
        <v>0</v>
      </c>
      <c r="G821" t="s">
        <v>10743</v>
      </c>
      <c r="H821" t="s">
        <v>10744</v>
      </c>
      <c r="I821">
        <v>19057</v>
      </c>
      <c r="J821">
        <v>38824</v>
      </c>
      <c r="K821">
        <v>38824</v>
      </c>
      <c r="L821" s="10">
        <v>733</v>
      </c>
      <c r="M821" s="10">
        <v>810</v>
      </c>
      <c r="N821" s="10">
        <v>1063</v>
      </c>
      <c r="O821" s="10">
        <v>1369</v>
      </c>
      <c r="P821" s="10">
        <v>1426</v>
      </c>
      <c r="Q821" t="str">
        <f>VLOOKUP(I821,'CoC Range'!A$2:B$4899,2,FALSE())</f>
        <v>IA-501</v>
      </c>
      <c r="R821">
        <f>IF(VLOOKUP(Q821,'CoC Range'!B$2:C$4899,2,FALSE())="",1,0.5)</f>
        <v>0.5</v>
      </c>
    </row>
    <row r="822" spans="1:18" ht="14.25" customHeight="1" x14ac:dyDescent="0.35">
      <c r="A822" t="s">
        <v>10656</v>
      </c>
      <c r="B822" t="s">
        <v>10657</v>
      </c>
      <c r="C822" t="s">
        <v>10745</v>
      </c>
      <c r="D822" t="s">
        <v>4743</v>
      </c>
      <c r="F822">
        <v>0</v>
      </c>
      <c r="G822" t="s">
        <v>10746</v>
      </c>
      <c r="H822" t="s">
        <v>10747</v>
      </c>
      <c r="I822">
        <v>19059</v>
      </c>
      <c r="J822">
        <v>17692</v>
      </c>
      <c r="K822">
        <v>17692</v>
      </c>
      <c r="L822" s="10">
        <v>826</v>
      </c>
      <c r="M822" s="10">
        <v>831</v>
      </c>
      <c r="N822" s="10">
        <v>1091</v>
      </c>
      <c r="O822" s="10">
        <v>1314</v>
      </c>
      <c r="P822" s="10">
        <v>1445</v>
      </c>
      <c r="Q822" t="str">
        <f>VLOOKUP(I822,'CoC Range'!A$2:B$4899,2,FALSE())</f>
        <v>IA-501</v>
      </c>
      <c r="R822">
        <f>IF(VLOOKUP(Q822,'CoC Range'!B$2:C$4899,2,FALSE())="",1,0.5)</f>
        <v>0.5</v>
      </c>
    </row>
    <row r="823" spans="1:18" ht="14.25" customHeight="1" x14ac:dyDescent="0.35">
      <c r="A823" t="s">
        <v>10656</v>
      </c>
      <c r="B823" t="s">
        <v>10657</v>
      </c>
      <c r="C823" t="s">
        <v>10748</v>
      </c>
      <c r="D823" t="s">
        <v>4745</v>
      </c>
      <c r="F823">
        <v>1</v>
      </c>
      <c r="G823" t="s">
        <v>10749</v>
      </c>
      <c r="H823" t="s">
        <v>10750</v>
      </c>
      <c r="I823">
        <v>19061</v>
      </c>
      <c r="J823">
        <v>98812</v>
      </c>
      <c r="K823">
        <v>98812</v>
      </c>
      <c r="L823" s="10">
        <v>774</v>
      </c>
      <c r="M823" s="10">
        <v>841</v>
      </c>
      <c r="N823" s="10">
        <v>1077</v>
      </c>
      <c r="O823" s="10">
        <v>1450</v>
      </c>
      <c r="P823" s="10">
        <v>1807</v>
      </c>
      <c r="Q823" t="str">
        <f>VLOOKUP(I823,'CoC Range'!A$2:B$4899,2,FALSE())</f>
        <v>IA-501</v>
      </c>
      <c r="R823">
        <f>IF(VLOOKUP(Q823,'CoC Range'!B$2:C$4899,2,FALSE())="",1,0.5)</f>
        <v>0.5</v>
      </c>
    </row>
    <row r="824" spans="1:18" ht="14.25" customHeight="1" x14ac:dyDescent="0.35">
      <c r="A824" t="s">
        <v>10656</v>
      </c>
      <c r="B824" t="s">
        <v>10657</v>
      </c>
      <c r="C824" t="s">
        <v>10751</v>
      </c>
      <c r="D824" t="s">
        <v>4747</v>
      </c>
      <c r="F824">
        <v>0</v>
      </c>
      <c r="G824" t="s">
        <v>10752</v>
      </c>
      <c r="H824" t="s">
        <v>10753</v>
      </c>
      <c r="I824">
        <v>19063</v>
      </c>
      <c r="J824">
        <v>9349</v>
      </c>
      <c r="K824">
        <v>9349</v>
      </c>
      <c r="L824" s="10">
        <v>682</v>
      </c>
      <c r="M824" s="10">
        <v>771</v>
      </c>
      <c r="N824" s="10">
        <v>919</v>
      </c>
      <c r="O824" s="10">
        <v>1222</v>
      </c>
      <c r="P824" s="10">
        <v>1227</v>
      </c>
      <c r="Q824" t="str">
        <f>VLOOKUP(I824,'CoC Range'!A$2:B$4899,2,FALSE())</f>
        <v>IA-501</v>
      </c>
      <c r="R824">
        <f>IF(VLOOKUP(Q824,'CoC Range'!B$2:C$4899,2,FALSE())="",1,0.5)</f>
        <v>0.5</v>
      </c>
    </row>
    <row r="825" spans="1:18" ht="14.25" customHeight="1" x14ac:dyDescent="0.35">
      <c r="A825" t="s">
        <v>10656</v>
      </c>
      <c r="B825" t="s">
        <v>10657</v>
      </c>
      <c r="C825" t="s">
        <v>10754</v>
      </c>
      <c r="D825" t="s">
        <v>3383</v>
      </c>
      <c r="F825">
        <v>0</v>
      </c>
      <c r="G825" t="s">
        <v>10755</v>
      </c>
      <c r="H825" t="s">
        <v>10756</v>
      </c>
      <c r="I825">
        <v>19065</v>
      </c>
      <c r="J825">
        <v>19519</v>
      </c>
      <c r="K825">
        <v>19519</v>
      </c>
      <c r="L825" s="10">
        <v>682</v>
      </c>
      <c r="M825" s="10">
        <v>723</v>
      </c>
      <c r="N825" s="10">
        <v>919</v>
      </c>
      <c r="O825" s="10">
        <v>1210</v>
      </c>
      <c r="P825" s="10">
        <v>1439</v>
      </c>
      <c r="Q825" t="str">
        <f>VLOOKUP(I825,'CoC Range'!A$2:B$4899,2,FALSE())</f>
        <v>IA-501</v>
      </c>
      <c r="R825">
        <f>IF(VLOOKUP(Q825,'CoC Range'!B$2:C$4899,2,FALSE())="",1,0.5)</f>
        <v>0.5</v>
      </c>
    </row>
    <row r="826" spans="1:18" ht="14.25" customHeight="1" x14ac:dyDescent="0.35">
      <c r="A826" t="s">
        <v>10656</v>
      </c>
      <c r="B826" t="s">
        <v>10657</v>
      </c>
      <c r="C826" t="s">
        <v>10757</v>
      </c>
      <c r="D826" t="s">
        <v>4155</v>
      </c>
      <c r="F826">
        <v>0</v>
      </c>
      <c r="G826" t="s">
        <v>10758</v>
      </c>
      <c r="H826" t="s">
        <v>10759</v>
      </c>
      <c r="I826">
        <v>19067</v>
      </c>
      <c r="J826">
        <v>15601</v>
      </c>
      <c r="K826">
        <v>15601</v>
      </c>
      <c r="L826" s="10">
        <v>682</v>
      </c>
      <c r="M826" s="10">
        <v>700</v>
      </c>
      <c r="N826" s="10">
        <v>919</v>
      </c>
      <c r="O826" s="10">
        <v>1192</v>
      </c>
      <c r="P826" s="10">
        <v>1217</v>
      </c>
      <c r="Q826" t="str">
        <f>VLOOKUP(I826,'CoC Range'!A$2:B$4899,2,FALSE())</f>
        <v>IA-501</v>
      </c>
      <c r="R826">
        <f>IF(VLOOKUP(Q826,'CoC Range'!B$2:C$4899,2,FALSE())="",1,0.5)</f>
        <v>0.5</v>
      </c>
    </row>
    <row r="827" spans="1:18" ht="14.25" customHeight="1" x14ac:dyDescent="0.35">
      <c r="A827" t="s">
        <v>10656</v>
      </c>
      <c r="B827" t="s">
        <v>10657</v>
      </c>
      <c r="C827" t="s">
        <v>10760</v>
      </c>
      <c r="D827" t="s">
        <v>3385</v>
      </c>
      <c r="F827">
        <v>0</v>
      </c>
      <c r="G827" t="s">
        <v>10761</v>
      </c>
      <c r="H827" t="s">
        <v>10762</v>
      </c>
      <c r="I827">
        <v>19069</v>
      </c>
      <c r="J827">
        <v>10015</v>
      </c>
      <c r="K827">
        <v>10015</v>
      </c>
      <c r="L827" s="10">
        <v>682</v>
      </c>
      <c r="M827" s="10">
        <v>700</v>
      </c>
      <c r="N827" s="10">
        <v>919</v>
      </c>
      <c r="O827" s="10">
        <v>1168</v>
      </c>
      <c r="P827" s="10">
        <v>1542</v>
      </c>
      <c r="Q827" t="str">
        <f>VLOOKUP(I827,'CoC Range'!A$2:B$4899,2,FALSE())</f>
        <v>IA-501</v>
      </c>
      <c r="R827">
        <f>IF(VLOOKUP(Q827,'CoC Range'!B$2:C$4899,2,FALSE())="",1,0.5)</f>
        <v>0.5</v>
      </c>
    </row>
    <row r="828" spans="1:18" ht="14.25" customHeight="1" x14ac:dyDescent="0.35">
      <c r="A828" t="s">
        <v>10656</v>
      </c>
      <c r="B828" t="s">
        <v>10657</v>
      </c>
      <c r="C828" t="s">
        <v>10763</v>
      </c>
      <c r="D828" t="s">
        <v>3841</v>
      </c>
      <c r="F828">
        <v>0</v>
      </c>
      <c r="G828" t="s">
        <v>10764</v>
      </c>
      <c r="H828" t="s">
        <v>10765</v>
      </c>
      <c r="I828">
        <v>19071</v>
      </c>
      <c r="J828">
        <v>6639</v>
      </c>
      <c r="K828">
        <v>6639</v>
      </c>
      <c r="L828" s="10">
        <v>682</v>
      </c>
      <c r="M828" s="10">
        <v>708</v>
      </c>
      <c r="N828" s="10">
        <v>919</v>
      </c>
      <c r="O828" s="10">
        <v>1278</v>
      </c>
      <c r="P828" s="10">
        <v>1379</v>
      </c>
      <c r="Q828" t="str">
        <f>VLOOKUP(I828,'CoC Range'!A$2:B$4899,2,FALSE())</f>
        <v>IA-501</v>
      </c>
      <c r="R828">
        <f>IF(VLOOKUP(Q828,'CoC Range'!B$2:C$4899,2,FALSE())="",1,0.5)</f>
        <v>0.5</v>
      </c>
    </row>
    <row r="829" spans="1:18" ht="14.25" customHeight="1" x14ac:dyDescent="0.35">
      <c r="A829" t="s">
        <v>10656</v>
      </c>
      <c r="B829" t="s">
        <v>10657</v>
      </c>
      <c r="C829" t="s">
        <v>10766</v>
      </c>
      <c r="D829" t="s">
        <v>3389</v>
      </c>
      <c r="F829">
        <v>0</v>
      </c>
      <c r="G829" t="s">
        <v>10767</v>
      </c>
      <c r="H829" t="s">
        <v>10768</v>
      </c>
      <c r="I829">
        <v>19073</v>
      </c>
      <c r="J829">
        <v>8801</v>
      </c>
      <c r="K829">
        <v>8801</v>
      </c>
      <c r="L829" s="10">
        <v>682</v>
      </c>
      <c r="M829" s="10">
        <v>700</v>
      </c>
      <c r="N829" s="10">
        <v>919</v>
      </c>
      <c r="O829" s="10">
        <v>1278</v>
      </c>
      <c r="P829" s="10">
        <v>1486</v>
      </c>
      <c r="Q829" t="str">
        <f>VLOOKUP(I829,'CoC Range'!A$2:B$4899,2,FALSE())</f>
        <v>IA-501</v>
      </c>
      <c r="R829">
        <f>IF(VLOOKUP(Q829,'CoC Range'!B$2:C$4899,2,FALSE())="",1,0.5)</f>
        <v>0.5</v>
      </c>
    </row>
    <row r="830" spans="1:18" ht="14.25" customHeight="1" x14ac:dyDescent="0.35">
      <c r="A830" t="s">
        <v>10656</v>
      </c>
      <c r="B830" t="s">
        <v>10657</v>
      </c>
      <c r="C830" t="s">
        <v>10676</v>
      </c>
      <c r="D830" t="s">
        <v>4459</v>
      </c>
      <c r="F830">
        <v>1</v>
      </c>
      <c r="G830" t="s">
        <v>10677</v>
      </c>
      <c r="H830" t="s">
        <v>10769</v>
      </c>
      <c r="I830">
        <v>19075</v>
      </c>
      <c r="J830">
        <v>12351</v>
      </c>
      <c r="K830">
        <v>12351</v>
      </c>
      <c r="L830" s="10">
        <v>725</v>
      </c>
      <c r="M830" s="10">
        <v>801</v>
      </c>
      <c r="N830" s="10">
        <v>1051</v>
      </c>
      <c r="O830" s="10">
        <v>1357</v>
      </c>
      <c r="P830" s="10">
        <v>1763</v>
      </c>
      <c r="Q830" t="str">
        <f>VLOOKUP(I830,'CoC Range'!A$2:B$4899,2,FALSE())</f>
        <v>IA-501</v>
      </c>
      <c r="R830">
        <f>IF(VLOOKUP(Q830,'CoC Range'!B$2:C$4899,2,FALSE())="",1,0.5)</f>
        <v>0.5</v>
      </c>
    </row>
    <row r="831" spans="1:18" ht="14.25" customHeight="1" x14ac:dyDescent="0.35">
      <c r="A831" t="s">
        <v>10656</v>
      </c>
      <c r="B831" t="s">
        <v>10657</v>
      </c>
      <c r="C831" t="s">
        <v>10730</v>
      </c>
      <c r="D831" t="s">
        <v>4755</v>
      </c>
      <c r="F831">
        <v>1</v>
      </c>
      <c r="G831" t="s">
        <v>10731</v>
      </c>
      <c r="H831" t="s">
        <v>10770</v>
      </c>
      <c r="I831">
        <v>19077</v>
      </c>
      <c r="J831">
        <v>10619</v>
      </c>
      <c r="K831">
        <v>10619</v>
      </c>
      <c r="L831" s="10">
        <v>1063</v>
      </c>
      <c r="M831" s="10">
        <v>1109</v>
      </c>
      <c r="N831" s="10">
        <v>1318</v>
      </c>
      <c r="O831" s="10">
        <v>1794</v>
      </c>
      <c r="P831" s="10">
        <v>1841</v>
      </c>
      <c r="Q831" t="str">
        <f>VLOOKUP(I831,'CoC Range'!A$2:B$4899,2,FALSE())</f>
        <v>IA-501</v>
      </c>
      <c r="R831">
        <f>IF(VLOOKUP(Q831,'CoC Range'!B$2:C$4899,2,FALSE())="",1,0.5)</f>
        <v>0.5</v>
      </c>
    </row>
    <row r="832" spans="1:18" ht="14.25" customHeight="1" x14ac:dyDescent="0.35">
      <c r="A832" t="s">
        <v>10656</v>
      </c>
      <c r="B832" t="s">
        <v>10657</v>
      </c>
      <c r="C832" t="s">
        <v>10771</v>
      </c>
      <c r="D832" t="s">
        <v>3981</v>
      </c>
      <c r="F832">
        <v>0</v>
      </c>
      <c r="G832" t="s">
        <v>10772</v>
      </c>
      <c r="H832" t="s">
        <v>10773</v>
      </c>
      <c r="I832">
        <v>19079</v>
      </c>
      <c r="J832">
        <v>14979</v>
      </c>
      <c r="K832">
        <v>14979</v>
      </c>
      <c r="L832" s="10">
        <v>738</v>
      </c>
      <c r="M832" s="10">
        <v>791</v>
      </c>
      <c r="N832" s="10">
        <v>994</v>
      </c>
      <c r="O832" s="10">
        <v>1192</v>
      </c>
      <c r="P832" s="10">
        <v>1316</v>
      </c>
      <c r="Q832" t="str">
        <f>VLOOKUP(I832,'CoC Range'!A$2:B$4899,2,FALSE())</f>
        <v>IA-501</v>
      </c>
      <c r="R832">
        <f>IF(VLOOKUP(Q832,'CoC Range'!B$2:C$4899,2,FALSE())="",1,0.5)</f>
        <v>0.5</v>
      </c>
    </row>
    <row r="833" spans="1:18" ht="14.25" customHeight="1" x14ac:dyDescent="0.35">
      <c r="A833" t="s">
        <v>10656</v>
      </c>
      <c r="B833" t="s">
        <v>10657</v>
      </c>
      <c r="C833" t="s">
        <v>10774</v>
      </c>
      <c r="D833" t="s">
        <v>4178</v>
      </c>
      <c r="F833">
        <v>0</v>
      </c>
      <c r="G833" t="s">
        <v>10775</v>
      </c>
      <c r="H833" t="s">
        <v>10776</v>
      </c>
      <c r="I833">
        <v>19081</v>
      </c>
      <c r="J833">
        <v>10790</v>
      </c>
      <c r="K833">
        <v>10790</v>
      </c>
      <c r="L833" s="10">
        <v>682</v>
      </c>
      <c r="M833" s="10">
        <v>745</v>
      </c>
      <c r="N833" s="10">
        <v>919</v>
      </c>
      <c r="O833" s="10">
        <v>1170</v>
      </c>
      <c r="P833" s="10">
        <v>1542</v>
      </c>
      <c r="Q833" t="str">
        <f>VLOOKUP(I833,'CoC Range'!A$2:B$4899,2,FALSE())</f>
        <v>IA-501</v>
      </c>
      <c r="R833">
        <f>IF(VLOOKUP(Q833,'CoC Range'!B$2:C$4899,2,FALSE())="",1,0.5)</f>
        <v>0.5</v>
      </c>
    </row>
    <row r="834" spans="1:18" ht="14.25" customHeight="1" x14ac:dyDescent="0.35">
      <c r="A834" t="s">
        <v>10656</v>
      </c>
      <c r="B834" t="s">
        <v>10657</v>
      </c>
      <c r="C834" t="s">
        <v>10777</v>
      </c>
      <c r="D834" t="s">
        <v>4463</v>
      </c>
      <c r="F834">
        <v>0</v>
      </c>
      <c r="G834" t="s">
        <v>10778</v>
      </c>
      <c r="H834" t="s">
        <v>10779</v>
      </c>
      <c r="I834">
        <v>19083</v>
      </c>
      <c r="J834">
        <v>16861</v>
      </c>
      <c r="K834">
        <v>16861</v>
      </c>
      <c r="L834" s="10">
        <v>682</v>
      </c>
      <c r="M834" s="10">
        <v>700</v>
      </c>
      <c r="N834" s="10">
        <v>919</v>
      </c>
      <c r="O834" s="10">
        <v>1208</v>
      </c>
      <c r="P834" s="10">
        <v>1347</v>
      </c>
      <c r="Q834" t="str">
        <f>VLOOKUP(I834,'CoC Range'!A$2:B$4899,2,FALSE())</f>
        <v>IA-501</v>
      </c>
      <c r="R834">
        <f>IF(VLOOKUP(Q834,'CoC Range'!B$2:C$4899,2,FALSE())="",1,0.5)</f>
        <v>0.5</v>
      </c>
    </row>
    <row r="835" spans="1:18" ht="14.25" customHeight="1" x14ac:dyDescent="0.35">
      <c r="A835" t="s">
        <v>10656</v>
      </c>
      <c r="B835" t="s">
        <v>10657</v>
      </c>
      <c r="C835" t="s">
        <v>10780</v>
      </c>
      <c r="D835" t="s">
        <v>4608</v>
      </c>
      <c r="F835">
        <v>1</v>
      </c>
      <c r="G835" t="s">
        <v>10781</v>
      </c>
      <c r="H835" t="s">
        <v>10782</v>
      </c>
      <c r="I835">
        <v>19085</v>
      </c>
      <c r="J835">
        <v>14623</v>
      </c>
      <c r="K835">
        <v>14623</v>
      </c>
      <c r="L835" s="10">
        <v>1090</v>
      </c>
      <c r="M835" s="10">
        <v>1148</v>
      </c>
      <c r="N835" s="10">
        <v>1368</v>
      </c>
      <c r="O835" s="10">
        <v>1813</v>
      </c>
      <c r="P835" s="10">
        <v>2046</v>
      </c>
      <c r="Q835" t="str">
        <f>VLOOKUP(I835,'CoC Range'!A$2:B$4899,2,FALSE())</f>
        <v>IA-501</v>
      </c>
      <c r="R835">
        <f>IF(VLOOKUP(Q835,'CoC Range'!B$2:C$4899,2,FALSE())="",1,0.5)</f>
        <v>0.5</v>
      </c>
    </row>
    <row r="836" spans="1:18" ht="14.25" customHeight="1" x14ac:dyDescent="0.35">
      <c r="A836" t="s">
        <v>10656</v>
      </c>
      <c r="B836" t="s">
        <v>10657</v>
      </c>
      <c r="C836" t="s">
        <v>10783</v>
      </c>
      <c r="D836" t="s">
        <v>3393</v>
      </c>
      <c r="F836">
        <v>0</v>
      </c>
      <c r="G836" t="s">
        <v>10784</v>
      </c>
      <c r="H836" t="s">
        <v>10785</v>
      </c>
      <c r="I836">
        <v>19087</v>
      </c>
      <c r="J836">
        <v>20436</v>
      </c>
      <c r="K836">
        <v>20436</v>
      </c>
      <c r="L836" s="10">
        <v>647</v>
      </c>
      <c r="M836" s="10">
        <v>716</v>
      </c>
      <c r="N836" s="10">
        <v>939</v>
      </c>
      <c r="O836" s="10">
        <v>1242</v>
      </c>
      <c r="P836" s="10">
        <v>1360</v>
      </c>
      <c r="Q836" t="str">
        <f>VLOOKUP(I836,'CoC Range'!A$2:B$4899,2,FALSE())</f>
        <v>IA-501</v>
      </c>
      <c r="R836">
        <f>IF(VLOOKUP(Q836,'CoC Range'!B$2:C$4899,2,FALSE())="",1,0.5)</f>
        <v>0.5</v>
      </c>
    </row>
    <row r="837" spans="1:18" ht="14.25" customHeight="1" x14ac:dyDescent="0.35">
      <c r="A837" t="s">
        <v>10656</v>
      </c>
      <c r="B837" t="s">
        <v>10657</v>
      </c>
      <c r="C837" t="s">
        <v>10786</v>
      </c>
      <c r="D837" t="s">
        <v>3605</v>
      </c>
      <c r="F837">
        <v>0</v>
      </c>
      <c r="G837" t="s">
        <v>10787</v>
      </c>
      <c r="H837" t="s">
        <v>10788</v>
      </c>
      <c r="I837">
        <v>19089</v>
      </c>
      <c r="J837">
        <v>9479</v>
      </c>
      <c r="K837">
        <v>9479</v>
      </c>
      <c r="L837" s="10">
        <v>682</v>
      </c>
      <c r="M837" s="10">
        <v>838</v>
      </c>
      <c r="N837" s="10">
        <v>919</v>
      </c>
      <c r="O837" s="10">
        <v>1278</v>
      </c>
      <c r="P837" s="10">
        <v>1476</v>
      </c>
      <c r="Q837" t="str">
        <f>VLOOKUP(I837,'CoC Range'!A$2:B$4899,2,FALSE())</f>
        <v>IA-501</v>
      </c>
      <c r="R837">
        <f>IF(VLOOKUP(Q837,'CoC Range'!B$2:C$4899,2,FALSE())="",1,0.5)</f>
        <v>0.5</v>
      </c>
    </row>
    <row r="838" spans="1:18" ht="14.25" customHeight="1" x14ac:dyDescent="0.35">
      <c r="A838" t="s">
        <v>10656</v>
      </c>
      <c r="B838" t="s">
        <v>10657</v>
      </c>
      <c r="C838" t="s">
        <v>10789</v>
      </c>
      <c r="D838" t="s">
        <v>3705</v>
      </c>
      <c r="F838">
        <v>0</v>
      </c>
      <c r="G838" t="s">
        <v>10790</v>
      </c>
      <c r="H838" t="s">
        <v>10791</v>
      </c>
      <c r="I838">
        <v>19091</v>
      </c>
      <c r="J838">
        <v>9606</v>
      </c>
      <c r="K838">
        <v>9606</v>
      </c>
      <c r="L838" s="10">
        <v>682</v>
      </c>
      <c r="M838" s="10">
        <v>798</v>
      </c>
      <c r="N838" s="10">
        <v>919</v>
      </c>
      <c r="O838" s="10">
        <v>1278</v>
      </c>
      <c r="P838" s="10">
        <v>1436</v>
      </c>
      <c r="Q838" t="str">
        <f>VLOOKUP(I838,'CoC Range'!A$2:B$4899,2,FALSE())</f>
        <v>IA-501</v>
      </c>
      <c r="R838">
        <f>IF(VLOOKUP(Q838,'CoC Range'!B$2:C$4899,2,FALSE())="",1,0.5)</f>
        <v>0.5</v>
      </c>
    </row>
    <row r="839" spans="1:18" ht="14.25" customHeight="1" x14ac:dyDescent="0.35">
      <c r="A839" t="s">
        <v>10656</v>
      </c>
      <c r="B839" t="s">
        <v>10657</v>
      </c>
      <c r="C839" t="s">
        <v>10792</v>
      </c>
      <c r="D839" t="s">
        <v>4764</v>
      </c>
      <c r="F839">
        <v>0</v>
      </c>
      <c r="G839" t="s">
        <v>10793</v>
      </c>
      <c r="H839" t="s">
        <v>10794</v>
      </c>
      <c r="I839">
        <v>19093</v>
      </c>
      <c r="J839">
        <v>6969</v>
      </c>
      <c r="K839">
        <v>6969</v>
      </c>
      <c r="L839" s="10">
        <v>682</v>
      </c>
      <c r="M839" s="10">
        <v>764</v>
      </c>
      <c r="N839" s="10">
        <v>919</v>
      </c>
      <c r="O839" s="10">
        <v>1102</v>
      </c>
      <c r="P839" s="10">
        <v>1217</v>
      </c>
      <c r="Q839" t="str">
        <f>VLOOKUP(I839,'CoC Range'!A$2:B$4899,2,FALSE())</f>
        <v>IA-501</v>
      </c>
      <c r="R839">
        <f>IF(VLOOKUP(Q839,'CoC Range'!B$2:C$4899,2,FALSE())="",1,0.5)</f>
        <v>0.5</v>
      </c>
    </row>
    <row r="840" spans="1:18" ht="14.25" customHeight="1" x14ac:dyDescent="0.35">
      <c r="A840" t="s">
        <v>10656</v>
      </c>
      <c r="B840" t="s">
        <v>10657</v>
      </c>
      <c r="C840" t="s">
        <v>10795</v>
      </c>
      <c r="D840" t="s">
        <v>4766</v>
      </c>
      <c r="F840">
        <v>0</v>
      </c>
      <c r="G840" t="s">
        <v>10796</v>
      </c>
      <c r="H840" t="s">
        <v>10797</v>
      </c>
      <c r="I840">
        <v>19095</v>
      </c>
      <c r="J840">
        <v>16575</v>
      </c>
      <c r="K840">
        <v>16575</v>
      </c>
      <c r="L840" s="10">
        <v>682</v>
      </c>
      <c r="M840" s="10">
        <v>709</v>
      </c>
      <c r="N840" s="10">
        <v>919</v>
      </c>
      <c r="O840" s="10">
        <v>1278</v>
      </c>
      <c r="P840" s="10">
        <v>1452</v>
      </c>
      <c r="Q840" t="str">
        <f>VLOOKUP(I840,'CoC Range'!A$2:B$4899,2,FALSE())</f>
        <v>IA-501</v>
      </c>
      <c r="R840">
        <f>IF(VLOOKUP(Q840,'CoC Range'!B$2:C$4899,2,FALSE())="",1,0.5)</f>
        <v>0.5</v>
      </c>
    </row>
    <row r="841" spans="1:18" ht="14.25" customHeight="1" x14ac:dyDescent="0.35">
      <c r="A841" t="s">
        <v>10656</v>
      </c>
      <c r="B841" t="s">
        <v>10657</v>
      </c>
      <c r="C841" t="s">
        <v>10798</v>
      </c>
      <c r="D841" t="s">
        <v>3397</v>
      </c>
      <c r="F841">
        <v>0</v>
      </c>
      <c r="G841" t="s">
        <v>10799</v>
      </c>
      <c r="H841" t="s">
        <v>10800</v>
      </c>
      <c r="I841">
        <v>19097</v>
      </c>
      <c r="J841">
        <v>19470</v>
      </c>
      <c r="K841">
        <v>19470</v>
      </c>
      <c r="L841" s="10">
        <v>682</v>
      </c>
      <c r="M841" s="10">
        <v>700</v>
      </c>
      <c r="N841" s="10">
        <v>919</v>
      </c>
      <c r="O841" s="10">
        <v>1178</v>
      </c>
      <c r="P841" s="10">
        <v>1217</v>
      </c>
      <c r="Q841" t="str">
        <f>VLOOKUP(I841,'CoC Range'!A$2:B$4899,2,FALSE())</f>
        <v>IA-501</v>
      </c>
      <c r="R841">
        <f>IF(VLOOKUP(Q841,'CoC Range'!B$2:C$4899,2,FALSE())="",1,0.5)</f>
        <v>0.5</v>
      </c>
    </row>
    <row r="842" spans="1:18" ht="14.25" customHeight="1" x14ac:dyDescent="0.35">
      <c r="A842" t="s">
        <v>10656</v>
      </c>
      <c r="B842" t="s">
        <v>10657</v>
      </c>
      <c r="C842" t="s">
        <v>10801</v>
      </c>
      <c r="D842" t="s">
        <v>4193</v>
      </c>
      <c r="F842">
        <v>1</v>
      </c>
      <c r="G842" t="s">
        <v>10802</v>
      </c>
      <c r="H842" t="s">
        <v>10803</v>
      </c>
      <c r="I842">
        <v>19099</v>
      </c>
      <c r="J842">
        <v>37808</v>
      </c>
      <c r="K842">
        <v>37808</v>
      </c>
      <c r="L842" s="10">
        <v>784</v>
      </c>
      <c r="M842" s="10">
        <v>789</v>
      </c>
      <c r="N842" s="10">
        <v>1008</v>
      </c>
      <c r="O842" s="10">
        <v>1348</v>
      </c>
      <c r="P842" s="10">
        <v>1372</v>
      </c>
      <c r="Q842" t="str">
        <f>VLOOKUP(I842,'CoC Range'!A$2:B$4899,2,FALSE())</f>
        <v>IA-501</v>
      </c>
      <c r="R842">
        <f>IF(VLOOKUP(Q842,'CoC Range'!B$2:C$4899,2,FALSE())="",1,0.5)</f>
        <v>0.5</v>
      </c>
    </row>
    <row r="843" spans="1:18" ht="14.25" customHeight="1" x14ac:dyDescent="0.35">
      <c r="A843" t="s">
        <v>10656</v>
      </c>
      <c r="B843" t="s">
        <v>10657</v>
      </c>
      <c r="C843" t="s">
        <v>10804</v>
      </c>
      <c r="D843" t="s">
        <v>3399</v>
      </c>
      <c r="F843">
        <v>0</v>
      </c>
      <c r="G843" t="s">
        <v>10805</v>
      </c>
      <c r="H843" t="s">
        <v>10806</v>
      </c>
      <c r="I843">
        <v>19101</v>
      </c>
      <c r="J843">
        <v>15785</v>
      </c>
      <c r="K843">
        <v>15785</v>
      </c>
      <c r="L843" s="10">
        <v>821</v>
      </c>
      <c r="M843" s="10">
        <v>826</v>
      </c>
      <c r="N843" s="10">
        <v>1084</v>
      </c>
      <c r="O843" s="10">
        <v>1300</v>
      </c>
      <c r="P843" s="10">
        <v>1435</v>
      </c>
      <c r="Q843" t="str">
        <f>VLOOKUP(I843,'CoC Range'!A$2:B$4899,2,FALSE())</f>
        <v>IA-501</v>
      </c>
      <c r="R843">
        <f>IF(VLOOKUP(Q843,'CoC Range'!B$2:C$4899,2,FALSE())="",1,0.5)</f>
        <v>0.5</v>
      </c>
    </row>
    <row r="844" spans="1:18" ht="14.25" customHeight="1" x14ac:dyDescent="0.35">
      <c r="A844" t="s">
        <v>10656</v>
      </c>
      <c r="B844" t="s">
        <v>10657</v>
      </c>
      <c r="C844" t="s">
        <v>10807</v>
      </c>
      <c r="D844" t="s">
        <v>3613</v>
      </c>
      <c r="F844">
        <v>1</v>
      </c>
      <c r="G844" t="s">
        <v>10808</v>
      </c>
      <c r="H844" t="s">
        <v>10809</v>
      </c>
      <c r="I844">
        <v>19103</v>
      </c>
      <c r="J844">
        <v>153360</v>
      </c>
      <c r="K844">
        <v>153360</v>
      </c>
      <c r="L844" s="10">
        <v>880</v>
      </c>
      <c r="M844" s="10">
        <v>961</v>
      </c>
      <c r="N844" s="10">
        <v>1141</v>
      </c>
      <c r="O844" s="10">
        <v>1587</v>
      </c>
      <c r="P844" s="10">
        <v>1914</v>
      </c>
      <c r="Q844" t="str">
        <f>VLOOKUP(I844,'CoC Range'!A$2:B$4899,2,FALSE())</f>
        <v>IA-501</v>
      </c>
      <c r="R844">
        <f>IF(VLOOKUP(Q844,'CoC Range'!B$2:C$4899,2,FALSE())="",1,0.5)</f>
        <v>0.5</v>
      </c>
    </row>
    <row r="845" spans="1:18" ht="14.25" customHeight="1" x14ac:dyDescent="0.35">
      <c r="A845" t="s">
        <v>10656</v>
      </c>
      <c r="B845" t="s">
        <v>10657</v>
      </c>
      <c r="C845" t="s">
        <v>10810</v>
      </c>
      <c r="D845" t="s">
        <v>4201</v>
      </c>
      <c r="F845">
        <v>1</v>
      </c>
      <c r="G845" t="s">
        <v>10811</v>
      </c>
      <c r="H845" t="s">
        <v>10812</v>
      </c>
      <c r="I845">
        <v>19105</v>
      </c>
      <c r="J845">
        <v>20733</v>
      </c>
      <c r="K845">
        <v>20733</v>
      </c>
      <c r="L845" s="10">
        <v>634</v>
      </c>
      <c r="M845" s="10">
        <v>711</v>
      </c>
      <c r="N845" s="10">
        <v>919</v>
      </c>
      <c r="O845" s="10">
        <v>1212</v>
      </c>
      <c r="P845" s="10">
        <v>1217</v>
      </c>
      <c r="Q845" t="str">
        <f>VLOOKUP(I845,'CoC Range'!A$2:B$4899,2,FALSE())</f>
        <v>IA-501</v>
      </c>
      <c r="R845">
        <f>IF(VLOOKUP(Q845,'CoC Range'!B$2:C$4899,2,FALSE())="",1,0.5)</f>
        <v>0.5</v>
      </c>
    </row>
    <row r="846" spans="1:18" ht="14.25" customHeight="1" x14ac:dyDescent="0.35">
      <c r="A846" t="s">
        <v>10656</v>
      </c>
      <c r="B846" t="s">
        <v>10657</v>
      </c>
      <c r="C846" t="s">
        <v>10813</v>
      </c>
      <c r="D846" t="s">
        <v>4773</v>
      </c>
      <c r="F846">
        <v>0</v>
      </c>
      <c r="G846" t="s">
        <v>10814</v>
      </c>
      <c r="H846" t="s">
        <v>10815</v>
      </c>
      <c r="I846">
        <v>19107</v>
      </c>
      <c r="J846">
        <v>10026</v>
      </c>
      <c r="K846">
        <v>10026</v>
      </c>
      <c r="L846" s="10">
        <v>682</v>
      </c>
      <c r="M846" s="10">
        <v>764</v>
      </c>
      <c r="N846" s="10">
        <v>919</v>
      </c>
      <c r="O846" s="10">
        <v>1178</v>
      </c>
      <c r="P846" s="10">
        <v>1227</v>
      </c>
      <c r="Q846" t="str">
        <f>VLOOKUP(I846,'CoC Range'!A$2:B$4899,2,FALSE())</f>
        <v>IA-501</v>
      </c>
      <c r="R846">
        <f>IF(VLOOKUP(Q846,'CoC Range'!B$2:C$4899,2,FALSE())="",1,0.5)</f>
        <v>0.5</v>
      </c>
    </row>
    <row r="847" spans="1:18" ht="14.25" customHeight="1" x14ac:dyDescent="0.35">
      <c r="A847" t="s">
        <v>10656</v>
      </c>
      <c r="B847" t="s">
        <v>10657</v>
      </c>
      <c r="C847" t="s">
        <v>10816</v>
      </c>
      <c r="D847" t="s">
        <v>4775</v>
      </c>
      <c r="F847">
        <v>0</v>
      </c>
      <c r="G847" t="s">
        <v>10817</v>
      </c>
      <c r="H847" t="s">
        <v>10818</v>
      </c>
      <c r="I847">
        <v>19109</v>
      </c>
      <c r="J847">
        <v>14718</v>
      </c>
      <c r="K847">
        <v>14718</v>
      </c>
      <c r="L847" s="10">
        <v>682</v>
      </c>
      <c r="M847" s="10">
        <v>700</v>
      </c>
      <c r="N847" s="10">
        <v>919</v>
      </c>
      <c r="O847" s="10">
        <v>1102</v>
      </c>
      <c r="P847" s="10">
        <v>1217</v>
      </c>
      <c r="Q847" t="str">
        <f>VLOOKUP(I847,'CoC Range'!A$2:B$4899,2,FALSE())</f>
        <v>IA-501</v>
      </c>
      <c r="R847">
        <f>IF(VLOOKUP(Q847,'CoC Range'!B$2:C$4899,2,FALSE())="",1,0.5)</f>
        <v>0.5</v>
      </c>
    </row>
    <row r="848" spans="1:18" ht="14.25" customHeight="1" x14ac:dyDescent="0.35">
      <c r="A848" t="s">
        <v>10656</v>
      </c>
      <c r="B848" t="s">
        <v>10657</v>
      </c>
      <c r="C848" t="s">
        <v>10819</v>
      </c>
      <c r="D848" t="s">
        <v>3407</v>
      </c>
      <c r="F848">
        <v>0</v>
      </c>
      <c r="G848" t="s">
        <v>10820</v>
      </c>
      <c r="H848" t="s">
        <v>10821</v>
      </c>
      <c r="I848">
        <v>19111</v>
      </c>
      <c r="J848">
        <v>33442</v>
      </c>
      <c r="K848">
        <v>33442</v>
      </c>
      <c r="L848" s="10">
        <v>663</v>
      </c>
      <c r="M848" s="10">
        <v>733</v>
      </c>
      <c r="N848" s="10">
        <v>962</v>
      </c>
      <c r="O848" s="10">
        <v>1270</v>
      </c>
      <c r="P848" s="10">
        <v>1330</v>
      </c>
      <c r="Q848" t="str">
        <f>VLOOKUP(I848,'CoC Range'!A$2:B$4899,2,FALSE())</f>
        <v>IA-501</v>
      </c>
      <c r="R848">
        <f>IF(VLOOKUP(Q848,'CoC Range'!B$2:C$4899,2,FALSE())="",1,0.5)</f>
        <v>0.5</v>
      </c>
    </row>
    <row r="849" spans="1:18" ht="14.25" customHeight="1" x14ac:dyDescent="0.35">
      <c r="A849" t="s">
        <v>10656</v>
      </c>
      <c r="B849" t="s">
        <v>10657</v>
      </c>
      <c r="C849" t="s">
        <v>10822</v>
      </c>
      <c r="D849" t="s">
        <v>4778</v>
      </c>
      <c r="F849">
        <v>1</v>
      </c>
      <c r="G849" t="s">
        <v>10823</v>
      </c>
      <c r="H849" t="s">
        <v>10824</v>
      </c>
      <c r="I849">
        <v>19113</v>
      </c>
      <c r="J849">
        <v>229308</v>
      </c>
      <c r="K849">
        <v>229308</v>
      </c>
      <c r="L849" s="10">
        <v>738</v>
      </c>
      <c r="M849" s="10">
        <v>816</v>
      </c>
      <c r="N849" s="10">
        <v>1071</v>
      </c>
      <c r="O849" s="10">
        <v>1490</v>
      </c>
      <c r="P849" s="10">
        <v>1797</v>
      </c>
      <c r="Q849" t="str">
        <f>VLOOKUP(I849,'CoC Range'!A$2:B$4899,2,FALSE())</f>
        <v>IA-501</v>
      </c>
      <c r="R849">
        <f>IF(VLOOKUP(Q849,'CoC Range'!B$2:C$4899,2,FALSE())="",1,0.5)</f>
        <v>0.5</v>
      </c>
    </row>
    <row r="850" spans="1:18" ht="14.25" customHeight="1" x14ac:dyDescent="0.35">
      <c r="A850" t="s">
        <v>10656</v>
      </c>
      <c r="B850" t="s">
        <v>10657</v>
      </c>
      <c r="C850" t="s">
        <v>10825</v>
      </c>
      <c r="D850" t="s">
        <v>4780</v>
      </c>
      <c r="F850">
        <v>0</v>
      </c>
      <c r="G850" t="s">
        <v>10826</v>
      </c>
      <c r="H850" t="s">
        <v>10827</v>
      </c>
      <c r="I850">
        <v>19115</v>
      </c>
      <c r="J850">
        <v>10823</v>
      </c>
      <c r="K850">
        <v>10823</v>
      </c>
      <c r="L850" s="10">
        <v>682</v>
      </c>
      <c r="M850" s="10">
        <v>700</v>
      </c>
      <c r="N850" s="10">
        <v>919</v>
      </c>
      <c r="O850" s="10">
        <v>1124</v>
      </c>
      <c r="P850" s="10">
        <v>1223</v>
      </c>
      <c r="Q850" t="str">
        <f>VLOOKUP(I850,'CoC Range'!A$2:B$4899,2,FALSE())</f>
        <v>IA-501</v>
      </c>
      <c r="R850">
        <f>IF(VLOOKUP(Q850,'CoC Range'!B$2:C$4899,2,FALSE())="",1,0.5)</f>
        <v>0.5</v>
      </c>
    </row>
    <row r="851" spans="1:18" ht="14.25" customHeight="1" x14ac:dyDescent="0.35">
      <c r="A851" t="s">
        <v>10656</v>
      </c>
      <c r="B851" t="s">
        <v>10657</v>
      </c>
      <c r="C851" t="s">
        <v>10828</v>
      </c>
      <c r="D851" t="s">
        <v>4782</v>
      </c>
      <c r="F851">
        <v>0</v>
      </c>
      <c r="G851" t="s">
        <v>10829</v>
      </c>
      <c r="H851" t="s">
        <v>10830</v>
      </c>
      <c r="I851">
        <v>19117</v>
      </c>
      <c r="J851">
        <v>8666</v>
      </c>
      <c r="K851">
        <v>8666</v>
      </c>
      <c r="L851" s="10">
        <v>724</v>
      </c>
      <c r="M851" s="10">
        <v>743</v>
      </c>
      <c r="N851" s="10">
        <v>975</v>
      </c>
      <c r="O851" s="10">
        <v>1250</v>
      </c>
      <c r="P851" s="10">
        <v>1302</v>
      </c>
      <c r="Q851" t="str">
        <f>VLOOKUP(I851,'CoC Range'!A$2:B$4899,2,FALSE())</f>
        <v>IA-501</v>
      </c>
      <c r="R851">
        <f>IF(VLOOKUP(Q851,'CoC Range'!B$2:C$4899,2,FALSE())="",1,0.5)</f>
        <v>0.5</v>
      </c>
    </row>
    <row r="852" spans="1:18" ht="14.25" customHeight="1" x14ac:dyDescent="0.35">
      <c r="A852" t="s">
        <v>10656</v>
      </c>
      <c r="B852" t="s">
        <v>10657</v>
      </c>
      <c r="C852" t="s">
        <v>10831</v>
      </c>
      <c r="D852" t="s">
        <v>4784</v>
      </c>
      <c r="F852">
        <v>0</v>
      </c>
      <c r="G852" t="s">
        <v>10832</v>
      </c>
      <c r="H852" t="s">
        <v>10833</v>
      </c>
      <c r="I852">
        <v>19119</v>
      </c>
      <c r="J852">
        <v>12023</v>
      </c>
      <c r="K852">
        <v>12023</v>
      </c>
      <c r="L852" s="10">
        <v>682</v>
      </c>
      <c r="M852" s="10">
        <v>700</v>
      </c>
      <c r="N852" s="10">
        <v>919</v>
      </c>
      <c r="O852" s="10">
        <v>1102</v>
      </c>
      <c r="P852" s="10">
        <v>1217</v>
      </c>
      <c r="Q852" t="str">
        <f>VLOOKUP(I852,'CoC Range'!A$2:B$4899,2,FALSE())</f>
        <v>IA-501</v>
      </c>
      <c r="R852">
        <f>IF(VLOOKUP(Q852,'CoC Range'!B$2:C$4899,2,FALSE())="",1,0.5)</f>
        <v>0.5</v>
      </c>
    </row>
    <row r="853" spans="1:18" ht="14.25" customHeight="1" x14ac:dyDescent="0.35">
      <c r="A853" t="s">
        <v>10656</v>
      </c>
      <c r="B853" t="s">
        <v>10657</v>
      </c>
      <c r="C853" t="s">
        <v>10730</v>
      </c>
      <c r="D853" t="s">
        <v>3415</v>
      </c>
      <c r="F853">
        <v>1</v>
      </c>
      <c r="G853" t="s">
        <v>10731</v>
      </c>
      <c r="H853" t="s">
        <v>10834</v>
      </c>
      <c r="I853">
        <v>19121</v>
      </c>
      <c r="J853">
        <v>16609</v>
      </c>
      <c r="K853">
        <v>16609</v>
      </c>
      <c r="L853" s="10">
        <v>1063</v>
      </c>
      <c r="M853" s="10">
        <v>1109</v>
      </c>
      <c r="N853" s="10">
        <v>1318</v>
      </c>
      <c r="O853" s="10">
        <v>1794</v>
      </c>
      <c r="P853" s="10">
        <v>1841</v>
      </c>
      <c r="Q853" t="str">
        <f>VLOOKUP(I853,'CoC Range'!A$2:B$4899,2,FALSE())</f>
        <v>IA-501</v>
      </c>
      <c r="R853">
        <f>IF(VLOOKUP(Q853,'CoC Range'!B$2:C$4899,2,FALSE())="",1,0.5)</f>
        <v>0.5</v>
      </c>
    </row>
    <row r="854" spans="1:18" ht="14.25" customHeight="1" x14ac:dyDescent="0.35">
      <c r="A854" t="s">
        <v>10656</v>
      </c>
      <c r="B854" t="s">
        <v>10657</v>
      </c>
      <c r="C854" t="s">
        <v>10835</v>
      </c>
      <c r="D854" t="s">
        <v>4787</v>
      </c>
      <c r="F854">
        <v>0</v>
      </c>
      <c r="G854" t="s">
        <v>10836</v>
      </c>
      <c r="H854" t="s">
        <v>10837</v>
      </c>
      <c r="I854">
        <v>19123</v>
      </c>
      <c r="J854">
        <v>22059</v>
      </c>
      <c r="K854">
        <v>22059</v>
      </c>
      <c r="L854" s="10">
        <v>717</v>
      </c>
      <c r="M854" s="10">
        <v>722</v>
      </c>
      <c r="N854" s="10">
        <v>947</v>
      </c>
      <c r="O854" s="10">
        <v>1135</v>
      </c>
      <c r="P854" s="10">
        <v>1254</v>
      </c>
      <c r="Q854" t="str">
        <f>VLOOKUP(I854,'CoC Range'!A$2:B$4899,2,FALSE())</f>
        <v>IA-501</v>
      </c>
      <c r="R854">
        <f>IF(VLOOKUP(Q854,'CoC Range'!B$2:C$4899,2,FALSE())="",1,0.5)</f>
        <v>0.5</v>
      </c>
    </row>
    <row r="855" spans="1:18" ht="14.25" customHeight="1" x14ac:dyDescent="0.35">
      <c r="A855" t="s">
        <v>10656</v>
      </c>
      <c r="B855" t="s">
        <v>10657</v>
      </c>
      <c r="C855" t="s">
        <v>10838</v>
      </c>
      <c r="D855" t="s">
        <v>3419</v>
      </c>
      <c r="F855">
        <v>0</v>
      </c>
      <c r="G855" t="s">
        <v>10839</v>
      </c>
      <c r="H855" t="s">
        <v>10840</v>
      </c>
      <c r="I855">
        <v>19125</v>
      </c>
      <c r="J855">
        <v>33487</v>
      </c>
      <c r="K855">
        <v>33487</v>
      </c>
      <c r="L855" s="10">
        <v>701</v>
      </c>
      <c r="M855" s="10">
        <v>808</v>
      </c>
      <c r="N855" s="10">
        <v>1016</v>
      </c>
      <c r="O855" s="10">
        <v>1218</v>
      </c>
      <c r="P855" s="10">
        <v>1356</v>
      </c>
      <c r="Q855" t="str">
        <f>VLOOKUP(I855,'CoC Range'!A$2:B$4899,2,FALSE())</f>
        <v>IA-501</v>
      </c>
      <c r="R855">
        <f>IF(VLOOKUP(Q855,'CoC Range'!B$2:C$4899,2,FALSE())="",1,0.5)</f>
        <v>0.5</v>
      </c>
    </row>
    <row r="856" spans="1:18" ht="14.25" customHeight="1" x14ac:dyDescent="0.35">
      <c r="A856" t="s">
        <v>10656</v>
      </c>
      <c r="B856" t="s">
        <v>10657</v>
      </c>
      <c r="C856" t="s">
        <v>10841</v>
      </c>
      <c r="D856" t="s">
        <v>3421</v>
      </c>
      <c r="F856">
        <v>0</v>
      </c>
      <c r="G856" t="s">
        <v>10842</v>
      </c>
      <c r="H856" t="s">
        <v>10843</v>
      </c>
      <c r="I856">
        <v>19127</v>
      </c>
      <c r="J856">
        <v>40049</v>
      </c>
      <c r="K856">
        <v>40049</v>
      </c>
      <c r="L856" s="10">
        <v>712</v>
      </c>
      <c r="M856" s="10">
        <v>731</v>
      </c>
      <c r="N856" s="10">
        <v>959</v>
      </c>
      <c r="O856" s="10">
        <v>1265</v>
      </c>
      <c r="P856" s="10">
        <v>1270</v>
      </c>
      <c r="Q856" t="str">
        <f>VLOOKUP(I856,'CoC Range'!A$2:B$4899,2,FALSE())</f>
        <v>IA-501</v>
      </c>
      <c r="R856">
        <f>IF(VLOOKUP(Q856,'CoC Range'!B$2:C$4899,2,FALSE())="",1,0.5)</f>
        <v>0.5</v>
      </c>
    </row>
    <row r="857" spans="1:18" ht="14.25" customHeight="1" x14ac:dyDescent="0.35">
      <c r="A857" t="s">
        <v>10656</v>
      </c>
      <c r="B857" t="s">
        <v>10657</v>
      </c>
      <c r="C857" t="s">
        <v>10780</v>
      </c>
      <c r="D857" t="s">
        <v>4791</v>
      </c>
      <c r="F857">
        <v>1</v>
      </c>
      <c r="G857" t="s">
        <v>10781</v>
      </c>
      <c r="H857" t="s">
        <v>10844</v>
      </c>
      <c r="I857">
        <v>19129</v>
      </c>
      <c r="J857">
        <v>14605</v>
      </c>
      <c r="K857">
        <v>14605</v>
      </c>
      <c r="L857" s="10">
        <v>1090</v>
      </c>
      <c r="M857" s="10">
        <v>1148</v>
      </c>
      <c r="N857" s="10">
        <v>1368</v>
      </c>
      <c r="O857" s="10">
        <v>1813</v>
      </c>
      <c r="P857" s="10">
        <v>2046</v>
      </c>
      <c r="Q857" t="str">
        <f>VLOOKUP(I857,'CoC Range'!A$2:B$4899,2,FALSE())</f>
        <v>IA-501</v>
      </c>
      <c r="R857">
        <f>IF(VLOOKUP(Q857,'CoC Range'!B$2:C$4899,2,FALSE())="",1,0.5)</f>
        <v>0.5</v>
      </c>
    </row>
    <row r="858" spans="1:18" ht="14.25" customHeight="1" x14ac:dyDescent="0.35">
      <c r="A858" t="s">
        <v>10656</v>
      </c>
      <c r="B858" t="s">
        <v>10657</v>
      </c>
      <c r="C858" t="s">
        <v>10845</v>
      </c>
      <c r="D858" t="s">
        <v>4226</v>
      </c>
      <c r="F858">
        <v>0</v>
      </c>
      <c r="G858" t="s">
        <v>10846</v>
      </c>
      <c r="H858" t="s">
        <v>10847</v>
      </c>
      <c r="I858">
        <v>19131</v>
      </c>
      <c r="J858">
        <v>10537</v>
      </c>
      <c r="K858">
        <v>10537</v>
      </c>
      <c r="L858" s="10">
        <v>682</v>
      </c>
      <c r="M858" s="10">
        <v>774</v>
      </c>
      <c r="N858" s="10">
        <v>919</v>
      </c>
      <c r="O858" s="10">
        <v>1156</v>
      </c>
      <c r="P858" s="10">
        <v>1227</v>
      </c>
      <c r="Q858" t="str">
        <f>VLOOKUP(I858,'CoC Range'!A$2:B$4899,2,FALSE())</f>
        <v>IA-501</v>
      </c>
      <c r="R858">
        <f>IF(VLOOKUP(Q858,'CoC Range'!B$2:C$4899,2,FALSE())="",1,0.5)</f>
        <v>0.5</v>
      </c>
    </row>
    <row r="859" spans="1:18" ht="14.25" customHeight="1" x14ac:dyDescent="0.35">
      <c r="A859" t="s">
        <v>10656</v>
      </c>
      <c r="B859" t="s">
        <v>10657</v>
      </c>
      <c r="C859" t="s">
        <v>10848</v>
      </c>
      <c r="D859" t="s">
        <v>4794</v>
      </c>
      <c r="F859">
        <v>0</v>
      </c>
      <c r="G859" t="s">
        <v>10849</v>
      </c>
      <c r="H859" t="s">
        <v>10850</v>
      </c>
      <c r="I859">
        <v>19133</v>
      </c>
      <c r="J859">
        <v>8671</v>
      </c>
      <c r="K859">
        <v>8671</v>
      </c>
      <c r="L859" s="10">
        <v>682</v>
      </c>
      <c r="M859" s="10">
        <v>700</v>
      </c>
      <c r="N859" s="10">
        <v>919</v>
      </c>
      <c r="O859" s="10">
        <v>1145</v>
      </c>
      <c r="P859" s="10">
        <v>1542</v>
      </c>
      <c r="Q859" t="str">
        <f>VLOOKUP(I859,'CoC Range'!A$2:B$4899,2,FALSE())</f>
        <v>IA-501</v>
      </c>
      <c r="R859">
        <f>IF(VLOOKUP(Q859,'CoC Range'!B$2:C$4899,2,FALSE())="",1,0.5)</f>
        <v>0.5</v>
      </c>
    </row>
    <row r="860" spans="1:18" ht="14.25" customHeight="1" x14ac:dyDescent="0.35">
      <c r="A860" t="s">
        <v>10656</v>
      </c>
      <c r="B860" t="s">
        <v>10657</v>
      </c>
      <c r="C860" t="s">
        <v>10851</v>
      </c>
      <c r="D860" t="s">
        <v>3425</v>
      </c>
      <c r="F860">
        <v>0</v>
      </c>
      <c r="G860" t="s">
        <v>10852</v>
      </c>
      <c r="H860" t="s">
        <v>10853</v>
      </c>
      <c r="I860">
        <v>19135</v>
      </c>
      <c r="J860">
        <v>7574</v>
      </c>
      <c r="K860">
        <v>7574</v>
      </c>
      <c r="L860" s="10">
        <v>682</v>
      </c>
      <c r="M860" s="10">
        <v>700</v>
      </c>
      <c r="N860" s="10">
        <v>919</v>
      </c>
      <c r="O860" s="10">
        <v>1222</v>
      </c>
      <c r="P860" s="10">
        <v>1227</v>
      </c>
      <c r="Q860" t="str">
        <f>VLOOKUP(I860,'CoC Range'!A$2:B$4899,2,FALSE())</f>
        <v>IA-501</v>
      </c>
      <c r="R860">
        <f>IF(VLOOKUP(Q860,'CoC Range'!B$2:C$4899,2,FALSE())="",1,0.5)</f>
        <v>0.5</v>
      </c>
    </row>
    <row r="861" spans="1:18" ht="14.25" customHeight="1" x14ac:dyDescent="0.35">
      <c r="A861" t="s">
        <v>10656</v>
      </c>
      <c r="B861" t="s">
        <v>10657</v>
      </c>
      <c r="C861" t="s">
        <v>10854</v>
      </c>
      <c r="D861" t="s">
        <v>3427</v>
      </c>
      <c r="F861">
        <v>0</v>
      </c>
      <c r="G861" t="s">
        <v>10855</v>
      </c>
      <c r="H861" t="s">
        <v>10856</v>
      </c>
      <c r="I861">
        <v>19137</v>
      </c>
      <c r="J861">
        <v>10285</v>
      </c>
      <c r="K861">
        <v>10285</v>
      </c>
      <c r="L861" s="10">
        <v>682</v>
      </c>
      <c r="M861" s="10">
        <v>838</v>
      </c>
      <c r="N861" s="10">
        <v>919</v>
      </c>
      <c r="O861" s="10">
        <v>1265</v>
      </c>
      <c r="P861" s="10">
        <v>1319</v>
      </c>
      <c r="Q861" t="str">
        <f>VLOOKUP(I861,'CoC Range'!A$2:B$4899,2,FALSE())</f>
        <v>IA-501</v>
      </c>
      <c r="R861">
        <f>IF(VLOOKUP(Q861,'CoC Range'!B$2:C$4899,2,FALSE())="",1,0.5)</f>
        <v>0.5</v>
      </c>
    </row>
    <row r="862" spans="1:18" ht="14.25" customHeight="1" x14ac:dyDescent="0.35">
      <c r="A862" t="s">
        <v>10656</v>
      </c>
      <c r="B862" t="s">
        <v>10657</v>
      </c>
      <c r="C862" t="s">
        <v>10857</v>
      </c>
      <c r="D862" t="s">
        <v>4798</v>
      </c>
      <c r="F862">
        <v>0</v>
      </c>
      <c r="G862" t="s">
        <v>10858</v>
      </c>
      <c r="H862" t="s">
        <v>10859</v>
      </c>
      <c r="I862">
        <v>19139</v>
      </c>
      <c r="J862">
        <v>42968</v>
      </c>
      <c r="K862">
        <v>42968</v>
      </c>
      <c r="L862" s="10">
        <v>795</v>
      </c>
      <c r="M862" s="10">
        <v>858</v>
      </c>
      <c r="N862" s="10">
        <v>1071</v>
      </c>
      <c r="O862" s="10">
        <v>1374</v>
      </c>
      <c r="P862" s="10">
        <v>1605</v>
      </c>
      <c r="Q862" t="str">
        <f>VLOOKUP(I862,'CoC Range'!A$2:B$4899,2,FALSE())</f>
        <v>IA-501</v>
      </c>
      <c r="R862">
        <f>IF(VLOOKUP(Q862,'CoC Range'!B$2:C$4899,2,FALSE())="",1,0.5)</f>
        <v>0.5</v>
      </c>
    </row>
    <row r="863" spans="1:18" ht="14.25" customHeight="1" x14ac:dyDescent="0.35">
      <c r="A863" t="s">
        <v>10656</v>
      </c>
      <c r="B863" t="s">
        <v>10657</v>
      </c>
      <c r="C863" t="s">
        <v>10860</v>
      </c>
      <c r="D863" t="s">
        <v>4800</v>
      </c>
      <c r="F863">
        <v>0</v>
      </c>
      <c r="G863" t="s">
        <v>10861</v>
      </c>
      <c r="H863" t="s">
        <v>10862</v>
      </c>
      <c r="I863">
        <v>19141</v>
      </c>
      <c r="J863">
        <v>14138</v>
      </c>
      <c r="K863">
        <v>14138</v>
      </c>
      <c r="L863" s="10">
        <v>682</v>
      </c>
      <c r="M863" s="10">
        <v>700</v>
      </c>
      <c r="N863" s="10">
        <v>919</v>
      </c>
      <c r="O863" s="10">
        <v>1111</v>
      </c>
      <c r="P863" s="10">
        <v>1217</v>
      </c>
      <c r="Q863" t="str">
        <f>VLOOKUP(I863,'CoC Range'!A$2:B$4899,2,FALSE())</f>
        <v>IA-501</v>
      </c>
      <c r="R863">
        <f>IF(VLOOKUP(Q863,'CoC Range'!B$2:C$4899,2,FALSE())="",1,0.5)</f>
        <v>0.5</v>
      </c>
    </row>
    <row r="864" spans="1:18" ht="14.25" customHeight="1" x14ac:dyDescent="0.35">
      <c r="A864" t="s">
        <v>10656</v>
      </c>
      <c r="B864" t="s">
        <v>10657</v>
      </c>
      <c r="C864" t="s">
        <v>10863</v>
      </c>
      <c r="D864" t="s">
        <v>4024</v>
      </c>
      <c r="F864">
        <v>0</v>
      </c>
      <c r="G864" t="s">
        <v>10864</v>
      </c>
      <c r="H864" t="s">
        <v>10865</v>
      </c>
      <c r="I864">
        <v>19143</v>
      </c>
      <c r="J864">
        <v>6149</v>
      </c>
      <c r="K864">
        <v>6149</v>
      </c>
      <c r="L864" s="10">
        <v>682</v>
      </c>
      <c r="M864" s="10">
        <v>700</v>
      </c>
      <c r="N864" s="10">
        <v>919</v>
      </c>
      <c r="O864" s="10">
        <v>1212</v>
      </c>
      <c r="P864" s="10">
        <v>1217</v>
      </c>
      <c r="Q864" t="str">
        <f>VLOOKUP(I864,'CoC Range'!A$2:B$4899,2,FALSE())</f>
        <v>IA-501</v>
      </c>
      <c r="R864">
        <f>IF(VLOOKUP(Q864,'CoC Range'!B$2:C$4899,2,FALSE())="",1,0.5)</f>
        <v>0.5</v>
      </c>
    </row>
    <row r="865" spans="1:18" ht="14.25" customHeight="1" x14ac:dyDescent="0.35">
      <c r="A865" t="s">
        <v>10656</v>
      </c>
      <c r="B865" t="s">
        <v>10657</v>
      </c>
      <c r="C865" t="s">
        <v>10866</v>
      </c>
      <c r="D865" t="s">
        <v>4803</v>
      </c>
      <c r="F865">
        <v>0</v>
      </c>
      <c r="G865" t="s">
        <v>10867</v>
      </c>
      <c r="H865" t="s">
        <v>10868</v>
      </c>
      <c r="I865">
        <v>19145</v>
      </c>
      <c r="J865">
        <v>15225</v>
      </c>
      <c r="K865">
        <v>15225</v>
      </c>
      <c r="L865" s="10">
        <v>682</v>
      </c>
      <c r="M865" s="10">
        <v>700</v>
      </c>
      <c r="N865" s="10">
        <v>919</v>
      </c>
      <c r="O865" s="10">
        <v>1147</v>
      </c>
      <c r="P865" s="10">
        <v>1225</v>
      </c>
      <c r="Q865" t="str">
        <f>VLOOKUP(I865,'CoC Range'!A$2:B$4899,2,FALSE())</f>
        <v>IA-501</v>
      </c>
      <c r="R865">
        <f>IF(VLOOKUP(Q865,'CoC Range'!B$2:C$4899,2,FALSE())="",1,0.5)</f>
        <v>0.5</v>
      </c>
    </row>
    <row r="866" spans="1:18" ht="14.25" customHeight="1" x14ac:dyDescent="0.35">
      <c r="A866" t="s">
        <v>10656</v>
      </c>
      <c r="B866" t="s">
        <v>10657</v>
      </c>
      <c r="C866" t="s">
        <v>10869</v>
      </c>
      <c r="D866" t="s">
        <v>4805</v>
      </c>
      <c r="F866">
        <v>0</v>
      </c>
      <c r="G866" t="s">
        <v>10870</v>
      </c>
      <c r="H866" t="s">
        <v>10871</v>
      </c>
      <c r="I866">
        <v>19147</v>
      </c>
      <c r="J866">
        <v>8938</v>
      </c>
      <c r="K866">
        <v>8938</v>
      </c>
      <c r="L866" s="10">
        <v>682</v>
      </c>
      <c r="M866" s="10">
        <v>700</v>
      </c>
      <c r="N866" s="10">
        <v>919</v>
      </c>
      <c r="O866" s="10">
        <v>1222</v>
      </c>
      <c r="P866" s="10">
        <v>1227</v>
      </c>
      <c r="Q866" t="str">
        <f>VLOOKUP(I866,'CoC Range'!A$2:B$4899,2,FALSE())</f>
        <v>IA-501</v>
      </c>
      <c r="R866">
        <f>IF(VLOOKUP(Q866,'CoC Range'!B$2:C$4899,2,FALSE())="",1,0.5)</f>
        <v>0.5</v>
      </c>
    </row>
    <row r="867" spans="1:18" ht="14.25" customHeight="1" x14ac:dyDescent="0.35">
      <c r="A867" t="s">
        <v>10656</v>
      </c>
      <c r="B867" t="s">
        <v>10657</v>
      </c>
      <c r="C867" t="s">
        <v>10872</v>
      </c>
      <c r="D867" t="s">
        <v>4807</v>
      </c>
      <c r="F867">
        <v>0</v>
      </c>
      <c r="G867" t="s">
        <v>10873</v>
      </c>
      <c r="H867" t="s">
        <v>10874</v>
      </c>
      <c r="I867">
        <v>19149</v>
      </c>
      <c r="J867">
        <v>25621</v>
      </c>
      <c r="K867">
        <v>25621</v>
      </c>
      <c r="L867" s="10">
        <v>767</v>
      </c>
      <c r="M867" s="10">
        <v>772</v>
      </c>
      <c r="N867" s="10">
        <v>980</v>
      </c>
      <c r="O867" s="10">
        <v>1287</v>
      </c>
      <c r="P867" s="10">
        <v>1366</v>
      </c>
      <c r="Q867" t="str">
        <f>VLOOKUP(I867,'CoC Range'!A$2:B$4899,2,FALSE())</f>
        <v>IA-501</v>
      </c>
      <c r="R867">
        <f>IF(VLOOKUP(Q867,'CoC Range'!B$2:C$4899,2,FALSE())="",1,0.5)</f>
        <v>0.5</v>
      </c>
    </row>
    <row r="868" spans="1:18" ht="14.25" customHeight="1" x14ac:dyDescent="0.35">
      <c r="A868" t="s">
        <v>10656</v>
      </c>
      <c r="B868" t="s">
        <v>10657</v>
      </c>
      <c r="C868" t="s">
        <v>10875</v>
      </c>
      <c r="D868" t="s">
        <v>4809</v>
      </c>
      <c r="F868">
        <v>0</v>
      </c>
      <c r="G868" t="s">
        <v>10876</v>
      </c>
      <c r="H868" t="s">
        <v>10877</v>
      </c>
      <c r="I868">
        <v>19151</v>
      </c>
      <c r="J868">
        <v>7061</v>
      </c>
      <c r="K868">
        <v>7061</v>
      </c>
      <c r="L868" s="10">
        <v>658</v>
      </c>
      <c r="M868" s="10">
        <v>700</v>
      </c>
      <c r="N868" s="10">
        <v>919</v>
      </c>
      <c r="O868" s="10">
        <v>1125</v>
      </c>
      <c r="P868" s="10">
        <v>1217</v>
      </c>
      <c r="Q868" t="str">
        <f>VLOOKUP(I868,'CoC Range'!A$2:B$4899,2,FALSE())</f>
        <v>IA-501</v>
      </c>
      <c r="R868">
        <f>IF(VLOOKUP(Q868,'CoC Range'!B$2:C$4899,2,FALSE())="",1,0.5)</f>
        <v>0.5</v>
      </c>
    </row>
    <row r="869" spans="1:18" ht="14.25" customHeight="1" x14ac:dyDescent="0.35">
      <c r="A869" t="s">
        <v>10656</v>
      </c>
      <c r="B869" t="s">
        <v>10657</v>
      </c>
      <c r="C869" t="s">
        <v>10730</v>
      </c>
      <c r="D869" t="s">
        <v>3647</v>
      </c>
      <c r="F869">
        <v>1</v>
      </c>
      <c r="G869" t="s">
        <v>10731</v>
      </c>
      <c r="H869" t="s">
        <v>10878</v>
      </c>
      <c r="I869">
        <v>19153</v>
      </c>
      <c r="J869">
        <v>493378</v>
      </c>
      <c r="K869">
        <v>493378</v>
      </c>
      <c r="L869" s="10">
        <v>1063</v>
      </c>
      <c r="M869" s="10">
        <v>1109</v>
      </c>
      <c r="N869" s="10">
        <v>1318</v>
      </c>
      <c r="O869" s="10">
        <v>1794</v>
      </c>
      <c r="P869" s="10">
        <v>1841</v>
      </c>
      <c r="Q869" t="str">
        <f>VLOOKUP(I869,'CoC Range'!A$2:B$4899,2,FALSE())</f>
        <v>IA-502</v>
      </c>
      <c r="R869">
        <f>IF(VLOOKUP(Q869,'CoC Range'!B$2:C$4899,2,FALSE())="",1,0.5)</f>
        <v>0.5</v>
      </c>
    </row>
    <row r="870" spans="1:18" ht="14.25" customHeight="1" x14ac:dyDescent="0.35">
      <c r="A870" t="s">
        <v>10656</v>
      </c>
      <c r="B870" t="s">
        <v>10657</v>
      </c>
      <c r="C870" t="s">
        <v>10780</v>
      </c>
      <c r="D870" t="s">
        <v>4812</v>
      </c>
      <c r="F870">
        <v>1</v>
      </c>
      <c r="G870" t="s">
        <v>10781</v>
      </c>
      <c r="H870" t="s">
        <v>10879</v>
      </c>
      <c r="I870">
        <v>19155</v>
      </c>
      <c r="J870">
        <v>93543</v>
      </c>
      <c r="K870">
        <v>93543</v>
      </c>
      <c r="L870" s="10">
        <v>1090</v>
      </c>
      <c r="M870" s="10">
        <v>1148</v>
      </c>
      <c r="N870" s="10">
        <v>1368</v>
      </c>
      <c r="O870" s="10">
        <v>1813</v>
      </c>
      <c r="P870" s="10">
        <v>2046</v>
      </c>
      <c r="Q870" t="str">
        <f>VLOOKUP(I870,'CoC Range'!A$2:B$4899,2,FALSE())</f>
        <v>NE-501</v>
      </c>
      <c r="R870">
        <f>IF(VLOOKUP(Q870,'CoC Range'!B$2:C$4899,2,FALSE())="",1,0.5)</f>
        <v>0.5</v>
      </c>
    </row>
    <row r="871" spans="1:18" ht="14.25" customHeight="1" x14ac:dyDescent="0.35">
      <c r="A871" t="s">
        <v>10656</v>
      </c>
      <c r="B871" t="s">
        <v>10657</v>
      </c>
      <c r="C871" t="s">
        <v>10880</v>
      </c>
      <c r="D871" t="s">
        <v>4814</v>
      </c>
      <c r="F871">
        <v>0</v>
      </c>
      <c r="G871" t="s">
        <v>10881</v>
      </c>
      <c r="H871" t="s">
        <v>10882</v>
      </c>
      <c r="I871">
        <v>19157</v>
      </c>
      <c r="J871">
        <v>18608</v>
      </c>
      <c r="K871">
        <v>18608</v>
      </c>
      <c r="L871" s="10">
        <v>733</v>
      </c>
      <c r="M871" s="10">
        <v>853</v>
      </c>
      <c r="N871" s="10">
        <v>988</v>
      </c>
      <c r="O871" s="10">
        <v>1303</v>
      </c>
      <c r="P871" s="10">
        <v>1308</v>
      </c>
      <c r="Q871" t="str">
        <f>VLOOKUP(I871,'CoC Range'!A$2:B$4899,2,FALSE())</f>
        <v>IA-501</v>
      </c>
      <c r="R871">
        <f>IF(VLOOKUP(Q871,'CoC Range'!B$2:C$4899,2,FALSE())="",1,0.5)</f>
        <v>0.5</v>
      </c>
    </row>
    <row r="872" spans="1:18" ht="14.25" customHeight="1" x14ac:dyDescent="0.35">
      <c r="A872" t="s">
        <v>10656</v>
      </c>
      <c r="B872" t="s">
        <v>10657</v>
      </c>
      <c r="C872" t="s">
        <v>10883</v>
      </c>
      <c r="D872" t="s">
        <v>4816</v>
      </c>
      <c r="F872">
        <v>0</v>
      </c>
      <c r="G872" t="s">
        <v>10884</v>
      </c>
      <c r="H872" t="s">
        <v>10885</v>
      </c>
      <c r="I872">
        <v>19159</v>
      </c>
      <c r="J872">
        <v>4690</v>
      </c>
      <c r="K872">
        <v>4690</v>
      </c>
      <c r="L872" s="10">
        <v>682</v>
      </c>
      <c r="M872" s="10">
        <v>748</v>
      </c>
      <c r="N872" s="10">
        <v>919</v>
      </c>
      <c r="O872" s="10">
        <v>1125</v>
      </c>
      <c r="P872" s="10">
        <v>1227</v>
      </c>
      <c r="Q872" t="str">
        <f>VLOOKUP(I872,'CoC Range'!A$2:B$4899,2,FALSE())</f>
        <v>IA-501</v>
      </c>
      <c r="R872">
        <f>IF(VLOOKUP(Q872,'CoC Range'!B$2:C$4899,2,FALSE())="",1,0.5)</f>
        <v>0.5</v>
      </c>
    </row>
    <row r="873" spans="1:18" ht="14.25" customHeight="1" x14ac:dyDescent="0.35">
      <c r="A873" t="s">
        <v>10656</v>
      </c>
      <c r="B873" t="s">
        <v>10657</v>
      </c>
      <c r="C873" t="s">
        <v>10886</v>
      </c>
      <c r="D873" t="s">
        <v>4818</v>
      </c>
      <c r="F873">
        <v>0</v>
      </c>
      <c r="G873" t="s">
        <v>10887</v>
      </c>
      <c r="H873" t="s">
        <v>10888</v>
      </c>
      <c r="I873">
        <v>19161</v>
      </c>
      <c r="J873">
        <v>9778</v>
      </c>
      <c r="K873">
        <v>9778</v>
      </c>
      <c r="L873" s="10">
        <v>786</v>
      </c>
      <c r="M873" s="10">
        <v>791</v>
      </c>
      <c r="N873" s="10">
        <v>919</v>
      </c>
      <c r="O873" s="10">
        <v>1226</v>
      </c>
      <c r="P873" s="10">
        <v>1231</v>
      </c>
      <c r="Q873" t="str">
        <f>VLOOKUP(I873,'CoC Range'!A$2:B$4899,2,FALSE())</f>
        <v>IA-501</v>
      </c>
      <c r="R873">
        <f>IF(VLOOKUP(Q873,'CoC Range'!B$2:C$4899,2,FALSE())="",1,0.5)</f>
        <v>0.5</v>
      </c>
    </row>
    <row r="874" spans="1:18" ht="14.25" customHeight="1" x14ac:dyDescent="0.35">
      <c r="A874" t="s">
        <v>10656</v>
      </c>
      <c r="B874" t="s">
        <v>10657</v>
      </c>
      <c r="C874" t="s">
        <v>10252</v>
      </c>
      <c r="D874" t="s">
        <v>3660</v>
      </c>
      <c r="F874">
        <v>1</v>
      </c>
      <c r="G874" t="s">
        <v>10253</v>
      </c>
      <c r="H874" t="s">
        <v>10889</v>
      </c>
      <c r="I874">
        <v>19163</v>
      </c>
      <c r="J874">
        <v>174315</v>
      </c>
      <c r="K874">
        <v>174315</v>
      </c>
      <c r="L874" s="10">
        <v>817</v>
      </c>
      <c r="M874" s="10">
        <v>928</v>
      </c>
      <c r="N874" s="10">
        <v>1143</v>
      </c>
      <c r="O874" s="10">
        <v>1498</v>
      </c>
      <c r="P874" s="10">
        <v>1819</v>
      </c>
      <c r="Q874" t="str">
        <f>VLOOKUP(I874,'CoC Range'!A$2:B$4899,2,FALSE())</f>
        <v>IA-501</v>
      </c>
      <c r="R874">
        <f>IF(VLOOKUP(Q874,'CoC Range'!B$2:C$4899,2,FALSE())="",1,0.5)</f>
        <v>0.5</v>
      </c>
    </row>
    <row r="875" spans="1:18" ht="14.25" customHeight="1" x14ac:dyDescent="0.35">
      <c r="A875" t="s">
        <v>10656</v>
      </c>
      <c r="B875" t="s">
        <v>10657</v>
      </c>
      <c r="C875" t="s">
        <v>10890</v>
      </c>
      <c r="D875" t="s">
        <v>3443</v>
      </c>
      <c r="F875">
        <v>0</v>
      </c>
      <c r="G875" t="s">
        <v>10891</v>
      </c>
      <c r="H875" t="s">
        <v>10892</v>
      </c>
      <c r="I875">
        <v>19165</v>
      </c>
      <c r="J875">
        <v>11737</v>
      </c>
      <c r="K875">
        <v>11737</v>
      </c>
      <c r="L875" s="10">
        <v>682</v>
      </c>
      <c r="M875" s="10">
        <v>838</v>
      </c>
      <c r="N875" s="10">
        <v>919</v>
      </c>
      <c r="O875" s="10">
        <v>1278</v>
      </c>
      <c r="P875" s="10">
        <v>1309</v>
      </c>
      <c r="Q875" t="str">
        <f>VLOOKUP(I875,'CoC Range'!A$2:B$4899,2,FALSE())</f>
        <v>IA-501</v>
      </c>
      <c r="R875">
        <f>IF(VLOOKUP(Q875,'CoC Range'!B$2:C$4899,2,FALSE())="",1,0.5)</f>
        <v>0.5</v>
      </c>
    </row>
    <row r="876" spans="1:18" ht="14.25" customHeight="1" x14ac:dyDescent="0.35">
      <c r="A876" t="s">
        <v>10656</v>
      </c>
      <c r="B876" t="s">
        <v>10657</v>
      </c>
      <c r="C876" t="s">
        <v>10893</v>
      </c>
      <c r="D876" t="s">
        <v>4822</v>
      </c>
      <c r="F876">
        <v>0</v>
      </c>
      <c r="G876" t="s">
        <v>10894</v>
      </c>
      <c r="H876" t="s">
        <v>10895</v>
      </c>
      <c r="I876">
        <v>19167</v>
      </c>
      <c r="J876">
        <v>35815</v>
      </c>
      <c r="K876">
        <v>35815</v>
      </c>
      <c r="L876" s="10">
        <v>735</v>
      </c>
      <c r="M876" s="10">
        <v>740</v>
      </c>
      <c r="N876" s="10">
        <v>971</v>
      </c>
      <c r="O876" s="10">
        <v>1246</v>
      </c>
      <c r="P876" s="10">
        <v>1351</v>
      </c>
      <c r="Q876" t="str">
        <f>VLOOKUP(I876,'CoC Range'!A$2:B$4899,2,FALSE())</f>
        <v>IA-501</v>
      </c>
      <c r="R876">
        <f>IF(VLOOKUP(Q876,'CoC Range'!B$2:C$4899,2,FALSE())="",1,0.5)</f>
        <v>0.5</v>
      </c>
    </row>
    <row r="877" spans="1:18" ht="14.25" customHeight="1" x14ac:dyDescent="0.35">
      <c r="A877" t="s">
        <v>10656</v>
      </c>
      <c r="B877" t="s">
        <v>10657</v>
      </c>
      <c r="C877" t="s">
        <v>10896</v>
      </c>
      <c r="D877" t="s">
        <v>4824</v>
      </c>
      <c r="F877">
        <v>1</v>
      </c>
      <c r="G877" t="s">
        <v>10897</v>
      </c>
      <c r="H877" t="s">
        <v>10898</v>
      </c>
      <c r="I877">
        <v>19169</v>
      </c>
      <c r="J877">
        <v>98573</v>
      </c>
      <c r="K877">
        <v>98573</v>
      </c>
      <c r="L877" s="10">
        <v>972</v>
      </c>
      <c r="M877" s="10">
        <v>1026</v>
      </c>
      <c r="N877" s="10">
        <v>1153</v>
      </c>
      <c r="O877" s="10">
        <v>1601</v>
      </c>
      <c r="P877" s="10">
        <v>1934</v>
      </c>
      <c r="Q877" t="str">
        <f>VLOOKUP(I877,'CoC Range'!A$2:B$4899,2,FALSE())</f>
        <v>IA-501</v>
      </c>
      <c r="R877">
        <f>IF(VLOOKUP(Q877,'CoC Range'!B$2:C$4899,2,FALSE())="",1,0.5)</f>
        <v>0.5</v>
      </c>
    </row>
    <row r="878" spans="1:18" ht="14.25" customHeight="1" x14ac:dyDescent="0.35">
      <c r="A878" t="s">
        <v>10656</v>
      </c>
      <c r="B878" t="s">
        <v>10657</v>
      </c>
      <c r="C878" t="s">
        <v>10899</v>
      </c>
      <c r="D878" t="s">
        <v>4826</v>
      </c>
      <c r="F878">
        <v>0</v>
      </c>
      <c r="G878" t="s">
        <v>10900</v>
      </c>
      <c r="H878" t="s">
        <v>10901</v>
      </c>
      <c r="I878">
        <v>19171</v>
      </c>
      <c r="J878">
        <v>17017</v>
      </c>
      <c r="K878">
        <v>17017</v>
      </c>
      <c r="L878" s="10">
        <v>698</v>
      </c>
      <c r="M878" s="10">
        <v>717</v>
      </c>
      <c r="N878" s="10">
        <v>941</v>
      </c>
      <c r="O878" s="10">
        <v>1174</v>
      </c>
      <c r="P878" s="10">
        <v>1330</v>
      </c>
      <c r="Q878" t="str">
        <f>VLOOKUP(I878,'CoC Range'!A$2:B$4899,2,FALSE())</f>
        <v>IA-501</v>
      </c>
      <c r="R878">
        <f>IF(VLOOKUP(Q878,'CoC Range'!B$2:C$4899,2,FALSE())="",1,0.5)</f>
        <v>0.5</v>
      </c>
    </row>
    <row r="879" spans="1:18" ht="14.25" customHeight="1" x14ac:dyDescent="0.35">
      <c r="A879" t="s">
        <v>10656</v>
      </c>
      <c r="B879" t="s">
        <v>10657</v>
      </c>
      <c r="C879" t="s">
        <v>10902</v>
      </c>
      <c r="D879" t="s">
        <v>4048</v>
      </c>
      <c r="F879">
        <v>0</v>
      </c>
      <c r="G879" t="s">
        <v>10903</v>
      </c>
      <c r="H879" t="s">
        <v>10904</v>
      </c>
      <c r="I879">
        <v>19173</v>
      </c>
      <c r="J879">
        <v>5916</v>
      </c>
      <c r="K879">
        <v>5916</v>
      </c>
      <c r="L879" s="10">
        <v>682</v>
      </c>
      <c r="M879" s="10">
        <v>700</v>
      </c>
      <c r="N879" s="10">
        <v>919</v>
      </c>
      <c r="O879" s="10">
        <v>1116</v>
      </c>
      <c r="P879" s="10">
        <v>1217</v>
      </c>
      <c r="Q879" t="str">
        <f>VLOOKUP(I879,'CoC Range'!A$2:B$4899,2,FALSE())</f>
        <v>IA-501</v>
      </c>
      <c r="R879">
        <f>IF(VLOOKUP(Q879,'CoC Range'!B$2:C$4899,2,FALSE())="",1,0.5)</f>
        <v>0.5</v>
      </c>
    </row>
    <row r="880" spans="1:18" ht="14.25" customHeight="1" x14ac:dyDescent="0.35">
      <c r="A880" t="s">
        <v>10656</v>
      </c>
      <c r="B880" t="s">
        <v>10657</v>
      </c>
      <c r="C880" t="s">
        <v>10905</v>
      </c>
      <c r="D880" t="s">
        <v>3672</v>
      </c>
      <c r="F880">
        <v>0</v>
      </c>
      <c r="G880" t="s">
        <v>10906</v>
      </c>
      <c r="H880" t="s">
        <v>10907</v>
      </c>
      <c r="I880">
        <v>19175</v>
      </c>
      <c r="J880">
        <v>12107</v>
      </c>
      <c r="K880">
        <v>12107</v>
      </c>
      <c r="L880" s="10">
        <v>634</v>
      </c>
      <c r="M880" s="10">
        <v>700</v>
      </c>
      <c r="N880" s="10">
        <v>919</v>
      </c>
      <c r="O880" s="10">
        <v>1212</v>
      </c>
      <c r="P880" s="10">
        <v>1217</v>
      </c>
      <c r="Q880" t="str">
        <f>VLOOKUP(I880,'CoC Range'!A$2:B$4899,2,FALSE())</f>
        <v>IA-501</v>
      </c>
      <c r="R880">
        <f>IF(VLOOKUP(Q880,'CoC Range'!B$2:C$4899,2,FALSE())="",1,0.5)</f>
        <v>0.5</v>
      </c>
    </row>
    <row r="881" spans="1:18" ht="14.25" customHeight="1" x14ac:dyDescent="0.35">
      <c r="A881" t="s">
        <v>10656</v>
      </c>
      <c r="B881" t="s">
        <v>10657</v>
      </c>
      <c r="C881" t="s">
        <v>10908</v>
      </c>
      <c r="D881" t="s">
        <v>3674</v>
      </c>
      <c r="F881">
        <v>0</v>
      </c>
      <c r="G881" t="s">
        <v>10909</v>
      </c>
      <c r="H881" t="s">
        <v>10910</v>
      </c>
      <c r="I881">
        <v>19177</v>
      </c>
      <c r="J881">
        <v>7207</v>
      </c>
      <c r="K881">
        <v>7207</v>
      </c>
      <c r="L881" s="10">
        <v>682</v>
      </c>
      <c r="M881" s="10">
        <v>713</v>
      </c>
      <c r="N881" s="10">
        <v>919</v>
      </c>
      <c r="O881" s="10">
        <v>1102</v>
      </c>
      <c r="P881" s="10">
        <v>1510</v>
      </c>
      <c r="Q881" t="str">
        <f>VLOOKUP(I881,'CoC Range'!A$2:B$4899,2,FALSE())</f>
        <v>IA-501</v>
      </c>
      <c r="R881">
        <f>IF(VLOOKUP(Q881,'CoC Range'!B$2:C$4899,2,FALSE())="",1,0.5)</f>
        <v>0.5</v>
      </c>
    </row>
    <row r="882" spans="1:18" ht="14.25" customHeight="1" x14ac:dyDescent="0.35">
      <c r="A882" t="s">
        <v>10656</v>
      </c>
      <c r="B882" t="s">
        <v>10657</v>
      </c>
      <c r="C882" t="s">
        <v>10911</v>
      </c>
      <c r="D882" t="s">
        <v>4831</v>
      </c>
      <c r="F882">
        <v>0</v>
      </c>
      <c r="G882" t="s">
        <v>10912</v>
      </c>
      <c r="H882" t="s">
        <v>10913</v>
      </c>
      <c r="I882">
        <v>19179</v>
      </c>
      <c r="J882">
        <v>35292</v>
      </c>
      <c r="K882">
        <v>35292</v>
      </c>
      <c r="L882" s="10">
        <v>793</v>
      </c>
      <c r="M882" s="10">
        <v>814</v>
      </c>
      <c r="N882" s="10">
        <v>1068</v>
      </c>
      <c r="O882" s="10">
        <v>1354</v>
      </c>
      <c r="P882" s="10">
        <v>1468</v>
      </c>
      <c r="Q882" t="str">
        <f>VLOOKUP(I882,'CoC Range'!A$2:B$4899,2,FALSE())</f>
        <v>IA-501</v>
      </c>
      <c r="R882">
        <f>IF(VLOOKUP(Q882,'CoC Range'!B$2:C$4899,2,FALSE())="",1,0.5)</f>
        <v>0.5</v>
      </c>
    </row>
    <row r="883" spans="1:18" ht="14.25" customHeight="1" x14ac:dyDescent="0.35">
      <c r="A883" t="s">
        <v>10656</v>
      </c>
      <c r="B883" t="s">
        <v>10657</v>
      </c>
      <c r="C883" t="s">
        <v>10730</v>
      </c>
      <c r="D883" t="s">
        <v>4306</v>
      </c>
      <c r="F883">
        <v>1</v>
      </c>
      <c r="G883" t="s">
        <v>10731</v>
      </c>
      <c r="H883" t="s">
        <v>10914</v>
      </c>
      <c r="I883">
        <v>19181</v>
      </c>
      <c r="J883">
        <v>52709</v>
      </c>
      <c r="K883">
        <v>52709</v>
      </c>
      <c r="L883" s="10">
        <v>1063</v>
      </c>
      <c r="M883" s="10">
        <v>1109</v>
      </c>
      <c r="N883" s="10">
        <v>1318</v>
      </c>
      <c r="O883" s="10">
        <v>1794</v>
      </c>
      <c r="P883" s="10">
        <v>1841</v>
      </c>
      <c r="Q883" t="str">
        <f>VLOOKUP(I883,'CoC Range'!A$2:B$4899,2,FALSE())</f>
        <v>IA-501</v>
      </c>
      <c r="R883">
        <f>IF(VLOOKUP(Q883,'CoC Range'!B$2:C$4899,2,FALSE())="",1,0.5)</f>
        <v>0.5</v>
      </c>
    </row>
    <row r="884" spans="1:18" ht="14.25" customHeight="1" x14ac:dyDescent="0.35">
      <c r="A884" t="s">
        <v>10656</v>
      </c>
      <c r="B884" t="s">
        <v>10657</v>
      </c>
      <c r="C884" t="s">
        <v>10915</v>
      </c>
      <c r="D884" t="s">
        <v>3455</v>
      </c>
      <c r="F884">
        <v>1</v>
      </c>
      <c r="G884" t="s">
        <v>10916</v>
      </c>
      <c r="H884" t="s">
        <v>10917</v>
      </c>
      <c r="I884">
        <v>19183</v>
      </c>
      <c r="J884">
        <v>22534</v>
      </c>
      <c r="K884">
        <v>22534</v>
      </c>
      <c r="L884" s="10">
        <v>728</v>
      </c>
      <c r="M884" s="10">
        <v>733</v>
      </c>
      <c r="N884" s="10">
        <v>962</v>
      </c>
      <c r="O884" s="10">
        <v>1191</v>
      </c>
      <c r="P884" s="10">
        <v>1274</v>
      </c>
      <c r="Q884" t="str">
        <f>VLOOKUP(I884,'CoC Range'!A$2:B$4899,2,FALSE())</f>
        <v>IA-501</v>
      </c>
      <c r="R884">
        <f>IF(VLOOKUP(Q884,'CoC Range'!B$2:C$4899,2,FALSE())="",1,0.5)</f>
        <v>0.5</v>
      </c>
    </row>
    <row r="885" spans="1:18" ht="14.25" customHeight="1" x14ac:dyDescent="0.35">
      <c r="A885" t="s">
        <v>10656</v>
      </c>
      <c r="B885" t="s">
        <v>10657</v>
      </c>
      <c r="C885" t="s">
        <v>10918</v>
      </c>
      <c r="D885" t="s">
        <v>4309</v>
      </c>
      <c r="F885">
        <v>0</v>
      </c>
      <c r="G885" t="s">
        <v>10919</v>
      </c>
      <c r="H885" t="s">
        <v>10920</v>
      </c>
      <c r="I885">
        <v>19185</v>
      </c>
      <c r="J885">
        <v>6484</v>
      </c>
      <c r="K885">
        <v>6484</v>
      </c>
      <c r="L885" s="10">
        <v>682</v>
      </c>
      <c r="M885" s="10">
        <v>734</v>
      </c>
      <c r="N885" s="10">
        <v>919</v>
      </c>
      <c r="O885" s="10">
        <v>1193</v>
      </c>
      <c r="P885" s="10">
        <v>1227</v>
      </c>
      <c r="Q885" t="str">
        <f>VLOOKUP(I885,'CoC Range'!A$2:B$4899,2,FALSE())</f>
        <v>IA-501</v>
      </c>
      <c r="R885">
        <f>IF(VLOOKUP(Q885,'CoC Range'!B$2:C$4899,2,FALSE())="",1,0.5)</f>
        <v>0.5</v>
      </c>
    </row>
    <row r="886" spans="1:18" ht="14.25" customHeight="1" x14ac:dyDescent="0.35">
      <c r="A886" t="s">
        <v>10656</v>
      </c>
      <c r="B886" t="s">
        <v>10657</v>
      </c>
      <c r="C886" t="s">
        <v>10921</v>
      </c>
      <c r="D886" t="s">
        <v>4311</v>
      </c>
      <c r="F886">
        <v>0</v>
      </c>
      <c r="G886" t="s">
        <v>10922</v>
      </c>
      <c r="H886" t="s">
        <v>10923</v>
      </c>
      <c r="I886">
        <v>19187</v>
      </c>
      <c r="J886">
        <v>36986</v>
      </c>
      <c r="K886">
        <v>36986</v>
      </c>
      <c r="L886" s="10">
        <v>696</v>
      </c>
      <c r="M886" s="10">
        <v>700</v>
      </c>
      <c r="N886" s="10">
        <v>919</v>
      </c>
      <c r="O886" s="10">
        <v>1182</v>
      </c>
      <c r="P886" s="10">
        <v>1542</v>
      </c>
      <c r="Q886" t="str">
        <f>VLOOKUP(I886,'CoC Range'!A$2:B$4899,2,FALSE())</f>
        <v>IA-501</v>
      </c>
      <c r="R886">
        <f>IF(VLOOKUP(Q886,'CoC Range'!B$2:C$4899,2,FALSE())="",1,0.5)</f>
        <v>0.5</v>
      </c>
    </row>
    <row r="887" spans="1:18" ht="14.25" customHeight="1" x14ac:dyDescent="0.35">
      <c r="A887" t="s">
        <v>10656</v>
      </c>
      <c r="B887" t="s">
        <v>10657</v>
      </c>
      <c r="C887" t="s">
        <v>10924</v>
      </c>
      <c r="D887" t="s">
        <v>4564</v>
      </c>
      <c r="F887">
        <v>0</v>
      </c>
      <c r="G887" t="s">
        <v>10925</v>
      </c>
      <c r="H887" t="s">
        <v>10926</v>
      </c>
      <c r="I887">
        <v>19189</v>
      </c>
      <c r="J887">
        <v>10704</v>
      </c>
      <c r="K887">
        <v>10704</v>
      </c>
      <c r="L887" s="10">
        <v>682</v>
      </c>
      <c r="M887" s="10">
        <v>731</v>
      </c>
      <c r="N887" s="10">
        <v>919</v>
      </c>
      <c r="O887" s="10">
        <v>1222</v>
      </c>
      <c r="P887" s="10">
        <v>1392</v>
      </c>
      <c r="Q887" t="str">
        <f>VLOOKUP(I887,'CoC Range'!A$2:B$4899,2,FALSE())</f>
        <v>IA-501</v>
      </c>
      <c r="R887">
        <f>IF(VLOOKUP(Q887,'CoC Range'!B$2:C$4899,2,FALSE())="",1,0.5)</f>
        <v>0.5</v>
      </c>
    </row>
    <row r="888" spans="1:18" ht="14.25" customHeight="1" x14ac:dyDescent="0.35">
      <c r="A888" t="s">
        <v>10656</v>
      </c>
      <c r="B888" t="s">
        <v>10657</v>
      </c>
      <c r="C888" t="s">
        <v>10927</v>
      </c>
      <c r="D888" t="s">
        <v>4838</v>
      </c>
      <c r="F888">
        <v>0</v>
      </c>
      <c r="G888" t="s">
        <v>10928</v>
      </c>
      <c r="H888" t="s">
        <v>10929</v>
      </c>
      <c r="I888">
        <v>19191</v>
      </c>
      <c r="J888">
        <v>20050</v>
      </c>
      <c r="K888">
        <v>20050</v>
      </c>
      <c r="L888" s="10">
        <v>682</v>
      </c>
      <c r="M888" s="10">
        <v>700</v>
      </c>
      <c r="N888" s="10">
        <v>919</v>
      </c>
      <c r="O888" s="10">
        <v>1212</v>
      </c>
      <c r="P888" s="10">
        <v>1217</v>
      </c>
      <c r="Q888" t="str">
        <f>VLOOKUP(I888,'CoC Range'!A$2:B$4899,2,FALSE())</f>
        <v>IA-501</v>
      </c>
      <c r="R888">
        <f>IF(VLOOKUP(Q888,'CoC Range'!B$2:C$4899,2,FALSE())="",1,0.5)</f>
        <v>0.5</v>
      </c>
    </row>
    <row r="889" spans="1:18" ht="14.25" customHeight="1" x14ac:dyDescent="0.35">
      <c r="A889" t="s">
        <v>10656</v>
      </c>
      <c r="B889" t="s">
        <v>10657</v>
      </c>
      <c r="C889" t="s">
        <v>10930</v>
      </c>
      <c r="D889" t="s">
        <v>4840</v>
      </c>
      <c r="F889">
        <v>1</v>
      </c>
      <c r="G889" t="s">
        <v>10931</v>
      </c>
      <c r="H889" t="s">
        <v>10932</v>
      </c>
      <c r="I889">
        <v>19193</v>
      </c>
      <c r="J889">
        <v>105526</v>
      </c>
      <c r="K889">
        <v>105526</v>
      </c>
      <c r="L889" s="10">
        <v>796</v>
      </c>
      <c r="M889" s="10">
        <v>925</v>
      </c>
      <c r="N889" s="10">
        <v>1154</v>
      </c>
      <c r="O889" s="10">
        <v>1386</v>
      </c>
      <c r="P889" s="10">
        <v>1528</v>
      </c>
      <c r="Q889" t="str">
        <f>VLOOKUP(I889,'CoC Range'!A$2:B$4899,2,FALSE())</f>
        <v>IA-500</v>
      </c>
      <c r="R889">
        <f>IF(VLOOKUP(Q889,'CoC Range'!B$2:C$4899,2,FALSE())="",1,0.5)</f>
        <v>1</v>
      </c>
    </row>
    <row r="890" spans="1:18" ht="14.25" customHeight="1" x14ac:dyDescent="0.35">
      <c r="A890" t="s">
        <v>10656</v>
      </c>
      <c r="B890" t="s">
        <v>10657</v>
      </c>
      <c r="C890" t="s">
        <v>10933</v>
      </c>
      <c r="D890" t="s">
        <v>4323</v>
      </c>
      <c r="F890">
        <v>0</v>
      </c>
      <c r="G890" t="s">
        <v>10934</v>
      </c>
      <c r="H890" t="s">
        <v>10935</v>
      </c>
      <c r="I890">
        <v>19195</v>
      </c>
      <c r="J890">
        <v>7417</v>
      </c>
      <c r="K890">
        <v>7417</v>
      </c>
      <c r="L890" s="10">
        <v>682</v>
      </c>
      <c r="M890" s="10">
        <v>700</v>
      </c>
      <c r="N890" s="10">
        <v>919</v>
      </c>
      <c r="O890" s="10">
        <v>1278</v>
      </c>
      <c r="P890" s="10">
        <v>1364</v>
      </c>
      <c r="Q890" t="str">
        <f>VLOOKUP(I890,'CoC Range'!A$2:B$4899,2,FALSE())</f>
        <v>IA-501</v>
      </c>
      <c r="R890">
        <f>IF(VLOOKUP(Q890,'CoC Range'!B$2:C$4899,2,FALSE())="",1,0.5)</f>
        <v>0.5</v>
      </c>
    </row>
    <row r="891" spans="1:18" ht="14.25" customHeight="1" x14ac:dyDescent="0.35">
      <c r="A891" t="s">
        <v>10656</v>
      </c>
      <c r="B891" t="s">
        <v>10657</v>
      </c>
      <c r="C891" t="s">
        <v>10936</v>
      </c>
      <c r="D891" t="s">
        <v>4843</v>
      </c>
      <c r="F891">
        <v>0</v>
      </c>
      <c r="G891" t="s">
        <v>10937</v>
      </c>
      <c r="H891" t="s">
        <v>10938</v>
      </c>
      <c r="I891">
        <v>19197</v>
      </c>
      <c r="J891">
        <v>12897</v>
      </c>
      <c r="K891">
        <v>12897</v>
      </c>
      <c r="L891" s="10">
        <v>682</v>
      </c>
      <c r="M891" s="10">
        <v>700</v>
      </c>
      <c r="N891" s="10">
        <v>919</v>
      </c>
      <c r="O891" s="10">
        <v>1102</v>
      </c>
      <c r="P891" s="10">
        <v>1217</v>
      </c>
      <c r="Q891" t="str">
        <f>VLOOKUP(I891,'CoC Range'!A$2:B$4899,2,FALSE())</f>
        <v>IA-501</v>
      </c>
      <c r="R891">
        <f>IF(VLOOKUP(Q891,'CoC Range'!B$2:C$4899,2,FALSE())="",1,0.5)</f>
        <v>0.5</v>
      </c>
    </row>
    <row r="892" spans="1:18" ht="14.25" customHeight="1" x14ac:dyDescent="0.35">
      <c r="A892" t="s">
        <v>10939</v>
      </c>
      <c r="B892" t="s">
        <v>10940</v>
      </c>
      <c r="C892" t="s">
        <v>10941</v>
      </c>
      <c r="D892" t="s">
        <v>4569</v>
      </c>
      <c r="F892">
        <v>0</v>
      </c>
      <c r="G892" t="s">
        <v>10942</v>
      </c>
      <c r="H892" t="s">
        <v>10943</v>
      </c>
      <c r="I892">
        <v>20001</v>
      </c>
      <c r="J892">
        <v>12554</v>
      </c>
      <c r="K892">
        <v>12554</v>
      </c>
      <c r="L892" s="10">
        <v>689</v>
      </c>
      <c r="M892" s="10">
        <v>727</v>
      </c>
      <c r="N892" s="10">
        <v>877</v>
      </c>
      <c r="O892" s="10">
        <v>1216</v>
      </c>
      <c r="P892" s="10">
        <v>1276</v>
      </c>
      <c r="Q892" t="str">
        <f>VLOOKUP(I892,'CoC Range'!A$2:B$4899,2,FALSE())</f>
        <v>KS-507</v>
      </c>
      <c r="R892">
        <f>IF(VLOOKUP(Q892,'CoC Range'!B$2:C$4899,2,FALSE())="",1,0.5)</f>
        <v>1</v>
      </c>
    </row>
    <row r="893" spans="1:18" ht="14.25" customHeight="1" x14ac:dyDescent="0.35">
      <c r="A893" t="s">
        <v>10939</v>
      </c>
      <c r="B893" t="s">
        <v>10940</v>
      </c>
      <c r="C893" t="s">
        <v>10944</v>
      </c>
      <c r="D893" t="s">
        <v>4846</v>
      </c>
      <c r="F893">
        <v>0</v>
      </c>
      <c r="G893" t="s">
        <v>10945</v>
      </c>
      <c r="H893" t="s">
        <v>10946</v>
      </c>
      <c r="I893">
        <v>20003</v>
      </c>
      <c r="J893">
        <v>7799</v>
      </c>
      <c r="K893">
        <v>7799</v>
      </c>
      <c r="L893" s="10">
        <v>643</v>
      </c>
      <c r="M893" s="10">
        <v>668</v>
      </c>
      <c r="N893" s="10">
        <v>877</v>
      </c>
      <c r="O893" s="10">
        <v>1146</v>
      </c>
      <c r="P893" s="10">
        <v>1471</v>
      </c>
      <c r="Q893" t="str">
        <f>VLOOKUP(I893,'CoC Range'!A$2:B$4899,2,FALSE())</f>
        <v>KS-507</v>
      </c>
      <c r="R893">
        <f>IF(VLOOKUP(Q893,'CoC Range'!B$2:C$4899,2,FALSE())="",1,0.5)</f>
        <v>1</v>
      </c>
    </row>
    <row r="894" spans="1:18" ht="14.25" customHeight="1" x14ac:dyDescent="0.35">
      <c r="A894" t="s">
        <v>10939</v>
      </c>
      <c r="B894" t="s">
        <v>10940</v>
      </c>
      <c r="C894" t="s">
        <v>10947</v>
      </c>
      <c r="D894" t="s">
        <v>4848</v>
      </c>
      <c r="F894">
        <v>0</v>
      </c>
      <c r="G894" t="s">
        <v>10948</v>
      </c>
      <c r="H894" t="s">
        <v>10949</v>
      </c>
      <c r="I894">
        <v>20005</v>
      </c>
      <c r="J894">
        <v>16309</v>
      </c>
      <c r="K894">
        <v>16309</v>
      </c>
      <c r="L894" s="10">
        <v>631</v>
      </c>
      <c r="M894" s="10">
        <v>668</v>
      </c>
      <c r="N894" s="10">
        <v>877</v>
      </c>
      <c r="O894" s="10">
        <v>1220</v>
      </c>
      <c r="P894" s="10">
        <v>1471</v>
      </c>
      <c r="Q894" t="str">
        <f>VLOOKUP(I894,'CoC Range'!A$2:B$4899,2,FALSE())</f>
        <v>KS-507</v>
      </c>
      <c r="R894">
        <f>IF(VLOOKUP(Q894,'CoC Range'!B$2:C$4899,2,FALSE())="",1,0.5)</f>
        <v>1</v>
      </c>
    </row>
    <row r="895" spans="1:18" ht="14.25" customHeight="1" x14ac:dyDescent="0.35">
      <c r="A895" t="s">
        <v>10939</v>
      </c>
      <c r="B895" t="s">
        <v>10940</v>
      </c>
      <c r="C895" t="s">
        <v>10950</v>
      </c>
      <c r="D895" t="s">
        <v>4850</v>
      </c>
      <c r="F895">
        <v>0</v>
      </c>
      <c r="G895" t="s">
        <v>10951</v>
      </c>
      <c r="H895" t="s">
        <v>10952</v>
      </c>
      <c r="I895">
        <v>20007</v>
      </c>
      <c r="J895">
        <v>4081</v>
      </c>
      <c r="K895">
        <v>4081</v>
      </c>
      <c r="L895" s="10">
        <v>643</v>
      </c>
      <c r="M895" s="10">
        <v>730</v>
      </c>
      <c r="N895" s="10">
        <v>877</v>
      </c>
      <c r="O895" s="10">
        <v>1103</v>
      </c>
      <c r="P895" s="10">
        <v>1471</v>
      </c>
      <c r="Q895" t="str">
        <f>VLOOKUP(I895,'CoC Range'!A$2:B$4899,2,FALSE())</f>
        <v>KS-507</v>
      </c>
      <c r="R895">
        <f>IF(VLOOKUP(Q895,'CoC Range'!B$2:C$4899,2,FALSE())="",1,0.5)</f>
        <v>1</v>
      </c>
    </row>
    <row r="896" spans="1:18" ht="14.25" customHeight="1" x14ac:dyDescent="0.35">
      <c r="A896" t="s">
        <v>10939</v>
      </c>
      <c r="B896" t="s">
        <v>10940</v>
      </c>
      <c r="C896" t="s">
        <v>10953</v>
      </c>
      <c r="D896" t="s">
        <v>4852</v>
      </c>
      <c r="F896">
        <v>0</v>
      </c>
      <c r="G896" t="s">
        <v>10954</v>
      </c>
      <c r="H896" t="s">
        <v>10955</v>
      </c>
      <c r="I896">
        <v>20009</v>
      </c>
      <c r="J896">
        <v>25477</v>
      </c>
      <c r="K896">
        <v>25477</v>
      </c>
      <c r="L896" s="10">
        <v>643</v>
      </c>
      <c r="M896" s="10">
        <v>693</v>
      </c>
      <c r="N896" s="10">
        <v>877</v>
      </c>
      <c r="O896" s="10">
        <v>1220</v>
      </c>
      <c r="P896" s="10">
        <v>1296</v>
      </c>
      <c r="Q896" t="str">
        <f>VLOOKUP(I896,'CoC Range'!A$2:B$4899,2,FALSE())</f>
        <v>KS-507</v>
      </c>
      <c r="R896">
        <f>IF(VLOOKUP(Q896,'CoC Range'!B$2:C$4899,2,FALSE())="",1,0.5)</f>
        <v>1</v>
      </c>
    </row>
    <row r="897" spans="1:18" ht="14.25" customHeight="1" x14ac:dyDescent="0.35">
      <c r="A897" t="s">
        <v>10939</v>
      </c>
      <c r="B897" t="s">
        <v>10940</v>
      </c>
      <c r="C897" t="s">
        <v>10956</v>
      </c>
      <c r="D897" t="s">
        <v>4854</v>
      </c>
      <c r="F897">
        <v>0</v>
      </c>
      <c r="G897" t="s">
        <v>10957</v>
      </c>
      <c r="H897" t="s">
        <v>10958</v>
      </c>
      <c r="I897">
        <v>20011</v>
      </c>
      <c r="J897">
        <v>14405</v>
      </c>
      <c r="K897">
        <v>14405</v>
      </c>
      <c r="L897" s="10">
        <v>645</v>
      </c>
      <c r="M897" s="10">
        <v>713</v>
      </c>
      <c r="N897" s="10">
        <v>936</v>
      </c>
      <c r="O897" s="10">
        <v>1122</v>
      </c>
      <c r="P897" s="10">
        <v>1352</v>
      </c>
      <c r="Q897" t="str">
        <f>VLOOKUP(I897,'CoC Range'!A$2:B$4899,2,FALSE())</f>
        <v>KS-507</v>
      </c>
      <c r="R897">
        <f>IF(VLOOKUP(Q897,'CoC Range'!B$2:C$4899,2,FALSE())="",1,0.5)</f>
        <v>1</v>
      </c>
    </row>
    <row r="898" spans="1:18" ht="14.25" customHeight="1" x14ac:dyDescent="0.35">
      <c r="A898" t="s">
        <v>10939</v>
      </c>
      <c r="B898" t="s">
        <v>10940</v>
      </c>
      <c r="C898" t="s">
        <v>10959</v>
      </c>
      <c r="D898" t="s">
        <v>4418</v>
      </c>
      <c r="F898">
        <v>0</v>
      </c>
      <c r="G898" t="s">
        <v>10960</v>
      </c>
      <c r="H898" t="s">
        <v>10961</v>
      </c>
      <c r="I898">
        <v>20013</v>
      </c>
      <c r="J898">
        <v>9486</v>
      </c>
      <c r="K898">
        <v>9486</v>
      </c>
      <c r="L898" s="10">
        <v>643</v>
      </c>
      <c r="M898" s="10">
        <v>668</v>
      </c>
      <c r="N898" s="10">
        <v>877</v>
      </c>
      <c r="O898" s="10">
        <v>1143</v>
      </c>
      <c r="P898" s="10">
        <v>1162</v>
      </c>
      <c r="Q898" t="str">
        <f>VLOOKUP(I898,'CoC Range'!A$2:B$4899,2,FALSE())</f>
        <v>KS-507</v>
      </c>
      <c r="R898">
        <f>IF(VLOOKUP(Q898,'CoC Range'!B$2:C$4899,2,FALSE())="",1,0.5)</f>
        <v>1</v>
      </c>
    </row>
    <row r="899" spans="1:18" ht="14.25" customHeight="1" x14ac:dyDescent="0.35">
      <c r="A899" t="s">
        <v>10939</v>
      </c>
      <c r="B899" t="s">
        <v>10940</v>
      </c>
      <c r="C899" t="s">
        <v>10962</v>
      </c>
      <c r="D899" t="s">
        <v>3339</v>
      </c>
      <c r="F899">
        <v>1</v>
      </c>
      <c r="G899" t="s">
        <v>10963</v>
      </c>
      <c r="H899" t="s">
        <v>10964</v>
      </c>
      <c r="I899">
        <v>20015</v>
      </c>
      <c r="J899">
        <v>67618</v>
      </c>
      <c r="K899">
        <v>67618</v>
      </c>
      <c r="L899" s="10">
        <v>782</v>
      </c>
      <c r="M899" s="10">
        <v>849</v>
      </c>
      <c r="N899" s="10">
        <v>1099</v>
      </c>
      <c r="O899" s="10">
        <v>1444</v>
      </c>
      <c r="P899" s="10">
        <v>1784</v>
      </c>
      <c r="Q899" t="str">
        <f>VLOOKUP(I899,'CoC Range'!A$2:B$4899,2,FALSE())</f>
        <v>KS-507</v>
      </c>
      <c r="R899">
        <f>IF(VLOOKUP(Q899,'CoC Range'!B$2:C$4899,2,FALSE())="",1,0.5)</f>
        <v>1</v>
      </c>
    </row>
    <row r="900" spans="1:18" ht="14.25" customHeight="1" x14ac:dyDescent="0.35">
      <c r="A900" t="s">
        <v>10939</v>
      </c>
      <c r="B900" t="s">
        <v>10940</v>
      </c>
      <c r="C900" t="s">
        <v>10965</v>
      </c>
      <c r="D900" t="s">
        <v>4858</v>
      </c>
      <c r="F900">
        <v>0</v>
      </c>
      <c r="G900" t="s">
        <v>10966</v>
      </c>
      <c r="H900" t="s">
        <v>10967</v>
      </c>
      <c r="I900">
        <v>20017</v>
      </c>
      <c r="J900">
        <v>2570</v>
      </c>
      <c r="K900">
        <v>2570</v>
      </c>
      <c r="L900" s="10">
        <v>643</v>
      </c>
      <c r="M900" s="10">
        <v>712</v>
      </c>
      <c r="N900" s="10">
        <v>877</v>
      </c>
      <c r="O900" s="10">
        <v>1184</v>
      </c>
      <c r="P900" s="10">
        <v>1276</v>
      </c>
      <c r="Q900" t="str">
        <f>VLOOKUP(I900,'CoC Range'!A$2:B$4899,2,FALSE())</f>
        <v>KS-507</v>
      </c>
      <c r="R900">
        <f>IF(VLOOKUP(Q900,'CoC Range'!B$2:C$4899,2,FALSE())="",1,0.5)</f>
        <v>1</v>
      </c>
    </row>
    <row r="901" spans="1:18" ht="14.25" customHeight="1" x14ac:dyDescent="0.35">
      <c r="A901" t="s">
        <v>10939</v>
      </c>
      <c r="B901" t="s">
        <v>10940</v>
      </c>
      <c r="C901" t="s">
        <v>10968</v>
      </c>
      <c r="D901" t="s">
        <v>4860</v>
      </c>
      <c r="F901">
        <v>0</v>
      </c>
      <c r="G901" t="s">
        <v>10969</v>
      </c>
      <c r="H901" t="s">
        <v>10970</v>
      </c>
      <c r="I901">
        <v>20019</v>
      </c>
      <c r="J901">
        <v>3389</v>
      </c>
      <c r="K901">
        <v>3389</v>
      </c>
      <c r="L901" s="10">
        <v>643</v>
      </c>
      <c r="M901" s="10">
        <v>668</v>
      </c>
      <c r="N901" s="10">
        <v>877</v>
      </c>
      <c r="O901" s="10">
        <v>1108</v>
      </c>
      <c r="P901" s="10">
        <v>1161</v>
      </c>
      <c r="Q901" t="str">
        <f>VLOOKUP(I901,'CoC Range'!A$2:B$4899,2,FALSE())</f>
        <v>KS-507</v>
      </c>
      <c r="R901">
        <f>IF(VLOOKUP(Q901,'CoC Range'!B$2:C$4899,2,FALSE())="",1,0.5)</f>
        <v>1</v>
      </c>
    </row>
    <row r="902" spans="1:18" ht="14.25" customHeight="1" x14ac:dyDescent="0.35">
      <c r="A902" t="s">
        <v>10939</v>
      </c>
      <c r="B902" t="s">
        <v>10940</v>
      </c>
      <c r="C902" t="s">
        <v>10971</v>
      </c>
      <c r="D902" t="s">
        <v>3345</v>
      </c>
      <c r="F902">
        <v>1</v>
      </c>
      <c r="G902" t="s">
        <v>10972</v>
      </c>
      <c r="H902" t="s">
        <v>10973</v>
      </c>
      <c r="I902">
        <v>20021</v>
      </c>
      <c r="J902">
        <v>19380</v>
      </c>
      <c r="K902">
        <v>19380</v>
      </c>
      <c r="L902" s="10">
        <v>664</v>
      </c>
      <c r="M902" s="10">
        <v>668</v>
      </c>
      <c r="N902" s="10">
        <v>877</v>
      </c>
      <c r="O902" s="10">
        <v>1157</v>
      </c>
      <c r="P902" s="10">
        <v>1161</v>
      </c>
      <c r="Q902" t="str">
        <f>VLOOKUP(I902,'CoC Range'!A$2:B$4899,2,FALSE())</f>
        <v>KS-507</v>
      </c>
      <c r="R902">
        <f>IF(VLOOKUP(Q902,'CoC Range'!B$2:C$4899,2,FALSE())="",1,0.5)</f>
        <v>1</v>
      </c>
    </row>
    <row r="903" spans="1:18" ht="14.25" customHeight="1" x14ac:dyDescent="0.35">
      <c r="A903" t="s">
        <v>10939</v>
      </c>
      <c r="B903" t="s">
        <v>10940</v>
      </c>
      <c r="C903" t="s">
        <v>10974</v>
      </c>
      <c r="D903" t="s">
        <v>3815</v>
      </c>
      <c r="F903">
        <v>0</v>
      </c>
      <c r="G903" t="s">
        <v>10975</v>
      </c>
      <c r="H903" t="s">
        <v>10976</v>
      </c>
      <c r="I903">
        <v>20023</v>
      </c>
      <c r="J903">
        <v>2619</v>
      </c>
      <c r="K903">
        <v>2619</v>
      </c>
      <c r="L903" s="10">
        <v>643</v>
      </c>
      <c r="M903" s="10">
        <v>682</v>
      </c>
      <c r="N903" s="10">
        <v>877</v>
      </c>
      <c r="O903" s="10">
        <v>1052</v>
      </c>
      <c r="P903" s="10">
        <v>1249</v>
      </c>
      <c r="Q903" t="str">
        <f>VLOOKUP(I903,'CoC Range'!A$2:B$4899,2,FALSE())</f>
        <v>KS-507</v>
      </c>
      <c r="R903">
        <f>IF(VLOOKUP(Q903,'CoC Range'!B$2:C$4899,2,FALSE())="",1,0.5)</f>
        <v>1</v>
      </c>
    </row>
    <row r="904" spans="1:18" ht="14.25" customHeight="1" x14ac:dyDescent="0.35">
      <c r="A904" t="s">
        <v>10939</v>
      </c>
      <c r="B904" t="s">
        <v>10940</v>
      </c>
      <c r="C904" t="s">
        <v>10977</v>
      </c>
      <c r="D904" t="s">
        <v>3568</v>
      </c>
      <c r="F904">
        <v>0</v>
      </c>
      <c r="G904" t="s">
        <v>10978</v>
      </c>
      <c r="H904" t="s">
        <v>10979</v>
      </c>
      <c r="I904">
        <v>20025</v>
      </c>
      <c r="J904">
        <v>1977</v>
      </c>
      <c r="K904">
        <v>1977</v>
      </c>
      <c r="L904" s="10">
        <v>643</v>
      </c>
      <c r="M904" s="10">
        <v>752</v>
      </c>
      <c r="N904" s="10">
        <v>877</v>
      </c>
      <c r="O904" s="10">
        <v>1075</v>
      </c>
      <c r="P904" s="10">
        <v>1276</v>
      </c>
      <c r="Q904" t="str">
        <f>VLOOKUP(I904,'CoC Range'!A$2:B$4899,2,FALSE())</f>
        <v>KS-507</v>
      </c>
      <c r="R904">
        <f>IF(VLOOKUP(Q904,'CoC Range'!B$2:C$4899,2,FALSE())="",1,0.5)</f>
        <v>1</v>
      </c>
    </row>
    <row r="905" spans="1:18" ht="14.25" customHeight="1" x14ac:dyDescent="0.35">
      <c r="A905" t="s">
        <v>10939</v>
      </c>
      <c r="B905" t="s">
        <v>10940</v>
      </c>
      <c r="C905" t="s">
        <v>10980</v>
      </c>
      <c r="D905" t="s">
        <v>3353</v>
      </c>
      <c r="F905">
        <v>0</v>
      </c>
      <c r="G905" t="s">
        <v>10981</v>
      </c>
      <c r="H905" t="s">
        <v>10982</v>
      </c>
      <c r="I905">
        <v>20027</v>
      </c>
      <c r="J905">
        <v>8088</v>
      </c>
      <c r="K905">
        <v>8088</v>
      </c>
      <c r="L905" s="10">
        <v>696</v>
      </c>
      <c r="M905" s="10">
        <v>724</v>
      </c>
      <c r="N905" s="10">
        <v>950</v>
      </c>
      <c r="O905" s="10">
        <v>1253</v>
      </c>
      <c r="P905" s="10">
        <v>1258</v>
      </c>
      <c r="Q905" t="str">
        <f>VLOOKUP(I905,'CoC Range'!A$2:B$4899,2,FALSE())</f>
        <v>KS-507</v>
      </c>
      <c r="R905">
        <f>IF(VLOOKUP(Q905,'CoC Range'!B$2:C$4899,2,FALSE())="",1,0.5)</f>
        <v>1</v>
      </c>
    </row>
    <row r="906" spans="1:18" ht="14.25" customHeight="1" x14ac:dyDescent="0.35">
      <c r="A906" t="s">
        <v>10939</v>
      </c>
      <c r="B906" t="s">
        <v>10940</v>
      </c>
      <c r="C906" t="s">
        <v>10983</v>
      </c>
      <c r="D906" t="s">
        <v>4866</v>
      </c>
      <c r="F906">
        <v>0</v>
      </c>
      <c r="G906" t="s">
        <v>10984</v>
      </c>
      <c r="H906" t="s">
        <v>10985</v>
      </c>
      <c r="I906">
        <v>20029</v>
      </c>
      <c r="J906">
        <v>9008</v>
      </c>
      <c r="K906">
        <v>9008</v>
      </c>
      <c r="L906" s="10">
        <v>643</v>
      </c>
      <c r="M906" s="10">
        <v>676</v>
      </c>
      <c r="N906" s="10">
        <v>877</v>
      </c>
      <c r="O906" s="10">
        <v>1052</v>
      </c>
      <c r="P906" s="10">
        <v>1275</v>
      </c>
      <c r="Q906" t="str">
        <f>VLOOKUP(I906,'CoC Range'!A$2:B$4899,2,FALSE())</f>
        <v>KS-507</v>
      </c>
      <c r="R906">
        <f>IF(VLOOKUP(Q906,'CoC Range'!B$2:C$4899,2,FALSE())="",1,0.5)</f>
        <v>1</v>
      </c>
    </row>
    <row r="907" spans="1:18" ht="14.25" customHeight="1" x14ac:dyDescent="0.35">
      <c r="A907" t="s">
        <v>10939</v>
      </c>
      <c r="B907" t="s">
        <v>10940</v>
      </c>
      <c r="C907" t="s">
        <v>10986</v>
      </c>
      <c r="D907" t="s">
        <v>4868</v>
      </c>
      <c r="F907">
        <v>0</v>
      </c>
      <c r="G907" t="s">
        <v>10987</v>
      </c>
      <c r="H907" t="s">
        <v>10988</v>
      </c>
      <c r="I907">
        <v>20031</v>
      </c>
      <c r="J907">
        <v>8334</v>
      </c>
      <c r="K907">
        <v>8334</v>
      </c>
      <c r="L907" s="10">
        <v>644</v>
      </c>
      <c r="M907" s="10">
        <v>670</v>
      </c>
      <c r="N907" s="10">
        <v>879</v>
      </c>
      <c r="O907" s="10">
        <v>1064</v>
      </c>
      <c r="P907" s="10">
        <v>1164</v>
      </c>
      <c r="Q907" t="str">
        <f>VLOOKUP(I907,'CoC Range'!A$2:B$4899,2,FALSE())</f>
        <v>KS-507</v>
      </c>
      <c r="R907">
        <f>IF(VLOOKUP(Q907,'CoC Range'!B$2:C$4899,2,FALSE())="",1,0.5)</f>
        <v>1</v>
      </c>
    </row>
    <row r="908" spans="1:18" ht="14.25" customHeight="1" x14ac:dyDescent="0.35">
      <c r="A908" t="s">
        <v>10939</v>
      </c>
      <c r="B908" t="s">
        <v>10940</v>
      </c>
      <c r="C908" t="s">
        <v>10989</v>
      </c>
      <c r="D908" t="s">
        <v>4870</v>
      </c>
      <c r="F908">
        <v>0</v>
      </c>
      <c r="G908" t="s">
        <v>10990</v>
      </c>
      <c r="H908" t="s">
        <v>10991</v>
      </c>
      <c r="I908">
        <v>20033</v>
      </c>
      <c r="J908">
        <v>1825</v>
      </c>
      <c r="K908">
        <v>1825</v>
      </c>
      <c r="L908" s="10">
        <v>643</v>
      </c>
      <c r="M908" s="10">
        <v>668</v>
      </c>
      <c r="N908" s="10">
        <v>877</v>
      </c>
      <c r="O908" s="10">
        <v>1144</v>
      </c>
      <c r="P908" s="10">
        <v>1276</v>
      </c>
      <c r="Q908" t="str">
        <f>VLOOKUP(I908,'CoC Range'!A$2:B$4899,2,FALSE())</f>
        <v>KS-507</v>
      </c>
      <c r="R908">
        <f>IF(VLOOKUP(Q908,'CoC Range'!B$2:C$4899,2,FALSE())="",1,0.5)</f>
        <v>1</v>
      </c>
    </row>
    <row r="909" spans="1:18" ht="14.25" customHeight="1" x14ac:dyDescent="0.35">
      <c r="A909" t="s">
        <v>10939</v>
      </c>
      <c r="B909" t="s">
        <v>10940</v>
      </c>
      <c r="C909" t="s">
        <v>10992</v>
      </c>
      <c r="D909" t="s">
        <v>4872</v>
      </c>
      <c r="F909">
        <v>0</v>
      </c>
      <c r="G909" t="s">
        <v>10993</v>
      </c>
      <c r="H909" t="s">
        <v>10994</v>
      </c>
      <c r="I909">
        <v>20035</v>
      </c>
      <c r="J909">
        <v>34661</v>
      </c>
      <c r="K909">
        <v>34661</v>
      </c>
      <c r="L909" s="10">
        <v>643</v>
      </c>
      <c r="M909" s="10">
        <v>668</v>
      </c>
      <c r="N909" s="10">
        <v>877</v>
      </c>
      <c r="O909" s="10">
        <v>1139</v>
      </c>
      <c r="P909" s="10">
        <v>1323</v>
      </c>
      <c r="Q909" t="str">
        <f>VLOOKUP(I909,'CoC Range'!A$2:B$4899,2,FALSE())</f>
        <v>KS-507</v>
      </c>
      <c r="R909">
        <f>IF(VLOOKUP(Q909,'CoC Range'!B$2:C$4899,2,FALSE())="",1,0.5)</f>
        <v>1</v>
      </c>
    </row>
    <row r="910" spans="1:18" ht="14.25" customHeight="1" x14ac:dyDescent="0.35">
      <c r="A910" t="s">
        <v>10939</v>
      </c>
      <c r="B910" t="s">
        <v>10940</v>
      </c>
      <c r="C910" t="s">
        <v>10995</v>
      </c>
      <c r="D910" t="s">
        <v>3580</v>
      </c>
      <c r="F910">
        <v>0</v>
      </c>
      <c r="G910" t="s">
        <v>10996</v>
      </c>
      <c r="H910" t="s">
        <v>10997</v>
      </c>
      <c r="I910">
        <v>20037</v>
      </c>
      <c r="J910">
        <v>39012</v>
      </c>
      <c r="K910">
        <v>39012</v>
      </c>
      <c r="L910" s="10">
        <v>682</v>
      </c>
      <c r="M910" s="10">
        <v>687</v>
      </c>
      <c r="N910" s="10">
        <v>901</v>
      </c>
      <c r="O910" s="10">
        <v>1253</v>
      </c>
      <c r="P910" s="10">
        <v>1511</v>
      </c>
      <c r="Q910" t="str">
        <f>VLOOKUP(I910,'CoC Range'!A$2:B$4899,2,FALSE())</f>
        <v>KS-507</v>
      </c>
      <c r="R910">
        <f>IF(VLOOKUP(Q910,'CoC Range'!B$2:C$4899,2,FALSE())="",1,0.5)</f>
        <v>1</v>
      </c>
    </row>
    <row r="911" spans="1:18" ht="14.25" customHeight="1" x14ac:dyDescent="0.35">
      <c r="A911" t="s">
        <v>10939</v>
      </c>
      <c r="B911" t="s">
        <v>10940</v>
      </c>
      <c r="C911" t="s">
        <v>10998</v>
      </c>
      <c r="D911" t="s">
        <v>4131</v>
      </c>
      <c r="F911">
        <v>0</v>
      </c>
      <c r="G911" t="s">
        <v>10999</v>
      </c>
      <c r="H911" t="s">
        <v>11000</v>
      </c>
      <c r="I911">
        <v>20039</v>
      </c>
      <c r="J911">
        <v>2771</v>
      </c>
      <c r="K911">
        <v>2771</v>
      </c>
      <c r="L911" s="10">
        <v>643</v>
      </c>
      <c r="M911" s="10">
        <v>668</v>
      </c>
      <c r="N911" s="10">
        <v>877</v>
      </c>
      <c r="O911" s="10">
        <v>1220</v>
      </c>
      <c r="P911" s="10">
        <v>1318</v>
      </c>
      <c r="Q911" t="str">
        <f>VLOOKUP(I911,'CoC Range'!A$2:B$4899,2,FALSE())</f>
        <v>KS-507</v>
      </c>
      <c r="R911">
        <f>IF(VLOOKUP(Q911,'CoC Range'!B$2:C$4899,2,FALSE())="",1,0.5)</f>
        <v>1</v>
      </c>
    </row>
    <row r="912" spans="1:18" ht="14.25" customHeight="1" x14ac:dyDescent="0.35">
      <c r="A912" t="s">
        <v>10939</v>
      </c>
      <c r="B912" t="s">
        <v>10940</v>
      </c>
      <c r="C912" t="s">
        <v>11001</v>
      </c>
      <c r="D912" t="s">
        <v>4743</v>
      </c>
      <c r="F912">
        <v>0</v>
      </c>
      <c r="G912" t="s">
        <v>11002</v>
      </c>
      <c r="H912" t="s">
        <v>11003</v>
      </c>
      <c r="I912">
        <v>20041</v>
      </c>
      <c r="J912">
        <v>18492</v>
      </c>
      <c r="K912">
        <v>18492</v>
      </c>
      <c r="L912" s="10">
        <v>665</v>
      </c>
      <c r="M912" s="10">
        <v>669</v>
      </c>
      <c r="N912" s="10">
        <v>878</v>
      </c>
      <c r="O912" s="10">
        <v>1153</v>
      </c>
      <c r="P912" s="10">
        <v>1162</v>
      </c>
      <c r="Q912" t="str">
        <f>VLOOKUP(I912,'CoC Range'!A$2:B$4899,2,FALSE())</f>
        <v>KS-507</v>
      </c>
      <c r="R912">
        <f>IF(VLOOKUP(Q912,'CoC Range'!B$2:C$4899,2,FALSE())="",1,0.5)</f>
        <v>1</v>
      </c>
    </row>
    <row r="913" spans="1:18" ht="14.25" customHeight="1" x14ac:dyDescent="0.35">
      <c r="A913" t="s">
        <v>10939</v>
      </c>
      <c r="B913" t="s">
        <v>10940</v>
      </c>
      <c r="C913" t="s">
        <v>11004</v>
      </c>
      <c r="D913" t="s">
        <v>4877</v>
      </c>
      <c r="F913">
        <v>1</v>
      </c>
      <c r="G913" t="s">
        <v>11005</v>
      </c>
      <c r="H913" t="s">
        <v>11006</v>
      </c>
      <c r="I913">
        <v>20043</v>
      </c>
      <c r="J913">
        <v>7501</v>
      </c>
      <c r="K913">
        <v>7501</v>
      </c>
      <c r="L913" s="10">
        <v>774</v>
      </c>
      <c r="M913" s="10">
        <v>832</v>
      </c>
      <c r="N913" s="10">
        <v>1077</v>
      </c>
      <c r="O913" s="10">
        <v>1363</v>
      </c>
      <c r="P913" s="10">
        <v>1566</v>
      </c>
      <c r="Q913" t="str">
        <f>VLOOKUP(I913,'CoC Range'!A$2:B$4899,2,FALSE())</f>
        <v>KS-507</v>
      </c>
      <c r="R913">
        <f>IF(VLOOKUP(Q913,'CoC Range'!B$2:C$4899,2,FALSE())="",1,0.5)</f>
        <v>1</v>
      </c>
    </row>
    <row r="914" spans="1:18" ht="14.25" customHeight="1" x14ac:dyDescent="0.35">
      <c r="A914" t="s">
        <v>10939</v>
      </c>
      <c r="B914" t="s">
        <v>10940</v>
      </c>
      <c r="C914" t="s">
        <v>11007</v>
      </c>
      <c r="D914" t="s">
        <v>3833</v>
      </c>
      <c r="F914">
        <v>1</v>
      </c>
      <c r="G914" t="s">
        <v>11008</v>
      </c>
      <c r="H914" t="s">
        <v>11009</v>
      </c>
      <c r="I914">
        <v>20045</v>
      </c>
      <c r="J914">
        <v>119094</v>
      </c>
      <c r="K914">
        <v>119094</v>
      </c>
      <c r="L914" s="10">
        <v>895</v>
      </c>
      <c r="M914" s="10">
        <v>1006</v>
      </c>
      <c r="N914" s="10">
        <v>1182</v>
      </c>
      <c r="O914" s="10">
        <v>1644</v>
      </c>
      <c r="P914" s="10">
        <v>1983</v>
      </c>
      <c r="Q914" t="str">
        <f>VLOOKUP(I914,'CoC Range'!A$2:B$4899,2,FALSE())</f>
        <v>KS-507</v>
      </c>
      <c r="R914">
        <f>IF(VLOOKUP(Q914,'CoC Range'!B$2:C$4899,2,FALSE())="",1,0.5)</f>
        <v>1</v>
      </c>
    </row>
    <row r="915" spans="1:18" ht="14.25" customHeight="1" x14ac:dyDescent="0.35">
      <c r="A915" t="s">
        <v>10939</v>
      </c>
      <c r="B915" t="s">
        <v>10940</v>
      </c>
      <c r="C915" t="s">
        <v>11010</v>
      </c>
      <c r="D915" t="s">
        <v>4448</v>
      </c>
      <c r="F915">
        <v>0</v>
      </c>
      <c r="G915" t="s">
        <v>11011</v>
      </c>
      <c r="H915" t="s">
        <v>11012</v>
      </c>
      <c r="I915">
        <v>20047</v>
      </c>
      <c r="J915">
        <v>2849</v>
      </c>
      <c r="K915">
        <v>2849</v>
      </c>
      <c r="L915" s="10">
        <v>643</v>
      </c>
      <c r="M915" s="10">
        <v>668</v>
      </c>
      <c r="N915" s="10">
        <v>877</v>
      </c>
      <c r="O915" s="10">
        <v>1134</v>
      </c>
      <c r="P915" s="10">
        <v>1348</v>
      </c>
      <c r="Q915" t="str">
        <f>VLOOKUP(I915,'CoC Range'!A$2:B$4899,2,FALSE())</f>
        <v>KS-507</v>
      </c>
      <c r="R915">
        <f>IF(VLOOKUP(Q915,'CoC Range'!B$2:C$4899,2,FALSE())="",1,0.5)</f>
        <v>1</v>
      </c>
    </row>
    <row r="916" spans="1:18" ht="14.25" customHeight="1" x14ac:dyDescent="0.35">
      <c r="A916" t="s">
        <v>10939</v>
      </c>
      <c r="B916" t="s">
        <v>10940</v>
      </c>
      <c r="C916" t="s">
        <v>11013</v>
      </c>
      <c r="D916" t="s">
        <v>4881</v>
      </c>
      <c r="F916">
        <v>0</v>
      </c>
      <c r="G916" t="s">
        <v>11014</v>
      </c>
      <c r="H916" t="s">
        <v>11015</v>
      </c>
      <c r="I916">
        <v>20049</v>
      </c>
      <c r="J916">
        <v>2453</v>
      </c>
      <c r="K916">
        <v>2453</v>
      </c>
      <c r="L916" s="10">
        <v>643</v>
      </c>
      <c r="M916" s="10">
        <v>668</v>
      </c>
      <c r="N916" s="10">
        <v>877</v>
      </c>
      <c r="O916" s="10">
        <v>1132</v>
      </c>
      <c r="P916" s="10">
        <v>1276</v>
      </c>
      <c r="Q916" t="str">
        <f>VLOOKUP(I916,'CoC Range'!A$2:B$4899,2,FALSE())</f>
        <v>KS-507</v>
      </c>
      <c r="R916">
        <f>IF(VLOOKUP(Q916,'CoC Range'!B$2:C$4899,2,FALSE())="",1,0.5)</f>
        <v>1</v>
      </c>
    </row>
    <row r="917" spans="1:18" ht="14.25" customHeight="1" x14ac:dyDescent="0.35">
      <c r="A917" t="s">
        <v>10939</v>
      </c>
      <c r="B917" t="s">
        <v>10940</v>
      </c>
      <c r="C917" t="s">
        <v>11016</v>
      </c>
      <c r="D917" t="s">
        <v>4883</v>
      </c>
      <c r="F917">
        <v>0</v>
      </c>
      <c r="G917" t="s">
        <v>11017</v>
      </c>
      <c r="H917" t="s">
        <v>11018</v>
      </c>
      <c r="I917">
        <v>20051</v>
      </c>
      <c r="J917">
        <v>28921</v>
      </c>
      <c r="K917">
        <v>28921</v>
      </c>
      <c r="L917" s="10">
        <v>649</v>
      </c>
      <c r="M917" s="10">
        <v>717</v>
      </c>
      <c r="N917" s="10">
        <v>941</v>
      </c>
      <c r="O917" s="10">
        <v>1288</v>
      </c>
      <c r="P917" s="10">
        <v>1579</v>
      </c>
      <c r="Q917" t="str">
        <f>VLOOKUP(I917,'CoC Range'!A$2:B$4899,2,FALSE())</f>
        <v>KS-507</v>
      </c>
      <c r="R917">
        <f>IF(VLOOKUP(Q917,'CoC Range'!B$2:C$4899,2,FALSE())="",1,0.5)</f>
        <v>1</v>
      </c>
    </row>
    <row r="918" spans="1:18" ht="14.25" customHeight="1" x14ac:dyDescent="0.35">
      <c r="A918" t="s">
        <v>10939</v>
      </c>
      <c r="B918" t="s">
        <v>10940</v>
      </c>
      <c r="C918" t="s">
        <v>11019</v>
      </c>
      <c r="D918" t="s">
        <v>4885</v>
      </c>
      <c r="F918">
        <v>0</v>
      </c>
      <c r="G918" t="s">
        <v>11020</v>
      </c>
      <c r="H918" t="s">
        <v>11021</v>
      </c>
      <c r="I918">
        <v>20053</v>
      </c>
      <c r="J918">
        <v>6374</v>
      </c>
      <c r="K918">
        <v>6374</v>
      </c>
      <c r="L918" s="10">
        <v>643</v>
      </c>
      <c r="M918" s="10">
        <v>708</v>
      </c>
      <c r="N918" s="10">
        <v>877</v>
      </c>
      <c r="O918" s="10">
        <v>1052</v>
      </c>
      <c r="P918" s="10">
        <v>1285</v>
      </c>
      <c r="Q918" t="str">
        <f>VLOOKUP(I918,'CoC Range'!A$2:B$4899,2,FALSE())</f>
        <v>KS-507</v>
      </c>
      <c r="R918">
        <f>IF(VLOOKUP(Q918,'CoC Range'!B$2:C$4899,2,FALSE())="",1,0.5)</f>
        <v>1</v>
      </c>
    </row>
    <row r="919" spans="1:18" ht="14.25" customHeight="1" x14ac:dyDescent="0.35">
      <c r="A919" t="s">
        <v>10939</v>
      </c>
      <c r="B919" t="s">
        <v>10940</v>
      </c>
      <c r="C919" t="s">
        <v>11022</v>
      </c>
      <c r="D919" t="s">
        <v>4887</v>
      </c>
      <c r="F919">
        <v>0</v>
      </c>
      <c r="G919" t="s">
        <v>11023</v>
      </c>
      <c r="H919" t="s">
        <v>11024</v>
      </c>
      <c r="I919">
        <v>20055</v>
      </c>
      <c r="J919">
        <v>38187</v>
      </c>
      <c r="K919">
        <v>38187</v>
      </c>
      <c r="L919" s="10">
        <v>788</v>
      </c>
      <c r="M919" s="10">
        <v>793</v>
      </c>
      <c r="N919" s="10">
        <v>1041</v>
      </c>
      <c r="O919" s="10">
        <v>1435</v>
      </c>
      <c r="P919" s="10">
        <v>1705</v>
      </c>
      <c r="Q919" t="str">
        <f>VLOOKUP(I919,'CoC Range'!A$2:B$4899,2,FALSE())</f>
        <v>KS-507</v>
      </c>
      <c r="R919">
        <f>IF(VLOOKUP(Q919,'CoC Range'!B$2:C$4899,2,FALSE())="",1,0.5)</f>
        <v>1</v>
      </c>
    </row>
    <row r="920" spans="1:18" ht="14.25" customHeight="1" x14ac:dyDescent="0.35">
      <c r="A920" t="s">
        <v>10939</v>
      </c>
      <c r="B920" t="s">
        <v>10940</v>
      </c>
      <c r="C920" t="s">
        <v>11025</v>
      </c>
      <c r="D920" t="s">
        <v>4452</v>
      </c>
      <c r="F920">
        <v>0</v>
      </c>
      <c r="G920" t="s">
        <v>11026</v>
      </c>
      <c r="H920" t="s">
        <v>11027</v>
      </c>
      <c r="I920">
        <v>20057</v>
      </c>
      <c r="J920">
        <v>34212</v>
      </c>
      <c r="K920">
        <v>34212</v>
      </c>
      <c r="L920" s="10">
        <v>668</v>
      </c>
      <c r="M920" s="10">
        <v>739</v>
      </c>
      <c r="N920" s="10">
        <v>969</v>
      </c>
      <c r="O920" s="10">
        <v>1256</v>
      </c>
      <c r="P920" s="10">
        <v>1384</v>
      </c>
      <c r="Q920" t="str">
        <f>VLOOKUP(I920,'CoC Range'!A$2:B$4899,2,FALSE())</f>
        <v>KS-507</v>
      </c>
      <c r="R920">
        <f>IF(VLOOKUP(Q920,'CoC Range'!B$2:C$4899,2,FALSE())="",1,0.5)</f>
        <v>1</v>
      </c>
    </row>
    <row r="921" spans="1:18" ht="14.25" customHeight="1" x14ac:dyDescent="0.35">
      <c r="A921" t="s">
        <v>10939</v>
      </c>
      <c r="B921" t="s">
        <v>10940</v>
      </c>
      <c r="C921" t="s">
        <v>11028</v>
      </c>
      <c r="D921" t="s">
        <v>3385</v>
      </c>
      <c r="F921">
        <v>0</v>
      </c>
      <c r="G921" t="s">
        <v>11029</v>
      </c>
      <c r="H921" t="s">
        <v>11030</v>
      </c>
      <c r="I921">
        <v>20059</v>
      </c>
      <c r="J921">
        <v>25968</v>
      </c>
      <c r="K921">
        <v>25968</v>
      </c>
      <c r="L921" s="10">
        <v>784</v>
      </c>
      <c r="M921" s="10">
        <v>789</v>
      </c>
      <c r="N921" s="10">
        <v>1020</v>
      </c>
      <c r="O921" s="10">
        <v>1223</v>
      </c>
      <c r="P921" s="10">
        <v>1360</v>
      </c>
      <c r="Q921" t="str">
        <f>VLOOKUP(I921,'CoC Range'!A$2:B$4899,2,FALSE())</f>
        <v>KS-507</v>
      </c>
      <c r="R921">
        <f>IF(VLOOKUP(Q921,'CoC Range'!B$2:C$4899,2,FALSE())="",1,0.5)</f>
        <v>1</v>
      </c>
    </row>
    <row r="922" spans="1:18" ht="14.25" customHeight="1" x14ac:dyDescent="0.35">
      <c r="A922" t="s">
        <v>10939</v>
      </c>
      <c r="B922" t="s">
        <v>10940</v>
      </c>
      <c r="C922" t="s">
        <v>11031</v>
      </c>
      <c r="D922" t="s">
        <v>4891</v>
      </c>
      <c r="F922">
        <v>1</v>
      </c>
      <c r="G922" t="s">
        <v>11032</v>
      </c>
      <c r="H922" t="s">
        <v>11033</v>
      </c>
      <c r="I922">
        <v>20061</v>
      </c>
      <c r="J922">
        <v>36247</v>
      </c>
      <c r="K922">
        <v>36247</v>
      </c>
      <c r="L922" s="10">
        <v>843</v>
      </c>
      <c r="M922" s="10">
        <v>848</v>
      </c>
      <c r="N922" s="10">
        <v>1048</v>
      </c>
      <c r="O922" s="10">
        <v>1458</v>
      </c>
      <c r="P922" s="10">
        <v>1758</v>
      </c>
      <c r="Q922" t="str">
        <f>VLOOKUP(I922,'CoC Range'!A$2:B$4899,2,FALSE())</f>
        <v>KS-507</v>
      </c>
      <c r="R922">
        <f>IF(VLOOKUP(Q922,'CoC Range'!B$2:C$4899,2,FALSE())="",1,0.5)</f>
        <v>1</v>
      </c>
    </row>
    <row r="923" spans="1:18" ht="14.25" customHeight="1" x14ac:dyDescent="0.35">
      <c r="A923" t="s">
        <v>10939</v>
      </c>
      <c r="B923" t="s">
        <v>10940</v>
      </c>
      <c r="C923" t="s">
        <v>11034</v>
      </c>
      <c r="D923" t="s">
        <v>4893</v>
      </c>
      <c r="F923">
        <v>0</v>
      </c>
      <c r="G923" t="s">
        <v>11035</v>
      </c>
      <c r="H923" t="s">
        <v>11036</v>
      </c>
      <c r="I923">
        <v>20063</v>
      </c>
      <c r="J923">
        <v>2758</v>
      </c>
      <c r="K923">
        <v>2758</v>
      </c>
      <c r="L923" s="10">
        <v>643</v>
      </c>
      <c r="M923" s="10">
        <v>800</v>
      </c>
      <c r="N923" s="10">
        <v>877</v>
      </c>
      <c r="O923" s="10">
        <v>1157</v>
      </c>
      <c r="P923" s="10">
        <v>1161</v>
      </c>
      <c r="Q923" t="str">
        <f>VLOOKUP(I923,'CoC Range'!A$2:B$4899,2,FALSE())</f>
        <v>KS-507</v>
      </c>
      <c r="R923">
        <f>IF(VLOOKUP(Q923,'CoC Range'!B$2:C$4899,2,FALSE())="",1,0.5)</f>
        <v>1</v>
      </c>
    </row>
    <row r="924" spans="1:18" ht="14.25" customHeight="1" x14ac:dyDescent="0.35">
      <c r="A924" t="s">
        <v>10939</v>
      </c>
      <c r="B924" t="s">
        <v>10940</v>
      </c>
      <c r="C924" t="s">
        <v>11037</v>
      </c>
      <c r="D924" t="s">
        <v>3529</v>
      </c>
      <c r="F924">
        <v>0</v>
      </c>
      <c r="G924" t="s">
        <v>11038</v>
      </c>
      <c r="H924" t="s">
        <v>11039</v>
      </c>
      <c r="I924">
        <v>20065</v>
      </c>
      <c r="J924">
        <v>2430</v>
      </c>
      <c r="K924">
        <v>2430</v>
      </c>
      <c r="L924" s="10">
        <v>643</v>
      </c>
      <c r="M924" s="10">
        <v>668</v>
      </c>
      <c r="N924" s="10">
        <v>877</v>
      </c>
      <c r="O924" s="10">
        <v>1115</v>
      </c>
      <c r="P924" s="10">
        <v>1276</v>
      </c>
      <c r="Q924" t="str">
        <f>VLOOKUP(I924,'CoC Range'!A$2:B$4899,2,FALSE())</f>
        <v>KS-507</v>
      </c>
      <c r="R924">
        <f>IF(VLOOKUP(Q924,'CoC Range'!B$2:C$4899,2,FALSE())="",1,0.5)</f>
        <v>1</v>
      </c>
    </row>
    <row r="925" spans="1:18" ht="14.25" customHeight="1" x14ac:dyDescent="0.35">
      <c r="A925" t="s">
        <v>10939</v>
      </c>
      <c r="B925" t="s">
        <v>10940</v>
      </c>
      <c r="C925" t="s">
        <v>11040</v>
      </c>
      <c r="D925" t="s">
        <v>3598</v>
      </c>
      <c r="F925">
        <v>0</v>
      </c>
      <c r="G925" t="s">
        <v>11041</v>
      </c>
      <c r="H925" t="s">
        <v>11042</v>
      </c>
      <c r="I925">
        <v>20067</v>
      </c>
      <c r="J925">
        <v>7336</v>
      </c>
      <c r="K925">
        <v>7336</v>
      </c>
      <c r="L925" s="10">
        <v>643</v>
      </c>
      <c r="M925" s="10">
        <v>668</v>
      </c>
      <c r="N925" s="10">
        <v>877</v>
      </c>
      <c r="O925" s="10">
        <v>1220</v>
      </c>
      <c r="P925" s="10">
        <v>1276</v>
      </c>
      <c r="Q925" t="str">
        <f>VLOOKUP(I925,'CoC Range'!A$2:B$4899,2,FALSE())</f>
        <v>KS-507</v>
      </c>
      <c r="R925">
        <f>IF(VLOOKUP(Q925,'CoC Range'!B$2:C$4899,2,FALSE())="",1,0.5)</f>
        <v>1</v>
      </c>
    </row>
    <row r="926" spans="1:18" ht="14.25" customHeight="1" x14ac:dyDescent="0.35">
      <c r="A926" t="s">
        <v>10939</v>
      </c>
      <c r="B926" t="s">
        <v>10940</v>
      </c>
      <c r="C926" t="s">
        <v>11043</v>
      </c>
      <c r="D926" t="s">
        <v>4897</v>
      </c>
      <c r="F926">
        <v>0</v>
      </c>
      <c r="G926" t="s">
        <v>11044</v>
      </c>
      <c r="H926" t="s">
        <v>11045</v>
      </c>
      <c r="I926">
        <v>20069</v>
      </c>
      <c r="J926">
        <v>5719</v>
      </c>
      <c r="K926">
        <v>5719</v>
      </c>
      <c r="L926" s="10">
        <v>643</v>
      </c>
      <c r="M926" s="10">
        <v>800</v>
      </c>
      <c r="N926" s="10">
        <v>877</v>
      </c>
      <c r="O926" s="10">
        <v>1090</v>
      </c>
      <c r="P926" s="10">
        <v>1161</v>
      </c>
      <c r="Q926" t="str">
        <f>VLOOKUP(I926,'CoC Range'!A$2:B$4899,2,FALSE())</f>
        <v>KS-507</v>
      </c>
      <c r="R926">
        <f>IF(VLOOKUP(Q926,'CoC Range'!B$2:C$4899,2,FALSE())="",1,0.5)</f>
        <v>1</v>
      </c>
    </row>
    <row r="927" spans="1:18" ht="14.25" customHeight="1" x14ac:dyDescent="0.35">
      <c r="A927" t="s">
        <v>10939</v>
      </c>
      <c r="B927" t="s">
        <v>10940</v>
      </c>
      <c r="C927" t="s">
        <v>11046</v>
      </c>
      <c r="D927" t="s">
        <v>4899</v>
      </c>
      <c r="F927">
        <v>0</v>
      </c>
      <c r="G927" t="s">
        <v>11047</v>
      </c>
      <c r="H927" t="s">
        <v>11048</v>
      </c>
      <c r="I927">
        <v>20071</v>
      </c>
      <c r="J927">
        <v>1279</v>
      </c>
      <c r="K927">
        <v>1279</v>
      </c>
      <c r="L927" s="10">
        <v>643</v>
      </c>
      <c r="M927" s="10">
        <v>668</v>
      </c>
      <c r="N927" s="10">
        <v>877</v>
      </c>
      <c r="O927" s="10">
        <v>1052</v>
      </c>
      <c r="P927" s="10">
        <v>1276</v>
      </c>
      <c r="Q927" t="str">
        <f>VLOOKUP(I927,'CoC Range'!A$2:B$4899,2,FALSE())</f>
        <v>KS-507</v>
      </c>
      <c r="R927">
        <f>IF(VLOOKUP(Q927,'CoC Range'!B$2:C$4899,2,FALSE())="",1,0.5)</f>
        <v>1</v>
      </c>
    </row>
    <row r="928" spans="1:18" ht="14.25" customHeight="1" x14ac:dyDescent="0.35">
      <c r="A928" t="s">
        <v>10939</v>
      </c>
      <c r="B928" t="s">
        <v>10940</v>
      </c>
      <c r="C928" t="s">
        <v>11049</v>
      </c>
      <c r="D928" t="s">
        <v>4901</v>
      </c>
      <c r="F928">
        <v>0</v>
      </c>
      <c r="G928" t="s">
        <v>11050</v>
      </c>
      <c r="H928" t="s">
        <v>11051</v>
      </c>
      <c r="I928">
        <v>20073</v>
      </c>
      <c r="J928">
        <v>6001</v>
      </c>
      <c r="K928">
        <v>6001</v>
      </c>
      <c r="L928" s="10">
        <v>643</v>
      </c>
      <c r="M928" s="10">
        <v>668</v>
      </c>
      <c r="N928" s="10">
        <v>877</v>
      </c>
      <c r="O928" s="10">
        <v>1052</v>
      </c>
      <c r="P928" s="10">
        <v>1276</v>
      </c>
      <c r="Q928" t="str">
        <f>VLOOKUP(I928,'CoC Range'!A$2:B$4899,2,FALSE())</f>
        <v>KS-507</v>
      </c>
      <c r="R928">
        <f>IF(VLOOKUP(Q928,'CoC Range'!B$2:C$4899,2,FALSE())="",1,0.5)</f>
        <v>1</v>
      </c>
    </row>
    <row r="929" spans="1:18" ht="14.25" customHeight="1" x14ac:dyDescent="0.35">
      <c r="A929" t="s">
        <v>10939</v>
      </c>
      <c r="B929" t="s">
        <v>10940</v>
      </c>
      <c r="C929" t="s">
        <v>11052</v>
      </c>
      <c r="D929" t="s">
        <v>3981</v>
      </c>
      <c r="F929">
        <v>0</v>
      </c>
      <c r="G929" t="s">
        <v>11053</v>
      </c>
      <c r="H929" t="s">
        <v>11054</v>
      </c>
      <c r="I929">
        <v>20075</v>
      </c>
      <c r="J929">
        <v>2520</v>
      </c>
      <c r="K929">
        <v>2520</v>
      </c>
      <c r="L929" s="10">
        <v>790</v>
      </c>
      <c r="M929" s="10">
        <v>822</v>
      </c>
      <c r="N929" s="10">
        <v>1079</v>
      </c>
      <c r="O929" s="10">
        <v>1294</v>
      </c>
      <c r="P929" s="10">
        <v>1570</v>
      </c>
      <c r="Q929" t="str">
        <f>VLOOKUP(I929,'CoC Range'!A$2:B$4899,2,FALSE())</f>
        <v>KS-507</v>
      </c>
      <c r="R929">
        <f>IF(VLOOKUP(Q929,'CoC Range'!B$2:C$4899,2,FALSE())="",1,0.5)</f>
        <v>1</v>
      </c>
    </row>
    <row r="930" spans="1:18" ht="14.25" customHeight="1" x14ac:dyDescent="0.35">
      <c r="A930" t="s">
        <v>10939</v>
      </c>
      <c r="B930" t="s">
        <v>10940</v>
      </c>
      <c r="C930" t="s">
        <v>11055</v>
      </c>
      <c r="D930" t="s">
        <v>4904</v>
      </c>
      <c r="F930">
        <v>0</v>
      </c>
      <c r="G930" t="s">
        <v>11056</v>
      </c>
      <c r="H930" t="s">
        <v>11057</v>
      </c>
      <c r="I930">
        <v>20077</v>
      </c>
      <c r="J930">
        <v>5457</v>
      </c>
      <c r="K930">
        <v>5457</v>
      </c>
      <c r="L930" s="10">
        <v>643</v>
      </c>
      <c r="M930" s="10">
        <v>740</v>
      </c>
      <c r="N930" s="10">
        <v>877</v>
      </c>
      <c r="O930" s="10">
        <v>1093</v>
      </c>
      <c r="P930" s="10">
        <v>1276</v>
      </c>
      <c r="Q930" t="str">
        <f>VLOOKUP(I930,'CoC Range'!A$2:B$4899,2,FALSE())</f>
        <v>KS-507</v>
      </c>
      <c r="R930">
        <f>IF(VLOOKUP(Q930,'CoC Range'!B$2:C$4899,2,FALSE())="",1,0.5)</f>
        <v>1</v>
      </c>
    </row>
    <row r="931" spans="1:18" ht="14.25" customHeight="1" x14ac:dyDescent="0.35">
      <c r="A931" t="s">
        <v>10939</v>
      </c>
      <c r="B931" t="s">
        <v>10940</v>
      </c>
      <c r="C931" t="s">
        <v>10962</v>
      </c>
      <c r="D931" t="s">
        <v>4906</v>
      </c>
      <c r="F931">
        <v>1</v>
      </c>
      <c r="G931" t="s">
        <v>10963</v>
      </c>
      <c r="H931" t="s">
        <v>11058</v>
      </c>
      <c r="I931">
        <v>20079</v>
      </c>
      <c r="J931">
        <v>33959</v>
      </c>
      <c r="K931">
        <v>33959</v>
      </c>
      <c r="L931" s="10">
        <v>782</v>
      </c>
      <c r="M931" s="10">
        <v>849</v>
      </c>
      <c r="N931" s="10">
        <v>1099</v>
      </c>
      <c r="O931" s="10">
        <v>1444</v>
      </c>
      <c r="P931" s="10">
        <v>1784</v>
      </c>
      <c r="Q931" t="str">
        <f>VLOOKUP(I931,'CoC Range'!A$2:B$4899,2,FALSE())</f>
        <v>KS-507</v>
      </c>
      <c r="R931">
        <f>IF(VLOOKUP(Q931,'CoC Range'!B$2:C$4899,2,FALSE())="",1,0.5)</f>
        <v>1</v>
      </c>
    </row>
    <row r="932" spans="1:18" ht="14.25" customHeight="1" x14ac:dyDescent="0.35">
      <c r="A932" t="s">
        <v>10939</v>
      </c>
      <c r="B932" t="s">
        <v>10940</v>
      </c>
      <c r="C932" t="s">
        <v>11059</v>
      </c>
      <c r="D932" t="s">
        <v>4908</v>
      </c>
      <c r="F932">
        <v>0</v>
      </c>
      <c r="G932" t="s">
        <v>11060</v>
      </c>
      <c r="H932" t="s">
        <v>11061</v>
      </c>
      <c r="I932">
        <v>20081</v>
      </c>
      <c r="J932">
        <v>3735</v>
      </c>
      <c r="K932">
        <v>3735</v>
      </c>
      <c r="L932" s="10">
        <v>643</v>
      </c>
      <c r="M932" s="10">
        <v>668</v>
      </c>
      <c r="N932" s="10">
        <v>877</v>
      </c>
      <c r="O932" s="10">
        <v>1089</v>
      </c>
      <c r="P932" s="10">
        <v>1276</v>
      </c>
      <c r="Q932" t="str">
        <f>VLOOKUP(I932,'CoC Range'!A$2:B$4899,2,FALSE())</f>
        <v>KS-507</v>
      </c>
      <c r="R932">
        <f>IF(VLOOKUP(Q932,'CoC Range'!B$2:C$4899,2,FALSE())="",1,0.5)</f>
        <v>1</v>
      </c>
    </row>
    <row r="933" spans="1:18" ht="14.25" customHeight="1" x14ac:dyDescent="0.35">
      <c r="A933" t="s">
        <v>10939</v>
      </c>
      <c r="B933" t="s">
        <v>10940</v>
      </c>
      <c r="C933" t="s">
        <v>11062</v>
      </c>
      <c r="D933" t="s">
        <v>4910</v>
      </c>
      <c r="F933">
        <v>0</v>
      </c>
      <c r="G933" t="s">
        <v>11063</v>
      </c>
      <c r="H933" t="s">
        <v>11064</v>
      </c>
      <c r="I933">
        <v>20083</v>
      </c>
      <c r="J933">
        <v>1770</v>
      </c>
      <c r="K933">
        <v>1770</v>
      </c>
      <c r="L933" s="10">
        <v>643</v>
      </c>
      <c r="M933" s="10">
        <v>714</v>
      </c>
      <c r="N933" s="10">
        <v>877</v>
      </c>
      <c r="O933" s="10">
        <v>1220</v>
      </c>
      <c r="P933" s="10">
        <v>1450</v>
      </c>
      <c r="Q933" t="str">
        <f>VLOOKUP(I933,'CoC Range'!A$2:B$4899,2,FALSE())</f>
        <v>KS-507</v>
      </c>
      <c r="R933">
        <f>IF(VLOOKUP(Q933,'CoC Range'!B$2:C$4899,2,FALSE())="",1,0.5)</f>
        <v>1</v>
      </c>
    </row>
    <row r="934" spans="1:18" ht="14.25" customHeight="1" x14ac:dyDescent="0.35">
      <c r="A934" t="s">
        <v>10939</v>
      </c>
      <c r="B934" t="s">
        <v>10940</v>
      </c>
      <c r="C934" t="s">
        <v>11065</v>
      </c>
      <c r="D934" t="s">
        <v>3397</v>
      </c>
      <c r="F934">
        <v>1</v>
      </c>
      <c r="G934" t="s">
        <v>11066</v>
      </c>
      <c r="H934" t="s">
        <v>11067</v>
      </c>
      <c r="I934">
        <v>20085</v>
      </c>
      <c r="J934">
        <v>13274</v>
      </c>
      <c r="K934">
        <v>13274</v>
      </c>
      <c r="L934" s="10">
        <v>792</v>
      </c>
      <c r="M934" s="10">
        <v>820</v>
      </c>
      <c r="N934" s="10">
        <v>1057</v>
      </c>
      <c r="O934" s="10">
        <v>1392</v>
      </c>
      <c r="P934" s="10">
        <v>1411</v>
      </c>
      <c r="Q934" t="str">
        <f>VLOOKUP(I934,'CoC Range'!A$2:B$4899,2,FALSE())</f>
        <v>KS-507</v>
      </c>
      <c r="R934">
        <f>IF(VLOOKUP(Q934,'CoC Range'!B$2:C$4899,2,FALSE())="",1,0.5)</f>
        <v>1</v>
      </c>
    </row>
    <row r="935" spans="1:18" ht="14.25" customHeight="1" x14ac:dyDescent="0.35">
      <c r="A935" t="s">
        <v>10939</v>
      </c>
      <c r="B935" t="s">
        <v>10940</v>
      </c>
      <c r="C935" t="s">
        <v>11065</v>
      </c>
      <c r="D935" t="s">
        <v>3399</v>
      </c>
      <c r="F935">
        <v>1</v>
      </c>
      <c r="G935" t="s">
        <v>11066</v>
      </c>
      <c r="H935" t="s">
        <v>11068</v>
      </c>
      <c r="I935">
        <v>20087</v>
      </c>
      <c r="J935">
        <v>18387</v>
      </c>
      <c r="K935">
        <v>18387</v>
      </c>
      <c r="L935" s="10">
        <v>792</v>
      </c>
      <c r="M935" s="10">
        <v>820</v>
      </c>
      <c r="N935" s="10">
        <v>1057</v>
      </c>
      <c r="O935" s="10">
        <v>1392</v>
      </c>
      <c r="P935" s="10">
        <v>1411</v>
      </c>
      <c r="Q935" t="str">
        <f>VLOOKUP(I935,'CoC Range'!A$2:B$4899,2,FALSE())</f>
        <v>KS-507</v>
      </c>
      <c r="R935">
        <f>IF(VLOOKUP(Q935,'CoC Range'!B$2:C$4899,2,FALSE())="",1,0.5)</f>
        <v>1</v>
      </c>
    </row>
    <row r="936" spans="1:18" ht="14.25" customHeight="1" x14ac:dyDescent="0.35">
      <c r="A936" t="s">
        <v>10939</v>
      </c>
      <c r="B936" t="s">
        <v>10940</v>
      </c>
      <c r="C936" t="s">
        <v>11069</v>
      </c>
      <c r="D936" t="s">
        <v>4914</v>
      </c>
      <c r="F936">
        <v>0</v>
      </c>
      <c r="G936" t="s">
        <v>11070</v>
      </c>
      <c r="H936" t="s">
        <v>11071</v>
      </c>
      <c r="I936">
        <v>20089</v>
      </c>
      <c r="J936">
        <v>2929</v>
      </c>
      <c r="K936">
        <v>2929</v>
      </c>
      <c r="L936" s="10">
        <v>643</v>
      </c>
      <c r="M936" s="10">
        <v>712</v>
      </c>
      <c r="N936" s="10">
        <v>877</v>
      </c>
      <c r="O936" s="10">
        <v>1132</v>
      </c>
      <c r="P936" s="10">
        <v>1276</v>
      </c>
      <c r="Q936" t="str">
        <f>VLOOKUP(I936,'CoC Range'!A$2:B$4899,2,FALSE())</f>
        <v>KS-507</v>
      </c>
      <c r="R936">
        <f>IF(VLOOKUP(Q936,'CoC Range'!B$2:C$4899,2,FALSE())="",1,0.5)</f>
        <v>1</v>
      </c>
    </row>
    <row r="937" spans="1:18" ht="14.25" customHeight="1" x14ac:dyDescent="0.35">
      <c r="A937" t="s">
        <v>10939</v>
      </c>
      <c r="B937" t="s">
        <v>10940</v>
      </c>
      <c r="C937" t="s">
        <v>11072</v>
      </c>
      <c r="D937" t="s">
        <v>3613</v>
      </c>
      <c r="F937">
        <v>1</v>
      </c>
      <c r="G937" t="s">
        <v>11073</v>
      </c>
      <c r="H937" t="s">
        <v>11074</v>
      </c>
      <c r="I937">
        <v>20091</v>
      </c>
      <c r="J937">
        <v>610742</v>
      </c>
      <c r="K937">
        <v>610742</v>
      </c>
      <c r="L937" s="10">
        <v>1095</v>
      </c>
      <c r="M937" s="10">
        <v>1197</v>
      </c>
      <c r="N937" s="10">
        <v>1358</v>
      </c>
      <c r="O937" s="10">
        <v>1769</v>
      </c>
      <c r="P937" s="10">
        <v>2103</v>
      </c>
      <c r="Q937" t="str">
        <f>VLOOKUP(I937,'CoC Range'!A$2:B$4899,2,FALSE())</f>
        <v>KS-505</v>
      </c>
      <c r="R937">
        <f>IF(VLOOKUP(Q937,'CoC Range'!B$2:C$4899,2,FALSE())="",1,0.5)</f>
        <v>1</v>
      </c>
    </row>
    <row r="938" spans="1:18" ht="14.25" customHeight="1" x14ac:dyDescent="0.35">
      <c r="A938" t="s">
        <v>10939</v>
      </c>
      <c r="B938" t="s">
        <v>10940</v>
      </c>
      <c r="C938" t="s">
        <v>11075</v>
      </c>
      <c r="D938" t="s">
        <v>4917</v>
      </c>
      <c r="F938">
        <v>0</v>
      </c>
      <c r="G938" t="s">
        <v>11076</v>
      </c>
      <c r="H938" t="s">
        <v>11077</v>
      </c>
      <c r="I938">
        <v>20093</v>
      </c>
      <c r="J938">
        <v>3964</v>
      </c>
      <c r="K938">
        <v>3964</v>
      </c>
      <c r="L938" s="10">
        <v>1045</v>
      </c>
      <c r="M938" s="10">
        <v>1087</v>
      </c>
      <c r="N938" s="10">
        <v>1426</v>
      </c>
      <c r="O938" s="10">
        <v>1710</v>
      </c>
      <c r="P938" s="10">
        <v>1888</v>
      </c>
      <c r="Q938" t="str">
        <f>VLOOKUP(I938,'CoC Range'!A$2:B$4899,2,FALSE())</f>
        <v>KS-507</v>
      </c>
      <c r="R938">
        <f>IF(VLOOKUP(Q938,'CoC Range'!B$2:C$4899,2,FALSE())="",1,0.5)</f>
        <v>1</v>
      </c>
    </row>
    <row r="939" spans="1:18" ht="14.25" customHeight="1" x14ac:dyDescent="0.35">
      <c r="A939" t="s">
        <v>10939</v>
      </c>
      <c r="B939" t="s">
        <v>10940</v>
      </c>
      <c r="C939" t="s">
        <v>11078</v>
      </c>
      <c r="D939" t="s">
        <v>4919</v>
      </c>
      <c r="F939">
        <v>0</v>
      </c>
      <c r="G939" t="s">
        <v>11079</v>
      </c>
      <c r="H939" t="s">
        <v>11080</v>
      </c>
      <c r="I939">
        <v>20095</v>
      </c>
      <c r="J939">
        <v>7369</v>
      </c>
      <c r="K939">
        <v>7369</v>
      </c>
      <c r="L939" s="10">
        <v>643</v>
      </c>
      <c r="M939" s="10">
        <v>668</v>
      </c>
      <c r="N939" s="10">
        <v>877</v>
      </c>
      <c r="O939" s="10">
        <v>1220</v>
      </c>
      <c r="P939" s="10">
        <v>1470</v>
      </c>
      <c r="Q939" t="str">
        <f>VLOOKUP(I939,'CoC Range'!A$2:B$4899,2,FALSE())</f>
        <v>KS-507</v>
      </c>
      <c r="R939">
        <f>IF(VLOOKUP(Q939,'CoC Range'!B$2:C$4899,2,FALSE())="",1,0.5)</f>
        <v>1</v>
      </c>
    </row>
    <row r="940" spans="1:18" ht="14.25" customHeight="1" x14ac:dyDescent="0.35">
      <c r="A940" t="s">
        <v>10939</v>
      </c>
      <c r="B940" t="s">
        <v>10940</v>
      </c>
      <c r="C940" t="s">
        <v>11081</v>
      </c>
      <c r="D940" t="s">
        <v>3857</v>
      </c>
      <c r="F940">
        <v>0</v>
      </c>
      <c r="G940" t="s">
        <v>11082</v>
      </c>
      <c r="H940" t="s">
        <v>11083</v>
      </c>
      <c r="I940">
        <v>20097</v>
      </c>
      <c r="J940">
        <v>2445</v>
      </c>
      <c r="K940">
        <v>2445</v>
      </c>
      <c r="L940" s="10">
        <v>643</v>
      </c>
      <c r="M940" s="10">
        <v>668</v>
      </c>
      <c r="N940" s="10">
        <v>877</v>
      </c>
      <c r="O940" s="10">
        <v>1088</v>
      </c>
      <c r="P940" s="10">
        <v>1161</v>
      </c>
      <c r="Q940" t="str">
        <f>VLOOKUP(I940,'CoC Range'!A$2:B$4899,2,FALSE())</f>
        <v>KS-507</v>
      </c>
      <c r="R940">
        <f>IF(VLOOKUP(Q940,'CoC Range'!B$2:C$4899,2,FALSE())="",1,0.5)</f>
        <v>1</v>
      </c>
    </row>
    <row r="941" spans="1:18" ht="14.25" customHeight="1" x14ac:dyDescent="0.35">
      <c r="A941" t="s">
        <v>10939</v>
      </c>
      <c r="B941" t="s">
        <v>10940</v>
      </c>
      <c r="C941" t="s">
        <v>11084</v>
      </c>
      <c r="D941" t="s">
        <v>4922</v>
      </c>
      <c r="F941">
        <v>0</v>
      </c>
      <c r="G941" t="s">
        <v>11085</v>
      </c>
      <c r="H941" t="s">
        <v>11086</v>
      </c>
      <c r="I941">
        <v>20099</v>
      </c>
      <c r="J941">
        <v>20096</v>
      </c>
      <c r="K941">
        <v>20096</v>
      </c>
      <c r="L941" s="10">
        <v>605</v>
      </c>
      <c r="M941" s="10">
        <v>668</v>
      </c>
      <c r="N941" s="10">
        <v>877</v>
      </c>
      <c r="O941" s="10">
        <v>1052</v>
      </c>
      <c r="P941" s="10">
        <v>1209</v>
      </c>
      <c r="Q941" t="str">
        <f>VLOOKUP(I941,'CoC Range'!A$2:B$4899,2,FALSE())</f>
        <v>KS-507</v>
      </c>
      <c r="R941">
        <f>IF(VLOOKUP(Q941,'CoC Range'!B$2:C$4899,2,FALSE())="",1,0.5)</f>
        <v>1</v>
      </c>
    </row>
    <row r="942" spans="1:18" ht="14.25" customHeight="1" x14ac:dyDescent="0.35">
      <c r="A942" t="s">
        <v>10939</v>
      </c>
      <c r="B942" t="s">
        <v>10940</v>
      </c>
      <c r="C942" t="s">
        <v>11087</v>
      </c>
      <c r="D942" t="s">
        <v>4924</v>
      </c>
      <c r="F942">
        <v>0</v>
      </c>
      <c r="G942" t="s">
        <v>11088</v>
      </c>
      <c r="H942" t="s">
        <v>11089</v>
      </c>
      <c r="I942">
        <v>20101</v>
      </c>
      <c r="J942">
        <v>1528</v>
      </c>
      <c r="K942">
        <v>1528</v>
      </c>
      <c r="L942" s="10">
        <v>725</v>
      </c>
      <c r="M942" s="10">
        <v>754</v>
      </c>
      <c r="N942" s="10">
        <v>989</v>
      </c>
      <c r="O942" s="10">
        <v>1277</v>
      </c>
      <c r="P942" s="10">
        <v>1439</v>
      </c>
      <c r="Q942" t="str">
        <f>VLOOKUP(I942,'CoC Range'!A$2:B$4899,2,FALSE())</f>
        <v>KS-507</v>
      </c>
      <c r="R942">
        <f>IF(VLOOKUP(Q942,'CoC Range'!B$2:C$4899,2,FALSE())="",1,0.5)</f>
        <v>1</v>
      </c>
    </row>
    <row r="943" spans="1:18" ht="14.25" customHeight="1" x14ac:dyDescent="0.35">
      <c r="A943" t="s">
        <v>10939</v>
      </c>
      <c r="B943" t="s">
        <v>10940</v>
      </c>
      <c r="C943" t="s">
        <v>11072</v>
      </c>
      <c r="D943" t="s">
        <v>4926</v>
      </c>
      <c r="F943">
        <v>1</v>
      </c>
      <c r="G943" t="s">
        <v>11073</v>
      </c>
      <c r="H943" t="s">
        <v>11090</v>
      </c>
      <c r="I943">
        <v>20103</v>
      </c>
      <c r="J943">
        <v>82050</v>
      </c>
      <c r="K943">
        <v>82050</v>
      </c>
      <c r="L943" s="10">
        <v>1095</v>
      </c>
      <c r="M943" s="10">
        <v>1197</v>
      </c>
      <c r="N943" s="10">
        <v>1358</v>
      </c>
      <c r="O943" s="10">
        <v>1769</v>
      </c>
      <c r="P943" s="10">
        <v>2103</v>
      </c>
      <c r="Q943" t="str">
        <f>VLOOKUP(I943,'CoC Range'!A$2:B$4899,2,FALSE())</f>
        <v>KS-507</v>
      </c>
      <c r="R943">
        <f>IF(VLOOKUP(Q943,'CoC Range'!B$2:C$4899,2,FALSE())="",1,0.5)</f>
        <v>1</v>
      </c>
    </row>
    <row r="944" spans="1:18" ht="14.25" customHeight="1" x14ac:dyDescent="0.35">
      <c r="A944" t="s">
        <v>10939</v>
      </c>
      <c r="B944" t="s">
        <v>10940</v>
      </c>
      <c r="C944" t="s">
        <v>11091</v>
      </c>
      <c r="D944" t="s">
        <v>3619</v>
      </c>
      <c r="F944">
        <v>0</v>
      </c>
      <c r="G944" t="s">
        <v>11092</v>
      </c>
      <c r="H944" t="s">
        <v>11093</v>
      </c>
      <c r="I944">
        <v>20105</v>
      </c>
      <c r="J944">
        <v>2929</v>
      </c>
      <c r="K944">
        <v>2929</v>
      </c>
      <c r="L944" s="10">
        <v>643</v>
      </c>
      <c r="M944" s="10">
        <v>668</v>
      </c>
      <c r="N944" s="10">
        <v>877</v>
      </c>
      <c r="O944" s="10">
        <v>1073</v>
      </c>
      <c r="P944" s="10">
        <v>1276</v>
      </c>
      <c r="Q944" t="str">
        <f>VLOOKUP(I944,'CoC Range'!A$2:B$4899,2,FALSE())</f>
        <v>KS-507</v>
      </c>
      <c r="R944">
        <f>IF(VLOOKUP(Q944,'CoC Range'!B$2:C$4899,2,FALSE())="",1,0.5)</f>
        <v>1</v>
      </c>
    </row>
    <row r="945" spans="1:18" ht="14.25" customHeight="1" x14ac:dyDescent="0.35">
      <c r="A945" t="s">
        <v>10939</v>
      </c>
      <c r="B945" t="s">
        <v>10940</v>
      </c>
      <c r="C945" t="s">
        <v>11072</v>
      </c>
      <c r="D945" t="s">
        <v>4778</v>
      </c>
      <c r="F945">
        <v>1</v>
      </c>
      <c r="G945" t="s">
        <v>11073</v>
      </c>
      <c r="H945" t="s">
        <v>11094</v>
      </c>
      <c r="I945">
        <v>20107</v>
      </c>
      <c r="J945">
        <v>9696</v>
      </c>
      <c r="K945">
        <v>9696</v>
      </c>
      <c r="L945" s="10">
        <v>1095</v>
      </c>
      <c r="M945" s="10">
        <v>1197</v>
      </c>
      <c r="N945" s="10">
        <v>1358</v>
      </c>
      <c r="O945" s="10">
        <v>1769</v>
      </c>
      <c r="P945" s="10">
        <v>2103</v>
      </c>
      <c r="Q945" t="str">
        <f>VLOOKUP(I945,'CoC Range'!A$2:B$4899,2,FALSE())</f>
        <v>KS-507</v>
      </c>
      <c r="R945">
        <f>IF(VLOOKUP(Q945,'CoC Range'!B$2:C$4899,2,FALSE())="",1,0.5)</f>
        <v>1</v>
      </c>
    </row>
    <row r="946" spans="1:18" ht="14.25" customHeight="1" x14ac:dyDescent="0.35">
      <c r="A946" t="s">
        <v>10939</v>
      </c>
      <c r="B946" t="s">
        <v>10940</v>
      </c>
      <c r="C946" t="s">
        <v>11095</v>
      </c>
      <c r="D946" t="s">
        <v>3623</v>
      </c>
      <c r="F946">
        <v>0</v>
      </c>
      <c r="G946" t="s">
        <v>11096</v>
      </c>
      <c r="H946" t="s">
        <v>11097</v>
      </c>
      <c r="I946">
        <v>20109</v>
      </c>
      <c r="J946">
        <v>2752</v>
      </c>
      <c r="K946">
        <v>2752</v>
      </c>
      <c r="L946" s="10">
        <v>668</v>
      </c>
      <c r="M946" s="10">
        <v>832</v>
      </c>
      <c r="N946" s="10">
        <v>912</v>
      </c>
      <c r="O946" s="10">
        <v>1093</v>
      </c>
      <c r="P946" s="10">
        <v>1208</v>
      </c>
      <c r="Q946" t="str">
        <f>VLOOKUP(I946,'CoC Range'!A$2:B$4899,2,FALSE())</f>
        <v>KS-507</v>
      </c>
      <c r="R946">
        <f>IF(VLOOKUP(Q946,'CoC Range'!B$2:C$4899,2,FALSE())="",1,0.5)</f>
        <v>1</v>
      </c>
    </row>
    <row r="947" spans="1:18" ht="14.25" customHeight="1" x14ac:dyDescent="0.35">
      <c r="A947" t="s">
        <v>10939</v>
      </c>
      <c r="B947" t="s">
        <v>10940</v>
      </c>
      <c r="C947" t="s">
        <v>11098</v>
      </c>
      <c r="D947" t="s">
        <v>4784</v>
      </c>
      <c r="F947">
        <v>0</v>
      </c>
      <c r="G947" t="s">
        <v>11099</v>
      </c>
      <c r="H947" t="s">
        <v>11100</v>
      </c>
      <c r="I947">
        <v>20111</v>
      </c>
      <c r="J947">
        <v>32182</v>
      </c>
      <c r="K947">
        <v>32182</v>
      </c>
      <c r="L947" s="10">
        <v>624</v>
      </c>
      <c r="M947" s="10">
        <v>668</v>
      </c>
      <c r="N947" s="10">
        <v>877</v>
      </c>
      <c r="O947" s="10">
        <v>1142</v>
      </c>
      <c r="P947" s="10">
        <v>1381</v>
      </c>
      <c r="Q947" t="str">
        <f>VLOOKUP(I947,'CoC Range'!A$2:B$4899,2,FALSE())</f>
        <v>KS-507</v>
      </c>
      <c r="R947">
        <f>IF(VLOOKUP(Q947,'CoC Range'!B$2:C$4899,2,FALSE())="",1,0.5)</f>
        <v>1</v>
      </c>
    </row>
    <row r="948" spans="1:18" ht="14.25" customHeight="1" x14ac:dyDescent="0.35">
      <c r="A948" t="s">
        <v>10939</v>
      </c>
      <c r="B948" t="s">
        <v>10940</v>
      </c>
      <c r="C948" t="s">
        <v>11101</v>
      </c>
      <c r="D948" t="s">
        <v>4932</v>
      </c>
      <c r="F948">
        <v>0</v>
      </c>
      <c r="G948" t="s">
        <v>11102</v>
      </c>
      <c r="H948" t="s">
        <v>11103</v>
      </c>
      <c r="I948">
        <v>20113</v>
      </c>
      <c r="J948">
        <v>30085</v>
      </c>
      <c r="K948">
        <v>30085</v>
      </c>
      <c r="L948" s="10">
        <v>674</v>
      </c>
      <c r="M948" s="10">
        <v>701</v>
      </c>
      <c r="N948" s="10">
        <v>920</v>
      </c>
      <c r="O948" s="10">
        <v>1176</v>
      </c>
      <c r="P948" s="10">
        <v>1356</v>
      </c>
      <c r="Q948" t="str">
        <f>VLOOKUP(I948,'CoC Range'!A$2:B$4899,2,FALSE())</f>
        <v>KS-507</v>
      </c>
      <c r="R948">
        <f>IF(VLOOKUP(Q948,'CoC Range'!B$2:C$4899,2,FALSE())="",1,0.5)</f>
        <v>1</v>
      </c>
    </row>
    <row r="949" spans="1:18" ht="14.25" customHeight="1" x14ac:dyDescent="0.35">
      <c r="A949" t="s">
        <v>10939</v>
      </c>
      <c r="B949" t="s">
        <v>10940</v>
      </c>
      <c r="C949" t="s">
        <v>11104</v>
      </c>
      <c r="D949" t="s">
        <v>3419</v>
      </c>
      <c r="F949">
        <v>0</v>
      </c>
      <c r="G949" t="s">
        <v>11105</v>
      </c>
      <c r="H949" t="s">
        <v>11106</v>
      </c>
      <c r="I949">
        <v>20115</v>
      </c>
      <c r="J949">
        <v>11867</v>
      </c>
      <c r="K949">
        <v>11867</v>
      </c>
      <c r="L949" s="10">
        <v>643</v>
      </c>
      <c r="M949" s="10">
        <v>688</v>
      </c>
      <c r="N949" s="10">
        <v>877</v>
      </c>
      <c r="O949" s="10">
        <v>1157</v>
      </c>
      <c r="P949" s="10">
        <v>1161</v>
      </c>
      <c r="Q949" t="str">
        <f>VLOOKUP(I949,'CoC Range'!A$2:B$4899,2,FALSE())</f>
        <v>KS-507</v>
      </c>
      <c r="R949">
        <f>IF(VLOOKUP(Q949,'CoC Range'!B$2:C$4899,2,FALSE())="",1,0.5)</f>
        <v>1</v>
      </c>
    </row>
    <row r="950" spans="1:18" ht="14.25" customHeight="1" x14ac:dyDescent="0.35">
      <c r="A950" t="s">
        <v>10939</v>
      </c>
      <c r="B950" t="s">
        <v>10940</v>
      </c>
      <c r="C950" t="s">
        <v>11107</v>
      </c>
      <c r="D950" t="s">
        <v>3421</v>
      </c>
      <c r="F950">
        <v>0</v>
      </c>
      <c r="G950" t="s">
        <v>11108</v>
      </c>
      <c r="H950" t="s">
        <v>11109</v>
      </c>
      <c r="I950">
        <v>20117</v>
      </c>
      <c r="J950">
        <v>10014</v>
      </c>
      <c r="K950">
        <v>10014</v>
      </c>
      <c r="L950" s="10">
        <v>643</v>
      </c>
      <c r="M950" s="10">
        <v>668</v>
      </c>
      <c r="N950" s="10">
        <v>877</v>
      </c>
      <c r="O950" s="10">
        <v>1164</v>
      </c>
      <c r="P950" s="10">
        <v>1471</v>
      </c>
      <c r="Q950" t="str">
        <f>VLOOKUP(I950,'CoC Range'!A$2:B$4899,2,FALSE())</f>
        <v>KS-507</v>
      </c>
      <c r="R950">
        <f>IF(VLOOKUP(Q950,'CoC Range'!B$2:C$4899,2,FALSE())="",1,0.5)</f>
        <v>1</v>
      </c>
    </row>
    <row r="951" spans="1:18" ht="14.25" customHeight="1" x14ac:dyDescent="0.35">
      <c r="A951" t="s">
        <v>10939</v>
      </c>
      <c r="B951" t="s">
        <v>10940</v>
      </c>
      <c r="C951" t="s">
        <v>11110</v>
      </c>
      <c r="D951" t="s">
        <v>4936</v>
      </c>
      <c r="F951">
        <v>0</v>
      </c>
      <c r="G951" t="s">
        <v>11111</v>
      </c>
      <c r="H951" t="s">
        <v>11112</v>
      </c>
      <c r="I951">
        <v>20119</v>
      </c>
      <c r="J951">
        <v>4019</v>
      </c>
      <c r="K951">
        <v>4019</v>
      </c>
      <c r="L951" s="10">
        <v>643</v>
      </c>
      <c r="M951" s="10">
        <v>668</v>
      </c>
      <c r="N951" s="10">
        <v>877</v>
      </c>
      <c r="O951" s="10">
        <v>1078</v>
      </c>
      <c r="P951" s="10">
        <v>1276</v>
      </c>
      <c r="Q951" t="str">
        <f>VLOOKUP(I951,'CoC Range'!A$2:B$4899,2,FALSE())</f>
        <v>KS-507</v>
      </c>
      <c r="R951">
        <f>IF(VLOOKUP(Q951,'CoC Range'!B$2:C$4899,2,FALSE())="",1,0.5)</f>
        <v>1</v>
      </c>
    </row>
    <row r="952" spans="1:18" ht="14.25" customHeight="1" x14ac:dyDescent="0.35">
      <c r="A952" t="s">
        <v>10939</v>
      </c>
      <c r="B952" t="s">
        <v>10940</v>
      </c>
      <c r="C952" t="s">
        <v>11072</v>
      </c>
      <c r="D952" t="s">
        <v>4637</v>
      </c>
      <c r="F952">
        <v>1</v>
      </c>
      <c r="G952" t="s">
        <v>11073</v>
      </c>
      <c r="H952" t="s">
        <v>11113</v>
      </c>
      <c r="I952">
        <v>20121</v>
      </c>
      <c r="J952">
        <v>34312</v>
      </c>
      <c r="K952">
        <v>34312</v>
      </c>
      <c r="L952" s="10">
        <v>1095</v>
      </c>
      <c r="M952" s="10">
        <v>1197</v>
      </c>
      <c r="N952" s="10">
        <v>1358</v>
      </c>
      <c r="O952" s="10">
        <v>1769</v>
      </c>
      <c r="P952" s="10">
        <v>2103</v>
      </c>
      <c r="Q952" t="str">
        <f>VLOOKUP(I952,'CoC Range'!A$2:B$4899,2,FALSE())</f>
        <v>KS-507</v>
      </c>
      <c r="R952">
        <f>IF(VLOOKUP(Q952,'CoC Range'!B$2:C$4899,2,FALSE())="",1,0.5)</f>
        <v>1</v>
      </c>
    </row>
    <row r="953" spans="1:18" ht="14.25" customHeight="1" x14ac:dyDescent="0.35">
      <c r="A953" t="s">
        <v>10939</v>
      </c>
      <c r="B953" t="s">
        <v>10940</v>
      </c>
      <c r="C953" t="s">
        <v>11114</v>
      </c>
      <c r="D953" t="s">
        <v>4226</v>
      </c>
      <c r="F953">
        <v>0</v>
      </c>
      <c r="G953" t="s">
        <v>11115</v>
      </c>
      <c r="H953" t="s">
        <v>11116</v>
      </c>
      <c r="I953">
        <v>20123</v>
      </c>
      <c r="J953">
        <v>5829</v>
      </c>
      <c r="K953">
        <v>5829</v>
      </c>
      <c r="L953" s="10">
        <v>643</v>
      </c>
      <c r="M953" s="10">
        <v>668</v>
      </c>
      <c r="N953" s="10">
        <v>877</v>
      </c>
      <c r="O953" s="10">
        <v>1220</v>
      </c>
      <c r="P953" s="10">
        <v>1276</v>
      </c>
      <c r="Q953" t="str">
        <f>VLOOKUP(I953,'CoC Range'!A$2:B$4899,2,FALSE())</f>
        <v>KS-507</v>
      </c>
      <c r="R953">
        <f>IF(VLOOKUP(Q953,'CoC Range'!B$2:C$4899,2,FALSE())="",1,0.5)</f>
        <v>1</v>
      </c>
    </row>
    <row r="954" spans="1:18" ht="14.25" customHeight="1" x14ac:dyDescent="0.35">
      <c r="A954" t="s">
        <v>10939</v>
      </c>
      <c r="B954" t="s">
        <v>10940</v>
      </c>
      <c r="C954" t="s">
        <v>11117</v>
      </c>
      <c r="D954" t="s">
        <v>3427</v>
      </c>
      <c r="F954">
        <v>0</v>
      </c>
      <c r="G954" t="s">
        <v>11118</v>
      </c>
      <c r="H954" t="s">
        <v>11119</v>
      </c>
      <c r="I954">
        <v>20125</v>
      </c>
      <c r="J954">
        <v>31448</v>
      </c>
      <c r="K954">
        <v>31448</v>
      </c>
      <c r="L954" s="10">
        <v>643</v>
      </c>
      <c r="M954" s="10">
        <v>668</v>
      </c>
      <c r="N954" s="10">
        <v>877</v>
      </c>
      <c r="O954" s="10">
        <v>1101</v>
      </c>
      <c r="P954" s="10">
        <v>1417</v>
      </c>
      <c r="Q954" t="str">
        <f>VLOOKUP(I954,'CoC Range'!A$2:B$4899,2,FALSE())</f>
        <v>KS-507</v>
      </c>
      <c r="R954">
        <f>IF(VLOOKUP(Q954,'CoC Range'!B$2:C$4899,2,FALSE())="",1,0.5)</f>
        <v>1</v>
      </c>
    </row>
    <row r="955" spans="1:18" ht="14.25" customHeight="1" x14ac:dyDescent="0.35">
      <c r="A955" t="s">
        <v>10939</v>
      </c>
      <c r="B955" t="s">
        <v>10940</v>
      </c>
      <c r="C955" t="s">
        <v>11120</v>
      </c>
      <c r="D955" t="s">
        <v>4941</v>
      </c>
      <c r="F955">
        <v>0</v>
      </c>
      <c r="G955" t="s">
        <v>11121</v>
      </c>
      <c r="H955" t="s">
        <v>11122</v>
      </c>
      <c r="I955">
        <v>20127</v>
      </c>
      <c r="J955">
        <v>5385</v>
      </c>
      <c r="K955">
        <v>5385</v>
      </c>
      <c r="L955" s="10">
        <v>643</v>
      </c>
      <c r="M955" s="10">
        <v>679</v>
      </c>
      <c r="N955" s="10">
        <v>877</v>
      </c>
      <c r="O955" s="10">
        <v>1052</v>
      </c>
      <c r="P955" s="10">
        <v>1424</v>
      </c>
      <c r="Q955" t="str">
        <f>VLOOKUP(I955,'CoC Range'!A$2:B$4899,2,FALSE())</f>
        <v>KS-507</v>
      </c>
      <c r="R955">
        <f>IF(VLOOKUP(Q955,'CoC Range'!B$2:C$4899,2,FALSE())="",1,0.5)</f>
        <v>1</v>
      </c>
    </row>
    <row r="956" spans="1:18" ht="14.25" customHeight="1" x14ac:dyDescent="0.35">
      <c r="A956" t="s">
        <v>10939</v>
      </c>
      <c r="B956" t="s">
        <v>10940</v>
      </c>
      <c r="C956" t="s">
        <v>11123</v>
      </c>
      <c r="D956" t="s">
        <v>4943</v>
      </c>
      <c r="F956">
        <v>0</v>
      </c>
      <c r="G956" t="s">
        <v>11124</v>
      </c>
      <c r="H956" t="s">
        <v>11125</v>
      </c>
      <c r="I956">
        <v>20129</v>
      </c>
      <c r="J956">
        <v>2688</v>
      </c>
      <c r="K956">
        <v>2688</v>
      </c>
      <c r="L956" s="10">
        <v>643</v>
      </c>
      <c r="M956" s="10">
        <v>668</v>
      </c>
      <c r="N956" s="10">
        <v>877</v>
      </c>
      <c r="O956" s="10">
        <v>1052</v>
      </c>
      <c r="P956" s="10">
        <v>1276</v>
      </c>
      <c r="Q956" t="str">
        <f>VLOOKUP(I956,'CoC Range'!A$2:B$4899,2,FALSE())</f>
        <v>KS-507</v>
      </c>
      <c r="R956">
        <f>IF(VLOOKUP(Q956,'CoC Range'!B$2:C$4899,2,FALSE())="",1,0.5)</f>
        <v>1</v>
      </c>
    </row>
    <row r="957" spans="1:18" ht="14.25" customHeight="1" x14ac:dyDescent="0.35">
      <c r="A957" t="s">
        <v>10939</v>
      </c>
      <c r="B957" t="s">
        <v>10940</v>
      </c>
      <c r="C957" t="s">
        <v>11126</v>
      </c>
      <c r="D957" t="s">
        <v>4945</v>
      </c>
      <c r="F957">
        <v>0</v>
      </c>
      <c r="G957" t="s">
        <v>11127</v>
      </c>
      <c r="H957" t="s">
        <v>11128</v>
      </c>
      <c r="I957">
        <v>20131</v>
      </c>
      <c r="J957">
        <v>10219</v>
      </c>
      <c r="K957">
        <v>10219</v>
      </c>
      <c r="L957" s="10">
        <v>643</v>
      </c>
      <c r="M957" s="10">
        <v>722</v>
      </c>
      <c r="N957" s="10">
        <v>877</v>
      </c>
      <c r="O957" s="10">
        <v>1132</v>
      </c>
      <c r="P957" s="10">
        <v>1471</v>
      </c>
      <c r="Q957" t="str">
        <f>VLOOKUP(I957,'CoC Range'!A$2:B$4899,2,FALSE())</f>
        <v>KS-507</v>
      </c>
      <c r="R957">
        <f>IF(VLOOKUP(Q957,'CoC Range'!B$2:C$4899,2,FALSE())="",1,0.5)</f>
        <v>1</v>
      </c>
    </row>
    <row r="958" spans="1:18" ht="14.25" customHeight="1" x14ac:dyDescent="0.35">
      <c r="A958" t="s">
        <v>10939</v>
      </c>
      <c r="B958" t="s">
        <v>10940</v>
      </c>
      <c r="C958" t="s">
        <v>11129</v>
      </c>
      <c r="D958" t="s">
        <v>4947</v>
      </c>
      <c r="F958">
        <v>0</v>
      </c>
      <c r="G958" t="s">
        <v>11130</v>
      </c>
      <c r="H958" t="s">
        <v>11131</v>
      </c>
      <c r="I958">
        <v>20133</v>
      </c>
      <c r="J958">
        <v>15826</v>
      </c>
      <c r="K958">
        <v>15826</v>
      </c>
      <c r="L958" s="10">
        <v>687</v>
      </c>
      <c r="M958" s="10">
        <v>691</v>
      </c>
      <c r="N958" s="10">
        <v>877</v>
      </c>
      <c r="O958" s="10">
        <v>1125</v>
      </c>
      <c r="P958" s="10">
        <v>1349</v>
      </c>
      <c r="Q958" t="str">
        <f>VLOOKUP(I958,'CoC Range'!A$2:B$4899,2,FALSE())</f>
        <v>KS-507</v>
      </c>
      <c r="R958">
        <f>IF(VLOOKUP(Q958,'CoC Range'!B$2:C$4899,2,FALSE())="",1,0.5)</f>
        <v>1</v>
      </c>
    </row>
    <row r="959" spans="1:18" ht="14.25" customHeight="1" x14ac:dyDescent="0.35">
      <c r="A959" t="s">
        <v>10939</v>
      </c>
      <c r="B959" t="s">
        <v>10940</v>
      </c>
      <c r="C959" t="s">
        <v>11132</v>
      </c>
      <c r="D959" t="s">
        <v>4949</v>
      </c>
      <c r="F959">
        <v>0</v>
      </c>
      <c r="G959" t="s">
        <v>11133</v>
      </c>
      <c r="H959" t="s">
        <v>11134</v>
      </c>
      <c r="I959">
        <v>20135</v>
      </c>
      <c r="J959">
        <v>2677</v>
      </c>
      <c r="K959">
        <v>2677</v>
      </c>
      <c r="L959" s="10">
        <v>643</v>
      </c>
      <c r="M959" s="10">
        <v>668</v>
      </c>
      <c r="N959" s="10">
        <v>877</v>
      </c>
      <c r="O959" s="10">
        <v>1163</v>
      </c>
      <c r="P959" s="10">
        <v>1168</v>
      </c>
      <c r="Q959" t="str">
        <f>VLOOKUP(I959,'CoC Range'!A$2:B$4899,2,FALSE())</f>
        <v>KS-507</v>
      </c>
      <c r="R959">
        <f>IF(VLOOKUP(Q959,'CoC Range'!B$2:C$4899,2,FALSE())="",1,0.5)</f>
        <v>1</v>
      </c>
    </row>
    <row r="960" spans="1:18" ht="14.25" customHeight="1" x14ac:dyDescent="0.35">
      <c r="A960" t="s">
        <v>10939</v>
      </c>
      <c r="B960" t="s">
        <v>10940</v>
      </c>
      <c r="C960" t="s">
        <v>11135</v>
      </c>
      <c r="D960" t="s">
        <v>4951</v>
      </c>
      <c r="F960">
        <v>0</v>
      </c>
      <c r="G960" t="s">
        <v>11136</v>
      </c>
      <c r="H960" t="s">
        <v>11137</v>
      </c>
      <c r="I960">
        <v>20137</v>
      </c>
      <c r="J960">
        <v>5431</v>
      </c>
      <c r="K960">
        <v>5431</v>
      </c>
      <c r="L960" s="10">
        <v>643</v>
      </c>
      <c r="M960" s="10">
        <v>678</v>
      </c>
      <c r="N960" s="10">
        <v>877</v>
      </c>
      <c r="O960" s="10">
        <v>1132</v>
      </c>
      <c r="P960" s="10">
        <v>1276</v>
      </c>
      <c r="Q960" t="str">
        <f>VLOOKUP(I960,'CoC Range'!A$2:B$4899,2,FALSE())</f>
        <v>KS-507</v>
      </c>
      <c r="R960">
        <f>IF(VLOOKUP(Q960,'CoC Range'!B$2:C$4899,2,FALSE())="",1,0.5)</f>
        <v>1</v>
      </c>
    </row>
    <row r="961" spans="1:18" ht="14.25" customHeight="1" x14ac:dyDescent="0.35">
      <c r="A961" t="s">
        <v>10939</v>
      </c>
      <c r="B961" t="s">
        <v>10940</v>
      </c>
      <c r="C961" t="s">
        <v>11065</v>
      </c>
      <c r="D961" t="s">
        <v>4953</v>
      </c>
      <c r="F961">
        <v>1</v>
      </c>
      <c r="G961" t="s">
        <v>11066</v>
      </c>
      <c r="H961" t="s">
        <v>11138</v>
      </c>
      <c r="I961">
        <v>20139</v>
      </c>
      <c r="J961">
        <v>15787</v>
      </c>
      <c r="K961">
        <v>15787</v>
      </c>
      <c r="L961" s="10">
        <v>792</v>
      </c>
      <c r="M961" s="10">
        <v>820</v>
      </c>
      <c r="N961" s="10">
        <v>1057</v>
      </c>
      <c r="O961" s="10">
        <v>1392</v>
      </c>
      <c r="P961" s="10">
        <v>1411</v>
      </c>
      <c r="Q961" t="str">
        <f>VLOOKUP(I961,'CoC Range'!A$2:B$4899,2,FALSE())</f>
        <v>KS-507</v>
      </c>
      <c r="R961">
        <f>IF(VLOOKUP(Q961,'CoC Range'!B$2:C$4899,2,FALSE())="",1,0.5)</f>
        <v>1</v>
      </c>
    </row>
    <row r="962" spans="1:18" ht="14.25" customHeight="1" x14ac:dyDescent="0.35">
      <c r="A962" t="s">
        <v>10939</v>
      </c>
      <c r="B962" t="s">
        <v>10940</v>
      </c>
      <c r="C962" t="s">
        <v>11139</v>
      </c>
      <c r="D962" t="s">
        <v>4955</v>
      </c>
      <c r="F962">
        <v>0</v>
      </c>
      <c r="G962" t="s">
        <v>11140</v>
      </c>
      <c r="H962" t="s">
        <v>11141</v>
      </c>
      <c r="I962">
        <v>20141</v>
      </c>
      <c r="J962">
        <v>3493</v>
      </c>
      <c r="K962">
        <v>3493</v>
      </c>
      <c r="L962" s="10">
        <v>643</v>
      </c>
      <c r="M962" s="10">
        <v>668</v>
      </c>
      <c r="N962" s="10">
        <v>877</v>
      </c>
      <c r="O962" s="10">
        <v>1108</v>
      </c>
      <c r="P962" s="10">
        <v>1276</v>
      </c>
      <c r="Q962" t="str">
        <f>VLOOKUP(I962,'CoC Range'!A$2:B$4899,2,FALSE())</f>
        <v>KS-507</v>
      </c>
      <c r="R962">
        <f>IF(VLOOKUP(Q962,'CoC Range'!B$2:C$4899,2,FALSE())="",1,0.5)</f>
        <v>1</v>
      </c>
    </row>
    <row r="963" spans="1:18" ht="14.25" customHeight="1" x14ac:dyDescent="0.35">
      <c r="A963" t="s">
        <v>10939</v>
      </c>
      <c r="B963" t="s">
        <v>10940</v>
      </c>
      <c r="C963" t="s">
        <v>11142</v>
      </c>
      <c r="D963" t="s">
        <v>4957</v>
      </c>
      <c r="F963">
        <v>0</v>
      </c>
      <c r="G963" t="s">
        <v>11143</v>
      </c>
      <c r="H963" t="s">
        <v>11144</v>
      </c>
      <c r="I963">
        <v>20143</v>
      </c>
      <c r="J963">
        <v>5768</v>
      </c>
      <c r="K963">
        <v>5768</v>
      </c>
      <c r="L963" s="10">
        <v>684</v>
      </c>
      <c r="M963" s="10">
        <v>711</v>
      </c>
      <c r="N963" s="10">
        <v>933</v>
      </c>
      <c r="O963" s="10">
        <v>1143</v>
      </c>
      <c r="P963" s="10">
        <v>1357</v>
      </c>
      <c r="Q963" t="str">
        <f>VLOOKUP(I963,'CoC Range'!A$2:B$4899,2,FALSE())</f>
        <v>KS-507</v>
      </c>
      <c r="R963">
        <f>IF(VLOOKUP(Q963,'CoC Range'!B$2:C$4899,2,FALSE())="",1,0.5)</f>
        <v>1</v>
      </c>
    </row>
    <row r="964" spans="1:18" ht="14.25" customHeight="1" x14ac:dyDescent="0.35">
      <c r="A964" t="s">
        <v>10939</v>
      </c>
      <c r="B964" t="s">
        <v>10940</v>
      </c>
      <c r="C964" t="s">
        <v>11145</v>
      </c>
      <c r="D964" t="s">
        <v>4959</v>
      </c>
      <c r="F964">
        <v>0</v>
      </c>
      <c r="G964" t="s">
        <v>11146</v>
      </c>
      <c r="H964" t="s">
        <v>11147</v>
      </c>
      <c r="I964">
        <v>20145</v>
      </c>
      <c r="J964">
        <v>6288</v>
      </c>
      <c r="K964">
        <v>6288</v>
      </c>
      <c r="L964" s="10">
        <v>643</v>
      </c>
      <c r="M964" s="10">
        <v>668</v>
      </c>
      <c r="N964" s="10">
        <v>877</v>
      </c>
      <c r="O964" s="10">
        <v>1183</v>
      </c>
      <c r="P964" s="10">
        <v>1276</v>
      </c>
      <c r="Q964" t="str">
        <f>VLOOKUP(I964,'CoC Range'!A$2:B$4899,2,FALSE())</f>
        <v>KS-507</v>
      </c>
      <c r="R964">
        <f>IF(VLOOKUP(Q964,'CoC Range'!B$2:C$4899,2,FALSE())="",1,0.5)</f>
        <v>1</v>
      </c>
    </row>
    <row r="965" spans="1:18" ht="14.25" customHeight="1" x14ac:dyDescent="0.35">
      <c r="A965" t="s">
        <v>10939</v>
      </c>
      <c r="B965" t="s">
        <v>10940</v>
      </c>
      <c r="C965" t="s">
        <v>11148</v>
      </c>
      <c r="D965" t="s">
        <v>3642</v>
      </c>
      <c r="F965">
        <v>0</v>
      </c>
      <c r="G965" t="s">
        <v>11149</v>
      </c>
      <c r="H965" t="s">
        <v>11150</v>
      </c>
      <c r="I965">
        <v>20147</v>
      </c>
      <c r="J965">
        <v>4960</v>
      </c>
      <c r="K965">
        <v>4960</v>
      </c>
      <c r="L965" s="10">
        <v>643</v>
      </c>
      <c r="M965" s="10">
        <v>695</v>
      </c>
      <c r="N965" s="10">
        <v>877</v>
      </c>
      <c r="O965" s="10">
        <v>1185</v>
      </c>
      <c r="P965" s="10">
        <v>1276</v>
      </c>
      <c r="Q965" t="str">
        <f>VLOOKUP(I965,'CoC Range'!A$2:B$4899,2,FALSE())</f>
        <v>KS-507</v>
      </c>
      <c r="R965">
        <f>IF(VLOOKUP(Q965,'CoC Range'!B$2:C$4899,2,FALSE())="",1,0.5)</f>
        <v>1</v>
      </c>
    </row>
    <row r="966" spans="1:18" ht="14.25" customHeight="1" x14ac:dyDescent="0.35">
      <c r="A966" t="s">
        <v>10939</v>
      </c>
      <c r="B966" t="s">
        <v>10940</v>
      </c>
      <c r="C966" t="s">
        <v>11151</v>
      </c>
      <c r="D966" t="s">
        <v>4962</v>
      </c>
      <c r="F966">
        <v>1</v>
      </c>
      <c r="G966" t="s">
        <v>11152</v>
      </c>
      <c r="H966" t="s">
        <v>11153</v>
      </c>
      <c r="I966">
        <v>20149</v>
      </c>
      <c r="J966">
        <v>25482</v>
      </c>
      <c r="K966">
        <v>25482</v>
      </c>
      <c r="L966" s="10">
        <v>870</v>
      </c>
      <c r="M966" s="10">
        <v>875</v>
      </c>
      <c r="N966" s="10">
        <v>1068</v>
      </c>
      <c r="O966" s="10">
        <v>1485</v>
      </c>
      <c r="P966" s="10">
        <v>1792</v>
      </c>
      <c r="Q966" t="str">
        <f>VLOOKUP(I966,'CoC Range'!A$2:B$4899,2,FALSE())</f>
        <v>KS-507</v>
      </c>
      <c r="R966">
        <f>IF(VLOOKUP(Q966,'CoC Range'!B$2:C$4899,2,FALSE())="",1,0.5)</f>
        <v>1</v>
      </c>
    </row>
    <row r="967" spans="1:18" ht="14.25" customHeight="1" x14ac:dyDescent="0.35">
      <c r="A967" t="s">
        <v>10939</v>
      </c>
      <c r="B967" t="s">
        <v>10940</v>
      </c>
      <c r="C967" t="s">
        <v>11154</v>
      </c>
      <c r="D967" t="s">
        <v>4964</v>
      </c>
      <c r="F967">
        <v>0</v>
      </c>
      <c r="G967" t="s">
        <v>11155</v>
      </c>
      <c r="H967" t="s">
        <v>11156</v>
      </c>
      <c r="I967">
        <v>20151</v>
      </c>
      <c r="J967">
        <v>9175</v>
      </c>
      <c r="K967">
        <v>9175</v>
      </c>
      <c r="L967" s="10">
        <v>643</v>
      </c>
      <c r="M967" s="10">
        <v>766</v>
      </c>
      <c r="N967" s="10">
        <v>877</v>
      </c>
      <c r="O967" s="10">
        <v>1157</v>
      </c>
      <c r="P967" s="10">
        <v>1161</v>
      </c>
      <c r="Q967" t="str">
        <f>VLOOKUP(I967,'CoC Range'!A$2:B$4899,2,FALSE())</f>
        <v>KS-507</v>
      </c>
      <c r="R967">
        <f>IF(VLOOKUP(Q967,'CoC Range'!B$2:C$4899,2,FALSE())="",1,0.5)</f>
        <v>1</v>
      </c>
    </row>
    <row r="968" spans="1:18" ht="14.25" customHeight="1" x14ac:dyDescent="0.35">
      <c r="A968" t="s">
        <v>10939</v>
      </c>
      <c r="B968" t="s">
        <v>10940</v>
      </c>
      <c r="C968" t="s">
        <v>11157</v>
      </c>
      <c r="D968" t="s">
        <v>4966</v>
      </c>
      <c r="F968">
        <v>0</v>
      </c>
      <c r="G968" t="s">
        <v>11158</v>
      </c>
      <c r="H968" t="s">
        <v>11159</v>
      </c>
      <c r="I968">
        <v>20153</v>
      </c>
      <c r="J968">
        <v>2544</v>
      </c>
      <c r="K968">
        <v>2544</v>
      </c>
      <c r="L968" s="10">
        <v>697</v>
      </c>
      <c r="M968" s="10">
        <v>726</v>
      </c>
      <c r="N968" s="10">
        <v>952</v>
      </c>
      <c r="O968" s="10">
        <v>1141</v>
      </c>
      <c r="P968" s="10">
        <v>1385</v>
      </c>
      <c r="Q968" t="str">
        <f>VLOOKUP(I968,'CoC Range'!A$2:B$4899,2,FALSE())</f>
        <v>KS-507</v>
      </c>
      <c r="R968">
        <f>IF(VLOOKUP(Q968,'CoC Range'!B$2:C$4899,2,FALSE())="",1,0.5)</f>
        <v>1</v>
      </c>
    </row>
    <row r="969" spans="1:18" ht="14.25" customHeight="1" x14ac:dyDescent="0.35">
      <c r="A969" t="s">
        <v>10939</v>
      </c>
      <c r="B969" t="s">
        <v>10940</v>
      </c>
      <c r="C969" t="s">
        <v>11160</v>
      </c>
      <c r="D969" t="s">
        <v>4968</v>
      </c>
      <c r="F969">
        <v>0</v>
      </c>
      <c r="G969" t="s">
        <v>11161</v>
      </c>
      <c r="H969" t="s">
        <v>11162</v>
      </c>
      <c r="I969">
        <v>20155</v>
      </c>
      <c r="J969">
        <v>61881</v>
      </c>
      <c r="K969">
        <v>61881</v>
      </c>
      <c r="L969" s="10">
        <v>660</v>
      </c>
      <c r="M969" s="10">
        <v>729</v>
      </c>
      <c r="N969" s="10">
        <v>957</v>
      </c>
      <c r="O969" s="10">
        <v>1168</v>
      </c>
      <c r="P969" s="10">
        <v>1326</v>
      </c>
      <c r="Q969" t="str">
        <f>VLOOKUP(I969,'CoC Range'!A$2:B$4899,2,FALSE())</f>
        <v>KS-507</v>
      </c>
      <c r="R969">
        <f>IF(VLOOKUP(Q969,'CoC Range'!B$2:C$4899,2,FALSE())="",1,0.5)</f>
        <v>1</v>
      </c>
    </row>
    <row r="970" spans="1:18" ht="14.25" customHeight="1" x14ac:dyDescent="0.35">
      <c r="A970" t="s">
        <v>10939</v>
      </c>
      <c r="B970" t="s">
        <v>10940</v>
      </c>
      <c r="C970" t="s">
        <v>11163</v>
      </c>
      <c r="D970" t="s">
        <v>4970</v>
      </c>
      <c r="F970">
        <v>0</v>
      </c>
      <c r="G970" t="s">
        <v>11164</v>
      </c>
      <c r="H970" t="s">
        <v>11165</v>
      </c>
      <c r="I970">
        <v>20157</v>
      </c>
      <c r="J970">
        <v>4686</v>
      </c>
      <c r="K970">
        <v>4686</v>
      </c>
      <c r="L970" s="10">
        <v>643</v>
      </c>
      <c r="M970" s="10">
        <v>800</v>
      </c>
      <c r="N970" s="10">
        <v>877</v>
      </c>
      <c r="O970" s="10">
        <v>1200</v>
      </c>
      <c r="P970" s="10">
        <v>1276</v>
      </c>
      <c r="Q970" t="str">
        <f>VLOOKUP(I970,'CoC Range'!A$2:B$4899,2,FALSE())</f>
        <v>KS-507</v>
      </c>
      <c r="R970">
        <f>IF(VLOOKUP(Q970,'CoC Range'!B$2:C$4899,2,FALSE())="",1,0.5)</f>
        <v>1</v>
      </c>
    </row>
    <row r="971" spans="1:18" ht="14.25" customHeight="1" x14ac:dyDescent="0.35">
      <c r="A971" t="s">
        <v>10939</v>
      </c>
      <c r="B971" t="s">
        <v>10940</v>
      </c>
      <c r="C971" t="s">
        <v>11166</v>
      </c>
      <c r="D971" t="s">
        <v>4972</v>
      </c>
      <c r="F971">
        <v>0</v>
      </c>
      <c r="G971" t="s">
        <v>11167</v>
      </c>
      <c r="H971" t="s">
        <v>11168</v>
      </c>
      <c r="I971">
        <v>20159</v>
      </c>
      <c r="J971">
        <v>9441</v>
      </c>
      <c r="K971">
        <v>9441</v>
      </c>
      <c r="L971" s="10">
        <v>643</v>
      </c>
      <c r="M971" s="10">
        <v>668</v>
      </c>
      <c r="N971" s="10">
        <v>877</v>
      </c>
      <c r="O971" s="10">
        <v>1178</v>
      </c>
      <c r="P971" s="10">
        <v>1276</v>
      </c>
      <c r="Q971" t="str">
        <f>VLOOKUP(I971,'CoC Range'!A$2:B$4899,2,FALSE())</f>
        <v>KS-507</v>
      </c>
      <c r="R971">
        <f>IF(VLOOKUP(Q971,'CoC Range'!B$2:C$4899,2,FALSE())="",1,0.5)</f>
        <v>1</v>
      </c>
    </row>
    <row r="972" spans="1:18" ht="14.25" customHeight="1" x14ac:dyDescent="0.35">
      <c r="A972" t="s">
        <v>10939</v>
      </c>
      <c r="B972" t="s">
        <v>10940</v>
      </c>
      <c r="C972" t="s">
        <v>11151</v>
      </c>
      <c r="D972" t="s">
        <v>4974</v>
      </c>
      <c r="F972">
        <v>1</v>
      </c>
      <c r="G972" t="s">
        <v>11152</v>
      </c>
      <c r="H972" t="s">
        <v>11169</v>
      </c>
      <c r="I972">
        <v>20161</v>
      </c>
      <c r="J972">
        <v>72105</v>
      </c>
      <c r="K972">
        <v>72105</v>
      </c>
      <c r="L972" s="10">
        <v>870</v>
      </c>
      <c r="M972" s="10">
        <v>875</v>
      </c>
      <c r="N972" s="10">
        <v>1068</v>
      </c>
      <c r="O972" s="10">
        <v>1485</v>
      </c>
      <c r="P972" s="10">
        <v>1792</v>
      </c>
      <c r="Q972" t="str">
        <f>VLOOKUP(I972,'CoC Range'!A$2:B$4899,2,FALSE())</f>
        <v>KS-507</v>
      </c>
      <c r="R972">
        <f>IF(VLOOKUP(Q972,'CoC Range'!B$2:C$4899,2,FALSE())="",1,0.5)</f>
        <v>1</v>
      </c>
    </row>
    <row r="973" spans="1:18" ht="14.25" customHeight="1" x14ac:dyDescent="0.35">
      <c r="A973" t="s">
        <v>10939</v>
      </c>
      <c r="B973" t="s">
        <v>10940</v>
      </c>
      <c r="C973" t="s">
        <v>11170</v>
      </c>
      <c r="D973" t="s">
        <v>4976</v>
      </c>
      <c r="F973">
        <v>0</v>
      </c>
      <c r="G973" t="s">
        <v>11171</v>
      </c>
      <c r="H973" t="s">
        <v>11172</v>
      </c>
      <c r="I973">
        <v>20163</v>
      </c>
      <c r="J973">
        <v>4925</v>
      </c>
      <c r="K973">
        <v>4925</v>
      </c>
      <c r="L973" s="10">
        <v>643</v>
      </c>
      <c r="M973" s="10">
        <v>668</v>
      </c>
      <c r="N973" s="10">
        <v>877</v>
      </c>
      <c r="O973" s="10">
        <v>1052</v>
      </c>
      <c r="P973" s="10">
        <v>1276</v>
      </c>
      <c r="Q973" t="str">
        <f>VLOOKUP(I973,'CoC Range'!A$2:B$4899,2,FALSE())</f>
        <v>KS-507</v>
      </c>
      <c r="R973">
        <f>IF(VLOOKUP(Q973,'CoC Range'!B$2:C$4899,2,FALSE())="",1,0.5)</f>
        <v>1</v>
      </c>
    </row>
    <row r="974" spans="1:18" ht="14.25" customHeight="1" x14ac:dyDescent="0.35">
      <c r="A974" t="s">
        <v>10939</v>
      </c>
      <c r="B974" t="s">
        <v>10940</v>
      </c>
      <c r="C974" t="s">
        <v>11173</v>
      </c>
      <c r="D974" t="s">
        <v>4663</v>
      </c>
      <c r="F974">
        <v>0</v>
      </c>
      <c r="G974" t="s">
        <v>11174</v>
      </c>
      <c r="H974" t="s">
        <v>11175</v>
      </c>
      <c r="I974">
        <v>20165</v>
      </c>
      <c r="J974">
        <v>2939</v>
      </c>
      <c r="K974">
        <v>2939</v>
      </c>
      <c r="L974" s="10">
        <v>643</v>
      </c>
      <c r="M974" s="10">
        <v>710</v>
      </c>
      <c r="N974" s="10">
        <v>877</v>
      </c>
      <c r="O974" s="10">
        <v>1220</v>
      </c>
      <c r="P974" s="10">
        <v>1302</v>
      </c>
      <c r="Q974" t="str">
        <f>VLOOKUP(I974,'CoC Range'!A$2:B$4899,2,FALSE())</f>
        <v>KS-507</v>
      </c>
      <c r="R974">
        <f>IF(VLOOKUP(Q974,'CoC Range'!B$2:C$4899,2,FALSE())="",1,0.5)</f>
        <v>1</v>
      </c>
    </row>
    <row r="975" spans="1:18" ht="14.25" customHeight="1" x14ac:dyDescent="0.35">
      <c r="A975" t="s">
        <v>10939</v>
      </c>
      <c r="B975" t="s">
        <v>10940</v>
      </c>
      <c r="C975" t="s">
        <v>11176</v>
      </c>
      <c r="D975" t="s">
        <v>3439</v>
      </c>
      <c r="F975">
        <v>0</v>
      </c>
      <c r="G975" t="s">
        <v>11177</v>
      </c>
      <c r="H975" t="s">
        <v>11178</v>
      </c>
      <c r="I975">
        <v>20167</v>
      </c>
      <c r="J975">
        <v>6702</v>
      </c>
      <c r="K975">
        <v>6702</v>
      </c>
      <c r="L975" s="10">
        <v>643</v>
      </c>
      <c r="M975" s="10">
        <v>765</v>
      </c>
      <c r="N975" s="10">
        <v>877</v>
      </c>
      <c r="O975" s="10">
        <v>1062</v>
      </c>
      <c r="P975" s="10">
        <v>1276</v>
      </c>
      <c r="Q975" t="str">
        <f>VLOOKUP(I975,'CoC Range'!A$2:B$4899,2,FALSE())</f>
        <v>KS-507</v>
      </c>
      <c r="R975">
        <f>IF(VLOOKUP(Q975,'CoC Range'!B$2:C$4899,2,FALSE())="",1,0.5)</f>
        <v>1</v>
      </c>
    </row>
    <row r="976" spans="1:18" ht="14.25" customHeight="1" x14ac:dyDescent="0.35">
      <c r="A976" t="s">
        <v>10939</v>
      </c>
      <c r="B976" t="s">
        <v>10940</v>
      </c>
      <c r="C976" t="s">
        <v>11179</v>
      </c>
      <c r="D976" t="s">
        <v>3658</v>
      </c>
      <c r="F976">
        <v>0</v>
      </c>
      <c r="G976" t="s">
        <v>11180</v>
      </c>
      <c r="H976" t="s">
        <v>11181</v>
      </c>
      <c r="I976">
        <v>20169</v>
      </c>
      <c r="J976">
        <v>54160</v>
      </c>
      <c r="K976">
        <v>54160</v>
      </c>
      <c r="L976" s="10">
        <v>765</v>
      </c>
      <c r="M976" s="10">
        <v>770</v>
      </c>
      <c r="N976" s="10">
        <v>1009</v>
      </c>
      <c r="O976" s="10">
        <v>1222</v>
      </c>
      <c r="P976" s="10">
        <v>1336</v>
      </c>
      <c r="Q976" t="str">
        <f>VLOOKUP(I976,'CoC Range'!A$2:B$4899,2,FALSE())</f>
        <v>KS-507</v>
      </c>
      <c r="R976">
        <f>IF(VLOOKUP(Q976,'CoC Range'!B$2:C$4899,2,FALSE())="",1,0.5)</f>
        <v>1</v>
      </c>
    </row>
    <row r="977" spans="1:18" ht="14.25" customHeight="1" x14ac:dyDescent="0.35">
      <c r="A977" t="s">
        <v>10939</v>
      </c>
      <c r="B977" t="s">
        <v>10940</v>
      </c>
      <c r="C977" t="s">
        <v>11182</v>
      </c>
      <c r="D977" t="s">
        <v>3660</v>
      </c>
      <c r="F977">
        <v>0</v>
      </c>
      <c r="G977" t="s">
        <v>11183</v>
      </c>
      <c r="H977" t="s">
        <v>11184</v>
      </c>
      <c r="I977">
        <v>20171</v>
      </c>
      <c r="J977">
        <v>5128</v>
      </c>
      <c r="K977">
        <v>5128</v>
      </c>
      <c r="L977" s="10">
        <v>643</v>
      </c>
      <c r="M977" s="10">
        <v>668</v>
      </c>
      <c r="N977" s="10">
        <v>877</v>
      </c>
      <c r="O977" s="10">
        <v>1132</v>
      </c>
      <c r="P977" s="10">
        <v>1471</v>
      </c>
      <c r="Q977" t="str">
        <f>VLOOKUP(I977,'CoC Range'!A$2:B$4899,2,FALSE())</f>
        <v>KS-507</v>
      </c>
      <c r="R977">
        <f>IF(VLOOKUP(Q977,'CoC Range'!B$2:C$4899,2,FALSE())="",1,0.5)</f>
        <v>1</v>
      </c>
    </row>
    <row r="978" spans="1:18" ht="14.25" customHeight="1" x14ac:dyDescent="0.35">
      <c r="A978" t="s">
        <v>10939</v>
      </c>
      <c r="B978" t="s">
        <v>10940</v>
      </c>
      <c r="C978" t="s">
        <v>10962</v>
      </c>
      <c r="D978" t="s">
        <v>3906</v>
      </c>
      <c r="F978">
        <v>1</v>
      </c>
      <c r="G978" t="s">
        <v>10963</v>
      </c>
      <c r="H978" t="s">
        <v>11185</v>
      </c>
      <c r="I978">
        <v>20173</v>
      </c>
      <c r="J978">
        <v>522700</v>
      </c>
      <c r="K978">
        <v>522700</v>
      </c>
      <c r="L978" s="10">
        <v>782</v>
      </c>
      <c r="M978" s="10">
        <v>849</v>
      </c>
      <c r="N978" s="10">
        <v>1099</v>
      </c>
      <c r="O978" s="10">
        <v>1444</v>
      </c>
      <c r="P978" s="10">
        <v>1784</v>
      </c>
      <c r="Q978" t="str">
        <f>VLOOKUP(I978,'CoC Range'!A$2:B$4899,2,FALSE())</f>
        <v>KS-502</v>
      </c>
      <c r="R978">
        <f>IF(VLOOKUP(Q978,'CoC Range'!B$2:C$4899,2,FALSE())="",1,0.5)</f>
        <v>1</v>
      </c>
    </row>
    <row r="979" spans="1:18" ht="14.25" customHeight="1" x14ac:dyDescent="0.35">
      <c r="A979" t="s">
        <v>10939</v>
      </c>
      <c r="B979" t="s">
        <v>10940</v>
      </c>
      <c r="C979" t="s">
        <v>11186</v>
      </c>
      <c r="D979" t="s">
        <v>4983</v>
      </c>
      <c r="F979">
        <v>0</v>
      </c>
      <c r="G979" t="s">
        <v>11187</v>
      </c>
      <c r="H979" t="s">
        <v>11188</v>
      </c>
      <c r="I979">
        <v>20175</v>
      </c>
      <c r="J979">
        <v>21942</v>
      </c>
      <c r="K979">
        <v>21942</v>
      </c>
      <c r="L979" s="10">
        <v>733</v>
      </c>
      <c r="M979" s="10">
        <v>771</v>
      </c>
      <c r="N979" s="10">
        <v>1000</v>
      </c>
      <c r="O979" s="10">
        <v>1344</v>
      </c>
      <c r="P979" s="10">
        <v>1505</v>
      </c>
      <c r="Q979" t="str">
        <f>VLOOKUP(I979,'CoC Range'!A$2:B$4899,2,FALSE())</f>
        <v>KS-507</v>
      </c>
      <c r="R979">
        <f>IF(VLOOKUP(Q979,'CoC Range'!B$2:C$4899,2,FALSE())="",1,0.5)</f>
        <v>1</v>
      </c>
    </row>
    <row r="980" spans="1:18" ht="14.25" customHeight="1" x14ac:dyDescent="0.35">
      <c r="A980" t="s">
        <v>10939</v>
      </c>
      <c r="B980" t="s">
        <v>10940</v>
      </c>
      <c r="C980" t="s">
        <v>11065</v>
      </c>
      <c r="D980" t="s">
        <v>4985</v>
      </c>
      <c r="F980">
        <v>1</v>
      </c>
      <c r="G980" t="s">
        <v>11066</v>
      </c>
      <c r="H980" t="s">
        <v>11189</v>
      </c>
      <c r="I980">
        <v>20177</v>
      </c>
      <c r="J980">
        <v>178625</v>
      </c>
      <c r="K980">
        <v>178625</v>
      </c>
      <c r="L980" s="10">
        <v>792</v>
      </c>
      <c r="M980" s="10">
        <v>820</v>
      </c>
      <c r="N980" s="10">
        <v>1057</v>
      </c>
      <c r="O980" s="10">
        <v>1392</v>
      </c>
      <c r="P980" s="10">
        <v>1411</v>
      </c>
      <c r="Q980" t="str">
        <f>VLOOKUP(I980,'CoC Range'!A$2:B$4899,2,FALSE())</f>
        <v>KS-503</v>
      </c>
      <c r="R980">
        <f>IF(VLOOKUP(Q980,'CoC Range'!B$2:C$4899,2,FALSE())="",1,0.5)</f>
        <v>1</v>
      </c>
    </row>
    <row r="981" spans="1:18" ht="14.25" customHeight="1" x14ac:dyDescent="0.35">
      <c r="A981" t="s">
        <v>10939</v>
      </c>
      <c r="B981" t="s">
        <v>10940</v>
      </c>
      <c r="C981" t="s">
        <v>11190</v>
      </c>
      <c r="D981" t="s">
        <v>4987</v>
      </c>
      <c r="F981">
        <v>0</v>
      </c>
      <c r="G981" t="s">
        <v>11191</v>
      </c>
      <c r="H981" t="s">
        <v>11192</v>
      </c>
      <c r="I981">
        <v>20179</v>
      </c>
      <c r="J981">
        <v>2450</v>
      </c>
      <c r="K981">
        <v>2450</v>
      </c>
      <c r="L981" s="10">
        <v>643</v>
      </c>
      <c r="M981" s="10">
        <v>699</v>
      </c>
      <c r="N981" s="10">
        <v>877</v>
      </c>
      <c r="O981" s="10">
        <v>1052</v>
      </c>
      <c r="P981" s="10">
        <v>1276</v>
      </c>
      <c r="Q981" t="str">
        <f>VLOOKUP(I981,'CoC Range'!A$2:B$4899,2,FALSE())</f>
        <v>KS-507</v>
      </c>
      <c r="R981">
        <f>IF(VLOOKUP(Q981,'CoC Range'!B$2:C$4899,2,FALSE())="",1,0.5)</f>
        <v>1</v>
      </c>
    </row>
    <row r="982" spans="1:18" ht="14.25" customHeight="1" x14ac:dyDescent="0.35">
      <c r="A982" t="s">
        <v>10939</v>
      </c>
      <c r="B982" t="s">
        <v>10940</v>
      </c>
      <c r="C982" t="s">
        <v>11193</v>
      </c>
      <c r="D982" t="s">
        <v>4989</v>
      </c>
      <c r="F982">
        <v>0</v>
      </c>
      <c r="G982" t="s">
        <v>11194</v>
      </c>
      <c r="H982" t="s">
        <v>11195</v>
      </c>
      <c r="I982">
        <v>20181</v>
      </c>
      <c r="J982">
        <v>5940</v>
      </c>
      <c r="K982">
        <v>5940</v>
      </c>
      <c r="L982" s="10">
        <v>683</v>
      </c>
      <c r="M982" s="10">
        <v>710</v>
      </c>
      <c r="N982" s="10">
        <v>932</v>
      </c>
      <c r="O982" s="10">
        <v>1117</v>
      </c>
      <c r="P982" s="10">
        <v>1356</v>
      </c>
      <c r="Q982" t="str">
        <f>VLOOKUP(I982,'CoC Range'!A$2:B$4899,2,FALSE())</f>
        <v>KS-507</v>
      </c>
      <c r="R982">
        <f>IF(VLOOKUP(Q982,'CoC Range'!B$2:C$4899,2,FALSE())="",1,0.5)</f>
        <v>1</v>
      </c>
    </row>
    <row r="983" spans="1:18" ht="14.25" customHeight="1" x14ac:dyDescent="0.35">
      <c r="A983" t="s">
        <v>10939</v>
      </c>
      <c r="B983" t="s">
        <v>10940</v>
      </c>
      <c r="C983" t="s">
        <v>11196</v>
      </c>
      <c r="D983" t="s">
        <v>4991</v>
      </c>
      <c r="F983">
        <v>0</v>
      </c>
      <c r="G983" t="s">
        <v>11197</v>
      </c>
      <c r="H983" t="s">
        <v>11198</v>
      </c>
      <c r="I983">
        <v>20183</v>
      </c>
      <c r="J983">
        <v>3561</v>
      </c>
      <c r="K983">
        <v>3561</v>
      </c>
      <c r="L983" s="10">
        <v>643</v>
      </c>
      <c r="M983" s="10">
        <v>762</v>
      </c>
      <c r="N983" s="10">
        <v>877</v>
      </c>
      <c r="O983" s="10">
        <v>1134</v>
      </c>
      <c r="P983" s="10">
        <v>1276</v>
      </c>
      <c r="Q983" t="str">
        <f>VLOOKUP(I983,'CoC Range'!A$2:B$4899,2,FALSE())</f>
        <v>KS-507</v>
      </c>
      <c r="R983">
        <f>IF(VLOOKUP(Q983,'CoC Range'!B$2:C$4899,2,FALSE())="",1,0.5)</f>
        <v>1</v>
      </c>
    </row>
    <row r="984" spans="1:18" ht="14.25" customHeight="1" x14ac:dyDescent="0.35">
      <c r="A984" t="s">
        <v>10939</v>
      </c>
      <c r="B984" t="s">
        <v>10940</v>
      </c>
      <c r="C984" t="s">
        <v>11199</v>
      </c>
      <c r="D984" t="s">
        <v>4993</v>
      </c>
      <c r="F984">
        <v>0</v>
      </c>
      <c r="G984" t="s">
        <v>11200</v>
      </c>
      <c r="H984" t="s">
        <v>11201</v>
      </c>
      <c r="I984">
        <v>20185</v>
      </c>
      <c r="J984">
        <v>4054</v>
      </c>
      <c r="K984">
        <v>4054</v>
      </c>
      <c r="L984" s="10">
        <v>643</v>
      </c>
      <c r="M984" s="10">
        <v>682</v>
      </c>
      <c r="N984" s="10">
        <v>877</v>
      </c>
      <c r="O984" s="10">
        <v>1167</v>
      </c>
      <c r="P984" s="10">
        <v>1276</v>
      </c>
      <c r="Q984" t="str">
        <f>VLOOKUP(I984,'CoC Range'!A$2:B$4899,2,FALSE())</f>
        <v>KS-507</v>
      </c>
      <c r="R984">
        <f>IF(VLOOKUP(Q984,'CoC Range'!B$2:C$4899,2,FALSE())="",1,0.5)</f>
        <v>1</v>
      </c>
    </row>
    <row r="985" spans="1:18" ht="14.25" customHeight="1" x14ac:dyDescent="0.35">
      <c r="A985" t="s">
        <v>10939</v>
      </c>
      <c r="B985" t="s">
        <v>10940</v>
      </c>
      <c r="C985" t="s">
        <v>11202</v>
      </c>
      <c r="D985" t="s">
        <v>4995</v>
      </c>
      <c r="F985">
        <v>0</v>
      </c>
      <c r="G985" t="s">
        <v>11203</v>
      </c>
      <c r="H985" t="s">
        <v>11204</v>
      </c>
      <c r="I985">
        <v>20187</v>
      </c>
      <c r="J985">
        <v>2060</v>
      </c>
      <c r="K985">
        <v>2060</v>
      </c>
      <c r="L985" s="10">
        <v>643</v>
      </c>
      <c r="M985" s="10">
        <v>668</v>
      </c>
      <c r="N985" s="10">
        <v>877</v>
      </c>
      <c r="O985" s="10">
        <v>1132</v>
      </c>
      <c r="P985" s="10">
        <v>1276</v>
      </c>
      <c r="Q985" t="str">
        <f>VLOOKUP(I985,'CoC Range'!A$2:B$4899,2,FALSE())</f>
        <v>KS-507</v>
      </c>
      <c r="R985">
        <f>IF(VLOOKUP(Q985,'CoC Range'!B$2:C$4899,2,FALSE())="",1,0.5)</f>
        <v>1</v>
      </c>
    </row>
    <row r="986" spans="1:18" ht="14.25" customHeight="1" x14ac:dyDescent="0.35">
      <c r="A986" t="s">
        <v>10939</v>
      </c>
      <c r="B986" t="s">
        <v>10940</v>
      </c>
      <c r="C986" t="s">
        <v>11205</v>
      </c>
      <c r="D986" t="s">
        <v>4997</v>
      </c>
      <c r="F986">
        <v>0</v>
      </c>
      <c r="G986" t="s">
        <v>11206</v>
      </c>
      <c r="H986" t="s">
        <v>11207</v>
      </c>
      <c r="I986">
        <v>20189</v>
      </c>
      <c r="J986">
        <v>5275</v>
      </c>
      <c r="K986">
        <v>5275</v>
      </c>
      <c r="L986" s="10">
        <v>662</v>
      </c>
      <c r="M986" s="10">
        <v>688</v>
      </c>
      <c r="N986" s="10">
        <v>903</v>
      </c>
      <c r="O986" s="10">
        <v>1100</v>
      </c>
      <c r="P986" s="10">
        <v>1196</v>
      </c>
      <c r="Q986" t="str">
        <f>VLOOKUP(I986,'CoC Range'!A$2:B$4899,2,FALSE())</f>
        <v>KS-507</v>
      </c>
      <c r="R986">
        <f>IF(VLOOKUP(Q986,'CoC Range'!B$2:C$4899,2,FALSE())="",1,0.5)</f>
        <v>1</v>
      </c>
    </row>
    <row r="987" spans="1:18" ht="14.25" customHeight="1" x14ac:dyDescent="0.35">
      <c r="A987" t="s">
        <v>10939</v>
      </c>
      <c r="B987" t="s">
        <v>10940</v>
      </c>
      <c r="C987" t="s">
        <v>11208</v>
      </c>
      <c r="D987" t="s">
        <v>4999</v>
      </c>
      <c r="F987">
        <v>1</v>
      </c>
      <c r="G987" t="s">
        <v>11209</v>
      </c>
      <c r="H987" t="s">
        <v>11210</v>
      </c>
      <c r="I987">
        <v>20191</v>
      </c>
      <c r="J987">
        <v>22517</v>
      </c>
      <c r="K987">
        <v>22517</v>
      </c>
      <c r="L987" s="10">
        <v>751</v>
      </c>
      <c r="M987" s="10">
        <v>812</v>
      </c>
      <c r="N987" s="10">
        <v>1065</v>
      </c>
      <c r="O987" s="10">
        <v>1277</v>
      </c>
      <c r="P987" s="10">
        <v>1410</v>
      </c>
      <c r="Q987" t="str">
        <f>VLOOKUP(I987,'CoC Range'!A$2:B$4899,2,FALSE())</f>
        <v>KS-507</v>
      </c>
      <c r="R987">
        <f>IF(VLOOKUP(Q987,'CoC Range'!B$2:C$4899,2,FALSE())="",1,0.5)</f>
        <v>1</v>
      </c>
    </row>
    <row r="988" spans="1:18" ht="14.25" customHeight="1" x14ac:dyDescent="0.35">
      <c r="A988" t="s">
        <v>10939</v>
      </c>
      <c r="B988" t="s">
        <v>10940</v>
      </c>
      <c r="C988" t="s">
        <v>11211</v>
      </c>
      <c r="D988" t="s">
        <v>4283</v>
      </c>
      <c r="F988">
        <v>0</v>
      </c>
      <c r="G988" t="s">
        <v>11212</v>
      </c>
      <c r="H988" t="s">
        <v>11213</v>
      </c>
      <c r="I988">
        <v>20193</v>
      </c>
      <c r="J988">
        <v>7907</v>
      </c>
      <c r="K988">
        <v>7907</v>
      </c>
      <c r="L988" s="10">
        <v>643</v>
      </c>
      <c r="M988" s="10">
        <v>688</v>
      </c>
      <c r="N988" s="10">
        <v>877</v>
      </c>
      <c r="O988" s="10">
        <v>1116</v>
      </c>
      <c r="P988" s="10">
        <v>1276</v>
      </c>
      <c r="Q988" t="str">
        <f>VLOOKUP(I988,'CoC Range'!A$2:B$4899,2,FALSE())</f>
        <v>KS-507</v>
      </c>
      <c r="R988">
        <f>IF(VLOOKUP(Q988,'CoC Range'!B$2:C$4899,2,FALSE())="",1,0.5)</f>
        <v>1</v>
      </c>
    </row>
    <row r="989" spans="1:18" ht="14.25" customHeight="1" x14ac:dyDescent="0.35">
      <c r="A989" t="s">
        <v>10939</v>
      </c>
      <c r="B989" t="s">
        <v>10940</v>
      </c>
      <c r="C989" t="s">
        <v>11214</v>
      </c>
      <c r="D989" t="s">
        <v>5002</v>
      </c>
      <c r="F989">
        <v>0</v>
      </c>
      <c r="G989" t="s">
        <v>11215</v>
      </c>
      <c r="H989" t="s">
        <v>11216</v>
      </c>
      <c r="I989">
        <v>20195</v>
      </c>
      <c r="J989">
        <v>2798</v>
      </c>
      <c r="K989">
        <v>2798</v>
      </c>
      <c r="L989" s="10">
        <v>643</v>
      </c>
      <c r="M989" s="10">
        <v>782</v>
      </c>
      <c r="N989" s="10">
        <v>877</v>
      </c>
      <c r="O989" s="10">
        <v>1052</v>
      </c>
      <c r="P989" s="10">
        <v>1276</v>
      </c>
      <c r="Q989" t="str">
        <f>VLOOKUP(I989,'CoC Range'!A$2:B$4899,2,FALSE())</f>
        <v>KS-507</v>
      </c>
      <c r="R989">
        <f>IF(VLOOKUP(Q989,'CoC Range'!B$2:C$4899,2,FALSE())="",1,0.5)</f>
        <v>1</v>
      </c>
    </row>
    <row r="990" spans="1:18" ht="14.25" customHeight="1" x14ac:dyDescent="0.35">
      <c r="A990" t="s">
        <v>10939</v>
      </c>
      <c r="B990" t="s">
        <v>10940</v>
      </c>
      <c r="C990" t="s">
        <v>11065</v>
      </c>
      <c r="D990" t="s">
        <v>5004</v>
      </c>
      <c r="F990">
        <v>1</v>
      </c>
      <c r="G990" t="s">
        <v>11066</v>
      </c>
      <c r="H990" t="s">
        <v>11217</v>
      </c>
      <c r="I990">
        <v>20197</v>
      </c>
      <c r="J990">
        <v>6922</v>
      </c>
      <c r="K990">
        <v>6922</v>
      </c>
      <c r="L990" s="10">
        <v>792</v>
      </c>
      <c r="M990" s="10">
        <v>820</v>
      </c>
      <c r="N990" s="10">
        <v>1057</v>
      </c>
      <c r="O990" s="10">
        <v>1392</v>
      </c>
      <c r="P990" s="10">
        <v>1411</v>
      </c>
      <c r="Q990" t="str">
        <f>VLOOKUP(I990,'CoC Range'!A$2:B$4899,2,FALSE())</f>
        <v>KS-507</v>
      </c>
      <c r="R990">
        <f>IF(VLOOKUP(Q990,'CoC Range'!B$2:C$4899,2,FALSE())="",1,0.5)</f>
        <v>1</v>
      </c>
    </row>
    <row r="991" spans="1:18" ht="14.25" customHeight="1" x14ac:dyDescent="0.35">
      <c r="A991" t="s">
        <v>10939</v>
      </c>
      <c r="B991" t="s">
        <v>10940</v>
      </c>
      <c r="C991" t="s">
        <v>11218</v>
      </c>
      <c r="D991" t="s">
        <v>5006</v>
      </c>
      <c r="F991">
        <v>0</v>
      </c>
      <c r="G991" t="s">
        <v>11219</v>
      </c>
      <c r="H991" t="s">
        <v>11220</v>
      </c>
      <c r="I991">
        <v>20199</v>
      </c>
      <c r="J991">
        <v>1489</v>
      </c>
      <c r="K991">
        <v>1489</v>
      </c>
      <c r="L991" s="10">
        <v>643</v>
      </c>
      <c r="M991" s="10">
        <v>758</v>
      </c>
      <c r="N991" s="10">
        <v>877</v>
      </c>
      <c r="O991" s="10">
        <v>1220</v>
      </c>
      <c r="P991" s="10">
        <v>1276</v>
      </c>
      <c r="Q991" t="str">
        <f>VLOOKUP(I991,'CoC Range'!A$2:B$4899,2,FALSE())</f>
        <v>KS-507</v>
      </c>
      <c r="R991">
        <f>IF(VLOOKUP(Q991,'CoC Range'!B$2:C$4899,2,FALSE())="",1,0.5)</f>
        <v>1</v>
      </c>
    </row>
    <row r="992" spans="1:18" ht="14.25" customHeight="1" x14ac:dyDescent="0.35">
      <c r="A992" t="s">
        <v>10939</v>
      </c>
      <c r="B992" t="s">
        <v>10940</v>
      </c>
      <c r="C992" t="s">
        <v>11221</v>
      </c>
      <c r="D992" t="s">
        <v>3455</v>
      </c>
      <c r="F992">
        <v>0</v>
      </c>
      <c r="G992" t="s">
        <v>11222</v>
      </c>
      <c r="H992" t="s">
        <v>11223</v>
      </c>
      <c r="I992">
        <v>20201</v>
      </c>
      <c r="J992">
        <v>5529</v>
      </c>
      <c r="K992">
        <v>5529</v>
      </c>
      <c r="L992" s="10">
        <v>696</v>
      </c>
      <c r="M992" s="10">
        <v>701</v>
      </c>
      <c r="N992" s="10">
        <v>877</v>
      </c>
      <c r="O992" s="10">
        <v>1157</v>
      </c>
      <c r="P992" s="10">
        <v>1161</v>
      </c>
      <c r="Q992" t="str">
        <f>VLOOKUP(I992,'CoC Range'!A$2:B$4899,2,FALSE())</f>
        <v>KS-507</v>
      </c>
      <c r="R992">
        <f>IF(VLOOKUP(Q992,'CoC Range'!B$2:C$4899,2,FALSE())="",1,0.5)</f>
        <v>1</v>
      </c>
    </row>
    <row r="993" spans="1:18" ht="14.25" customHeight="1" x14ac:dyDescent="0.35">
      <c r="A993" t="s">
        <v>10939</v>
      </c>
      <c r="B993" t="s">
        <v>10940</v>
      </c>
      <c r="C993" t="s">
        <v>11224</v>
      </c>
      <c r="D993" t="s">
        <v>5009</v>
      </c>
      <c r="F993">
        <v>0</v>
      </c>
      <c r="G993" t="s">
        <v>11225</v>
      </c>
      <c r="H993" t="s">
        <v>11226</v>
      </c>
      <c r="I993">
        <v>20203</v>
      </c>
      <c r="J993">
        <v>2131</v>
      </c>
      <c r="K993">
        <v>2131</v>
      </c>
      <c r="L993" s="10">
        <v>643</v>
      </c>
      <c r="M993" s="10">
        <v>800</v>
      </c>
      <c r="N993" s="10">
        <v>877</v>
      </c>
      <c r="O993" s="10">
        <v>1220</v>
      </c>
      <c r="P993" s="10">
        <v>1276</v>
      </c>
      <c r="Q993" t="str">
        <f>VLOOKUP(I993,'CoC Range'!A$2:B$4899,2,FALSE())</f>
        <v>KS-507</v>
      </c>
      <c r="R993">
        <f>IF(VLOOKUP(Q993,'CoC Range'!B$2:C$4899,2,FALSE())="",1,0.5)</f>
        <v>1</v>
      </c>
    </row>
    <row r="994" spans="1:18" ht="14.25" customHeight="1" x14ac:dyDescent="0.35">
      <c r="A994" t="s">
        <v>10939</v>
      </c>
      <c r="B994" t="s">
        <v>10940</v>
      </c>
      <c r="C994" t="s">
        <v>11227</v>
      </c>
      <c r="D994" t="s">
        <v>5011</v>
      </c>
      <c r="F994">
        <v>0</v>
      </c>
      <c r="G994" t="s">
        <v>11228</v>
      </c>
      <c r="H994" t="s">
        <v>11229</v>
      </c>
      <c r="I994">
        <v>20205</v>
      </c>
      <c r="J994">
        <v>8667</v>
      </c>
      <c r="K994">
        <v>8667</v>
      </c>
      <c r="L994" s="10">
        <v>643</v>
      </c>
      <c r="M994" s="10">
        <v>668</v>
      </c>
      <c r="N994" s="10">
        <v>877</v>
      </c>
      <c r="O994" s="10">
        <v>1103</v>
      </c>
      <c r="P994" s="10">
        <v>1419</v>
      </c>
      <c r="Q994" t="str">
        <f>VLOOKUP(I994,'CoC Range'!A$2:B$4899,2,FALSE())</f>
        <v>KS-507</v>
      </c>
      <c r="R994">
        <f>IF(VLOOKUP(Q994,'CoC Range'!B$2:C$4899,2,FALSE())="",1,0.5)</f>
        <v>1</v>
      </c>
    </row>
    <row r="995" spans="1:18" ht="14.25" customHeight="1" x14ac:dyDescent="0.35">
      <c r="A995" t="s">
        <v>10939</v>
      </c>
      <c r="B995" t="s">
        <v>10940</v>
      </c>
      <c r="C995" t="s">
        <v>11230</v>
      </c>
      <c r="D995" t="s">
        <v>5013</v>
      </c>
      <c r="F995">
        <v>0</v>
      </c>
      <c r="G995" t="s">
        <v>11231</v>
      </c>
      <c r="H995" t="s">
        <v>11232</v>
      </c>
      <c r="I995">
        <v>20207</v>
      </c>
      <c r="J995">
        <v>3134</v>
      </c>
      <c r="K995">
        <v>3134</v>
      </c>
      <c r="L995" s="10">
        <v>643</v>
      </c>
      <c r="M995" s="10">
        <v>777</v>
      </c>
      <c r="N995" s="10">
        <v>877</v>
      </c>
      <c r="O995" s="10">
        <v>1194</v>
      </c>
      <c r="P995" s="10">
        <v>1276</v>
      </c>
      <c r="Q995" t="str">
        <f>VLOOKUP(I995,'CoC Range'!A$2:B$4899,2,FALSE())</f>
        <v>KS-507</v>
      </c>
      <c r="R995">
        <f>IF(VLOOKUP(Q995,'CoC Range'!B$2:C$4899,2,FALSE())="",1,0.5)</f>
        <v>1</v>
      </c>
    </row>
    <row r="996" spans="1:18" ht="14.25" customHeight="1" x14ac:dyDescent="0.35">
      <c r="A996" t="s">
        <v>10939</v>
      </c>
      <c r="B996" t="s">
        <v>10940</v>
      </c>
      <c r="C996" t="s">
        <v>11072</v>
      </c>
      <c r="D996" t="s">
        <v>5015</v>
      </c>
      <c r="F996">
        <v>1</v>
      </c>
      <c r="G996" t="s">
        <v>11073</v>
      </c>
      <c r="H996" t="s">
        <v>11233</v>
      </c>
      <c r="I996">
        <v>20209</v>
      </c>
      <c r="J996">
        <v>167989</v>
      </c>
      <c r="K996">
        <v>167989</v>
      </c>
      <c r="L996" s="10">
        <v>1095</v>
      </c>
      <c r="M996" s="10">
        <v>1197</v>
      </c>
      <c r="N996" s="10">
        <v>1358</v>
      </c>
      <c r="O996" s="10">
        <v>1769</v>
      </c>
      <c r="P996" s="10">
        <v>2103</v>
      </c>
      <c r="Q996" t="str">
        <f>VLOOKUP(I996,'CoC Range'!A$2:B$4899,2,FALSE())</f>
        <v>MO-604</v>
      </c>
      <c r="R996">
        <f>IF(VLOOKUP(Q996,'CoC Range'!B$2:C$4899,2,FALSE())="",1,0.5)</f>
        <v>0.5</v>
      </c>
    </row>
    <row r="997" spans="1:18" ht="14.25" customHeight="1" x14ac:dyDescent="0.35">
      <c r="A997" t="s">
        <v>11234</v>
      </c>
      <c r="B997" t="s">
        <v>11235</v>
      </c>
      <c r="C997" t="s">
        <v>11236</v>
      </c>
      <c r="D997" t="s">
        <v>4701</v>
      </c>
      <c r="F997">
        <v>0</v>
      </c>
      <c r="G997" t="s">
        <v>11237</v>
      </c>
      <c r="H997" t="s">
        <v>11238</v>
      </c>
      <c r="I997">
        <v>21001</v>
      </c>
      <c r="J997">
        <v>18887</v>
      </c>
      <c r="K997">
        <v>18887</v>
      </c>
      <c r="L997" s="10">
        <v>619</v>
      </c>
      <c r="M997" s="10">
        <v>683</v>
      </c>
      <c r="N997" s="10">
        <v>866</v>
      </c>
      <c r="O997" s="10">
        <v>1204</v>
      </c>
      <c r="P997" s="10">
        <v>1246</v>
      </c>
      <c r="Q997" t="str">
        <f>VLOOKUP(I997,'CoC Range'!A$2:B$4899,2,FALSE())</f>
        <v>KY-500</v>
      </c>
      <c r="R997">
        <f>IF(VLOOKUP(Q997,'CoC Range'!B$2:C$4899,2,FALSE())="",1,0.5)</f>
        <v>0.5</v>
      </c>
    </row>
    <row r="998" spans="1:18" ht="14.25" customHeight="1" x14ac:dyDescent="0.35">
      <c r="A998" t="s">
        <v>11234</v>
      </c>
      <c r="B998" t="s">
        <v>11235</v>
      </c>
      <c r="C998" t="s">
        <v>11239</v>
      </c>
      <c r="D998" t="s">
        <v>4569</v>
      </c>
      <c r="F998">
        <v>1</v>
      </c>
      <c r="G998" t="s">
        <v>11240</v>
      </c>
      <c r="H998" t="s">
        <v>11241</v>
      </c>
      <c r="I998">
        <v>21003</v>
      </c>
      <c r="J998">
        <v>20773</v>
      </c>
      <c r="K998">
        <v>20773</v>
      </c>
      <c r="L998" s="10">
        <v>759</v>
      </c>
      <c r="M998" s="10">
        <v>759</v>
      </c>
      <c r="N998" s="10">
        <v>996</v>
      </c>
      <c r="O998" s="10">
        <v>1224</v>
      </c>
      <c r="P998" s="10">
        <v>1520</v>
      </c>
      <c r="Q998" t="str">
        <f>VLOOKUP(I998,'CoC Range'!A$2:B$4899,2,FALSE())</f>
        <v>KY-500</v>
      </c>
      <c r="R998">
        <f>IF(VLOOKUP(Q998,'CoC Range'!B$2:C$4899,2,FALSE())="",1,0.5)</f>
        <v>0.5</v>
      </c>
    </row>
    <row r="999" spans="1:18" ht="14.25" customHeight="1" x14ac:dyDescent="0.35">
      <c r="A999" t="s">
        <v>11234</v>
      </c>
      <c r="B999" t="s">
        <v>11235</v>
      </c>
      <c r="C999" t="s">
        <v>11242</v>
      </c>
      <c r="D999" t="s">
        <v>4846</v>
      </c>
      <c r="F999">
        <v>0</v>
      </c>
      <c r="G999" t="s">
        <v>11243</v>
      </c>
      <c r="H999" t="s">
        <v>11244</v>
      </c>
      <c r="I999">
        <v>21005</v>
      </c>
      <c r="J999">
        <v>23839</v>
      </c>
      <c r="K999">
        <v>23839</v>
      </c>
      <c r="L999" s="10">
        <v>745</v>
      </c>
      <c r="M999" s="10">
        <v>951</v>
      </c>
      <c r="N999" s="10">
        <v>1042</v>
      </c>
      <c r="O999" s="10">
        <v>1323</v>
      </c>
      <c r="P999" s="10">
        <v>1454</v>
      </c>
      <c r="Q999" t="str">
        <f>VLOOKUP(I999,'CoC Range'!A$2:B$4899,2,FALSE())</f>
        <v>KY-500</v>
      </c>
      <c r="R999">
        <f>IF(VLOOKUP(Q999,'CoC Range'!B$2:C$4899,2,FALSE())="",1,0.5)</f>
        <v>0.5</v>
      </c>
    </row>
    <row r="1000" spans="1:18" ht="14.25" customHeight="1" x14ac:dyDescent="0.35">
      <c r="A1000" t="s">
        <v>11234</v>
      </c>
      <c r="B1000" t="s">
        <v>11235</v>
      </c>
      <c r="C1000" t="s">
        <v>11245</v>
      </c>
      <c r="D1000" t="s">
        <v>5020</v>
      </c>
      <c r="F1000">
        <v>1</v>
      </c>
      <c r="G1000" t="s">
        <v>11246</v>
      </c>
      <c r="H1000" t="s">
        <v>11247</v>
      </c>
      <c r="I1000">
        <v>21007</v>
      </c>
      <c r="J1000">
        <v>7742</v>
      </c>
      <c r="K1000">
        <v>7742</v>
      </c>
      <c r="L1000" s="10">
        <v>800</v>
      </c>
      <c r="M1000" s="10">
        <v>817</v>
      </c>
      <c r="N1000" s="10">
        <v>1072</v>
      </c>
      <c r="O1000" s="10">
        <v>1285</v>
      </c>
      <c r="P1000" s="10">
        <v>1640</v>
      </c>
      <c r="Q1000" t="str">
        <f>VLOOKUP(I1000,'CoC Range'!A$2:B$4899,2,FALSE())</f>
        <v>KY-500</v>
      </c>
      <c r="R1000">
        <f>IF(VLOOKUP(Q1000,'CoC Range'!B$2:C$4899,2,FALSE())="",1,0.5)</f>
        <v>0.5</v>
      </c>
    </row>
    <row r="1001" spans="1:18" ht="14.25" customHeight="1" x14ac:dyDescent="0.35">
      <c r="A1001" t="s">
        <v>11234</v>
      </c>
      <c r="B1001" t="s">
        <v>11235</v>
      </c>
      <c r="C1001" t="s">
        <v>11248</v>
      </c>
      <c r="D1001" t="s">
        <v>5022</v>
      </c>
      <c r="F1001">
        <v>0</v>
      </c>
      <c r="G1001" t="s">
        <v>11249</v>
      </c>
      <c r="H1001" t="s">
        <v>11250</v>
      </c>
      <c r="I1001">
        <v>21009</v>
      </c>
      <c r="J1001">
        <v>44511</v>
      </c>
      <c r="K1001">
        <v>44511</v>
      </c>
      <c r="L1001" s="10">
        <v>657</v>
      </c>
      <c r="M1001" s="10">
        <v>662</v>
      </c>
      <c r="N1001" s="10">
        <v>868</v>
      </c>
      <c r="O1001" s="10">
        <v>1102</v>
      </c>
      <c r="P1001" s="10">
        <v>1280</v>
      </c>
      <c r="Q1001" t="str">
        <f>VLOOKUP(I1001,'CoC Range'!A$2:B$4899,2,FALSE())</f>
        <v>KY-500</v>
      </c>
      <c r="R1001">
        <f>IF(VLOOKUP(Q1001,'CoC Range'!B$2:C$4899,2,FALSE())="",1,0.5)</f>
        <v>0.5</v>
      </c>
    </row>
    <row r="1002" spans="1:18" ht="14.25" customHeight="1" x14ac:dyDescent="0.35">
      <c r="A1002" t="s">
        <v>11234</v>
      </c>
      <c r="B1002" t="s">
        <v>11235</v>
      </c>
      <c r="C1002" t="s">
        <v>11251</v>
      </c>
      <c r="D1002" t="s">
        <v>5024</v>
      </c>
      <c r="F1002">
        <v>0</v>
      </c>
      <c r="G1002" t="s">
        <v>11252</v>
      </c>
      <c r="H1002" t="s">
        <v>11253</v>
      </c>
      <c r="I1002">
        <v>21011</v>
      </c>
      <c r="J1002">
        <v>12739</v>
      </c>
      <c r="K1002">
        <v>12739</v>
      </c>
      <c r="L1002" s="10">
        <v>619</v>
      </c>
      <c r="M1002" s="10">
        <v>668</v>
      </c>
      <c r="N1002" s="10">
        <v>866</v>
      </c>
      <c r="O1002" s="10">
        <v>1124</v>
      </c>
      <c r="P1002" s="10">
        <v>1360</v>
      </c>
      <c r="Q1002" t="str">
        <f>VLOOKUP(I1002,'CoC Range'!A$2:B$4899,2,FALSE())</f>
        <v>KY-500</v>
      </c>
      <c r="R1002">
        <f>IF(VLOOKUP(Q1002,'CoC Range'!B$2:C$4899,2,FALSE())="",1,0.5)</f>
        <v>0.5</v>
      </c>
    </row>
    <row r="1003" spans="1:18" ht="14.25" customHeight="1" x14ac:dyDescent="0.35">
      <c r="A1003" t="s">
        <v>11234</v>
      </c>
      <c r="B1003" t="s">
        <v>11235</v>
      </c>
      <c r="C1003" t="s">
        <v>11254</v>
      </c>
      <c r="D1003" t="s">
        <v>5026</v>
      </c>
      <c r="F1003">
        <v>0</v>
      </c>
      <c r="G1003" t="s">
        <v>11255</v>
      </c>
      <c r="H1003" t="s">
        <v>11256</v>
      </c>
      <c r="I1003">
        <v>21013</v>
      </c>
      <c r="J1003">
        <v>24248</v>
      </c>
      <c r="K1003">
        <v>24248</v>
      </c>
      <c r="L1003" s="10">
        <v>597</v>
      </c>
      <c r="M1003" s="10">
        <v>790</v>
      </c>
      <c r="N1003" s="10">
        <v>866</v>
      </c>
      <c r="O1003" s="10">
        <v>1133</v>
      </c>
      <c r="P1003" s="10">
        <v>1294</v>
      </c>
      <c r="Q1003" t="str">
        <f>VLOOKUP(I1003,'CoC Range'!A$2:B$4899,2,FALSE())</f>
        <v>KY-500</v>
      </c>
      <c r="R1003">
        <f>IF(VLOOKUP(Q1003,'CoC Range'!B$2:C$4899,2,FALSE())="",1,0.5)</f>
        <v>0.5</v>
      </c>
    </row>
    <row r="1004" spans="1:18" ht="14.25" customHeight="1" x14ac:dyDescent="0.35">
      <c r="A1004" t="s">
        <v>11234</v>
      </c>
      <c r="B1004" t="s">
        <v>11235</v>
      </c>
      <c r="C1004" t="s">
        <v>10458</v>
      </c>
      <c r="D1004" t="s">
        <v>3559</v>
      </c>
      <c r="F1004">
        <v>1</v>
      </c>
      <c r="G1004" t="s">
        <v>10459</v>
      </c>
      <c r="H1004" t="s">
        <v>11257</v>
      </c>
      <c r="I1004">
        <v>21015</v>
      </c>
      <c r="J1004">
        <v>136150</v>
      </c>
      <c r="K1004">
        <v>136150</v>
      </c>
      <c r="L1004" s="10">
        <v>958</v>
      </c>
      <c r="M1004" s="10">
        <v>1051</v>
      </c>
      <c r="N1004" s="10">
        <v>1353</v>
      </c>
      <c r="O1004" s="10">
        <v>1785</v>
      </c>
      <c r="P1004" s="10">
        <v>1976</v>
      </c>
      <c r="Q1004" t="str">
        <f>VLOOKUP(I1004,'CoC Range'!A$2:B$4899,2,FALSE())</f>
        <v>KY-500</v>
      </c>
      <c r="R1004">
        <f>IF(VLOOKUP(Q1004,'CoC Range'!B$2:C$4899,2,FALSE())="",1,0.5)</f>
        <v>0.5</v>
      </c>
    </row>
    <row r="1005" spans="1:18" ht="14.25" customHeight="1" x14ac:dyDescent="0.35">
      <c r="A1005" t="s">
        <v>11234</v>
      </c>
      <c r="B1005" t="s">
        <v>11235</v>
      </c>
      <c r="C1005" t="s">
        <v>11258</v>
      </c>
      <c r="D1005" t="s">
        <v>4854</v>
      </c>
      <c r="F1005">
        <v>1</v>
      </c>
      <c r="G1005" t="s">
        <v>11259</v>
      </c>
      <c r="H1005" t="s">
        <v>11260</v>
      </c>
      <c r="I1005">
        <v>21017</v>
      </c>
      <c r="J1005">
        <v>20228</v>
      </c>
      <c r="K1005">
        <v>20228</v>
      </c>
      <c r="L1005" s="10">
        <v>883</v>
      </c>
      <c r="M1005" s="10">
        <v>1079</v>
      </c>
      <c r="N1005" s="10">
        <v>1272</v>
      </c>
      <c r="O1005" s="10">
        <v>1743</v>
      </c>
      <c r="P1005" s="10">
        <v>1940</v>
      </c>
      <c r="Q1005" t="str">
        <f>VLOOKUP(I1005,'CoC Range'!A$2:B$4899,2,FALSE())</f>
        <v>KY-500</v>
      </c>
      <c r="R1005">
        <f>IF(VLOOKUP(Q1005,'CoC Range'!B$2:C$4899,2,FALSE())="",1,0.5)</f>
        <v>0.5</v>
      </c>
    </row>
    <row r="1006" spans="1:18" ht="14.25" customHeight="1" x14ac:dyDescent="0.35">
      <c r="A1006" t="s">
        <v>11234</v>
      </c>
      <c r="B1006" t="s">
        <v>11235</v>
      </c>
      <c r="C1006" t="s">
        <v>11261</v>
      </c>
      <c r="D1006" t="s">
        <v>5030</v>
      </c>
      <c r="F1006">
        <v>1</v>
      </c>
      <c r="G1006" t="s">
        <v>11262</v>
      </c>
      <c r="H1006" t="s">
        <v>11263</v>
      </c>
      <c r="I1006">
        <v>21019</v>
      </c>
      <c r="J1006">
        <v>48242</v>
      </c>
      <c r="K1006">
        <v>48242</v>
      </c>
      <c r="L1006" s="10">
        <v>848</v>
      </c>
      <c r="M1006" s="10">
        <v>853</v>
      </c>
      <c r="N1006" s="10">
        <v>973</v>
      </c>
      <c r="O1006" s="10">
        <v>1249</v>
      </c>
      <c r="P1006" s="10">
        <v>1410</v>
      </c>
      <c r="Q1006" t="str">
        <f>VLOOKUP(I1006,'CoC Range'!A$2:B$4899,2,FALSE())</f>
        <v>KY-500</v>
      </c>
      <c r="R1006">
        <f>IF(VLOOKUP(Q1006,'CoC Range'!B$2:C$4899,2,FALSE())="",1,0.5)</f>
        <v>0.5</v>
      </c>
    </row>
    <row r="1007" spans="1:18" ht="14.25" customHeight="1" x14ac:dyDescent="0.35">
      <c r="A1007" t="s">
        <v>11234</v>
      </c>
      <c r="B1007" t="s">
        <v>11235</v>
      </c>
      <c r="C1007" t="s">
        <v>11264</v>
      </c>
      <c r="D1007" t="s">
        <v>5032</v>
      </c>
      <c r="F1007">
        <v>0</v>
      </c>
      <c r="G1007" t="s">
        <v>11265</v>
      </c>
      <c r="H1007" t="s">
        <v>11266</v>
      </c>
      <c r="I1007">
        <v>21021</v>
      </c>
      <c r="J1007">
        <v>30613</v>
      </c>
      <c r="K1007">
        <v>30613</v>
      </c>
      <c r="L1007" s="10">
        <v>693</v>
      </c>
      <c r="M1007" s="10">
        <v>698</v>
      </c>
      <c r="N1007" s="10">
        <v>913</v>
      </c>
      <c r="O1007" s="10">
        <v>1200</v>
      </c>
      <c r="P1007" s="10">
        <v>1351</v>
      </c>
      <c r="Q1007" t="str">
        <f>VLOOKUP(I1007,'CoC Range'!A$2:B$4899,2,FALSE())</f>
        <v>KY-500</v>
      </c>
      <c r="R1007">
        <f>IF(VLOOKUP(Q1007,'CoC Range'!B$2:C$4899,2,FALSE())="",1,0.5)</f>
        <v>0.5</v>
      </c>
    </row>
    <row r="1008" spans="1:18" ht="14.25" customHeight="1" x14ac:dyDescent="0.35">
      <c r="A1008" t="s">
        <v>11234</v>
      </c>
      <c r="B1008" t="s">
        <v>11235</v>
      </c>
      <c r="C1008" t="s">
        <v>10458</v>
      </c>
      <c r="D1008" t="s">
        <v>5034</v>
      </c>
      <c r="F1008">
        <v>1</v>
      </c>
      <c r="G1008" t="s">
        <v>10459</v>
      </c>
      <c r="H1008" t="s">
        <v>11267</v>
      </c>
      <c r="I1008">
        <v>21023</v>
      </c>
      <c r="J1008">
        <v>8420</v>
      </c>
      <c r="K1008">
        <v>8420</v>
      </c>
      <c r="L1008" s="10">
        <v>958</v>
      </c>
      <c r="M1008" s="10">
        <v>1051</v>
      </c>
      <c r="N1008" s="10">
        <v>1353</v>
      </c>
      <c r="O1008" s="10">
        <v>1785</v>
      </c>
      <c r="P1008" s="10">
        <v>1976</v>
      </c>
      <c r="Q1008" t="str">
        <f>VLOOKUP(I1008,'CoC Range'!A$2:B$4899,2,FALSE())</f>
        <v>KY-500</v>
      </c>
      <c r="R1008">
        <f>IF(VLOOKUP(Q1008,'CoC Range'!B$2:C$4899,2,FALSE())="",1,0.5)</f>
        <v>0.5</v>
      </c>
    </row>
    <row r="1009" spans="1:18" ht="14.25" customHeight="1" x14ac:dyDescent="0.35">
      <c r="A1009" t="s">
        <v>11234</v>
      </c>
      <c r="B1009" t="s">
        <v>11235</v>
      </c>
      <c r="C1009" t="s">
        <v>11268</v>
      </c>
      <c r="D1009" t="s">
        <v>5036</v>
      </c>
      <c r="F1009">
        <v>0</v>
      </c>
      <c r="G1009" t="s">
        <v>11269</v>
      </c>
      <c r="H1009" t="s">
        <v>11270</v>
      </c>
      <c r="I1009">
        <v>21025</v>
      </c>
      <c r="J1009">
        <v>13580</v>
      </c>
      <c r="K1009">
        <v>13580</v>
      </c>
      <c r="L1009" s="10">
        <v>619</v>
      </c>
      <c r="M1009" s="10">
        <v>714</v>
      </c>
      <c r="N1009" s="10">
        <v>866</v>
      </c>
      <c r="O1009" s="10">
        <v>1204</v>
      </c>
      <c r="P1009" s="10">
        <v>1259</v>
      </c>
      <c r="Q1009" t="str">
        <f>VLOOKUP(I1009,'CoC Range'!A$2:B$4899,2,FALSE())</f>
        <v>KY-500</v>
      </c>
      <c r="R1009">
        <f>IF(VLOOKUP(Q1009,'CoC Range'!B$2:C$4899,2,FALSE())="",1,0.5)</f>
        <v>0.5</v>
      </c>
    </row>
    <row r="1010" spans="1:18" ht="14.25" customHeight="1" x14ac:dyDescent="0.35">
      <c r="A1010" t="s">
        <v>11234</v>
      </c>
      <c r="B1010" t="s">
        <v>11235</v>
      </c>
      <c r="C1010" t="s">
        <v>11271</v>
      </c>
      <c r="D1010" t="s">
        <v>5038</v>
      </c>
      <c r="F1010">
        <v>0</v>
      </c>
      <c r="G1010" t="s">
        <v>11272</v>
      </c>
      <c r="H1010" t="s">
        <v>11273</v>
      </c>
      <c r="I1010">
        <v>21027</v>
      </c>
      <c r="J1010">
        <v>20528</v>
      </c>
      <c r="K1010">
        <v>20528</v>
      </c>
      <c r="L1010" s="10">
        <v>686</v>
      </c>
      <c r="M1010" s="10">
        <v>690</v>
      </c>
      <c r="N1010" s="10">
        <v>866</v>
      </c>
      <c r="O1010" s="10">
        <v>1204</v>
      </c>
      <c r="P1010" s="10">
        <v>1209</v>
      </c>
      <c r="Q1010" t="str">
        <f>VLOOKUP(I1010,'CoC Range'!A$2:B$4899,2,FALSE())</f>
        <v>KY-500</v>
      </c>
      <c r="R1010">
        <f>IF(VLOOKUP(Q1010,'CoC Range'!B$2:C$4899,2,FALSE())="",1,0.5)</f>
        <v>0.5</v>
      </c>
    </row>
    <row r="1011" spans="1:18" ht="14.25" customHeight="1" x14ac:dyDescent="0.35">
      <c r="A1011" t="s">
        <v>11234</v>
      </c>
      <c r="B1011" t="s">
        <v>11235</v>
      </c>
      <c r="C1011" t="s">
        <v>10443</v>
      </c>
      <c r="D1011" t="s">
        <v>5040</v>
      </c>
      <c r="F1011">
        <v>1</v>
      </c>
      <c r="G1011" t="s">
        <v>10444</v>
      </c>
      <c r="H1011" t="s">
        <v>11274</v>
      </c>
      <c r="I1011">
        <v>21029</v>
      </c>
      <c r="J1011">
        <v>82482</v>
      </c>
      <c r="K1011">
        <v>82482</v>
      </c>
      <c r="L1011" s="10">
        <v>966</v>
      </c>
      <c r="M1011" s="10">
        <v>1047</v>
      </c>
      <c r="N1011" s="10">
        <v>1272</v>
      </c>
      <c r="O1011" s="10">
        <v>1625</v>
      </c>
      <c r="P1011" s="10">
        <v>1891</v>
      </c>
      <c r="Q1011" t="str">
        <f>VLOOKUP(I1011,'CoC Range'!A$2:B$4899,2,FALSE())</f>
        <v>KY-500</v>
      </c>
      <c r="R1011">
        <f>IF(VLOOKUP(Q1011,'CoC Range'!B$2:C$4899,2,FALSE())="",1,0.5)</f>
        <v>0.5</v>
      </c>
    </row>
    <row r="1012" spans="1:18" ht="14.25" customHeight="1" x14ac:dyDescent="0.35">
      <c r="A1012" t="s">
        <v>11234</v>
      </c>
      <c r="B1012" t="s">
        <v>11235</v>
      </c>
      <c r="C1012" t="s">
        <v>11275</v>
      </c>
      <c r="D1012" t="s">
        <v>3339</v>
      </c>
      <c r="F1012">
        <v>1</v>
      </c>
      <c r="G1012" t="s">
        <v>11276</v>
      </c>
      <c r="H1012" t="s">
        <v>11277</v>
      </c>
      <c r="I1012">
        <v>21031</v>
      </c>
      <c r="J1012">
        <v>12365</v>
      </c>
      <c r="K1012">
        <v>12365</v>
      </c>
      <c r="L1012" s="10">
        <v>660</v>
      </c>
      <c r="M1012" s="10">
        <v>660</v>
      </c>
      <c r="N1012" s="10">
        <v>866</v>
      </c>
      <c r="O1012" s="10">
        <v>1204</v>
      </c>
      <c r="P1012" s="10">
        <v>1232</v>
      </c>
      <c r="Q1012" t="str">
        <f>VLOOKUP(I1012,'CoC Range'!A$2:B$4899,2,FALSE())</f>
        <v>KY-500</v>
      </c>
      <c r="R1012">
        <f>IF(VLOOKUP(Q1012,'CoC Range'!B$2:C$4899,2,FALSE())="",1,0.5)</f>
        <v>0.5</v>
      </c>
    </row>
    <row r="1013" spans="1:18" ht="14.25" customHeight="1" x14ac:dyDescent="0.35">
      <c r="A1013" t="s">
        <v>11234</v>
      </c>
      <c r="B1013" t="s">
        <v>11235</v>
      </c>
      <c r="C1013" t="s">
        <v>11278</v>
      </c>
      <c r="D1013" t="s">
        <v>5043</v>
      </c>
      <c r="F1013">
        <v>0</v>
      </c>
      <c r="G1013" t="s">
        <v>11279</v>
      </c>
      <c r="H1013" t="s">
        <v>11280</v>
      </c>
      <c r="I1013">
        <v>21033</v>
      </c>
      <c r="J1013">
        <v>12635</v>
      </c>
      <c r="K1013">
        <v>12635</v>
      </c>
      <c r="L1013" s="10">
        <v>619</v>
      </c>
      <c r="M1013" s="10">
        <v>714</v>
      </c>
      <c r="N1013" s="10">
        <v>866</v>
      </c>
      <c r="O1013" s="10">
        <v>1038</v>
      </c>
      <c r="P1013" s="10">
        <v>1209</v>
      </c>
      <c r="Q1013" t="str">
        <f>VLOOKUP(I1013,'CoC Range'!A$2:B$4899,2,FALSE())</f>
        <v>KY-500</v>
      </c>
      <c r="R1013">
        <f>IF(VLOOKUP(Q1013,'CoC Range'!B$2:C$4899,2,FALSE())="",1,0.5)</f>
        <v>0.5</v>
      </c>
    </row>
    <row r="1014" spans="1:18" ht="14.25" customHeight="1" x14ac:dyDescent="0.35">
      <c r="A1014" t="s">
        <v>11234</v>
      </c>
      <c r="B1014" t="s">
        <v>11235</v>
      </c>
      <c r="C1014" t="s">
        <v>11281</v>
      </c>
      <c r="D1014" t="s">
        <v>5045</v>
      </c>
      <c r="F1014">
        <v>0</v>
      </c>
      <c r="G1014" t="s">
        <v>11282</v>
      </c>
      <c r="H1014" t="s">
        <v>11283</v>
      </c>
      <c r="I1014">
        <v>21035</v>
      </c>
      <c r="J1014">
        <v>37345</v>
      </c>
      <c r="K1014">
        <v>37345</v>
      </c>
      <c r="L1014" s="10">
        <v>785</v>
      </c>
      <c r="M1014" s="10">
        <v>837</v>
      </c>
      <c r="N1014" s="10">
        <v>1098</v>
      </c>
      <c r="O1014" s="10">
        <v>1317</v>
      </c>
      <c r="P1014" s="10">
        <v>1454</v>
      </c>
      <c r="Q1014" t="str">
        <f>VLOOKUP(I1014,'CoC Range'!A$2:B$4899,2,FALSE())</f>
        <v>KY-500</v>
      </c>
      <c r="R1014">
        <f>IF(VLOOKUP(Q1014,'CoC Range'!B$2:C$4899,2,FALSE())="",1,0.5)</f>
        <v>0.5</v>
      </c>
    </row>
    <row r="1015" spans="1:18" ht="14.25" customHeight="1" x14ac:dyDescent="0.35">
      <c r="A1015" t="s">
        <v>11234</v>
      </c>
      <c r="B1015" t="s">
        <v>11235</v>
      </c>
      <c r="C1015" t="s">
        <v>10458</v>
      </c>
      <c r="D1015" t="s">
        <v>5047</v>
      </c>
      <c r="F1015">
        <v>1</v>
      </c>
      <c r="G1015" t="s">
        <v>10459</v>
      </c>
      <c r="H1015" t="s">
        <v>11284</v>
      </c>
      <c r="I1015">
        <v>21037</v>
      </c>
      <c r="J1015">
        <v>93122</v>
      </c>
      <c r="K1015">
        <v>93122</v>
      </c>
      <c r="L1015" s="10">
        <v>958</v>
      </c>
      <c r="M1015" s="10">
        <v>1051</v>
      </c>
      <c r="N1015" s="10">
        <v>1353</v>
      </c>
      <c r="O1015" s="10">
        <v>1785</v>
      </c>
      <c r="P1015" s="10">
        <v>1976</v>
      </c>
      <c r="Q1015" t="str">
        <f>VLOOKUP(I1015,'CoC Range'!A$2:B$4899,2,FALSE())</f>
        <v>KY-500</v>
      </c>
      <c r="R1015">
        <f>IF(VLOOKUP(Q1015,'CoC Range'!B$2:C$4899,2,FALSE())="",1,0.5)</f>
        <v>0.5</v>
      </c>
    </row>
    <row r="1016" spans="1:18" ht="14.25" customHeight="1" x14ac:dyDescent="0.35">
      <c r="A1016" t="s">
        <v>11234</v>
      </c>
      <c r="B1016" t="s">
        <v>11235</v>
      </c>
      <c r="C1016" t="s">
        <v>11285</v>
      </c>
      <c r="D1016" t="s">
        <v>5049</v>
      </c>
      <c r="F1016">
        <v>1</v>
      </c>
      <c r="G1016" t="s">
        <v>11286</v>
      </c>
      <c r="H1016" t="s">
        <v>11287</v>
      </c>
      <c r="I1016">
        <v>21039</v>
      </c>
      <c r="J1016">
        <v>4782</v>
      </c>
      <c r="K1016">
        <v>4782</v>
      </c>
      <c r="L1016" s="10">
        <v>683</v>
      </c>
      <c r="M1016" s="10">
        <v>717</v>
      </c>
      <c r="N1016" s="10">
        <v>915</v>
      </c>
      <c r="O1016" s="10">
        <v>1173</v>
      </c>
      <c r="P1016" s="10">
        <v>1399</v>
      </c>
      <c r="Q1016" t="str">
        <f>VLOOKUP(I1016,'CoC Range'!A$2:B$4899,2,FALSE())</f>
        <v>KY-500</v>
      </c>
      <c r="R1016">
        <f>IF(VLOOKUP(Q1016,'CoC Range'!B$2:C$4899,2,FALSE())="",1,0.5)</f>
        <v>0.5</v>
      </c>
    </row>
    <row r="1017" spans="1:18" ht="14.25" customHeight="1" x14ac:dyDescent="0.35">
      <c r="A1017" t="s">
        <v>11234</v>
      </c>
      <c r="B1017" t="s">
        <v>11235</v>
      </c>
      <c r="C1017" t="s">
        <v>11288</v>
      </c>
      <c r="D1017" t="s">
        <v>3564</v>
      </c>
      <c r="F1017">
        <v>0</v>
      </c>
      <c r="G1017" t="s">
        <v>11289</v>
      </c>
      <c r="H1017" t="s">
        <v>11290</v>
      </c>
      <c r="I1017">
        <v>21041</v>
      </c>
      <c r="J1017">
        <v>10842</v>
      </c>
      <c r="K1017">
        <v>10842</v>
      </c>
      <c r="L1017" s="10">
        <v>696</v>
      </c>
      <c r="M1017" s="10">
        <v>746</v>
      </c>
      <c r="N1017" s="10">
        <v>974</v>
      </c>
      <c r="O1017" s="10">
        <v>1168</v>
      </c>
      <c r="P1017" s="10">
        <v>1290</v>
      </c>
      <c r="Q1017" t="str">
        <f>VLOOKUP(I1017,'CoC Range'!A$2:B$4899,2,FALSE())</f>
        <v>KY-500</v>
      </c>
      <c r="R1017">
        <f>IF(VLOOKUP(Q1017,'CoC Range'!B$2:C$4899,2,FALSE())="",1,0.5)</f>
        <v>0.5</v>
      </c>
    </row>
    <row r="1018" spans="1:18" ht="14.25" customHeight="1" x14ac:dyDescent="0.35">
      <c r="A1018" t="s">
        <v>11234</v>
      </c>
      <c r="B1018" t="s">
        <v>11235</v>
      </c>
      <c r="C1018" t="s">
        <v>11291</v>
      </c>
      <c r="D1018" t="s">
        <v>5052</v>
      </c>
      <c r="F1018">
        <v>1</v>
      </c>
      <c r="G1018" t="s">
        <v>11292</v>
      </c>
      <c r="H1018" t="s">
        <v>11293</v>
      </c>
      <c r="I1018">
        <v>21043</v>
      </c>
      <c r="J1018">
        <v>26671</v>
      </c>
      <c r="K1018">
        <v>26671</v>
      </c>
      <c r="L1018" s="10">
        <v>698</v>
      </c>
      <c r="M1018" s="10">
        <v>703</v>
      </c>
      <c r="N1018" s="10">
        <v>866</v>
      </c>
      <c r="O1018" s="10">
        <v>1204</v>
      </c>
      <c r="P1018" s="10">
        <v>1254</v>
      </c>
      <c r="Q1018" t="str">
        <f>VLOOKUP(I1018,'CoC Range'!A$2:B$4899,2,FALSE())</f>
        <v>KY-500</v>
      </c>
      <c r="R1018">
        <f>IF(VLOOKUP(Q1018,'CoC Range'!B$2:C$4899,2,FALSE())="",1,0.5)</f>
        <v>0.5</v>
      </c>
    </row>
    <row r="1019" spans="1:18" ht="14.25" customHeight="1" x14ac:dyDescent="0.35">
      <c r="A1019" t="s">
        <v>11234</v>
      </c>
      <c r="B1019" t="s">
        <v>11235</v>
      </c>
      <c r="C1019" t="s">
        <v>11294</v>
      </c>
      <c r="D1019" t="s">
        <v>5054</v>
      </c>
      <c r="F1019">
        <v>0</v>
      </c>
      <c r="G1019" t="s">
        <v>11295</v>
      </c>
      <c r="H1019" t="s">
        <v>11296</v>
      </c>
      <c r="I1019">
        <v>21045</v>
      </c>
      <c r="J1019">
        <v>15942</v>
      </c>
      <c r="K1019">
        <v>15942</v>
      </c>
      <c r="L1019" s="10">
        <v>619</v>
      </c>
      <c r="M1019" s="10">
        <v>790</v>
      </c>
      <c r="N1019" s="10">
        <v>866</v>
      </c>
      <c r="O1019" s="10">
        <v>1038</v>
      </c>
      <c r="P1019" s="10">
        <v>1169</v>
      </c>
      <c r="Q1019" t="str">
        <f>VLOOKUP(I1019,'CoC Range'!A$2:B$4899,2,FALSE())</f>
        <v>KY-500</v>
      </c>
      <c r="R1019">
        <f>IF(VLOOKUP(Q1019,'CoC Range'!B$2:C$4899,2,FALSE())="",1,0.5)</f>
        <v>0.5</v>
      </c>
    </row>
    <row r="1020" spans="1:18" ht="14.25" customHeight="1" x14ac:dyDescent="0.35">
      <c r="A1020" t="s">
        <v>11234</v>
      </c>
      <c r="B1020" t="s">
        <v>11235</v>
      </c>
      <c r="C1020" t="s">
        <v>11297</v>
      </c>
      <c r="D1020" t="s">
        <v>4428</v>
      </c>
      <c r="F1020">
        <v>1</v>
      </c>
      <c r="G1020" t="s">
        <v>11298</v>
      </c>
      <c r="H1020" t="s">
        <v>11299</v>
      </c>
      <c r="I1020">
        <v>21047</v>
      </c>
      <c r="J1020">
        <v>72766</v>
      </c>
      <c r="K1020">
        <v>72766</v>
      </c>
      <c r="L1020" s="10">
        <v>1090</v>
      </c>
      <c r="M1020" s="10">
        <v>1094</v>
      </c>
      <c r="N1020" s="10">
        <v>1346</v>
      </c>
      <c r="O1020" s="10">
        <v>1871</v>
      </c>
      <c r="P1020" s="10">
        <v>2258</v>
      </c>
      <c r="Q1020" t="str">
        <f>VLOOKUP(I1020,'CoC Range'!A$2:B$4899,2,FALSE())</f>
        <v>KY-500</v>
      </c>
      <c r="R1020">
        <f>IF(VLOOKUP(Q1020,'CoC Range'!B$2:C$4899,2,FALSE())="",1,0.5)</f>
        <v>0.5</v>
      </c>
    </row>
    <row r="1021" spans="1:18" ht="14.25" customHeight="1" x14ac:dyDescent="0.35">
      <c r="A1021" t="s">
        <v>11234</v>
      </c>
      <c r="B1021" t="s">
        <v>11235</v>
      </c>
      <c r="C1021" t="s">
        <v>11258</v>
      </c>
      <c r="D1021" t="s">
        <v>3568</v>
      </c>
      <c r="F1021">
        <v>1</v>
      </c>
      <c r="G1021" t="s">
        <v>11259</v>
      </c>
      <c r="H1021" t="s">
        <v>11300</v>
      </c>
      <c r="I1021">
        <v>21049</v>
      </c>
      <c r="J1021">
        <v>36897</v>
      </c>
      <c r="K1021">
        <v>36897</v>
      </c>
      <c r="L1021" s="10">
        <v>883</v>
      </c>
      <c r="M1021" s="10">
        <v>1079</v>
      </c>
      <c r="N1021" s="10">
        <v>1272</v>
      </c>
      <c r="O1021" s="10">
        <v>1743</v>
      </c>
      <c r="P1021" s="10">
        <v>1940</v>
      </c>
      <c r="Q1021" t="str">
        <f>VLOOKUP(I1021,'CoC Range'!A$2:B$4899,2,FALSE())</f>
        <v>KY-500</v>
      </c>
      <c r="R1021">
        <f>IF(VLOOKUP(Q1021,'CoC Range'!B$2:C$4899,2,FALSE())="",1,0.5)</f>
        <v>0.5</v>
      </c>
    </row>
    <row r="1022" spans="1:18" ht="14.25" customHeight="1" x14ac:dyDescent="0.35">
      <c r="A1022" t="s">
        <v>11234</v>
      </c>
      <c r="B1022" t="s">
        <v>11235</v>
      </c>
      <c r="C1022" t="s">
        <v>11301</v>
      </c>
      <c r="D1022" t="s">
        <v>3353</v>
      </c>
      <c r="F1022">
        <v>0</v>
      </c>
      <c r="G1022" t="s">
        <v>11302</v>
      </c>
      <c r="H1022" t="s">
        <v>11303</v>
      </c>
      <c r="I1022">
        <v>21051</v>
      </c>
      <c r="J1022">
        <v>20322</v>
      </c>
      <c r="K1022">
        <v>20322</v>
      </c>
      <c r="L1022" s="10">
        <v>662</v>
      </c>
      <c r="M1022" s="10">
        <v>759</v>
      </c>
      <c r="N1022" s="10">
        <v>866</v>
      </c>
      <c r="O1022" s="10">
        <v>1176</v>
      </c>
      <c r="P1022" s="10">
        <v>1308</v>
      </c>
      <c r="Q1022" t="str">
        <f>VLOOKUP(I1022,'CoC Range'!A$2:B$4899,2,FALSE())</f>
        <v>KY-500</v>
      </c>
      <c r="R1022">
        <f>IF(VLOOKUP(Q1022,'CoC Range'!B$2:C$4899,2,FALSE())="",1,0.5)</f>
        <v>0.5</v>
      </c>
    </row>
    <row r="1023" spans="1:18" ht="14.25" customHeight="1" x14ac:dyDescent="0.35">
      <c r="A1023" t="s">
        <v>11234</v>
      </c>
      <c r="B1023" t="s">
        <v>11235</v>
      </c>
      <c r="C1023" t="s">
        <v>11304</v>
      </c>
      <c r="D1023" t="s">
        <v>4432</v>
      </c>
      <c r="F1023">
        <v>0</v>
      </c>
      <c r="G1023" t="s">
        <v>11305</v>
      </c>
      <c r="H1023" t="s">
        <v>11306</v>
      </c>
      <c r="I1023">
        <v>21053</v>
      </c>
      <c r="J1023">
        <v>9295</v>
      </c>
      <c r="K1023">
        <v>9295</v>
      </c>
      <c r="L1023" s="10">
        <v>619</v>
      </c>
      <c r="M1023" s="10">
        <v>660</v>
      </c>
      <c r="N1023" s="10">
        <v>866</v>
      </c>
      <c r="O1023" s="10">
        <v>1041</v>
      </c>
      <c r="P1023" s="10">
        <v>1209</v>
      </c>
      <c r="Q1023" t="str">
        <f>VLOOKUP(I1023,'CoC Range'!A$2:B$4899,2,FALSE())</f>
        <v>KY-500</v>
      </c>
      <c r="R1023">
        <f>IF(VLOOKUP(Q1023,'CoC Range'!B$2:C$4899,2,FALSE())="",1,0.5)</f>
        <v>0.5</v>
      </c>
    </row>
    <row r="1024" spans="1:18" ht="14.25" customHeight="1" x14ac:dyDescent="0.35">
      <c r="A1024" t="s">
        <v>11234</v>
      </c>
      <c r="B1024" t="s">
        <v>11235</v>
      </c>
      <c r="C1024" t="s">
        <v>11307</v>
      </c>
      <c r="D1024" t="s">
        <v>3582</v>
      </c>
      <c r="F1024">
        <v>0</v>
      </c>
      <c r="G1024" t="s">
        <v>11308</v>
      </c>
      <c r="H1024" t="s">
        <v>11309</v>
      </c>
      <c r="I1024">
        <v>21055</v>
      </c>
      <c r="J1024">
        <v>8979</v>
      </c>
      <c r="K1024">
        <v>8979</v>
      </c>
      <c r="L1024" s="10">
        <v>619</v>
      </c>
      <c r="M1024" s="10">
        <v>660</v>
      </c>
      <c r="N1024" s="10">
        <v>866</v>
      </c>
      <c r="O1024" s="10">
        <v>1038</v>
      </c>
      <c r="P1024" s="10">
        <v>1209</v>
      </c>
      <c r="Q1024" t="str">
        <f>VLOOKUP(I1024,'CoC Range'!A$2:B$4899,2,FALSE())</f>
        <v>KY-500</v>
      </c>
      <c r="R1024">
        <f>IF(VLOOKUP(Q1024,'CoC Range'!B$2:C$4899,2,FALSE())="",1,0.5)</f>
        <v>0.5</v>
      </c>
    </row>
    <row r="1025" spans="1:18" ht="14.25" customHeight="1" x14ac:dyDescent="0.35">
      <c r="A1025" t="s">
        <v>11234</v>
      </c>
      <c r="B1025" t="s">
        <v>11235</v>
      </c>
      <c r="C1025" t="s">
        <v>11310</v>
      </c>
      <c r="D1025" t="s">
        <v>4438</v>
      </c>
      <c r="F1025">
        <v>0</v>
      </c>
      <c r="G1025" t="s">
        <v>11311</v>
      </c>
      <c r="H1025" t="s">
        <v>11312</v>
      </c>
      <c r="I1025">
        <v>21057</v>
      </c>
      <c r="J1025">
        <v>5974</v>
      </c>
      <c r="K1025">
        <v>5974</v>
      </c>
      <c r="L1025" s="10">
        <v>619</v>
      </c>
      <c r="M1025" s="10">
        <v>701</v>
      </c>
      <c r="N1025" s="10">
        <v>866</v>
      </c>
      <c r="O1025" s="10">
        <v>1204</v>
      </c>
      <c r="P1025" s="10">
        <v>1209</v>
      </c>
      <c r="Q1025" t="str">
        <f>VLOOKUP(I1025,'CoC Range'!A$2:B$4899,2,FALSE())</f>
        <v>KY-500</v>
      </c>
      <c r="R1025">
        <f>IF(VLOOKUP(Q1025,'CoC Range'!B$2:C$4899,2,FALSE())="",1,0.5)</f>
        <v>0.5</v>
      </c>
    </row>
    <row r="1026" spans="1:18" ht="14.25" customHeight="1" x14ac:dyDescent="0.35">
      <c r="A1026" t="s">
        <v>11234</v>
      </c>
      <c r="B1026" t="s">
        <v>11235</v>
      </c>
      <c r="C1026" t="s">
        <v>11313</v>
      </c>
      <c r="D1026" t="s">
        <v>4584</v>
      </c>
      <c r="F1026">
        <v>1</v>
      </c>
      <c r="G1026" t="s">
        <v>11314</v>
      </c>
      <c r="H1026" t="s">
        <v>11315</v>
      </c>
      <c r="I1026">
        <v>21059</v>
      </c>
      <c r="J1026">
        <v>102916</v>
      </c>
      <c r="K1026">
        <v>102916</v>
      </c>
      <c r="L1026" s="10">
        <v>840</v>
      </c>
      <c r="M1026" s="10">
        <v>846</v>
      </c>
      <c r="N1026" s="10">
        <v>1110</v>
      </c>
      <c r="O1026" s="10">
        <v>1466</v>
      </c>
      <c r="P1026" s="10">
        <v>1470</v>
      </c>
      <c r="Q1026" t="str">
        <f>VLOOKUP(I1026,'CoC Range'!A$2:B$4899,2,FALSE())</f>
        <v>KY-500</v>
      </c>
      <c r="R1026">
        <f>IF(VLOOKUP(Q1026,'CoC Range'!B$2:C$4899,2,FALSE())="",1,0.5)</f>
        <v>0.5</v>
      </c>
    </row>
    <row r="1027" spans="1:18" ht="14.25" customHeight="1" x14ac:dyDescent="0.35">
      <c r="A1027" t="s">
        <v>11234</v>
      </c>
      <c r="B1027" t="s">
        <v>11235</v>
      </c>
      <c r="C1027" t="s">
        <v>11316</v>
      </c>
      <c r="D1027" t="s">
        <v>5063</v>
      </c>
      <c r="F1027">
        <v>1</v>
      </c>
      <c r="G1027" t="s">
        <v>11317</v>
      </c>
      <c r="H1027" t="s">
        <v>11318</v>
      </c>
      <c r="I1027">
        <v>21061</v>
      </c>
      <c r="J1027">
        <v>12179</v>
      </c>
      <c r="K1027">
        <v>12179</v>
      </c>
      <c r="L1027" s="10">
        <v>889</v>
      </c>
      <c r="M1027" s="10">
        <v>985</v>
      </c>
      <c r="N1027" s="10">
        <v>1153</v>
      </c>
      <c r="O1027" s="10">
        <v>1384</v>
      </c>
      <c r="P1027" s="10">
        <v>1806</v>
      </c>
      <c r="Q1027" t="str">
        <f>VLOOKUP(I1027,'CoC Range'!A$2:B$4899,2,FALSE())</f>
        <v>KY-500</v>
      </c>
      <c r="R1027">
        <f>IF(VLOOKUP(Q1027,'CoC Range'!B$2:C$4899,2,FALSE())="",1,0.5)</f>
        <v>0.5</v>
      </c>
    </row>
    <row r="1028" spans="1:18" ht="14.25" customHeight="1" x14ac:dyDescent="0.35">
      <c r="A1028" t="s">
        <v>11234</v>
      </c>
      <c r="B1028" t="s">
        <v>11235</v>
      </c>
      <c r="C1028" t="s">
        <v>11319</v>
      </c>
      <c r="D1028" t="s">
        <v>5065</v>
      </c>
      <c r="F1028">
        <v>0</v>
      </c>
      <c r="G1028" t="s">
        <v>11320</v>
      </c>
      <c r="H1028" t="s">
        <v>11321</v>
      </c>
      <c r="I1028">
        <v>21063</v>
      </c>
      <c r="J1028">
        <v>7378</v>
      </c>
      <c r="K1028">
        <v>7378</v>
      </c>
      <c r="L1028" s="10">
        <v>619</v>
      </c>
      <c r="M1028" s="10">
        <v>683</v>
      </c>
      <c r="N1028" s="10">
        <v>866</v>
      </c>
      <c r="O1028" s="10">
        <v>1081</v>
      </c>
      <c r="P1028" s="10">
        <v>1209</v>
      </c>
      <c r="Q1028" t="str">
        <f>VLOOKUP(I1028,'CoC Range'!A$2:B$4899,2,FALSE())</f>
        <v>KY-500</v>
      </c>
      <c r="R1028">
        <f>IF(VLOOKUP(Q1028,'CoC Range'!B$2:C$4899,2,FALSE())="",1,0.5)</f>
        <v>0.5</v>
      </c>
    </row>
    <row r="1029" spans="1:18" ht="14.25" customHeight="1" x14ac:dyDescent="0.35">
      <c r="A1029" t="s">
        <v>11234</v>
      </c>
      <c r="B1029" t="s">
        <v>11235</v>
      </c>
      <c r="C1029" t="s">
        <v>11322</v>
      </c>
      <c r="D1029" t="s">
        <v>5067</v>
      </c>
      <c r="F1029">
        <v>0</v>
      </c>
      <c r="G1029" t="s">
        <v>11323</v>
      </c>
      <c r="H1029" t="s">
        <v>11324</v>
      </c>
      <c r="I1029">
        <v>21065</v>
      </c>
      <c r="J1029">
        <v>14138</v>
      </c>
      <c r="K1029">
        <v>14138</v>
      </c>
      <c r="L1029" s="10">
        <v>619</v>
      </c>
      <c r="M1029" s="10">
        <v>790</v>
      </c>
      <c r="N1029" s="10">
        <v>866</v>
      </c>
      <c r="O1029" s="10">
        <v>1120</v>
      </c>
      <c r="P1029" s="10">
        <v>1259</v>
      </c>
      <c r="Q1029" t="str">
        <f>VLOOKUP(I1029,'CoC Range'!A$2:B$4899,2,FALSE())</f>
        <v>KY-500</v>
      </c>
      <c r="R1029">
        <f>IF(VLOOKUP(Q1029,'CoC Range'!B$2:C$4899,2,FALSE())="",1,0.5)</f>
        <v>0.5</v>
      </c>
    </row>
    <row r="1030" spans="1:18" ht="14.25" customHeight="1" x14ac:dyDescent="0.35">
      <c r="A1030" t="s">
        <v>11234</v>
      </c>
      <c r="B1030" t="s">
        <v>11235</v>
      </c>
      <c r="C1030" t="s">
        <v>11258</v>
      </c>
      <c r="D1030" t="s">
        <v>3383</v>
      </c>
      <c r="F1030">
        <v>1</v>
      </c>
      <c r="G1030" t="s">
        <v>11259</v>
      </c>
      <c r="H1030" t="s">
        <v>11325</v>
      </c>
      <c r="I1030">
        <v>21067</v>
      </c>
      <c r="J1030">
        <v>321276</v>
      </c>
      <c r="K1030">
        <v>321276</v>
      </c>
      <c r="L1030" s="10">
        <v>883</v>
      </c>
      <c r="M1030" s="10">
        <v>1079</v>
      </c>
      <c r="N1030" s="10">
        <v>1272</v>
      </c>
      <c r="O1030" s="10">
        <v>1743</v>
      </c>
      <c r="P1030" s="10">
        <v>1940</v>
      </c>
      <c r="Q1030" t="s">
        <v>11326</v>
      </c>
      <c r="R1030">
        <f>IF(VLOOKUP(Q1030,'CoC Range'!B$2:C$4899,2,FALSE())="",1,0.5)</f>
        <v>1</v>
      </c>
    </row>
    <row r="1031" spans="1:18" ht="14.25" customHeight="1" x14ac:dyDescent="0.35">
      <c r="A1031" t="s">
        <v>11234</v>
      </c>
      <c r="B1031" t="s">
        <v>11235</v>
      </c>
      <c r="C1031" t="s">
        <v>11327</v>
      </c>
      <c r="D1031" t="s">
        <v>5070</v>
      </c>
      <c r="F1031">
        <v>0</v>
      </c>
      <c r="G1031" t="s">
        <v>11328</v>
      </c>
      <c r="H1031" t="s">
        <v>11329</v>
      </c>
      <c r="I1031">
        <v>21069</v>
      </c>
      <c r="J1031">
        <v>15111</v>
      </c>
      <c r="K1031">
        <v>15111</v>
      </c>
      <c r="L1031" s="10">
        <v>619</v>
      </c>
      <c r="M1031" s="10">
        <v>703</v>
      </c>
      <c r="N1031" s="10">
        <v>866</v>
      </c>
      <c r="O1031" s="10">
        <v>1142</v>
      </c>
      <c r="P1031" s="10">
        <v>1147</v>
      </c>
      <c r="Q1031" t="str">
        <f>VLOOKUP(I1031,'CoC Range'!A$2:B$4899,2,FALSE())</f>
        <v>KY-500</v>
      </c>
      <c r="R1031">
        <f>IF(VLOOKUP(Q1031,'CoC Range'!B$2:C$4899,2,FALSE())="",1,0.5)</f>
        <v>0.5</v>
      </c>
    </row>
    <row r="1032" spans="1:18" ht="14.25" customHeight="1" x14ac:dyDescent="0.35">
      <c r="A1032" t="s">
        <v>11234</v>
      </c>
      <c r="B1032" t="s">
        <v>11235</v>
      </c>
      <c r="C1032" t="s">
        <v>11330</v>
      </c>
      <c r="D1032" t="s">
        <v>4155</v>
      </c>
      <c r="F1032">
        <v>0</v>
      </c>
      <c r="G1032" t="s">
        <v>11331</v>
      </c>
      <c r="H1032" t="s">
        <v>11332</v>
      </c>
      <c r="I1032">
        <v>21071</v>
      </c>
      <c r="J1032">
        <v>35780</v>
      </c>
      <c r="K1032">
        <v>35780</v>
      </c>
      <c r="L1032" s="10">
        <v>646</v>
      </c>
      <c r="M1032" s="10">
        <v>689</v>
      </c>
      <c r="N1032" s="10">
        <v>904</v>
      </c>
      <c r="O1032" s="10">
        <v>1109</v>
      </c>
      <c r="P1032" s="10">
        <v>1212</v>
      </c>
      <c r="Q1032" t="str">
        <f>VLOOKUP(I1032,'CoC Range'!A$2:B$4899,2,FALSE())</f>
        <v>KY-500</v>
      </c>
      <c r="R1032">
        <f>IF(VLOOKUP(Q1032,'CoC Range'!B$2:C$4899,2,FALSE())="",1,0.5)</f>
        <v>0.5</v>
      </c>
    </row>
    <row r="1033" spans="1:18" ht="14.25" customHeight="1" x14ac:dyDescent="0.35">
      <c r="A1033" t="s">
        <v>11234</v>
      </c>
      <c r="B1033" t="s">
        <v>11235</v>
      </c>
      <c r="C1033" t="s">
        <v>11333</v>
      </c>
      <c r="D1033" t="s">
        <v>3385</v>
      </c>
      <c r="F1033">
        <v>0</v>
      </c>
      <c r="G1033" t="s">
        <v>11334</v>
      </c>
      <c r="H1033" t="s">
        <v>11335</v>
      </c>
      <c r="I1033">
        <v>21073</v>
      </c>
      <c r="J1033">
        <v>51475</v>
      </c>
      <c r="K1033">
        <v>51475</v>
      </c>
      <c r="L1033" s="10">
        <v>747</v>
      </c>
      <c r="M1033" s="10">
        <v>859</v>
      </c>
      <c r="N1033" s="10">
        <v>1083</v>
      </c>
      <c r="O1033" s="10">
        <v>1410</v>
      </c>
      <c r="P1033" s="10">
        <v>1680</v>
      </c>
      <c r="Q1033" t="str">
        <f>VLOOKUP(I1033,'CoC Range'!A$2:B$4899,2,FALSE())</f>
        <v>KY-500</v>
      </c>
      <c r="R1033">
        <f>IF(VLOOKUP(Q1033,'CoC Range'!B$2:C$4899,2,FALSE())="",1,0.5)</f>
        <v>0.5</v>
      </c>
    </row>
    <row r="1034" spans="1:18" ht="14.25" customHeight="1" x14ac:dyDescent="0.35">
      <c r="A1034" t="s">
        <v>11234</v>
      </c>
      <c r="B1034" t="s">
        <v>11235</v>
      </c>
      <c r="C1034" t="s">
        <v>11336</v>
      </c>
      <c r="D1034" t="s">
        <v>3594</v>
      </c>
      <c r="F1034">
        <v>0</v>
      </c>
      <c r="G1034" t="s">
        <v>11337</v>
      </c>
      <c r="H1034" t="s">
        <v>11338</v>
      </c>
      <c r="I1034">
        <v>21075</v>
      </c>
      <c r="J1034">
        <v>6480</v>
      </c>
      <c r="K1034">
        <v>6480</v>
      </c>
      <c r="L1034" s="10">
        <v>619</v>
      </c>
      <c r="M1034" s="10">
        <v>660</v>
      </c>
      <c r="N1034" s="10">
        <v>866</v>
      </c>
      <c r="O1034" s="10">
        <v>1204</v>
      </c>
      <c r="P1034" s="10">
        <v>1453</v>
      </c>
      <c r="Q1034" t="str">
        <f>VLOOKUP(I1034,'CoC Range'!A$2:B$4899,2,FALSE())</f>
        <v>KY-500</v>
      </c>
      <c r="R1034">
        <f>IF(VLOOKUP(Q1034,'CoC Range'!B$2:C$4899,2,FALSE())="",1,0.5)</f>
        <v>0.5</v>
      </c>
    </row>
    <row r="1035" spans="1:18" ht="14.25" customHeight="1" x14ac:dyDescent="0.35">
      <c r="A1035" t="s">
        <v>11234</v>
      </c>
      <c r="B1035" t="s">
        <v>11235</v>
      </c>
      <c r="C1035" t="s">
        <v>10458</v>
      </c>
      <c r="D1035" t="s">
        <v>4456</v>
      </c>
      <c r="F1035">
        <v>1</v>
      </c>
      <c r="G1035" t="s">
        <v>10459</v>
      </c>
      <c r="H1035" t="s">
        <v>11339</v>
      </c>
      <c r="I1035">
        <v>21077</v>
      </c>
      <c r="J1035">
        <v>8720</v>
      </c>
      <c r="K1035">
        <v>8720</v>
      </c>
      <c r="L1035" s="10">
        <v>958</v>
      </c>
      <c r="M1035" s="10">
        <v>1051</v>
      </c>
      <c r="N1035" s="10">
        <v>1353</v>
      </c>
      <c r="O1035" s="10">
        <v>1785</v>
      </c>
      <c r="P1035" s="10">
        <v>1976</v>
      </c>
      <c r="Q1035" t="str">
        <f>VLOOKUP(I1035,'CoC Range'!A$2:B$4899,2,FALSE())</f>
        <v>KY-500</v>
      </c>
      <c r="R1035">
        <f>IF(VLOOKUP(Q1035,'CoC Range'!B$2:C$4899,2,FALSE())="",1,0.5)</f>
        <v>0.5</v>
      </c>
    </row>
    <row r="1036" spans="1:18" ht="14.25" customHeight="1" x14ac:dyDescent="0.35">
      <c r="A1036" t="s">
        <v>11234</v>
      </c>
      <c r="B1036" t="s">
        <v>11235</v>
      </c>
      <c r="C1036" t="s">
        <v>11340</v>
      </c>
      <c r="D1036" t="s">
        <v>5076</v>
      </c>
      <c r="F1036">
        <v>0</v>
      </c>
      <c r="G1036" t="s">
        <v>11341</v>
      </c>
      <c r="H1036" t="s">
        <v>11342</v>
      </c>
      <c r="I1036">
        <v>21079</v>
      </c>
      <c r="J1036">
        <v>17175</v>
      </c>
      <c r="K1036">
        <v>17175</v>
      </c>
      <c r="L1036" s="10">
        <v>643</v>
      </c>
      <c r="M1036" s="10">
        <v>821</v>
      </c>
      <c r="N1036" s="10">
        <v>900</v>
      </c>
      <c r="O1036" s="10">
        <v>1156</v>
      </c>
      <c r="P1036" s="10">
        <v>1285</v>
      </c>
      <c r="Q1036" t="str">
        <f>VLOOKUP(I1036,'CoC Range'!A$2:B$4899,2,FALSE())</f>
        <v>KY-500</v>
      </c>
      <c r="R1036">
        <f>IF(VLOOKUP(Q1036,'CoC Range'!B$2:C$4899,2,FALSE())="",1,0.5)</f>
        <v>0.5</v>
      </c>
    </row>
    <row r="1037" spans="1:18" ht="14.25" customHeight="1" x14ac:dyDescent="0.35">
      <c r="A1037" t="s">
        <v>11234</v>
      </c>
      <c r="B1037" t="s">
        <v>11235</v>
      </c>
      <c r="C1037" t="s">
        <v>11343</v>
      </c>
      <c r="D1037" t="s">
        <v>3598</v>
      </c>
      <c r="F1037">
        <v>1</v>
      </c>
      <c r="G1037" t="s">
        <v>11344</v>
      </c>
      <c r="H1037" t="s">
        <v>11345</v>
      </c>
      <c r="I1037">
        <v>21081</v>
      </c>
      <c r="J1037">
        <v>25085</v>
      </c>
      <c r="K1037">
        <v>25085</v>
      </c>
      <c r="L1037" s="10">
        <v>823</v>
      </c>
      <c r="M1037" s="10">
        <v>899</v>
      </c>
      <c r="N1037" s="10">
        <v>1155</v>
      </c>
      <c r="O1037" s="10">
        <v>1385</v>
      </c>
      <c r="P1037" s="10">
        <v>1678</v>
      </c>
      <c r="Q1037" t="str">
        <f>VLOOKUP(I1037,'CoC Range'!A$2:B$4899,2,FALSE())</f>
        <v>KY-500</v>
      </c>
      <c r="R1037">
        <f>IF(VLOOKUP(Q1037,'CoC Range'!B$2:C$4899,2,FALSE())="",1,0.5)</f>
        <v>0.5</v>
      </c>
    </row>
    <row r="1038" spans="1:18" ht="14.25" customHeight="1" x14ac:dyDescent="0.35">
      <c r="A1038" t="s">
        <v>11234</v>
      </c>
      <c r="B1038" t="s">
        <v>11235</v>
      </c>
      <c r="C1038" t="s">
        <v>11346</v>
      </c>
      <c r="D1038" t="s">
        <v>5079</v>
      </c>
      <c r="F1038">
        <v>0</v>
      </c>
      <c r="G1038" t="s">
        <v>11347</v>
      </c>
      <c r="H1038" t="s">
        <v>11348</v>
      </c>
      <c r="I1038">
        <v>21083</v>
      </c>
      <c r="J1038">
        <v>36701</v>
      </c>
      <c r="K1038">
        <v>36701</v>
      </c>
      <c r="L1038" s="10">
        <v>619</v>
      </c>
      <c r="M1038" s="10">
        <v>660</v>
      </c>
      <c r="N1038" s="10">
        <v>866</v>
      </c>
      <c r="O1038" s="10">
        <v>1204</v>
      </c>
      <c r="P1038" s="10">
        <v>1311</v>
      </c>
      <c r="Q1038" t="str">
        <f>VLOOKUP(I1038,'CoC Range'!A$2:B$4899,2,FALSE())</f>
        <v>KY-500</v>
      </c>
      <c r="R1038">
        <f>IF(VLOOKUP(Q1038,'CoC Range'!B$2:C$4899,2,FALSE())="",1,0.5)</f>
        <v>0.5</v>
      </c>
    </row>
    <row r="1039" spans="1:18" ht="14.25" customHeight="1" x14ac:dyDescent="0.35">
      <c r="A1039" t="s">
        <v>11234</v>
      </c>
      <c r="B1039" t="s">
        <v>11235</v>
      </c>
      <c r="C1039" t="s">
        <v>11349</v>
      </c>
      <c r="D1039" t="s">
        <v>5081</v>
      </c>
      <c r="F1039">
        <v>0</v>
      </c>
      <c r="G1039" t="s">
        <v>11350</v>
      </c>
      <c r="H1039" t="s">
        <v>11351</v>
      </c>
      <c r="I1039">
        <v>21085</v>
      </c>
      <c r="J1039">
        <v>26465</v>
      </c>
      <c r="K1039">
        <v>26465</v>
      </c>
      <c r="L1039" s="10">
        <v>708</v>
      </c>
      <c r="M1039" s="10">
        <v>712</v>
      </c>
      <c r="N1039" s="10">
        <v>866</v>
      </c>
      <c r="O1039" s="10">
        <v>1200</v>
      </c>
      <c r="P1039" s="10">
        <v>1209</v>
      </c>
      <c r="Q1039" t="str">
        <f>VLOOKUP(I1039,'CoC Range'!A$2:B$4899,2,FALSE())</f>
        <v>KY-500</v>
      </c>
      <c r="R1039">
        <f>IF(VLOOKUP(Q1039,'CoC Range'!B$2:C$4899,2,FALSE())="",1,0.5)</f>
        <v>0.5</v>
      </c>
    </row>
    <row r="1040" spans="1:18" ht="14.25" customHeight="1" x14ac:dyDescent="0.35">
      <c r="A1040" t="s">
        <v>11234</v>
      </c>
      <c r="B1040" t="s">
        <v>11235</v>
      </c>
      <c r="C1040" t="s">
        <v>11352</v>
      </c>
      <c r="D1040" t="s">
        <v>5083</v>
      </c>
      <c r="F1040">
        <v>0</v>
      </c>
      <c r="G1040" t="s">
        <v>11353</v>
      </c>
      <c r="H1040" t="s">
        <v>11354</v>
      </c>
      <c r="I1040">
        <v>21087</v>
      </c>
      <c r="J1040">
        <v>11198</v>
      </c>
      <c r="K1040">
        <v>11198</v>
      </c>
      <c r="L1040" s="10">
        <v>619</v>
      </c>
      <c r="M1040" s="10">
        <v>790</v>
      </c>
      <c r="N1040" s="10">
        <v>866</v>
      </c>
      <c r="O1040" s="10">
        <v>1142</v>
      </c>
      <c r="P1040" s="10">
        <v>1147</v>
      </c>
      <c r="Q1040" t="str">
        <f>VLOOKUP(I1040,'CoC Range'!A$2:B$4899,2,FALSE())</f>
        <v>KY-500</v>
      </c>
      <c r="R1040">
        <f>IF(VLOOKUP(Q1040,'CoC Range'!B$2:C$4899,2,FALSE())="",1,0.5)</f>
        <v>0.5</v>
      </c>
    </row>
    <row r="1041" spans="1:18" ht="14.25" customHeight="1" x14ac:dyDescent="0.35">
      <c r="A1041" t="s">
        <v>11234</v>
      </c>
      <c r="B1041" t="s">
        <v>11235</v>
      </c>
      <c r="C1041" t="s">
        <v>11261</v>
      </c>
      <c r="D1041" t="s">
        <v>5085</v>
      </c>
      <c r="F1041">
        <v>1</v>
      </c>
      <c r="G1041" t="s">
        <v>11262</v>
      </c>
      <c r="H1041" t="s">
        <v>11355</v>
      </c>
      <c r="I1041">
        <v>21089</v>
      </c>
      <c r="J1041">
        <v>35853</v>
      </c>
      <c r="K1041">
        <v>35853</v>
      </c>
      <c r="L1041" s="10">
        <v>848</v>
      </c>
      <c r="M1041" s="10">
        <v>853</v>
      </c>
      <c r="N1041" s="10">
        <v>973</v>
      </c>
      <c r="O1041" s="10">
        <v>1249</v>
      </c>
      <c r="P1041" s="10">
        <v>1410</v>
      </c>
      <c r="Q1041" t="str">
        <f>VLOOKUP(I1041,'CoC Range'!A$2:B$4899,2,FALSE())</f>
        <v>KY-500</v>
      </c>
      <c r="R1041">
        <f>IF(VLOOKUP(Q1041,'CoC Range'!B$2:C$4899,2,FALSE())="",1,0.5)</f>
        <v>0.5</v>
      </c>
    </row>
    <row r="1042" spans="1:18" ht="14.25" customHeight="1" x14ac:dyDescent="0.35">
      <c r="A1042" t="s">
        <v>11234</v>
      </c>
      <c r="B1042" t="s">
        <v>11235</v>
      </c>
      <c r="C1042" t="s">
        <v>11356</v>
      </c>
      <c r="D1042" t="s">
        <v>4178</v>
      </c>
      <c r="F1042">
        <v>0</v>
      </c>
      <c r="G1042" t="s">
        <v>11357</v>
      </c>
      <c r="H1042" t="s">
        <v>11358</v>
      </c>
      <c r="I1042">
        <v>21091</v>
      </c>
      <c r="J1042">
        <v>9058</v>
      </c>
      <c r="K1042">
        <v>9058</v>
      </c>
      <c r="L1042" s="10">
        <v>769</v>
      </c>
      <c r="M1042" s="10">
        <v>774</v>
      </c>
      <c r="N1042" s="10">
        <v>1016</v>
      </c>
      <c r="O1042" s="10">
        <v>1345</v>
      </c>
      <c r="P1042" s="10">
        <v>1347</v>
      </c>
      <c r="Q1042" t="str">
        <f>VLOOKUP(I1042,'CoC Range'!A$2:B$4899,2,FALSE())</f>
        <v>KY-500</v>
      </c>
      <c r="R1042">
        <f>IF(VLOOKUP(Q1042,'CoC Range'!B$2:C$4899,2,FALSE())="",1,0.5)</f>
        <v>0.5</v>
      </c>
    </row>
    <row r="1043" spans="1:18" ht="14.25" customHeight="1" x14ac:dyDescent="0.35">
      <c r="A1043" t="s">
        <v>11234</v>
      </c>
      <c r="B1043" t="s">
        <v>11235</v>
      </c>
      <c r="C1043" t="s">
        <v>11359</v>
      </c>
      <c r="D1043" t="s">
        <v>4463</v>
      </c>
      <c r="F1043">
        <v>1</v>
      </c>
      <c r="G1043" t="s">
        <v>11360</v>
      </c>
      <c r="H1043" t="s">
        <v>11361</v>
      </c>
      <c r="I1043">
        <v>21093</v>
      </c>
      <c r="J1043">
        <v>111005</v>
      </c>
      <c r="K1043">
        <v>111005</v>
      </c>
      <c r="L1043" s="10">
        <v>841</v>
      </c>
      <c r="M1043" s="10">
        <v>846</v>
      </c>
      <c r="N1043" s="10">
        <v>1056</v>
      </c>
      <c r="O1043" s="10">
        <v>1469</v>
      </c>
      <c r="P1043" s="10">
        <v>1771</v>
      </c>
      <c r="Q1043" t="str">
        <f>VLOOKUP(I1043,'CoC Range'!A$2:B$4899,2,FALSE())</f>
        <v>KY-500</v>
      </c>
      <c r="R1043">
        <f>IF(VLOOKUP(Q1043,'CoC Range'!B$2:C$4899,2,FALSE())="",1,0.5)</f>
        <v>0.5</v>
      </c>
    </row>
    <row r="1044" spans="1:18" ht="14.25" customHeight="1" x14ac:dyDescent="0.35">
      <c r="A1044" t="s">
        <v>11234</v>
      </c>
      <c r="B1044" t="s">
        <v>11235</v>
      </c>
      <c r="C1044" t="s">
        <v>11362</v>
      </c>
      <c r="D1044" t="s">
        <v>5089</v>
      </c>
      <c r="F1044">
        <v>0</v>
      </c>
      <c r="G1044" t="s">
        <v>11363</v>
      </c>
      <c r="H1044" t="s">
        <v>11364</v>
      </c>
      <c r="I1044">
        <v>21095</v>
      </c>
      <c r="J1044">
        <v>26589</v>
      </c>
      <c r="K1044">
        <v>26589</v>
      </c>
      <c r="L1044" s="10">
        <v>694</v>
      </c>
      <c r="M1044" s="10">
        <v>699</v>
      </c>
      <c r="N1044" s="10">
        <v>866</v>
      </c>
      <c r="O1044" s="10">
        <v>1142</v>
      </c>
      <c r="P1044" s="10">
        <v>1147</v>
      </c>
      <c r="Q1044" t="str">
        <f>VLOOKUP(I1044,'CoC Range'!A$2:B$4899,2,FALSE())</f>
        <v>KY-500</v>
      </c>
      <c r="R1044">
        <f>IF(VLOOKUP(Q1044,'CoC Range'!B$2:C$4899,2,FALSE())="",1,0.5)</f>
        <v>0.5</v>
      </c>
    </row>
    <row r="1045" spans="1:18" ht="14.25" customHeight="1" x14ac:dyDescent="0.35">
      <c r="A1045" t="s">
        <v>11234</v>
      </c>
      <c r="B1045" t="s">
        <v>11235</v>
      </c>
      <c r="C1045" t="s">
        <v>11365</v>
      </c>
      <c r="D1045" t="s">
        <v>4608</v>
      </c>
      <c r="F1045">
        <v>0</v>
      </c>
      <c r="G1045" t="s">
        <v>11366</v>
      </c>
      <c r="H1045" t="s">
        <v>11367</v>
      </c>
      <c r="I1045">
        <v>21097</v>
      </c>
      <c r="J1045">
        <v>18803</v>
      </c>
      <c r="K1045">
        <v>18803</v>
      </c>
      <c r="L1045" s="10">
        <v>619</v>
      </c>
      <c r="M1045" s="10">
        <v>790</v>
      </c>
      <c r="N1045" s="10">
        <v>866</v>
      </c>
      <c r="O1045" s="10">
        <v>1204</v>
      </c>
      <c r="P1045" s="10">
        <v>1214</v>
      </c>
      <c r="Q1045" t="str">
        <f>VLOOKUP(I1045,'CoC Range'!A$2:B$4899,2,FALSE())</f>
        <v>KY-500</v>
      </c>
      <c r="R1045">
        <f>IF(VLOOKUP(Q1045,'CoC Range'!B$2:C$4899,2,FALSE())="",1,0.5)</f>
        <v>0.5</v>
      </c>
    </row>
    <row r="1046" spans="1:18" ht="14.25" customHeight="1" x14ac:dyDescent="0.35">
      <c r="A1046" t="s">
        <v>11234</v>
      </c>
      <c r="B1046" t="s">
        <v>11235</v>
      </c>
      <c r="C1046" t="s">
        <v>11368</v>
      </c>
      <c r="D1046" t="s">
        <v>4184</v>
      </c>
      <c r="F1046">
        <v>0</v>
      </c>
      <c r="G1046" t="s">
        <v>11369</v>
      </c>
      <c r="H1046" t="s">
        <v>11370</v>
      </c>
      <c r="I1046">
        <v>21099</v>
      </c>
      <c r="J1046">
        <v>19345</v>
      </c>
      <c r="K1046">
        <v>19345</v>
      </c>
      <c r="L1046" s="10">
        <v>619</v>
      </c>
      <c r="M1046" s="10">
        <v>747</v>
      </c>
      <c r="N1046" s="10">
        <v>866</v>
      </c>
      <c r="O1046" s="10">
        <v>1077</v>
      </c>
      <c r="P1046" s="10">
        <v>1198</v>
      </c>
      <c r="Q1046" t="str">
        <f>VLOOKUP(I1046,'CoC Range'!A$2:B$4899,2,FALSE())</f>
        <v>KY-500</v>
      </c>
      <c r="R1046">
        <f>IF(VLOOKUP(Q1046,'CoC Range'!B$2:C$4899,2,FALSE())="",1,0.5)</f>
        <v>0.5</v>
      </c>
    </row>
    <row r="1047" spans="1:18" ht="14.25" customHeight="1" x14ac:dyDescent="0.35">
      <c r="A1047" t="s">
        <v>11234</v>
      </c>
      <c r="B1047" t="s">
        <v>11235</v>
      </c>
      <c r="C1047" t="s">
        <v>11371</v>
      </c>
      <c r="D1047" t="s">
        <v>4465</v>
      </c>
      <c r="F1047">
        <v>0</v>
      </c>
      <c r="G1047" t="s">
        <v>11372</v>
      </c>
      <c r="H1047" t="s">
        <v>11373</v>
      </c>
      <c r="I1047">
        <v>21101</v>
      </c>
      <c r="J1047">
        <v>44770</v>
      </c>
      <c r="K1047">
        <v>44770</v>
      </c>
      <c r="L1047" s="10">
        <v>711</v>
      </c>
      <c r="M1047" s="10">
        <v>764</v>
      </c>
      <c r="N1047" s="10">
        <v>949</v>
      </c>
      <c r="O1047" s="10">
        <v>1220</v>
      </c>
      <c r="P1047" s="10">
        <v>1414</v>
      </c>
      <c r="Q1047" t="str">
        <f>VLOOKUP(I1047,'CoC Range'!A$2:B$4899,2,FALSE())</f>
        <v>KY-500</v>
      </c>
      <c r="R1047">
        <f>IF(VLOOKUP(Q1047,'CoC Range'!B$2:C$4899,2,FALSE())="",1,0.5)</f>
        <v>0.5</v>
      </c>
    </row>
    <row r="1048" spans="1:18" ht="14.25" customHeight="1" x14ac:dyDescent="0.35">
      <c r="A1048" t="s">
        <v>11234</v>
      </c>
      <c r="B1048" t="s">
        <v>11235</v>
      </c>
      <c r="C1048" t="s">
        <v>10443</v>
      </c>
      <c r="D1048" t="s">
        <v>3393</v>
      </c>
      <c r="F1048">
        <v>1</v>
      </c>
      <c r="G1048" t="s">
        <v>10444</v>
      </c>
      <c r="H1048" t="s">
        <v>11374</v>
      </c>
      <c r="I1048">
        <v>21103</v>
      </c>
      <c r="J1048">
        <v>15731</v>
      </c>
      <c r="K1048">
        <v>15731</v>
      </c>
      <c r="L1048" s="10">
        <v>966</v>
      </c>
      <c r="M1048" s="10">
        <v>1047</v>
      </c>
      <c r="N1048" s="10">
        <v>1272</v>
      </c>
      <c r="O1048" s="10">
        <v>1625</v>
      </c>
      <c r="P1048" s="10">
        <v>1891</v>
      </c>
      <c r="Q1048" t="str">
        <f>VLOOKUP(I1048,'CoC Range'!A$2:B$4899,2,FALSE())</f>
        <v>KY-500</v>
      </c>
      <c r="R1048">
        <f>IF(VLOOKUP(Q1048,'CoC Range'!B$2:C$4899,2,FALSE())="",1,0.5)</f>
        <v>0.5</v>
      </c>
    </row>
    <row r="1049" spans="1:18" ht="14.25" customHeight="1" x14ac:dyDescent="0.35">
      <c r="A1049" t="s">
        <v>11234</v>
      </c>
      <c r="B1049" t="s">
        <v>11235</v>
      </c>
      <c r="C1049" t="s">
        <v>11375</v>
      </c>
      <c r="D1049" t="s">
        <v>5095</v>
      </c>
      <c r="F1049">
        <v>0</v>
      </c>
      <c r="G1049" t="s">
        <v>11376</v>
      </c>
      <c r="H1049" t="s">
        <v>11377</v>
      </c>
      <c r="I1049">
        <v>21105</v>
      </c>
      <c r="J1049">
        <v>4491</v>
      </c>
      <c r="K1049">
        <v>4491</v>
      </c>
      <c r="L1049" s="10">
        <v>619</v>
      </c>
      <c r="M1049" s="10">
        <v>660</v>
      </c>
      <c r="N1049" s="10">
        <v>866</v>
      </c>
      <c r="O1049" s="10">
        <v>1142</v>
      </c>
      <c r="P1049" s="10">
        <v>1147</v>
      </c>
      <c r="Q1049" t="str">
        <f>VLOOKUP(I1049,'CoC Range'!A$2:B$4899,2,FALSE())</f>
        <v>KY-500</v>
      </c>
      <c r="R1049">
        <f>IF(VLOOKUP(Q1049,'CoC Range'!B$2:C$4899,2,FALSE())="",1,0.5)</f>
        <v>0.5</v>
      </c>
    </row>
    <row r="1050" spans="1:18" ht="14.25" customHeight="1" x14ac:dyDescent="0.35">
      <c r="A1050" t="s">
        <v>11234</v>
      </c>
      <c r="B1050" t="s">
        <v>11235</v>
      </c>
      <c r="C1050" t="s">
        <v>11378</v>
      </c>
      <c r="D1050" t="s">
        <v>5097</v>
      </c>
      <c r="F1050">
        <v>0</v>
      </c>
      <c r="G1050" t="s">
        <v>11379</v>
      </c>
      <c r="H1050" t="s">
        <v>11380</v>
      </c>
      <c r="I1050">
        <v>21107</v>
      </c>
      <c r="J1050">
        <v>45223</v>
      </c>
      <c r="K1050">
        <v>45223</v>
      </c>
      <c r="L1050" s="10">
        <v>662</v>
      </c>
      <c r="M1050" s="10">
        <v>686</v>
      </c>
      <c r="N1050" s="10">
        <v>900</v>
      </c>
      <c r="O1050" s="10">
        <v>1163</v>
      </c>
      <c r="P1050" s="10">
        <v>1330</v>
      </c>
      <c r="Q1050" t="str">
        <f>VLOOKUP(I1050,'CoC Range'!A$2:B$4899,2,FALSE())</f>
        <v>KY-500</v>
      </c>
      <c r="R1050">
        <f>IF(VLOOKUP(Q1050,'CoC Range'!B$2:C$4899,2,FALSE())="",1,0.5)</f>
        <v>0.5</v>
      </c>
    </row>
    <row r="1051" spans="1:18" ht="14.25" customHeight="1" x14ac:dyDescent="0.35">
      <c r="A1051" t="s">
        <v>11234</v>
      </c>
      <c r="B1051" t="s">
        <v>11235</v>
      </c>
      <c r="C1051" t="s">
        <v>11381</v>
      </c>
      <c r="D1051" t="s">
        <v>3397</v>
      </c>
      <c r="F1051">
        <v>0</v>
      </c>
      <c r="G1051" t="s">
        <v>11382</v>
      </c>
      <c r="H1051" t="s">
        <v>11383</v>
      </c>
      <c r="I1051">
        <v>21109</v>
      </c>
      <c r="J1051">
        <v>13002</v>
      </c>
      <c r="K1051">
        <v>13002</v>
      </c>
      <c r="L1051" s="10">
        <v>619</v>
      </c>
      <c r="M1051" s="10">
        <v>660</v>
      </c>
      <c r="N1051" s="10">
        <v>866</v>
      </c>
      <c r="O1051" s="10">
        <v>1204</v>
      </c>
      <c r="P1051" s="10">
        <v>1209</v>
      </c>
      <c r="Q1051" t="str">
        <f>VLOOKUP(I1051,'CoC Range'!A$2:B$4899,2,FALSE())</f>
        <v>KY-500</v>
      </c>
      <c r="R1051">
        <f>IF(VLOOKUP(Q1051,'CoC Range'!B$2:C$4899,2,FALSE())="",1,0.5)</f>
        <v>0.5</v>
      </c>
    </row>
    <row r="1052" spans="1:18" ht="14.25" customHeight="1" x14ac:dyDescent="0.35">
      <c r="A1052" t="s">
        <v>11234</v>
      </c>
      <c r="B1052" t="s">
        <v>11235</v>
      </c>
      <c r="C1052" t="s">
        <v>10443</v>
      </c>
      <c r="D1052" t="s">
        <v>3399</v>
      </c>
      <c r="F1052">
        <v>1</v>
      </c>
      <c r="G1052" t="s">
        <v>10444</v>
      </c>
      <c r="H1052" t="s">
        <v>11384</v>
      </c>
      <c r="I1052">
        <v>21111</v>
      </c>
      <c r="J1052">
        <v>779232</v>
      </c>
      <c r="K1052">
        <v>779232</v>
      </c>
      <c r="L1052" s="10">
        <v>966</v>
      </c>
      <c r="M1052" s="10">
        <v>1047</v>
      </c>
      <c r="N1052" s="10">
        <v>1272</v>
      </c>
      <c r="O1052" s="10">
        <v>1625</v>
      </c>
      <c r="P1052" s="10">
        <v>1891</v>
      </c>
      <c r="Q1052" t="s">
        <v>11385</v>
      </c>
      <c r="R1052">
        <f>IF(VLOOKUP(Q1052,'CoC Range'!B$2:C$4899,2,FALSE())="",1,0.5)</f>
        <v>0.5</v>
      </c>
    </row>
    <row r="1053" spans="1:18" ht="14.25" customHeight="1" x14ac:dyDescent="0.35">
      <c r="A1053" t="s">
        <v>11234</v>
      </c>
      <c r="B1053" t="s">
        <v>11235</v>
      </c>
      <c r="C1053" t="s">
        <v>11258</v>
      </c>
      <c r="D1053" t="s">
        <v>5101</v>
      </c>
      <c r="F1053">
        <v>1</v>
      </c>
      <c r="G1053" t="s">
        <v>11259</v>
      </c>
      <c r="H1053" t="s">
        <v>11386</v>
      </c>
      <c r="I1053">
        <v>21113</v>
      </c>
      <c r="J1053">
        <v>53381</v>
      </c>
      <c r="K1053">
        <v>53381</v>
      </c>
      <c r="L1053" s="10">
        <v>883</v>
      </c>
      <c r="M1053" s="10">
        <v>1079</v>
      </c>
      <c r="N1053" s="10">
        <v>1272</v>
      </c>
      <c r="O1053" s="10">
        <v>1743</v>
      </c>
      <c r="P1053" s="10">
        <v>1940</v>
      </c>
      <c r="Q1053" t="str">
        <f>VLOOKUP(I1053,'CoC Range'!A$2:B$4899,2,FALSE())</f>
        <v>KY-500</v>
      </c>
      <c r="R1053">
        <f>IF(VLOOKUP(Q1053,'CoC Range'!B$2:C$4899,2,FALSE())="",1,0.5)</f>
        <v>0.5</v>
      </c>
    </row>
    <row r="1054" spans="1:18" ht="14.25" customHeight="1" x14ac:dyDescent="0.35">
      <c r="A1054" t="s">
        <v>11234</v>
      </c>
      <c r="B1054" t="s">
        <v>11235</v>
      </c>
      <c r="C1054" t="s">
        <v>11387</v>
      </c>
      <c r="D1054" t="s">
        <v>3613</v>
      </c>
      <c r="F1054">
        <v>0</v>
      </c>
      <c r="G1054" t="s">
        <v>11388</v>
      </c>
      <c r="H1054" t="s">
        <v>11389</v>
      </c>
      <c r="I1054">
        <v>21115</v>
      </c>
      <c r="J1054">
        <v>22631</v>
      </c>
      <c r="K1054">
        <v>22631</v>
      </c>
      <c r="L1054" s="10">
        <v>619</v>
      </c>
      <c r="M1054" s="10">
        <v>696</v>
      </c>
      <c r="N1054" s="10">
        <v>866</v>
      </c>
      <c r="O1054" s="10">
        <v>1154</v>
      </c>
      <c r="P1054" s="10">
        <v>1280</v>
      </c>
      <c r="Q1054" t="str">
        <f>VLOOKUP(I1054,'CoC Range'!A$2:B$4899,2,FALSE())</f>
        <v>KY-500</v>
      </c>
      <c r="R1054">
        <f>IF(VLOOKUP(Q1054,'CoC Range'!B$2:C$4899,2,FALSE())="",1,0.5)</f>
        <v>0.5</v>
      </c>
    </row>
    <row r="1055" spans="1:18" ht="14.25" customHeight="1" x14ac:dyDescent="0.35">
      <c r="A1055" t="s">
        <v>11234</v>
      </c>
      <c r="B1055" t="s">
        <v>11235</v>
      </c>
      <c r="C1055" t="s">
        <v>10458</v>
      </c>
      <c r="D1055" t="s">
        <v>5104</v>
      </c>
      <c r="F1055">
        <v>1</v>
      </c>
      <c r="G1055" t="s">
        <v>10459</v>
      </c>
      <c r="H1055" t="s">
        <v>11390</v>
      </c>
      <c r="I1055">
        <v>21117</v>
      </c>
      <c r="J1055">
        <v>169066</v>
      </c>
      <c r="K1055">
        <v>169066</v>
      </c>
      <c r="L1055" s="10">
        <v>958</v>
      </c>
      <c r="M1055" s="10">
        <v>1051</v>
      </c>
      <c r="N1055" s="10">
        <v>1353</v>
      </c>
      <c r="O1055" s="10">
        <v>1785</v>
      </c>
      <c r="P1055" s="10">
        <v>1976</v>
      </c>
      <c r="Q1055" t="str">
        <f>VLOOKUP(I1055,'CoC Range'!A$2:B$4899,2,FALSE())</f>
        <v>KY-500</v>
      </c>
      <c r="R1055">
        <f>IF(VLOOKUP(Q1055,'CoC Range'!B$2:C$4899,2,FALSE())="",1,0.5)</f>
        <v>0.5</v>
      </c>
    </row>
    <row r="1056" spans="1:18" ht="14.25" customHeight="1" x14ac:dyDescent="0.35">
      <c r="A1056" t="s">
        <v>11234</v>
      </c>
      <c r="B1056" t="s">
        <v>11235</v>
      </c>
      <c r="C1056" t="s">
        <v>11391</v>
      </c>
      <c r="D1056" t="s">
        <v>5106</v>
      </c>
      <c r="F1056">
        <v>0</v>
      </c>
      <c r="G1056" t="s">
        <v>11392</v>
      </c>
      <c r="H1056" t="s">
        <v>11393</v>
      </c>
      <c r="I1056">
        <v>21119</v>
      </c>
      <c r="J1056">
        <v>14282</v>
      </c>
      <c r="K1056">
        <v>14282</v>
      </c>
      <c r="L1056" s="10">
        <v>619</v>
      </c>
      <c r="M1056" s="10">
        <v>683</v>
      </c>
      <c r="N1056" s="10">
        <v>866</v>
      </c>
      <c r="O1056" s="10">
        <v>1038</v>
      </c>
      <c r="P1056" s="10">
        <v>1209</v>
      </c>
      <c r="Q1056" t="str">
        <f>VLOOKUP(I1056,'CoC Range'!A$2:B$4899,2,FALSE())</f>
        <v>KY-500</v>
      </c>
      <c r="R1056">
        <f>IF(VLOOKUP(Q1056,'CoC Range'!B$2:C$4899,2,FALSE())="",1,0.5)</f>
        <v>0.5</v>
      </c>
    </row>
    <row r="1057" spans="1:18" ht="14.25" customHeight="1" x14ac:dyDescent="0.35">
      <c r="A1057" t="s">
        <v>11234</v>
      </c>
      <c r="B1057" t="s">
        <v>11235</v>
      </c>
      <c r="C1057" t="s">
        <v>11394</v>
      </c>
      <c r="D1057" t="s">
        <v>4484</v>
      </c>
      <c r="F1057">
        <v>0</v>
      </c>
      <c r="G1057" t="s">
        <v>11395</v>
      </c>
      <c r="H1057" t="s">
        <v>11396</v>
      </c>
      <c r="I1057">
        <v>21121</v>
      </c>
      <c r="J1057">
        <v>30207</v>
      </c>
      <c r="K1057">
        <v>30207</v>
      </c>
      <c r="L1057" s="10">
        <v>619</v>
      </c>
      <c r="M1057" s="10">
        <v>745</v>
      </c>
      <c r="N1057" s="10">
        <v>866</v>
      </c>
      <c r="O1057" s="10">
        <v>1038</v>
      </c>
      <c r="P1057" s="10">
        <v>1453</v>
      </c>
      <c r="Q1057" t="str">
        <f>VLOOKUP(I1057,'CoC Range'!A$2:B$4899,2,FALSE())</f>
        <v>KY-500</v>
      </c>
      <c r="R1057">
        <f>IF(VLOOKUP(Q1057,'CoC Range'!B$2:C$4899,2,FALSE())="",1,0.5)</f>
        <v>0.5</v>
      </c>
    </row>
    <row r="1058" spans="1:18" ht="14.25" customHeight="1" x14ac:dyDescent="0.35">
      <c r="A1058" t="s">
        <v>11234</v>
      </c>
      <c r="B1058" t="s">
        <v>11235</v>
      </c>
      <c r="C1058" t="s">
        <v>11359</v>
      </c>
      <c r="D1058" t="s">
        <v>5109</v>
      </c>
      <c r="F1058">
        <v>1</v>
      </c>
      <c r="G1058" t="s">
        <v>11360</v>
      </c>
      <c r="H1058" t="s">
        <v>11397</v>
      </c>
      <c r="I1058">
        <v>21123</v>
      </c>
      <c r="J1058">
        <v>14902</v>
      </c>
      <c r="K1058">
        <v>14902</v>
      </c>
      <c r="L1058" s="10">
        <v>841</v>
      </c>
      <c r="M1058" s="10">
        <v>846</v>
      </c>
      <c r="N1058" s="10">
        <v>1056</v>
      </c>
      <c r="O1058" s="10">
        <v>1469</v>
      </c>
      <c r="P1058" s="10">
        <v>1771</v>
      </c>
      <c r="Q1058" t="str">
        <f>VLOOKUP(I1058,'CoC Range'!A$2:B$4899,2,FALSE())</f>
        <v>KY-500</v>
      </c>
      <c r="R1058">
        <f>IF(VLOOKUP(Q1058,'CoC Range'!B$2:C$4899,2,FALSE())="",1,0.5)</f>
        <v>0.5</v>
      </c>
    </row>
    <row r="1059" spans="1:18" ht="14.25" customHeight="1" x14ac:dyDescent="0.35">
      <c r="A1059" t="s">
        <v>11234</v>
      </c>
      <c r="B1059" t="s">
        <v>11235</v>
      </c>
      <c r="C1059" t="s">
        <v>11398</v>
      </c>
      <c r="D1059" t="s">
        <v>5111</v>
      </c>
      <c r="F1059">
        <v>0</v>
      </c>
      <c r="G1059" t="s">
        <v>11399</v>
      </c>
      <c r="H1059" t="s">
        <v>11400</v>
      </c>
      <c r="I1059">
        <v>21125</v>
      </c>
      <c r="J1059">
        <v>62442</v>
      </c>
      <c r="K1059">
        <v>62442</v>
      </c>
      <c r="L1059" s="10">
        <v>607</v>
      </c>
      <c r="M1059" s="10">
        <v>676</v>
      </c>
      <c r="N1059" s="10">
        <v>881</v>
      </c>
      <c r="O1059" s="10">
        <v>1068</v>
      </c>
      <c r="P1059" s="10">
        <v>1213</v>
      </c>
      <c r="Q1059" t="str">
        <f>VLOOKUP(I1059,'CoC Range'!A$2:B$4899,2,FALSE())</f>
        <v>KY-500</v>
      </c>
      <c r="R1059">
        <f>IF(VLOOKUP(Q1059,'CoC Range'!B$2:C$4899,2,FALSE())="",1,0.5)</f>
        <v>0.5</v>
      </c>
    </row>
    <row r="1060" spans="1:18" ht="14.25" customHeight="1" x14ac:dyDescent="0.35">
      <c r="A1060" t="s">
        <v>11234</v>
      </c>
      <c r="B1060" t="s">
        <v>11235</v>
      </c>
      <c r="C1060" t="s">
        <v>11401</v>
      </c>
      <c r="D1060" t="s">
        <v>3405</v>
      </c>
      <c r="F1060">
        <v>1</v>
      </c>
      <c r="G1060" t="s">
        <v>11402</v>
      </c>
      <c r="H1060" t="s">
        <v>11403</v>
      </c>
      <c r="I1060">
        <v>21127</v>
      </c>
      <c r="J1060">
        <v>16228</v>
      </c>
      <c r="K1060">
        <v>16228</v>
      </c>
      <c r="L1060" s="10">
        <v>715</v>
      </c>
      <c r="M1060" s="10">
        <v>720</v>
      </c>
      <c r="N1060" s="10">
        <v>926</v>
      </c>
      <c r="O1060" s="10">
        <v>1110</v>
      </c>
      <c r="P1060" s="10">
        <v>1341</v>
      </c>
      <c r="Q1060" t="str">
        <f>VLOOKUP(I1060,'CoC Range'!A$2:B$4899,2,FALSE())</f>
        <v>KY-500</v>
      </c>
      <c r="R1060">
        <f>IF(VLOOKUP(Q1060,'CoC Range'!B$2:C$4899,2,FALSE())="",1,0.5)</f>
        <v>0.5</v>
      </c>
    </row>
    <row r="1061" spans="1:18" ht="14.25" customHeight="1" x14ac:dyDescent="0.35">
      <c r="A1061" t="s">
        <v>11234</v>
      </c>
      <c r="B1061" t="s">
        <v>11235</v>
      </c>
      <c r="C1061" t="s">
        <v>11404</v>
      </c>
      <c r="D1061" t="s">
        <v>3407</v>
      </c>
      <c r="F1061">
        <v>0</v>
      </c>
      <c r="G1061" t="s">
        <v>11405</v>
      </c>
      <c r="H1061" t="s">
        <v>11406</v>
      </c>
      <c r="I1061">
        <v>21129</v>
      </c>
      <c r="J1061">
        <v>7338</v>
      </c>
      <c r="K1061">
        <v>7338</v>
      </c>
      <c r="L1061" s="10">
        <v>671</v>
      </c>
      <c r="M1061" s="10">
        <v>740</v>
      </c>
      <c r="N1061" s="10">
        <v>939</v>
      </c>
      <c r="O1061" s="10">
        <v>1126</v>
      </c>
      <c r="P1061" s="10">
        <v>1311</v>
      </c>
      <c r="Q1061" t="str">
        <f>VLOOKUP(I1061,'CoC Range'!A$2:B$4899,2,FALSE())</f>
        <v>KY-500</v>
      </c>
      <c r="R1061">
        <f>IF(VLOOKUP(Q1061,'CoC Range'!B$2:C$4899,2,FALSE())="",1,0.5)</f>
        <v>0.5</v>
      </c>
    </row>
    <row r="1062" spans="1:18" ht="14.25" customHeight="1" x14ac:dyDescent="0.35">
      <c r="A1062" t="s">
        <v>11234</v>
      </c>
      <c r="B1062" t="s">
        <v>11235</v>
      </c>
      <c r="C1062" t="s">
        <v>11407</v>
      </c>
      <c r="D1062" t="s">
        <v>5115</v>
      </c>
      <c r="F1062">
        <v>0</v>
      </c>
      <c r="G1062" t="s">
        <v>11408</v>
      </c>
      <c r="H1062" t="s">
        <v>11409</v>
      </c>
      <c r="I1062">
        <v>21131</v>
      </c>
      <c r="J1062">
        <v>10468</v>
      </c>
      <c r="K1062">
        <v>10468</v>
      </c>
      <c r="L1062" s="10">
        <v>619</v>
      </c>
      <c r="M1062" s="10">
        <v>790</v>
      </c>
      <c r="N1062" s="10">
        <v>866</v>
      </c>
      <c r="O1062" s="10">
        <v>1204</v>
      </c>
      <c r="P1062" s="10">
        <v>1209</v>
      </c>
      <c r="Q1062" t="str">
        <f>VLOOKUP(I1062,'CoC Range'!A$2:B$4899,2,FALSE())</f>
        <v>KY-500</v>
      </c>
      <c r="R1062">
        <f>IF(VLOOKUP(Q1062,'CoC Range'!B$2:C$4899,2,FALSE())="",1,0.5)</f>
        <v>0.5</v>
      </c>
    </row>
    <row r="1063" spans="1:18" ht="14.25" customHeight="1" x14ac:dyDescent="0.35">
      <c r="A1063" t="s">
        <v>11234</v>
      </c>
      <c r="B1063" t="s">
        <v>11235</v>
      </c>
      <c r="C1063" t="s">
        <v>11410</v>
      </c>
      <c r="D1063" t="s">
        <v>5117</v>
      </c>
      <c r="F1063">
        <v>0</v>
      </c>
      <c r="G1063" t="s">
        <v>11411</v>
      </c>
      <c r="H1063" t="s">
        <v>11412</v>
      </c>
      <c r="I1063">
        <v>21133</v>
      </c>
      <c r="J1063">
        <v>21490</v>
      </c>
      <c r="K1063">
        <v>21490</v>
      </c>
      <c r="L1063" s="10">
        <v>619</v>
      </c>
      <c r="M1063" s="10">
        <v>759</v>
      </c>
      <c r="N1063" s="10">
        <v>866</v>
      </c>
      <c r="O1063" s="10">
        <v>1166</v>
      </c>
      <c r="P1063" s="10">
        <v>1316</v>
      </c>
      <c r="Q1063" t="str">
        <f>VLOOKUP(I1063,'CoC Range'!A$2:B$4899,2,FALSE())</f>
        <v>KY-500</v>
      </c>
      <c r="R1063">
        <f>IF(VLOOKUP(Q1063,'CoC Range'!B$2:C$4899,2,FALSE())="",1,0.5)</f>
        <v>0.5</v>
      </c>
    </row>
    <row r="1064" spans="1:18" ht="14.25" customHeight="1" x14ac:dyDescent="0.35">
      <c r="A1064" t="s">
        <v>11234</v>
      </c>
      <c r="B1064" t="s">
        <v>11235</v>
      </c>
      <c r="C1064" t="s">
        <v>11413</v>
      </c>
      <c r="D1064" t="s">
        <v>4387</v>
      </c>
      <c r="F1064">
        <v>0</v>
      </c>
      <c r="G1064" t="s">
        <v>11414</v>
      </c>
      <c r="H1064" t="s">
        <v>11415</v>
      </c>
      <c r="I1064">
        <v>21135</v>
      </c>
      <c r="J1064">
        <v>13063</v>
      </c>
      <c r="K1064">
        <v>13063</v>
      </c>
      <c r="L1064" s="10">
        <v>619</v>
      </c>
      <c r="M1064" s="10">
        <v>660</v>
      </c>
      <c r="N1064" s="10">
        <v>866</v>
      </c>
      <c r="O1064" s="10">
        <v>1136</v>
      </c>
      <c r="P1064" s="10">
        <v>1209</v>
      </c>
      <c r="Q1064" t="str">
        <f>VLOOKUP(I1064,'CoC Range'!A$2:B$4899,2,FALSE())</f>
        <v>KY-500</v>
      </c>
      <c r="R1064">
        <f>IF(VLOOKUP(Q1064,'CoC Range'!B$2:C$4899,2,FALSE())="",1,0.5)</f>
        <v>0.5</v>
      </c>
    </row>
    <row r="1065" spans="1:18" ht="14.25" customHeight="1" x14ac:dyDescent="0.35">
      <c r="A1065" t="s">
        <v>11234</v>
      </c>
      <c r="B1065" t="s">
        <v>11235</v>
      </c>
      <c r="C1065" t="s">
        <v>11416</v>
      </c>
      <c r="D1065" t="s">
        <v>3619</v>
      </c>
      <c r="F1065">
        <v>0</v>
      </c>
      <c r="G1065" t="s">
        <v>11417</v>
      </c>
      <c r="H1065" t="s">
        <v>11418</v>
      </c>
      <c r="I1065">
        <v>21137</v>
      </c>
      <c r="J1065">
        <v>24320</v>
      </c>
      <c r="K1065">
        <v>24320</v>
      </c>
      <c r="L1065" s="10">
        <v>619</v>
      </c>
      <c r="M1065" s="10">
        <v>753</v>
      </c>
      <c r="N1065" s="10">
        <v>866</v>
      </c>
      <c r="O1065" s="10">
        <v>1038</v>
      </c>
      <c r="P1065" s="10">
        <v>1147</v>
      </c>
      <c r="Q1065" t="str">
        <f>VLOOKUP(I1065,'CoC Range'!A$2:B$4899,2,FALSE())</f>
        <v>KY-500</v>
      </c>
      <c r="R1065">
        <f>IF(VLOOKUP(Q1065,'CoC Range'!B$2:C$4899,2,FALSE())="",1,0.5)</f>
        <v>0.5</v>
      </c>
    </row>
    <row r="1066" spans="1:18" ht="14.25" customHeight="1" x14ac:dyDescent="0.35">
      <c r="A1066" t="s">
        <v>11234</v>
      </c>
      <c r="B1066" t="s">
        <v>11235</v>
      </c>
      <c r="C1066" t="s">
        <v>11419</v>
      </c>
      <c r="D1066" t="s">
        <v>4491</v>
      </c>
      <c r="F1066">
        <v>1</v>
      </c>
      <c r="G1066" t="s">
        <v>11420</v>
      </c>
      <c r="H1066" t="s">
        <v>11421</v>
      </c>
      <c r="I1066">
        <v>21139</v>
      </c>
      <c r="J1066">
        <v>8980</v>
      </c>
      <c r="K1066">
        <v>8980</v>
      </c>
      <c r="L1066" s="10">
        <v>865</v>
      </c>
      <c r="M1066" s="10">
        <v>960</v>
      </c>
      <c r="N1066" s="10">
        <v>1158</v>
      </c>
      <c r="O1066" s="10">
        <v>1388</v>
      </c>
      <c r="P1066" s="10">
        <v>1771</v>
      </c>
      <c r="Q1066" t="str">
        <f>VLOOKUP(I1066,'CoC Range'!A$2:B$4899,2,FALSE())</f>
        <v>KY-500</v>
      </c>
      <c r="R1066">
        <f>IF(VLOOKUP(Q1066,'CoC Range'!B$2:C$4899,2,FALSE())="",1,0.5)</f>
        <v>0.5</v>
      </c>
    </row>
    <row r="1067" spans="1:18" ht="14.25" customHeight="1" x14ac:dyDescent="0.35">
      <c r="A1067" t="s">
        <v>11234</v>
      </c>
      <c r="B1067" t="s">
        <v>11235</v>
      </c>
      <c r="C1067" t="s">
        <v>11422</v>
      </c>
      <c r="D1067" t="s">
        <v>3623</v>
      </c>
      <c r="F1067">
        <v>0</v>
      </c>
      <c r="G1067" t="s">
        <v>11423</v>
      </c>
      <c r="H1067" t="s">
        <v>11424</v>
      </c>
      <c r="I1067">
        <v>21141</v>
      </c>
      <c r="J1067">
        <v>27498</v>
      </c>
      <c r="K1067">
        <v>27498</v>
      </c>
      <c r="L1067" s="10">
        <v>632</v>
      </c>
      <c r="M1067" s="10">
        <v>660</v>
      </c>
      <c r="N1067" s="10">
        <v>866</v>
      </c>
      <c r="O1067" s="10">
        <v>1178</v>
      </c>
      <c r="P1067" s="10">
        <v>1311</v>
      </c>
      <c r="Q1067" t="str">
        <f>VLOOKUP(I1067,'CoC Range'!A$2:B$4899,2,FALSE())</f>
        <v>KY-500</v>
      </c>
      <c r="R1067">
        <f>IF(VLOOKUP(Q1067,'CoC Range'!B$2:C$4899,2,FALSE())="",1,0.5)</f>
        <v>0.5</v>
      </c>
    </row>
    <row r="1068" spans="1:18" ht="14.25" customHeight="1" x14ac:dyDescent="0.35">
      <c r="A1068" t="s">
        <v>11234</v>
      </c>
      <c r="B1068" t="s">
        <v>11235</v>
      </c>
      <c r="C1068" t="s">
        <v>11425</v>
      </c>
      <c r="D1068" t="s">
        <v>4784</v>
      </c>
      <c r="F1068">
        <v>0</v>
      </c>
      <c r="G1068" t="s">
        <v>11426</v>
      </c>
      <c r="H1068" t="s">
        <v>11427</v>
      </c>
      <c r="I1068">
        <v>21143</v>
      </c>
      <c r="J1068">
        <v>8721</v>
      </c>
      <c r="K1068">
        <v>8721</v>
      </c>
      <c r="L1068" s="10">
        <v>619</v>
      </c>
      <c r="M1068" s="10">
        <v>660</v>
      </c>
      <c r="N1068" s="10">
        <v>866</v>
      </c>
      <c r="O1068" s="10">
        <v>1204</v>
      </c>
      <c r="P1068" s="10">
        <v>1453</v>
      </c>
      <c r="Q1068" t="str">
        <f>VLOOKUP(I1068,'CoC Range'!A$2:B$4899,2,FALSE())</f>
        <v>KY-500</v>
      </c>
      <c r="R1068">
        <f>IF(VLOOKUP(Q1068,'CoC Range'!B$2:C$4899,2,FALSE())="",1,0.5)</f>
        <v>0.5</v>
      </c>
    </row>
    <row r="1069" spans="1:18" ht="14.25" customHeight="1" x14ac:dyDescent="0.35">
      <c r="A1069" t="s">
        <v>11234</v>
      </c>
      <c r="B1069" t="s">
        <v>11235</v>
      </c>
      <c r="C1069" t="s">
        <v>11428</v>
      </c>
      <c r="D1069" t="s">
        <v>5124</v>
      </c>
      <c r="F1069">
        <v>1</v>
      </c>
      <c r="G1069" t="s">
        <v>11429</v>
      </c>
      <c r="H1069" t="s">
        <v>11430</v>
      </c>
      <c r="I1069">
        <v>21145</v>
      </c>
      <c r="J1069">
        <v>67573</v>
      </c>
      <c r="K1069">
        <v>67573</v>
      </c>
      <c r="L1069" s="10">
        <v>729</v>
      </c>
      <c r="M1069" s="10">
        <v>851</v>
      </c>
      <c r="N1069" s="10">
        <v>1058</v>
      </c>
      <c r="O1069" s="10">
        <v>1269</v>
      </c>
      <c r="P1069" s="10">
        <v>1775</v>
      </c>
      <c r="Q1069" t="str">
        <f>VLOOKUP(I1069,'CoC Range'!A$2:B$4899,2,FALSE())</f>
        <v>KY-500</v>
      </c>
      <c r="R1069">
        <f>IF(VLOOKUP(Q1069,'CoC Range'!B$2:C$4899,2,FALSE())="",1,0.5)</f>
        <v>0.5</v>
      </c>
    </row>
    <row r="1070" spans="1:18" ht="14.25" customHeight="1" x14ac:dyDescent="0.35">
      <c r="A1070" t="s">
        <v>11234</v>
      </c>
      <c r="B1070" t="s">
        <v>11235</v>
      </c>
      <c r="C1070" t="s">
        <v>11431</v>
      </c>
      <c r="D1070" t="s">
        <v>5126</v>
      </c>
      <c r="F1070">
        <v>0</v>
      </c>
      <c r="G1070" t="s">
        <v>11432</v>
      </c>
      <c r="H1070" t="s">
        <v>11433</v>
      </c>
      <c r="I1070">
        <v>21147</v>
      </c>
      <c r="J1070">
        <v>16892</v>
      </c>
      <c r="K1070">
        <v>16892</v>
      </c>
      <c r="L1070" s="10">
        <v>619</v>
      </c>
      <c r="M1070" s="10">
        <v>790</v>
      </c>
      <c r="N1070" s="10">
        <v>866</v>
      </c>
      <c r="O1070" s="10">
        <v>1069</v>
      </c>
      <c r="P1070" s="10">
        <v>1209</v>
      </c>
      <c r="Q1070" t="str">
        <f>VLOOKUP(I1070,'CoC Range'!A$2:B$4899,2,FALSE())</f>
        <v>KY-500</v>
      </c>
      <c r="R1070">
        <f>IF(VLOOKUP(Q1070,'CoC Range'!B$2:C$4899,2,FALSE())="",1,0.5)</f>
        <v>0.5</v>
      </c>
    </row>
    <row r="1071" spans="1:18" ht="14.25" customHeight="1" x14ac:dyDescent="0.35">
      <c r="A1071" t="s">
        <v>11234</v>
      </c>
      <c r="B1071" t="s">
        <v>11235</v>
      </c>
      <c r="C1071" t="s">
        <v>11313</v>
      </c>
      <c r="D1071" t="s">
        <v>4498</v>
      </c>
      <c r="F1071">
        <v>1</v>
      </c>
      <c r="G1071" t="s">
        <v>11314</v>
      </c>
      <c r="H1071" t="s">
        <v>11434</v>
      </c>
      <c r="I1071">
        <v>21149</v>
      </c>
      <c r="J1071">
        <v>9173</v>
      </c>
      <c r="K1071">
        <v>9173</v>
      </c>
      <c r="L1071" s="10">
        <v>840</v>
      </c>
      <c r="M1071" s="10">
        <v>846</v>
      </c>
      <c r="N1071" s="10">
        <v>1110</v>
      </c>
      <c r="O1071" s="10">
        <v>1466</v>
      </c>
      <c r="P1071" s="10">
        <v>1470</v>
      </c>
      <c r="Q1071" t="str">
        <f>VLOOKUP(I1071,'CoC Range'!A$2:B$4899,2,FALSE())</f>
        <v>KY-500</v>
      </c>
      <c r="R1071">
        <f>IF(VLOOKUP(Q1071,'CoC Range'!B$2:C$4899,2,FALSE())="",1,0.5)</f>
        <v>0.5</v>
      </c>
    </row>
    <row r="1072" spans="1:18" ht="14.25" customHeight="1" x14ac:dyDescent="0.35">
      <c r="A1072" t="s">
        <v>11234</v>
      </c>
      <c r="B1072" t="s">
        <v>11235</v>
      </c>
      <c r="C1072" t="s">
        <v>11435</v>
      </c>
      <c r="D1072" t="s">
        <v>3415</v>
      </c>
      <c r="F1072">
        <v>0</v>
      </c>
      <c r="G1072" t="s">
        <v>11436</v>
      </c>
      <c r="H1072" t="s">
        <v>11437</v>
      </c>
      <c r="I1072">
        <v>21151</v>
      </c>
      <c r="J1072">
        <v>92955</v>
      </c>
      <c r="K1072">
        <v>92955</v>
      </c>
      <c r="L1072" s="10">
        <v>666</v>
      </c>
      <c r="M1072" s="10">
        <v>785</v>
      </c>
      <c r="N1072" s="10">
        <v>904</v>
      </c>
      <c r="O1072" s="10">
        <v>1257</v>
      </c>
      <c r="P1072" s="10">
        <v>1416</v>
      </c>
      <c r="Q1072" t="str">
        <f>VLOOKUP(I1072,'CoC Range'!A$2:B$4899,2,FALSE())</f>
        <v>KY-500</v>
      </c>
      <c r="R1072">
        <f>IF(VLOOKUP(Q1072,'CoC Range'!B$2:C$4899,2,FALSE())="",1,0.5)</f>
        <v>0.5</v>
      </c>
    </row>
    <row r="1073" spans="1:18" ht="14.25" customHeight="1" x14ac:dyDescent="0.35">
      <c r="A1073" t="s">
        <v>11234</v>
      </c>
      <c r="B1073" t="s">
        <v>11235</v>
      </c>
      <c r="C1073" t="s">
        <v>11438</v>
      </c>
      <c r="D1073" t="s">
        <v>5130</v>
      </c>
      <c r="F1073">
        <v>0</v>
      </c>
      <c r="G1073" t="s">
        <v>11439</v>
      </c>
      <c r="H1073" t="s">
        <v>11440</v>
      </c>
      <c r="I1073">
        <v>21153</v>
      </c>
      <c r="J1073">
        <v>11647</v>
      </c>
      <c r="K1073">
        <v>11647</v>
      </c>
      <c r="L1073" s="10">
        <v>619</v>
      </c>
      <c r="M1073" s="10">
        <v>790</v>
      </c>
      <c r="N1073" s="10">
        <v>866</v>
      </c>
      <c r="O1073" s="10">
        <v>1038</v>
      </c>
      <c r="P1073" s="10">
        <v>1209</v>
      </c>
      <c r="Q1073" t="str">
        <f>VLOOKUP(I1073,'CoC Range'!A$2:B$4899,2,FALSE())</f>
        <v>KY-500</v>
      </c>
      <c r="R1073">
        <f>IF(VLOOKUP(Q1073,'CoC Range'!B$2:C$4899,2,FALSE())="",1,0.5)</f>
        <v>0.5</v>
      </c>
    </row>
    <row r="1074" spans="1:18" ht="14.25" customHeight="1" x14ac:dyDescent="0.35">
      <c r="A1074" t="s">
        <v>11234</v>
      </c>
      <c r="B1074" t="s">
        <v>11235</v>
      </c>
      <c r="C1074" t="s">
        <v>11441</v>
      </c>
      <c r="D1074" t="s">
        <v>3419</v>
      </c>
      <c r="F1074">
        <v>0</v>
      </c>
      <c r="G1074" t="s">
        <v>11442</v>
      </c>
      <c r="H1074" t="s">
        <v>11443</v>
      </c>
      <c r="I1074">
        <v>21155</v>
      </c>
      <c r="J1074">
        <v>19627</v>
      </c>
      <c r="K1074">
        <v>19627</v>
      </c>
      <c r="L1074" s="10">
        <v>619</v>
      </c>
      <c r="M1074" s="10">
        <v>660</v>
      </c>
      <c r="N1074" s="10">
        <v>866</v>
      </c>
      <c r="O1074" s="10">
        <v>1093</v>
      </c>
      <c r="P1074" s="10">
        <v>1300</v>
      </c>
      <c r="Q1074" t="str">
        <f>VLOOKUP(I1074,'CoC Range'!A$2:B$4899,2,FALSE())</f>
        <v>KY-500</v>
      </c>
      <c r="R1074">
        <f>IF(VLOOKUP(Q1074,'CoC Range'!B$2:C$4899,2,FALSE())="",1,0.5)</f>
        <v>0.5</v>
      </c>
    </row>
    <row r="1075" spans="1:18" ht="14.25" customHeight="1" x14ac:dyDescent="0.35">
      <c r="A1075" t="s">
        <v>11234</v>
      </c>
      <c r="B1075" t="s">
        <v>11235</v>
      </c>
      <c r="C1075" t="s">
        <v>11444</v>
      </c>
      <c r="D1075" t="s">
        <v>3421</v>
      </c>
      <c r="F1075">
        <v>0</v>
      </c>
      <c r="G1075" t="s">
        <v>11445</v>
      </c>
      <c r="H1075" t="s">
        <v>11446</v>
      </c>
      <c r="I1075">
        <v>21157</v>
      </c>
      <c r="J1075">
        <v>31706</v>
      </c>
      <c r="K1075">
        <v>31706</v>
      </c>
      <c r="L1075" s="10">
        <v>632</v>
      </c>
      <c r="M1075" s="10">
        <v>772</v>
      </c>
      <c r="N1075" s="10">
        <v>884</v>
      </c>
      <c r="O1075" s="10">
        <v>1191</v>
      </c>
      <c r="P1075" s="10">
        <v>1269</v>
      </c>
      <c r="Q1075" t="str">
        <f>VLOOKUP(I1075,'CoC Range'!A$2:B$4899,2,FALSE())</f>
        <v>KY-500</v>
      </c>
      <c r="R1075">
        <f>IF(VLOOKUP(Q1075,'CoC Range'!B$2:C$4899,2,FALSE())="",1,0.5)</f>
        <v>0.5</v>
      </c>
    </row>
    <row r="1076" spans="1:18" ht="14.25" customHeight="1" x14ac:dyDescent="0.35">
      <c r="A1076" t="s">
        <v>11234</v>
      </c>
      <c r="B1076" t="s">
        <v>11235</v>
      </c>
      <c r="C1076" t="s">
        <v>11447</v>
      </c>
      <c r="D1076" t="s">
        <v>4012</v>
      </c>
      <c r="F1076">
        <v>0</v>
      </c>
      <c r="G1076" t="s">
        <v>11448</v>
      </c>
      <c r="H1076" t="s">
        <v>11449</v>
      </c>
      <c r="I1076">
        <v>21159</v>
      </c>
      <c r="J1076">
        <v>11298</v>
      </c>
      <c r="K1076">
        <v>11298</v>
      </c>
      <c r="L1076" s="10">
        <v>619</v>
      </c>
      <c r="M1076" s="10">
        <v>683</v>
      </c>
      <c r="N1076" s="10">
        <v>866</v>
      </c>
      <c r="O1076" s="10">
        <v>1081</v>
      </c>
      <c r="P1076" s="10">
        <v>1209</v>
      </c>
      <c r="Q1076" t="str">
        <f>VLOOKUP(I1076,'CoC Range'!A$2:B$4899,2,FALSE())</f>
        <v>KY-500</v>
      </c>
      <c r="R1076">
        <f>IF(VLOOKUP(Q1076,'CoC Range'!B$2:C$4899,2,FALSE())="",1,0.5)</f>
        <v>0.5</v>
      </c>
    </row>
    <row r="1077" spans="1:18" ht="14.25" customHeight="1" x14ac:dyDescent="0.35">
      <c r="A1077" t="s">
        <v>11234</v>
      </c>
      <c r="B1077" t="s">
        <v>11235</v>
      </c>
      <c r="C1077" t="s">
        <v>11450</v>
      </c>
      <c r="D1077" t="s">
        <v>4506</v>
      </c>
      <c r="F1077">
        <v>0</v>
      </c>
      <c r="G1077" t="s">
        <v>11451</v>
      </c>
      <c r="H1077" t="s">
        <v>11452</v>
      </c>
      <c r="I1077">
        <v>21161</v>
      </c>
      <c r="J1077">
        <v>17068</v>
      </c>
      <c r="K1077">
        <v>17068</v>
      </c>
      <c r="L1077" s="10">
        <v>629</v>
      </c>
      <c r="M1077" s="10">
        <v>764</v>
      </c>
      <c r="N1077" s="10">
        <v>913</v>
      </c>
      <c r="O1077" s="10">
        <v>1111</v>
      </c>
      <c r="P1077" s="10">
        <v>1274</v>
      </c>
      <c r="Q1077" t="str">
        <f>VLOOKUP(I1077,'CoC Range'!A$2:B$4899,2,FALSE())</f>
        <v>KY-500</v>
      </c>
      <c r="R1077">
        <f>IF(VLOOKUP(Q1077,'CoC Range'!B$2:C$4899,2,FALSE())="",1,0.5)</f>
        <v>0.5</v>
      </c>
    </row>
    <row r="1078" spans="1:18" ht="14.25" customHeight="1" x14ac:dyDescent="0.35">
      <c r="A1078" t="s">
        <v>11234</v>
      </c>
      <c r="B1078" t="s">
        <v>11235</v>
      </c>
      <c r="C1078" t="s">
        <v>11453</v>
      </c>
      <c r="D1078" t="s">
        <v>4936</v>
      </c>
      <c r="F1078">
        <v>1</v>
      </c>
      <c r="G1078" t="s">
        <v>11454</v>
      </c>
      <c r="H1078" t="s">
        <v>11455</v>
      </c>
      <c r="I1078">
        <v>21163</v>
      </c>
      <c r="J1078">
        <v>29964</v>
      </c>
      <c r="K1078">
        <v>29964</v>
      </c>
      <c r="L1078" s="10">
        <v>814</v>
      </c>
      <c r="M1078" s="10">
        <v>819</v>
      </c>
      <c r="N1078" s="10">
        <v>1075</v>
      </c>
      <c r="O1078" s="10">
        <v>1463</v>
      </c>
      <c r="P1078" s="10">
        <v>1680</v>
      </c>
      <c r="Q1078" t="str">
        <f>VLOOKUP(I1078,'CoC Range'!A$2:B$4899,2,FALSE())</f>
        <v>KY-500</v>
      </c>
      <c r="R1078">
        <f>IF(VLOOKUP(Q1078,'CoC Range'!B$2:C$4899,2,FALSE())="",1,0.5)</f>
        <v>0.5</v>
      </c>
    </row>
    <row r="1079" spans="1:18" ht="14.25" customHeight="1" x14ac:dyDescent="0.35">
      <c r="A1079" t="s">
        <v>11234</v>
      </c>
      <c r="B1079" t="s">
        <v>11235</v>
      </c>
      <c r="C1079" t="s">
        <v>11456</v>
      </c>
      <c r="D1079" t="s">
        <v>5137</v>
      </c>
      <c r="F1079">
        <v>0</v>
      </c>
      <c r="G1079" t="s">
        <v>11457</v>
      </c>
      <c r="H1079" t="s">
        <v>11458</v>
      </c>
      <c r="I1079">
        <v>21165</v>
      </c>
      <c r="J1079">
        <v>6174</v>
      </c>
      <c r="K1079">
        <v>6174</v>
      </c>
      <c r="L1079" s="10">
        <v>619</v>
      </c>
      <c r="M1079" s="10">
        <v>683</v>
      </c>
      <c r="N1079" s="10">
        <v>866</v>
      </c>
      <c r="O1079" s="10">
        <v>1110</v>
      </c>
      <c r="P1079" s="10">
        <v>1209</v>
      </c>
      <c r="Q1079" t="str">
        <f>VLOOKUP(I1079,'CoC Range'!A$2:B$4899,2,FALSE())</f>
        <v>KY-500</v>
      </c>
      <c r="R1079">
        <f>IF(VLOOKUP(Q1079,'CoC Range'!B$2:C$4899,2,FALSE())="",1,0.5)</f>
        <v>0.5</v>
      </c>
    </row>
    <row r="1080" spans="1:18" ht="14.25" customHeight="1" x14ac:dyDescent="0.35">
      <c r="A1080" t="s">
        <v>11234</v>
      </c>
      <c r="B1080" t="s">
        <v>11235</v>
      </c>
      <c r="C1080" t="s">
        <v>11459</v>
      </c>
      <c r="D1080" t="s">
        <v>4512</v>
      </c>
      <c r="F1080">
        <v>0</v>
      </c>
      <c r="G1080" t="s">
        <v>11460</v>
      </c>
      <c r="H1080" t="s">
        <v>11461</v>
      </c>
      <c r="I1080">
        <v>21167</v>
      </c>
      <c r="J1080">
        <v>22662</v>
      </c>
      <c r="K1080">
        <v>22662</v>
      </c>
      <c r="L1080" s="10">
        <v>619</v>
      </c>
      <c r="M1080" s="10">
        <v>660</v>
      </c>
      <c r="N1080" s="10">
        <v>866</v>
      </c>
      <c r="O1080" s="10">
        <v>1204</v>
      </c>
      <c r="P1080" s="10">
        <v>1453</v>
      </c>
      <c r="Q1080" t="str">
        <f>VLOOKUP(I1080,'CoC Range'!A$2:B$4899,2,FALSE())</f>
        <v>KY-500</v>
      </c>
      <c r="R1080">
        <f>IF(VLOOKUP(Q1080,'CoC Range'!B$2:C$4899,2,FALSE())="",1,0.5)</f>
        <v>0.5</v>
      </c>
    </row>
    <row r="1081" spans="1:18" ht="14.25" customHeight="1" x14ac:dyDescent="0.35">
      <c r="A1081" t="s">
        <v>11234</v>
      </c>
      <c r="B1081" t="s">
        <v>11235</v>
      </c>
      <c r="C1081" t="s">
        <v>11462</v>
      </c>
      <c r="D1081" t="s">
        <v>5140</v>
      </c>
      <c r="F1081">
        <v>0</v>
      </c>
      <c r="G1081" t="s">
        <v>11463</v>
      </c>
      <c r="H1081" t="s">
        <v>11464</v>
      </c>
      <c r="I1081">
        <v>21169</v>
      </c>
      <c r="J1081">
        <v>10313</v>
      </c>
      <c r="K1081">
        <v>10313</v>
      </c>
      <c r="L1081" s="10">
        <v>619</v>
      </c>
      <c r="M1081" s="10">
        <v>755</v>
      </c>
      <c r="N1081" s="10">
        <v>866</v>
      </c>
      <c r="O1081" s="10">
        <v>1081</v>
      </c>
      <c r="P1081" s="10">
        <v>1209</v>
      </c>
      <c r="Q1081" t="str">
        <f>VLOOKUP(I1081,'CoC Range'!A$2:B$4899,2,FALSE())</f>
        <v>KY-500</v>
      </c>
      <c r="R1081">
        <f>IF(VLOOKUP(Q1081,'CoC Range'!B$2:C$4899,2,FALSE())="",1,0.5)</f>
        <v>0.5</v>
      </c>
    </row>
    <row r="1082" spans="1:18" ht="14.25" customHeight="1" x14ac:dyDescent="0.35">
      <c r="A1082" t="s">
        <v>11234</v>
      </c>
      <c r="B1082" t="s">
        <v>11235</v>
      </c>
      <c r="C1082" t="s">
        <v>11465</v>
      </c>
      <c r="D1082" t="s">
        <v>3425</v>
      </c>
      <c r="F1082">
        <v>0</v>
      </c>
      <c r="G1082" t="s">
        <v>11466</v>
      </c>
      <c r="H1082" t="s">
        <v>11467</v>
      </c>
      <c r="I1082">
        <v>21171</v>
      </c>
      <c r="J1082">
        <v>11331</v>
      </c>
      <c r="K1082">
        <v>11331</v>
      </c>
      <c r="L1082" s="10">
        <v>619</v>
      </c>
      <c r="M1082" s="10">
        <v>660</v>
      </c>
      <c r="N1082" s="10">
        <v>866</v>
      </c>
      <c r="O1082" s="10">
        <v>1204</v>
      </c>
      <c r="P1082" s="10">
        <v>1209</v>
      </c>
      <c r="Q1082" t="str">
        <f>VLOOKUP(I1082,'CoC Range'!A$2:B$4899,2,FALSE())</f>
        <v>KY-500</v>
      </c>
      <c r="R1082">
        <f>IF(VLOOKUP(Q1082,'CoC Range'!B$2:C$4899,2,FALSE())="",1,0.5)</f>
        <v>0.5</v>
      </c>
    </row>
    <row r="1083" spans="1:18" ht="14.25" customHeight="1" x14ac:dyDescent="0.35">
      <c r="A1083" t="s">
        <v>11234</v>
      </c>
      <c r="B1083" t="s">
        <v>11235</v>
      </c>
      <c r="C1083" t="s">
        <v>11468</v>
      </c>
      <c r="D1083" t="s">
        <v>3427</v>
      </c>
      <c r="F1083">
        <v>0</v>
      </c>
      <c r="G1083" t="s">
        <v>11469</v>
      </c>
      <c r="H1083" t="s">
        <v>11470</v>
      </c>
      <c r="I1083">
        <v>21173</v>
      </c>
      <c r="J1083">
        <v>28188</v>
      </c>
      <c r="K1083">
        <v>28188</v>
      </c>
      <c r="L1083" s="10">
        <v>647</v>
      </c>
      <c r="M1083" s="10">
        <v>690</v>
      </c>
      <c r="N1083" s="10">
        <v>905</v>
      </c>
      <c r="O1083" s="10">
        <v>1194</v>
      </c>
      <c r="P1083" s="10">
        <v>1198</v>
      </c>
      <c r="Q1083" t="str">
        <f>VLOOKUP(I1083,'CoC Range'!A$2:B$4899,2,FALSE())</f>
        <v>KY-500</v>
      </c>
      <c r="R1083">
        <f>IF(VLOOKUP(Q1083,'CoC Range'!B$2:C$4899,2,FALSE())="",1,0.5)</f>
        <v>0.5</v>
      </c>
    </row>
    <row r="1084" spans="1:18" ht="14.25" customHeight="1" x14ac:dyDescent="0.35">
      <c r="A1084" t="s">
        <v>11234</v>
      </c>
      <c r="B1084" t="s">
        <v>11235</v>
      </c>
      <c r="C1084" t="s">
        <v>11471</v>
      </c>
      <c r="D1084" t="s">
        <v>3429</v>
      </c>
      <c r="F1084">
        <v>0</v>
      </c>
      <c r="G1084" t="s">
        <v>11472</v>
      </c>
      <c r="H1084" t="s">
        <v>11473</v>
      </c>
      <c r="I1084">
        <v>21175</v>
      </c>
      <c r="J1084">
        <v>13840</v>
      </c>
      <c r="K1084">
        <v>13840</v>
      </c>
      <c r="L1084" s="10">
        <v>619</v>
      </c>
      <c r="M1084" s="10">
        <v>660</v>
      </c>
      <c r="N1084" s="10">
        <v>866</v>
      </c>
      <c r="O1084" s="10">
        <v>1204</v>
      </c>
      <c r="P1084" s="10">
        <v>1272</v>
      </c>
      <c r="Q1084" t="str">
        <f>VLOOKUP(I1084,'CoC Range'!A$2:B$4899,2,FALSE())</f>
        <v>KY-500</v>
      </c>
      <c r="R1084">
        <f>IF(VLOOKUP(Q1084,'CoC Range'!B$2:C$4899,2,FALSE())="",1,0.5)</f>
        <v>0.5</v>
      </c>
    </row>
    <row r="1085" spans="1:18" ht="14.25" customHeight="1" x14ac:dyDescent="0.35">
      <c r="A1085" t="s">
        <v>11234</v>
      </c>
      <c r="B1085" t="s">
        <v>11235</v>
      </c>
      <c r="C1085" t="s">
        <v>11474</v>
      </c>
      <c r="D1085" t="s">
        <v>5145</v>
      </c>
      <c r="F1085">
        <v>0</v>
      </c>
      <c r="G1085" t="s">
        <v>11475</v>
      </c>
      <c r="H1085" t="s">
        <v>11476</v>
      </c>
      <c r="I1085">
        <v>21177</v>
      </c>
      <c r="J1085">
        <v>30735</v>
      </c>
      <c r="K1085">
        <v>30735</v>
      </c>
      <c r="L1085" s="10">
        <v>619</v>
      </c>
      <c r="M1085" s="10">
        <v>660</v>
      </c>
      <c r="N1085" s="10">
        <v>866</v>
      </c>
      <c r="O1085" s="10">
        <v>1038</v>
      </c>
      <c r="P1085" s="10">
        <v>1224</v>
      </c>
      <c r="Q1085" t="str">
        <f>VLOOKUP(I1085,'CoC Range'!A$2:B$4899,2,FALSE())</f>
        <v>KY-500</v>
      </c>
      <c r="R1085">
        <f>IF(VLOOKUP(Q1085,'CoC Range'!B$2:C$4899,2,FALSE())="",1,0.5)</f>
        <v>0.5</v>
      </c>
    </row>
    <row r="1086" spans="1:18" ht="14.25" customHeight="1" x14ac:dyDescent="0.35">
      <c r="A1086" t="s">
        <v>11234</v>
      </c>
      <c r="B1086" t="s">
        <v>11235</v>
      </c>
      <c r="C1086" t="s">
        <v>11477</v>
      </c>
      <c r="D1086" t="s">
        <v>5147</v>
      </c>
      <c r="F1086">
        <v>1</v>
      </c>
      <c r="G1086" t="s">
        <v>11478</v>
      </c>
      <c r="H1086" t="s">
        <v>11479</v>
      </c>
      <c r="I1086">
        <v>21179</v>
      </c>
      <c r="J1086">
        <v>46779</v>
      </c>
      <c r="K1086">
        <v>46779</v>
      </c>
      <c r="L1086" s="10">
        <v>770</v>
      </c>
      <c r="M1086" s="10">
        <v>781</v>
      </c>
      <c r="N1086" s="10">
        <v>1016</v>
      </c>
      <c r="O1086" s="10">
        <v>1360</v>
      </c>
      <c r="P1086" s="10">
        <v>1704</v>
      </c>
      <c r="Q1086" t="str">
        <f>VLOOKUP(I1086,'CoC Range'!A$2:B$4899,2,FALSE())</f>
        <v>KY-500</v>
      </c>
      <c r="R1086">
        <f>IF(VLOOKUP(Q1086,'CoC Range'!B$2:C$4899,2,FALSE())="",1,0.5)</f>
        <v>0.5</v>
      </c>
    </row>
    <row r="1087" spans="1:18" ht="14.25" customHeight="1" x14ac:dyDescent="0.35">
      <c r="A1087" t="s">
        <v>11234</v>
      </c>
      <c r="B1087" t="s">
        <v>11235</v>
      </c>
      <c r="C1087" t="s">
        <v>11480</v>
      </c>
      <c r="D1087" t="s">
        <v>5149</v>
      </c>
      <c r="F1087">
        <v>0</v>
      </c>
      <c r="G1087" t="s">
        <v>11481</v>
      </c>
      <c r="H1087" t="s">
        <v>11482</v>
      </c>
      <c r="I1087">
        <v>21181</v>
      </c>
      <c r="J1087">
        <v>7613</v>
      </c>
      <c r="K1087">
        <v>7613</v>
      </c>
      <c r="L1087" s="10">
        <v>619</v>
      </c>
      <c r="M1087" s="10">
        <v>696</v>
      </c>
      <c r="N1087" s="10">
        <v>866</v>
      </c>
      <c r="O1087" s="10">
        <v>1204</v>
      </c>
      <c r="P1087" s="10">
        <v>1311</v>
      </c>
      <c r="Q1087" t="str">
        <f>VLOOKUP(I1087,'CoC Range'!A$2:B$4899,2,FALSE())</f>
        <v>KY-500</v>
      </c>
      <c r="R1087">
        <f>IF(VLOOKUP(Q1087,'CoC Range'!B$2:C$4899,2,FALSE())="",1,0.5)</f>
        <v>0.5</v>
      </c>
    </row>
    <row r="1088" spans="1:18" ht="14.25" customHeight="1" x14ac:dyDescent="0.35">
      <c r="A1088" t="s">
        <v>11234</v>
      </c>
      <c r="B1088" t="s">
        <v>11235</v>
      </c>
      <c r="C1088" t="s">
        <v>11483</v>
      </c>
      <c r="D1088" t="s">
        <v>4645</v>
      </c>
      <c r="F1088">
        <v>0</v>
      </c>
      <c r="G1088" t="s">
        <v>11484</v>
      </c>
      <c r="H1088" t="s">
        <v>11485</v>
      </c>
      <c r="I1088">
        <v>21183</v>
      </c>
      <c r="J1088">
        <v>23782</v>
      </c>
      <c r="K1088">
        <v>23782</v>
      </c>
      <c r="L1088" s="10">
        <v>619</v>
      </c>
      <c r="M1088" s="10">
        <v>660</v>
      </c>
      <c r="N1088" s="10">
        <v>866</v>
      </c>
      <c r="O1088" s="10">
        <v>1043</v>
      </c>
      <c r="P1088" s="10">
        <v>1218</v>
      </c>
      <c r="Q1088" t="str">
        <f>VLOOKUP(I1088,'CoC Range'!A$2:B$4899,2,FALSE())</f>
        <v>KY-500</v>
      </c>
      <c r="R1088">
        <f>IF(VLOOKUP(Q1088,'CoC Range'!B$2:C$4899,2,FALSE())="",1,0.5)</f>
        <v>0.5</v>
      </c>
    </row>
    <row r="1089" spans="1:18" ht="14.25" customHeight="1" x14ac:dyDescent="0.35">
      <c r="A1089" t="s">
        <v>11234</v>
      </c>
      <c r="B1089" t="s">
        <v>11235</v>
      </c>
      <c r="C1089" t="s">
        <v>10443</v>
      </c>
      <c r="D1089" t="s">
        <v>5152</v>
      </c>
      <c r="F1089">
        <v>1</v>
      </c>
      <c r="G1089" t="s">
        <v>10444</v>
      </c>
      <c r="H1089" t="s">
        <v>11486</v>
      </c>
      <c r="I1089">
        <v>21185</v>
      </c>
      <c r="J1089">
        <v>67997</v>
      </c>
      <c r="K1089">
        <v>67997</v>
      </c>
      <c r="L1089" s="10">
        <v>966</v>
      </c>
      <c r="M1089" s="10">
        <v>1047</v>
      </c>
      <c r="N1089" s="10">
        <v>1272</v>
      </c>
      <c r="O1089" s="10">
        <v>1625</v>
      </c>
      <c r="P1089" s="10">
        <v>1891</v>
      </c>
      <c r="Q1089" t="str">
        <f>VLOOKUP(I1089,'CoC Range'!A$2:B$4899,2,FALSE())</f>
        <v>KY-500</v>
      </c>
      <c r="R1089">
        <f>IF(VLOOKUP(Q1089,'CoC Range'!B$2:C$4899,2,FALSE())="",1,0.5)</f>
        <v>0.5</v>
      </c>
    </row>
    <row r="1090" spans="1:18" ht="14.25" customHeight="1" x14ac:dyDescent="0.35">
      <c r="A1090" t="s">
        <v>11234</v>
      </c>
      <c r="B1090" t="s">
        <v>11235</v>
      </c>
      <c r="C1090" t="s">
        <v>11487</v>
      </c>
      <c r="D1090" t="s">
        <v>4648</v>
      </c>
      <c r="F1090">
        <v>0</v>
      </c>
      <c r="G1090" t="s">
        <v>11488</v>
      </c>
      <c r="H1090" t="s">
        <v>11489</v>
      </c>
      <c r="I1090">
        <v>21187</v>
      </c>
      <c r="J1090">
        <v>11229</v>
      </c>
      <c r="K1090">
        <v>11229</v>
      </c>
      <c r="L1090" s="10">
        <v>711</v>
      </c>
      <c r="M1090" s="10">
        <v>758</v>
      </c>
      <c r="N1090" s="10">
        <v>995</v>
      </c>
      <c r="O1090" s="10">
        <v>1329</v>
      </c>
      <c r="P1090" s="10">
        <v>1389</v>
      </c>
      <c r="Q1090" t="str">
        <f>VLOOKUP(I1090,'CoC Range'!A$2:B$4899,2,FALSE())</f>
        <v>KY-500</v>
      </c>
      <c r="R1090">
        <f>IF(VLOOKUP(Q1090,'CoC Range'!B$2:C$4899,2,FALSE())="",1,0.5)</f>
        <v>0.5</v>
      </c>
    </row>
    <row r="1091" spans="1:18" ht="14.25" customHeight="1" x14ac:dyDescent="0.35">
      <c r="A1091" t="s">
        <v>11234</v>
      </c>
      <c r="B1091" t="s">
        <v>11235</v>
      </c>
      <c r="C1091" t="s">
        <v>11490</v>
      </c>
      <c r="D1091" t="s">
        <v>5155</v>
      </c>
      <c r="F1091">
        <v>0</v>
      </c>
      <c r="G1091" t="s">
        <v>11491</v>
      </c>
      <c r="H1091" t="s">
        <v>11492</v>
      </c>
      <c r="I1091">
        <v>21189</v>
      </c>
      <c r="J1091">
        <v>4054</v>
      </c>
      <c r="K1091">
        <v>4054</v>
      </c>
      <c r="L1091" s="10">
        <v>619</v>
      </c>
      <c r="M1091" s="10">
        <v>683</v>
      </c>
      <c r="N1091" s="10">
        <v>866</v>
      </c>
      <c r="O1091" s="10">
        <v>1115</v>
      </c>
      <c r="P1091" s="10">
        <v>1209</v>
      </c>
      <c r="Q1091" t="str">
        <f>VLOOKUP(I1091,'CoC Range'!A$2:B$4899,2,FALSE())</f>
        <v>KY-500</v>
      </c>
      <c r="R1091">
        <f>IF(VLOOKUP(Q1091,'CoC Range'!B$2:C$4899,2,FALSE())="",1,0.5)</f>
        <v>0.5</v>
      </c>
    </row>
    <row r="1092" spans="1:18" ht="14.25" customHeight="1" x14ac:dyDescent="0.35">
      <c r="A1092" t="s">
        <v>11234</v>
      </c>
      <c r="B1092" t="s">
        <v>11235</v>
      </c>
      <c r="C1092" t="s">
        <v>10458</v>
      </c>
      <c r="D1092" t="s">
        <v>5157</v>
      </c>
      <c r="F1092">
        <v>1</v>
      </c>
      <c r="G1092" t="s">
        <v>10459</v>
      </c>
      <c r="H1092" t="s">
        <v>11493</v>
      </c>
      <c r="I1092">
        <v>21191</v>
      </c>
      <c r="J1092">
        <v>14638</v>
      </c>
      <c r="K1092">
        <v>14638</v>
      </c>
      <c r="L1092" s="10">
        <v>958</v>
      </c>
      <c r="M1092" s="10">
        <v>1051</v>
      </c>
      <c r="N1092" s="10">
        <v>1353</v>
      </c>
      <c r="O1092" s="10">
        <v>1785</v>
      </c>
      <c r="P1092" s="10">
        <v>1976</v>
      </c>
      <c r="Q1092" t="str">
        <f>VLOOKUP(I1092,'CoC Range'!A$2:B$4899,2,FALSE())</f>
        <v>KY-500</v>
      </c>
      <c r="R1092">
        <f>IF(VLOOKUP(Q1092,'CoC Range'!B$2:C$4899,2,FALSE())="",1,0.5)</f>
        <v>0.5</v>
      </c>
    </row>
    <row r="1093" spans="1:18" ht="14.25" customHeight="1" x14ac:dyDescent="0.35">
      <c r="A1093" t="s">
        <v>11234</v>
      </c>
      <c r="B1093" t="s">
        <v>11235</v>
      </c>
      <c r="C1093" t="s">
        <v>11494</v>
      </c>
      <c r="D1093" t="s">
        <v>3431</v>
      </c>
      <c r="F1093">
        <v>0</v>
      </c>
      <c r="G1093" t="s">
        <v>11495</v>
      </c>
      <c r="H1093" t="s">
        <v>11496</v>
      </c>
      <c r="I1093">
        <v>21193</v>
      </c>
      <c r="J1093">
        <v>28136</v>
      </c>
      <c r="K1093">
        <v>28136</v>
      </c>
      <c r="L1093" s="10">
        <v>685</v>
      </c>
      <c r="M1093" s="10">
        <v>731</v>
      </c>
      <c r="N1093" s="10">
        <v>959</v>
      </c>
      <c r="O1093" s="10">
        <v>1150</v>
      </c>
      <c r="P1093" s="10">
        <v>1270</v>
      </c>
      <c r="Q1093" t="str">
        <f>VLOOKUP(I1093,'CoC Range'!A$2:B$4899,2,FALSE())</f>
        <v>KY-500</v>
      </c>
      <c r="R1093">
        <f>IF(VLOOKUP(Q1093,'CoC Range'!B$2:C$4899,2,FALSE())="",1,0.5)</f>
        <v>0.5</v>
      </c>
    </row>
    <row r="1094" spans="1:18" ht="14.25" customHeight="1" x14ac:dyDescent="0.35">
      <c r="A1094" t="s">
        <v>11234</v>
      </c>
      <c r="B1094" t="s">
        <v>11235</v>
      </c>
      <c r="C1094" t="s">
        <v>11497</v>
      </c>
      <c r="D1094" t="s">
        <v>3435</v>
      </c>
      <c r="F1094">
        <v>0</v>
      </c>
      <c r="G1094" t="s">
        <v>11498</v>
      </c>
      <c r="H1094" t="s">
        <v>11499</v>
      </c>
      <c r="I1094">
        <v>21195</v>
      </c>
      <c r="J1094">
        <v>58196</v>
      </c>
      <c r="K1094">
        <v>58196</v>
      </c>
      <c r="L1094" s="10">
        <v>698</v>
      </c>
      <c r="M1094" s="10">
        <v>745</v>
      </c>
      <c r="N1094" s="10">
        <v>977</v>
      </c>
      <c r="O1094" s="10">
        <v>1171</v>
      </c>
      <c r="P1094" s="10">
        <v>1552</v>
      </c>
      <c r="Q1094" t="str">
        <f>VLOOKUP(I1094,'CoC Range'!A$2:B$4899,2,FALSE())</f>
        <v>KY-500</v>
      </c>
      <c r="R1094">
        <f>IF(VLOOKUP(Q1094,'CoC Range'!B$2:C$4899,2,FALSE())="",1,0.5)</f>
        <v>0.5</v>
      </c>
    </row>
    <row r="1095" spans="1:18" ht="14.25" customHeight="1" x14ac:dyDescent="0.35">
      <c r="A1095" t="s">
        <v>11234</v>
      </c>
      <c r="B1095" t="s">
        <v>11235</v>
      </c>
      <c r="C1095" t="s">
        <v>11500</v>
      </c>
      <c r="D1095" t="s">
        <v>5161</v>
      </c>
      <c r="F1095">
        <v>0</v>
      </c>
      <c r="G1095" t="s">
        <v>11501</v>
      </c>
      <c r="H1095" t="s">
        <v>11502</v>
      </c>
      <c r="I1095">
        <v>21197</v>
      </c>
      <c r="J1095">
        <v>13089</v>
      </c>
      <c r="K1095">
        <v>13089</v>
      </c>
      <c r="L1095" s="10">
        <v>619</v>
      </c>
      <c r="M1095" s="10">
        <v>660</v>
      </c>
      <c r="N1095" s="10">
        <v>866</v>
      </c>
      <c r="O1095" s="10">
        <v>1204</v>
      </c>
      <c r="P1095" s="10">
        <v>1453</v>
      </c>
      <c r="Q1095" t="str">
        <f>VLOOKUP(I1095,'CoC Range'!A$2:B$4899,2,FALSE())</f>
        <v>KY-500</v>
      </c>
      <c r="R1095">
        <f>IF(VLOOKUP(Q1095,'CoC Range'!B$2:C$4899,2,FALSE())="",1,0.5)</f>
        <v>0.5</v>
      </c>
    </row>
    <row r="1096" spans="1:18" ht="14.25" customHeight="1" x14ac:dyDescent="0.35">
      <c r="A1096" t="s">
        <v>11234</v>
      </c>
      <c r="B1096" t="s">
        <v>11235</v>
      </c>
      <c r="C1096" t="s">
        <v>11503</v>
      </c>
      <c r="D1096" t="s">
        <v>3653</v>
      </c>
      <c r="F1096">
        <v>0</v>
      </c>
      <c r="G1096" t="s">
        <v>11504</v>
      </c>
      <c r="H1096" t="s">
        <v>11505</v>
      </c>
      <c r="I1096">
        <v>21199</v>
      </c>
      <c r="J1096">
        <v>65145</v>
      </c>
      <c r="K1096">
        <v>65145</v>
      </c>
      <c r="L1096" s="10">
        <v>662</v>
      </c>
      <c r="M1096" s="10">
        <v>706</v>
      </c>
      <c r="N1096" s="10">
        <v>926</v>
      </c>
      <c r="O1096" s="10">
        <v>1110</v>
      </c>
      <c r="P1096" s="10">
        <v>1355</v>
      </c>
      <c r="Q1096" t="str">
        <f>VLOOKUP(I1096,'CoC Range'!A$2:B$4899,2,FALSE())</f>
        <v>KY-500</v>
      </c>
      <c r="R1096">
        <f>IF(VLOOKUP(Q1096,'CoC Range'!B$2:C$4899,2,FALSE())="",1,0.5)</f>
        <v>0.5</v>
      </c>
    </row>
    <row r="1097" spans="1:18" ht="14.25" customHeight="1" x14ac:dyDescent="0.35">
      <c r="A1097" t="s">
        <v>11234</v>
      </c>
      <c r="B1097" t="s">
        <v>11235</v>
      </c>
      <c r="C1097" t="s">
        <v>11506</v>
      </c>
      <c r="D1097" t="s">
        <v>5164</v>
      </c>
      <c r="F1097">
        <v>0</v>
      </c>
      <c r="G1097" t="s">
        <v>11507</v>
      </c>
      <c r="H1097" t="s">
        <v>11508</v>
      </c>
      <c r="I1097">
        <v>21201</v>
      </c>
      <c r="J1097">
        <v>2207</v>
      </c>
      <c r="K1097">
        <v>2207</v>
      </c>
      <c r="L1097" s="10">
        <v>619</v>
      </c>
      <c r="M1097" s="10">
        <v>660</v>
      </c>
      <c r="N1097" s="10">
        <v>866</v>
      </c>
      <c r="O1097" s="10">
        <v>1081</v>
      </c>
      <c r="P1097" s="10">
        <v>1209</v>
      </c>
      <c r="Q1097" t="str">
        <f>VLOOKUP(I1097,'CoC Range'!A$2:B$4899,2,FALSE())</f>
        <v>KY-500</v>
      </c>
      <c r="R1097">
        <f>IF(VLOOKUP(Q1097,'CoC Range'!B$2:C$4899,2,FALSE())="",1,0.5)</f>
        <v>0.5</v>
      </c>
    </row>
    <row r="1098" spans="1:18" ht="14.25" customHeight="1" x14ac:dyDescent="0.35">
      <c r="A1098" t="s">
        <v>11234</v>
      </c>
      <c r="B1098" t="s">
        <v>11235</v>
      </c>
      <c r="C1098" t="s">
        <v>11509</v>
      </c>
      <c r="D1098" t="s">
        <v>5166</v>
      </c>
      <c r="F1098">
        <v>0</v>
      </c>
      <c r="G1098" t="s">
        <v>11510</v>
      </c>
      <c r="H1098" t="s">
        <v>11511</v>
      </c>
      <c r="I1098">
        <v>21203</v>
      </c>
      <c r="J1098">
        <v>16171</v>
      </c>
      <c r="K1098">
        <v>16171</v>
      </c>
      <c r="L1098" s="10">
        <v>619</v>
      </c>
      <c r="M1098" s="10">
        <v>741</v>
      </c>
      <c r="N1098" s="10">
        <v>866</v>
      </c>
      <c r="O1098" s="10">
        <v>1126</v>
      </c>
      <c r="P1098" s="10">
        <v>1209</v>
      </c>
      <c r="Q1098" t="str">
        <f>VLOOKUP(I1098,'CoC Range'!A$2:B$4899,2,FALSE())</f>
        <v>KY-500</v>
      </c>
      <c r="R1098">
        <f>IF(VLOOKUP(Q1098,'CoC Range'!B$2:C$4899,2,FALSE())="",1,0.5)</f>
        <v>0.5</v>
      </c>
    </row>
    <row r="1099" spans="1:18" ht="14.25" customHeight="1" x14ac:dyDescent="0.35">
      <c r="A1099" t="s">
        <v>11234</v>
      </c>
      <c r="B1099" t="s">
        <v>11235</v>
      </c>
      <c r="C1099" t="s">
        <v>11512</v>
      </c>
      <c r="D1099" t="s">
        <v>5168</v>
      </c>
      <c r="F1099">
        <v>0</v>
      </c>
      <c r="G1099" t="s">
        <v>11513</v>
      </c>
      <c r="H1099" t="s">
        <v>11514</v>
      </c>
      <c r="I1099">
        <v>21205</v>
      </c>
      <c r="J1099">
        <v>24551</v>
      </c>
      <c r="K1099">
        <v>24551</v>
      </c>
      <c r="L1099" s="10">
        <v>628</v>
      </c>
      <c r="M1099" s="10">
        <v>735</v>
      </c>
      <c r="N1099" s="10">
        <v>911</v>
      </c>
      <c r="O1099" s="10">
        <v>1156</v>
      </c>
      <c r="P1099" s="10">
        <v>1528</v>
      </c>
      <c r="Q1099" t="str">
        <f>VLOOKUP(I1099,'CoC Range'!A$2:B$4899,2,FALSE())</f>
        <v>KY-500</v>
      </c>
      <c r="R1099">
        <f>IF(VLOOKUP(Q1099,'CoC Range'!B$2:C$4899,2,FALSE())="",1,0.5)</f>
        <v>0.5</v>
      </c>
    </row>
    <row r="1100" spans="1:18" ht="14.25" customHeight="1" x14ac:dyDescent="0.35">
      <c r="A1100" t="s">
        <v>11234</v>
      </c>
      <c r="B1100" t="s">
        <v>11235</v>
      </c>
      <c r="C1100" t="s">
        <v>11515</v>
      </c>
      <c r="D1100" t="s">
        <v>3439</v>
      </c>
      <c r="F1100">
        <v>0</v>
      </c>
      <c r="G1100" t="s">
        <v>11516</v>
      </c>
      <c r="H1100" t="s">
        <v>11517</v>
      </c>
      <c r="I1100">
        <v>21207</v>
      </c>
      <c r="J1100">
        <v>18021</v>
      </c>
      <c r="K1100">
        <v>18021</v>
      </c>
      <c r="L1100" s="10">
        <v>619</v>
      </c>
      <c r="M1100" s="10">
        <v>660</v>
      </c>
      <c r="N1100" s="10">
        <v>866</v>
      </c>
      <c r="O1100" s="10">
        <v>1038</v>
      </c>
      <c r="P1100" s="10">
        <v>1147</v>
      </c>
      <c r="Q1100" t="str">
        <f>VLOOKUP(I1100,'CoC Range'!A$2:B$4899,2,FALSE())</f>
        <v>KY-500</v>
      </c>
      <c r="R1100">
        <f>IF(VLOOKUP(Q1100,'CoC Range'!B$2:C$4899,2,FALSE())="",1,0.5)</f>
        <v>0.5</v>
      </c>
    </row>
    <row r="1101" spans="1:18" ht="14.25" customHeight="1" x14ac:dyDescent="0.35">
      <c r="A1101" t="s">
        <v>11234</v>
      </c>
      <c r="B1101" t="s">
        <v>11235</v>
      </c>
      <c r="C1101" t="s">
        <v>11258</v>
      </c>
      <c r="D1101" t="s">
        <v>3660</v>
      </c>
      <c r="F1101">
        <v>1</v>
      </c>
      <c r="G1101" t="s">
        <v>11259</v>
      </c>
      <c r="H1101" t="s">
        <v>11518</v>
      </c>
      <c r="I1101">
        <v>21209</v>
      </c>
      <c r="J1101">
        <v>57286</v>
      </c>
      <c r="K1101">
        <v>57286</v>
      </c>
      <c r="L1101" s="10">
        <v>883</v>
      </c>
      <c r="M1101" s="10">
        <v>1079</v>
      </c>
      <c r="N1101" s="10">
        <v>1272</v>
      </c>
      <c r="O1101" s="10">
        <v>1743</v>
      </c>
      <c r="P1101" s="10">
        <v>1940</v>
      </c>
      <c r="Q1101" t="str">
        <f>VLOOKUP(I1101,'CoC Range'!A$2:B$4899,2,FALSE())</f>
        <v>KY-500</v>
      </c>
      <c r="R1101">
        <f>IF(VLOOKUP(Q1101,'CoC Range'!B$2:C$4899,2,FALSE())="",1,0.5)</f>
        <v>0.5</v>
      </c>
    </row>
    <row r="1102" spans="1:18" ht="14.25" customHeight="1" x14ac:dyDescent="0.35">
      <c r="A1102" t="s">
        <v>11234</v>
      </c>
      <c r="B1102" t="s">
        <v>11235</v>
      </c>
      <c r="C1102" t="s">
        <v>11519</v>
      </c>
      <c r="D1102" t="s">
        <v>3443</v>
      </c>
      <c r="F1102">
        <v>1</v>
      </c>
      <c r="G1102" t="s">
        <v>11520</v>
      </c>
      <c r="H1102" t="s">
        <v>11521</v>
      </c>
      <c r="I1102">
        <v>21211</v>
      </c>
      <c r="J1102">
        <v>48105</v>
      </c>
      <c r="K1102">
        <v>48105</v>
      </c>
      <c r="L1102" s="10">
        <v>954</v>
      </c>
      <c r="M1102" s="10">
        <v>1027</v>
      </c>
      <c r="N1102" s="10">
        <v>1143</v>
      </c>
      <c r="O1102" s="10">
        <v>1417</v>
      </c>
      <c r="P1102" s="10">
        <v>1697</v>
      </c>
      <c r="Q1102" t="str">
        <f>VLOOKUP(I1102,'CoC Range'!A$2:B$4899,2,FALSE())</f>
        <v>KY-500</v>
      </c>
      <c r="R1102">
        <f>IF(VLOOKUP(Q1102,'CoC Range'!B$2:C$4899,2,FALSE())="",1,0.5)</f>
        <v>0.5</v>
      </c>
    </row>
    <row r="1103" spans="1:18" ht="14.25" customHeight="1" x14ac:dyDescent="0.35">
      <c r="A1103" t="s">
        <v>11234</v>
      </c>
      <c r="B1103" t="s">
        <v>11235</v>
      </c>
      <c r="C1103" t="s">
        <v>11522</v>
      </c>
      <c r="D1103" t="s">
        <v>5173</v>
      </c>
      <c r="F1103">
        <v>0</v>
      </c>
      <c r="G1103" t="s">
        <v>11523</v>
      </c>
      <c r="H1103" t="s">
        <v>11524</v>
      </c>
      <c r="I1103">
        <v>21213</v>
      </c>
      <c r="J1103">
        <v>19574</v>
      </c>
      <c r="K1103">
        <v>19574</v>
      </c>
      <c r="L1103" s="10">
        <v>754</v>
      </c>
      <c r="M1103" s="10">
        <v>872</v>
      </c>
      <c r="N1103" s="10">
        <v>1055</v>
      </c>
      <c r="O1103" s="10">
        <v>1405</v>
      </c>
      <c r="P1103" s="10">
        <v>1473</v>
      </c>
      <c r="Q1103" t="str">
        <f>VLOOKUP(I1103,'CoC Range'!A$2:B$4899,2,FALSE())</f>
        <v>KY-500</v>
      </c>
      <c r="R1103">
        <f>IF(VLOOKUP(Q1103,'CoC Range'!B$2:C$4899,2,FALSE())="",1,0.5)</f>
        <v>0.5</v>
      </c>
    </row>
    <row r="1104" spans="1:18" ht="14.25" customHeight="1" x14ac:dyDescent="0.35">
      <c r="A1104" t="s">
        <v>11234</v>
      </c>
      <c r="B1104" t="s">
        <v>11235</v>
      </c>
      <c r="C1104" t="s">
        <v>10443</v>
      </c>
      <c r="D1104" t="s">
        <v>4669</v>
      </c>
      <c r="F1104">
        <v>1</v>
      </c>
      <c r="G1104" t="s">
        <v>10444</v>
      </c>
      <c r="H1104" t="s">
        <v>11525</v>
      </c>
      <c r="I1104">
        <v>21215</v>
      </c>
      <c r="J1104">
        <v>19549</v>
      </c>
      <c r="K1104">
        <v>19549</v>
      </c>
      <c r="L1104" s="10">
        <v>966</v>
      </c>
      <c r="M1104" s="10">
        <v>1047</v>
      </c>
      <c r="N1104" s="10">
        <v>1272</v>
      </c>
      <c r="O1104" s="10">
        <v>1625</v>
      </c>
      <c r="P1104" s="10">
        <v>1891</v>
      </c>
      <c r="Q1104" t="str">
        <f>VLOOKUP(I1104,'CoC Range'!A$2:B$4899,2,FALSE())</f>
        <v>KY-500</v>
      </c>
      <c r="R1104">
        <f>IF(VLOOKUP(Q1104,'CoC Range'!B$2:C$4899,2,FALSE())="",1,0.5)</f>
        <v>0.5</v>
      </c>
    </row>
    <row r="1105" spans="1:18" ht="14.25" customHeight="1" x14ac:dyDescent="0.35">
      <c r="A1105" t="s">
        <v>11234</v>
      </c>
      <c r="B1105" t="s">
        <v>11235</v>
      </c>
      <c r="C1105" t="s">
        <v>11526</v>
      </c>
      <c r="D1105" t="s">
        <v>4048</v>
      </c>
      <c r="F1105">
        <v>0</v>
      </c>
      <c r="G1105" t="s">
        <v>11527</v>
      </c>
      <c r="H1105" t="s">
        <v>11528</v>
      </c>
      <c r="I1105">
        <v>21217</v>
      </c>
      <c r="J1105">
        <v>26056</v>
      </c>
      <c r="K1105">
        <v>26056</v>
      </c>
      <c r="L1105" s="10">
        <v>619</v>
      </c>
      <c r="M1105" s="10">
        <v>790</v>
      </c>
      <c r="N1105" s="10">
        <v>866</v>
      </c>
      <c r="O1105" s="10">
        <v>1204</v>
      </c>
      <c r="P1105" s="10">
        <v>1209</v>
      </c>
      <c r="Q1105" t="str">
        <f>VLOOKUP(I1105,'CoC Range'!A$2:B$4899,2,FALSE())</f>
        <v>KY-500</v>
      </c>
      <c r="R1105">
        <f>IF(VLOOKUP(Q1105,'CoC Range'!B$2:C$4899,2,FALSE())="",1,0.5)</f>
        <v>0.5</v>
      </c>
    </row>
    <row r="1106" spans="1:18" ht="14.25" customHeight="1" x14ac:dyDescent="0.35">
      <c r="A1106" t="s">
        <v>11234</v>
      </c>
      <c r="B1106" t="s">
        <v>11235</v>
      </c>
      <c r="C1106" t="s">
        <v>11529</v>
      </c>
      <c r="D1106" t="s">
        <v>5177</v>
      </c>
      <c r="F1106">
        <v>0</v>
      </c>
      <c r="G1106" t="s">
        <v>11530</v>
      </c>
      <c r="H1106" t="s">
        <v>11531</v>
      </c>
      <c r="I1106">
        <v>21219</v>
      </c>
      <c r="J1106">
        <v>12281</v>
      </c>
      <c r="K1106">
        <v>12281</v>
      </c>
      <c r="L1106" s="10">
        <v>656</v>
      </c>
      <c r="M1106" s="10">
        <v>700</v>
      </c>
      <c r="N1106" s="10">
        <v>918</v>
      </c>
      <c r="O1106" s="10">
        <v>1151</v>
      </c>
      <c r="P1106" s="10">
        <v>1351</v>
      </c>
      <c r="Q1106" t="str">
        <f>VLOOKUP(I1106,'CoC Range'!A$2:B$4899,2,FALSE())</f>
        <v>KY-500</v>
      </c>
      <c r="R1106">
        <f>IF(VLOOKUP(Q1106,'CoC Range'!B$2:C$4899,2,FALSE())="",1,0.5)</f>
        <v>0.5</v>
      </c>
    </row>
    <row r="1107" spans="1:18" ht="14.25" customHeight="1" x14ac:dyDescent="0.35">
      <c r="A1107" t="s">
        <v>11234</v>
      </c>
      <c r="B1107" t="s">
        <v>11235</v>
      </c>
      <c r="C1107" t="s">
        <v>11297</v>
      </c>
      <c r="D1107" t="s">
        <v>5179</v>
      </c>
      <c r="F1107">
        <v>1</v>
      </c>
      <c r="G1107" t="s">
        <v>11298</v>
      </c>
      <c r="H1107" t="s">
        <v>11532</v>
      </c>
      <c r="I1107">
        <v>21221</v>
      </c>
      <c r="J1107">
        <v>14154</v>
      </c>
      <c r="K1107">
        <v>14154</v>
      </c>
      <c r="L1107" s="10">
        <v>1090</v>
      </c>
      <c r="M1107" s="10">
        <v>1094</v>
      </c>
      <c r="N1107" s="10">
        <v>1346</v>
      </c>
      <c r="O1107" s="10">
        <v>1871</v>
      </c>
      <c r="P1107" s="10">
        <v>2258</v>
      </c>
      <c r="Q1107" t="str">
        <f>VLOOKUP(I1107,'CoC Range'!A$2:B$4899,2,FALSE())</f>
        <v>KY-500</v>
      </c>
      <c r="R1107">
        <f>IF(VLOOKUP(Q1107,'CoC Range'!B$2:C$4899,2,FALSE())="",1,0.5)</f>
        <v>0.5</v>
      </c>
    </row>
    <row r="1108" spans="1:18" ht="14.25" customHeight="1" x14ac:dyDescent="0.35">
      <c r="A1108" t="s">
        <v>11234</v>
      </c>
      <c r="B1108" t="s">
        <v>11235</v>
      </c>
      <c r="C1108" t="s">
        <v>11533</v>
      </c>
      <c r="D1108" t="s">
        <v>5181</v>
      </c>
      <c r="F1108">
        <v>0</v>
      </c>
      <c r="G1108" t="s">
        <v>11534</v>
      </c>
      <c r="H1108" t="s">
        <v>11535</v>
      </c>
      <c r="I1108">
        <v>21223</v>
      </c>
      <c r="J1108">
        <v>8510</v>
      </c>
      <c r="K1108">
        <v>8510</v>
      </c>
      <c r="L1108" s="10">
        <v>715</v>
      </c>
      <c r="M1108" s="10">
        <v>780</v>
      </c>
      <c r="N1108" s="10">
        <v>1001</v>
      </c>
      <c r="O1108" s="10">
        <v>1320</v>
      </c>
      <c r="P1108" s="10">
        <v>1325</v>
      </c>
      <c r="Q1108" t="str">
        <f>VLOOKUP(I1108,'CoC Range'!A$2:B$4899,2,FALSE())</f>
        <v>KY-500</v>
      </c>
      <c r="R1108">
        <f>IF(VLOOKUP(Q1108,'CoC Range'!B$2:C$4899,2,FALSE())="",1,0.5)</f>
        <v>0.5</v>
      </c>
    </row>
    <row r="1109" spans="1:18" ht="14.25" customHeight="1" x14ac:dyDescent="0.35">
      <c r="A1109" t="s">
        <v>11234</v>
      </c>
      <c r="B1109" t="s">
        <v>11235</v>
      </c>
      <c r="C1109" t="s">
        <v>11536</v>
      </c>
      <c r="D1109" t="s">
        <v>3672</v>
      </c>
      <c r="F1109">
        <v>0</v>
      </c>
      <c r="G1109" t="s">
        <v>11537</v>
      </c>
      <c r="H1109" t="s">
        <v>11538</v>
      </c>
      <c r="I1109">
        <v>21225</v>
      </c>
      <c r="J1109">
        <v>13495</v>
      </c>
      <c r="K1109">
        <v>13495</v>
      </c>
      <c r="L1109" s="10">
        <v>651</v>
      </c>
      <c r="M1109" s="10">
        <v>694</v>
      </c>
      <c r="N1109" s="10">
        <v>911</v>
      </c>
      <c r="O1109" s="10">
        <v>1092</v>
      </c>
      <c r="P1109" s="10">
        <v>1206</v>
      </c>
      <c r="Q1109" t="str">
        <f>VLOOKUP(I1109,'CoC Range'!A$2:B$4899,2,FALSE())</f>
        <v>KY-500</v>
      </c>
      <c r="R1109">
        <f>IF(VLOOKUP(Q1109,'CoC Range'!B$2:C$4899,2,FALSE())="",1,0.5)</f>
        <v>0.5</v>
      </c>
    </row>
    <row r="1110" spans="1:18" ht="14.25" customHeight="1" x14ac:dyDescent="0.35">
      <c r="A1110" t="s">
        <v>11234</v>
      </c>
      <c r="B1110" t="s">
        <v>11235</v>
      </c>
      <c r="C1110" t="s">
        <v>11316</v>
      </c>
      <c r="D1110" t="s">
        <v>4306</v>
      </c>
      <c r="F1110">
        <v>1</v>
      </c>
      <c r="G1110" t="s">
        <v>11317</v>
      </c>
      <c r="H1110" t="s">
        <v>11539</v>
      </c>
      <c r="I1110">
        <v>21227</v>
      </c>
      <c r="J1110">
        <v>135307</v>
      </c>
      <c r="K1110">
        <v>135307</v>
      </c>
      <c r="L1110" s="10">
        <v>889</v>
      </c>
      <c r="M1110" s="10">
        <v>985</v>
      </c>
      <c r="N1110" s="10">
        <v>1153</v>
      </c>
      <c r="O1110" s="10">
        <v>1384</v>
      </c>
      <c r="P1110" s="10">
        <v>1806</v>
      </c>
      <c r="Q1110" t="str">
        <f>VLOOKUP(I1110,'CoC Range'!A$2:B$4899,2,FALSE())</f>
        <v>KY-500</v>
      </c>
      <c r="R1110">
        <f>IF(VLOOKUP(Q1110,'CoC Range'!B$2:C$4899,2,FALSE())="",1,0.5)</f>
        <v>0.5</v>
      </c>
    </row>
    <row r="1111" spans="1:18" ht="14.25" customHeight="1" x14ac:dyDescent="0.35">
      <c r="A1111" t="s">
        <v>11234</v>
      </c>
      <c r="B1111" t="s">
        <v>11235</v>
      </c>
      <c r="C1111" t="s">
        <v>11540</v>
      </c>
      <c r="D1111" t="s">
        <v>3455</v>
      </c>
      <c r="F1111">
        <v>0</v>
      </c>
      <c r="G1111" t="s">
        <v>11541</v>
      </c>
      <c r="H1111" t="s">
        <v>11542</v>
      </c>
      <c r="I1111">
        <v>21229</v>
      </c>
      <c r="J1111">
        <v>12025</v>
      </c>
      <c r="K1111">
        <v>12025</v>
      </c>
      <c r="L1111" s="10">
        <v>664</v>
      </c>
      <c r="M1111" s="10">
        <v>708</v>
      </c>
      <c r="N1111" s="10">
        <v>929</v>
      </c>
      <c r="O1111" s="10">
        <v>1226</v>
      </c>
      <c r="P1111" s="10">
        <v>1323</v>
      </c>
      <c r="Q1111" t="str">
        <f>VLOOKUP(I1111,'CoC Range'!A$2:B$4899,2,FALSE())</f>
        <v>KY-500</v>
      </c>
      <c r="R1111">
        <f>IF(VLOOKUP(Q1111,'CoC Range'!B$2:C$4899,2,FALSE())="",1,0.5)</f>
        <v>0.5</v>
      </c>
    </row>
    <row r="1112" spans="1:18" ht="14.25" customHeight="1" x14ac:dyDescent="0.35">
      <c r="A1112" t="s">
        <v>11234</v>
      </c>
      <c r="B1112" t="s">
        <v>11235</v>
      </c>
      <c r="C1112" t="s">
        <v>11543</v>
      </c>
      <c r="D1112" t="s">
        <v>4309</v>
      </c>
      <c r="F1112">
        <v>0</v>
      </c>
      <c r="G1112" t="s">
        <v>11544</v>
      </c>
      <c r="H1112" t="s">
        <v>11545</v>
      </c>
      <c r="I1112">
        <v>21231</v>
      </c>
      <c r="J1112">
        <v>19666</v>
      </c>
      <c r="K1112">
        <v>19666</v>
      </c>
      <c r="L1112" s="10">
        <v>619</v>
      </c>
      <c r="M1112" s="10">
        <v>677</v>
      </c>
      <c r="N1112" s="10">
        <v>866</v>
      </c>
      <c r="O1112" s="10">
        <v>1204</v>
      </c>
      <c r="P1112" s="10">
        <v>1453</v>
      </c>
      <c r="Q1112" t="str">
        <f>VLOOKUP(I1112,'CoC Range'!A$2:B$4899,2,FALSE())</f>
        <v>KY-500</v>
      </c>
      <c r="R1112">
        <f>IF(VLOOKUP(Q1112,'CoC Range'!B$2:C$4899,2,FALSE())="",1,0.5)</f>
        <v>0.5</v>
      </c>
    </row>
    <row r="1113" spans="1:18" ht="14.25" customHeight="1" x14ac:dyDescent="0.35">
      <c r="A1113" t="s">
        <v>11234</v>
      </c>
      <c r="B1113" t="s">
        <v>11235</v>
      </c>
      <c r="C1113" t="s">
        <v>11546</v>
      </c>
      <c r="D1113" t="s">
        <v>4311</v>
      </c>
      <c r="F1113">
        <v>0</v>
      </c>
      <c r="G1113" t="s">
        <v>11547</v>
      </c>
      <c r="H1113" t="s">
        <v>11548</v>
      </c>
      <c r="I1113">
        <v>21233</v>
      </c>
      <c r="J1113">
        <v>12951</v>
      </c>
      <c r="K1113">
        <v>12951</v>
      </c>
      <c r="L1113" s="10">
        <v>619</v>
      </c>
      <c r="M1113" s="10">
        <v>660</v>
      </c>
      <c r="N1113" s="10">
        <v>866</v>
      </c>
      <c r="O1113" s="10">
        <v>1115</v>
      </c>
      <c r="P1113" s="10">
        <v>1209</v>
      </c>
      <c r="Q1113" t="str">
        <f>VLOOKUP(I1113,'CoC Range'!A$2:B$4899,2,FALSE())</f>
        <v>KY-500</v>
      </c>
      <c r="R1113">
        <f>IF(VLOOKUP(Q1113,'CoC Range'!B$2:C$4899,2,FALSE())="",1,0.5)</f>
        <v>0.5</v>
      </c>
    </row>
    <row r="1114" spans="1:18" ht="14.25" customHeight="1" x14ac:dyDescent="0.35">
      <c r="A1114" t="s">
        <v>11234</v>
      </c>
      <c r="B1114" t="s">
        <v>11235</v>
      </c>
      <c r="C1114" t="s">
        <v>11549</v>
      </c>
      <c r="D1114" t="s">
        <v>4699</v>
      </c>
      <c r="F1114">
        <v>0</v>
      </c>
      <c r="G1114" t="s">
        <v>11550</v>
      </c>
      <c r="H1114" t="s">
        <v>11551</v>
      </c>
      <c r="I1114">
        <v>21235</v>
      </c>
      <c r="J1114">
        <v>36648</v>
      </c>
      <c r="K1114">
        <v>36648</v>
      </c>
      <c r="L1114" s="10">
        <v>619</v>
      </c>
      <c r="M1114" s="10">
        <v>660</v>
      </c>
      <c r="N1114" s="10">
        <v>866</v>
      </c>
      <c r="O1114" s="10">
        <v>1038</v>
      </c>
      <c r="P1114" s="10">
        <v>1157</v>
      </c>
      <c r="Q1114" t="str">
        <f>VLOOKUP(I1114,'CoC Range'!A$2:B$4899,2,FALSE())</f>
        <v>KY-500</v>
      </c>
      <c r="R1114">
        <f>IF(VLOOKUP(Q1114,'CoC Range'!B$2:C$4899,2,FALSE())="",1,0.5)</f>
        <v>0.5</v>
      </c>
    </row>
    <row r="1115" spans="1:18" ht="14.25" customHeight="1" x14ac:dyDescent="0.35">
      <c r="A1115" t="s">
        <v>11234</v>
      </c>
      <c r="B1115" t="s">
        <v>11235</v>
      </c>
      <c r="C1115" t="s">
        <v>11552</v>
      </c>
      <c r="D1115" t="s">
        <v>5189</v>
      </c>
      <c r="F1115">
        <v>0</v>
      </c>
      <c r="G1115" t="s">
        <v>11553</v>
      </c>
      <c r="H1115" t="s">
        <v>11554</v>
      </c>
      <c r="I1115">
        <v>21237</v>
      </c>
      <c r="J1115">
        <v>6573</v>
      </c>
      <c r="K1115">
        <v>6573</v>
      </c>
      <c r="L1115" s="10">
        <v>619</v>
      </c>
      <c r="M1115" s="10">
        <v>683</v>
      </c>
      <c r="N1115" s="10">
        <v>866</v>
      </c>
      <c r="O1115" s="10">
        <v>1081</v>
      </c>
      <c r="P1115" s="10">
        <v>1209</v>
      </c>
      <c r="Q1115" t="str">
        <f>VLOOKUP(I1115,'CoC Range'!A$2:B$4899,2,FALSE())</f>
        <v>KY-500</v>
      </c>
      <c r="R1115">
        <f>IF(VLOOKUP(Q1115,'CoC Range'!B$2:C$4899,2,FALSE())="",1,0.5)</f>
        <v>0.5</v>
      </c>
    </row>
    <row r="1116" spans="1:18" ht="14.25" customHeight="1" x14ac:dyDescent="0.35">
      <c r="A1116" t="s">
        <v>11234</v>
      </c>
      <c r="B1116" t="s">
        <v>11235</v>
      </c>
      <c r="C1116" t="s">
        <v>11258</v>
      </c>
      <c r="D1116" t="s">
        <v>4566</v>
      </c>
      <c r="F1116">
        <v>1</v>
      </c>
      <c r="G1116" t="s">
        <v>11259</v>
      </c>
      <c r="H1116" t="s">
        <v>11555</v>
      </c>
      <c r="I1116">
        <v>21239</v>
      </c>
      <c r="J1116">
        <v>26886</v>
      </c>
      <c r="K1116">
        <v>26886</v>
      </c>
      <c r="L1116" s="10">
        <v>883</v>
      </c>
      <c r="M1116" s="10">
        <v>1079</v>
      </c>
      <c r="N1116" s="10">
        <v>1272</v>
      </c>
      <c r="O1116" s="10">
        <v>1743</v>
      </c>
      <c r="P1116" s="10">
        <v>1940</v>
      </c>
      <c r="Q1116" t="str">
        <f>VLOOKUP(I1116,'CoC Range'!A$2:B$4899,2,FALSE())</f>
        <v>KY-500</v>
      </c>
      <c r="R1116">
        <f>IF(VLOOKUP(Q1116,'CoC Range'!B$2:C$4899,2,FALSE())="",1,0.5)</f>
        <v>0.5</v>
      </c>
    </row>
    <row r="1117" spans="1:18" ht="14.25" customHeight="1" x14ac:dyDescent="0.35">
      <c r="A1117" t="s">
        <v>11556</v>
      </c>
      <c r="B1117" t="s">
        <v>11557</v>
      </c>
      <c r="C1117" t="s">
        <v>11558</v>
      </c>
      <c r="D1117" t="s">
        <v>5192</v>
      </c>
      <c r="F1117">
        <v>1</v>
      </c>
      <c r="G1117" t="s">
        <v>11559</v>
      </c>
      <c r="H1117" t="s">
        <v>11560</v>
      </c>
      <c r="I1117">
        <v>22001</v>
      </c>
      <c r="J1117">
        <v>57674</v>
      </c>
      <c r="K1117">
        <v>57674</v>
      </c>
      <c r="L1117" s="10">
        <v>607</v>
      </c>
      <c r="M1117" s="10">
        <v>671</v>
      </c>
      <c r="N1117" s="10">
        <v>880</v>
      </c>
      <c r="O1117" s="10">
        <v>1055</v>
      </c>
      <c r="P1117" s="10">
        <v>1194</v>
      </c>
      <c r="Q1117" t="str">
        <f>VLOOKUP(I1117,'CoC Range'!A$2:B$4899,2,FALSE())</f>
        <v>LA-500</v>
      </c>
      <c r="R1117">
        <f>IF(VLOOKUP(Q1117,'CoC Range'!B$2:C$4899,2,FALSE())="",1,0.5)</f>
        <v>1</v>
      </c>
    </row>
    <row r="1118" spans="1:18" ht="14.25" customHeight="1" x14ac:dyDescent="0.35">
      <c r="A1118" t="s">
        <v>11556</v>
      </c>
      <c r="B1118" t="s">
        <v>11557</v>
      </c>
      <c r="C1118" t="s">
        <v>11561</v>
      </c>
      <c r="D1118" t="s">
        <v>5194</v>
      </c>
      <c r="F1118">
        <v>0</v>
      </c>
      <c r="G1118" t="s">
        <v>11562</v>
      </c>
      <c r="H1118" t="s">
        <v>11563</v>
      </c>
      <c r="I1118">
        <v>22003</v>
      </c>
      <c r="J1118">
        <v>22798</v>
      </c>
      <c r="K1118">
        <v>22798</v>
      </c>
      <c r="L1118" s="10">
        <v>601</v>
      </c>
      <c r="M1118" s="10">
        <v>754</v>
      </c>
      <c r="N1118" s="10">
        <v>834</v>
      </c>
      <c r="O1118" s="10">
        <v>1048</v>
      </c>
      <c r="P1118" s="10">
        <v>1249</v>
      </c>
      <c r="Q1118" t="str">
        <f>VLOOKUP(I1118,'CoC Range'!A$2:B$4899,2,FALSE())</f>
        <v>LA-509</v>
      </c>
      <c r="R1118">
        <f>IF(VLOOKUP(Q1118,'CoC Range'!B$2:C$4899,2,FALSE())="",1,0.5)</f>
        <v>1</v>
      </c>
    </row>
    <row r="1119" spans="1:18" ht="14.25" customHeight="1" x14ac:dyDescent="0.35">
      <c r="A1119" t="s">
        <v>11556</v>
      </c>
      <c r="B1119" t="s">
        <v>11557</v>
      </c>
      <c r="C1119" t="s">
        <v>11564</v>
      </c>
      <c r="D1119" t="s">
        <v>5196</v>
      </c>
      <c r="F1119">
        <v>1</v>
      </c>
      <c r="G1119" t="s">
        <v>11565</v>
      </c>
      <c r="H1119" t="s">
        <v>11566</v>
      </c>
      <c r="I1119">
        <v>22005</v>
      </c>
      <c r="J1119">
        <v>126973</v>
      </c>
      <c r="K1119">
        <v>126973</v>
      </c>
      <c r="L1119" s="10">
        <v>1032</v>
      </c>
      <c r="M1119" s="10">
        <v>1064</v>
      </c>
      <c r="N1119" s="10">
        <v>1204</v>
      </c>
      <c r="O1119" s="10">
        <v>1511</v>
      </c>
      <c r="P1119" s="10">
        <v>1943</v>
      </c>
      <c r="Q1119" t="str">
        <f>VLOOKUP(I1119,'CoC Range'!A$2:B$4899,2,FALSE())</f>
        <v>LA-509</v>
      </c>
      <c r="R1119">
        <f>IF(VLOOKUP(Q1119,'CoC Range'!B$2:C$4899,2,FALSE())="",1,0.5)</f>
        <v>1</v>
      </c>
    </row>
    <row r="1120" spans="1:18" ht="14.25" customHeight="1" x14ac:dyDescent="0.35">
      <c r="A1120" t="s">
        <v>11556</v>
      </c>
      <c r="B1120" t="s">
        <v>11557</v>
      </c>
      <c r="C1120" t="s">
        <v>11567</v>
      </c>
      <c r="D1120" t="s">
        <v>5198</v>
      </c>
      <c r="F1120">
        <v>1</v>
      </c>
      <c r="G1120" t="s">
        <v>11568</v>
      </c>
      <c r="H1120" t="s">
        <v>11569</v>
      </c>
      <c r="I1120">
        <v>22007</v>
      </c>
      <c r="J1120">
        <v>21067</v>
      </c>
      <c r="K1120">
        <v>21067</v>
      </c>
      <c r="L1120" s="10">
        <v>801</v>
      </c>
      <c r="M1120" s="10">
        <v>806</v>
      </c>
      <c r="N1120" s="10">
        <v>967</v>
      </c>
      <c r="O1120" s="10">
        <v>1345</v>
      </c>
      <c r="P1120" s="10">
        <v>1556</v>
      </c>
      <c r="Q1120" t="str">
        <f>VLOOKUP(I1120,'CoC Range'!A$2:B$4899,2,FALSE())</f>
        <v>LA-509</v>
      </c>
      <c r="R1120">
        <f>IF(VLOOKUP(Q1120,'CoC Range'!B$2:C$4899,2,FALSE())="",1,0.5)</f>
        <v>1</v>
      </c>
    </row>
    <row r="1121" spans="1:18" ht="14.25" customHeight="1" x14ac:dyDescent="0.35">
      <c r="A1121" t="s">
        <v>11556</v>
      </c>
      <c r="B1121" t="s">
        <v>11557</v>
      </c>
      <c r="C1121" t="s">
        <v>11570</v>
      </c>
      <c r="D1121" t="s">
        <v>5200</v>
      </c>
      <c r="F1121">
        <v>0</v>
      </c>
      <c r="G1121" t="s">
        <v>11571</v>
      </c>
      <c r="H1121" t="s">
        <v>11572</v>
      </c>
      <c r="I1121">
        <v>22009</v>
      </c>
      <c r="J1121">
        <v>39529</v>
      </c>
      <c r="K1121">
        <v>39529</v>
      </c>
      <c r="L1121" s="10">
        <v>617</v>
      </c>
      <c r="M1121" s="10">
        <v>653</v>
      </c>
      <c r="N1121" s="10">
        <v>857</v>
      </c>
      <c r="O1121" s="10">
        <v>1087</v>
      </c>
      <c r="P1121" s="10">
        <v>1283</v>
      </c>
      <c r="Q1121" t="str">
        <f>VLOOKUP(I1121,'CoC Range'!A$2:B$4899,2,FALSE())</f>
        <v>LA-507</v>
      </c>
      <c r="R1121">
        <f>IF(VLOOKUP(Q1121,'CoC Range'!B$2:C$4899,2,FALSE())="",1,0.5)</f>
        <v>1</v>
      </c>
    </row>
    <row r="1122" spans="1:18" ht="14.25" customHeight="1" x14ac:dyDescent="0.35">
      <c r="A1122" t="s">
        <v>11556</v>
      </c>
      <c r="B1122" t="s">
        <v>11557</v>
      </c>
      <c r="C1122" t="s">
        <v>11573</v>
      </c>
      <c r="D1122" t="s">
        <v>5202</v>
      </c>
      <c r="F1122">
        <v>0</v>
      </c>
      <c r="G1122" t="s">
        <v>11574</v>
      </c>
      <c r="H1122" t="s">
        <v>11575</v>
      </c>
      <c r="I1122">
        <v>22011</v>
      </c>
      <c r="J1122">
        <v>36553</v>
      </c>
      <c r="K1122">
        <v>36553</v>
      </c>
      <c r="L1122" s="10">
        <v>655</v>
      </c>
      <c r="M1122" s="10">
        <v>713</v>
      </c>
      <c r="N1122" s="10">
        <v>935</v>
      </c>
      <c r="O1122" s="10">
        <v>1155</v>
      </c>
      <c r="P1122" s="10">
        <v>1569</v>
      </c>
      <c r="Q1122" t="str">
        <f>VLOOKUP(I1122,'CoC Range'!A$2:B$4899,2,FALSE())</f>
        <v>LA-509</v>
      </c>
      <c r="R1122">
        <f>IF(VLOOKUP(Q1122,'CoC Range'!B$2:C$4899,2,FALSE())="",1,0.5)</f>
        <v>1</v>
      </c>
    </row>
    <row r="1123" spans="1:18" ht="14.25" customHeight="1" x14ac:dyDescent="0.35">
      <c r="A1123" t="s">
        <v>11556</v>
      </c>
      <c r="B1123" t="s">
        <v>11557</v>
      </c>
      <c r="C1123" t="s">
        <v>11576</v>
      </c>
      <c r="D1123" t="s">
        <v>5204</v>
      </c>
      <c r="F1123">
        <v>0</v>
      </c>
      <c r="G1123" t="s">
        <v>11577</v>
      </c>
      <c r="H1123" t="s">
        <v>11578</v>
      </c>
      <c r="I1123">
        <v>22013</v>
      </c>
      <c r="J1123">
        <v>12958</v>
      </c>
      <c r="K1123">
        <v>12958</v>
      </c>
      <c r="L1123" s="10">
        <v>601</v>
      </c>
      <c r="M1123" s="10">
        <v>707</v>
      </c>
      <c r="N1123" s="10">
        <v>834</v>
      </c>
      <c r="O1123" s="10">
        <v>1160</v>
      </c>
      <c r="P1123" s="10">
        <v>1399</v>
      </c>
      <c r="Q1123" t="str">
        <f>VLOOKUP(I1123,'CoC Range'!A$2:B$4899,2,FALSE())</f>
        <v>LA-502</v>
      </c>
      <c r="R1123">
        <f>IF(VLOOKUP(Q1123,'CoC Range'!B$2:C$4899,2,FALSE())="",1,0.5)</f>
        <v>1</v>
      </c>
    </row>
    <row r="1124" spans="1:18" ht="14.25" customHeight="1" x14ac:dyDescent="0.35">
      <c r="A1124" t="s">
        <v>11556</v>
      </c>
      <c r="B1124" t="s">
        <v>11557</v>
      </c>
      <c r="C1124" t="s">
        <v>11579</v>
      </c>
      <c r="D1124" t="s">
        <v>5206</v>
      </c>
      <c r="F1124">
        <v>1</v>
      </c>
      <c r="G1124" t="s">
        <v>11580</v>
      </c>
      <c r="H1124" t="s">
        <v>11581</v>
      </c>
      <c r="I1124">
        <v>22015</v>
      </c>
      <c r="J1124">
        <v>128877</v>
      </c>
      <c r="K1124">
        <v>128877</v>
      </c>
      <c r="L1124" s="10">
        <v>870</v>
      </c>
      <c r="M1124" s="10">
        <v>982</v>
      </c>
      <c r="N1124" s="10">
        <v>1111</v>
      </c>
      <c r="O1124" s="10">
        <v>1458</v>
      </c>
      <c r="P1124" s="10">
        <v>1552</v>
      </c>
      <c r="Q1124" t="str">
        <f>VLOOKUP(I1124,'CoC Range'!A$2:B$4899,2,FALSE())</f>
        <v>LA-502</v>
      </c>
      <c r="R1124">
        <f>IF(VLOOKUP(Q1124,'CoC Range'!B$2:C$4899,2,FALSE())="",1,0.5)</f>
        <v>1</v>
      </c>
    </row>
    <row r="1125" spans="1:18" ht="14.25" customHeight="1" x14ac:dyDescent="0.35">
      <c r="A1125" t="s">
        <v>11556</v>
      </c>
      <c r="B1125" t="s">
        <v>11557</v>
      </c>
      <c r="C1125" t="s">
        <v>11579</v>
      </c>
      <c r="D1125" t="s">
        <v>5208</v>
      </c>
      <c r="F1125">
        <v>1</v>
      </c>
      <c r="G1125" t="s">
        <v>11580</v>
      </c>
      <c r="H1125" t="s">
        <v>11582</v>
      </c>
      <c r="I1125">
        <v>22017</v>
      </c>
      <c r="J1125">
        <v>236259</v>
      </c>
      <c r="K1125">
        <v>236259</v>
      </c>
      <c r="L1125" s="10">
        <v>870</v>
      </c>
      <c r="M1125" s="10">
        <v>982</v>
      </c>
      <c r="N1125" s="10">
        <v>1111</v>
      </c>
      <c r="O1125" s="10">
        <v>1458</v>
      </c>
      <c r="P1125" s="10">
        <v>1552</v>
      </c>
      <c r="Q1125" t="str">
        <f>VLOOKUP(I1125,'CoC Range'!A$2:B$4899,2,FALSE())</f>
        <v>LA-502</v>
      </c>
      <c r="R1125">
        <f>IF(VLOOKUP(Q1125,'CoC Range'!B$2:C$4899,2,FALSE())="",1,0.5)</f>
        <v>1</v>
      </c>
    </row>
    <row r="1126" spans="1:18" ht="14.25" customHeight="1" x14ac:dyDescent="0.35">
      <c r="A1126" t="s">
        <v>11556</v>
      </c>
      <c r="B1126" t="s">
        <v>11557</v>
      </c>
      <c r="C1126" t="s">
        <v>11583</v>
      </c>
      <c r="D1126" t="s">
        <v>5210</v>
      </c>
      <c r="F1126">
        <v>1</v>
      </c>
      <c r="G1126" t="s">
        <v>11584</v>
      </c>
      <c r="H1126" t="s">
        <v>11585</v>
      </c>
      <c r="I1126">
        <v>22019</v>
      </c>
      <c r="J1126">
        <v>210770</v>
      </c>
      <c r="K1126">
        <v>210770</v>
      </c>
      <c r="L1126" s="10">
        <v>921</v>
      </c>
      <c r="M1126" s="10">
        <v>928</v>
      </c>
      <c r="N1126" s="10">
        <v>1217</v>
      </c>
      <c r="O1126" s="10">
        <v>1459</v>
      </c>
      <c r="P1126" s="10">
        <v>1611</v>
      </c>
      <c r="Q1126" t="str">
        <f>VLOOKUP(I1126,'CoC Range'!A$2:B$4899,2,FALSE())</f>
        <v>LA-509</v>
      </c>
      <c r="R1126">
        <f>IF(VLOOKUP(Q1126,'CoC Range'!B$2:C$4899,2,FALSE())="",1,0.5)</f>
        <v>1</v>
      </c>
    </row>
    <row r="1127" spans="1:18" ht="14.25" customHeight="1" x14ac:dyDescent="0.35">
      <c r="A1127" t="s">
        <v>11556</v>
      </c>
      <c r="B1127" t="s">
        <v>11557</v>
      </c>
      <c r="C1127" t="s">
        <v>11586</v>
      </c>
      <c r="D1127" t="s">
        <v>5212</v>
      </c>
      <c r="F1127">
        <v>0</v>
      </c>
      <c r="G1127" t="s">
        <v>11587</v>
      </c>
      <c r="H1127" t="s">
        <v>11588</v>
      </c>
      <c r="I1127">
        <v>22021</v>
      </c>
      <c r="J1127">
        <v>9658</v>
      </c>
      <c r="K1127">
        <v>9658</v>
      </c>
      <c r="L1127" s="10">
        <v>604</v>
      </c>
      <c r="M1127" s="10">
        <v>647</v>
      </c>
      <c r="N1127" s="10">
        <v>834</v>
      </c>
      <c r="O1127" s="10">
        <v>1072</v>
      </c>
      <c r="P1127" s="10">
        <v>1249</v>
      </c>
      <c r="Q1127" t="str">
        <f>VLOOKUP(I1127,'CoC Range'!A$2:B$4899,2,FALSE())</f>
        <v>LA-505</v>
      </c>
      <c r="R1127">
        <f>IF(VLOOKUP(Q1127,'CoC Range'!B$2:C$4899,2,FALSE())="",1,0.5)</f>
        <v>1</v>
      </c>
    </row>
    <row r="1128" spans="1:18" ht="14.25" customHeight="1" x14ac:dyDescent="0.35">
      <c r="A1128" t="s">
        <v>11556</v>
      </c>
      <c r="B1128" t="s">
        <v>11557</v>
      </c>
      <c r="C1128" t="s">
        <v>11583</v>
      </c>
      <c r="D1128" t="s">
        <v>5214</v>
      </c>
      <c r="F1128">
        <v>1</v>
      </c>
      <c r="G1128" t="s">
        <v>11584</v>
      </c>
      <c r="H1128" t="s">
        <v>11589</v>
      </c>
      <c r="I1128">
        <v>22023</v>
      </c>
      <c r="J1128">
        <v>5447</v>
      </c>
      <c r="K1128">
        <v>5447</v>
      </c>
      <c r="L1128" s="10">
        <v>921</v>
      </c>
      <c r="M1128" s="10">
        <v>928</v>
      </c>
      <c r="N1128" s="10">
        <v>1217</v>
      </c>
      <c r="O1128" s="10">
        <v>1459</v>
      </c>
      <c r="P1128" s="10">
        <v>1611</v>
      </c>
      <c r="Q1128" t="str">
        <f>VLOOKUP(I1128,'CoC Range'!A$2:B$4899,2,FALSE())</f>
        <v>LA-509</v>
      </c>
      <c r="R1128">
        <f>IF(VLOOKUP(Q1128,'CoC Range'!B$2:C$4899,2,FALSE())="",1,0.5)</f>
        <v>1</v>
      </c>
    </row>
    <row r="1129" spans="1:18" ht="14.25" customHeight="1" x14ac:dyDescent="0.35">
      <c r="A1129" t="s">
        <v>11556</v>
      </c>
      <c r="B1129" t="s">
        <v>11557</v>
      </c>
      <c r="C1129" t="s">
        <v>11590</v>
      </c>
      <c r="D1129" t="s">
        <v>5216</v>
      </c>
      <c r="F1129">
        <v>0</v>
      </c>
      <c r="G1129" t="s">
        <v>11591</v>
      </c>
      <c r="H1129" t="s">
        <v>11592</v>
      </c>
      <c r="I1129">
        <v>22025</v>
      </c>
      <c r="J1129">
        <v>8895</v>
      </c>
      <c r="K1129">
        <v>8895</v>
      </c>
      <c r="L1129" s="10">
        <v>601</v>
      </c>
      <c r="M1129" s="10">
        <v>647</v>
      </c>
      <c r="N1129" s="10">
        <v>834</v>
      </c>
      <c r="O1129" s="10">
        <v>1139</v>
      </c>
      <c r="P1129" s="10">
        <v>1249</v>
      </c>
      <c r="Q1129" t="str">
        <f>VLOOKUP(I1129,'CoC Range'!A$2:B$4899,2,FALSE())</f>
        <v>LA-507</v>
      </c>
      <c r="R1129">
        <f>IF(VLOOKUP(Q1129,'CoC Range'!B$2:C$4899,2,FALSE())="",1,0.5)</f>
        <v>1</v>
      </c>
    </row>
    <row r="1130" spans="1:18" ht="14.25" customHeight="1" x14ac:dyDescent="0.35">
      <c r="A1130" t="s">
        <v>11556</v>
      </c>
      <c r="B1130" t="s">
        <v>11557</v>
      </c>
      <c r="C1130" t="s">
        <v>11593</v>
      </c>
      <c r="D1130" t="s">
        <v>5218</v>
      </c>
      <c r="F1130">
        <v>0</v>
      </c>
      <c r="G1130" t="s">
        <v>11594</v>
      </c>
      <c r="H1130" t="s">
        <v>11595</v>
      </c>
      <c r="I1130">
        <v>22027</v>
      </c>
      <c r="J1130">
        <v>14203</v>
      </c>
      <c r="K1130">
        <v>14203</v>
      </c>
      <c r="L1130" s="10">
        <v>601</v>
      </c>
      <c r="M1130" s="10">
        <v>706</v>
      </c>
      <c r="N1130" s="10">
        <v>834</v>
      </c>
      <c r="O1130" s="10">
        <v>1000</v>
      </c>
      <c r="P1130" s="10">
        <v>1249</v>
      </c>
      <c r="Q1130" t="str">
        <f>VLOOKUP(I1130,'CoC Range'!A$2:B$4899,2,FALSE())</f>
        <v>LA-502</v>
      </c>
      <c r="R1130">
        <f>IF(VLOOKUP(Q1130,'CoC Range'!B$2:C$4899,2,FALSE())="",1,0.5)</f>
        <v>1</v>
      </c>
    </row>
    <row r="1131" spans="1:18" ht="14.25" customHeight="1" x14ac:dyDescent="0.35">
      <c r="A1131" t="s">
        <v>11556</v>
      </c>
      <c r="B1131" t="s">
        <v>11557</v>
      </c>
      <c r="C1131" t="s">
        <v>11596</v>
      </c>
      <c r="D1131" t="s">
        <v>5220</v>
      </c>
      <c r="F1131">
        <v>0</v>
      </c>
      <c r="G1131" t="s">
        <v>11597</v>
      </c>
      <c r="H1131" t="s">
        <v>11598</v>
      </c>
      <c r="I1131">
        <v>22029</v>
      </c>
      <c r="J1131">
        <v>18677</v>
      </c>
      <c r="K1131">
        <v>18677</v>
      </c>
      <c r="L1131" s="10">
        <v>601</v>
      </c>
      <c r="M1131" s="10">
        <v>647</v>
      </c>
      <c r="N1131" s="10">
        <v>834</v>
      </c>
      <c r="O1131" s="10">
        <v>1139</v>
      </c>
      <c r="P1131" s="10">
        <v>1249</v>
      </c>
      <c r="Q1131" t="str">
        <f>VLOOKUP(I1131,'CoC Range'!A$2:B$4899,2,FALSE())</f>
        <v>LA-507</v>
      </c>
      <c r="R1131">
        <f>IF(VLOOKUP(Q1131,'CoC Range'!B$2:C$4899,2,FALSE())="",1,0.5)</f>
        <v>1</v>
      </c>
    </row>
    <row r="1132" spans="1:18" ht="14.25" customHeight="1" x14ac:dyDescent="0.35">
      <c r="A1132" t="s">
        <v>11556</v>
      </c>
      <c r="B1132" t="s">
        <v>11557</v>
      </c>
      <c r="C1132" t="s">
        <v>11579</v>
      </c>
      <c r="D1132" t="s">
        <v>5222</v>
      </c>
      <c r="F1132">
        <v>1</v>
      </c>
      <c r="G1132" t="s">
        <v>11580</v>
      </c>
      <c r="H1132" t="s">
        <v>11599</v>
      </c>
      <c r="I1132">
        <v>22031</v>
      </c>
      <c r="J1132">
        <v>26821</v>
      </c>
      <c r="K1132">
        <v>26821</v>
      </c>
      <c r="L1132" s="10">
        <v>870</v>
      </c>
      <c r="M1132" s="10">
        <v>982</v>
      </c>
      <c r="N1132" s="10">
        <v>1111</v>
      </c>
      <c r="O1132" s="10">
        <v>1458</v>
      </c>
      <c r="P1132" s="10">
        <v>1552</v>
      </c>
      <c r="Q1132" t="str">
        <f>VLOOKUP(I1132,'CoC Range'!A$2:B$4899,2,FALSE())</f>
        <v>LA-502</v>
      </c>
      <c r="R1132">
        <f>IF(VLOOKUP(Q1132,'CoC Range'!B$2:C$4899,2,FALSE())="",1,0.5)</f>
        <v>1</v>
      </c>
    </row>
    <row r="1133" spans="1:18" ht="14.25" customHeight="1" x14ac:dyDescent="0.35">
      <c r="A1133" t="s">
        <v>11556</v>
      </c>
      <c r="B1133" t="s">
        <v>11557</v>
      </c>
      <c r="C1133" t="s">
        <v>11564</v>
      </c>
      <c r="D1133" t="s">
        <v>5224</v>
      </c>
      <c r="F1133">
        <v>1</v>
      </c>
      <c r="G1133" t="s">
        <v>11565</v>
      </c>
      <c r="H1133" t="s">
        <v>11600</v>
      </c>
      <c r="I1133">
        <v>22033</v>
      </c>
      <c r="J1133">
        <v>454369</v>
      </c>
      <c r="K1133">
        <v>454369</v>
      </c>
      <c r="L1133" s="10">
        <v>1032</v>
      </c>
      <c r="M1133" s="10">
        <v>1064</v>
      </c>
      <c r="N1133" s="10">
        <v>1204</v>
      </c>
      <c r="O1133" s="10">
        <v>1511</v>
      </c>
      <c r="P1133" s="10">
        <v>1943</v>
      </c>
      <c r="Q1133" t="str">
        <f>VLOOKUP(I1133,'CoC Range'!A$2:B$4899,2,FALSE())</f>
        <v>LA-509</v>
      </c>
      <c r="R1133">
        <f>IF(VLOOKUP(Q1133,'CoC Range'!B$2:C$4899,2,FALSE())="",1,0.5)</f>
        <v>1</v>
      </c>
    </row>
    <row r="1134" spans="1:18" ht="14.25" customHeight="1" x14ac:dyDescent="0.35">
      <c r="A1134" t="s">
        <v>11556</v>
      </c>
      <c r="B1134" t="s">
        <v>11557</v>
      </c>
      <c r="C1134" t="s">
        <v>11601</v>
      </c>
      <c r="D1134" t="s">
        <v>5226</v>
      </c>
      <c r="F1134">
        <v>0</v>
      </c>
      <c r="G1134" t="s">
        <v>11602</v>
      </c>
      <c r="H1134" t="s">
        <v>11603</v>
      </c>
      <c r="I1134">
        <v>22035</v>
      </c>
      <c r="J1134">
        <v>7371</v>
      </c>
      <c r="K1134">
        <v>7371</v>
      </c>
      <c r="L1134" s="10">
        <v>601</v>
      </c>
      <c r="M1134" s="10">
        <v>647</v>
      </c>
      <c r="N1134" s="10">
        <v>834</v>
      </c>
      <c r="O1134" s="10">
        <v>1139</v>
      </c>
      <c r="P1134" s="10">
        <v>1249</v>
      </c>
      <c r="Q1134" t="str">
        <f>VLOOKUP(I1134,'CoC Range'!A$2:B$4899,2,FALSE())</f>
        <v>LA-505</v>
      </c>
      <c r="R1134">
        <f>IF(VLOOKUP(Q1134,'CoC Range'!B$2:C$4899,2,FALSE())="",1,0.5)</f>
        <v>1</v>
      </c>
    </row>
    <row r="1135" spans="1:18" ht="14.25" customHeight="1" x14ac:dyDescent="0.35">
      <c r="A1135" t="s">
        <v>11556</v>
      </c>
      <c r="B1135" t="s">
        <v>11557</v>
      </c>
      <c r="C1135" t="s">
        <v>11564</v>
      </c>
      <c r="D1135" t="s">
        <v>5228</v>
      </c>
      <c r="F1135">
        <v>1</v>
      </c>
      <c r="G1135" t="s">
        <v>11565</v>
      </c>
      <c r="H1135" t="s">
        <v>11604</v>
      </c>
      <c r="I1135">
        <v>22037</v>
      </c>
      <c r="J1135">
        <v>19452</v>
      </c>
      <c r="K1135">
        <v>19452</v>
      </c>
      <c r="L1135" s="10">
        <v>1032</v>
      </c>
      <c r="M1135" s="10">
        <v>1064</v>
      </c>
      <c r="N1135" s="10">
        <v>1204</v>
      </c>
      <c r="O1135" s="10">
        <v>1511</v>
      </c>
      <c r="P1135" s="10">
        <v>1943</v>
      </c>
      <c r="Q1135" t="str">
        <f>VLOOKUP(I1135,'CoC Range'!A$2:B$4899,2,FALSE())</f>
        <v>LA-509</v>
      </c>
      <c r="R1135">
        <f>IF(VLOOKUP(Q1135,'CoC Range'!B$2:C$4899,2,FALSE())="",1,0.5)</f>
        <v>1</v>
      </c>
    </row>
    <row r="1136" spans="1:18" ht="14.25" customHeight="1" x14ac:dyDescent="0.35">
      <c r="A1136" t="s">
        <v>11556</v>
      </c>
      <c r="B1136" t="s">
        <v>11557</v>
      </c>
      <c r="C1136" t="s">
        <v>11605</v>
      </c>
      <c r="D1136" t="s">
        <v>5230</v>
      </c>
      <c r="F1136">
        <v>0</v>
      </c>
      <c r="G1136" t="s">
        <v>11606</v>
      </c>
      <c r="H1136" t="s">
        <v>11607</v>
      </c>
      <c r="I1136">
        <v>22039</v>
      </c>
      <c r="J1136">
        <v>32335</v>
      </c>
      <c r="K1136">
        <v>32335</v>
      </c>
      <c r="L1136" s="10">
        <v>601</v>
      </c>
      <c r="M1136" s="10">
        <v>667</v>
      </c>
      <c r="N1136" s="10">
        <v>834</v>
      </c>
      <c r="O1136" s="10">
        <v>1085</v>
      </c>
      <c r="P1136" s="10">
        <v>1104</v>
      </c>
      <c r="Q1136" t="str">
        <f>VLOOKUP(I1136,'CoC Range'!A$2:B$4899,2,FALSE())</f>
        <v>LA-500</v>
      </c>
      <c r="R1136">
        <f>IF(VLOOKUP(Q1136,'CoC Range'!B$2:C$4899,2,FALSE())="",1,0.5)</f>
        <v>1</v>
      </c>
    </row>
    <row r="1137" spans="1:18" ht="14.25" customHeight="1" x14ac:dyDescent="0.35">
      <c r="A1137" t="s">
        <v>11556</v>
      </c>
      <c r="B1137" t="s">
        <v>11557</v>
      </c>
      <c r="C1137" t="s">
        <v>11608</v>
      </c>
      <c r="D1137" t="s">
        <v>5232</v>
      </c>
      <c r="F1137">
        <v>0</v>
      </c>
      <c r="G1137" t="s">
        <v>11609</v>
      </c>
      <c r="H1137" t="s">
        <v>11610</v>
      </c>
      <c r="I1137">
        <v>22041</v>
      </c>
      <c r="J1137">
        <v>19752</v>
      </c>
      <c r="K1137">
        <v>19752</v>
      </c>
      <c r="L1137" s="10">
        <v>601</v>
      </c>
      <c r="M1137" s="10">
        <v>698</v>
      </c>
      <c r="N1137" s="10">
        <v>834</v>
      </c>
      <c r="O1137" s="10">
        <v>1067</v>
      </c>
      <c r="P1137" s="10">
        <v>1249</v>
      </c>
      <c r="Q1137" t="str">
        <f>VLOOKUP(I1137,'CoC Range'!A$2:B$4899,2,FALSE())</f>
        <v>LA-505</v>
      </c>
      <c r="R1137">
        <f>IF(VLOOKUP(Q1137,'CoC Range'!B$2:C$4899,2,FALSE())="",1,0.5)</f>
        <v>1</v>
      </c>
    </row>
    <row r="1138" spans="1:18" ht="14.25" customHeight="1" x14ac:dyDescent="0.35">
      <c r="A1138" t="s">
        <v>11556</v>
      </c>
      <c r="B1138" t="s">
        <v>11557</v>
      </c>
      <c r="C1138" t="s">
        <v>11611</v>
      </c>
      <c r="D1138" t="s">
        <v>5234</v>
      </c>
      <c r="F1138">
        <v>1</v>
      </c>
      <c r="G1138" t="s">
        <v>11612</v>
      </c>
      <c r="H1138" t="s">
        <v>11613</v>
      </c>
      <c r="I1138">
        <v>22043</v>
      </c>
      <c r="J1138">
        <v>22185</v>
      </c>
      <c r="K1138">
        <v>22185</v>
      </c>
      <c r="L1138" s="10">
        <v>728</v>
      </c>
      <c r="M1138" s="10">
        <v>780</v>
      </c>
      <c r="N1138" s="10">
        <v>994</v>
      </c>
      <c r="O1138" s="10">
        <v>1342</v>
      </c>
      <c r="P1138" s="10">
        <v>1523</v>
      </c>
      <c r="Q1138" t="str">
        <f>VLOOKUP(I1138,'CoC Range'!A$2:B$4899,2,FALSE())</f>
        <v>LA-507</v>
      </c>
      <c r="R1138">
        <f>IF(VLOOKUP(Q1138,'CoC Range'!B$2:C$4899,2,FALSE())="",1,0.5)</f>
        <v>1</v>
      </c>
    </row>
    <row r="1139" spans="1:18" ht="14.25" customHeight="1" x14ac:dyDescent="0.35">
      <c r="A1139" t="s">
        <v>11556</v>
      </c>
      <c r="B1139" t="s">
        <v>11557</v>
      </c>
      <c r="C1139" t="s">
        <v>11614</v>
      </c>
      <c r="D1139" t="s">
        <v>5236</v>
      </c>
      <c r="F1139">
        <v>0</v>
      </c>
      <c r="G1139" t="s">
        <v>11615</v>
      </c>
      <c r="H1139" t="s">
        <v>11616</v>
      </c>
      <c r="I1139">
        <v>22045</v>
      </c>
      <c r="J1139">
        <v>69958</v>
      </c>
      <c r="K1139">
        <v>69958</v>
      </c>
      <c r="L1139" s="10">
        <v>679</v>
      </c>
      <c r="M1139" s="10">
        <v>764</v>
      </c>
      <c r="N1139" s="10">
        <v>905</v>
      </c>
      <c r="O1139" s="10">
        <v>1193</v>
      </c>
      <c r="P1139" s="10">
        <v>1473</v>
      </c>
      <c r="Q1139" t="str">
        <f>VLOOKUP(I1139,'CoC Range'!A$2:B$4899,2,FALSE())</f>
        <v>LA-500</v>
      </c>
      <c r="R1139">
        <f>IF(VLOOKUP(Q1139,'CoC Range'!B$2:C$4899,2,FALSE())="",1,0.5)</f>
        <v>1</v>
      </c>
    </row>
    <row r="1140" spans="1:18" ht="14.25" customHeight="1" x14ac:dyDescent="0.35">
      <c r="A1140" t="s">
        <v>11556</v>
      </c>
      <c r="B1140" t="s">
        <v>11557</v>
      </c>
      <c r="C1140" t="s">
        <v>11617</v>
      </c>
      <c r="D1140" t="s">
        <v>5238</v>
      </c>
      <c r="F1140">
        <v>1</v>
      </c>
      <c r="G1140" t="s">
        <v>11618</v>
      </c>
      <c r="H1140" t="s">
        <v>11619</v>
      </c>
      <c r="I1140">
        <v>22047</v>
      </c>
      <c r="J1140">
        <v>30210</v>
      </c>
      <c r="K1140">
        <v>30210</v>
      </c>
      <c r="L1140" s="10">
        <v>747</v>
      </c>
      <c r="M1140" s="10">
        <v>790</v>
      </c>
      <c r="N1140" s="10">
        <v>866</v>
      </c>
      <c r="O1140" s="10">
        <v>1204</v>
      </c>
      <c r="P1140" s="10">
        <v>1453</v>
      </c>
      <c r="Q1140" t="str">
        <f>VLOOKUP(I1140,'CoC Range'!A$2:B$4899,2,FALSE())</f>
        <v>LA-509</v>
      </c>
      <c r="R1140">
        <f>IF(VLOOKUP(Q1140,'CoC Range'!B$2:C$4899,2,FALSE())="",1,0.5)</f>
        <v>1</v>
      </c>
    </row>
    <row r="1141" spans="1:18" ht="14.25" customHeight="1" x14ac:dyDescent="0.35">
      <c r="A1141" t="s">
        <v>11556</v>
      </c>
      <c r="B1141" t="s">
        <v>11557</v>
      </c>
      <c r="C1141" t="s">
        <v>11620</v>
      </c>
      <c r="D1141" t="s">
        <v>5240</v>
      </c>
      <c r="F1141">
        <v>0</v>
      </c>
      <c r="G1141" t="s">
        <v>11621</v>
      </c>
      <c r="H1141" t="s">
        <v>11622</v>
      </c>
      <c r="I1141">
        <v>22049</v>
      </c>
      <c r="J1141">
        <v>15093</v>
      </c>
      <c r="K1141">
        <v>15093</v>
      </c>
      <c r="L1141" s="10">
        <v>601</v>
      </c>
      <c r="M1141" s="10">
        <v>761</v>
      </c>
      <c r="N1141" s="10">
        <v>834</v>
      </c>
      <c r="O1141" s="10">
        <v>1160</v>
      </c>
      <c r="P1141" s="10">
        <v>1225</v>
      </c>
      <c r="Q1141" t="str">
        <f>VLOOKUP(I1141,'CoC Range'!A$2:B$4899,2,FALSE())</f>
        <v>LA-505</v>
      </c>
      <c r="R1141">
        <f>IF(VLOOKUP(Q1141,'CoC Range'!B$2:C$4899,2,FALSE())="",1,0.5)</f>
        <v>1</v>
      </c>
    </row>
    <row r="1142" spans="1:18" ht="14.25" customHeight="1" x14ac:dyDescent="0.35">
      <c r="A1142" t="s">
        <v>11556</v>
      </c>
      <c r="B1142" t="s">
        <v>11557</v>
      </c>
      <c r="C1142" t="s">
        <v>11623</v>
      </c>
      <c r="D1142" t="s">
        <v>5242</v>
      </c>
      <c r="F1142">
        <v>1</v>
      </c>
      <c r="G1142" t="s">
        <v>11624</v>
      </c>
      <c r="H1142" t="s">
        <v>11625</v>
      </c>
      <c r="I1142">
        <v>22051</v>
      </c>
      <c r="J1142">
        <v>436171</v>
      </c>
      <c r="K1142">
        <v>436171</v>
      </c>
      <c r="L1142" s="10">
        <v>964</v>
      </c>
      <c r="M1142" s="10">
        <v>1113</v>
      </c>
      <c r="N1142" s="10">
        <v>1331</v>
      </c>
      <c r="O1142" s="10">
        <v>1701</v>
      </c>
      <c r="P1142" s="10">
        <v>1996</v>
      </c>
      <c r="Q1142" t="str">
        <f>VLOOKUP(I1142,'CoC Range'!A$2:B$4899,2,FALSE())</f>
        <v>LA-503</v>
      </c>
      <c r="R1142">
        <f>IF(VLOOKUP(Q1142,'CoC Range'!B$2:C$4899,2,FALSE())="",1,0.5)</f>
        <v>1</v>
      </c>
    </row>
    <row r="1143" spans="1:18" ht="14.25" customHeight="1" x14ac:dyDescent="0.35">
      <c r="A1143" t="s">
        <v>11556</v>
      </c>
      <c r="B1143" t="s">
        <v>11557</v>
      </c>
      <c r="C1143" t="s">
        <v>11626</v>
      </c>
      <c r="D1143" t="s">
        <v>5244</v>
      </c>
      <c r="F1143">
        <v>1</v>
      </c>
      <c r="G1143" t="s">
        <v>11627</v>
      </c>
      <c r="H1143" t="s">
        <v>11628</v>
      </c>
      <c r="I1143">
        <v>22053</v>
      </c>
      <c r="J1143">
        <v>32277</v>
      </c>
      <c r="K1143">
        <v>32277</v>
      </c>
      <c r="L1143" s="10">
        <v>601</v>
      </c>
      <c r="M1143" s="10">
        <v>664</v>
      </c>
      <c r="N1143" s="10">
        <v>871</v>
      </c>
      <c r="O1143" s="10">
        <v>1201</v>
      </c>
      <c r="P1143" s="10">
        <v>1461</v>
      </c>
      <c r="Q1143" t="str">
        <f>VLOOKUP(I1143,'CoC Range'!A$2:B$4899,2,FALSE())</f>
        <v>LA-509</v>
      </c>
      <c r="R1143">
        <f>IF(VLOOKUP(Q1143,'CoC Range'!B$2:C$4899,2,FALSE())="",1,0.5)</f>
        <v>1</v>
      </c>
    </row>
    <row r="1144" spans="1:18" ht="14.25" customHeight="1" x14ac:dyDescent="0.35">
      <c r="A1144" t="s">
        <v>11556</v>
      </c>
      <c r="B1144" t="s">
        <v>11557</v>
      </c>
      <c r="C1144" t="s">
        <v>11629</v>
      </c>
      <c r="D1144" t="s">
        <v>5246</v>
      </c>
      <c r="F1144">
        <v>1</v>
      </c>
      <c r="G1144" t="s">
        <v>11630</v>
      </c>
      <c r="H1144" t="s">
        <v>11631</v>
      </c>
      <c r="I1144">
        <v>22055</v>
      </c>
      <c r="J1144">
        <v>243175</v>
      </c>
      <c r="K1144">
        <v>243175</v>
      </c>
      <c r="L1144" s="10">
        <v>779</v>
      </c>
      <c r="M1144" s="10">
        <v>898</v>
      </c>
      <c r="N1144" s="10">
        <v>1019</v>
      </c>
      <c r="O1144" s="10">
        <v>1301</v>
      </c>
      <c r="P1144" s="10">
        <v>1581</v>
      </c>
      <c r="Q1144" t="str">
        <f>VLOOKUP(I1144,'CoC Range'!A$2:B$4899,2,FALSE())</f>
        <v>LA-500</v>
      </c>
      <c r="R1144">
        <f>IF(VLOOKUP(Q1144,'CoC Range'!B$2:C$4899,2,FALSE())="",1,0.5)</f>
        <v>1</v>
      </c>
    </row>
    <row r="1145" spans="1:18" ht="14.25" customHeight="1" x14ac:dyDescent="0.35">
      <c r="A1145" t="s">
        <v>11556</v>
      </c>
      <c r="B1145" t="s">
        <v>11557</v>
      </c>
      <c r="C1145" t="s">
        <v>11632</v>
      </c>
      <c r="D1145" t="s">
        <v>5248</v>
      </c>
      <c r="F1145">
        <v>1</v>
      </c>
      <c r="G1145" t="s">
        <v>11633</v>
      </c>
      <c r="H1145" t="s">
        <v>11634</v>
      </c>
      <c r="I1145">
        <v>22057</v>
      </c>
      <c r="J1145">
        <v>97220</v>
      </c>
      <c r="K1145">
        <v>97220</v>
      </c>
      <c r="L1145" s="10">
        <v>760</v>
      </c>
      <c r="M1145" s="10">
        <v>904</v>
      </c>
      <c r="N1145" s="10">
        <v>1102</v>
      </c>
      <c r="O1145" s="10">
        <v>1330</v>
      </c>
      <c r="P1145" s="10">
        <v>1459</v>
      </c>
      <c r="Q1145" t="str">
        <f>VLOOKUP(I1145,'CoC Range'!A$2:B$4899,2,FALSE())</f>
        <v>LA-509</v>
      </c>
      <c r="R1145">
        <f>IF(VLOOKUP(Q1145,'CoC Range'!B$2:C$4899,2,FALSE())="",1,0.5)</f>
        <v>1</v>
      </c>
    </row>
    <row r="1146" spans="1:18" ht="14.25" customHeight="1" x14ac:dyDescent="0.35">
      <c r="A1146" t="s">
        <v>11556</v>
      </c>
      <c r="B1146" t="s">
        <v>11557</v>
      </c>
      <c r="C1146" t="s">
        <v>11635</v>
      </c>
      <c r="D1146" t="s">
        <v>11636</v>
      </c>
      <c r="F1146">
        <v>0</v>
      </c>
      <c r="G1146" t="s">
        <v>11637</v>
      </c>
      <c r="H1146" t="s">
        <v>11638</v>
      </c>
      <c r="I1146">
        <v>22059</v>
      </c>
      <c r="J1146">
        <v>14764</v>
      </c>
      <c r="K1146">
        <v>14764</v>
      </c>
      <c r="L1146" s="10">
        <v>614</v>
      </c>
      <c r="M1146" s="10">
        <v>660</v>
      </c>
      <c r="N1146" s="10">
        <v>851</v>
      </c>
      <c r="O1146" s="10">
        <v>1073</v>
      </c>
      <c r="P1146" s="10">
        <v>1428</v>
      </c>
      <c r="Q1146" t="str">
        <f>VLOOKUP(I1146,'CoC Range'!A$2:B$4899,2,FALSE())</f>
        <v>LA-507</v>
      </c>
      <c r="R1146">
        <f>IF(VLOOKUP(Q1146,'CoC Range'!B$2:C$4899,2,FALSE())="",1,0.5)</f>
        <v>1</v>
      </c>
    </row>
    <row r="1147" spans="1:18" ht="14.25" customHeight="1" x14ac:dyDescent="0.35">
      <c r="A1147" t="s">
        <v>11556</v>
      </c>
      <c r="B1147" t="s">
        <v>11557</v>
      </c>
      <c r="C1147" t="s">
        <v>11639</v>
      </c>
      <c r="D1147" t="s">
        <v>5252</v>
      </c>
      <c r="F1147">
        <v>0</v>
      </c>
      <c r="G1147" t="s">
        <v>11640</v>
      </c>
      <c r="H1147" t="s">
        <v>11641</v>
      </c>
      <c r="I1147">
        <v>22061</v>
      </c>
      <c r="J1147">
        <v>48323</v>
      </c>
      <c r="K1147">
        <v>48323</v>
      </c>
      <c r="L1147" s="10">
        <v>649</v>
      </c>
      <c r="M1147" s="10">
        <v>695</v>
      </c>
      <c r="N1147" s="10">
        <v>881</v>
      </c>
      <c r="O1147" s="10">
        <v>1156</v>
      </c>
      <c r="P1147" s="10">
        <v>1440</v>
      </c>
      <c r="Q1147" t="str">
        <f>VLOOKUP(I1147,'CoC Range'!A$2:B$4899,2,FALSE())</f>
        <v>LA-505</v>
      </c>
      <c r="R1147">
        <f>IF(VLOOKUP(Q1147,'CoC Range'!B$2:C$4899,2,FALSE())="",1,0.5)</f>
        <v>1</v>
      </c>
    </row>
    <row r="1148" spans="1:18" ht="14.25" customHeight="1" x14ac:dyDescent="0.35">
      <c r="A1148" t="s">
        <v>11556</v>
      </c>
      <c r="B1148" t="s">
        <v>11557</v>
      </c>
      <c r="C1148" t="s">
        <v>11564</v>
      </c>
      <c r="D1148" t="s">
        <v>5254</v>
      </c>
      <c r="F1148">
        <v>1</v>
      </c>
      <c r="G1148" t="s">
        <v>11565</v>
      </c>
      <c r="H1148" t="s">
        <v>11642</v>
      </c>
      <c r="I1148">
        <v>22063</v>
      </c>
      <c r="J1148">
        <v>143425</v>
      </c>
      <c r="K1148">
        <v>143425</v>
      </c>
      <c r="L1148" s="10">
        <v>1032</v>
      </c>
      <c r="M1148" s="10">
        <v>1064</v>
      </c>
      <c r="N1148" s="10">
        <v>1204</v>
      </c>
      <c r="O1148" s="10">
        <v>1511</v>
      </c>
      <c r="P1148" s="10">
        <v>1943</v>
      </c>
      <c r="Q1148" t="str">
        <f>VLOOKUP(I1148,'CoC Range'!A$2:B$4899,2,FALSE())</f>
        <v>LA-506</v>
      </c>
      <c r="R1148">
        <f>IF(VLOOKUP(Q1148,'CoC Range'!B$2:C$4899,2,FALSE())="",1,0.5)</f>
        <v>1</v>
      </c>
    </row>
    <row r="1149" spans="1:18" ht="14.25" customHeight="1" x14ac:dyDescent="0.35">
      <c r="A1149" t="s">
        <v>11556</v>
      </c>
      <c r="B1149" t="s">
        <v>11557</v>
      </c>
      <c r="C1149" t="s">
        <v>11643</v>
      </c>
      <c r="D1149" t="s">
        <v>5256</v>
      </c>
      <c r="F1149">
        <v>0</v>
      </c>
      <c r="G1149" t="s">
        <v>11644</v>
      </c>
      <c r="H1149" t="s">
        <v>11645</v>
      </c>
      <c r="I1149">
        <v>22065</v>
      </c>
      <c r="J1149">
        <v>10028</v>
      </c>
      <c r="K1149">
        <v>10028</v>
      </c>
      <c r="L1149" s="10">
        <v>616</v>
      </c>
      <c r="M1149" s="10">
        <v>638</v>
      </c>
      <c r="N1149" s="10">
        <v>834</v>
      </c>
      <c r="O1149" s="10">
        <v>1100</v>
      </c>
      <c r="P1149" s="10">
        <v>1399</v>
      </c>
      <c r="Q1149" t="str">
        <f>VLOOKUP(I1149,'CoC Range'!A$2:B$4899,2,FALSE())</f>
        <v>LA-505</v>
      </c>
      <c r="R1149">
        <f>IF(VLOOKUP(Q1149,'CoC Range'!B$2:C$4899,2,FALSE())="",1,0.5)</f>
        <v>1</v>
      </c>
    </row>
    <row r="1150" spans="1:18" ht="14.25" customHeight="1" x14ac:dyDescent="0.35">
      <c r="A1150" t="s">
        <v>11556</v>
      </c>
      <c r="B1150" t="s">
        <v>11557</v>
      </c>
      <c r="C1150" t="s">
        <v>11646</v>
      </c>
      <c r="D1150" t="s">
        <v>5258</v>
      </c>
      <c r="F1150">
        <v>1</v>
      </c>
      <c r="G1150" t="s">
        <v>11647</v>
      </c>
      <c r="H1150" t="s">
        <v>11648</v>
      </c>
      <c r="I1150">
        <v>22067</v>
      </c>
      <c r="J1150">
        <v>25438</v>
      </c>
      <c r="K1150">
        <v>25438</v>
      </c>
      <c r="L1150" s="10">
        <v>631</v>
      </c>
      <c r="M1150" s="10">
        <v>636</v>
      </c>
      <c r="N1150" s="10">
        <v>834</v>
      </c>
      <c r="O1150" s="10">
        <v>1143</v>
      </c>
      <c r="P1150" s="10">
        <v>1172</v>
      </c>
      <c r="Q1150" t="str">
        <f>VLOOKUP(I1150,'CoC Range'!A$2:B$4899,2,FALSE())</f>
        <v>LA-505</v>
      </c>
      <c r="R1150">
        <f>IF(VLOOKUP(Q1150,'CoC Range'!B$2:C$4899,2,FALSE())="",1,0.5)</f>
        <v>1</v>
      </c>
    </row>
    <row r="1151" spans="1:18" ht="14.25" customHeight="1" x14ac:dyDescent="0.35">
      <c r="A1151" t="s">
        <v>11556</v>
      </c>
      <c r="B1151" t="s">
        <v>11557</v>
      </c>
      <c r="C1151" t="s">
        <v>11649</v>
      </c>
      <c r="D1151" t="s">
        <v>5260</v>
      </c>
      <c r="F1151">
        <v>0</v>
      </c>
      <c r="G1151" t="s">
        <v>11650</v>
      </c>
      <c r="H1151" t="s">
        <v>11651</v>
      </c>
      <c r="I1151">
        <v>22069</v>
      </c>
      <c r="J1151">
        <v>37478</v>
      </c>
      <c r="K1151">
        <v>37478</v>
      </c>
      <c r="L1151" s="10">
        <v>634</v>
      </c>
      <c r="M1151" s="10">
        <v>705</v>
      </c>
      <c r="N1151" s="10">
        <v>925</v>
      </c>
      <c r="O1151" s="10">
        <v>1146</v>
      </c>
      <c r="P1151" s="10">
        <v>1373</v>
      </c>
      <c r="Q1151" t="str">
        <f>VLOOKUP(I1151,'CoC Range'!A$2:B$4899,2,FALSE())</f>
        <v>LA-509</v>
      </c>
      <c r="R1151">
        <f>IF(VLOOKUP(Q1151,'CoC Range'!B$2:C$4899,2,FALSE())="",1,0.5)</f>
        <v>1</v>
      </c>
    </row>
    <row r="1152" spans="1:18" ht="14.25" customHeight="1" x14ac:dyDescent="0.35">
      <c r="A1152" t="s">
        <v>11556</v>
      </c>
      <c r="B1152" t="s">
        <v>11557</v>
      </c>
      <c r="C1152" t="s">
        <v>11623</v>
      </c>
      <c r="D1152" t="s">
        <v>5262</v>
      </c>
      <c r="F1152">
        <v>1</v>
      </c>
      <c r="G1152" t="s">
        <v>11624</v>
      </c>
      <c r="H1152" t="s">
        <v>11652</v>
      </c>
      <c r="I1152">
        <v>22071</v>
      </c>
      <c r="J1152">
        <v>380408</v>
      </c>
      <c r="K1152">
        <v>380408</v>
      </c>
      <c r="L1152" s="10">
        <v>964</v>
      </c>
      <c r="M1152" s="10">
        <v>1113</v>
      </c>
      <c r="N1152" s="10">
        <v>1331</v>
      </c>
      <c r="O1152" s="10">
        <v>1701</v>
      </c>
      <c r="P1152" s="10">
        <v>1996</v>
      </c>
      <c r="Q1152" t="s">
        <v>11653</v>
      </c>
      <c r="R1152">
        <f>IF(VLOOKUP(Q1152,'CoC Range'!B$2:C$4899,2,FALSE())="",1,0.5)</f>
        <v>1</v>
      </c>
    </row>
    <row r="1153" spans="1:18" ht="14.25" customHeight="1" x14ac:dyDescent="0.35">
      <c r="A1153" t="s">
        <v>11556</v>
      </c>
      <c r="B1153" t="s">
        <v>11557</v>
      </c>
      <c r="C1153" t="s">
        <v>11654</v>
      </c>
      <c r="D1153" t="s">
        <v>5264</v>
      </c>
      <c r="F1153">
        <v>1</v>
      </c>
      <c r="G1153" t="s">
        <v>11655</v>
      </c>
      <c r="H1153" t="s">
        <v>11656</v>
      </c>
      <c r="I1153">
        <v>22073</v>
      </c>
      <c r="J1153">
        <v>159585</v>
      </c>
      <c r="K1153">
        <v>159585</v>
      </c>
      <c r="L1153" s="10">
        <v>765</v>
      </c>
      <c r="M1153" s="10">
        <v>793</v>
      </c>
      <c r="N1153" s="10">
        <v>1026</v>
      </c>
      <c r="O1153" s="10">
        <v>1319</v>
      </c>
      <c r="P1153" s="10">
        <v>1358</v>
      </c>
      <c r="Q1153" t="str">
        <f>VLOOKUP(I1153,'CoC Range'!A$2:B$4899,2,FALSE())</f>
        <v>LA-505</v>
      </c>
      <c r="R1153">
        <f>IF(VLOOKUP(Q1153,'CoC Range'!B$2:C$4899,2,FALSE())="",1,0.5)</f>
        <v>1</v>
      </c>
    </row>
    <row r="1154" spans="1:18" ht="14.25" customHeight="1" x14ac:dyDescent="0.35">
      <c r="A1154" t="s">
        <v>11556</v>
      </c>
      <c r="B1154" t="s">
        <v>11557</v>
      </c>
      <c r="C1154" t="s">
        <v>11623</v>
      </c>
      <c r="D1154" t="s">
        <v>5266</v>
      </c>
      <c r="F1154">
        <v>1</v>
      </c>
      <c r="G1154" t="s">
        <v>11624</v>
      </c>
      <c r="H1154" t="s">
        <v>11657</v>
      </c>
      <c r="I1154">
        <v>22075</v>
      </c>
      <c r="J1154">
        <v>23305</v>
      </c>
      <c r="K1154">
        <v>23305</v>
      </c>
      <c r="L1154" s="10">
        <v>964</v>
      </c>
      <c r="M1154" s="10">
        <v>1113</v>
      </c>
      <c r="N1154" s="10">
        <v>1331</v>
      </c>
      <c r="O1154" s="10">
        <v>1701</v>
      </c>
      <c r="P1154" s="10">
        <v>1996</v>
      </c>
      <c r="Q1154" t="str">
        <f>VLOOKUP(I1154,'CoC Range'!A$2:B$4899,2,FALSE())</f>
        <v>LA-509</v>
      </c>
      <c r="R1154">
        <f>IF(VLOOKUP(Q1154,'CoC Range'!B$2:C$4899,2,FALSE())="",1,0.5)</f>
        <v>1</v>
      </c>
    </row>
    <row r="1155" spans="1:18" ht="14.25" customHeight="1" x14ac:dyDescent="0.35">
      <c r="A1155" t="s">
        <v>11556</v>
      </c>
      <c r="B1155" t="s">
        <v>11557</v>
      </c>
      <c r="C1155" t="s">
        <v>11564</v>
      </c>
      <c r="D1155" t="s">
        <v>5268</v>
      </c>
      <c r="F1155">
        <v>1</v>
      </c>
      <c r="G1155" t="s">
        <v>11565</v>
      </c>
      <c r="H1155" t="s">
        <v>11658</v>
      </c>
      <c r="I1155">
        <v>22077</v>
      </c>
      <c r="J1155">
        <v>20652</v>
      </c>
      <c r="K1155">
        <v>20652</v>
      </c>
      <c r="L1155" s="10">
        <v>1032</v>
      </c>
      <c r="M1155" s="10">
        <v>1064</v>
      </c>
      <c r="N1155" s="10">
        <v>1204</v>
      </c>
      <c r="O1155" s="10">
        <v>1511</v>
      </c>
      <c r="P1155" s="10">
        <v>1943</v>
      </c>
      <c r="Q1155" t="str">
        <f>VLOOKUP(I1155,'CoC Range'!A$2:B$4899,2,FALSE())</f>
        <v>LA-509</v>
      </c>
      <c r="R1155">
        <f>IF(VLOOKUP(Q1155,'CoC Range'!B$2:C$4899,2,FALSE())="",1,0.5)</f>
        <v>1</v>
      </c>
    </row>
    <row r="1156" spans="1:18" ht="14.25" customHeight="1" x14ac:dyDescent="0.35">
      <c r="A1156" t="s">
        <v>11556</v>
      </c>
      <c r="B1156" t="s">
        <v>11557</v>
      </c>
      <c r="C1156" t="s">
        <v>11611</v>
      </c>
      <c r="D1156" t="s">
        <v>5270</v>
      </c>
      <c r="F1156">
        <v>1</v>
      </c>
      <c r="G1156" t="s">
        <v>11612</v>
      </c>
      <c r="H1156" t="s">
        <v>11659</v>
      </c>
      <c r="I1156">
        <v>22079</v>
      </c>
      <c r="J1156">
        <v>129536</v>
      </c>
      <c r="K1156">
        <v>129536</v>
      </c>
      <c r="L1156" s="10">
        <v>728</v>
      </c>
      <c r="M1156" s="10">
        <v>780</v>
      </c>
      <c r="N1156" s="10">
        <v>994</v>
      </c>
      <c r="O1156" s="10">
        <v>1342</v>
      </c>
      <c r="P1156" s="10">
        <v>1523</v>
      </c>
      <c r="Q1156" t="str">
        <f>VLOOKUP(I1156,'CoC Range'!A$2:B$4899,2,FALSE())</f>
        <v>LA-507</v>
      </c>
      <c r="R1156">
        <f>IF(VLOOKUP(Q1156,'CoC Range'!B$2:C$4899,2,FALSE())="",1,0.5)</f>
        <v>1</v>
      </c>
    </row>
    <row r="1157" spans="1:18" ht="14.25" customHeight="1" x14ac:dyDescent="0.35">
      <c r="A1157" t="s">
        <v>11556</v>
      </c>
      <c r="B1157" t="s">
        <v>11557</v>
      </c>
      <c r="C1157" t="s">
        <v>11660</v>
      </c>
      <c r="D1157" t="s">
        <v>5272</v>
      </c>
      <c r="F1157">
        <v>0</v>
      </c>
      <c r="G1157" t="s">
        <v>11661</v>
      </c>
      <c r="H1157" t="s">
        <v>11662</v>
      </c>
      <c r="I1157">
        <v>22081</v>
      </c>
      <c r="J1157">
        <v>7631</v>
      </c>
      <c r="K1157">
        <v>7631</v>
      </c>
      <c r="L1157" s="10">
        <v>601</v>
      </c>
      <c r="M1157" s="10">
        <v>647</v>
      </c>
      <c r="N1157" s="10">
        <v>834</v>
      </c>
      <c r="O1157" s="10">
        <v>1073</v>
      </c>
      <c r="P1157" s="10">
        <v>1251</v>
      </c>
      <c r="Q1157" t="str">
        <f>VLOOKUP(I1157,'CoC Range'!A$2:B$4899,2,FALSE())</f>
        <v>LA-502</v>
      </c>
      <c r="R1157">
        <f>IF(VLOOKUP(Q1157,'CoC Range'!B$2:C$4899,2,FALSE())="",1,0.5)</f>
        <v>1</v>
      </c>
    </row>
    <row r="1158" spans="1:18" ht="14.25" customHeight="1" x14ac:dyDescent="0.35">
      <c r="A1158" t="s">
        <v>11556</v>
      </c>
      <c r="B1158" t="s">
        <v>11557</v>
      </c>
      <c r="C1158" t="s">
        <v>11663</v>
      </c>
      <c r="D1158" t="s">
        <v>5274</v>
      </c>
      <c r="F1158">
        <v>1</v>
      </c>
      <c r="G1158" t="s">
        <v>11664</v>
      </c>
      <c r="H1158" t="s">
        <v>11665</v>
      </c>
      <c r="I1158">
        <v>22083</v>
      </c>
      <c r="J1158">
        <v>20028</v>
      </c>
      <c r="K1158">
        <v>20028</v>
      </c>
      <c r="L1158" s="10">
        <v>754</v>
      </c>
      <c r="M1158" s="10">
        <v>759</v>
      </c>
      <c r="N1158" s="10">
        <v>944</v>
      </c>
      <c r="O1158" s="10">
        <v>1132</v>
      </c>
      <c r="P1158" s="10">
        <v>1344</v>
      </c>
      <c r="Q1158" t="str">
        <f>VLOOKUP(I1158,'CoC Range'!A$2:B$4899,2,FALSE())</f>
        <v>LA-505</v>
      </c>
      <c r="R1158">
        <f>IF(VLOOKUP(Q1158,'CoC Range'!B$2:C$4899,2,FALSE())="",1,0.5)</f>
        <v>1</v>
      </c>
    </row>
    <row r="1159" spans="1:18" ht="14.25" customHeight="1" x14ac:dyDescent="0.35">
      <c r="A1159" t="s">
        <v>11556</v>
      </c>
      <c r="B1159" t="s">
        <v>11557</v>
      </c>
      <c r="C1159" t="s">
        <v>11666</v>
      </c>
      <c r="D1159" t="s">
        <v>5276</v>
      </c>
      <c r="F1159">
        <v>0</v>
      </c>
      <c r="G1159" t="s">
        <v>11667</v>
      </c>
      <c r="H1159" t="s">
        <v>11668</v>
      </c>
      <c r="I1159">
        <v>22085</v>
      </c>
      <c r="J1159">
        <v>22209</v>
      </c>
      <c r="K1159">
        <v>22209</v>
      </c>
      <c r="L1159" s="10">
        <v>681</v>
      </c>
      <c r="M1159" s="10">
        <v>686</v>
      </c>
      <c r="N1159" s="10">
        <v>884</v>
      </c>
      <c r="O1159" s="10">
        <v>1065</v>
      </c>
      <c r="P1159" s="10">
        <v>1241</v>
      </c>
      <c r="Q1159" t="str">
        <f>VLOOKUP(I1159,'CoC Range'!A$2:B$4899,2,FALSE())</f>
        <v>LA-509</v>
      </c>
      <c r="R1159">
        <f>IF(VLOOKUP(Q1159,'CoC Range'!B$2:C$4899,2,FALSE())="",1,0.5)</f>
        <v>1</v>
      </c>
    </row>
    <row r="1160" spans="1:18" ht="14.25" customHeight="1" x14ac:dyDescent="0.35">
      <c r="A1160" t="s">
        <v>11556</v>
      </c>
      <c r="B1160" t="s">
        <v>11557</v>
      </c>
      <c r="C1160" t="s">
        <v>11623</v>
      </c>
      <c r="D1160" t="s">
        <v>5278</v>
      </c>
      <c r="F1160">
        <v>1</v>
      </c>
      <c r="G1160" t="s">
        <v>11624</v>
      </c>
      <c r="H1160" t="s">
        <v>11669</v>
      </c>
      <c r="I1160">
        <v>22087</v>
      </c>
      <c r="J1160">
        <v>44038</v>
      </c>
      <c r="K1160">
        <v>44038</v>
      </c>
      <c r="L1160" s="10">
        <v>964</v>
      </c>
      <c r="M1160" s="10">
        <v>1113</v>
      </c>
      <c r="N1160" s="10">
        <v>1331</v>
      </c>
      <c r="O1160" s="10">
        <v>1701</v>
      </c>
      <c r="P1160" s="10">
        <v>1996</v>
      </c>
      <c r="Q1160" t="str">
        <f>VLOOKUP(I1160,'CoC Range'!A$2:B$4899,2,FALSE())</f>
        <v>LA-509</v>
      </c>
      <c r="R1160">
        <f>IF(VLOOKUP(Q1160,'CoC Range'!B$2:C$4899,2,FALSE())="",1,0.5)</f>
        <v>1</v>
      </c>
    </row>
    <row r="1161" spans="1:18" ht="14.25" customHeight="1" x14ac:dyDescent="0.35">
      <c r="A1161" t="s">
        <v>11556</v>
      </c>
      <c r="B1161" t="s">
        <v>11557</v>
      </c>
      <c r="C1161" t="s">
        <v>11623</v>
      </c>
      <c r="D1161" t="s">
        <v>5280</v>
      </c>
      <c r="F1161">
        <v>1</v>
      </c>
      <c r="G1161" t="s">
        <v>11624</v>
      </c>
      <c r="H1161" t="s">
        <v>11670</v>
      </c>
      <c r="I1161">
        <v>22089</v>
      </c>
      <c r="J1161">
        <v>52191</v>
      </c>
      <c r="K1161">
        <v>52191</v>
      </c>
      <c r="L1161" s="10">
        <v>964</v>
      </c>
      <c r="M1161" s="10">
        <v>1113</v>
      </c>
      <c r="N1161" s="10">
        <v>1331</v>
      </c>
      <c r="O1161" s="10">
        <v>1701</v>
      </c>
      <c r="P1161" s="10">
        <v>1996</v>
      </c>
      <c r="Q1161" t="str">
        <f>VLOOKUP(I1161,'CoC Range'!A$2:B$4899,2,FALSE())</f>
        <v>LA-509</v>
      </c>
      <c r="R1161">
        <f>IF(VLOOKUP(Q1161,'CoC Range'!B$2:C$4899,2,FALSE())="",1,0.5)</f>
        <v>1</v>
      </c>
    </row>
    <row r="1162" spans="1:18" ht="14.25" customHeight="1" x14ac:dyDescent="0.35">
      <c r="A1162" t="s">
        <v>11556</v>
      </c>
      <c r="B1162" t="s">
        <v>11557</v>
      </c>
      <c r="C1162" t="s">
        <v>11564</v>
      </c>
      <c r="D1162" t="s">
        <v>5282</v>
      </c>
      <c r="F1162">
        <v>1</v>
      </c>
      <c r="G1162" t="s">
        <v>11565</v>
      </c>
      <c r="H1162" t="s">
        <v>11671</v>
      </c>
      <c r="I1162">
        <v>22091</v>
      </c>
      <c r="J1162">
        <v>10872</v>
      </c>
      <c r="K1162">
        <v>10872</v>
      </c>
      <c r="L1162" s="10">
        <v>1032</v>
      </c>
      <c r="M1162" s="10">
        <v>1064</v>
      </c>
      <c r="N1162" s="10">
        <v>1204</v>
      </c>
      <c r="O1162" s="10">
        <v>1511</v>
      </c>
      <c r="P1162" s="10">
        <v>1943</v>
      </c>
      <c r="Q1162" t="str">
        <f>VLOOKUP(I1162,'CoC Range'!A$2:B$4899,2,FALSE())</f>
        <v>LA-506</v>
      </c>
      <c r="R1162">
        <f>IF(VLOOKUP(Q1162,'CoC Range'!B$2:C$4899,2,FALSE())="",1,0.5)</f>
        <v>1</v>
      </c>
    </row>
    <row r="1163" spans="1:18" ht="14.25" customHeight="1" x14ac:dyDescent="0.35">
      <c r="A1163" t="s">
        <v>11556</v>
      </c>
      <c r="B1163" t="s">
        <v>11557</v>
      </c>
      <c r="C1163" t="s">
        <v>11672</v>
      </c>
      <c r="D1163" t="s">
        <v>5284</v>
      </c>
      <c r="F1163">
        <v>1</v>
      </c>
      <c r="G1163" t="s">
        <v>11673</v>
      </c>
      <c r="H1163" t="s">
        <v>11674</v>
      </c>
      <c r="I1163">
        <v>22093</v>
      </c>
      <c r="J1163">
        <v>20090</v>
      </c>
      <c r="K1163">
        <v>20090</v>
      </c>
      <c r="L1163" s="10">
        <v>697</v>
      </c>
      <c r="M1163" s="10">
        <v>702</v>
      </c>
      <c r="N1163" s="10">
        <v>921</v>
      </c>
      <c r="O1163" s="10">
        <v>1281</v>
      </c>
      <c r="P1163" s="10">
        <v>1315</v>
      </c>
      <c r="Q1163" t="str">
        <f>VLOOKUP(I1163,'CoC Range'!A$2:B$4899,2,FALSE())</f>
        <v>LA-509</v>
      </c>
      <c r="R1163">
        <f>IF(VLOOKUP(Q1163,'CoC Range'!B$2:C$4899,2,FALSE())="",1,0.5)</f>
        <v>1</v>
      </c>
    </row>
    <row r="1164" spans="1:18" ht="14.25" customHeight="1" x14ac:dyDescent="0.35">
      <c r="A1164" t="s">
        <v>11556</v>
      </c>
      <c r="B1164" t="s">
        <v>11557</v>
      </c>
      <c r="C1164" t="s">
        <v>11623</v>
      </c>
      <c r="D1164" t="s">
        <v>5286</v>
      </c>
      <c r="F1164">
        <v>1</v>
      </c>
      <c r="G1164" t="s">
        <v>11624</v>
      </c>
      <c r="H1164" t="s">
        <v>11675</v>
      </c>
      <c r="I1164">
        <v>22095</v>
      </c>
      <c r="J1164">
        <v>41986</v>
      </c>
      <c r="K1164">
        <v>41986</v>
      </c>
      <c r="L1164" s="10">
        <v>964</v>
      </c>
      <c r="M1164" s="10">
        <v>1113</v>
      </c>
      <c r="N1164" s="10">
        <v>1331</v>
      </c>
      <c r="O1164" s="10">
        <v>1701</v>
      </c>
      <c r="P1164" s="10">
        <v>1996</v>
      </c>
      <c r="Q1164" t="str">
        <f>VLOOKUP(I1164,'CoC Range'!A$2:B$4899,2,FALSE())</f>
        <v>LA-509</v>
      </c>
      <c r="R1164">
        <f>IF(VLOOKUP(Q1164,'CoC Range'!B$2:C$4899,2,FALSE())="",1,0.5)</f>
        <v>1</v>
      </c>
    </row>
    <row r="1165" spans="1:18" ht="14.25" customHeight="1" x14ac:dyDescent="0.35">
      <c r="A1165" t="s">
        <v>11556</v>
      </c>
      <c r="B1165" t="s">
        <v>11557</v>
      </c>
      <c r="C1165" t="s">
        <v>11676</v>
      </c>
      <c r="D1165" t="s">
        <v>5288</v>
      </c>
      <c r="F1165">
        <v>0</v>
      </c>
      <c r="G1165" t="s">
        <v>11677</v>
      </c>
      <c r="H1165" t="s">
        <v>11678</v>
      </c>
      <c r="I1165">
        <v>22097</v>
      </c>
      <c r="J1165">
        <v>82574</v>
      </c>
      <c r="K1165">
        <v>82574</v>
      </c>
      <c r="L1165" s="10">
        <v>631</v>
      </c>
      <c r="M1165" s="10">
        <v>636</v>
      </c>
      <c r="N1165" s="10">
        <v>834</v>
      </c>
      <c r="O1165" s="10">
        <v>1040</v>
      </c>
      <c r="P1165" s="10">
        <v>1202</v>
      </c>
      <c r="Q1165" t="str">
        <f>VLOOKUP(I1165,'CoC Range'!A$2:B$4899,2,FALSE())</f>
        <v>LA-500</v>
      </c>
      <c r="R1165">
        <f>IF(VLOOKUP(Q1165,'CoC Range'!B$2:C$4899,2,FALSE())="",1,0.5)</f>
        <v>1</v>
      </c>
    </row>
    <row r="1166" spans="1:18" ht="14.25" customHeight="1" x14ac:dyDescent="0.35">
      <c r="A1166" t="s">
        <v>11556</v>
      </c>
      <c r="B1166" t="s">
        <v>11557</v>
      </c>
      <c r="C1166" t="s">
        <v>11629</v>
      </c>
      <c r="D1166" t="s">
        <v>5290</v>
      </c>
      <c r="F1166">
        <v>1</v>
      </c>
      <c r="G1166" t="s">
        <v>11630</v>
      </c>
      <c r="H1166" t="s">
        <v>11679</v>
      </c>
      <c r="I1166">
        <v>22099</v>
      </c>
      <c r="J1166">
        <v>51856</v>
      </c>
      <c r="K1166">
        <v>51856</v>
      </c>
      <c r="L1166" s="10">
        <v>779</v>
      </c>
      <c r="M1166" s="10">
        <v>898</v>
      </c>
      <c r="N1166" s="10">
        <v>1019</v>
      </c>
      <c r="O1166" s="10">
        <v>1301</v>
      </c>
      <c r="P1166" s="10">
        <v>1581</v>
      </c>
      <c r="Q1166" t="str">
        <f>VLOOKUP(I1166,'CoC Range'!A$2:B$4899,2,FALSE())</f>
        <v>LA-500</v>
      </c>
      <c r="R1166">
        <f>IF(VLOOKUP(Q1166,'CoC Range'!B$2:C$4899,2,FALSE())="",1,0.5)</f>
        <v>1</v>
      </c>
    </row>
    <row r="1167" spans="1:18" ht="14.25" customHeight="1" x14ac:dyDescent="0.35">
      <c r="A1167" t="s">
        <v>11556</v>
      </c>
      <c r="B1167" t="s">
        <v>11557</v>
      </c>
      <c r="C1167" t="s">
        <v>11680</v>
      </c>
      <c r="D1167" t="s">
        <v>5292</v>
      </c>
      <c r="F1167">
        <v>0</v>
      </c>
      <c r="G1167" t="s">
        <v>11681</v>
      </c>
      <c r="H1167" t="s">
        <v>11682</v>
      </c>
      <c r="I1167">
        <v>22101</v>
      </c>
      <c r="J1167">
        <v>49114</v>
      </c>
      <c r="K1167">
        <v>49114</v>
      </c>
      <c r="L1167" s="10">
        <v>717</v>
      </c>
      <c r="M1167" s="10">
        <v>722</v>
      </c>
      <c r="N1167" s="10">
        <v>947</v>
      </c>
      <c r="O1167" s="10">
        <v>1244</v>
      </c>
      <c r="P1167" s="10">
        <v>1512</v>
      </c>
      <c r="Q1167" t="str">
        <f>VLOOKUP(I1167,'CoC Range'!A$2:B$4899,2,FALSE())</f>
        <v>LA-500</v>
      </c>
      <c r="R1167">
        <f>IF(VLOOKUP(Q1167,'CoC Range'!B$2:C$4899,2,FALSE())="",1,0.5)</f>
        <v>1</v>
      </c>
    </row>
    <row r="1168" spans="1:18" ht="14.25" customHeight="1" x14ac:dyDescent="0.35">
      <c r="A1168" t="s">
        <v>11556</v>
      </c>
      <c r="B1168" t="s">
        <v>11557</v>
      </c>
      <c r="C1168" t="s">
        <v>11683</v>
      </c>
      <c r="D1168" t="s">
        <v>5294</v>
      </c>
      <c r="F1168">
        <v>1</v>
      </c>
      <c r="G1168" t="s">
        <v>11684</v>
      </c>
      <c r="H1168" t="s">
        <v>11685</v>
      </c>
      <c r="I1168">
        <v>22103</v>
      </c>
      <c r="J1168">
        <v>266168</v>
      </c>
      <c r="K1168">
        <v>266168</v>
      </c>
      <c r="L1168" s="10">
        <v>990</v>
      </c>
      <c r="M1168" s="10">
        <v>1130</v>
      </c>
      <c r="N1168" s="10">
        <v>1331</v>
      </c>
      <c r="O1168" s="10">
        <v>1724</v>
      </c>
      <c r="P1168" s="10">
        <v>1996</v>
      </c>
      <c r="Q1168" t="str">
        <f>VLOOKUP(I1168,'CoC Range'!A$2:B$4899,2,FALSE())</f>
        <v>LA-506</v>
      </c>
      <c r="R1168">
        <f>IF(VLOOKUP(Q1168,'CoC Range'!B$2:C$4899,2,FALSE())="",1,0.5)</f>
        <v>1</v>
      </c>
    </row>
    <row r="1169" spans="1:18" ht="14.25" customHeight="1" x14ac:dyDescent="0.35">
      <c r="A1169" t="s">
        <v>11556</v>
      </c>
      <c r="B1169" t="s">
        <v>11557</v>
      </c>
      <c r="C1169" t="s">
        <v>11686</v>
      </c>
      <c r="D1169" t="s">
        <v>5296</v>
      </c>
      <c r="F1169">
        <v>1</v>
      </c>
      <c r="G1169" t="s">
        <v>11687</v>
      </c>
      <c r="H1169" t="s">
        <v>11688</v>
      </c>
      <c r="I1169">
        <v>22105</v>
      </c>
      <c r="J1169">
        <v>133953</v>
      </c>
      <c r="K1169">
        <v>133953</v>
      </c>
      <c r="L1169" s="10">
        <v>831</v>
      </c>
      <c r="M1169" s="10">
        <v>848</v>
      </c>
      <c r="N1169" s="10">
        <v>1099</v>
      </c>
      <c r="O1169" s="10">
        <v>1372</v>
      </c>
      <c r="P1169" s="10">
        <v>1455</v>
      </c>
      <c r="Q1169" t="str">
        <f>VLOOKUP(I1169,'CoC Range'!A$2:B$4899,2,FALSE())</f>
        <v>LA-506</v>
      </c>
      <c r="R1169">
        <f>IF(VLOOKUP(Q1169,'CoC Range'!B$2:C$4899,2,FALSE())="",1,0.5)</f>
        <v>1</v>
      </c>
    </row>
    <row r="1170" spans="1:18" ht="14.25" customHeight="1" x14ac:dyDescent="0.35">
      <c r="A1170" t="s">
        <v>11556</v>
      </c>
      <c r="B1170" t="s">
        <v>11557</v>
      </c>
      <c r="C1170" t="s">
        <v>11689</v>
      </c>
      <c r="D1170" t="s">
        <v>5298</v>
      </c>
      <c r="F1170">
        <v>0</v>
      </c>
      <c r="G1170" t="s">
        <v>11690</v>
      </c>
      <c r="H1170" t="s">
        <v>11691</v>
      </c>
      <c r="I1170">
        <v>22107</v>
      </c>
      <c r="J1170">
        <v>4127</v>
      </c>
      <c r="K1170">
        <v>4127</v>
      </c>
      <c r="L1170" s="10">
        <v>601</v>
      </c>
      <c r="M1170" s="10">
        <v>761</v>
      </c>
      <c r="N1170" s="10">
        <v>834</v>
      </c>
      <c r="O1170" s="10">
        <v>1160</v>
      </c>
      <c r="P1170" s="10">
        <v>1249</v>
      </c>
      <c r="Q1170" t="str">
        <f>VLOOKUP(I1170,'CoC Range'!A$2:B$4899,2,FALSE())</f>
        <v>LA-505</v>
      </c>
      <c r="R1170">
        <f>IF(VLOOKUP(Q1170,'CoC Range'!B$2:C$4899,2,FALSE())="",1,0.5)</f>
        <v>1</v>
      </c>
    </row>
    <row r="1171" spans="1:18" ht="14.25" customHeight="1" x14ac:dyDescent="0.35">
      <c r="A1171" t="s">
        <v>11556</v>
      </c>
      <c r="B1171" t="s">
        <v>11557</v>
      </c>
      <c r="C1171" t="s">
        <v>11632</v>
      </c>
      <c r="D1171" t="s">
        <v>5300</v>
      </c>
      <c r="F1171">
        <v>1</v>
      </c>
      <c r="G1171" t="s">
        <v>11633</v>
      </c>
      <c r="H1171" t="s">
        <v>11692</v>
      </c>
      <c r="I1171">
        <v>22109</v>
      </c>
      <c r="J1171">
        <v>108862</v>
      </c>
      <c r="K1171">
        <v>108862</v>
      </c>
      <c r="L1171" s="10">
        <v>760</v>
      </c>
      <c r="M1171" s="10">
        <v>904</v>
      </c>
      <c r="N1171" s="10">
        <v>1102</v>
      </c>
      <c r="O1171" s="10">
        <v>1330</v>
      </c>
      <c r="P1171" s="10">
        <v>1459</v>
      </c>
      <c r="Q1171" t="s">
        <v>11693</v>
      </c>
      <c r="R1171">
        <f>IF(VLOOKUP(Q1171,'CoC Range'!B$2:C$4899,2,FALSE())="",1,0.5)</f>
        <v>1</v>
      </c>
    </row>
    <row r="1172" spans="1:18" ht="14.25" customHeight="1" x14ac:dyDescent="0.35">
      <c r="A1172" t="s">
        <v>11556</v>
      </c>
      <c r="B1172" t="s">
        <v>11557</v>
      </c>
      <c r="C1172" t="s">
        <v>11654</v>
      </c>
      <c r="D1172" t="s">
        <v>5302</v>
      </c>
      <c r="F1172">
        <v>1</v>
      </c>
      <c r="G1172" t="s">
        <v>11655</v>
      </c>
      <c r="H1172" t="s">
        <v>11694</v>
      </c>
      <c r="I1172">
        <v>22111</v>
      </c>
      <c r="J1172">
        <v>21049</v>
      </c>
      <c r="K1172">
        <v>21049</v>
      </c>
      <c r="L1172" s="10">
        <v>765</v>
      </c>
      <c r="M1172" s="10">
        <v>793</v>
      </c>
      <c r="N1172" s="10">
        <v>1026</v>
      </c>
      <c r="O1172" s="10">
        <v>1319</v>
      </c>
      <c r="P1172" s="10">
        <v>1358</v>
      </c>
      <c r="Q1172" t="str">
        <f>VLOOKUP(I1172,'CoC Range'!A$2:B$4899,2,FALSE())</f>
        <v>LA-505</v>
      </c>
      <c r="R1172">
        <f>IF(VLOOKUP(Q1172,'CoC Range'!B$2:C$4899,2,FALSE())="",1,0.5)</f>
        <v>1</v>
      </c>
    </row>
    <row r="1173" spans="1:18" ht="14.25" customHeight="1" x14ac:dyDescent="0.35">
      <c r="A1173" t="s">
        <v>11556</v>
      </c>
      <c r="B1173" t="s">
        <v>11557</v>
      </c>
      <c r="C1173" t="s">
        <v>11695</v>
      </c>
      <c r="D1173" t="s">
        <v>5304</v>
      </c>
      <c r="F1173">
        <v>1</v>
      </c>
      <c r="G1173" t="s">
        <v>11696</v>
      </c>
      <c r="H1173" t="s">
        <v>11697</v>
      </c>
      <c r="I1173">
        <v>22113</v>
      </c>
      <c r="J1173">
        <v>57202</v>
      </c>
      <c r="K1173">
        <v>57202</v>
      </c>
      <c r="L1173" s="10">
        <v>580</v>
      </c>
      <c r="M1173" s="10">
        <v>761</v>
      </c>
      <c r="N1173" s="10">
        <v>834</v>
      </c>
      <c r="O1173" s="10">
        <v>1100</v>
      </c>
      <c r="P1173" s="10">
        <v>1104</v>
      </c>
      <c r="Q1173" t="str">
        <f>VLOOKUP(I1173,'CoC Range'!A$2:B$4899,2,FALSE())</f>
        <v>LA-500</v>
      </c>
      <c r="R1173">
        <f>IF(VLOOKUP(Q1173,'CoC Range'!B$2:C$4899,2,FALSE())="",1,0.5)</f>
        <v>1</v>
      </c>
    </row>
    <row r="1174" spans="1:18" ht="14.25" customHeight="1" x14ac:dyDescent="0.35">
      <c r="A1174" t="s">
        <v>11556</v>
      </c>
      <c r="B1174" t="s">
        <v>11557</v>
      </c>
      <c r="C1174" t="s">
        <v>11698</v>
      </c>
      <c r="D1174" t="s">
        <v>5306</v>
      </c>
      <c r="F1174">
        <v>0</v>
      </c>
      <c r="G1174" t="s">
        <v>11699</v>
      </c>
      <c r="H1174" t="s">
        <v>11700</v>
      </c>
      <c r="I1174">
        <v>22115</v>
      </c>
      <c r="J1174">
        <v>48452</v>
      </c>
      <c r="K1174">
        <v>48452</v>
      </c>
      <c r="L1174" s="10">
        <v>788</v>
      </c>
      <c r="M1174" s="10">
        <v>793</v>
      </c>
      <c r="N1174" s="10">
        <v>1041</v>
      </c>
      <c r="O1174" s="10">
        <v>1336</v>
      </c>
      <c r="P1174" s="10">
        <v>1433</v>
      </c>
      <c r="Q1174" t="str">
        <f>VLOOKUP(I1174,'CoC Range'!A$2:B$4899,2,FALSE())</f>
        <v>LA-507</v>
      </c>
      <c r="R1174">
        <f>IF(VLOOKUP(Q1174,'CoC Range'!B$2:C$4899,2,FALSE())="",1,0.5)</f>
        <v>1</v>
      </c>
    </row>
    <row r="1175" spans="1:18" ht="14.25" customHeight="1" x14ac:dyDescent="0.35">
      <c r="A1175" t="s">
        <v>11556</v>
      </c>
      <c r="B1175" t="s">
        <v>11557</v>
      </c>
      <c r="C1175" t="s">
        <v>11701</v>
      </c>
      <c r="D1175" t="s">
        <v>5308</v>
      </c>
      <c r="F1175">
        <v>0</v>
      </c>
      <c r="G1175" t="s">
        <v>11702</v>
      </c>
      <c r="H1175" t="s">
        <v>11703</v>
      </c>
      <c r="I1175">
        <v>22117</v>
      </c>
      <c r="J1175">
        <v>45514</v>
      </c>
      <c r="K1175">
        <v>45514</v>
      </c>
      <c r="L1175" s="10">
        <v>727</v>
      </c>
      <c r="M1175" s="10">
        <v>761</v>
      </c>
      <c r="N1175" s="10">
        <v>834</v>
      </c>
      <c r="O1175" s="10">
        <v>1160</v>
      </c>
      <c r="P1175" s="10">
        <v>1388</v>
      </c>
      <c r="Q1175" t="str">
        <f>VLOOKUP(I1175,'CoC Range'!A$2:B$4899,2,FALSE())</f>
        <v>LA-506</v>
      </c>
      <c r="R1175">
        <f>IF(VLOOKUP(Q1175,'CoC Range'!B$2:C$4899,2,FALSE())="",1,0.5)</f>
        <v>1</v>
      </c>
    </row>
    <row r="1176" spans="1:18" ht="14.25" customHeight="1" x14ac:dyDescent="0.35">
      <c r="A1176" t="s">
        <v>11556</v>
      </c>
      <c r="B1176" t="s">
        <v>11557</v>
      </c>
      <c r="C1176" t="s">
        <v>11704</v>
      </c>
      <c r="D1176" t="s">
        <v>5310</v>
      </c>
      <c r="F1176">
        <v>0</v>
      </c>
      <c r="G1176" t="s">
        <v>11705</v>
      </c>
      <c r="H1176" t="s">
        <v>11706</v>
      </c>
      <c r="I1176">
        <v>22119</v>
      </c>
      <c r="J1176">
        <v>36761</v>
      </c>
      <c r="K1176">
        <v>36761</v>
      </c>
      <c r="L1176" s="10">
        <v>600</v>
      </c>
      <c r="M1176" s="10">
        <v>651</v>
      </c>
      <c r="N1176" s="10">
        <v>854</v>
      </c>
      <c r="O1176" s="10">
        <v>1130</v>
      </c>
      <c r="P1176" s="10">
        <v>1131</v>
      </c>
      <c r="Q1176" t="str">
        <f>VLOOKUP(I1176,'CoC Range'!A$2:B$4899,2,FALSE())</f>
        <v>LA-502</v>
      </c>
      <c r="R1176">
        <f>IF(VLOOKUP(Q1176,'CoC Range'!B$2:C$4899,2,FALSE())="",1,0.5)</f>
        <v>1</v>
      </c>
    </row>
    <row r="1177" spans="1:18" ht="14.25" customHeight="1" x14ac:dyDescent="0.35">
      <c r="A1177" t="s">
        <v>11556</v>
      </c>
      <c r="B1177" t="s">
        <v>11557</v>
      </c>
      <c r="C1177" t="s">
        <v>11564</v>
      </c>
      <c r="D1177" t="s">
        <v>5312</v>
      </c>
      <c r="F1177">
        <v>1</v>
      </c>
      <c r="G1177" t="s">
        <v>11565</v>
      </c>
      <c r="H1177" t="s">
        <v>11707</v>
      </c>
      <c r="I1177">
        <v>22121</v>
      </c>
      <c r="J1177">
        <v>27377</v>
      </c>
      <c r="K1177">
        <v>27377</v>
      </c>
      <c r="L1177" s="10">
        <v>1032</v>
      </c>
      <c r="M1177" s="10">
        <v>1064</v>
      </c>
      <c r="N1177" s="10">
        <v>1204</v>
      </c>
      <c r="O1177" s="10">
        <v>1511</v>
      </c>
      <c r="P1177" s="10">
        <v>1943</v>
      </c>
      <c r="Q1177" t="str">
        <f>VLOOKUP(I1177,'CoC Range'!A$2:B$4899,2,FALSE())</f>
        <v>LA-509</v>
      </c>
      <c r="R1177">
        <f>IF(VLOOKUP(Q1177,'CoC Range'!B$2:C$4899,2,FALSE())="",1,0.5)</f>
        <v>1</v>
      </c>
    </row>
    <row r="1178" spans="1:18" ht="14.25" customHeight="1" x14ac:dyDescent="0.35">
      <c r="A1178" t="s">
        <v>11556</v>
      </c>
      <c r="B1178" t="s">
        <v>11557</v>
      </c>
      <c r="C1178" t="s">
        <v>11708</v>
      </c>
      <c r="D1178" t="s">
        <v>5314</v>
      </c>
      <c r="F1178">
        <v>0</v>
      </c>
      <c r="G1178" t="s">
        <v>11709</v>
      </c>
      <c r="H1178" t="s">
        <v>11710</v>
      </c>
      <c r="I1178">
        <v>22123</v>
      </c>
      <c r="J1178">
        <v>9800</v>
      </c>
      <c r="K1178">
        <v>9800</v>
      </c>
      <c r="L1178" s="10">
        <v>601</v>
      </c>
      <c r="M1178" s="10">
        <v>636</v>
      </c>
      <c r="N1178" s="10">
        <v>834</v>
      </c>
      <c r="O1178" s="10">
        <v>1088</v>
      </c>
      <c r="P1178" s="10">
        <v>1138</v>
      </c>
      <c r="Q1178" t="str">
        <f>VLOOKUP(I1178,'CoC Range'!A$2:B$4899,2,FALSE())</f>
        <v>LA-505</v>
      </c>
      <c r="R1178">
        <f>IF(VLOOKUP(Q1178,'CoC Range'!B$2:C$4899,2,FALSE())="",1,0.5)</f>
        <v>1</v>
      </c>
    </row>
    <row r="1179" spans="1:18" ht="14.25" customHeight="1" x14ac:dyDescent="0.35">
      <c r="A1179" t="s">
        <v>11556</v>
      </c>
      <c r="B1179" t="s">
        <v>11557</v>
      </c>
      <c r="C1179" t="s">
        <v>11564</v>
      </c>
      <c r="D1179" t="s">
        <v>5316</v>
      </c>
      <c r="F1179">
        <v>1</v>
      </c>
      <c r="G1179" t="s">
        <v>11565</v>
      </c>
      <c r="H1179" t="s">
        <v>11711</v>
      </c>
      <c r="I1179">
        <v>22125</v>
      </c>
      <c r="J1179">
        <v>15358</v>
      </c>
      <c r="K1179">
        <v>15358</v>
      </c>
      <c r="L1179" s="10">
        <v>1032</v>
      </c>
      <c r="M1179" s="10">
        <v>1064</v>
      </c>
      <c r="N1179" s="10">
        <v>1204</v>
      </c>
      <c r="O1179" s="10">
        <v>1511</v>
      </c>
      <c r="P1179" s="10">
        <v>1943</v>
      </c>
      <c r="Q1179" t="str">
        <f>VLOOKUP(I1179,'CoC Range'!A$2:B$4899,2,FALSE())</f>
        <v>LA-509</v>
      </c>
      <c r="R1179">
        <f>IF(VLOOKUP(Q1179,'CoC Range'!B$2:C$4899,2,FALSE())="",1,0.5)</f>
        <v>1</v>
      </c>
    </row>
    <row r="1180" spans="1:18" ht="14.25" customHeight="1" x14ac:dyDescent="0.35">
      <c r="A1180" t="s">
        <v>11556</v>
      </c>
      <c r="B1180" t="s">
        <v>11557</v>
      </c>
      <c r="C1180" t="s">
        <v>11712</v>
      </c>
      <c r="D1180" t="s">
        <v>5318</v>
      </c>
      <c r="F1180">
        <v>0</v>
      </c>
      <c r="G1180" t="s">
        <v>11713</v>
      </c>
      <c r="H1180" t="s">
        <v>11714</v>
      </c>
      <c r="I1180">
        <v>22127</v>
      </c>
      <c r="J1180">
        <v>13665</v>
      </c>
      <c r="K1180">
        <v>13665</v>
      </c>
      <c r="L1180" s="10">
        <v>601</v>
      </c>
      <c r="M1180" s="10">
        <v>761</v>
      </c>
      <c r="N1180" s="10">
        <v>834</v>
      </c>
      <c r="O1180" s="10">
        <v>1160</v>
      </c>
      <c r="P1180" s="10">
        <v>1249</v>
      </c>
      <c r="Q1180" t="str">
        <f>VLOOKUP(I1180,'CoC Range'!A$2:B$4899,2,FALSE())</f>
        <v>LA-507</v>
      </c>
      <c r="R1180">
        <f>IF(VLOOKUP(Q1180,'CoC Range'!B$2:C$4899,2,FALSE())="",1,0.5)</f>
        <v>1</v>
      </c>
    </row>
    <row r="1181" spans="1:18" ht="14.25" customHeight="1" x14ac:dyDescent="0.35">
      <c r="A1181" t="s">
        <v>11715</v>
      </c>
      <c r="B1181" t="s">
        <v>11716</v>
      </c>
      <c r="C1181" t="s">
        <v>11717</v>
      </c>
      <c r="D1181" t="s">
        <v>5320</v>
      </c>
      <c r="E1181" t="s">
        <v>11718</v>
      </c>
      <c r="F1181">
        <v>1</v>
      </c>
      <c r="G1181" t="s">
        <v>11719</v>
      </c>
      <c r="H1181" t="s">
        <v>11720</v>
      </c>
      <c r="I1181">
        <v>23001</v>
      </c>
      <c r="J1181">
        <v>112323</v>
      </c>
      <c r="K1181">
        <v>24294</v>
      </c>
      <c r="L1181" s="10">
        <v>1140</v>
      </c>
      <c r="M1181" s="10">
        <v>1218</v>
      </c>
      <c r="N1181" s="10">
        <v>1586</v>
      </c>
      <c r="O1181" s="10">
        <v>2050</v>
      </c>
      <c r="P1181" s="10">
        <v>2305</v>
      </c>
      <c r="Q1181" t="str">
        <f>VLOOKUP(I1181,'CoC Range'!A$2:B$4899,2,FALSE())</f>
        <v>ME-500</v>
      </c>
      <c r="R1181">
        <f>IF(VLOOKUP(Q1181,'CoC Range'!B$2:C$4899,2,FALSE())="",1,0.5)</f>
        <v>0.5</v>
      </c>
    </row>
    <row r="1182" spans="1:18" ht="14.25" customHeight="1" x14ac:dyDescent="0.35">
      <c r="A1182" t="s">
        <v>11715</v>
      </c>
      <c r="B1182" t="s">
        <v>11716</v>
      </c>
      <c r="C1182" t="s">
        <v>11721</v>
      </c>
      <c r="D1182" t="s">
        <v>5322</v>
      </c>
      <c r="E1182" t="s">
        <v>11722</v>
      </c>
      <c r="F1182">
        <v>0</v>
      </c>
      <c r="G1182" t="s">
        <v>11723</v>
      </c>
      <c r="H1182" t="s">
        <v>11724</v>
      </c>
      <c r="I1182">
        <v>23003</v>
      </c>
      <c r="J1182">
        <v>67227</v>
      </c>
      <c r="K1182">
        <v>213</v>
      </c>
      <c r="L1182" s="10">
        <v>942</v>
      </c>
      <c r="M1182" s="10">
        <v>949</v>
      </c>
      <c r="N1182" s="10">
        <v>1224</v>
      </c>
      <c r="O1182" s="10">
        <v>1672</v>
      </c>
      <c r="P1182" s="10">
        <v>1739</v>
      </c>
      <c r="Q1182" t="str">
        <f>VLOOKUP(I1182,'CoC Range'!A$2:B$4899,2,FALSE())</f>
        <v>ME-500</v>
      </c>
      <c r="R1182">
        <f>IF(VLOOKUP(Q1182,'CoC Range'!B$2:C$4899,2,FALSE())="",1,0.5)</f>
        <v>0.5</v>
      </c>
    </row>
    <row r="1183" spans="1:18" ht="14.25" customHeight="1" x14ac:dyDescent="0.35">
      <c r="A1183" t="s">
        <v>11715</v>
      </c>
      <c r="B1183" t="s">
        <v>11716</v>
      </c>
      <c r="C1183" t="s">
        <v>11725</v>
      </c>
      <c r="D1183" t="s">
        <v>4438</v>
      </c>
      <c r="E1183" t="s">
        <v>11726</v>
      </c>
      <c r="F1183">
        <v>1</v>
      </c>
      <c r="G1183" t="s">
        <v>11727</v>
      </c>
      <c r="H1183" t="s">
        <v>11728</v>
      </c>
      <c r="I1183">
        <v>23005</v>
      </c>
      <c r="J1183">
        <v>305940</v>
      </c>
      <c r="K1183">
        <v>9547</v>
      </c>
      <c r="L1183" s="10">
        <v>1469</v>
      </c>
      <c r="M1183" s="10">
        <v>1658</v>
      </c>
      <c r="N1183" s="10">
        <v>2130</v>
      </c>
      <c r="O1183" s="10">
        <v>2591</v>
      </c>
      <c r="P1183" s="10">
        <v>2820</v>
      </c>
      <c r="Q1183" t="str">
        <f>VLOOKUP(I1183,'CoC Range'!A$2:B$4899,2,FALSE())</f>
        <v>ME-500</v>
      </c>
      <c r="R1183">
        <f>IF(VLOOKUP(Q1183,'CoC Range'!B$2:C$4899,2,FALSE())="",1,0.5)</f>
        <v>0.5</v>
      </c>
    </row>
    <row r="1184" spans="1:18" ht="14.25" customHeight="1" x14ac:dyDescent="0.35">
      <c r="A1184" t="s">
        <v>11715</v>
      </c>
      <c r="B1184" t="s">
        <v>11716</v>
      </c>
      <c r="C1184" t="s">
        <v>11729</v>
      </c>
      <c r="D1184" t="s">
        <v>3385</v>
      </c>
      <c r="E1184" t="s">
        <v>11730</v>
      </c>
      <c r="F1184">
        <v>0</v>
      </c>
      <c r="G1184" t="s">
        <v>11731</v>
      </c>
      <c r="H1184" t="s">
        <v>11732</v>
      </c>
      <c r="I1184">
        <v>23007</v>
      </c>
      <c r="J1184">
        <v>30145</v>
      </c>
      <c r="K1184">
        <v>486</v>
      </c>
      <c r="L1184" s="10">
        <v>911</v>
      </c>
      <c r="M1184" s="10">
        <v>1008</v>
      </c>
      <c r="N1184" s="10">
        <v>1322</v>
      </c>
      <c r="O1184" s="10">
        <v>1750</v>
      </c>
      <c r="P1184" s="10">
        <v>1757</v>
      </c>
      <c r="Q1184" t="str">
        <f>VLOOKUP(I1184,'CoC Range'!A$2:B$4899,2,FALSE())</f>
        <v>ME-500</v>
      </c>
      <c r="R1184">
        <f>IF(VLOOKUP(Q1184,'CoC Range'!B$2:C$4899,2,FALSE())="",1,0.5)</f>
        <v>0.5</v>
      </c>
    </row>
    <row r="1185" spans="1:18" ht="14.25" customHeight="1" x14ac:dyDescent="0.35">
      <c r="A1185" t="s">
        <v>11715</v>
      </c>
      <c r="B1185" t="s">
        <v>11716</v>
      </c>
      <c r="C1185" t="s">
        <v>11733</v>
      </c>
      <c r="D1185" t="s">
        <v>4178</v>
      </c>
      <c r="E1185" t="s">
        <v>11734</v>
      </c>
      <c r="F1185">
        <v>0</v>
      </c>
      <c r="G1185" t="s">
        <v>11735</v>
      </c>
      <c r="H1185" t="s">
        <v>11736</v>
      </c>
      <c r="I1185">
        <v>23009</v>
      </c>
      <c r="J1185">
        <v>56084</v>
      </c>
      <c r="K1185">
        <v>393</v>
      </c>
      <c r="L1185" s="10">
        <v>1227</v>
      </c>
      <c r="M1185" s="10">
        <v>1234</v>
      </c>
      <c r="N1185" s="10">
        <v>1501</v>
      </c>
      <c r="O1185" s="10">
        <v>2047</v>
      </c>
      <c r="P1185" s="10">
        <v>2055</v>
      </c>
      <c r="Q1185" t="str">
        <f>VLOOKUP(I1185,'CoC Range'!A$2:B$4899,2,FALSE())</f>
        <v>ME-500</v>
      </c>
      <c r="R1185">
        <f>IF(VLOOKUP(Q1185,'CoC Range'!B$2:C$4899,2,FALSE())="",1,0.5)</f>
        <v>0.5</v>
      </c>
    </row>
    <row r="1186" spans="1:18" ht="14.25" customHeight="1" x14ac:dyDescent="0.35">
      <c r="A1186" t="s">
        <v>11715</v>
      </c>
      <c r="B1186" t="s">
        <v>11716</v>
      </c>
      <c r="C1186" t="s">
        <v>11737</v>
      </c>
      <c r="D1186" t="s">
        <v>5327</v>
      </c>
      <c r="E1186" t="s">
        <v>11738</v>
      </c>
      <c r="F1186">
        <v>0</v>
      </c>
      <c r="G1186" t="s">
        <v>11739</v>
      </c>
      <c r="H1186" t="s">
        <v>11740</v>
      </c>
      <c r="I1186">
        <v>23011</v>
      </c>
      <c r="J1186">
        <v>125614</v>
      </c>
      <c r="K1186">
        <v>2358</v>
      </c>
      <c r="L1186" s="10">
        <v>1082</v>
      </c>
      <c r="M1186" s="10">
        <v>1090</v>
      </c>
      <c r="N1186" s="10">
        <v>1416</v>
      </c>
      <c r="O1186" s="10">
        <v>1819</v>
      </c>
      <c r="P1186" s="10">
        <v>2158</v>
      </c>
      <c r="Q1186" t="str">
        <f>VLOOKUP(I1186,'CoC Range'!A$2:B$4899,2,FALSE())</f>
        <v>ME-500</v>
      </c>
      <c r="R1186">
        <f>IF(VLOOKUP(Q1186,'CoC Range'!B$2:C$4899,2,FALSE())="",1,0.5)</f>
        <v>0.5</v>
      </c>
    </row>
    <row r="1187" spans="1:18" ht="14.25" customHeight="1" x14ac:dyDescent="0.35">
      <c r="A1187" t="s">
        <v>11715</v>
      </c>
      <c r="B1187" t="s">
        <v>11716</v>
      </c>
      <c r="C1187" t="s">
        <v>11741</v>
      </c>
      <c r="D1187" t="s">
        <v>4484</v>
      </c>
      <c r="E1187" t="s">
        <v>11742</v>
      </c>
      <c r="F1187">
        <v>0</v>
      </c>
      <c r="G1187" t="s">
        <v>11743</v>
      </c>
      <c r="H1187" t="s">
        <v>11744</v>
      </c>
      <c r="I1187">
        <v>23013</v>
      </c>
      <c r="J1187">
        <v>40860</v>
      </c>
      <c r="K1187">
        <v>1502</v>
      </c>
      <c r="L1187" s="10">
        <v>1223</v>
      </c>
      <c r="M1187" s="10">
        <v>1270</v>
      </c>
      <c r="N1187" s="10">
        <v>1526</v>
      </c>
      <c r="O1187" s="10">
        <v>1928</v>
      </c>
      <c r="P1187" s="10">
        <v>2085</v>
      </c>
      <c r="Q1187" t="str">
        <f>VLOOKUP(I1187,'CoC Range'!A$2:B$4899,2,FALSE())</f>
        <v>ME-500</v>
      </c>
      <c r="R1187">
        <f>IF(VLOOKUP(Q1187,'CoC Range'!B$2:C$4899,2,FALSE())="",1,0.5)</f>
        <v>0.5</v>
      </c>
    </row>
    <row r="1188" spans="1:18" ht="14.25" customHeight="1" x14ac:dyDescent="0.35">
      <c r="A1188" t="s">
        <v>11715</v>
      </c>
      <c r="B1188" t="s">
        <v>11716</v>
      </c>
      <c r="C1188" t="s">
        <v>11745</v>
      </c>
      <c r="D1188" t="s">
        <v>3619</v>
      </c>
      <c r="E1188" t="s">
        <v>11746</v>
      </c>
      <c r="F1188">
        <v>0</v>
      </c>
      <c r="G1188" t="s">
        <v>11747</v>
      </c>
      <c r="H1188" t="s">
        <v>11748</v>
      </c>
      <c r="I1188">
        <v>23015</v>
      </c>
      <c r="J1188">
        <v>35840</v>
      </c>
      <c r="K1188">
        <v>829</v>
      </c>
      <c r="L1188" s="10">
        <v>1222</v>
      </c>
      <c r="M1188" s="10">
        <v>1280</v>
      </c>
      <c r="N1188" s="10">
        <v>1403</v>
      </c>
      <c r="O1188" s="10">
        <v>1936</v>
      </c>
      <c r="P1188" s="10">
        <v>1943</v>
      </c>
      <c r="Q1188" t="str">
        <f>VLOOKUP(I1188,'CoC Range'!A$2:B$4899,2,FALSE())</f>
        <v>ME-500</v>
      </c>
      <c r="R1188">
        <f>IF(VLOOKUP(Q1188,'CoC Range'!B$2:C$4899,2,FALSE())="",1,0.5)</f>
        <v>0.5</v>
      </c>
    </row>
    <row r="1189" spans="1:18" ht="14.25" customHeight="1" x14ac:dyDescent="0.35">
      <c r="A1189" t="s">
        <v>11715</v>
      </c>
      <c r="B1189" t="s">
        <v>11716</v>
      </c>
      <c r="C1189" t="s">
        <v>11749</v>
      </c>
      <c r="D1189" t="s">
        <v>5331</v>
      </c>
      <c r="E1189" t="s">
        <v>9392</v>
      </c>
      <c r="F1189">
        <v>0</v>
      </c>
      <c r="G1189" t="s">
        <v>11750</v>
      </c>
      <c r="H1189" t="s">
        <v>11751</v>
      </c>
      <c r="I1189">
        <v>23017</v>
      </c>
      <c r="J1189">
        <v>58728</v>
      </c>
      <c r="K1189">
        <v>675</v>
      </c>
      <c r="L1189" s="10">
        <v>893</v>
      </c>
      <c r="M1189" s="10">
        <v>989</v>
      </c>
      <c r="N1189" s="10">
        <v>1295</v>
      </c>
      <c r="O1189" s="10">
        <v>1801</v>
      </c>
      <c r="P1189" s="10">
        <v>2172</v>
      </c>
      <c r="Q1189" t="str">
        <f>VLOOKUP(I1189,'CoC Range'!A$2:B$4899,2,FALSE())</f>
        <v>ME-500</v>
      </c>
      <c r="R1189">
        <f>IF(VLOOKUP(Q1189,'CoC Range'!B$2:C$4899,2,FALSE())="",1,0.5)</f>
        <v>0.5</v>
      </c>
    </row>
    <row r="1190" spans="1:18" ht="14.25" customHeight="1" x14ac:dyDescent="0.35">
      <c r="A1190" t="s">
        <v>11715</v>
      </c>
      <c r="B1190" t="s">
        <v>11716</v>
      </c>
      <c r="C1190" t="s">
        <v>11752</v>
      </c>
      <c r="D1190" t="s">
        <v>5333</v>
      </c>
      <c r="E1190" t="s">
        <v>11753</v>
      </c>
      <c r="F1190">
        <v>1</v>
      </c>
      <c r="G1190" t="s">
        <v>11754</v>
      </c>
      <c r="H1190" t="s">
        <v>11755</v>
      </c>
      <c r="I1190">
        <v>23019</v>
      </c>
      <c r="J1190">
        <v>153571</v>
      </c>
      <c r="K1190">
        <v>31663</v>
      </c>
      <c r="L1190" s="10">
        <v>1244</v>
      </c>
      <c r="M1190" s="10">
        <v>1313</v>
      </c>
      <c r="N1190" s="10">
        <v>1659</v>
      </c>
      <c r="O1190" s="10">
        <v>2133</v>
      </c>
      <c r="P1190" s="10">
        <v>2242</v>
      </c>
      <c r="Q1190" t="str">
        <f>VLOOKUP(I1190,'CoC Range'!A$2:B$4899,2,FALSE())</f>
        <v>ME-500</v>
      </c>
      <c r="R1190">
        <f>IF(VLOOKUP(Q1190,'CoC Range'!B$2:C$4899,2,FALSE())="",1,0.5)</f>
        <v>0.5</v>
      </c>
    </row>
    <row r="1191" spans="1:18" ht="14.25" customHeight="1" x14ac:dyDescent="0.35">
      <c r="A1191" t="s">
        <v>11715</v>
      </c>
      <c r="B1191" t="s">
        <v>11716</v>
      </c>
      <c r="C1191" t="s">
        <v>11756</v>
      </c>
      <c r="D1191" t="s">
        <v>5335</v>
      </c>
      <c r="E1191" t="s">
        <v>11757</v>
      </c>
      <c r="F1191">
        <v>0</v>
      </c>
      <c r="G1191" t="s">
        <v>11758</v>
      </c>
      <c r="H1191" t="s">
        <v>11759</v>
      </c>
      <c r="I1191">
        <v>23021</v>
      </c>
      <c r="J1191">
        <v>17125</v>
      </c>
      <c r="K1191">
        <v>646</v>
      </c>
      <c r="L1191" s="10">
        <v>978</v>
      </c>
      <c r="M1191" s="10">
        <v>1081</v>
      </c>
      <c r="N1191" s="10">
        <v>1419</v>
      </c>
      <c r="O1191" s="10">
        <v>1701</v>
      </c>
      <c r="P1191" s="10">
        <v>1879</v>
      </c>
      <c r="Q1191" t="str">
        <f>VLOOKUP(I1191,'CoC Range'!A$2:B$4899,2,FALSE())</f>
        <v>ME-500</v>
      </c>
      <c r="R1191">
        <f>IF(VLOOKUP(Q1191,'CoC Range'!B$2:C$4899,2,FALSE())="",1,0.5)</f>
        <v>0.5</v>
      </c>
    </row>
    <row r="1192" spans="1:18" ht="14.25" customHeight="1" x14ac:dyDescent="0.35">
      <c r="A1192" t="s">
        <v>11715</v>
      </c>
      <c r="B1192" t="s">
        <v>11716</v>
      </c>
      <c r="C1192" t="s">
        <v>11760</v>
      </c>
      <c r="D1192" t="s">
        <v>5337</v>
      </c>
      <c r="E1192" t="s">
        <v>11761</v>
      </c>
      <c r="F1192">
        <v>1</v>
      </c>
      <c r="G1192" t="s">
        <v>11762</v>
      </c>
      <c r="H1192" t="s">
        <v>11763</v>
      </c>
      <c r="I1192">
        <v>23023</v>
      </c>
      <c r="J1192">
        <v>37093</v>
      </c>
      <c r="K1192">
        <v>598</v>
      </c>
      <c r="L1192" s="10">
        <v>1105</v>
      </c>
      <c r="M1192" s="10">
        <v>1264</v>
      </c>
      <c r="N1192" s="10">
        <v>1577</v>
      </c>
      <c r="O1192" s="10">
        <v>2193</v>
      </c>
      <c r="P1192" s="10">
        <v>2645</v>
      </c>
      <c r="Q1192" t="str">
        <f>VLOOKUP(I1192,'CoC Range'!A$2:B$4899,2,FALSE())</f>
        <v>ME-500</v>
      </c>
      <c r="R1192">
        <f>IF(VLOOKUP(Q1192,'CoC Range'!B$2:C$4899,2,FALSE())="",1,0.5)</f>
        <v>0.5</v>
      </c>
    </row>
    <row r="1193" spans="1:18" ht="14.25" customHeight="1" x14ac:dyDescent="0.35">
      <c r="A1193" t="s">
        <v>11715</v>
      </c>
      <c r="B1193" t="s">
        <v>11716</v>
      </c>
      <c r="C1193" t="s">
        <v>11764</v>
      </c>
      <c r="D1193" t="s">
        <v>5339</v>
      </c>
      <c r="E1193" t="s">
        <v>11765</v>
      </c>
      <c r="F1193">
        <v>0</v>
      </c>
      <c r="G1193" t="s">
        <v>11766</v>
      </c>
      <c r="H1193" t="s">
        <v>11767</v>
      </c>
      <c r="I1193">
        <v>23025</v>
      </c>
      <c r="J1193">
        <v>50852</v>
      </c>
      <c r="K1193">
        <v>2570</v>
      </c>
      <c r="L1193" s="10">
        <v>1015</v>
      </c>
      <c r="M1193" s="10">
        <v>1083</v>
      </c>
      <c r="N1193" s="10">
        <v>1266</v>
      </c>
      <c r="O1193" s="10">
        <v>1689</v>
      </c>
      <c r="P1193" s="10">
        <v>1812</v>
      </c>
      <c r="Q1193" t="str">
        <f>VLOOKUP(I1193,'CoC Range'!A$2:B$4899,2,FALSE())</f>
        <v>ME-500</v>
      </c>
      <c r="R1193">
        <f>IF(VLOOKUP(Q1193,'CoC Range'!B$2:C$4899,2,FALSE())="",1,0.5)</f>
        <v>0.5</v>
      </c>
    </row>
    <row r="1194" spans="1:18" ht="14.25" customHeight="1" x14ac:dyDescent="0.35">
      <c r="A1194" t="s">
        <v>11715</v>
      </c>
      <c r="B1194" t="s">
        <v>11716</v>
      </c>
      <c r="C1194" t="s">
        <v>11768</v>
      </c>
      <c r="D1194" t="s">
        <v>5341</v>
      </c>
      <c r="E1194" t="s">
        <v>11769</v>
      </c>
      <c r="F1194">
        <v>0</v>
      </c>
      <c r="G1194" t="s">
        <v>11770</v>
      </c>
      <c r="H1194" t="s">
        <v>11771</v>
      </c>
      <c r="I1194">
        <v>23027</v>
      </c>
      <c r="J1194">
        <v>40006</v>
      </c>
      <c r="K1194">
        <v>6985</v>
      </c>
      <c r="L1194" s="10">
        <v>1156</v>
      </c>
      <c r="M1194" s="10">
        <v>1163</v>
      </c>
      <c r="N1194" s="10">
        <v>1438</v>
      </c>
      <c r="O1194" s="10">
        <v>1865</v>
      </c>
      <c r="P1194" s="10">
        <v>2025</v>
      </c>
      <c r="Q1194" t="str">
        <f>VLOOKUP(I1194,'CoC Range'!A$2:B$4899,2,FALSE())</f>
        <v>ME-500</v>
      </c>
      <c r="R1194">
        <f>IF(VLOOKUP(Q1194,'CoC Range'!B$2:C$4899,2,FALSE())="",1,0.5)</f>
        <v>0.5</v>
      </c>
    </row>
    <row r="1195" spans="1:18" ht="14.25" customHeight="1" x14ac:dyDescent="0.35">
      <c r="A1195" t="s">
        <v>11715</v>
      </c>
      <c r="B1195" t="s">
        <v>11716</v>
      </c>
      <c r="C1195" t="s">
        <v>11772</v>
      </c>
      <c r="D1195" t="s">
        <v>3455</v>
      </c>
      <c r="E1195" t="s">
        <v>11773</v>
      </c>
      <c r="F1195">
        <v>0</v>
      </c>
      <c r="G1195" t="s">
        <v>11774</v>
      </c>
      <c r="H1195" t="s">
        <v>11775</v>
      </c>
      <c r="I1195">
        <v>23029</v>
      </c>
      <c r="J1195">
        <v>31261</v>
      </c>
      <c r="K1195">
        <v>1077</v>
      </c>
      <c r="L1195" s="10">
        <v>863</v>
      </c>
      <c r="M1195" s="10">
        <v>954</v>
      </c>
      <c r="N1195" s="10">
        <v>1252</v>
      </c>
      <c r="O1195" s="10">
        <v>1739</v>
      </c>
      <c r="P1195" s="10">
        <v>1943</v>
      </c>
      <c r="Q1195" t="str">
        <f>VLOOKUP(I1195,'CoC Range'!A$2:B$4899,2,FALSE())</f>
        <v>ME-500</v>
      </c>
      <c r="R1195">
        <f>IF(VLOOKUP(Q1195,'CoC Range'!B$2:C$4899,2,FALSE())="",1,0.5)</f>
        <v>0.5</v>
      </c>
    </row>
    <row r="1196" spans="1:18" ht="14.25" customHeight="1" x14ac:dyDescent="0.35">
      <c r="A1196" t="s">
        <v>11715</v>
      </c>
      <c r="B1196" t="s">
        <v>11716</v>
      </c>
      <c r="C1196" t="s">
        <v>11776</v>
      </c>
      <c r="D1196" t="s">
        <v>5344</v>
      </c>
      <c r="E1196" t="s">
        <v>11777</v>
      </c>
      <c r="F1196">
        <v>1</v>
      </c>
      <c r="G1196" t="s">
        <v>11778</v>
      </c>
      <c r="H1196" t="s">
        <v>11779</v>
      </c>
      <c r="I1196">
        <v>23031</v>
      </c>
      <c r="J1196">
        <v>214731</v>
      </c>
      <c r="K1196">
        <v>8094</v>
      </c>
      <c r="L1196" s="10">
        <v>1518</v>
      </c>
      <c r="M1196" s="10">
        <v>1678</v>
      </c>
      <c r="N1196" s="10">
        <v>2202</v>
      </c>
      <c r="O1196" s="10">
        <v>2640</v>
      </c>
      <c r="P1196" s="10">
        <v>3694</v>
      </c>
      <c r="Q1196" t="str">
        <f>VLOOKUP(I1196,'CoC Range'!A$2:B$4899,2,FALSE())</f>
        <v>ME-500</v>
      </c>
      <c r="R1196">
        <f>IF(VLOOKUP(Q1196,'CoC Range'!B$2:C$4899,2,FALSE())="",1,0.5)</f>
        <v>0.5</v>
      </c>
    </row>
    <row r="1197" spans="1:18" ht="14.25" customHeight="1" x14ac:dyDescent="0.35">
      <c r="A1197" t="s">
        <v>11780</v>
      </c>
      <c r="B1197" t="s">
        <v>11781</v>
      </c>
      <c r="C1197" t="s">
        <v>11782</v>
      </c>
      <c r="D1197" t="s">
        <v>5346</v>
      </c>
      <c r="F1197">
        <v>0</v>
      </c>
      <c r="G1197" t="s">
        <v>11783</v>
      </c>
      <c r="H1197" t="s">
        <v>11784</v>
      </c>
      <c r="I1197">
        <v>24001</v>
      </c>
      <c r="J1197">
        <v>68161</v>
      </c>
      <c r="K1197">
        <v>68161</v>
      </c>
      <c r="L1197" s="10">
        <v>694</v>
      </c>
      <c r="M1197" s="10">
        <v>823</v>
      </c>
      <c r="N1197" s="10">
        <v>973</v>
      </c>
      <c r="O1197" s="10">
        <v>1333</v>
      </c>
      <c r="P1197" s="10">
        <v>1452</v>
      </c>
      <c r="Q1197" t="str">
        <f>VLOOKUP(I1197,'CoC Range'!A$2:B$4899,2,FALSE())</f>
        <v>MD-514</v>
      </c>
      <c r="R1197">
        <f>IF(VLOOKUP(Q1197,'CoC Range'!B$2:C$4899,2,FALSE())="",1,0.5)</f>
        <v>1</v>
      </c>
    </row>
    <row r="1198" spans="1:18" ht="14.25" customHeight="1" x14ac:dyDescent="0.35">
      <c r="A1198" t="s">
        <v>11780</v>
      </c>
      <c r="B1198" t="s">
        <v>11781</v>
      </c>
      <c r="C1198" t="s">
        <v>11785</v>
      </c>
      <c r="D1198" t="s">
        <v>5348</v>
      </c>
      <c r="F1198">
        <v>1</v>
      </c>
      <c r="G1198" t="s">
        <v>11786</v>
      </c>
      <c r="H1198" t="s">
        <v>11787</v>
      </c>
      <c r="I1198">
        <v>24003</v>
      </c>
      <c r="J1198">
        <v>588109</v>
      </c>
      <c r="K1198">
        <v>588109</v>
      </c>
      <c r="L1198" s="10">
        <v>1362</v>
      </c>
      <c r="M1198" s="10">
        <v>1511</v>
      </c>
      <c r="N1198" s="10">
        <v>1857</v>
      </c>
      <c r="O1198" s="10">
        <v>2358</v>
      </c>
      <c r="P1198" s="10">
        <v>2611</v>
      </c>
      <c r="Q1198" t="str">
        <f>VLOOKUP(I1198,'CoC Range'!A$2:B$4899,2,FALSE())</f>
        <v>MD-503</v>
      </c>
      <c r="R1198">
        <f>IF(VLOOKUP(Q1198,'CoC Range'!B$2:C$4899,2,FALSE())="",1,0.5)</f>
        <v>1</v>
      </c>
    </row>
    <row r="1199" spans="1:18" ht="14.25" customHeight="1" x14ac:dyDescent="0.35">
      <c r="A1199" t="s">
        <v>11780</v>
      </c>
      <c r="B1199" t="s">
        <v>11781</v>
      </c>
      <c r="C1199" t="s">
        <v>11785</v>
      </c>
      <c r="D1199" t="s">
        <v>5350</v>
      </c>
      <c r="F1199">
        <v>1</v>
      </c>
      <c r="G1199" t="s">
        <v>11786</v>
      </c>
      <c r="H1199" t="s">
        <v>11788</v>
      </c>
      <c r="I1199">
        <v>24005</v>
      </c>
      <c r="J1199">
        <v>850737</v>
      </c>
      <c r="K1199">
        <v>850737</v>
      </c>
      <c r="L1199" s="10">
        <v>1362</v>
      </c>
      <c r="M1199" s="10">
        <v>1511</v>
      </c>
      <c r="N1199" s="10">
        <v>1857</v>
      </c>
      <c r="O1199" s="10">
        <v>2358</v>
      </c>
      <c r="P1199" s="10">
        <v>2611</v>
      </c>
      <c r="Q1199" t="str">
        <f>VLOOKUP(I1199,'CoC Range'!A$2:B$4899,2,FALSE())</f>
        <v>MD-505</v>
      </c>
      <c r="R1199">
        <f>IF(VLOOKUP(Q1199,'CoC Range'!B$2:C$4899,2,FALSE())="",1,0.5)</f>
        <v>1</v>
      </c>
    </row>
    <row r="1200" spans="1:18" ht="14.25" customHeight="1" x14ac:dyDescent="0.35">
      <c r="A1200" t="s">
        <v>11780</v>
      </c>
      <c r="B1200" t="s">
        <v>11781</v>
      </c>
      <c r="C1200" t="s">
        <v>11789</v>
      </c>
      <c r="D1200" t="s">
        <v>5352</v>
      </c>
      <c r="F1200">
        <v>1</v>
      </c>
      <c r="G1200" t="s">
        <v>11790</v>
      </c>
      <c r="H1200" t="s">
        <v>11791</v>
      </c>
      <c r="I1200">
        <v>24009</v>
      </c>
      <c r="J1200">
        <v>93244</v>
      </c>
      <c r="K1200">
        <v>93244</v>
      </c>
      <c r="L1200" s="10">
        <v>1811</v>
      </c>
      <c r="M1200" s="10">
        <v>1851</v>
      </c>
      <c r="N1200" s="10">
        <v>2083</v>
      </c>
      <c r="O1200" s="10">
        <v>2639</v>
      </c>
      <c r="P1200" s="10">
        <v>3106</v>
      </c>
      <c r="Q1200" t="str">
        <f>VLOOKUP(I1200,'CoC Range'!A$2:B$4899,2,FALSE())</f>
        <v>MD-514</v>
      </c>
      <c r="R1200">
        <f>IF(VLOOKUP(Q1200,'CoC Range'!B$2:C$4899,2,FALSE())="",1,0.5)</f>
        <v>1</v>
      </c>
    </row>
    <row r="1201" spans="1:18" ht="14.25" customHeight="1" x14ac:dyDescent="0.35">
      <c r="A1201" t="s">
        <v>11780</v>
      </c>
      <c r="B1201" t="s">
        <v>11781</v>
      </c>
      <c r="C1201" t="s">
        <v>11792</v>
      </c>
      <c r="D1201" t="s">
        <v>5354</v>
      </c>
      <c r="F1201">
        <v>0</v>
      </c>
      <c r="G1201" t="s">
        <v>11793</v>
      </c>
      <c r="H1201" t="s">
        <v>11794</v>
      </c>
      <c r="I1201">
        <v>24011</v>
      </c>
      <c r="J1201">
        <v>33320</v>
      </c>
      <c r="K1201">
        <v>33320</v>
      </c>
      <c r="L1201" s="10">
        <v>995</v>
      </c>
      <c r="M1201" s="10">
        <v>1001</v>
      </c>
      <c r="N1201" s="10">
        <v>1314</v>
      </c>
      <c r="O1201" s="10">
        <v>1642</v>
      </c>
      <c r="P1201" s="10">
        <v>2184</v>
      </c>
      <c r="Q1201" t="str">
        <f>VLOOKUP(I1201,'CoC Range'!A$2:B$4899,2,FALSE())</f>
        <v>MD-511</v>
      </c>
      <c r="R1201">
        <f>IF(VLOOKUP(Q1201,'CoC Range'!B$2:C$4899,2,FALSE())="",1,0.5)</f>
        <v>1</v>
      </c>
    </row>
    <row r="1202" spans="1:18" ht="14.25" customHeight="1" x14ac:dyDescent="0.35">
      <c r="A1202" t="s">
        <v>11780</v>
      </c>
      <c r="B1202" t="s">
        <v>11781</v>
      </c>
      <c r="C1202" t="s">
        <v>11785</v>
      </c>
      <c r="D1202" t="s">
        <v>3564</v>
      </c>
      <c r="F1202">
        <v>1</v>
      </c>
      <c r="G1202" t="s">
        <v>11786</v>
      </c>
      <c r="H1202" t="s">
        <v>11795</v>
      </c>
      <c r="I1202">
        <v>24013</v>
      </c>
      <c r="J1202">
        <v>173225</v>
      </c>
      <c r="K1202">
        <v>173225</v>
      </c>
      <c r="L1202" s="10">
        <v>1362</v>
      </c>
      <c r="M1202" s="10">
        <v>1511</v>
      </c>
      <c r="N1202" s="10">
        <v>1857</v>
      </c>
      <c r="O1202" s="10">
        <v>2358</v>
      </c>
      <c r="P1202" s="10">
        <v>2611</v>
      </c>
      <c r="Q1202" t="str">
        <f>VLOOKUP(I1202,'CoC Range'!A$2:B$4899,2,FALSE())</f>
        <v>MD-506</v>
      </c>
      <c r="R1202">
        <f>IF(VLOOKUP(Q1202,'CoC Range'!B$2:C$4899,2,FALSE())="",1,0.5)</f>
        <v>1</v>
      </c>
    </row>
    <row r="1203" spans="1:18" ht="14.25" customHeight="1" x14ac:dyDescent="0.35">
      <c r="A1203" t="s">
        <v>11780</v>
      </c>
      <c r="B1203" t="s">
        <v>11781</v>
      </c>
      <c r="C1203" t="s">
        <v>9429</v>
      </c>
      <c r="D1203" t="s">
        <v>5357</v>
      </c>
      <c r="F1203">
        <v>1</v>
      </c>
      <c r="G1203" t="s">
        <v>9430</v>
      </c>
      <c r="H1203" t="s">
        <v>11796</v>
      </c>
      <c r="I1203">
        <v>24015</v>
      </c>
      <c r="J1203">
        <v>103876</v>
      </c>
      <c r="K1203">
        <v>103876</v>
      </c>
      <c r="L1203" s="10">
        <v>1397</v>
      </c>
      <c r="M1203" s="10">
        <v>1520</v>
      </c>
      <c r="N1203" s="10">
        <v>1810</v>
      </c>
      <c r="O1203" s="10">
        <v>2170</v>
      </c>
      <c r="P1203" s="10">
        <v>2423</v>
      </c>
      <c r="Q1203" t="str">
        <f>VLOOKUP(I1203,'CoC Range'!A$2:B$4899,2,FALSE())</f>
        <v>MD-514</v>
      </c>
      <c r="R1203">
        <f>IF(VLOOKUP(Q1203,'CoC Range'!B$2:C$4899,2,FALSE())="",1,0.5)</f>
        <v>1</v>
      </c>
    </row>
    <row r="1204" spans="1:18" ht="14.25" customHeight="1" x14ac:dyDescent="0.35">
      <c r="A1204" t="s">
        <v>11780</v>
      </c>
      <c r="B1204" t="s">
        <v>11781</v>
      </c>
      <c r="C1204" t="s">
        <v>9437</v>
      </c>
      <c r="D1204" t="s">
        <v>5359</v>
      </c>
      <c r="F1204">
        <v>1</v>
      </c>
      <c r="G1204" t="s">
        <v>9438</v>
      </c>
      <c r="H1204" t="s">
        <v>11797</v>
      </c>
      <c r="I1204">
        <v>24017</v>
      </c>
      <c r="J1204">
        <v>167035</v>
      </c>
      <c r="K1204">
        <v>167035</v>
      </c>
      <c r="L1204" s="10">
        <v>1953</v>
      </c>
      <c r="M1204" s="10">
        <v>2015</v>
      </c>
      <c r="N1204" s="10">
        <v>2246</v>
      </c>
      <c r="O1204" s="10">
        <v>2835</v>
      </c>
      <c r="P1204" s="10">
        <v>3332</v>
      </c>
      <c r="Q1204" t="str">
        <f>VLOOKUP(I1204,'CoC Range'!A$2:B$4899,2,FALSE())</f>
        <v>MD-514</v>
      </c>
      <c r="R1204">
        <f>IF(VLOOKUP(Q1204,'CoC Range'!B$2:C$4899,2,FALSE())="",1,0.5)</f>
        <v>1</v>
      </c>
    </row>
    <row r="1205" spans="1:18" ht="14.25" customHeight="1" x14ac:dyDescent="0.35">
      <c r="A1205" t="s">
        <v>11780</v>
      </c>
      <c r="B1205" t="s">
        <v>11781</v>
      </c>
      <c r="C1205" t="s">
        <v>11798</v>
      </c>
      <c r="D1205" t="s">
        <v>5361</v>
      </c>
      <c r="F1205">
        <v>0</v>
      </c>
      <c r="G1205" t="s">
        <v>11799</v>
      </c>
      <c r="H1205" t="s">
        <v>11800</v>
      </c>
      <c r="I1205">
        <v>24019</v>
      </c>
      <c r="J1205">
        <v>32557</v>
      </c>
      <c r="K1205">
        <v>32557</v>
      </c>
      <c r="L1205" s="10">
        <v>947</v>
      </c>
      <c r="M1205" s="10">
        <v>952</v>
      </c>
      <c r="N1205" s="10">
        <v>1144</v>
      </c>
      <c r="O1205" s="10">
        <v>1591</v>
      </c>
      <c r="P1205" s="10">
        <v>1919</v>
      </c>
      <c r="Q1205" t="str">
        <f>VLOOKUP(I1205,'CoC Range'!A$2:B$4899,2,FALSE())</f>
        <v>MD-511</v>
      </c>
      <c r="R1205">
        <f>IF(VLOOKUP(Q1205,'CoC Range'!B$2:C$4899,2,FALSE())="",1,0.5)</f>
        <v>1</v>
      </c>
    </row>
    <row r="1206" spans="1:18" ht="14.25" customHeight="1" x14ac:dyDescent="0.35">
      <c r="A1206" t="s">
        <v>11780</v>
      </c>
      <c r="B1206" t="s">
        <v>11781</v>
      </c>
      <c r="C1206" t="s">
        <v>9437</v>
      </c>
      <c r="D1206" t="s">
        <v>5363</v>
      </c>
      <c r="F1206">
        <v>1</v>
      </c>
      <c r="G1206" t="s">
        <v>9438</v>
      </c>
      <c r="H1206" t="s">
        <v>11801</v>
      </c>
      <c r="I1206">
        <v>24021</v>
      </c>
      <c r="J1206">
        <v>273829</v>
      </c>
      <c r="K1206">
        <v>273829</v>
      </c>
      <c r="L1206" s="10">
        <v>1953</v>
      </c>
      <c r="M1206" s="10">
        <v>2015</v>
      </c>
      <c r="N1206" s="10">
        <v>2246</v>
      </c>
      <c r="O1206" s="10">
        <v>2835</v>
      </c>
      <c r="P1206" s="10">
        <v>3332</v>
      </c>
      <c r="Q1206" t="str">
        <f>VLOOKUP(I1206,'CoC Range'!A$2:B$4899,2,FALSE())</f>
        <v>MD-514</v>
      </c>
      <c r="R1206">
        <f>IF(VLOOKUP(Q1206,'CoC Range'!B$2:C$4899,2,FALSE())="",1,0.5)</f>
        <v>1</v>
      </c>
    </row>
    <row r="1207" spans="1:18" ht="14.25" customHeight="1" x14ac:dyDescent="0.35">
      <c r="A1207" t="s">
        <v>11780</v>
      </c>
      <c r="B1207" t="s">
        <v>11781</v>
      </c>
      <c r="C1207" t="s">
        <v>11802</v>
      </c>
      <c r="D1207" t="s">
        <v>5365</v>
      </c>
      <c r="F1207">
        <v>0</v>
      </c>
      <c r="G1207" t="s">
        <v>11803</v>
      </c>
      <c r="H1207" t="s">
        <v>11804</v>
      </c>
      <c r="I1207">
        <v>24023</v>
      </c>
      <c r="J1207">
        <v>28856</v>
      </c>
      <c r="K1207">
        <v>28856</v>
      </c>
      <c r="L1207" s="10">
        <v>848</v>
      </c>
      <c r="M1207" s="10">
        <v>864</v>
      </c>
      <c r="N1207" s="10">
        <v>973</v>
      </c>
      <c r="O1207" s="10">
        <v>1353</v>
      </c>
      <c r="P1207" s="10">
        <v>1441</v>
      </c>
      <c r="Q1207" t="str">
        <f>VLOOKUP(I1207,'CoC Range'!A$2:B$4899,2,FALSE())</f>
        <v>MD-514</v>
      </c>
      <c r="R1207">
        <f>IF(VLOOKUP(Q1207,'CoC Range'!B$2:C$4899,2,FALSE())="",1,0.5)</f>
        <v>1</v>
      </c>
    </row>
    <row r="1208" spans="1:18" ht="14.25" customHeight="1" x14ac:dyDescent="0.35">
      <c r="A1208" t="s">
        <v>11780</v>
      </c>
      <c r="B1208" t="s">
        <v>11781</v>
      </c>
      <c r="C1208" t="s">
        <v>11785</v>
      </c>
      <c r="D1208" t="s">
        <v>5367</v>
      </c>
      <c r="F1208">
        <v>1</v>
      </c>
      <c r="G1208" t="s">
        <v>11786</v>
      </c>
      <c r="H1208" t="s">
        <v>11805</v>
      </c>
      <c r="I1208">
        <v>24025</v>
      </c>
      <c r="J1208">
        <v>261059</v>
      </c>
      <c r="K1208">
        <v>261059</v>
      </c>
      <c r="L1208" s="10">
        <v>1362</v>
      </c>
      <c r="M1208" s="10">
        <v>1511</v>
      </c>
      <c r="N1208" s="10">
        <v>1857</v>
      </c>
      <c r="O1208" s="10">
        <v>2358</v>
      </c>
      <c r="P1208" s="10">
        <v>2611</v>
      </c>
      <c r="Q1208" t="str">
        <f>VLOOKUP(I1208,'CoC Range'!A$2:B$4899,2,FALSE())</f>
        <v>MD-514</v>
      </c>
      <c r="R1208">
        <f>IF(VLOOKUP(Q1208,'CoC Range'!B$2:C$4899,2,FALSE())="",1,0.5)</f>
        <v>1</v>
      </c>
    </row>
    <row r="1209" spans="1:18" ht="14.25" customHeight="1" x14ac:dyDescent="0.35">
      <c r="A1209" t="s">
        <v>11780</v>
      </c>
      <c r="B1209" t="s">
        <v>11781</v>
      </c>
      <c r="C1209" t="s">
        <v>11785</v>
      </c>
      <c r="D1209" t="s">
        <v>3605</v>
      </c>
      <c r="F1209">
        <v>1</v>
      </c>
      <c r="G1209" t="s">
        <v>11786</v>
      </c>
      <c r="H1209" t="s">
        <v>11806</v>
      </c>
      <c r="I1209">
        <v>24027</v>
      </c>
      <c r="J1209">
        <v>332011</v>
      </c>
      <c r="K1209">
        <v>332011</v>
      </c>
      <c r="L1209" s="10">
        <v>1362</v>
      </c>
      <c r="M1209" s="10">
        <v>1511</v>
      </c>
      <c r="N1209" s="10">
        <v>1857</v>
      </c>
      <c r="O1209" s="10">
        <v>2358</v>
      </c>
      <c r="P1209" s="10">
        <v>2611</v>
      </c>
      <c r="Q1209" t="str">
        <f>VLOOKUP(I1209,'CoC Range'!A$2:B$4899,2,FALSE())</f>
        <v>MD-504</v>
      </c>
      <c r="R1209">
        <f>IF(VLOOKUP(Q1209,'CoC Range'!B$2:C$4899,2,FALSE())="",1,0.5)</f>
        <v>1</v>
      </c>
    </row>
    <row r="1210" spans="1:18" ht="14.25" customHeight="1" x14ac:dyDescent="0.35">
      <c r="A1210" t="s">
        <v>11780</v>
      </c>
      <c r="B1210" t="s">
        <v>11781</v>
      </c>
      <c r="C1210" t="s">
        <v>11807</v>
      </c>
      <c r="D1210" t="s">
        <v>3934</v>
      </c>
      <c r="F1210">
        <v>0</v>
      </c>
      <c r="G1210" t="s">
        <v>11808</v>
      </c>
      <c r="H1210" t="s">
        <v>11809</v>
      </c>
      <c r="I1210">
        <v>24029</v>
      </c>
      <c r="J1210">
        <v>19289</v>
      </c>
      <c r="K1210">
        <v>19289</v>
      </c>
      <c r="L1210" s="10">
        <v>1062</v>
      </c>
      <c r="M1210" s="10">
        <v>1137</v>
      </c>
      <c r="N1210" s="10">
        <v>1246</v>
      </c>
      <c r="O1210" s="10">
        <v>1635</v>
      </c>
      <c r="P1210" s="10">
        <v>2090</v>
      </c>
      <c r="Q1210" t="str">
        <f>VLOOKUP(I1210,'CoC Range'!A$2:B$4899,2,FALSE())</f>
        <v>MD-511</v>
      </c>
      <c r="R1210">
        <f>IF(VLOOKUP(Q1210,'CoC Range'!B$2:C$4899,2,FALSE())="",1,0.5)</f>
        <v>1</v>
      </c>
    </row>
    <row r="1211" spans="1:18" ht="14.25" customHeight="1" x14ac:dyDescent="0.35">
      <c r="A1211" t="s">
        <v>11780</v>
      </c>
      <c r="B1211" t="s">
        <v>11781</v>
      </c>
      <c r="C1211" t="s">
        <v>9437</v>
      </c>
      <c r="D1211" t="s">
        <v>3427</v>
      </c>
      <c r="F1211">
        <v>1</v>
      </c>
      <c r="G1211" t="s">
        <v>9438</v>
      </c>
      <c r="H1211" t="s">
        <v>11810</v>
      </c>
      <c r="I1211">
        <v>24031</v>
      </c>
      <c r="J1211">
        <v>1056910</v>
      </c>
      <c r="K1211">
        <v>1056910</v>
      </c>
      <c r="L1211" s="10">
        <v>1953</v>
      </c>
      <c r="M1211" s="10">
        <v>2015</v>
      </c>
      <c r="N1211" s="10">
        <v>2246</v>
      </c>
      <c r="O1211" s="10">
        <v>2835</v>
      </c>
      <c r="P1211" s="10">
        <v>3332</v>
      </c>
      <c r="Q1211" t="str">
        <f>VLOOKUP(I1211,'CoC Range'!A$2:B$4899,2,FALSE())</f>
        <v>MD-601</v>
      </c>
      <c r="R1211">
        <f>IF(VLOOKUP(Q1211,'CoC Range'!B$2:C$4899,2,FALSE())="",1,0.5)</f>
        <v>1</v>
      </c>
    </row>
    <row r="1212" spans="1:18" ht="14.25" customHeight="1" x14ac:dyDescent="0.35">
      <c r="A1212" t="s">
        <v>11780</v>
      </c>
      <c r="B1212" t="s">
        <v>11781</v>
      </c>
      <c r="C1212" t="s">
        <v>9437</v>
      </c>
      <c r="D1212" t="s">
        <v>5372</v>
      </c>
      <c r="F1212">
        <v>1</v>
      </c>
      <c r="G1212" t="s">
        <v>9438</v>
      </c>
      <c r="H1212" t="s">
        <v>11811</v>
      </c>
      <c r="I1212">
        <v>24033</v>
      </c>
      <c r="J1212">
        <v>957189</v>
      </c>
      <c r="K1212">
        <v>957189</v>
      </c>
      <c r="L1212" s="10">
        <v>1953</v>
      </c>
      <c r="M1212" s="10">
        <v>2015</v>
      </c>
      <c r="N1212" s="10">
        <v>2246</v>
      </c>
      <c r="O1212" s="10">
        <v>2835</v>
      </c>
      <c r="P1212" s="10">
        <v>3332</v>
      </c>
      <c r="Q1212" t="str">
        <f>VLOOKUP(I1212,'CoC Range'!A$2:B$4899,2,FALSE())</f>
        <v>MD-600</v>
      </c>
      <c r="R1212">
        <f>IF(VLOOKUP(Q1212,'CoC Range'!B$2:C$4899,2,FALSE())="",1,0.5)</f>
        <v>0.5</v>
      </c>
    </row>
    <row r="1213" spans="1:18" ht="14.25" customHeight="1" x14ac:dyDescent="0.35">
      <c r="A1213" t="s">
        <v>11780</v>
      </c>
      <c r="B1213" t="s">
        <v>11781</v>
      </c>
      <c r="C1213" t="s">
        <v>11785</v>
      </c>
      <c r="D1213" t="s">
        <v>5374</v>
      </c>
      <c r="F1213">
        <v>1</v>
      </c>
      <c r="G1213" t="s">
        <v>11786</v>
      </c>
      <c r="H1213" t="s">
        <v>11812</v>
      </c>
      <c r="I1213">
        <v>24035</v>
      </c>
      <c r="J1213">
        <v>50316</v>
      </c>
      <c r="K1213">
        <v>50316</v>
      </c>
      <c r="L1213" s="10">
        <v>1362</v>
      </c>
      <c r="M1213" s="10">
        <v>1511</v>
      </c>
      <c r="N1213" s="10">
        <v>1857</v>
      </c>
      <c r="O1213" s="10">
        <v>2358</v>
      </c>
      <c r="P1213" s="10">
        <v>2611</v>
      </c>
      <c r="Q1213" t="str">
        <f>VLOOKUP(I1213,'CoC Range'!A$2:B$4899,2,FALSE())</f>
        <v>MD-511</v>
      </c>
      <c r="R1213">
        <f>IF(VLOOKUP(Q1213,'CoC Range'!B$2:C$4899,2,FALSE())="",1,0.5)</f>
        <v>1</v>
      </c>
    </row>
    <row r="1214" spans="1:18" ht="14.25" customHeight="1" x14ac:dyDescent="0.35">
      <c r="A1214" t="s">
        <v>11780</v>
      </c>
      <c r="B1214" t="s">
        <v>11781</v>
      </c>
      <c r="C1214" t="s">
        <v>11813</v>
      </c>
      <c r="D1214" t="s">
        <v>5376</v>
      </c>
      <c r="F1214">
        <v>1</v>
      </c>
      <c r="G1214" t="s">
        <v>11814</v>
      </c>
      <c r="H1214" t="s">
        <v>11815</v>
      </c>
      <c r="I1214">
        <v>24037</v>
      </c>
      <c r="J1214">
        <v>113814</v>
      </c>
      <c r="K1214">
        <v>113814</v>
      </c>
      <c r="L1214" s="10">
        <v>1394</v>
      </c>
      <c r="M1214" s="10">
        <v>1672</v>
      </c>
      <c r="N1214" s="10">
        <v>1833</v>
      </c>
      <c r="O1214" s="10">
        <v>2264</v>
      </c>
      <c r="P1214" s="10">
        <v>2889</v>
      </c>
      <c r="Q1214" t="str">
        <f>VLOOKUP(I1214,'CoC Range'!A$2:B$4899,2,FALSE())</f>
        <v>MD-514</v>
      </c>
      <c r="R1214">
        <f>IF(VLOOKUP(Q1214,'CoC Range'!B$2:C$4899,2,FALSE())="",1,0.5)</f>
        <v>1</v>
      </c>
    </row>
    <row r="1215" spans="1:18" ht="14.25" customHeight="1" x14ac:dyDescent="0.35">
      <c r="A1215" t="s">
        <v>11780</v>
      </c>
      <c r="B1215" t="s">
        <v>11781</v>
      </c>
      <c r="C1215" t="s">
        <v>11816</v>
      </c>
      <c r="D1215" t="s">
        <v>5339</v>
      </c>
      <c r="F1215">
        <v>1</v>
      </c>
      <c r="G1215" t="s">
        <v>11817</v>
      </c>
      <c r="H1215" t="s">
        <v>11818</v>
      </c>
      <c r="I1215">
        <v>24039</v>
      </c>
      <c r="J1215">
        <v>24672</v>
      </c>
      <c r="K1215">
        <v>24672</v>
      </c>
      <c r="L1215" s="10">
        <v>901</v>
      </c>
      <c r="M1215" s="10">
        <v>907</v>
      </c>
      <c r="N1215" s="10">
        <v>1167</v>
      </c>
      <c r="O1215" s="10">
        <v>1586</v>
      </c>
      <c r="P1215" s="10">
        <v>1667</v>
      </c>
      <c r="Q1215" t="str">
        <f>VLOOKUP(I1215,'CoC Range'!A$2:B$4899,2,FALSE())</f>
        <v>MD-513</v>
      </c>
      <c r="R1215">
        <f>IF(VLOOKUP(Q1215,'CoC Range'!B$2:C$4899,2,FALSE())="",1,0.5)</f>
        <v>1</v>
      </c>
    </row>
    <row r="1216" spans="1:18" ht="14.25" customHeight="1" x14ac:dyDescent="0.35">
      <c r="A1216" t="s">
        <v>11780</v>
      </c>
      <c r="B1216" t="s">
        <v>11781</v>
      </c>
      <c r="C1216" t="s">
        <v>11819</v>
      </c>
      <c r="D1216" t="s">
        <v>4272</v>
      </c>
      <c r="F1216">
        <v>0</v>
      </c>
      <c r="G1216" t="s">
        <v>11820</v>
      </c>
      <c r="H1216" t="s">
        <v>11821</v>
      </c>
      <c r="I1216">
        <v>24041</v>
      </c>
      <c r="J1216">
        <v>37663</v>
      </c>
      <c r="K1216">
        <v>37663</v>
      </c>
      <c r="L1216" s="10">
        <v>1201</v>
      </c>
      <c r="M1216" s="10">
        <v>1282</v>
      </c>
      <c r="N1216" s="10">
        <v>1409</v>
      </c>
      <c r="O1216" s="10">
        <v>1960</v>
      </c>
      <c r="P1216" s="10">
        <v>2364</v>
      </c>
      <c r="Q1216" t="str">
        <f>VLOOKUP(I1216,'CoC Range'!A$2:B$4899,2,FALSE())</f>
        <v>MD-511</v>
      </c>
      <c r="R1216">
        <f>IF(VLOOKUP(Q1216,'CoC Range'!B$2:C$4899,2,FALSE())="",1,0.5)</f>
        <v>1</v>
      </c>
    </row>
    <row r="1217" spans="1:18" ht="14.25" customHeight="1" x14ac:dyDescent="0.35">
      <c r="A1217" t="s">
        <v>11780</v>
      </c>
      <c r="B1217" t="s">
        <v>11781</v>
      </c>
      <c r="C1217" t="s">
        <v>11822</v>
      </c>
      <c r="D1217" t="s">
        <v>3455</v>
      </c>
      <c r="F1217">
        <v>1</v>
      </c>
      <c r="G1217" t="s">
        <v>11823</v>
      </c>
      <c r="H1217" t="s">
        <v>11824</v>
      </c>
      <c r="I1217">
        <v>24043</v>
      </c>
      <c r="J1217">
        <v>154645</v>
      </c>
      <c r="K1217">
        <v>154645</v>
      </c>
      <c r="L1217" s="10">
        <v>869</v>
      </c>
      <c r="M1217" s="10">
        <v>961</v>
      </c>
      <c r="N1217" s="10">
        <v>1261</v>
      </c>
      <c r="O1217" s="10">
        <v>1700</v>
      </c>
      <c r="P1217" s="10">
        <v>1901</v>
      </c>
      <c r="Q1217" t="str">
        <f>VLOOKUP(I1217,'CoC Range'!A$2:B$4899,2,FALSE())</f>
        <v>MD-514</v>
      </c>
      <c r="R1217">
        <f>IF(VLOOKUP(Q1217,'CoC Range'!B$2:C$4899,2,FALSE())="",1,0.5)</f>
        <v>1</v>
      </c>
    </row>
    <row r="1218" spans="1:18" ht="14.25" customHeight="1" x14ac:dyDescent="0.35">
      <c r="A1218" t="s">
        <v>11780</v>
      </c>
      <c r="B1218" t="s">
        <v>11781</v>
      </c>
      <c r="C1218" t="s">
        <v>11825</v>
      </c>
      <c r="D1218" t="s">
        <v>5381</v>
      </c>
      <c r="F1218">
        <v>1</v>
      </c>
      <c r="G1218" t="s">
        <v>11826</v>
      </c>
      <c r="H1218" t="s">
        <v>11827</v>
      </c>
      <c r="I1218">
        <v>24045</v>
      </c>
      <c r="J1218">
        <v>103815</v>
      </c>
      <c r="K1218">
        <v>103815</v>
      </c>
      <c r="L1218" s="10">
        <v>1054</v>
      </c>
      <c r="M1218" s="10">
        <v>1061</v>
      </c>
      <c r="N1218" s="10">
        <v>1378</v>
      </c>
      <c r="O1218" s="10">
        <v>1818</v>
      </c>
      <c r="P1218" s="10">
        <v>1825</v>
      </c>
      <c r="Q1218" t="str">
        <f>VLOOKUP(I1218,'CoC Range'!A$2:B$4899,2,FALSE())</f>
        <v>MD-513</v>
      </c>
      <c r="R1218">
        <f>IF(VLOOKUP(Q1218,'CoC Range'!B$2:C$4899,2,FALSE())="",1,0.5)</f>
        <v>1</v>
      </c>
    </row>
    <row r="1219" spans="1:18" ht="14.25" customHeight="1" x14ac:dyDescent="0.35">
      <c r="A1219" t="s">
        <v>11780</v>
      </c>
      <c r="B1219" t="s">
        <v>11781</v>
      </c>
      <c r="C1219" t="s">
        <v>11828</v>
      </c>
      <c r="D1219" t="s">
        <v>5383</v>
      </c>
      <c r="F1219">
        <v>0</v>
      </c>
      <c r="G1219" t="s">
        <v>11829</v>
      </c>
      <c r="H1219" t="s">
        <v>11830</v>
      </c>
      <c r="I1219">
        <v>24047</v>
      </c>
      <c r="J1219">
        <v>52827</v>
      </c>
      <c r="K1219">
        <v>52827</v>
      </c>
      <c r="L1219" s="10">
        <v>1027</v>
      </c>
      <c r="M1219" s="10">
        <v>1035</v>
      </c>
      <c r="N1219" s="10">
        <v>1194</v>
      </c>
      <c r="O1219" s="10">
        <v>1661</v>
      </c>
      <c r="P1219" s="10">
        <v>1919</v>
      </c>
      <c r="Q1219" t="str">
        <f>VLOOKUP(I1219,'CoC Range'!A$2:B$4899,2,FALSE())</f>
        <v>MD-513</v>
      </c>
      <c r="R1219">
        <f>IF(VLOOKUP(Q1219,'CoC Range'!B$2:C$4899,2,FALSE())="",1,0.5)</f>
        <v>1</v>
      </c>
    </row>
    <row r="1220" spans="1:18" ht="14.25" customHeight="1" x14ac:dyDescent="0.35">
      <c r="A1220" t="s">
        <v>11780</v>
      </c>
      <c r="B1220" t="s">
        <v>11781</v>
      </c>
      <c r="C1220" t="s">
        <v>11785</v>
      </c>
      <c r="D1220" t="s">
        <v>5385</v>
      </c>
      <c r="F1220">
        <v>1</v>
      </c>
      <c r="G1220" t="s">
        <v>11786</v>
      </c>
      <c r="H1220" t="s">
        <v>11831</v>
      </c>
      <c r="I1220">
        <v>24510</v>
      </c>
      <c r="J1220">
        <v>584548</v>
      </c>
      <c r="K1220">
        <v>584548</v>
      </c>
      <c r="L1220" s="10">
        <v>1362</v>
      </c>
      <c r="M1220" s="10">
        <v>1511</v>
      </c>
      <c r="N1220" s="10">
        <v>1857</v>
      </c>
      <c r="O1220" s="10">
        <v>2358</v>
      </c>
      <c r="P1220" s="10">
        <v>2611</v>
      </c>
      <c r="Q1220" t="s">
        <v>11832</v>
      </c>
      <c r="R1220">
        <f>IF(VLOOKUP(Q1220,'CoC Range'!B$2:C$4899,2,FALSE())="",1,0.5)</f>
        <v>0.5</v>
      </c>
    </row>
    <row r="1221" spans="1:18" ht="14.25" customHeight="1" x14ac:dyDescent="0.35">
      <c r="A1221" t="s">
        <v>11833</v>
      </c>
      <c r="B1221" t="s">
        <v>11834</v>
      </c>
      <c r="C1221" t="s">
        <v>11835</v>
      </c>
      <c r="D1221" t="s">
        <v>5387</v>
      </c>
      <c r="E1221" t="s">
        <v>11836</v>
      </c>
      <c r="F1221">
        <v>1</v>
      </c>
      <c r="G1221" t="s">
        <v>11837</v>
      </c>
      <c r="H1221" t="s">
        <v>11838</v>
      </c>
      <c r="I1221">
        <v>25001</v>
      </c>
      <c r="J1221">
        <v>230073</v>
      </c>
      <c r="K1221">
        <v>49232</v>
      </c>
      <c r="L1221" s="10">
        <v>1834</v>
      </c>
      <c r="M1221" s="10">
        <v>1846</v>
      </c>
      <c r="N1221" s="10">
        <v>2422</v>
      </c>
      <c r="O1221" s="10">
        <v>2985</v>
      </c>
      <c r="P1221" s="10">
        <v>3428</v>
      </c>
      <c r="Q1221" t="str">
        <f>VLOOKUP(I1221,'CoC Range'!A$2:B$4899,2,FALSE())</f>
        <v>MA-503</v>
      </c>
      <c r="R1221">
        <f>IF(VLOOKUP(Q1221,'CoC Range'!B$2:C$4899,2,FALSE())="",1,0.5)</f>
        <v>0.5</v>
      </c>
    </row>
    <row r="1222" spans="1:18" ht="14.25" customHeight="1" x14ac:dyDescent="0.35">
      <c r="A1222" t="s">
        <v>11833</v>
      </c>
      <c r="B1222" t="s">
        <v>11834</v>
      </c>
      <c r="C1222" t="s">
        <v>11839</v>
      </c>
      <c r="D1222" t="s">
        <v>5389</v>
      </c>
      <c r="E1222" t="s">
        <v>11840</v>
      </c>
      <c r="F1222">
        <v>1</v>
      </c>
      <c r="G1222" t="s">
        <v>11841</v>
      </c>
      <c r="H1222" t="s">
        <v>11842</v>
      </c>
      <c r="I1222">
        <v>25003</v>
      </c>
      <c r="J1222">
        <v>128047</v>
      </c>
      <c r="K1222">
        <v>389</v>
      </c>
      <c r="L1222" s="10">
        <v>1250</v>
      </c>
      <c r="M1222" s="10">
        <v>1302</v>
      </c>
      <c r="N1222" s="10">
        <v>1709</v>
      </c>
      <c r="O1222" s="10">
        <v>2206</v>
      </c>
      <c r="P1222" s="10">
        <v>2867</v>
      </c>
      <c r="Q1222" t="str">
        <f>VLOOKUP(I1222,'CoC Range'!A$2:B$4899,2,FALSE())</f>
        <v>MA-507</v>
      </c>
      <c r="R1222">
        <f>IF(VLOOKUP(Q1222,'CoC Range'!B$2:C$4899,2,FALSE())="",1,0.5)</f>
        <v>0.5</v>
      </c>
    </row>
    <row r="1223" spans="1:18" ht="14.25" customHeight="1" x14ac:dyDescent="0.35">
      <c r="A1223" t="s">
        <v>11833</v>
      </c>
      <c r="B1223" t="s">
        <v>11834</v>
      </c>
      <c r="C1223" t="s">
        <v>11843</v>
      </c>
      <c r="D1223" t="s">
        <v>5391</v>
      </c>
      <c r="E1223" t="s">
        <v>11844</v>
      </c>
      <c r="F1223">
        <v>1</v>
      </c>
      <c r="G1223" t="s">
        <v>11845</v>
      </c>
      <c r="H1223" t="s">
        <v>11846</v>
      </c>
      <c r="I1223">
        <v>25005</v>
      </c>
      <c r="J1223">
        <v>578436</v>
      </c>
      <c r="K1223">
        <v>25162</v>
      </c>
      <c r="L1223" s="10">
        <v>1931</v>
      </c>
      <c r="M1223" s="10">
        <v>1943</v>
      </c>
      <c r="N1223" s="10">
        <v>2550</v>
      </c>
      <c r="O1223" s="10">
        <v>3057</v>
      </c>
      <c r="P1223" s="10">
        <v>3679</v>
      </c>
      <c r="Q1223" t="str">
        <f>VLOOKUP(I1223,'CoC Range'!A$2:B$4899,2,FALSE())</f>
        <v>MA-505</v>
      </c>
      <c r="R1223">
        <f>IF(VLOOKUP(Q1223,'CoC Range'!B$2:C$4899,2,FALSE())="",1,0.5)</f>
        <v>1</v>
      </c>
    </row>
    <row r="1224" spans="1:18" ht="14.25" customHeight="1" x14ac:dyDescent="0.35">
      <c r="A1224" t="s">
        <v>11833</v>
      </c>
      <c r="B1224" t="s">
        <v>11834</v>
      </c>
      <c r="C1224" t="s">
        <v>11847</v>
      </c>
      <c r="D1224" t="s">
        <v>5393</v>
      </c>
      <c r="E1224" t="s">
        <v>11848</v>
      </c>
      <c r="F1224">
        <v>0</v>
      </c>
      <c r="G1224" t="s">
        <v>11849</v>
      </c>
      <c r="H1224" t="s">
        <v>11850</v>
      </c>
      <c r="I1224">
        <v>25007</v>
      </c>
      <c r="J1224">
        <v>20751</v>
      </c>
      <c r="K1224">
        <v>667</v>
      </c>
      <c r="L1224" s="10">
        <v>1623</v>
      </c>
      <c r="M1224" s="10">
        <v>1633</v>
      </c>
      <c r="N1224" s="10">
        <v>2143</v>
      </c>
      <c r="O1224" s="10">
        <v>2980</v>
      </c>
      <c r="P1224" s="10">
        <v>3164</v>
      </c>
      <c r="Q1224" t="str">
        <f>VLOOKUP(I1224,'CoC Range'!A$2:B$4899,2,FALSE())</f>
        <v>MA-503</v>
      </c>
      <c r="R1224">
        <f>IF(VLOOKUP(Q1224,'CoC Range'!B$2:C$4899,2,FALSE())="",1,0.5)</f>
        <v>0.5</v>
      </c>
    </row>
    <row r="1225" spans="1:18" ht="14.25" customHeight="1" x14ac:dyDescent="0.35">
      <c r="A1225" t="s">
        <v>11833</v>
      </c>
      <c r="B1225" t="s">
        <v>11834</v>
      </c>
      <c r="C1225" t="s">
        <v>11851</v>
      </c>
      <c r="D1225" t="s">
        <v>5395</v>
      </c>
      <c r="E1225" t="s">
        <v>11852</v>
      </c>
      <c r="F1225">
        <v>1</v>
      </c>
      <c r="G1225" t="s">
        <v>11853</v>
      </c>
      <c r="H1225" t="s">
        <v>11854</v>
      </c>
      <c r="I1225">
        <v>25009</v>
      </c>
      <c r="J1225">
        <v>807258</v>
      </c>
      <c r="K1225">
        <v>17277</v>
      </c>
      <c r="L1225" s="10">
        <v>2359</v>
      </c>
      <c r="M1225" s="10">
        <v>2476</v>
      </c>
      <c r="N1225" s="10">
        <v>2941</v>
      </c>
      <c r="O1225" s="10">
        <v>3526</v>
      </c>
      <c r="P1225" s="10">
        <v>3894</v>
      </c>
      <c r="Q1225" t="str">
        <f>VLOOKUP(I1225,'CoC Range'!A$2:B$4899,2,FALSE())</f>
        <v>MA-516</v>
      </c>
      <c r="R1225">
        <f>IF(VLOOKUP(Q1225,'CoC Range'!B$2:C$4899,2,FALSE())="",1,0.5)</f>
        <v>0.5</v>
      </c>
    </row>
    <row r="1226" spans="1:18" ht="14.25" customHeight="1" x14ac:dyDescent="0.35">
      <c r="A1226" t="s">
        <v>11833</v>
      </c>
      <c r="B1226" t="s">
        <v>11834</v>
      </c>
      <c r="C1226" t="s">
        <v>11855</v>
      </c>
      <c r="D1226" t="s">
        <v>3385</v>
      </c>
      <c r="E1226" t="s">
        <v>11856</v>
      </c>
      <c r="F1226">
        <v>0</v>
      </c>
      <c r="G1226" t="s">
        <v>11857</v>
      </c>
      <c r="H1226" t="s">
        <v>11858</v>
      </c>
      <c r="I1226">
        <v>25011</v>
      </c>
      <c r="J1226">
        <v>70922</v>
      </c>
      <c r="K1226">
        <v>1809</v>
      </c>
      <c r="L1226" s="10">
        <v>1287</v>
      </c>
      <c r="M1226" s="10">
        <v>1422</v>
      </c>
      <c r="N1226" s="10">
        <v>1866</v>
      </c>
      <c r="O1226" s="10">
        <v>2237</v>
      </c>
      <c r="P1226" s="10">
        <v>2471</v>
      </c>
      <c r="Q1226" t="str">
        <f>VLOOKUP(I1226,'CoC Range'!A$2:B$4899,2,FALSE())</f>
        <v>MA-507</v>
      </c>
      <c r="R1226">
        <f>IF(VLOOKUP(Q1226,'CoC Range'!B$2:C$4899,2,FALSE())="",1,0.5)</f>
        <v>0.5</v>
      </c>
    </row>
    <row r="1227" spans="1:18" ht="14.25" customHeight="1" x14ac:dyDescent="0.35">
      <c r="A1227" t="s">
        <v>11833</v>
      </c>
      <c r="B1227" t="s">
        <v>11834</v>
      </c>
      <c r="C1227" t="s">
        <v>11859</v>
      </c>
      <c r="D1227" t="s">
        <v>5398</v>
      </c>
      <c r="E1227" t="s">
        <v>11860</v>
      </c>
      <c r="F1227">
        <v>1</v>
      </c>
      <c r="G1227" t="s">
        <v>11861</v>
      </c>
      <c r="H1227" t="s">
        <v>11862</v>
      </c>
      <c r="I1227">
        <v>25013</v>
      </c>
      <c r="J1227">
        <v>462853</v>
      </c>
      <c r="K1227">
        <v>28510</v>
      </c>
      <c r="L1227" s="10">
        <v>1219</v>
      </c>
      <c r="M1227" s="10">
        <v>1382</v>
      </c>
      <c r="N1227" s="10">
        <v>1734</v>
      </c>
      <c r="O1227" s="10">
        <v>2127</v>
      </c>
      <c r="P1227" s="10">
        <v>2296</v>
      </c>
      <c r="Q1227" t="str">
        <f>VLOOKUP(I1227,'CoC Range'!A$2:B$4899,2,FALSE())</f>
        <v>MA-504</v>
      </c>
      <c r="R1227">
        <f>IF(VLOOKUP(Q1227,'CoC Range'!B$2:C$4899,2,FALSE())="",1,0.5)</f>
        <v>0.5</v>
      </c>
    </row>
    <row r="1228" spans="1:18" ht="14.25" customHeight="1" x14ac:dyDescent="0.35">
      <c r="A1228" t="s">
        <v>11833</v>
      </c>
      <c r="B1228" t="s">
        <v>11834</v>
      </c>
      <c r="C1228" t="s">
        <v>11863</v>
      </c>
      <c r="D1228" t="s">
        <v>5400</v>
      </c>
      <c r="E1228" t="s">
        <v>11864</v>
      </c>
      <c r="F1228">
        <v>1</v>
      </c>
      <c r="G1228" t="s">
        <v>11865</v>
      </c>
      <c r="H1228" t="s">
        <v>11866</v>
      </c>
      <c r="I1228">
        <v>25015</v>
      </c>
      <c r="J1228">
        <v>156595</v>
      </c>
      <c r="K1228">
        <v>35472</v>
      </c>
      <c r="L1228" s="10">
        <v>1382</v>
      </c>
      <c r="M1228" s="10">
        <v>1580</v>
      </c>
      <c r="N1228" s="10">
        <v>2004</v>
      </c>
      <c r="O1228" s="10">
        <v>2504</v>
      </c>
      <c r="P1228" s="10">
        <v>2702</v>
      </c>
      <c r="Q1228" t="str">
        <f>VLOOKUP(I1228,'CoC Range'!A$2:B$4899,2,FALSE())</f>
        <v>MA-507</v>
      </c>
      <c r="R1228">
        <f>IF(VLOOKUP(Q1228,'CoC Range'!B$2:C$4899,2,FALSE())="",1,0.5)</f>
        <v>0.5</v>
      </c>
    </row>
    <row r="1229" spans="1:18" ht="14.25" customHeight="1" x14ac:dyDescent="0.35">
      <c r="A1229" t="s">
        <v>11833</v>
      </c>
      <c r="B1229" t="s">
        <v>11834</v>
      </c>
      <c r="C1229" t="s">
        <v>11851</v>
      </c>
      <c r="D1229" t="s">
        <v>5402</v>
      </c>
      <c r="E1229" t="s">
        <v>11867</v>
      </c>
      <c r="F1229">
        <v>1</v>
      </c>
      <c r="G1229" t="s">
        <v>11853</v>
      </c>
      <c r="H1229" t="s">
        <v>11868</v>
      </c>
      <c r="I1229">
        <v>25017</v>
      </c>
      <c r="J1229">
        <v>1622896</v>
      </c>
      <c r="K1229">
        <v>23961</v>
      </c>
      <c r="L1229" s="10">
        <v>2359</v>
      </c>
      <c r="M1229" s="10">
        <v>2476</v>
      </c>
      <c r="N1229" s="10">
        <v>2941</v>
      </c>
      <c r="O1229" s="10">
        <v>3526</v>
      </c>
      <c r="P1229" s="10">
        <v>3894</v>
      </c>
      <c r="Q1229" t="str">
        <f>VLOOKUP(I1229,'CoC Range'!A$2:B$4899,2,FALSE())</f>
        <v>MA-516</v>
      </c>
      <c r="R1229">
        <f>IF(VLOOKUP(Q1229,'CoC Range'!B$2:C$4899,2,FALSE())="",1,0.5)</f>
        <v>0.5</v>
      </c>
    </row>
    <row r="1230" spans="1:18" ht="14.25" customHeight="1" x14ac:dyDescent="0.35">
      <c r="A1230" t="s">
        <v>11833</v>
      </c>
      <c r="B1230" t="s">
        <v>11834</v>
      </c>
      <c r="C1230" t="s">
        <v>11869</v>
      </c>
      <c r="D1230" t="s">
        <v>5404</v>
      </c>
      <c r="E1230" t="s">
        <v>11870</v>
      </c>
      <c r="F1230">
        <v>0</v>
      </c>
      <c r="G1230" t="s">
        <v>11871</v>
      </c>
      <c r="H1230" t="s">
        <v>11872</v>
      </c>
      <c r="I1230">
        <v>25019</v>
      </c>
      <c r="J1230">
        <v>14299</v>
      </c>
      <c r="K1230">
        <v>14299</v>
      </c>
      <c r="L1230" s="10">
        <v>2409</v>
      </c>
      <c r="M1230" s="10">
        <v>2425</v>
      </c>
      <c r="N1230" s="10">
        <v>3138</v>
      </c>
      <c r="O1230" s="10">
        <v>4143</v>
      </c>
      <c r="P1230" s="10">
        <v>5260</v>
      </c>
      <c r="Q1230" t="str">
        <f>VLOOKUP(I1230,'CoC Range'!A$2:B$4899,2,FALSE())</f>
        <v>MA-503</v>
      </c>
      <c r="R1230">
        <f>IF(VLOOKUP(Q1230,'CoC Range'!B$2:C$4899,2,FALSE())="",1,0.5)</f>
        <v>0.5</v>
      </c>
    </row>
    <row r="1231" spans="1:18" ht="14.25" customHeight="1" x14ac:dyDescent="0.35">
      <c r="A1231" t="s">
        <v>11833</v>
      </c>
      <c r="B1231" t="s">
        <v>11834</v>
      </c>
      <c r="C1231" t="s">
        <v>11851</v>
      </c>
      <c r="D1231" t="s">
        <v>5406</v>
      </c>
      <c r="E1231" t="s">
        <v>11873</v>
      </c>
      <c r="F1231">
        <v>1</v>
      </c>
      <c r="G1231" t="s">
        <v>11853</v>
      </c>
      <c r="H1231" t="s">
        <v>11874</v>
      </c>
      <c r="I1231">
        <v>25021</v>
      </c>
      <c r="J1231">
        <v>724540</v>
      </c>
      <c r="K1231">
        <v>17160</v>
      </c>
      <c r="L1231" s="10">
        <v>2359</v>
      </c>
      <c r="M1231" s="10">
        <v>2476</v>
      </c>
      <c r="N1231" s="10">
        <v>2941</v>
      </c>
      <c r="O1231" s="10">
        <v>3526</v>
      </c>
      <c r="P1231" s="10">
        <v>3894</v>
      </c>
      <c r="Q1231" t="str">
        <f>VLOOKUP(I1231,'CoC Range'!A$2:B$4899,2,FALSE())</f>
        <v>MA-516</v>
      </c>
      <c r="R1231">
        <f>IF(VLOOKUP(Q1231,'CoC Range'!B$2:C$4899,2,FALSE())="",1,0.5)</f>
        <v>0.5</v>
      </c>
    </row>
    <row r="1232" spans="1:18" ht="14.25" customHeight="1" x14ac:dyDescent="0.35">
      <c r="A1232" t="s">
        <v>11833</v>
      </c>
      <c r="B1232" t="s">
        <v>11834</v>
      </c>
      <c r="C1232" t="s">
        <v>11851</v>
      </c>
      <c r="D1232" t="s">
        <v>4807</v>
      </c>
      <c r="E1232" t="s">
        <v>11875</v>
      </c>
      <c r="F1232">
        <v>1</v>
      </c>
      <c r="G1232" t="s">
        <v>11853</v>
      </c>
      <c r="H1232" t="s">
        <v>11876</v>
      </c>
      <c r="I1232">
        <v>25023</v>
      </c>
      <c r="J1232">
        <v>531889</v>
      </c>
      <c r="K1232">
        <v>11645</v>
      </c>
      <c r="L1232" s="10">
        <v>2359</v>
      </c>
      <c r="M1232" s="10">
        <v>2476</v>
      </c>
      <c r="N1232" s="10">
        <v>2941</v>
      </c>
      <c r="O1232" s="10">
        <v>3526</v>
      </c>
      <c r="P1232" s="10">
        <v>3894</v>
      </c>
      <c r="Q1232" t="str">
        <f>VLOOKUP(I1232,'CoC Range'!A$2:B$4899,2,FALSE())</f>
        <v>MA-511</v>
      </c>
      <c r="R1232">
        <f>IF(VLOOKUP(Q1232,'CoC Range'!B$2:C$4899,2,FALSE())="",1,0.5)</f>
        <v>1</v>
      </c>
    </row>
    <row r="1233" spans="1:18" ht="14.25" customHeight="1" x14ac:dyDescent="0.35">
      <c r="A1233" t="s">
        <v>11833</v>
      </c>
      <c r="B1233" t="s">
        <v>11834</v>
      </c>
      <c r="C1233" t="s">
        <v>11851</v>
      </c>
      <c r="D1233" t="s">
        <v>5409</v>
      </c>
      <c r="E1233" t="s">
        <v>11877</v>
      </c>
      <c r="F1233">
        <v>1</v>
      </c>
      <c r="G1233" t="s">
        <v>11853</v>
      </c>
      <c r="H1233" t="s">
        <v>11878</v>
      </c>
      <c r="I1233">
        <v>25025</v>
      </c>
      <c r="J1233">
        <v>782172</v>
      </c>
      <c r="K1233">
        <v>663972</v>
      </c>
      <c r="L1233" s="10">
        <v>2359</v>
      </c>
      <c r="M1233" s="10">
        <v>2476</v>
      </c>
      <c r="N1233" s="10">
        <v>2941</v>
      </c>
      <c r="O1233" s="10">
        <v>3526</v>
      </c>
      <c r="P1233" s="10">
        <v>3894</v>
      </c>
      <c r="Q1233" t="str">
        <f>VLOOKUP(I1233,'CoC Range'!A$2:B$4899,2,FALSE())</f>
        <v>MA-516</v>
      </c>
      <c r="R1233">
        <f>IF(VLOOKUP(Q1233,'CoC Range'!B$2:C$4899,2,FALSE())="",1,0.5)</f>
        <v>0.5</v>
      </c>
    </row>
    <row r="1234" spans="1:18" ht="14.25" customHeight="1" x14ac:dyDescent="0.35">
      <c r="A1234" t="s">
        <v>11833</v>
      </c>
      <c r="B1234" t="s">
        <v>11834</v>
      </c>
      <c r="C1234" t="s">
        <v>11879</v>
      </c>
      <c r="D1234" t="s">
        <v>5383</v>
      </c>
      <c r="E1234" t="s">
        <v>11880</v>
      </c>
      <c r="F1234">
        <v>1</v>
      </c>
      <c r="G1234" t="s">
        <v>11881</v>
      </c>
      <c r="H1234" t="s">
        <v>11882</v>
      </c>
      <c r="I1234">
        <v>25027</v>
      </c>
      <c r="J1234">
        <v>861664</v>
      </c>
      <c r="K1234">
        <v>3311</v>
      </c>
      <c r="L1234" s="10">
        <v>1493</v>
      </c>
      <c r="M1234" s="10">
        <v>1651</v>
      </c>
      <c r="N1234" s="10">
        <v>2166</v>
      </c>
      <c r="O1234" s="10">
        <v>3012</v>
      </c>
      <c r="P1234" s="10">
        <v>3380</v>
      </c>
      <c r="Q1234" t="str">
        <f>VLOOKUP(I1234,'CoC Range'!A$2:B$4899,2,FALSE())</f>
        <v>MA-506</v>
      </c>
      <c r="R1234">
        <f>IF(VLOOKUP(Q1234,'CoC Range'!B$2:C$4899,2,FALSE())="",1,0.5)</f>
        <v>0.5</v>
      </c>
    </row>
    <row r="1235" spans="1:18" ht="14.25" customHeight="1" x14ac:dyDescent="0.35">
      <c r="A1235" t="s">
        <v>11883</v>
      </c>
      <c r="B1235" t="s">
        <v>11884</v>
      </c>
      <c r="C1235" t="s">
        <v>11885</v>
      </c>
      <c r="D1235" t="s">
        <v>5412</v>
      </c>
      <c r="F1235">
        <v>0</v>
      </c>
      <c r="G1235" t="s">
        <v>11886</v>
      </c>
      <c r="H1235" t="s">
        <v>11887</v>
      </c>
      <c r="I1235">
        <v>26001</v>
      </c>
      <c r="J1235">
        <v>10238</v>
      </c>
      <c r="K1235">
        <v>10238</v>
      </c>
      <c r="L1235" s="10">
        <v>689</v>
      </c>
      <c r="M1235" s="10">
        <v>807</v>
      </c>
      <c r="N1235" s="10">
        <v>973</v>
      </c>
      <c r="O1235" s="10">
        <v>1333</v>
      </c>
      <c r="P1235" s="10">
        <v>1380</v>
      </c>
      <c r="Q1235" t="str">
        <f>VLOOKUP(I1235,'CoC Range'!A$2:B$4899,2,FALSE())</f>
        <v>MI-500</v>
      </c>
      <c r="R1235">
        <f>IF(VLOOKUP(Q1235,'CoC Range'!B$2:C$4899,2,FALSE())="",1,0.5)</f>
        <v>0.5</v>
      </c>
    </row>
    <row r="1236" spans="1:18" ht="14.25" customHeight="1" x14ac:dyDescent="0.35">
      <c r="A1236" t="s">
        <v>11883</v>
      </c>
      <c r="B1236" t="s">
        <v>11884</v>
      </c>
      <c r="C1236" t="s">
        <v>11888</v>
      </c>
      <c r="D1236" t="s">
        <v>5414</v>
      </c>
      <c r="F1236">
        <v>0</v>
      </c>
      <c r="G1236" t="s">
        <v>11889</v>
      </c>
      <c r="H1236" t="s">
        <v>11890</v>
      </c>
      <c r="I1236">
        <v>26003</v>
      </c>
      <c r="J1236">
        <v>8866</v>
      </c>
      <c r="K1236">
        <v>8866</v>
      </c>
      <c r="L1236" s="10">
        <v>759</v>
      </c>
      <c r="M1236" s="10">
        <v>817</v>
      </c>
      <c r="N1236" s="10">
        <v>1072</v>
      </c>
      <c r="O1236" s="10">
        <v>1285</v>
      </c>
      <c r="P1236" s="10">
        <v>1419</v>
      </c>
      <c r="Q1236" t="str">
        <f>VLOOKUP(I1236,'CoC Range'!A$2:B$4899,2,FALSE())</f>
        <v>MI-500</v>
      </c>
      <c r="R1236">
        <f>IF(VLOOKUP(Q1236,'CoC Range'!B$2:C$4899,2,FALSE())="",1,0.5)</f>
        <v>0.5</v>
      </c>
    </row>
    <row r="1237" spans="1:18" ht="14.25" customHeight="1" x14ac:dyDescent="0.35">
      <c r="A1237" t="s">
        <v>11883</v>
      </c>
      <c r="B1237" t="s">
        <v>11884</v>
      </c>
      <c r="C1237" t="s">
        <v>11891</v>
      </c>
      <c r="D1237" t="s">
        <v>5416</v>
      </c>
      <c r="F1237">
        <v>0</v>
      </c>
      <c r="G1237" t="s">
        <v>11892</v>
      </c>
      <c r="H1237" t="s">
        <v>11893</v>
      </c>
      <c r="I1237">
        <v>26005</v>
      </c>
      <c r="J1237">
        <v>120189</v>
      </c>
      <c r="K1237">
        <v>120189</v>
      </c>
      <c r="L1237" s="10">
        <v>959</v>
      </c>
      <c r="M1237" s="10">
        <v>966</v>
      </c>
      <c r="N1237" s="10">
        <v>1267</v>
      </c>
      <c r="O1237" s="10">
        <v>1583</v>
      </c>
      <c r="P1237" s="10">
        <v>1761</v>
      </c>
      <c r="Q1237" t="str">
        <f>VLOOKUP(I1237,'CoC Range'!A$2:B$4899,2,FALSE())</f>
        <v>MI-500</v>
      </c>
      <c r="R1237">
        <f>IF(VLOOKUP(Q1237,'CoC Range'!B$2:C$4899,2,FALSE())="",1,0.5)</f>
        <v>0.5</v>
      </c>
    </row>
    <row r="1238" spans="1:18" ht="14.25" customHeight="1" x14ac:dyDescent="0.35">
      <c r="A1238" t="s">
        <v>11883</v>
      </c>
      <c r="B1238" t="s">
        <v>11884</v>
      </c>
      <c r="C1238" t="s">
        <v>11894</v>
      </c>
      <c r="D1238" t="s">
        <v>5418</v>
      </c>
      <c r="F1238">
        <v>0</v>
      </c>
      <c r="G1238" t="s">
        <v>11895</v>
      </c>
      <c r="H1238" t="s">
        <v>11896</v>
      </c>
      <c r="I1238">
        <v>26007</v>
      </c>
      <c r="J1238">
        <v>28911</v>
      </c>
      <c r="K1238">
        <v>28911</v>
      </c>
      <c r="L1238" s="10">
        <v>689</v>
      </c>
      <c r="M1238" s="10">
        <v>767</v>
      </c>
      <c r="N1238" s="10">
        <v>973</v>
      </c>
      <c r="O1238" s="10">
        <v>1212</v>
      </c>
      <c r="P1238" s="10">
        <v>1632</v>
      </c>
      <c r="Q1238" t="str">
        <f>VLOOKUP(I1238,'CoC Range'!A$2:B$4899,2,FALSE())</f>
        <v>MI-500</v>
      </c>
      <c r="R1238">
        <f>IF(VLOOKUP(Q1238,'CoC Range'!B$2:C$4899,2,FALSE())="",1,0.5)</f>
        <v>0.5</v>
      </c>
    </row>
    <row r="1239" spans="1:18" ht="14.25" customHeight="1" x14ac:dyDescent="0.35">
      <c r="A1239" t="s">
        <v>11883</v>
      </c>
      <c r="B1239" t="s">
        <v>11884</v>
      </c>
      <c r="C1239" t="s">
        <v>11897</v>
      </c>
      <c r="D1239" t="s">
        <v>5420</v>
      </c>
      <c r="F1239">
        <v>0</v>
      </c>
      <c r="G1239" t="s">
        <v>11898</v>
      </c>
      <c r="H1239" t="s">
        <v>11899</v>
      </c>
      <c r="I1239">
        <v>26009</v>
      </c>
      <c r="J1239">
        <v>23662</v>
      </c>
      <c r="K1239">
        <v>23662</v>
      </c>
      <c r="L1239" s="10">
        <v>801</v>
      </c>
      <c r="M1239" s="10">
        <v>897</v>
      </c>
      <c r="N1239" s="10">
        <v>1162</v>
      </c>
      <c r="O1239" s="10">
        <v>1393</v>
      </c>
      <c r="P1239" s="10">
        <v>1613</v>
      </c>
      <c r="Q1239" t="str">
        <f>VLOOKUP(I1239,'CoC Range'!A$2:B$4899,2,FALSE())</f>
        <v>MI-512</v>
      </c>
      <c r="R1239">
        <f>IF(VLOOKUP(Q1239,'CoC Range'!B$2:C$4899,2,FALSE())="",1,0.5)</f>
        <v>0.5</v>
      </c>
    </row>
    <row r="1240" spans="1:18" ht="14.25" customHeight="1" x14ac:dyDescent="0.35">
      <c r="A1240" t="s">
        <v>11883</v>
      </c>
      <c r="B1240" t="s">
        <v>11884</v>
      </c>
      <c r="C1240" t="s">
        <v>11900</v>
      </c>
      <c r="D1240" t="s">
        <v>5422</v>
      </c>
      <c r="F1240">
        <v>0</v>
      </c>
      <c r="G1240" t="s">
        <v>11901</v>
      </c>
      <c r="H1240" t="s">
        <v>11902</v>
      </c>
      <c r="I1240">
        <v>26011</v>
      </c>
      <c r="J1240">
        <v>15031</v>
      </c>
      <c r="K1240">
        <v>15031</v>
      </c>
      <c r="L1240" s="10">
        <v>671</v>
      </c>
      <c r="M1240" s="10">
        <v>742</v>
      </c>
      <c r="N1240" s="10">
        <v>973</v>
      </c>
      <c r="O1240" s="10">
        <v>1353</v>
      </c>
      <c r="P1240" s="10">
        <v>1519</v>
      </c>
      <c r="Q1240" t="str">
        <f>VLOOKUP(I1240,'CoC Range'!A$2:B$4899,2,FALSE())</f>
        <v>MI-500</v>
      </c>
      <c r="R1240">
        <f>IF(VLOOKUP(Q1240,'CoC Range'!B$2:C$4899,2,FALSE())="",1,0.5)</f>
        <v>0.5</v>
      </c>
    </row>
    <row r="1241" spans="1:18" ht="14.25" customHeight="1" x14ac:dyDescent="0.35">
      <c r="A1241" t="s">
        <v>11883</v>
      </c>
      <c r="B1241" t="s">
        <v>11884</v>
      </c>
      <c r="C1241" t="s">
        <v>11903</v>
      </c>
      <c r="D1241" t="s">
        <v>5424</v>
      </c>
      <c r="F1241">
        <v>0</v>
      </c>
      <c r="G1241" t="s">
        <v>11904</v>
      </c>
      <c r="H1241" t="s">
        <v>11905</v>
      </c>
      <c r="I1241">
        <v>26013</v>
      </c>
      <c r="J1241">
        <v>8245</v>
      </c>
      <c r="K1241">
        <v>8245</v>
      </c>
      <c r="L1241" s="10">
        <v>689</v>
      </c>
      <c r="M1241" s="10">
        <v>742</v>
      </c>
      <c r="N1241" s="10">
        <v>973</v>
      </c>
      <c r="O1241" s="10">
        <v>1167</v>
      </c>
      <c r="P1241" s="10">
        <v>1299</v>
      </c>
      <c r="Q1241" t="str">
        <f>VLOOKUP(I1241,'CoC Range'!A$2:B$4899,2,FALSE())</f>
        <v>MI-500</v>
      </c>
      <c r="R1241">
        <f>IF(VLOOKUP(Q1241,'CoC Range'!B$2:C$4899,2,FALSE())="",1,0.5)</f>
        <v>0.5</v>
      </c>
    </row>
    <row r="1242" spans="1:18" ht="14.25" customHeight="1" x14ac:dyDescent="0.35">
      <c r="A1242" t="s">
        <v>11883</v>
      </c>
      <c r="B1242" t="s">
        <v>11884</v>
      </c>
      <c r="C1242" t="s">
        <v>11906</v>
      </c>
      <c r="D1242" t="s">
        <v>5426</v>
      </c>
      <c r="F1242">
        <v>1</v>
      </c>
      <c r="G1242" t="s">
        <v>11907</v>
      </c>
      <c r="H1242" t="s">
        <v>11908</v>
      </c>
      <c r="I1242">
        <v>26015</v>
      </c>
      <c r="J1242">
        <v>62581</v>
      </c>
      <c r="K1242">
        <v>62581</v>
      </c>
      <c r="L1242" s="10">
        <v>1010</v>
      </c>
      <c r="M1242" s="10">
        <v>1017</v>
      </c>
      <c r="N1242" s="10">
        <v>1334</v>
      </c>
      <c r="O1242" s="10">
        <v>1735</v>
      </c>
      <c r="P1242" s="10">
        <v>2013</v>
      </c>
      <c r="Q1242" t="str">
        <f>VLOOKUP(I1242,'CoC Range'!A$2:B$4899,2,FALSE())</f>
        <v>MI-500</v>
      </c>
      <c r="R1242">
        <f>IF(VLOOKUP(Q1242,'CoC Range'!B$2:C$4899,2,FALSE())="",1,0.5)</f>
        <v>0.5</v>
      </c>
    </row>
    <row r="1243" spans="1:18" ht="14.25" customHeight="1" x14ac:dyDescent="0.35">
      <c r="A1243" t="s">
        <v>11883</v>
      </c>
      <c r="B1243" t="s">
        <v>11884</v>
      </c>
      <c r="C1243" t="s">
        <v>11909</v>
      </c>
      <c r="D1243" t="s">
        <v>3946</v>
      </c>
      <c r="F1243">
        <v>1</v>
      </c>
      <c r="G1243" t="s">
        <v>11910</v>
      </c>
      <c r="H1243" t="s">
        <v>11911</v>
      </c>
      <c r="I1243">
        <v>26017</v>
      </c>
      <c r="J1243">
        <v>103752</v>
      </c>
      <c r="K1243">
        <v>103752</v>
      </c>
      <c r="L1243" s="10">
        <v>809</v>
      </c>
      <c r="M1243" s="10">
        <v>814</v>
      </c>
      <c r="N1243" s="10">
        <v>1030</v>
      </c>
      <c r="O1243" s="10">
        <v>1399</v>
      </c>
      <c r="P1243" s="10">
        <v>1518</v>
      </c>
      <c r="Q1243" t="str">
        <f>VLOOKUP(I1243,'CoC Range'!A$2:B$4899,2,FALSE())</f>
        <v>MI-500</v>
      </c>
      <c r="R1243">
        <f>IF(VLOOKUP(Q1243,'CoC Range'!B$2:C$4899,2,FALSE())="",1,0.5)</f>
        <v>0.5</v>
      </c>
    </row>
    <row r="1244" spans="1:18" ht="14.25" customHeight="1" x14ac:dyDescent="0.35">
      <c r="A1244" t="s">
        <v>11883</v>
      </c>
      <c r="B1244" t="s">
        <v>11884</v>
      </c>
      <c r="C1244" t="s">
        <v>11912</v>
      </c>
      <c r="D1244" t="s">
        <v>5429</v>
      </c>
      <c r="F1244">
        <v>1</v>
      </c>
      <c r="G1244" t="s">
        <v>11913</v>
      </c>
      <c r="H1244" t="s">
        <v>11914</v>
      </c>
      <c r="I1244">
        <v>26019</v>
      </c>
      <c r="J1244">
        <v>18058</v>
      </c>
      <c r="K1244">
        <v>18058</v>
      </c>
      <c r="L1244" s="10">
        <v>904</v>
      </c>
      <c r="M1244" s="10">
        <v>937</v>
      </c>
      <c r="N1244" s="10">
        <v>1224</v>
      </c>
      <c r="O1244" s="10">
        <v>1586</v>
      </c>
      <c r="P1244" s="10">
        <v>1720</v>
      </c>
      <c r="Q1244" t="str">
        <f>VLOOKUP(I1244,'CoC Range'!A$2:B$4899,2,FALSE())</f>
        <v>MI-512</v>
      </c>
      <c r="R1244">
        <f>IF(VLOOKUP(Q1244,'CoC Range'!B$2:C$4899,2,FALSE())="",1,0.5)</f>
        <v>0.5</v>
      </c>
    </row>
    <row r="1245" spans="1:18" ht="14.25" customHeight="1" x14ac:dyDescent="0.35">
      <c r="A1245" t="s">
        <v>11883</v>
      </c>
      <c r="B1245" t="s">
        <v>11884</v>
      </c>
      <c r="C1245" t="s">
        <v>11915</v>
      </c>
      <c r="D1245" t="s">
        <v>4074</v>
      </c>
      <c r="F1245">
        <v>1</v>
      </c>
      <c r="G1245" t="s">
        <v>11916</v>
      </c>
      <c r="H1245" t="s">
        <v>11917</v>
      </c>
      <c r="I1245">
        <v>26021</v>
      </c>
      <c r="J1245">
        <v>153938</v>
      </c>
      <c r="K1245">
        <v>153938</v>
      </c>
      <c r="L1245" s="10">
        <v>816</v>
      </c>
      <c r="M1245" s="10">
        <v>902</v>
      </c>
      <c r="N1245" s="10">
        <v>1184</v>
      </c>
      <c r="O1245" s="10">
        <v>1556</v>
      </c>
      <c r="P1245" s="10">
        <v>1568</v>
      </c>
      <c r="Q1245" t="str">
        <f>VLOOKUP(I1245,'CoC Range'!A$2:B$4899,2,FALSE())</f>
        <v>MI-500</v>
      </c>
      <c r="R1245">
        <f>IF(VLOOKUP(Q1245,'CoC Range'!B$2:C$4899,2,FALSE())="",1,0.5)</f>
        <v>0.5</v>
      </c>
    </row>
    <row r="1246" spans="1:18" ht="14.25" customHeight="1" x14ac:dyDescent="0.35">
      <c r="A1246" t="s">
        <v>11883</v>
      </c>
      <c r="B1246" t="s">
        <v>11884</v>
      </c>
      <c r="C1246" t="s">
        <v>11918</v>
      </c>
      <c r="D1246" t="s">
        <v>5432</v>
      </c>
      <c r="F1246">
        <v>0</v>
      </c>
      <c r="G1246" t="s">
        <v>11919</v>
      </c>
      <c r="H1246" t="s">
        <v>11920</v>
      </c>
      <c r="I1246">
        <v>26023</v>
      </c>
      <c r="J1246">
        <v>44795</v>
      </c>
      <c r="K1246">
        <v>44795</v>
      </c>
      <c r="L1246" s="10">
        <v>689</v>
      </c>
      <c r="M1246" s="10">
        <v>840</v>
      </c>
      <c r="N1246" s="10">
        <v>973</v>
      </c>
      <c r="O1246" s="10">
        <v>1324</v>
      </c>
      <c r="P1246" s="10">
        <v>1329</v>
      </c>
      <c r="Q1246" t="str">
        <f>VLOOKUP(I1246,'CoC Range'!A$2:B$4899,2,FALSE())</f>
        <v>MI-500</v>
      </c>
      <c r="R1246">
        <f>IF(VLOOKUP(Q1246,'CoC Range'!B$2:C$4899,2,FALSE())="",1,0.5)</f>
        <v>0.5</v>
      </c>
    </row>
    <row r="1247" spans="1:18" ht="14.25" customHeight="1" x14ac:dyDescent="0.35">
      <c r="A1247" t="s">
        <v>11883</v>
      </c>
      <c r="B1247" t="s">
        <v>11884</v>
      </c>
      <c r="C1247" t="s">
        <v>11921</v>
      </c>
      <c r="D1247" t="s">
        <v>3341</v>
      </c>
      <c r="F1247">
        <v>1</v>
      </c>
      <c r="G1247" t="s">
        <v>11922</v>
      </c>
      <c r="H1247" t="s">
        <v>11923</v>
      </c>
      <c r="I1247">
        <v>26025</v>
      </c>
      <c r="J1247">
        <v>134011</v>
      </c>
      <c r="K1247">
        <v>134011</v>
      </c>
      <c r="L1247" s="10">
        <v>833</v>
      </c>
      <c r="M1247" s="10">
        <v>976</v>
      </c>
      <c r="N1247" s="10">
        <v>1176</v>
      </c>
      <c r="O1247" s="10">
        <v>1410</v>
      </c>
      <c r="P1247" s="10">
        <v>1565</v>
      </c>
      <c r="Q1247" t="str">
        <f>VLOOKUP(I1247,'CoC Range'!A$2:B$4899,2,FALSE())</f>
        <v>MI-514</v>
      </c>
      <c r="R1247">
        <f>IF(VLOOKUP(Q1247,'CoC Range'!B$2:C$4899,2,FALSE())="",1,0.5)</f>
        <v>1</v>
      </c>
    </row>
    <row r="1248" spans="1:18" ht="14.25" customHeight="1" x14ac:dyDescent="0.35">
      <c r="A1248" t="s">
        <v>11883</v>
      </c>
      <c r="B1248" t="s">
        <v>11884</v>
      </c>
      <c r="C1248" t="s">
        <v>11924</v>
      </c>
      <c r="D1248" t="s">
        <v>4424</v>
      </c>
      <c r="F1248">
        <v>1</v>
      </c>
      <c r="G1248" t="s">
        <v>11925</v>
      </c>
      <c r="H1248" t="s">
        <v>11926</v>
      </c>
      <c r="I1248">
        <v>26027</v>
      </c>
      <c r="J1248">
        <v>51604</v>
      </c>
      <c r="K1248">
        <v>51604</v>
      </c>
      <c r="L1248" s="10">
        <v>775</v>
      </c>
      <c r="M1248" s="10">
        <v>906</v>
      </c>
      <c r="N1248" s="10">
        <v>993</v>
      </c>
      <c r="O1248" s="10">
        <v>1272</v>
      </c>
      <c r="P1248" s="10">
        <v>1666</v>
      </c>
      <c r="Q1248" t="str">
        <f>VLOOKUP(I1248,'CoC Range'!A$2:B$4899,2,FALSE())</f>
        <v>MI-500</v>
      </c>
      <c r="R1248">
        <f>IF(VLOOKUP(Q1248,'CoC Range'!B$2:C$4899,2,FALSE())="",1,0.5)</f>
        <v>0.5</v>
      </c>
    </row>
    <row r="1249" spans="1:18" ht="14.25" customHeight="1" x14ac:dyDescent="0.35">
      <c r="A1249" t="s">
        <v>11883</v>
      </c>
      <c r="B1249" t="s">
        <v>11884</v>
      </c>
      <c r="C1249" t="s">
        <v>11927</v>
      </c>
      <c r="D1249" t="s">
        <v>5436</v>
      </c>
      <c r="F1249">
        <v>0</v>
      </c>
      <c r="G1249" t="s">
        <v>11928</v>
      </c>
      <c r="H1249" t="s">
        <v>11929</v>
      </c>
      <c r="I1249">
        <v>26029</v>
      </c>
      <c r="J1249">
        <v>26174</v>
      </c>
      <c r="K1249">
        <v>26174</v>
      </c>
      <c r="L1249" s="10">
        <v>736</v>
      </c>
      <c r="M1249" s="10">
        <v>800</v>
      </c>
      <c r="N1249" s="10">
        <v>1039</v>
      </c>
      <c r="O1249" s="10">
        <v>1445</v>
      </c>
      <c r="P1249" s="10">
        <v>1622</v>
      </c>
      <c r="Q1249" t="str">
        <f>VLOOKUP(I1249,'CoC Range'!A$2:B$4899,2,FALSE())</f>
        <v>MI-500</v>
      </c>
      <c r="R1249">
        <f>IF(VLOOKUP(Q1249,'CoC Range'!B$2:C$4899,2,FALSE())="",1,0.5)</f>
        <v>0.5</v>
      </c>
    </row>
    <row r="1250" spans="1:18" ht="14.25" customHeight="1" x14ac:dyDescent="0.35">
      <c r="A1250" t="s">
        <v>11883</v>
      </c>
      <c r="B1250" t="s">
        <v>11884</v>
      </c>
      <c r="C1250" t="s">
        <v>11930</v>
      </c>
      <c r="D1250" t="s">
        <v>5438</v>
      </c>
      <c r="F1250">
        <v>0</v>
      </c>
      <c r="G1250" t="s">
        <v>11931</v>
      </c>
      <c r="H1250" t="s">
        <v>11932</v>
      </c>
      <c r="I1250">
        <v>26031</v>
      </c>
      <c r="J1250">
        <v>25709</v>
      </c>
      <c r="K1250">
        <v>25709</v>
      </c>
      <c r="L1250" s="10">
        <v>746</v>
      </c>
      <c r="M1250" s="10">
        <v>803</v>
      </c>
      <c r="N1250" s="10">
        <v>1054</v>
      </c>
      <c r="O1250" s="10">
        <v>1264</v>
      </c>
      <c r="P1250" s="10">
        <v>1403</v>
      </c>
      <c r="Q1250" t="str">
        <f>VLOOKUP(I1250,'CoC Range'!A$2:B$4899,2,FALSE())</f>
        <v>MI-500</v>
      </c>
      <c r="R1250">
        <f>IF(VLOOKUP(Q1250,'CoC Range'!B$2:C$4899,2,FALSE())="",1,0.5)</f>
        <v>0.5</v>
      </c>
    </row>
    <row r="1251" spans="1:18" ht="14.25" customHeight="1" x14ac:dyDescent="0.35">
      <c r="A1251" t="s">
        <v>11883</v>
      </c>
      <c r="B1251" t="s">
        <v>11884</v>
      </c>
      <c r="C1251" t="s">
        <v>11933</v>
      </c>
      <c r="D1251" t="s">
        <v>5440</v>
      </c>
      <c r="F1251">
        <v>0</v>
      </c>
      <c r="G1251" t="s">
        <v>11934</v>
      </c>
      <c r="H1251" t="s">
        <v>11935</v>
      </c>
      <c r="I1251">
        <v>26033</v>
      </c>
      <c r="J1251">
        <v>36670</v>
      </c>
      <c r="K1251">
        <v>36670</v>
      </c>
      <c r="L1251" s="10">
        <v>735</v>
      </c>
      <c r="M1251" s="10">
        <v>823</v>
      </c>
      <c r="N1251" s="10">
        <v>1066</v>
      </c>
      <c r="O1251" s="10">
        <v>1278</v>
      </c>
      <c r="P1251" s="10">
        <v>1411</v>
      </c>
      <c r="Q1251" t="str">
        <f>VLOOKUP(I1251,'CoC Range'!A$2:B$4899,2,FALSE())</f>
        <v>MI-500</v>
      </c>
      <c r="R1251">
        <f>IF(VLOOKUP(Q1251,'CoC Range'!B$2:C$4899,2,FALSE())="",1,0.5)</f>
        <v>0.5</v>
      </c>
    </row>
    <row r="1252" spans="1:18" ht="14.25" customHeight="1" x14ac:dyDescent="0.35">
      <c r="A1252" t="s">
        <v>11883</v>
      </c>
      <c r="B1252" t="s">
        <v>11884</v>
      </c>
      <c r="C1252" t="s">
        <v>11936</v>
      </c>
      <c r="D1252" t="s">
        <v>5442</v>
      </c>
      <c r="F1252">
        <v>0</v>
      </c>
      <c r="G1252" t="s">
        <v>11937</v>
      </c>
      <c r="H1252" t="s">
        <v>11938</v>
      </c>
      <c r="I1252">
        <v>26035</v>
      </c>
      <c r="J1252">
        <v>30998</v>
      </c>
      <c r="K1252">
        <v>30998</v>
      </c>
      <c r="L1252" s="10">
        <v>698</v>
      </c>
      <c r="M1252" s="10">
        <v>751</v>
      </c>
      <c r="N1252" s="10">
        <v>986</v>
      </c>
      <c r="O1252" s="10">
        <v>1189</v>
      </c>
      <c r="P1252" s="10">
        <v>1611</v>
      </c>
      <c r="Q1252" t="str">
        <f>VLOOKUP(I1252,'CoC Range'!A$2:B$4899,2,FALSE())</f>
        <v>MI-500</v>
      </c>
      <c r="R1252">
        <f>IF(VLOOKUP(Q1252,'CoC Range'!B$2:C$4899,2,FALSE())="",1,0.5)</f>
        <v>0.5</v>
      </c>
    </row>
    <row r="1253" spans="1:18" ht="14.25" customHeight="1" x14ac:dyDescent="0.35">
      <c r="A1253" t="s">
        <v>11883</v>
      </c>
      <c r="B1253" t="s">
        <v>11884</v>
      </c>
      <c r="C1253" t="s">
        <v>11939</v>
      </c>
      <c r="D1253" t="s">
        <v>4432</v>
      </c>
      <c r="F1253">
        <v>1</v>
      </c>
      <c r="G1253" t="s">
        <v>11940</v>
      </c>
      <c r="H1253" t="s">
        <v>11941</v>
      </c>
      <c r="I1253">
        <v>26037</v>
      </c>
      <c r="J1253">
        <v>79249</v>
      </c>
      <c r="K1253">
        <v>79249</v>
      </c>
      <c r="L1253" s="10">
        <v>973</v>
      </c>
      <c r="M1253" s="10">
        <v>1012</v>
      </c>
      <c r="N1253" s="10">
        <v>1268</v>
      </c>
      <c r="O1253" s="10">
        <v>1627</v>
      </c>
      <c r="P1253" s="10">
        <v>1679</v>
      </c>
      <c r="Q1253" t="str">
        <f>VLOOKUP(I1253,'CoC Range'!A$2:B$4899,2,FALSE())</f>
        <v>MI-500</v>
      </c>
      <c r="R1253">
        <f>IF(VLOOKUP(Q1253,'CoC Range'!B$2:C$4899,2,FALSE())="",1,0.5)</f>
        <v>0.5</v>
      </c>
    </row>
    <row r="1254" spans="1:18" ht="14.25" customHeight="1" x14ac:dyDescent="0.35">
      <c r="A1254" t="s">
        <v>11883</v>
      </c>
      <c r="B1254" t="s">
        <v>11884</v>
      </c>
      <c r="C1254" t="s">
        <v>11942</v>
      </c>
      <c r="D1254" t="s">
        <v>3580</v>
      </c>
      <c r="F1254">
        <v>0</v>
      </c>
      <c r="G1254" t="s">
        <v>11943</v>
      </c>
      <c r="H1254" t="s">
        <v>11944</v>
      </c>
      <c r="I1254">
        <v>26039</v>
      </c>
      <c r="J1254">
        <v>13197</v>
      </c>
      <c r="K1254">
        <v>13197</v>
      </c>
      <c r="L1254" s="10">
        <v>716</v>
      </c>
      <c r="M1254" s="10">
        <v>875</v>
      </c>
      <c r="N1254" s="10">
        <v>1038</v>
      </c>
      <c r="O1254" s="10">
        <v>1245</v>
      </c>
      <c r="P1254" s="10">
        <v>1472</v>
      </c>
      <c r="Q1254" t="str">
        <f>VLOOKUP(I1254,'CoC Range'!A$2:B$4899,2,FALSE())</f>
        <v>MI-500</v>
      </c>
      <c r="R1254">
        <f>IF(VLOOKUP(Q1254,'CoC Range'!B$2:C$4899,2,FALSE())="",1,0.5)</f>
        <v>0.5</v>
      </c>
    </row>
    <row r="1255" spans="1:18" ht="14.25" customHeight="1" x14ac:dyDescent="0.35">
      <c r="A1255" t="s">
        <v>11883</v>
      </c>
      <c r="B1255" t="s">
        <v>11884</v>
      </c>
      <c r="C1255" t="s">
        <v>11945</v>
      </c>
      <c r="D1255" t="s">
        <v>3827</v>
      </c>
      <c r="F1255">
        <v>0</v>
      </c>
      <c r="G1255" t="s">
        <v>11946</v>
      </c>
      <c r="H1255" t="s">
        <v>11947</v>
      </c>
      <c r="I1255">
        <v>26041</v>
      </c>
      <c r="J1255">
        <v>36839</v>
      </c>
      <c r="K1255">
        <v>36839</v>
      </c>
      <c r="L1255" s="10">
        <v>714</v>
      </c>
      <c r="M1255" s="10">
        <v>742</v>
      </c>
      <c r="N1255" s="10">
        <v>973</v>
      </c>
      <c r="O1255" s="10">
        <v>1288</v>
      </c>
      <c r="P1255" s="10">
        <v>1632</v>
      </c>
      <c r="Q1255" t="str">
        <f>VLOOKUP(I1255,'CoC Range'!A$2:B$4899,2,FALSE())</f>
        <v>MI-500</v>
      </c>
      <c r="R1255">
        <f>IF(VLOOKUP(Q1255,'CoC Range'!B$2:C$4899,2,FALSE())="",1,0.5)</f>
        <v>0.5</v>
      </c>
    </row>
    <row r="1256" spans="1:18" ht="14.25" customHeight="1" x14ac:dyDescent="0.35">
      <c r="A1256" t="s">
        <v>11883</v>
      </c>
      <c r="B1256" t="s">
        <v>11884</v>
      </c>
      <c r="C1256" t="s">
        <v>11948</v>
      </c>
      <c r="D1256" t="s">
        <v>4743</v>
      </c>
      <c r="F1256">
        <v>0</v>
      </c>
      <c r="G1256" t="s">
        <v>11949</v>
      </c>
      <c r="H1256" t="s">
        <v>11950</v>
      </c>
      <c r="I1256">
        <v>26043</v>
      </c>
      <c r="J1256">
        <v>25937</v>
      </c>
      <c r="K1256">
        <v>25937</v>
      </c>
      <c r="L1256" s="10">
        <v>689</v>
      </c>
      <c r="M1256" s="10">
        <v>841</v>
      </c>
      <c r="N1256" s="10">
        <v>973</v>
      </c>
      <c r="O1256" s="10">
        <v>1182</v>
      </c>
      <c r="P1256" s="10">
        <v>1632</v>
      </c>
      <c r="Q1256" t="str">
        <f>VLOOKUP(I1256,'CoC Range'!A$2:B$4899,2,FALSE())</f>
        <v>MI-500</v>
      </c>
      <c r="R1256">
        <f>IF(VLOOKUP(Q1256,'CoC Range'!B$2:C$4899,2,FALSE())="",1,0.5)</f>
        <v>0.5</v>
      </c>
    </row>
    <row r="1257" spans="1:18" ht="14.25" customHeight="1" x14ac:dyDescent="0.35">
      <c r="A1257" t="s">
        <v>11883</v>
      </c>
      <c r="B1257" t="s">
        <v>11884</v>
      </c>
      <c r="C1257" t="s">
        <v>11939</v>
      </c>
      <c r="D1257" t="s">
        <v>5448</v>
      </c>
      <c r="F1257">
        <v>1</v>
      </c>
      <c r="G1257" t="s">
        <v>11940</v>
      </c>
      <c r="H1257" t="s">
        <v>11951</v>
      </c>
      <c r="I1257">
        <v>26045</v>
      </c>
      <c r="J1257">
        <v>109072</v>
      </c>
      <c r="K1257">
        <v>109072</v>
      </c>
      <c r="L1257" s="10">
        <v>973</v>
      </c>
      <c r="M1257" s="10">
        <v>1012</v>
      </c>
      <c r="N1257" s="10">
        <v>1268</v>
      </c>
      <c r="O1257" s="10">
        <v>1627</v>
      </c>
      <c r="P1257" s="10">
        <v>1679</v>
      </c>
      <c r="Q1257" t="str">
        <f>VLOOKUP(I1257,'CoC Range'!A$2:B$4899,2,FALSE())</f>
        <v>MI-523</v>
      </c>
      <c r="R1257">
        <f>IF(VLOOKUP(Q1257,'CoC Range'!B$2:C$4899,2,FALSE())="",1,0.5)</f>
        <v>1</v>
      </c>
    </row>
    <row r="1258" spans="1:18" ht="14.25" customHeight="1" x14ac:dyDescent="0.35">
      <c r="A1258" t="s">
        <v>11883</v>
      </c>
      <c r="B1258" t="s">
        <v>11884</v>
      </c>
      <c r="C1258" t="s">
        <v>11952</v>
      </c>
      <c r="D1258" t="s">
        <v>4747</v>
      </c>
      <c r="F1258">
        <v>0</v>
      </c>
      <c r="G1258" t="s">
        <v>11953</v>
      </c>
      <c r="H1258" t="s">
        <v>11954</v>
      </c>
      <c r="I1258">
        <v>26047</v>
      </c>
      <c r="J1258">
        <v>34072</v>
      </c>
      <c r="K1258">
        <v>34072</v>
      </c>
      <c r="L1258" s="10">
        <v>863</v>
      </c>
      <c r="M1258" s="10">
        <v>941</v>
      </c>
      <c r="N1258" s="10">
        <v>1235</v>
      </c>
      <c r="O1258" s="10">
        <v>1481</v>
      </c>
      <c r="P1258" s="10">
        <v>1635</v>
      </c>
      <c r="Q1258" t="str">
        <f>VLOOKUP(I1258,'CoC Range'!A$2:B$4899,2,FALSE())</f>
        <v>MI-500</v>
      </c>
      <c r="R1258">
        <f>IF(VLOOKUP(Q1258,'CoC Range'!B$2:C$4899,2,FALSE())="",1,0.5)</f>
        <v>0.5</v>
      </c>
    </row>
    <row r="1259" spans="1:18" ht="14.25" customHeight="1" x14ac:dyDescent="0.35">
      <c r="A1259" t="s">
        <v>11883</v>
      </c>
      <c r="B1259" t="s">
        <v>11884</v>
      </c>
      <c r="C1259" t="s">
        <v>11955</v>
      </c>
      <c r="D1259" t="s">
        <v>5451</v>
      </c>
      <c r="F1259">
        <v>1</v>
      </c>
      <c r="G1259" t="s">
        <v>11956</v>
      </c>
      <c r="H1259" t="s">
        <v>11957</v>
      </c>
      <c r="I1259">
        <v>26049</v>
      </c>
      <c r="J1259">
        <v>405280</v>
      </c>
      <c r="K1259">
        <v>405280</v>
      </c>
      <c r="L1259" s="10">
        <v>731</v>
      </c>
      <c r="M1259" s="10">
        <v>856</v>
      </c>
      <c r="N1259" s="10">
        <v>1033</v>
      </c>
      <c r="O1259" s="10">
        <v>1272</v>
      </c>
      <c r="P1259" s="10">
        <v>1497</v>
      </c>
      <c r="Q1259" t="str">
        <f>VLOOKUP(I1259,'CoC Range'!A$2:B$4899,2,FALSE())</f>
        <v>MI-505</v>
      </c>
      <c r="R1259">
        <f>IF(VLOOKUP(Q1259,'CoC Range'!B$2:C$4899,2,FALSE())="",1,0.5)</f>
        <v>1</v>
      </c>
    </row>
    <row r="1260" spans="1:18" ht="14.25" customHeight="1" x14ac:dyDescent="0.35">
      <c r="A1260" t="s">
        <v>11883</v>
      </c>
      <c r="B1260" t="s">
        <v>11884</v>
      </c>
      <c r="C1260" t="s">
        <v>11958</v>
      </c>
      <c r="D1260" t="s">
        <v>5453</v>
      </c>
      <c r="F1260">
        <v>0</v>
      </c>
      <c r="G1260" t="s">
        <v>11959</v>
      </c>
      <c r="H1260" t="s">
        <v>11960</v>
      </c>
      <c r="I1260">
        <v>26051</v>
      </c>
      <c r="J1260">
        <v>25461</v>
      </c>
      <c r="K1260">
        <v>25461</v>
      </c>
      <c r="L1260" s="10">
        <v>689</v>
      </c>
      <c r="M1260" s="10">
        <v>742</v>
      </c>
      <c r="N1260" s="10">
        <v>973</v>
      </c>
      <c r="O1260" s="10">
        <v>1353</v>
      </c>
      <c r="P1260" s="10">
        <v>1606</v>
      </c>
      <c r="Q1260" t="str">
        <f>VLOOKUP(I1260,'CoC Range'!A$2:B$4899,2,FALSE())</f>
        <v>MI-500</v>
      </c>
      <c r="R1260">
        <f>IF(VLOOKUP(Q1260,'CoC Range'!B$2:C$4899,2,FALSE())="",1,0.5)</f>
        <v>0.5</v>
      </c>
    </row>
    <row r="1261" spans="1:18" ht="14.25" customHeight="1" x14ac:dyDescent="0.35">
      <c r="A1261" t="s">
        <v>11883</v>
      </c>
      <c r="B1261" t="s">
        <v>11884</v>
      </c>
      <c r="C1261" t="s">
        <v>11961</v>
      </c>
      <c r="D1261" t="s">
        <v>5455</v>
      </c>
      <c r="F1261">
        <v>0</v>
      </c>
      <c r="G1261" t="s">
        <v>11962</v>
      </c>
      <c r="H1261" t="s">
        <v>11963</v>
      </c>
      <c r="I1261">
        <v>26053</v>
      </c>
      <c r="J1261">
        <v>14597</v>
      </c>
      <c r="K1261">
        <v>14597</v>
      </c>
      <c r="L1261" s="10">
        <v>689</v>
      </c>
      <c r="M1261" s="10">
        <v>761</v>
      </c>
      <c r="N1261" s="10">
        <v>973</v>
      </c>
      <c r="O1261" s="10">
        <v>1353</v>
      </c>
      <c r="P1261" s="10">
        <v>1411</v>
      </c>
      <c r="Q1261" t="str">
        <f>VLOOKUP(I1261,'CoC Range'!A$2:B$4899,2,FALSE())</f>
        <v>MI-500</v>
      </c>
      <c r="R1261">
        <f>IF(VLOOKUP(Q1261,'CoC Range'!B$2:C$4899,2,FALSE())="",1,0.5)</f>
        <v>0.5</v>
      </c>
    </row>
    <row r="1262" spans="1:18" ht="14.25" customHeight="1" x14ac:dyDescent="0.35">
      <c r="A1262" t="s">
        <v>11883</v>
      </c>
      <c r="B1262" t="s">
        <v>11884</v>
      </c>
      <c r="C1262" t="s">
        <v>11964</v>
      </c>
      <c r="D1262" t="s">
        <v>5457</v>
      </c>
      <c r="F1262">
        <v>1</v>
      </c>
      <c r="G1262" t="s">
        <v>11965</v>
      </c>
      <c r="H1262" t="s">
        <v>11966</v>
      </c>
      <c r="I1262">
        <v>26055</v>
      </c>
      <c r="J1262">
        <v>95315</v>
      </c>
      <c r="K1262">
        <v>95315</v>
      </c>
      <c r="L1262" s="10">
        <v>1136</v>
      </c>
      <c r="M1262" s="10">
        <v>1143</v>
      </c>
      <c r="N1262" s="10">
        <v>1357</v>
      </c>
      <c r="O1262" s="10">
        <v>1747</v>
      </c>
      <c r="P1262" s="10">
        <v>1797</v>
      </c>
      <c r="Q1262" t="str">
        <f>VLOOKUP(I1262,'CoC Range'!A$2:B$4899,2,FALSE())</f>
        <v>MI-512</v>
      </c>
      <c r="R1262">
        <f>IF(VLOOKUP(Q1262,'CoC Range'!B$2:C$4899,2,FALSE())="",1,0.5)</f>
        <v>0.5</v>
      </c>
    </row>
    <row r="1263" spans="1:18" ht="14.25" customHeight="1" x14ac:dyDescent="0.35">
      <c r="A1263" t="s">
        <v>11883</v>
      </c>
      <c r="B1263" t="s">
        <v>11884</v>
      </c>
      <c r="C1263" t="s">
        <v>11967</v>
      </c>
      <c r="D1263" t="s">
        <v>5459</v>
      </c>
      <c r="F1263">
        <v>0</v>
      </c>
      <c r="G1263" t="s">
        <v>11968</v>
      </c>
      <c r="H1263" t="s">
        <v>11969</v>
      </c>
      <c r="I1263">
        <v>26057</v>
      </c>
      <c r="J1263">
        <v>41534</v>
      </c>
      <c r="K1263">
        <v>41534</v>
      </c>
      <c r="L1263" s="10">
        <v>689</v>
      </c>
      <c r="M1263" s="10">
        <v>742</v>
      </c>
      <c r="N1263" s="10">
        <v>973</v>
      </c>
      <c r="O1263" s="10">
        <v>1304</v>
      </c>
      <c r="P1263" s="10">
        <v>1455</v>
      </c>
      <c r="Q1263" t="str">
        <f>VLOOKUP(I1263,'CoC Range'!A$2:B$4899,2,FALSE())</f>
        <v>MI-500</v>
      </c>
      <c r="R1263">
        <f>IF(VLOOKUP(Q1263,'CoC Range'!B$2:C$4899,2,FALSE())="",1,0.5)</f>
        <v>0.5</v>
      </c>
    </row>
    <row r="1264" spans="1:18" ht="14.25" customHeight="1" x14ac:dyDescent="0.35">
      <c r="A1264" t="s">
        <v>11883</v>
      </c>
      <c r="B1264" t="s">
        <v>11884</v>
      </c>
      <c r="C1264" t="s">
        <v>11970</v>
      </c>
      <c r="D1264" t="s">
        <v>5461</v>
      </c>
      <c r="F1264">
        <v>0</v>
      </c>
      <c r="G1264" t="s">
        <v>11971</v>
      </c>
      <c r="H1264" t="s">
        <v>11972</v>
      </c>
      <c r="I1264">
        <v>26059</v>
      </c>
      <c r="J1264">
        <v>45698</v>
      </c>
      <c r="K1264">
        <v>45698</v>
      </c>
      <c r="L1264" s="10">
        <v>691</v>
      </c>
      <c r="M1264" s="10">
        <v>764</v>
      </c>
      <c r="N1264" s="10">
        <v>1002</v>
      </c>
      <c r="O1264" s="10">
        <v>1252</v>
      </c>
      <c r="P1264" s="10">
        <v>1327</v>
      </c>
      <c r="Q1264" t="str">
        <f>VLOOKUP(I1264,'CoC Range'!A$2:B$4899,2,FALSE())</f>
        <v>MI-500</v>
      </c>
      <c r="R1264">
        <f>IF(VLOOKUP(Q1264,'CoC Range'!B$2:C$4899,2,FALSE())="",1,0.5)</f>
        <v>0.5</v>
      </c>
    </row>
    <row r="1265" spans="1:18" ht="14.25" customHeight="1" x14ac:dyDescent="0.35">
      <c r="A1265" t="s">
        <v>11883</v>
      </c>
      <c r="B1265" t="s">
        <v>11884</v>
      </c>
      <c r="C1265" t="s">
        <v>11973</v>
      </c>
      <c r="D1265" t="s">
        <v>5463</v>
      </c>
      <c r="F1265">
        <v>0</v>
      </c>
      <c r="G1265" t="s">
        <v>11974</v>
      </c>
      <c r="H1265" t="s">
        <v>11975</v>
      </c>
      <c r="I1265">
        <v>26061</v>
      </c>
      <c r="J1265">
        <v>37414</v>
      </c>
      <c r="K1265">
        <v>37414</v>
      </c>
      <c r="L1265" s="10">
        <v>795</v>
      </c>
      <c r="M1265" s="10">
        <v>800</v>
      </c>
      <c r="N1265" s="10">
        <v>973</v>
      </c>
      <c r="O1265" s="10">
        <v>1353</v>
      </c>
      <c r="P1265" s="10">
        <v>1632</v>
      </c>
      <c r="Q1265" t="str">
        <f>VLOOKUP(I1265,'CoC Range'!A$2:B$4899,2,FALSE())</f>
        <v>MI-500</v>
      </c>
      <c r="R1265">
        <f>IF(VLOOKUP(Q1265,'CoC Range'!B$2:C$4899,2,FALSE())="",1,0.5)</f>
        <v>0.5</v>
      </c>
    </row>
    <row r="1266" spans="1:18" ht="14.25" customHeight="1" x14ac:dyDescent="0.35">
      <c r="A1266" t="s">
        <v>11883</v>
      </c>
      <c r="B1266" t="s">
        <v>11884</v>
      </c>
      <c r="C1266" t="s">
        <v>11976</v>
      </c>
      <c r="D1266" t="s">
        <v>5465</v>
      </c>
      <c r="F1266">
        <v>0</v>
      </c>
      <c r="G1266" t="s">
        <v>11977</v>
      </c>
      <c r="H1266" t="s">
        <v>11978</v>
      </c>
      <c r="I1266">
        <v>26063</v>
      </c>
      <c r="J1266">
        <v>31461</v>
      </c>
      <c r="K1266">
        <v>31461</v>
      </c>
      <c r="L1266" s="10">
        <v>689</v>
      </c>
      <c r="M1266" s="10">
        <v>806</v>
      </c>
      <c r="N1266" s="10">
        <v>973</v>
      </c>
      <c r="O1266" s="10">
        <v>1197</v>
      </c>
      <c r="P1266" s="10">
        <v>1288</v>
      </c>
      <c r="Q1266" t="str">
        <f>VLOOKUP(I1266,'CoC Range'!A$2:B$4899,2,FALSE())</f>
        <v>MI-500</v>
      </c>
      <c r="R1266">
        <f>IF(VLOOKUP(Q1266,'CoC Range'!B$2:C$4899,2,FALSE())="",1,0.5)</f>
        <v>0.5</v>
      </c>
    </row>
    <row r="1267" spans="1:18" ht="14.25" customHeight="1" x14ac:dyDescent="0.35">
      <c r="A1267" t="s">
        <v>11883</v>
      </c>
      <c r="B1267" t="s">
        <v>11884</v>
      </c>
      <c r="C1267" t="s">
        <v>11939</v>
      </c>
      <c r="D1267" t="s">
        <v>5467</v>
      </c>
      <c r="F1267">
        <v>1</v>
      </c>
      <c r="G1267" t="s">
        <v>11940</v>
      </c>
      <c r="H1267" t="s">
        <v>11979</v>
      </c>
      <c r="I1267">
        <v>26065</v>
      </c>
      <c r="J1267">
        <v>282540</v>
      </c>
      <c r="K1267">
        <v>282540</v>
      </c>
      <c r="L1267" s="10">
        <v>973</v>
      </c>
      <c r="M1267" s="10">
        <v>1012</v>
      </c>
      <c r="N1267" s="10">
        <v>1268</v>
      </c>
      <c r="O1267" s="10">
        <v>1627</v>
      </c>
      <c r="P1267" s="10">
        <v>1679</v>
      </c>
      <c r="Q1267" t="str">
        <f>VLOOKUP(I1267,'CoC Range'!A$2:B$4899,2,FALSE())</f>
        <v>MI-508</v>
      </c>
      <c r="R1267">
        <f>IF(VLOOKUP(Q1267,'CoC Range'!B$2:C$4899,2,FALSE())="",1,0.5)</f>
        <v>0.5</v>
      </c>
    </row>
    <row r="1268" spans="1:18" ht="14.25" customHeight="1" x14ac:dyDescent="0.35">
      <c r="A1268" t="s">
        <v>11883</v>
      </c>
      <c r="B1268" t="s">
        <v>11884</v>
      </c>
      <c r="C1268" t="s">
        <v>11980</v>
      </c>
      <c r="D1268" t="s">
        <v>5469</v>
      </c>
      <c r="F1268">
        <v>1</v>
      </c>
      <c r="G1268" t="s">
        <v>11981</v>
      </c>
      <c r="H1268" t="s">
        <v>11982</v>
      </c>
      <c r="I1268">
        <v>26067</v>
      </c>
      <c r="J1268">
        <v>66663</v>
      </c>
      <c r="K1268">
        <v>66663</v>
      </c>
      <c r="L1268" s="10">
        <v>834</v>
      </c>
      <c r="M1268" s="10">
        <v>921</v>
      </c>
      <c r="N1268" s="10">
        <v>1209</v>
      </c>
      <c r="O1268" s="10">
        <v>1481</v>
      </c>
      <c r="P1268" s="10">
        <v>1931</v>
      </c>
      <c r="Q1268" t="str">
        <f>VLOOKUP(I1268,'CoC Range'!A$2:B$4899,2,FALSE())</f>
        <v>MI-500</v>
      </c>
      <c r="R1268">
        <f>IF(VLOOKUP(Q1268,'CoC Range'!B$2:C$4899,2,FALSE())="",1,0.5)</f>
        <v>0.5</v>
      </c>
    </row>
    <row r="1269" spans="1:18" ht="14.25" customHeight="1" x14ac:dyDescent="0.35">
      <c r="A1269" t="s">
        <v>11883</v>
      </c>
      <c r="B1269" t="s">
        <v>11884</v>
      </c>
      <c r="C1269" t="s">
        <v>11983</v>
      </c>
      <c r="D1269" t="s">
        <v>5471</v>
      </c>
      <c r="F1269">
        <v>0</v>
      </c>
      <c r="G1269" t="s">
        <v>11984</v>
      </c>
      <c r="H1269" t="s">
        <v>11985</v>
      </c>
      <c r="I1269">
        <v>26069</v>
      </c>
      <c r="J1269">
        <v>25319</v>
      </c>
      <c r="K1269">
        <v>25319</v>
      </c>
      <c r="L1269" s="10">
        <v>819</v>
      </c>
      <c r="M1269" s="10">
        <v>824</v>
      </c>
      <c r="N1269" s="10">
        <v>973</v>
      </c>
      <c r="O1269" s="10">
        <v>1348</v>
      </c>
      <c r="P1269" s="10">
        <v>1632</v>
      </c>
      <c r="Q1269" t="str">
        <f>VLOOKUP(I1269,'CoC Range'!A$2:B$4899,2,FALSE())</f>
        <v>MI-500</v>
      </c>
      <c r="R1269">
        <f>IF(VLOOKUP(Q1269,'CoC Range'!B$2:C$4899,2,FALSE())="",1,0.5)</f>
        <v>0.5</v>
      </c>
    </row>
    <row r="1270" spans="1:18" ht="14.25" customHeight="1" x14ac:dyDescent="0.35">
      <c r="A1270" t="s">
        <v>11883</v>
      </c>
      <c r="B1270" t="s">
        <v>11884</v>
      </c>
      <c r="C1270" t="s">
        <v>11986</v>
      </c>
      <c r="D1270" t="s">
        <v>5473</v>
      </c>
      <c r="F1270">
        <v>0</v>
      </c>
      <c r="G1270" t="s">
        <v>11987</v>
      </c>
      <c r="H1270" t="s">
        <v>11988</v>
      </c>
      <c r="I1270">
        <v>26071</v>
      </c>
      <c r="J1270">
        <v>11585</v>
      </c>
      <c r="K1270">
        <v>11585</v>
      </c>
      <c r="L1270" s="10">
        <v>756</v>
      </c>
      <c r="M1270" s="10">
        <v>814</v>
      </c>
      <c r="N1270" s="10">
        <v>1068</v>
      </c>
      <c r="O1270" s="10">
        <v>1281</v>
      </c>
      <c r="P1270" s="10">
        <v>1414</v>
      </c>
      <c r="Q1270" t="str">
        <f>VLOOKUP(I1270,'CoC Range'!A$2:B$4899,2,FALSE())</f>
        <v>MI-500</v>
      </c>
      <c r="R1270">
        <f>IF(VLOOKUP(Q1270,'CoC Range'!B$2:C$4899,2,FALSE())="",1,0.5)</f>
        <v>0.5</v>
      </c>
    </row>
    <row r="1271" spans="1:18" ht="14.25" customHeight="1" x14ac:dyDescent="0.35">
      <c r="A1271" t="s">
        <v>11883</v>
      </c>
      <c r="B1271" t="s">
        <v>11884</v>
      </c>
      <c r="C1271" t="s">
        <v>11989</v>
      </c>
      <c r="D1271" t="s">
        <v>5475</v>
      </c>
      <c r="F1271">
        <v>0</v>
      </c>
      <c r="G1271" t="s">
        <v>11990</v>
      </c>
      <c r="H1271" t="s">
        <v>11991</v>
      </c>
      <c r="I1271">
        <v>26073</v>
      </c>
      <c r="J1271">
        <v>64938</v>
      </c>
      <c r="K1271">
        <v>64938</v>
      </c>
      <c r="L1271" s="10">
        <v>875</v>
      </c>
      <c r="M1271" s="10">
        <v>880</v>
      </c>
      <c r="N1271" s="10">
        <v>1013</v>
      </c>
      <c r="O1271" s="10">
        <v>1321</v>
      </c>
      <c r="P1271" s="10">
        <v>1341</v>
      </c>
      <c r="Q1271" t="str">
        <f>VLOOKUP(I1271,'CoC Range'!A$2:B$4899,2,FALSE())</f>
        <v>MI-500</v>
      </c>
      <c r="R1271">
        <f>IF(VLOOKUP(Q1271,'CoC Range'!B$2:C$4899,2,FALSE())="",1,0.5)</f>
        <v>0.5</v>
      </c>
    </row>
    <row r="1272" spans="1:18" ht="14.25" customHeight="1" x14ac:dyDescent="0.35">
      <c r="A1272" t="s">
        <v>11883</v>
      </c>
      <c r="B1272" t="s">
        <v>11884</v>
      </c>
      <c r="C1272" t="s">
        <v>11992</v>
      </c>
      <c r="D1272" t="s">
        <v>3397</v>
      </c>
      <c r="F1272">
        <v>1</v>
      </c>
      <c r="G1272" t="s">
        <v>11993</v>
      </c>
      <c r="H1272" t="s">
        <v>11994</v>
      </c>
      <c r="I1272">
        <v>26075</v>
      </c>
      <c r="J1272">
        <v>160637</v>
      </c>
      <c r="K1272">
        <v>160637</v>
      </c>
      <c r="L1272" s="10">
        <v>838</v>
      </c>
      <c r="M1272" s="10">
        <v>946</v>
      </c>
      <c r="N1272" s="10">
        <v>1165</v>
      </c>
      <c r="O1272" s="10">
        <v>1534</v>
      </c>
      <c r="P1272" s="10">
        <v>1626</v>
      </c>
      <c r="Q1272" t="str">
        <f>VLOOKUP(I1272,'CoC Range'!A$2:B$4899,2,FALSE())</f>
        <v>MI-517</v>
      </c>
      <c r="R1272">
        <f>IF(VLOOKUP(Q1272,'CoC Range'!B$2:C$4899,2,FALSE())="",1,0.5)</f>
        <v>1</v>
      </c>
    </row>
    <row r="1273" spans="1:18" ht="14.25" customHeight="1" x14ac:dyDescent="0.35">
      <c r="A1273" t="s">
        <v>11883</v>
      </c>
      <c r="B1273" t="s">
        <v>11884</v>
      </c>
      <c r="C1273" t="s">
        <v>11995</v>
      </c>
      <c r="D1273" t="s">
        <v>5478</v>
      </c>
      <c r="F1273">
        <v>1</v>
      </c>
      <c r="G1273" t="s">
        <v>11996</v>
      </c>
      <c r="H1273" t="s">
        <v>11997</v>
      </c>
      <c r="I1273">
        <v>26077</v>
      </c>
      <c r="J1273">
        <v>261426</v>
      </c>
      <c r="K1273">
        <v>261426</v>
      </c>
      <c r="L1273" s="10">
        <v>838</v>
      </c>
      <c r="M1273" s="10">
        <v>998</v>
      </c>
      <c r="N1273" s="10">
        <v>1162</v>
      </c>
      <c r="O1273" s="10">
        <v>1531</v>
      </c>
      <c r="P1273" s="10">
        <v>1571</v>
      </c>
      <c r="Q1273" t="str">
        <f>VLOOKUP(I1273,'CoC Range'!A$2:B$4899,2,FALSE())</f>
        <v>MI-507</v>
      </c>
      <c r="R1273">
        <f>IF(VLOOKUP(Q1273,'CoC Range'!B$2:C$4899,2,FALSE())="",1,0.5)</f>
        <v>1</v>
      </c>
    </row>
    <row r="1274" spans="1:18" ht="14.25" customHeight="1" x14ac:dyDescent="0.35">
      <c r="A1274" t="s">
        <v>11883</v>
      </c>
      <c r="B1274" t="s">
        <v>11884</v>
      </c>
      <c r="C1274" t="s">
        <v>11998</v>
      </c>
      <c r="D1274" t="s">
        <v>5480</v>
      </c>
      <c r="F1274">
        <v>1</v>
      </c>
      <c r="G1274" t="s">
        <v>11999</v>
      </c>
      <c r="H1274" t="s">
        <v>12000</v>
      </c>
      <c r="I1274">
        <v>26079</v>
      </c>
      <c r="J1274">
        <v>17934</v>
      </c>
      <c r="K1274">
        <v>17934</v>
      </c>
      <c r="L1274" s="10">
        <v>719</v>
      </c>
      <c r="M1274" s="10">
        <v>766</v>
      </c>
      <c r="N1274" s="10">
        <v>973</v>
      </c>
      <c r="O1274" s="10">
        <v>1286</v>
      </c>
      <c r="P1274" s="10">
        <v>1291</v>
      </c>
      <c r="Q1274" t="str">
        <f>VLOOKUP(I1274,'CoC Range'!A$2:B$4899,2,FALSE())</f>
        <v>MI-512</v>
      </c>
      <c r="R1274">
        <f>IF(VLOOKUP(Q1274,'CoC Range'!B$2:C$4899,2,FALSE())="",1,0.5)</f>
        <v>0.5</v>
      </c>
    </row>
    <row r="1275" spans="1:18" ht="14.25" customHeight="1" x14ac:dyDescent="0.35">
      <c r="A1275" t="s">
        <v>11883</v>
      </c>
      <c r="B1275" t="s">
        <v>11884</v>
      </c>
      <c r="C1275" t="s">
        <v>12001</v>
      </c>
      <c r="D1275" t="s">
        <v>3934</v>
      </c>
      <c r="F1275">
        <v>1</v>
      </c>
      <c r="G1275" t="s">
        <v>12002</v>
      </c>
      <c r="H1275" t="s">
        <v>12003</v>
      </c>
      <c r="I1275">
        <v>26081</v>
      </c>
      <c r="J1275">
        <v>657321</v>
      </c>
      <c r="K1275">
        <v>657321</v>
      </c>
      <c r="L1275" s="10">
        <v>1232</v>
      </c>
      <c r="M1275" s="10">
        <v>1278</v>
      </c>
      <c r="N1275" s="10">
        <v>1531</v>
      </c>
      <c r="O1275" s="10">
        <v>1980</v>
      </c>
      <c r="P1275" s="10">
        <v>2189</v>
      </c>
      <c r="Q1275" t="str">
        <f>VLOOKUP(I1275,'CoC Range'!A$2:B$4899,2,FALSE())</f>
        <v>MI-506</v>
      </c>
      <c r="R1275">
        <f>IF(VLOOKUP(Q1275,'CoC Range'!B$2:C$4899,2,FALSE())="",1,0.5)</f>
        <v>0.5</v>
      </c>
    </row>
    <row r="1276" spans="1:18" ht="14.25" customHeight="1" x14ac:dyDescent="0.35">
      <c r="A1276" t="s">
        <v>11883</v>
      </c>
      <c r="B1276" t="s">
        <v>11884</v>
      </c>
      <c r="C1276" t="s">
        <v>12004</v>
      </c>
      <c r="D1276" t="s">
        <v>5483</v>
      </c>
      <c r="F1276">
        <v>0</v>
      </c>
      <c r="G1276" t="s">
        <v>12005</v>
      </c>
      <c r="H1276" t="s">
        <v>12006</v>
      </c>
      <c r="I1276">
        <v>26083</v>
      </c>
      <c r="J1276">
        <v>2088</v>
      </c>
      <c r="K1276">
        <v>2088</v>
      </c>
      <c r="L1276" s="10">
        <v>689</v>
      </c>
      <c r="M1276" s="10">
        <v>849</v>
      </c>
      <c r="N1276" s="10">
        <v>973</v>
      </c>
      <c r="O1276" s="10">
        <v>1242</v>
      </c>
      <c r="P1276" s="10">
        <v>1380</v>
      </c>
      <c r="Q1276" t="str">
        <f>VLOOKUP(I1276,'CoC Range'!A$2:B$4899,2,FALSE())</f>
        <v>MI-500</v>
      </c>
      <c r="R1276">
        <f>IF(VLOOKUP(Q1276,'CoC Range'!B$2:C$4899,2,FALSE())="",1,0.5)</f>
        <v>0.5</v>
      </c>
    </row>
    <row r="1277" spans="1:18" ht="14.25" customHeight="1" x14ac:dyDescent="0.35">
      <c r="A1277" t="s">
        <v>11883</v>
      </c>
      <c r="B1277" t="s">
        <v>11884</v>
      </c>
      <c r="C1277" t="s">
        <v>12007</v>
      </c>
      <c r="D1277" t="s">
        <v>3715</v>
      </c>
      <c r="F1277">
        <v>0</v>
      </c>
      <c r="G1277" t="s">
        <v>12008</v>
      </c>
      <c r="H1277" t="s">
        <v>12009</v>
      </c>
      <c r="I1277">
        <v>26085</v>
      </c>
      <c r="J1277">
        <v>12285</v>
      </c>
      <c r="K1277">
        <v>12285</v>
      </c>
      <c r="L1277" s="10">
        <v>704</v>
      </c>
      <c r="M1277" s="10">
        <v>758</v>
      </c>
      <c r="N1277" s="10">
        <v>994</v>
      </c>
      <c r="O1277" s="10">
        <v>1367</v>
      </c>
      <c r="P1277" s="10">
        <v>1660</v>
      </c>
      <c r="Q1277" t="str">
        <f>VLOOKUP(I1277,'CoC Range'!A$2:B$4899,2,FALSE())</f>
        <v>MI-500</v>
      </c>
      <c r="R1277">
        <f>IF(VLOOKUP(Q1277,'CoC Range'!B$2:C$4899,2,FALSE())="",1,0.5)</f>
        <v>0.5</v>
      </c>
    </row>
    <row r="1278" spans="1:18" ht="14.25" customHeight="1" x14ac:dyDescent="0.35">
      <c r="A1278" t="s">
        <v>11883</v>
      </c>
      <c r="B1278" t="s">
        <v>11884</v>
      </c>
      <c r="C1278" t="s">
        <v>12010</v>
      </c>
      <c r="D1278" t="s">
        <v>5486</v>
      </c>
      <c r="F1278">
        <v>1</v>
      </c>
      <c r="G1278" t="s">
        <v>12011</v>
      </c>
      <c r="H1278" t="s">
        <v>12012</v>
      </c>
      <c r="I1278">
        <v>26087</v>
      </c>
      <c r="J1278">
        <v>88687</v>
      </c>
      <c r="K1278">
        <v>88687</v>
      </c>
      <c r="L1278" s="10">
        <v>1009</v>
      </c>
      <c r="M1278" s="10">
        <v>1122</v>
      </c>
      <c r="N1278" s="10">
        <v>1411</v>
      </c>
      <c r="O1278" s="10">
        <v>1724</v>
      </c>
      <c r="P1278" s="10">
        <v>1868</v>
      </c>
      <c r="Q1278" t="str">
        <f>VLOOKUP(I1278,'CoC Range'!A$2:B$4899,2,FALSE())</f>
        <v>MI-500</v>
      </c>
      <c r="R1278">
        <f>IF(VLOOKUP(Q1278,'CoC Range'!B$2:C$4899,2,FALSE())="",1,0.5)</f>
        <v>0.5</v>
      </c>
    </row>
    <row r="1279" spans="1:18" ht="14.25" customHeight="1" x14ac:dyDescent="0.35">
      <c r="A1279" t="s">
        <v>11883</v>
      </c>
      <c r="B1279" t="s">
        <v>11884</v>
      </c>
      <c r="C1279" t="s">
        <v>12013</v>
      </c>
      <c r="D1279" t="s">
        <v>5488</v>
      </c>
      <c r="F1279">
        <v>1</v>
      </c>
      <c r="G1279" t="s">
        <v>12014</v>
      </c>
      <c r="H1279" t="s">
        <v>12015</v>
      </c>
      <c r="I1279">
        <v>26089</v>
      </c>
      <c r="J1279">
        <v>22426</v>
      </c>
      <c r="K1279">
        <v>22426</v>
      </c>
      <c r="L1279" s="10">
        <v>1106</v>
      </c>
      <c r="M1279" s="10">
        <v>1366</v>
      </c>
      <c r="N1279" s="10">
        <v>1497</v>
      </c>
      <c r="O1279" s="10">
        <v>1795</v>
      </c>
      <c r="P1279" s="10">
        <v>1982</v>
      </c>
      <c r="Q1279" t="str">
        <f>VLOOKUP(I1279,'CoC Range'!A$2:B$4899,2,FALSE())</f>
        <v>MI-512</v>
      </c>
      <c r="R1279">
        <f>IF(VLOOKUP(Q1279,'CoC Range'!B$2:C$4899,2,FALSE())="",1,0.5)</f>
        <v>0.5</v>
      </c>
    </row>
    <row r="1280" spans="1:18" ht="14.25" customHeight="1" x14ac:dyDescent="0.35">
      <c r="A1280" t="s">
        <v>11883</v>
      </c>
      <c r="B1280" t="s">
        <v>11884</v>
      </c>
      <c r="C1280" t="s">
        <v>12016</v>
      </c>
      <c r="D1280" t="s">
        <v>5490</v>
      </c>
      <c r="F1280">
        <v>0</v>
      </c>
      <c r="G1280" t="s">
        <v>12017</v>
      </c>
      <c r="H1280" t="s">
        <v>12018</v>
      </c>
      <c r="I1280">
        <v>26091</v>
      </c>
      <c r="J1280">
        <v>99263</v>
      </c>
      <c r="K1280">
        <v>99263</v>
      </c>
      <c r="L1280" s="10">
        <v>804</v>
      </c>
      <c r="M1280" s="10">
        <v>889</v>
      </c>
      <c r="N1280" s="10">
        <v>1166</v>
      </c>
      <c r="O1280" s="10">
        <v>1491</v>
      </c>
      <c r="P1280" s="10">
        <v>1622</v>
      </c>
      <c r="Q1280" t="str">
        <f>VLOOKUP(I1280,'CoC Range'!A$2:B$4899,2,FALSE())</f>
        <v>MI-511</v>
      </c>
      <c r="R1280">
        <f>IF(VLOOKUP(Q1280,'CoC Range'!B$2:C$4899,2,FALSE())="",1,0.5)</f>
        <v>1</v>
      </c>
    </row>
    <row r="1281" spans="1:18" ht="14.25" customHeight="1" x14ac:dyDescent="0.35">
      <c r="A1281" t="s">
        <v>11883</v>
      </c>
      <c r="B1281" t="s">
        <v>11884</v>
      </c>
      <c r="C1281" t="s">
        <v>12019</v>
      </c>
      <c r="D1281" t="s">
        <v>4491</v>
      </c>
      <c r="F1281">
        <v>1</v>
      </c>
      <c r="G1281" t="s">
        <v>12020</v>
      </c>
      <c r="H1281" t="s">
        <v>12021</v>
      </c>
      <c r="I1281">
        <v>26093</v>
      </c>
      <c r="J1281">
        <v>194302</v>
      </c>
      <c r="K1281">
        <v>194302</v>
      </c>
      <c r="L1281" s="10">
        <v>1005</v>
      </c>
      <c r="M1281" s="10">
        <v>1264</v>
      </c>
      <c r="N1281" s="10">
        <v>1457</v>
      </c>
      <c r="O1281" s="10">
        <v>2026</v>
      </c>
      <c r="P1281" s="10">
        <v>2285</v>
      </c>
      <c r="Q1281" t="str">
        <f>VLOOKUP(I1281,'CoC Range'!A$2:B$4899,2,FALSE())</f>
        <v>MI-518</v>
      </c>
      <c r="R1281">
        <f>IF(VLOOKUP(Q1281,'CoC Range'!B$2:C$4899,2,FALSE())="",1,0.5)</f>
        <v>1</v>
      </c>
    </row>
    <row r="1282" spans="1:18" ht="14.25" customHeight="1" x14ac:dyDescent="0.35">
      <c r="A1282" t="s">
        <v>11883</v>
      </c>
      <c r="B1282" t="s">
        <v>11884</v>
      </c>
      <c r="C1282" t="s">
        <v>12022</v>
      </c>
      <c r="D1282" t="s">
        <v>5493</v>
      </c>
      <c r="F1282">
        <v>0</v>
      </c>
      <c r="G1282" t="s">
        <v>12023</v>
      </c>
      <c r="H1282" t="s">
        <v>12024</v>
      </c>
      <c r="I1282">
        <v>26095</v>
      </c>
      <c r="J1282">
        <v>5442</v>
      </c>
      <c r="K1282">
        <v>5442</v>
      </c>
      <c r="L1282" s="10">
        <v>699</v>
      </c>
      <c r="M1282" s="10">
        <v>753</v>
      </c>
      <c r="N1282" s="10">
        <v>988</v>
      </c>
      <c r="O1282" s="10">
        <v>1185</v>
      </c>
      <c r="P1282" s="10">
        <v>1353</v>
      </c>
      <c r="Q1282" t="str">
        <f>VLOOKUP(I1282,'CoC Range'!A$2:B$4899,2,FALSE())</f>
        <v>MI-500</v>
      </c>
      <c r="R1282">
        <f>IF(VLOOKUP(Q1282,'CoC Range'!B$2:C$4899,2,FALSE())="",1,0.5)</f>
        <v>0.5</v>
      </c>
    </row>
    <row r="1283" spans="1:18" ht="14.25" customHeight="1" x14ac:dyDescent="0.35">
      <c r="A1283" t="s">
        <v>11883</v>
      </c>
      <c r="B1283" t="s">
        <v>11884</v>
      </c>
      <c r="C1283" t="s">
        <v>12025</v>
      </c>
      <c r="D1283" t="s">
        <v>5495</v>
      </c>
      <c r="F1283">
        <v>0</v>
      </c>
      <c r="G1283" t="s">
        <v>12026</v>
      </c>
      <c r="H1283" t="s">
        <v>12027</v>
      </c>
      <c r="I1283">
        <v>26097</v>
      </c>
      <c r="J1283">
        <v>10843</v>
      </c>
      <c r="K1283">
        <v>10843</v>
      </c>
      <c r="L1283" s="10">
        <v>775</v>
      </c>
      <c r="M1283" s="10">
        <v>780</v>
      </c>
      <c r="N1283" s="10">
        <v>1023</v>
      </c>
      <c r="O1283" s="10">
        <v>1227</v>
      </c>
      <c r="P1283" s="10">
        <v>1451</v>
      </c>
      <c r="Q1283" t="str">
        <f>VLOOKUP(I1283,'CoC Range'!A$2:B$4899,2,FALSE())</f>
        <v>MI-500</v>
      </c>
      <c r="R1283">
        <f>IF(VLOOKUP(Q1283,'CoC Range'!B$2:C$4899,2,FALSE())="",1,0.5)</f>
        <v>0.5</v>
      </c>
    </row>
    <row r="1284" spans="1:18" ht="14.25" customHeight="1" x14ac:dyDescent="0.35">
      <c r="A1284" t="s">
        <v>11883</v>
      </c>
      <c r="B1284" t="s">
        <v>11884</v>
      </c>
      <c r="C1284" t="s">
        <v>12010</v>
      </c>
      <c r="D1284" t="s">
        <v>5497</v>
      </c>
      <c r="F1284">
        <v>1</v>
      </c>
      <c r="G1284" t="s">
        <v>12011</v>
      </c>
      <c r="H1284" t="s">
        <v>12028</v>
      </c>
      <c r="I1284">
        <v>26099</v>
      </c>
      <c r="J1284">
        <v>878453</v>
      </c>
      <c r="K1284">
        <v>878453</v>
      </c>
      <c r="L1284" s="10">
        <v>1009</v>
      </c>
      <c r="M1284" s="10">
        <v>1122</v>
      </c>
      <c r="N1284" s="10">
        <v>1411</v>
      </c>
      <c r="O1284" s="10">
        <v>1724</v>
      </c>
      <c r="P1284" s="10">
        <v>1868</v>
      </c>
      <c r="Q1284" t="str">
        <f>VLOOKUP(I1284,'CoC Range'!A$2:B$4899,2,FALSE())</f>
        <v>MI-503</v>
      </c>
      <c r="R1284">
        <f>IF(VLOOKUP(Q1284,'CoC Range'!B$2:C$4899,2,FALSE())="",1,0.5)</f>
        <v>1</v>
      </c>
    </row>
    <row r="1285" spans="1:18" ht="14.25" customHeight="1" x14ac:dyDescent="0.35">
      <c r="A1285" t="s">
        <v>11883</v>
      </c>
      <c r="B1285" t="s">
        <v>11884</v>
      </c>
      <c r="C1285" t="s">
        <v>12029</v>
      </c>
      <c r="D1285" t="s">
        <v>5499</v>
      </c>
      <c r="F1285">
        <v>0</v>
      </c>
      <c r="G1285" t="s">
        <v>12030</v>
      </c>
      <c r="H1285" t="s">
        <v>12031</v>
      </c>
      <c r="I1285">
        <v>26101</v>
      </c>
      <c r="J1285">
        <v>25058</v>
      </c>
      <c r="K1285">
        <v>25058</v>
      </c>
      <c r="L1285" s="10">
        <v>742</v>
      </c>
      <c r="M1285" s="10">
        <v>799</v>
      </c>
      <c r="N1285" s="10">
        <v>1048</v>
      </c>
      <c r="O1285" s="10">
        <v>1332</v>
      </c>
      <c r="P1285" s="10">
        <v>1388</v>
      </c>
      <c r="Q1285" t="str">
        <f>VLOOKUP(I1285,'CoC Range'!A$2:B$4899,2,FALSE())</f>
        <v>MI-500</v>
      </c>
      <c r="R1285">
        <f>IF(VLOOKUP(Q1285,'CoC Range'!B$2:C$4899,2,FALSE())="",1,0.5)</f>
        <v>0.5</v>
      </c>
    </row>
    <row r="1286" spans="1:18" ht="14.25" customHeight="1" x14ac:dyDescent="0.35">
      <c r="A1286" t="s">
        <v>11883</v>
      </c>
      <c r="B1286" t="s">
        <v>11884</v>
      </c>
      <c r="C1286" t="s">
        <v>12032</v>
      </c>
      <c r="D1286" t="s">
        <v>5501</v>
      </c>
      <c r="F1286">
        <v>0</v>
      </c>
      <c r="G1286" t="s">
        <v>12033</v>
      </c>
      <c r="H1286" t="s">
        <v>12034</v>
      </c>
      <c r="I1286">
        <v>26103</v>
      </c>
      <c r="J1286">
        <v>66376</v>
      </c>
      <c r="K1286">
        <v>66376</v>
      </c>
      <c r="L1286" s="10">
        <v>784</v>
      </c>
      <c r="M1286" s="10">
        <v>973</v>
      </c>
      <c r="N1286" s="10">
        <v>1137</v>
      </c>
      <c r="O1286" s="10">
        <v>1363</v>
      </c>
      <c r="P1286" s="10">
        <v>1665</v>
      </c>
      <c r="Q1286" t="str">
        <f>VLOOKUP(I1286,'CoC Range'!A$2:B$4899,2,FALSE())</f>
        <v>MI-500</v>
      </c>
      <c r="R1286">
        <f>IF(VLOOKUP(Q1286,'CoC Range'!B$2:C$4899,2,FALSE())="",1,0.5)</f>
        <v>0.5</v>
      </c>
    </row>
    <row r="1287" spans="1:18" ht="14.25" customHeight="1" x14ac:dyDescent="0.35">
      <c r="A1287" t="s">
        <v>11883</v>
      </c>
      <c r="B1287" t="s">
        <v>11884</v>
      </c>
      <c r="C1287" t="s">
        <v>12035</v>
      </c>
      <c r="D1287" t="s">
        <v>4506</v>
      </c>
      <c r="F1287">
        <v>0</v>
      </c>
      <c r="G1287" t="s">
        <v>12036</v>
      </c>
      <c r="H1287" t="s">
        <v>12037</v>
      </c>
      <c r="I1287">
        <v>26105</v>
      </c>
      <c r="J1287">
        <v>29178</v>
      </c>
      <c r="K1287">
        <v>29178</v>
      </c>
      <c r="L1287" s="10">
        <v>726</v>
      </c>
      <c r="M1287" s="10">
        <v>816</v>
      </c>
      <c r="N1287" s="10">
        <v>1026</v>
      </c>
      <c r="O1287" s="10">
        <v>1366</v>
      </c>
      <c r="P1287" s="10">
        <v>1374</v>
      </c>
      <c r="Q1287" t="str">
        <f>VLOOKUP(I1287,'CoC Range'!A$2:B$4899,2,FALSE())</f>
        <v>MI-500</v>
      </c>
      <c r="R1287">
        <f>IF(VLOOKUP(Q1287,'CoC Range'!B$2:C$4899,2,FALSE())="",1,0.5)</f>
        <v>0.5</v>
      </c>
    </row>
    <row r="1288" spans="1:18" ht="14.25" customHeight="1" x14ac:dyDescent="0.35">
      <c r="A1288" t="s">
        <v>11883</v>
      </c>
      <c r="B1288" t="s">
        <v>11884</v>
      </c>
      <c r="C1288" t="s">
        <v>12038</v>
      </c>
      <c r="D1288" t="s">
        <v>5504</v>
      </c>
      <c r="F1288">
        <v>0</v>
      </c>
      <c r="G1288" t="s">
        <v>12039</v>
      </c>
      <c r="H1288" t="s">
        <v>12040</v>
      </c>
      <c r="I1288">
        <v>26107</v>
      </c>
      <c r="J1288">
        <v>40128</v>
      </c>
      <c r="K1288">
        <v>40128</v>
      </c>
      <c r="L1288" s="10">
        <v>715</v>
      </c>
      <c r="M1288" s="10">
        <v>796</v>
      </c>
      <c r="N1288" s="10">
        <v>1010</v>
      </c>
      <c r="O1288" s="10">
        <v>1288</v>
      </c>
      <c r="P1288" s="10">
        <v>1432</v>
      </c>
      <c r="Q1288" t="str">
        <f>VLOOKUP(I1288,'CoC Range'!A$2:B$4899,2,FALSE())</f>
        <v>MI-500</v>
      </c>
      <c r="R1288">
        <f>IF(VLOOKUP(Q1288,'CoC Range'!B$2:C$4899,2,FALSE())="",1,0.5)</f>
        <v>0.5</v>
      </c>
    </row>
    <row r="1289" spans="1:18" ht="14.25" customHeight="1" x14ac:dyDescent="0.35">
      <c r="A1289" t="s">
        <v>11883</v>
      </c>
      <c r="B1289" t="s">
        <v>11884</v>
      </c>
      <c r="C1289" t="s">
        <v>12041</v>
      </c>
      <c r="D1289" t="s">
        <v>5506</v>
      </c>
      <c r="F1289">
        <v>0</v>
      </c>
      <c r="G1289" t="s">
        <v>12042</v>
      </c>
      <c r="H1289" t="s">
        <v>12043</v>
      </c>
      <c r="I1289">
        <v>26109</v>
      </c>
      <c r="J1289">
        <v>23433</v>
      </c>
      <c r="K1289">
        <v>23433</v>
      </c>
      <c r="L1289" s="10">
        <v>697</v>
      </c>
      <c r="M1289" s="10">
        <v>771</v>
      </c>
      <c r="N1289" s="10">
        <v>973</v>
      </c>
      <c r="O1289" s="10">
        <v>1353</v>
      </c>
      <c r="P1289" s="10">
        <v>1380</v>
      </c>
      <c r="Q1289" t="str">
        <f>VLOOKUP(I1289,'CoC Range'!A$2:B$4899,2,FALSE())</f>
        <v>MI-500</v>
      </c>
      <c r="R1289">
        <f>IF(VLOOKUP(Q1289,'CoC Range'!B$2:C$4899,2,FALSE())="",1,0.5)</f>
        <v>0.5</v>
      </c>
    </row>
    <row r="1290" spans="1:18" ht="14.25" customHeight="1" x14ac:dyDescent="0.35">
      <c r="A1290" t="s">
        <v>11883</v>
      </c>
      <c r="B1290" t="s">
        <v>11884</v>
      </c>
      <c r="C1290" t="s">
        <v>12044</v>
      </c>
      <c r="D1290" t="s">
        <v>5508</v>
      </c>
      <c r="F1290">
        <v>1</v>
      </c>
      <c r="G1290" t="s">
        <v>12045</v>
      </c>
      <c r="H1290" t="s">
        <v>12046</v>
      </c>
      <c r="I1290">
        <v>26111</v>
      </c>
      <c r="J1290">
        <v>83503</v>
      </c>
      <c r="K1290">
        <v>83503</v>
      </c>
      <c r="L1290" s="10">
        <v>907</v>
      </c>
      <c r="M1290" s="10">
        <v>925</v>
      </c>
      <c r="N1290" s="10">
        <v>1193</v>
      </c>
      <c r="O1290" s="10">
        <v>1518</v>
      </c>
      <c r="P1290" s="10">
        <v>1682</v>
      </c>
      <c r="Q1290" t="str">
        <f>VLOOKUP(I1290,'CoC Range'!A$2:B$4899,2,FALSE())</f>
        <v>MI-500</v>
      </c>
      <c r="R1290">
        <f>IF(VLOOKUP(Q1290,'CoC Range'!B$2:C$4899,2,FALSE())="",1,0.5)</f>
        <v>0.5</v>
      </c>
    </row>
    <row r="1291" spans="1:18" ht="14.25" customHeight="1" x14ac:dyDescent="0.35">
      <c r="A1291" t="s">
        <v>11883</v>
      </c>
      <c r="B1291" t="s">
        <v>11884</v>
      </c>
      <c r="C1291" t="s">
        <v>12047</v>
      </c>
      <c r="D1291" t="s">
        <v>5510</v>
      </c>
      <c r="F1291">
        <v>0</v>
      </c>
      <c r="G1291" t="s">
        <v>12048</v>
      </c>
      <c r="H1291" t="s">
        <v>12049</v>
      </c>
      <c r="I1291">
        <v>26113</v>
      </c>
      <c r="J1291">
        <v>15089</v>
      </c>
      <c r="K1291">
        <v>15089</v>
      </c>
      <c r="L1291" s="10">
        <v>689</v>
      </c>
      <c r="M1291" s="10">
        <v>787</v>
      </c>
      <c r="N1291" s="10">
        <v>973</v>
      </c>
      <c r="O1291" s="10">
        <v>1194</v>
      </c>
      <c r="P1291" s="10">
        <v>1288</v>
      </c>
      <c r="Q1291" t="str">
        <f>VLOOKUP(I1291,'CoC Range'!A$2:B$4899,2,FALSE())</f>
        <v>MI-500</v>
      </c>
      <c r="R1291">
        <f>IF(VLOOKUP(Q1291,'CoC Range'!B$2:C$4899,2,FALSE())="",1,0.5)</f>
        <v>0.5</v>
      </c>
    </row>
    <row r="1292" spans="1:18" ht="14.25" customHeight="1" x14ac:dyDescent="0.35">
      <c r="A1292" t="s">
        <v>11883</v>
      </c>
      <c r="B1292" t="s">
        <v>11884</v>
      </c>
      <c r="C1292" t="s">
        <v>12050</v>
      </c>
      <c r="D1292" t="s">
        <v>3425</v>
      </c>
      <c r="F1292">
        <v>1</v>
      </c>
      <c r="G1292" t="s">
        <v>12051</v>
      </c>
      <c r="H1292" t="s">
        <v>12052</v>
      </c>
      <c r="I1292">
        <v>26115</v>
      </c>
      <c r="J1292">
        <v>154823</v>
      </c>
      <c r="K1292">
        <v>154823</v>
      </c>
      <c r="L1292" s="10">
        <v>914</v>
      </c>
      <c r="M1292" s="10">
        <v>1011</v>
      </c>
      <c r="N1292" s="10">
        <v>1326</v>
      </c>
      <c r="O1292" s="10">
        <v>1605</v>
      </c>
      <c r="P1292" s="10">
        <v>2147</v>
      </c>
      <c r="Q1292" t="str">
        <f>VLOOKUP(I1292,'CoC Range'!A$2:B$4899,2,FALSE())</f>
        <v>MI-515</v>
      </c>
      <c r="R1292">
        <f>IF(VLOOKUP(Q1292,'CoC Range'!B$2:C$4899,2,FALSE())="",1,0.5)</f>
        <v>1</v>
      </c>
    </row>
    <row r="1293" spans="1:18" ht="14.25" customHeight="1" x14ac:dyDescent="0.35">
      <c r="A1293" t="s">
        <v>11883</v>
      </c>
      <c r="B1293" t="s">
        <v>11884</v>
      </c>
      <c r="C1293" t="s">
        <v>12053</v>
      </c>
      <c r="D1293" t="s">
        <v>5513</v>
      </c>
      <c r="F1293">
        <v>1</v>
      </c>
      <c r="G1293" t="s">
        <v>12054</v>
      </c>
      <c r="H1293" t="s">
        <v>12055</v>
      </c>
      <c r="I1293">
        <v>26117</v>
      </c>
      <c r="J1293">
        <v>66901</v>
      </c>
      <c r="K1293">
        <v>66901</v>
      </c>
      <c r="L1293" s="10">
        <v>829</v>
      </c>
      <c r="M1293" s="10">
        <v>1016</v>
      </c>
      <c r="N1293" s="10">
        <v>1203</v>
      </c>
      <c r="O1293" s="10">
        <v>1473</v>
      </c>
      <c r="P1293" s="10">
        <v>1593</v>
      </c>
      <c r="Q1293" t="str">
        <f>VLOOKUP(I1293,'CoC Range'!A$2:B$4899,2,FALSE())</f>
        <v>MI-500</v>
      </c>
      <c r="R1293">
        <f>IF(VLOOKUP(Q1293,'CoC Range'!B$2:C$4899,2,FALSE())="",1,0.5)</f>
        <v>0.5</v>
      </c>
    </row>
    <row r="1294" spans="1:18" ht="14.25" customHeight="1" x14ac:dyDescent="0.35">
      <c r="A1294" t="s">
        <v>11883</v>
      </c>
      <c r="B1294" t="s">
        <v>11884</v>
      </c>
      <c r="C1294" t="s">
        <v>12056</v>
      </c>
      <c r="D1294" t="s">
        <v>5515</v>
      </c>
      <c r="F1294">
        <v>0</v>
      </c>
      <c r="G1294" t="s">
        <v>12057</v>
      </c>
      <c r="H1294" t="s">
        <v>12058</v>
      </c>
      <c r="I1294">
        <v>26119</v>
      </c>
      <c r="J1294">
        <v>9261</v>
      </c>
      <c r="K1294">
        <v>9261</v>
      </c>
      <c r="L1294" s="10">
        <v>689</v>
      </c>
      <c r="M1294" s="10">
        <v>888</v>
      </c>
      <c r="N1294" s="10">
        <v>973</v>
      </c>
      <c r="O1294" s="10">
        <v>1353</v>
      </c>
      <c r="P1294" s="10">
        <v>1380</v>
      </c>
      <c r="Q1294" t="str">
        <f>VLOOKUP(I1294,'CoC Range'!A$2:B$4899,2,FALSE())</f>
        <v>MI-500</v>
      </c>
      <c r="R1294">
        <f>IF(VLOOKUP(Q1294,'CoC Range'!B$2:C$4899,2,FALSE())="",1,0.5)</f>
        <v>0.5</v>
      </c>
    </row>
    <row r="1295" spans="1:18" ht="14.25" customHeight="1" x14ac:dyDescent="0.35">
      <c r="A1295" t="s">
        <v>11883</v>
      </c>
      <c r="B1295" t="s">
        <v>11884</v>
      </c>
      <c r="C1295" t="s">
        <v>12059</v>
      </c>
      <c r="D1295" t="s">
        <v>5517</v>
      </c>
      <c r="F1295">
        <v>1</v>
      </c>
      <c r="G1295" t="s">
        <v>12060</v>
      </c>
      <c r="H1295" t="s">
        <v>12061</v>
      </c>
      <c r="I1295">
        <v>26121</v>
      </c>
      <c r="J1295">
        <v>175947</v>
      </c>
      <c r="K1295">
        <v>175947</v>
      </c>
      <c r="L1295" s="10">
        <v>866</v>
      </c>
      <c r="M1295" s="10">
        <v>942</v>
      </c>
      <c r="N1295" s="10">
        <v>1236</v>
      </c>
      <c r="O1295" s="10">
        <v>1490</v>
      </c>
      <c r="P1295" s="10">
        <v>1636</v>
      </c>
      <c r="Q1295" t="str">
        <f>VLOOKUP(I1295,'CoC Range'!A$2:B$4899,2,FALSE())</f>
        <v>MI-516</v>
      </c>
      <c r="R1295">
        <f>IF(VLOOKUP(Q1295,'CoC Range'!B$2:C$4899,2,FALSE())="",1,0.5)</f>
        <v>1</v>
      </c>
    </row>
    <row r="1296" spans="1:18" ht="14.25" customHeight="1" x14ac:dyDescent="0.35">
      <c r="A1296" t="s">
        <v>11883</v>
      </c>
      <c r="B1296" t="s">
        <v>11884</v>
      </c>
      <c r="C1296" t="s">
        <v>12062</v>
      </c>
      <c r="D1296" t="s">
        <v>5519</v>
      </c>
      <c r="F1296">
        <v>0</v>
      </c>
      <c r="G1296" t="s">
        <v>12063</v>
      </c>
      <c r="H1296" t="s">
        <v>12064</v>
      </c>
      <c r="I1296">
        <v>26123</v>
      </c>
      <c r="J1296">
        <v>50130</v>
      </c>
      <c r="K1296">
        <v>50130</v>
      </c>
      <c r="L1296" s="10">
        <v>691</v>
      </c>
      <c r="M1296" s="10">
        <v>744</v>
      </c>
      <c r="N1296" s="10">
        <v>976</v>
      </c>
      <c r="O1296" s="10">
        <v>1294</v>
      </c>
      <c r="P1296" s="10">
        <v>1298</v>
      </c>
      <c r="Q1296" t="str">
        <f>VLOOKUP(I1296,'CoC Range'!A$2:B$4899,2,FALSE())</f>
        <v>MI-500</v>
      </c>
      <c r="R1296">
        <f>IF(VLOOKUP(Q1296,'CoC Range'!B$2:C$4899,2,FALSE())="",1,0.5)</f>
        <v>0.5</v>
      </c>
    </row>
    <row r="1297" spans="1:18" ht="14.25" customHeight="1" x14ac:dyDescent="0.35">
      <c r="A1297" t="s">
        <v>11883</v>
      </c>
      <c r="B1297" t="s">
        <v>11884</v>
      </c>
      <c r="C1297" t="s">
        <v>12010</v>
      </c>
      <c r="D1297" t="s">
        <v>5521</v>
      </c>
      <c r="F1297">
        <v>1</v>
      </c>
      <c r="G1297" t="s">
        <v>12011</v>
      </c>
      <c r="H1297" t="s">
        <v>12065</v>
      </c>
      <c r="I1297">
        <v>26125</v>
      </c>
      <c r="J1297">
        <v>1272264</v>
      </c>
      <c r="K1297">
        <v>1272264</v>
      </c>
      <c r="L1297" s="10">
        <v>1009</v>
      </c>
      <c r="M1297" s="10">
        <v>1122</v>
      </c>
      <c r="N1297" s="10">
        <v>1411</v>
      </c>
      <c r="O1297" s="10">
        <v>1724</v>
      </c>
      <c r="P1297" s="10">
        <v>1868</v>
      </c>
      <c r="Q1297" t="str">
        <f>VLOOKUP(I1297,'CoC Range'!A$2:B$4899,2,FALSE())</f>
        <v>MI-504</v>
      </c>
      <c r="R1297">
        <f>IF(VLOOKUP(Q1297,'CoC Range'!B$2:C$4899,2,FALSE())="",1,0.5)</f>
        <v>1</v>
      </c>
    </row>
    <row r="1298" spans="1:18" ht="14.25" customHeight="1" x14ac:dyDescent="0.35">
      <c r="A1298" t="s">
        <v>11883</v>
      </c>
      <c r="B1298" t="s">
        <v>11884</v>
      </c>
      <c r="C1298" t="s">
        <v>12066</v>
      </c>
      <c r="D1298" t="s">
        <v>5523</v>
      </c>
      <c r="F1298">
        <v>0</v>
      </c>
      <c r="G1298" t="s">
        <v>12067</v>
      </c>
      <c r="H1298" t="s">
        <v>12068</v>
      </c>
      <c r="I1298">
        <v>26127</v>
      </c>
      <c r="J1298">
        <v>26707</v>
      </c>
      <c r="K1298">
        <v>26707</v>
      </c>
      <c r="L1298" s="10">
        <v>689</v>
      </c>
      <c r="M1298" s="10">
        <v>742</v>
      </c>
      <c r="N1298" s="10">
        <v>973</v>
      </c>
      <c r="O1298" s="10">
        <v>1200</v>
      </c>
      <c r="P1298" s="10">
        <v>1550</v>
      </c>
      <c r="Q1298" t="str">
        <f>VLOOKUP(I1298,'CoC Range'!A$2:B$4899,2,FALSE())</f>
        <v>MI-500</v>
      </c>
      <c r="R1298">
        <f>IF(VLOOKUP(Q1298,'CoC Range'!B$2:C$4899,2,FALSE())="",1,0.5)</f>
        <v>0.5</v>
      </c>
    </row>
    <row r="1299" spans="1:18" ht="14.25" customHeight="1" x14ac:dyDescent="0.35">
      <c r="A1299" t="s">
        <v>11883</v>
      </c>
      <c r="B1299" t="s">
        <v>11884</v>
      </c>
      <c r="C1299" t="s">
        <v>12069</v>
      </c>
      <c r="D1299" t="s">
        <v>5525</v>
      </c>
      <c r="F1299">
        <v>0</v>
      </c>
      <c r="G1299" t="s">
        <v>12070</v>
      </c>
      <c r="H1299" t="s">
        <v>12071</v>
      </c>
      <c r="I1299">
        <v>26129</v>
      </c>
      <c r="J1299">
        <v>20820</v>
      </c>
      <c r="K1299">
        <v>20820</v>
      </c>
      <c r="L1299" s="10">
        <v>682</v>
      </c>
      <c r="M1299" s="10">
        <v>843</v>
      </c>
      <c r="N1299" s="10">
        <v>989</v>
      </c>
      <c r="O1299" s="10">
        <v>1186</v>
      </c>
      <c r="P1299" s="10">
        <v>1309</v>
      </c>
      <c r="Q1299" t="str">
        <f>VLOOKUP(I1299,'CoC Range'!A$2:B$4899,2,FALSE())</f>
        <v>MI-500</v>
      </c>
      <c r="R1299">
        <f>IF(VLOOKUP(Q1299,'CoC Range'!B$2:C$4899,2,FALSE())="",1,0.5)</f>
        <v>0.5</v>
      </c>
    </row>
    <row r="1300" spans="1:18" ht="14.25" customHeight="1" x14ac:dyDescent="0.35">
      <c r="A1300" t="s">
        <v>11883</v>
      </c>
      <c r="B1300" t="s">
        <v>11884</v>
      </c>
      <c r="C1300" t="s">
        <v>12072</v>
      </c>
      <c r="D1300" t="s">
        <v>5527</v>
      </c>
      <c r="F1300">
        <v>0</v>
      </c>
      <c r="G1300" t="s">
        <v>12073</v>
      </c>
      <c r="H1300" t="s">
        <v>12074</v>
      </c>
      <c r="I1300">
        <v>26131</v>
      </c>
      <c r="J1300">
        <v>5862</v>
      </c>
      <c r="K1300">
        <v>5862</v>
      </c>
      <c r="L1300" s="10">
        <v>689</v>
      </c>
      <c r="M1300" s="10">
        <v>888</v>
      </c>
      <c r="N1300" s="10">
        <v>973</v>
      </c>
      <c r="O1300" s="10">
        <v>1242</v>
      </c>
      <c r="P1300" s="10">
        <v>1632</v>
      </c>
      <c r="Q1300" t="str">
        <f>VLOOKUP(I1300,'CoC Range'!A$2:B$4899,2,FALSE())</f>
        <v>MI-500</v>
      </c>
      <c r="R1300">
        <f>IF(VLOOKUP(Q1300,'CoC Range'!B$2:C$4899,2,FALSE())="",1,0.5)</f>
        <v>0.5</v>
      </c>
    </row>
    <row r="1301" spans="1:18" ht="14.25" customHeight="1" x14ac:dyDescent="0.35">
      <c r="A1301" t="s">
        <v>11883</v>
      </c>
      <c r="B1301" t="s">
        <v>11884</v>
      </c>
      <c r="C1301" t="s">
        <v>12075</v>
      </c>
      <c r="D1301" t="s">
        <v>4024</v>
      </c>
      <c r="F1301">
        <v>0</v>
      </c>
      <c r="G1301" t="s">
        <v>12076</v>
      </c>
      <c r="H1301" t="s">
        <v>12077</v>
      </c>
      <c r="I1301">
        <v>26133</v>
      </c>
      <c r="J1301">
        <v>23022</v>
      </c>
      <c r="K1301">
        <v>23022</v>
      </c>
      <c r="L1301" s="10">
        <v>744</v>
      </c>
      <c r="M1301" s="10">
        <v>749</v>
      </c>
      <c r="N1301" s="10">
        <v>983</v>
      </c>
      <c r="O1301" s="10">
        <v>1182</v>
      </c>
      <c r="P1301" s="10">
        <v>1394</v>
      </c>
      <c r="Q1301" t="str">
        <f>VLOOKUP(I1301,'CoC Range'!A$2:B$4899,2,FALSE())</f>
        <v>MI-500</v>
      </c>
      <c r="R1301">
        <f>IF(VLOOKUP(Q1301,'CoC Range'!B$2:C$4899,2,FALSE())="",1,0.5)</f>
        <v>0.5</v>
      </c>
    </row>
    <row r="1302" spans="1:18" ht="14.25" customHeight="1" x14ac:dyDescent="0.35">
      <c r="A1302" t="s">
        <v>11883</v>
      </c>
      <c r="B1302" t="s">
        <v>11884</v>
      </c>
      <c r="C1302" t="s">
        <v>12078</v>
      </c>
      <c r="D1302" t="s">
        <v>5530</v>
      </c>
      <c r="F1302">
        <v>0</v>
      </c>
      <c r="G1302" t="s">
        <v>12079</v>
      </c>
      <c r="H1302" t="s">
        <v>12080</v>
      </c>
      <c r="I1302">
        <v>26135</v>
      </c>
      <c r="J1302">
        <v>8264</v>
      </c>
      <c r="K1302">
        <v>8264</v>
      </c>
      <c r="L1302" s="10">
        <v>689</v>
      </c>
      <c r="M1302" s="10">
        <v>742</v>
      </c>
      <c r="N1302" s="10">
        <v>973</v>
      </c>
      <c r="O1302" s="10">
        <v>1287</v>
      </c>
      <c r="P1302" s="10">
        <v>1380</v>
      </c>
      <c r="Q1302" t="str">
        <f>VLOOKUP(I1302,'CoC Range'!A$2:B$4899,2,FALSE())</f>
        <v>MI-500</v>
      </c>
      <c r="R1302">
        <f>IF(VLOOKUP(Q1302,'CoC Range'!B$2:C$4899,2,FALSE())="",1,0.5)</f>
        <v>0.5</v>
      </c>
    </row>
    <row r="1303" spans="1:18" ht="14.25" customHeight="1" x14ac:dyDescent="0.35">
      <c r="A1303" t="s">
        <v>11883</v>
      </c>
      <c r="B1303" t="s">
        <v>11884</v>
      </c>
      <c r="C1303" t="s">
        <v>12081</v>
      </c>
      <c r="D1303" t="s">
        <v>5532</v>
      </c>
      <c r="F1303">
        <v>0</v>
      </c>
      <c r="G1303" t="s">
        <v>12082</v>
      </c>
      <c r="H1303" t="s">
        <v>12083</v>
      </c>
      <c r="I1303">
        <v>26137</v>
      </c>
      <c r="J1303">
        <v>25221</v>
      </c>
      <c r="K1303">
        <v>25221</v>
      </c>
      <c r="L1303" s="10">
        <v>852</v>
      </c>
      <c r="M1303" s="10">
        <v>858</v>
      </c>
      <c r="N1303" s="10">
        <v>1100</v>
      </c>
      <c r="O1303" s="10">
        <v>1445</v>
      </c>
      <c r="P1303" s="10">
        <v>1560</v>
      </c>
      <c r="Q1303" t="str">
        <f>VLOOKUP(I1303,'CoC Range'!A$2:B$4899,2,FALSE())</f>
        <v>MI-500</v>
      </c>
      <c r="R1303">
        <f>IF(VLOOKUP(Q1303,'CoC Range'!B$2:C$4899,2,FALSE())="",1,0.5)</f>
        <v>0.5</v>
      </c>
    </row>
    <row r="1304" spans="1:18" ht="14.25" customHeight="1" x14ac:dyDescent="0.35">
      <c r="A1304" t="s">
        <v>11883</v>
      </c>
      <c r="B1304" t="s">
        <v>11884</v>
      </c>
      <c r="C1304" t="s">
        <v>12084</v>
      </c>
      <c r="D1304" t="s">
        <v>4957</v>
      </c>
      <c r="F1304">
        <v>1</v>
      </c>
      <c r="G1304" t="s">
        <v>12085</v>
      </c>
      <c r="H1304" t="s">
        <v>12086</v>
      </c>
      <c r="I1304">
        <v>26139</v>
      </c>
      <c r="J1304">
        <v>296183</v>
      </c>
      <c r="K1304">
        <v>296183</v>
      </c>
      <c r="L1304" s="10">
        <v>1047</v>
      </c>
      <c r="M1304" s="10">
        <v>1333</v>
      </c>
      <c r="N1304" s="10">
        <v>1519</v>
      </c>
      <c r="O1304" s="10">
        <v>1930</v>
      </c>
      <c r="P1304" s="10">
        <v>2256</v>
      </c>
      <c r="Q1304" t="str">
        <f>VLOOKUP(I1304,'CoC Range'!A$2:B$4899,2,FALSE())</f>
        <v>MI-519</v>
      </c>
      <c r="R1304">
        <f>IF(VLOOKUP(Q1304,'CoC Range'!B$2:C$4899,2,FALSE())="",1,0.5)</f>
        <v>1</v>
      </c>
    </row>
    <row r="1305" spans="1:18" ht="14.25" customHeight="1" x14ac:dyDescent="0.35">
      <c r="A1305" t="s">
        <v>11883</v>
      </c>
      <c r="B1305" t="s">
        <v>11884</v>
      </c>
      <c r="C1305" t="s">
        <v>12087</v>
      </c>
      <c r="D1305" t="s">
        <v>5535</v>
      </c>
      <c r="F1305">
        <v>0</v>
      </c>
      <c r="G1305" t="s">
        <v>12088</v>
      </c>
      <c r="H1305" t="s">
        <v>12089</v>
      </c>
      <c r="I1305">
        <v>26141</v>
      </c>
      <c r="J1305">
        <v>13083</v>
      </c>
      <c r="K1305">
        <v>13083</v>
      </c>
      <c r="L1305" s="10">
        <v>671</v>
      </c>
      <c r="M1305" s="10">
        <v>742</v>
      </c>
      <c r="N1305" s="10">
        <v>973</v>
      </c>
      <c r="O1305" s="10">
        <v>1167</v>
      </c>
      <c r="P1305" s="10">
        <v>1506</v>
      </c>
      <c r="Q1305" t="str">
        <f>VLOOKUP(I1305,'CoC Range'!A$2:B$4899,2,FALSE())</f>
        <v>MI-500</v>
      </c>
      <c r="R1305">
        <f>IF(VLOOKUP(Q1305,'CoC Range'!B$2:C$4899,2,FALSE())="",1,0.5)</f>
        <v>0.5</v>
      </c>
    </row>
    <row r="1306" spans="1:18" ht="14.25" customHeight="1" x14ac:dyDescent="0.35">
      <c r="A1306" t="s">
        <v>11883</v>
      </c>
      <c r="B1306" t="s">
        <v>11884</v>
      </c>
      <c r="C1306" t="s">
        <v>12090</v>
      </c>
      <c r="D1306" t="s">
        <v>5537</v>
      </c>
      <c r="F1306">
        <v>0</v>
      </c>
      <c r="G1306" t="s">
        <v>12091</v>
      </c>
      <c r="H1306" t="s">
        <v>12092</v>
      </c>
      <c r="I1306">
        <v>26143</v>
      </c>
      <c r="J1306">
        <v>23556</v>
      </c>
      <c r="K1306">
        <v>23556</v>
      </c>
      <c r="L1306" s="10">
        <v>689</v>
      </c>
      <c r="M1306" s="10">
        <v>742</v>
      </c>
      <c r="N1306" s="10">
        <v>973</v>
      </c>
      <c r="O1306" s="10">
        <v>1242</v>
      </c>
      <c r="P1306" s="10">
        <v>1632</v>
      </c>
      <c r="Q1306" t="str">
        <f>VLOOKUP(I1306,'CoC Range'!A$2:B$4899,2,FALSE())</f>
        <v>MI-500</v>
      </c>
      <c r="R1306">
        <f>IF(VLOOKUP(Q1306,'CoC Range'!B$2:C$4899,2,FALSE())="",1,0.5)</f>
        <v>0.5</v>
      </c>
    </row>
    <row r="1307" spans="1:18" ht="14.25" customHeight="1" x14ac:dyDescent="0.35">
      <c r="A1307" t="s">
        <v>11883</v>
      </c>
      <c r="B1307" t="s">
        <v>11884</v>
      </c>
      <c r="C1307" t="s">
        <v>12093</v>
      </c>
      <c r="D1307" t="s">
        <v>5539</v>
      </c>
      <c r="F1307">
        <v>1</v>
      </c>
      <c r="G1307" t="s">
        <v>12094</v>
      </c>
      <c r="H1307" t="s">
        <v>12095</v>
      </c>
      <c r="I1307">
        <v>26145</v>
      </c>
      <c r="J1307">
        <v>189821</v>
      </c>
      <c r="K1307">
        <v>189821</v>
      </c>
      <c r="L1307" s="10">
        <v>770</v>
      </c>
      <c r="M1307" s="10">
        <v>851</v>
      </c>
      <c r="N1307" s="10">
        <v>1117</v>
      </c>
      <c r="O1307" s="10">
        <v>1440</v>
      </c>
      <c r="P1307" s="10">
        <v>1479</v>
      </c>
      <c r="Q1307" t="str">
        <f>VLOOKUP(I1307,'CoC Range'!A$2:B$4899,2,FALSE())</f>
        <v>MI-510</v>
      </c>
      <c r="R1307">
        <f>IF(VLOOKUP(Q1307,'CoC Range'!B$2:C$4899,2,FALSE())="",1,0.5)</f>
        <v>1</v>
      </c>
    </row>
    <row r="1308" spans="1:18" ht="14.25" customHeight="1" x14ac:dyDescent="0.35">
      <c r="A1308" t="s">
        <v>11883</v>
      </c>
      <c r="B1308" t="s">
        <v>11884</v>
      </c>
      <c r="C1308" t="s">
        <v>12010</v>
      </c>
      <c r="D1308" t="s">
        <v>3441</v>
      </c>
      <c r="F1308">
        <v>1</v>
      </c>
      <c r="G1308" t="s">
        <v>12011</v>
      </c>
      <c r="H1308" t="s">
        <v>12096</v>
      </c>
      <c r="I1308">
        <v>26147</v>
      </c>
      <c r="J1308">
        <v>160257</v>
      </c>
      <c r="K1308">
        <v>160257</v>
      </c>
      <c r="L1308" s="10">
        <v>1009</v>
      </c>
      <c r="M1308" s="10">
        <v>1122</v>
      </c>
      <c r="N1308" s="10">
        <v>1411</v>
      </c>
      <c r="O1308" s="10">
        <v>1724</v>
      </c>
      <c r="P1308" s="10">
        <v>1868</v>
      </c>
      <c r="Q1308" t="str">
        <f>VLOOKUP(I1308,'CoC Range'!A$2:B$4899,2,FALSE())</f>
        <v>MI-500</v>
      </c>
      <c r="R1308">
        <f>IF(VLOOKUP(Q1308,'CoC Range'!B$2:C$4899,2,FALSE())="",1,0.5)</f>
        <v>0.5</v>
      </c>
    </row>
    <row r="1309" spans="1:18" ht="14.25" customHeight="1" x14ac:dyDescent="0.35">
      <c r="A1309" t="s">
        <v>11883</v>
      </c>
      <c r="B1309" t="s">
        <v>11884</v>
      </c>
      <c r="C1309" t="s">
        <v>12097</v>
      </c>
      <c r="D1309" t="s">
        <v>4665</v>
      </c>
      <c r="F1309">
        <v>0</v>
      </c>
      <c r="G1309" t="s">
        <v>12098</v>
      </c>
      <c r="H1309" t="s">
        <v>12099</v>
      </c>
      <c r="I1309">
        <v>26149</v>
      </c>
      <c r="J1309">
        <v>60887</v>
      </c>
      <c r="K1309">
        <v>60887</v>
      </c>
      <c r="L1309" s="10">
        <v>721</v>
      </c>
      <c r="M1309" s="10">
        <v>777</v>
      </c>
      <c r="N1309" s="10">
        <v>1019</v>
      </c>
      <c r="O1309" s="10">
        <v>1380</v>
      </c>
      <c r="P1309" s="10">
        <v>1480</v>
      </c>
      <c r="Q1309" t="str">
        <f>VLOOKUP(I1309,'CoC Range'!A$2:B$4899,2,FALSE())</f>
        <v>MI-500</v>
      </c>
      <c r="R1309">
        <f>IF(VLOOKUP(Q1309,'CoC Range'!B$2:C$4899,2,FALSE())="",1,0.5)</f>
        <v>0.5</v>
      </c>
    </row>
    <row r="1310" spans="1:18" ht="14.25" customHeight="1" x14ac:dyDescent="0.35">
      <c r="A1310" t="s">
        <v>11883</v>
      </c>
      <c r="B1310" t="s">
        <v>11884</v>
      </c>
      <c r="C1310" t="s">
        <v>12100</v>
      </c>
      <c r="D1310" t="s">
        <v>5543</v>
      </c>
      <c r="F1310">
        <v>0</v>
      </c>
      <c r="G1310" t="s">
        <v>12101</v>
      </c>
      <c r="H1310" t="s">
        <v>12102</v>
      </c>
      <c r="I1310">
        <v>26151</v>
      </c>
      <c r="J1310">
        <v>40759</v>
      </c>
      <c r="K1310">
        <v>40759</v>
      </c>
      <c r="L1310" s="10">
        <v>671</v>
      </c>
      <c r="M1310" s="10">
        <v>742</v>
      </c>
      <c r="N1310" s="10">
        <v>973</v>
      </c>
      <c r="O1310" s="10">
        <v>1253</v>
      </c>
      <c r="P1310" s="10">
        <v>1316</v>
      </c>
      <c r="Q1310" t="str">
        <f>VLOOKUP(I1310,'CoC Range'!A$2:B$4899,2,FALSE())</f>
        <v>MI-500</v>
      </c>
      <c r="R1310">
        <f>IF(VLOOKUP(Q1310,'CoC Range'!B$2:C$4899,2,FALSE())="",1,0.5)</f>
        <v>0.5</v>
      </c>
    </row>
    <row r="1311" spans="1:18" ht="14.25" customHeight="1" x14ac:dyDescent="0.35">
      <c r="A1311" t="s">
        <v>11883</v>
      </c>
      <c r="B1311" t="s">
        <v>11884</v>
      </c>
      <c r="C1311" t="s">
        <v>12103</v>
      </c>
      <c r="D1311" t="s">
        <v>5545</v>
      </c>
      <c r="F1311">
        <v>0</v>
      </c>
      <c r="G1311" t="s">
        <v>12104</v>
      </c>
      <c r="H1311" t="s">
        <v>12105</v>
      </c>
      <c r="I1311">
        <v>26153</v>
      </c>
      <c r="J1311">
        <v>8062</v>
      </c>
      <c r="K1311">
        <v>8062</v>
      </c>
      <c r="L1311" s="10">
        <v>689</v>
      </c>
      <c r="M1311" s="10">
        <v>858</v>
      </c>
      <c r="N1311" s="10">
        <v>973</v>
      </c>
      <c r="O1311" s="10">
        <v>1338</v>
      </c>
      <c r="P1311" s="10">
        <v>1380</v>
      </c>
      <c r="Q1311" t="str">
        <f>VLOOKUP(I1311,'CoC Range'!A$2:B$4899,2,FALSE())</f>
        <v>MI-500</v>
      </c>
      <c r="R1311">
        <f>IF(VLOOKUP(Q1311,'CoC Range'!B$2:C$4899,2,FALSE())="",1,0.5)</f>
        <v>0.5</v>
      </c>
    </row>
    <row r="1312" spans="1:18" ht="14.25" customHeight="1" x14ac:dyDescent="0.35">
      <c r="A1312" t="s">
        <v>11883</v>
      </c>
      <c r="B1312" t="s">
        <v>11884</v>
      </c>
      <c r="C1312" t="s">
        <v>12106</v>
      </c>
      <c r="D1312" t="s">
        <v>5547</v>
      </c>
      <c r="F1312">
        <v>0</v>
      </c>
      <c r="G1312" t="s">
        <v>12107</v>
      </c>
      <c r="H1312" t="s">
        <v>12108</v>
      </c>
      <c r="I1312">
        <v>26155</v>
      </c>
      <c r="J1312">
        <v>68124</v>
      </c>
      <c r="K1312">
        <v>68124</v>
      </c>
      <c r="L1312" s="10">
        <v>787</v>
      </c>
      <c r="M1312" s="10">
        <v>812</v>
      </c>
      <c r="N1312" s="10">
        <v>1066</v>
      </c>
      <c r="O1312" s="10">
        <v>1428</v>
      </c>
      <c r="P1312" s="10">
        <v>1571</v>
      </c>
      <c r="Q1312" t="str">
        <f>VLOOKUP(I1312,'CoC Range'!A$2:B$4899,2,FALSE())</f>
        <v>MI-500</v>
      </c>
      <c r="R1312">
        <f>IF(VLOOKUP(Q1312,'CoC Range'!B$2:C$4899,2,FALSE())="",1,0.5)</f>
        <v>0.5</v>
      </c>
    </row>
    <row r="1313" spans="1:18" ht="14.25" customHeight="1" x14ac:dyDescent="0.35">
      <c r="A1313" t="s">
        <v>11883</v>
      </c>
      <c r="B1313" t="s">
        <v>11884</v>
      </c>
      <c r="C1313" t="s">
        <v>12109</v>
      </c>
      <c r="D1313" t="s">
        <v>5549</v>
      </c>
      <c r="F1313">
        <v>0</v>
      </c>
      <c r="G1313" t="s">
        <v>12110</v>
      </c>
      <c r="H1313" t="s">
        <v>12111</v>
      </c>
      <c r="I1313">
        <v>26157</v>
      </c>
      <c r="J1313">
        <v>53218</v>
      </c>
      <c r="K1313">
        <v>53218</v>
      </c>
      <c r="L1313" s="10">
        <v>671</v>
      </c>
      <c r="M1313" s="10">
        <v>786</v>
      </c>
      <c r="N1313" s="10">
        <v>973</v>
      </c>
      <c r="O1313" s="10">
        <v>1288</v>
      </c>
      <c r="P1313" s="10">
        <v>1420</v>
      </c>
      <c r="Q1313" t="str">
        <f>VLOOKUP(I1313,'CoC Range'!A$2:B$4899,2,FALSE())</f>
        <v>MI-500</v>
      </c>
      <c r="R1313">
        <f>IF(VLOOKUP(Q1313,'CoC Range'!B$2:C$4899,2,FALSE())="",1,0.5)</f>
        <v>0.5</v>
      </c>
    </row>
    <row r="1314" spans="1:18" ht="14.25" customHeight="1" x14ac:dyDescent="0.35">
      <c r="A1314" t="s">
        <v>11883</v>
      </c>
      <c r="B1314" t="s">
        <v>11884</v>
      </c>
      <c r="C1314" t="s">
        <v>12112</v>
      </c>
      <c r="D1314" t="s">
        <v>3674</v>
      </c>
      <c r="F1314">
        <v>0</v>
      </c>
      <c r="G1314" t="s">
        <v>12113</v>
      </c>
      <c r="H1314" t="s">
        <v>12114</v>
      </c>
      <c r="I1314">
        <v>26159</v>
      </c>
      <c r="J1314">
        <v>75636</v>
      </c>
      <c r="K1314">
        <v>75636</v>
      </c>
      <c r="L1314" s="10">
        <v>701</v>
      </c>
      <c r="M1314" s="10">
        <v>774</v>
      </c>
      <c r="N1314" s="10">
        <v>1016</v>
      </c>
      <c r="O1314" s="10">
        <v>1338</v>
      </c>
      <c r="P1314" s="10">
        <v>1396</v>
      </c>
      <c r="Q1314" t="str">
        <f>VLOOKUP(I1314,'CoC Range'!A$2:B$4899,2,FALSE())</f>
        <v>MI-500</v>
      </c>
      <c r="R1314">
        <f>IF(VLOOKUP(Q1314,'CoC Range'!B$2:C$4899,2,FALSE())="",1,0.5)</f>
        <v>0.5</v>
      </c>
    </row>
    <row r="1315" spans="1:18" ht="14.25" customHeight="1" x14ac:dyDescent="0.35">
      <c r="A1315" t="s">
        <v>11883</v>
      </c>
      <c r="B1315" t="s">
        <v>11884</v>
      </c>
      <c r="C1315" t="s">
        <v>12115</v>
      </c>
      <c r="D1315" t="s">
        <v>5552</v>
      </c>
      <c r="F1315">
        <v>1</v>
      </c>
      <c r="G1315" t="s">
        <v>12116</v>
      </c>
      <c r="H1315" t="s">
        <v>12117</v>
      </c>
      <c r="I1315">
        <v>26161</v>
      </c>
      <c r="J1315">
        <v>370231</v>
      </c>
      <c r="K1315">
        <v>370231</v>
      </c>
      <c r="L1315" s="10">
        <v>1365</v>
      </c>
      <c r="M1315" s="10">
        <v>1387</v>
      </c>
      <c r="N1315" s="10">
        <v>1656</v>
      </c>
      <c r="O1315" s="10">
        <v>1986</v>
      </c>
      <c r="P1315" s="10">
        <v>2193</v>
      </c>
      <c r="Q1315" t="str">
        <f>VLOOKUP(I1315,'CoC Range'!A$2:B$4899,2,FALSE())</f>
        <v>MI-509</v>
      </c>
      <c r="R1315">
        <f>IF(VLOOKUP(Q1315,'CoC Range'!B$2:C$4899,2,FALSE())="",1,0.5)</f>
        <v>0.5</v>
      </c>
    </row>
    <row r="1316" spans="1:18" ht="14.25" customHeight="1" x14ac:dyDescent="0.35">
      <c r="A1316" t="s">
        <v>11883</v>
      </c>
      <c r="B1316" t="s">
        <v>11884</v>
      </c>
      <c r="C1316" t="s">
        <v>12010</v>
      </c>
      <c r="D1316" t="s">
        <v>4309</v>
      </c>
      <c r="F1316">
        <v>1</v>
      </c>
      <c r="G1316" t="s">
        <v>12011</v>
      </c>
      <c r="H1316" t="s">
        <v>12118</v>
      </c>
      <c r="I1316">
        <v>26163</v>
      </c>
      <c r="J1316">
        <v>1781641</v>
      </c>
      <c r="K1316">
        <v>1781641</v>
      </c>
      <c r="L1316" s="10">
        <v>1009</v>
      </c>
      <c r="M1316" s="10">
        <v>1122</v>
      </c>
      <c r="N1316" s="10">
        <v>1411</v>
      </c>
      <c r="O1316" s="10">
        <v>1724</v>
      </c>
      <c r="P1316" s="10">
        <v>1868</v>
      </c>
      <c r="Q1316" t="str">
        <f>VLOOKUP(I1316,'CoC Range'!A$2:B$4899,2,FALSE())</f>
        <v>MI-502</v>
      </c>
      <c r="R1316">
        <f>IF(VLOOKUP(Q1316,'CoC Range'!B$2:C$4899,2,FALSE())="",1,0.5)</f>
        <v>1</v>
      </c>
    </row>
    <row r="1317" spans="1:18" ht="14.25" customHeight="1" x14ac:dyDescent="0.35">
      <c r="A1317" t="s">
        <v>11883</v>
      </c>
      <c r="B1317" t="s">
        <v>11884</v>
      </c>
      <c r="C1317" t="s">
        <v>12119</v>
      </c>
      <c r="D1317" t="s">
        <v>5555</v>
      </c>
      <c r="F1317">
        <v>0</v>
      </c>
      <c r="G1317" t="s">
        <v>12120</v>
      </c>
      <c r="H1317" t="s">
        <v>12121</v>
      </c>
      <c r="I1317">
        <v>26165</v>
      </c>
      <c r="J1317">
        <v>33766</v>
      </c>
      <c r="K1317">
        <v>33766</v>
      </c>
      <c r="L1317" s="10">
        <v>821</v>
      </c>
      <c r="M1317" s="10">
        <v>826</v>
      </c>
      <c r="N1317" s="10">
        <v>1084</v>
      </c>
      <c r="O1317" s="10">
        <v>1368</v>
      </c>
      <c r="P1317" s="10">
        <v>1585</v>
      </c>
      <c r="Q1317" t="str">
        <f>VLOOKUP(I1317,'CoC Range'!A$2:B$4899,2,FALSE())</f>
        <v>MI-500</v>
      </c>
      <c r="R1317">
        <f>IF(VLOOKUP(Q1317,'CoC Range'!B$2:C$4899,2,FALSE())="",1,0.5)</f>
        <v>0.5</v>
      </c>
    </row>
    <row r="1318" spans="1:18" ht="14.25" customHeight="1" x14ac:dyDescent="0.35">
      <c r="A1318" t="s">
        <v>12122</v>
      </c>
      <c r="B1318" t="s">
        <v>12123</v>
      </c>
      <c r="C1318" t="s">
        <v>12124</v>
      </c>
      <c r="D1318" t="s">
        <v>5557</v>
      </c>
      <c r="F1318">
        <v>0</v>
      </c>
      <c r="G1318" t="s">
        <v>12125</v>
      </c>
      <c r="H1318" t="s">
        <v>12126</v>
      </c>
      <c r="I1318">
        <v>27001</v>
      </c>
      <c r="J1318">
        <v>15859</v>
      </c>
      <c r="K1318">
        <v>15859</v>
      </c>
      <c r="L1318" s="10">
        <v>737</v>
      </c>
      <c r="M1318" s="10">
        <v>742</v>
      </c>
      <c r="N1318" s="10">
        <v>973</v>
      </c>
      <c r="O1318" s="10">
        <v>1353</v>
      </c>
      <c r="P1318" s="10">
        <v>1471</v>
      </c>
      <c r="Q1318" t="str">
        <f>VLOOKUP(I1318,'CoC Range'!A$2:B$4899,2,FALSE())</f>
        <v>MN-504</v>
      </c>
      <c r="R1318">
        <f>IF(VLOOKUP(Q1318,'CoC Range'!B$2:C$4899,2,FALSE())="",1,0.5)</f>
        <v>1</v>
      </c>
    </row>
    <row r="1319" spans="1:18" ht="14.25" customHeight="1" x14ac:dyDescent="0.35">
      <c r="A1319" t="s">
        <v>12122</v>
      </c>
      <c r="B1319" t="s">
        <v>12123</v>
      </c>
      <c r="C1319" t="s">
        <v>12127</v>
      </c>
      <c r="D1319" t="s">
        <v>5559</v>
      </c>
      <c r="F1319">
        <v>1</v>
      </c>
      <c r="G1319" t="s">
        <v>12128</v>
      </c>
      <c r="H1319" t="s">
        <v>12129</v>
      </c>
      <c r="I1319">
        <v>27003</v>
      </c>
      <c r="J1319">
        <v>363985</v>
      </c>
      <c r="K1319">
        <v>363985</v>
      </c>
      <c r="L1319" s="10">
        <v>1242</v>
      </c>
      <c r="M1319" s="10">
        <v>1405</v>
      </c>
      <c r="N1319" s="10">
        <v>1709</v>
      </c>
      <c r="O1319" s="10">
        <v>2262</v>
      </c>
      <c r="P1319" s="10">
        <v>2531</v>
      </c>
      <c r="Q1319" t="str">
        <f>VLOOKUP(I1319,'CoC Range'!A$2:B$4899,2,FALSE())</f>
        <v>MN-503</v>
      </c>
      <c r="R1319">
        <f>IF(VLOOKUP(Q1319,'CoC Range'!B$2:C$4899,2,FALSE())="",1,0.5)</f>
        <v>1</v>
      </c>
    </row>
    <row r="1320" spans="1:18" ht="14.25" customHeight="1" x14ac:dyDescent="0.35">
      <c r="A1320" t="s">
        <v>12122</v>
      </c>
      <c r="B1320" t="s">
        <v>12123</v>
      </c>
      <c r="C1320" t="s">
        <v>12130</v>
      </c>
      <c r="D1320" t="s">
        <v>5561</v>
      </c>
      <c r="F1320">
        <v>0</v>
      </c>
      <c r="G1320" t="s">
        <v>12131</v>
      </c>
      <c r="H1320" t="s">
        <v>12132</v>
      </c>
      <c r="I1320">
        <v>27005</v>
      </c>
      <c r="J1320">
        <v>35202</v>
      </c>
      <c r="K1320">
        <v>35202</v>
      </c>
      <c r="L1320" s="10">
        <v>708</v>
      </c>
      <c r="M1320" s="10">
        <v>783</v>
      </c>
      <c r="N1320" s="10">
        <v>1027</v>
      </c>
      <c r="O1320" s="10">
        <v>1341</v>
      </c>
      <c r="P1320" s="10">
        <v>1474</v>
      </c>
      <c r="Q1320" t="str">
        <f>VLOOKUP(I1320,'CoC Range'!A$2:B$4899,2,FALSE())</f>
        <v>MN-508</v>
      </c>
      <c r="R1320">
        <f>IF(VLOOKUP(Q1320,'CoC Range'!B$2:C$4899,2,FALSE())="",1,0.5)</f>
        <v>0.5</v>
      </c>
    </row>
    <row r="1321" spans="1:18" ht="14.25" customHeight="1" x14ac:dyDescent="0.35">
      <c r="A1321" t="s">
        <v>12122</v>
      </c>
      <c r="B1321" t="s">
        <v>12123</v>
      </c>
      <c r="C1321" t="s">
        <v>12133</v>
      </c>
      <c r="D1321" t="s">
        <v>5563</v>
      </c>
      <c r="F1321">
        <v>0</v>
      </c>
      <c r="G1321" t="s">
        <v>12134</v>
      </c>
      <c r="H1321" t="s">
        <v>12135</v>
      </c>
      <c r="I1321">
        <v>27007</v>
      </c>
      <c r="J1321">
        <v>46274</v>
      </c>
      <c r="K1321">
        <v>46274</v>
      </c>
      <c r="L1321" s="10">
        <v>870</v>
      </c>
      <c r="M1321" s="10">
        <v>876</v>
      </c>
      <c r="N1321" s="10">
        <v>1135</v>
      </c>
      <c r="O1321" s="10">
        <v>1361</v>
      </c>
      <c r="P1321" s="10">
        <v>1715</v>
      </c>
      <c r="Q1321" t="str">
        <f>VLOOKUP(I1321,'CoC Range'!A$2:B$4899,2,FALSE())</f>
        <v>MN-506</v>
      </c>
      <c r="R1321">
        <f>IF(VLOOKUP(Q1321,'CoC Range'!B$2:C$4899,2,FALSE())="",1,0.5)</f>
        <v>0.5</v>
      </c>
    </row>
    <row r="1322" spans="1:18" ht="14.25" customHeight="1" x14ac:dyDescent="0.35">
      <c r="A1322" t="s">
        <v>12122</v>
      </c>
      <c r="B1322" t="s">
        <v>12123</v>
      </c>
      <c r="C1322" t="s">
        <v>12136</v>
      </c>
      <c r="D1322" t="s">
        <v>3557</v>
      </c>
      <c r="F1322">
        <v>1</v>
      </c>
      <c r="G1322" t="s">
        <v>12137</v>
      </c>
      <c r="H1322" t="s">
        <v>12138</v>
      </c>
      <c r="I1322">
        <v>27009</v>
      </c>
      <c r="J1322">
        <v>41300</v>
      </c>
      <c r="K1322">
        <v>41300</v>
      </c>
      <c r="L1322" s="10">
        <v>874</v>
      </c>
      <c r="M1322" s="10">
        <v>919</v>
      </c>
      <c r="N1322" s="10">
        <v>1206</v>
      </c>
      <c r="O1322" s="10">
        <v>1604</v>
      </c>
      <c r="P1322" s="10">
        <v>1873</v>
      </c>
      <c r="Q1322" t="str">
        <f>VLOOKUP(I1322,'CoC Range'!A$2:B$4899,2,FALSE())</f>
        <v>MN-505</v>
      </c>
      <c r="R1322">
        <f>IF(VLOOKUP(Q1322,'CoC Range'!B$2:C$4899,2,FALSE())="",1,0.5)</f>
        <v>1</v>
      </c>
    </row>
    <row r="1323" spans="1:18" ht="14.25" customHeight="1" x14ac:dyDescent="0.35">
      <c r="A1323" t="s">
        <v>12122</v>
      </c>
      <c r="B1323" t="s">
        <v>12123</v>
      </c>
      <c r="C1323" t="s">
        <v>12139</v>
      </c>
      <c r="D1323" t="s">
        <v>5566</v>
      </c>
      <c r="F1323">
        <v>0</v>
      </c>
      <c r="G1323" t="s">
        <v>12140</v>
      </c>
      <c r="H1323" t="s">
        <v>12141</v>
      </c>
      <c r="I1323">
        <v>27011</v>
      </c>
      <c r="J1323">
        <v>5161</v>
      </c>
      <c r="K1323">
        <v>5161</v>
      </c>
      <c r="L1323" s="10">
        <v>671</v>
      </c>
      <c r="M1323" s="10">
        <v>816</v>
      </c>
      <c r="N1323" s="10">
        <v>973</v>
      </c>
      <c r="O1323" s="10">
        <v>1178</v>
      </c>
      <c r="P1323" s="10">
        <v>1329</v>
      </c>
      <c r="Q1323" t="str">
        <f>VLOOKUP(I1323,'CoC Range'!A$2:B$4899,2,FALSE())</f>
        <v>MN-511</v>
      </c>
      <c r="R1323">
        <f>IF(VLOOKUP(Q1323,'CoC Range'!B$2:C$4899,2,FALSE())="",1,0.5)</f>
        <v>1</v>
      </c>
    </row>
    <row r="1324" spans="1:18" ht="14.25" customHeight="1" x14ac:dyDescent="0.35">
      <c r="A1324" t="s">
        <v>12122</v>
      </c>
      <c r="B1324" t="s">
        <v>12123</v>
      </c>
      <c r="C1324" t="s">
        <v>12142</v>
      </c>
      <c r="D1324" t="s">
        <v>5568</v>
      </c>
      <c r="F1324">
        <v>1</v>
      </c>
      <c r="G1324" t="s">
        <v>12143</v>
      </c>
      <c r="H1324" t="s">
        <v>12144</v>
      </c>
      <c r="I1324">
        <v>27013</v>
      </c>
      <c r="J1324">
        <v>69022</v>
      </c>
      <c r="K1324">
        <v>69022</v>
      </c>
      <c r="L1324" s="10">
        <v>971</v>
      </c>
      <c r="M1324" s="10">
        <v>977</v>
      </c>
      <c r="N1324" s="10">
        <v>1171</v>
      </c>
      <c r="O1324" s="10">
        <v>1629</v>
      </c>
      <c r="P1324" s="10">
        <v>1916</v>
      </c>
      <c r="Q1324" t="str">
        <f>VLOOKUP(I1324,'CoC Range'!A$2:B$4899,2,FALSE())</f>
        <v>MN-502</v>
      </c>
      <c r="R1324">
        <f>IF(VLOOKUP(Q1324,'CoC Range'!B$2:C$4899,2,FALSE())="",1,0.5)</f>
        <v>1</v>
      </c>
    </row>
    <row r="1325" spans="1:18" ht="14.25" customHeight="1" x14ac:dyDescent="0.35">
      <c r="A1325" t="s">
        <v>12122</v>
      </c>
      <c r="B1325" t="s">
        <v>12123</v>
      </c>
      <c r="C1325" t="s">
        <v>12145</v>
      </c>
      <c r="D1325" t="s">
        <v>4418</v>
      </c>
      <c r="F1325">
        <v>0</v>
      </c>
      <c r="G1325" t="s">
        <v>12146</v>
      </c>
      <c r="H1325" t="s">
        <v>12147</v>
      </c>
      <c r="I1325">
        <v>27015</v>
      </c>
      <c r="J1325">
        <v>25880</v>
      </c>
      <c r="K1325">
        <v>25880</v>
      </c>
      <c r="L1325" s="10">
        <v>671</v>
      </c>
      <c r="M1325" s="10">
        <v>742</v>
      </c>
      <c r="N1325" s="10">
        <v>973</v>
      </c>
      <c r="O1325" s="10">
        <v>1177</v>
      </c>
      <c r="P1325" s="10">
        <v>1609</v>
      </c>
      <c r="Q1325" t="str">
        <f>VLOOKUP(I1325,'CoC Range'!A$2:B$4899,2,FALSE())</f>
        <v>MN-502</v>
      </c>
      <c r="R1325">
        <f>IF(VLOOKUP(Q1325,'CoC Range'!B$2:C$4899,2,FALSE())="",1,0.5)</f>
        <v>1</v>
      </c>
    </row>
    <row r="1326" spans="1:18" ht="14.25" customHeight="1" x14ac:dyDescent="0.35">
      <c r="A1326" t="s">
        <v>12122</v>
      </c>
      <c r="B1326" t="s">
        <v>12123</v>
      </c>
      <c r="C1326" t="s">
        <v>12148</v>
      </c>
      <c r="D1326" t="s">
        <v>5571</v>
      </c>
      <c r="F1326">
        <v>1</v>
      </c>
      <c r="G1326" t="s">
        <v>12149</v>
      </c>
      <c r="H1326" t="s">
        <v>12150</v>
      </c>
      <c r="I1326">
        <v>27017</v>
      </c>
      <c r="J1326">
        <v>36362</v>
      </c>
      <c r="K1326">
        <v>36362</v>
      </c>
      <c r="L1326" s="10">
        <v>849</v>
      </c>
      <c r="M1326" s="10">
        <v>978</v>
      </c>
      <c r="N1326" s="10">
        <v>1232</v>
      </c>
      <c r="O1326" s="10">
        <v>1689</v>
      </c>
      <c r="P1326" s="10">
        <v>2067</v>
      </c>
      <c r="Q1326" t="str">
        <f>VLOOKUP(I1326,'CoC Range'!A$2:B$4899,2,FALSE())</f>
        <v>MN-504</v>
      </c>
      <c r="R1326">
        <f>IF(VLOOKUP(Q1326,'CoC Range'!B$2:C$4899,2,FALSE())="",1,0.5)</f>
        <v>1</v>
      </c>
    </row>
    <row r="1327" spans="1:18" ht="14.25" customHeight="1" x14ac:dyDescent="0.35">
      <c r="A1327" t="s">
        <v>12122</v>
      </c>
      <c r="B1327" t="s">
        <v>12123</v>
      </c>
      <c r="C1327" t="s">
        <v>12127</v>
      </c>
      <c r="D1327" t="s">
        <v>5573</v>
      </c>
      <c r="F1327">
        <v>1</v>
      </c>
      <c r="G1327" t="s">
        <v>12128</v>
      </c>
      <c r="H1327" t="s">
        <v>12151</v>
      </c>
      <c r="I1327">
        <v>27019</v>
      </c>
      <c r="J1327">
        <v>107216</v>
      </c>
      <c r="K1327">
        <v>107216</v>
      </c>
      <c r="L1327" s="10">
        <v>1242</v>
      </c>
      <c r="M1327" s="10">
        <v>1405</v>
      </c>
      <c r="N1327" s="10">
        <v>1709</v>
      </c>
      <c r="O1327" s="10">
        <v>2262</v>
      </c>
      <c r="P1327" s="10">
        <v>2531</v>
      </c>
      <c r="Q1327" t="str">
        <f>VLOOKUP(I1327,'CoC Range'!A$2:B$4899,2,FALSE())</f>
        <v>MN-503</v>
      </c>
      <c r="R1327">
        <f>IF(VLOOKUP(Q1327,'CoC Range'!B$2:C$4899,2,FALSE())="",1,0.5)</f>
        <v>1</v>
      </c>
    </row>
    <row r="1328" spans="1:18" ht="14.25" customHeight="1" x14ac:dyDescent="0.35">
      <c r="A1328" t="s">
        <v>12122</v>
      </c>
      <c r="B1328" t="s">
        <v>12123</v>
      </c>
      <c r="C1328" t="s">
        <v>12152</v>
      </c>
      <c r="D1328" t="s">
        <v>4424</v>
      </c>
      <c r="F1328">
        <v>0</v>
      </c>
      <c r="G1328" t="s">
        <v>12153</v>
      </c>
      <c r="H1328" t="s">
        <v>12154</v>
      </c>
      <c r="I1328">
        <v>27021</v>
      </c>
      <c r="J1328">
        <v>30288</v>
      </c>
      <c r="K1328">
        <v>30288</v>
      </c>
      <c r="L1328" s="10">
        <v>729</v>
      </c>
      <c r="M1328" s="10">
        <v>768</v>
      </c>
      <c r="N1328" s="10">
        <v>973</v>
      </c>
      <c r="O1328" s="10">
        <v>1300</v>
      </c>
      <c r="P1328" s="10">
        <v>1632</v>
      </c>
      <c r="Q1328" t="str">
        <f>VLOOKUP(I1328,'CoC Range'!A$2:B$4899,2,FALSE())</f>
        <v>MN-505</v>
      </c>
      <c r="R1328">
        <f>IF(VLOOKUP(Q1328,'CoC Range'!B$2:C$4899,2,FALSE())="",1,0.5)</f>
        <v>1</v>
      </c>
    </row>
    <row r="1329" spans="1:18" ht="14.25" customHeight="1" x14ac:dyDescent="0.35">
      <c r="A1329" t="s">
        <v>12122</v>
      </c>
      <c r="B1329" t="s">
        <v>12123</v>
      </c>
      <c r="C1329" t="s">
        <v>12155</v>
      </c>
      <c r="D1329" t="s">
        <v>5440</v>
      </c>
      <c r="F1329">
        <v>0</v>
      </c>
      <c r="G1329" t="s">
        <v>12156</v>
      </c>
      <c r="H1329" t="s">
        <v>12157</v>
      </c>
      <c r="I1329">
        <v>27023</v>
      </c>
      <c r="J1329">
        <v>12466</v>
      </c>
      <c r="K1329">
        <v>12466</v>
      </c>
      <c r="L1329" s="10">
        <v>671</v>
      </c>
      <c r="M1329" s="10">
        <v>772</v>
      </c>
      <c r="N1329" s="10">
        <v>973</v>
      </c>
      <c r="O1329" s="10">
        <v>1353</v>
      </c>
      <c r="P1329" s="10">
        <v>1382</v>
      </c>
      <c r="Q1329" t="str">
        <f>VLOOKUP(I1329,'CoC Range'!A$2:B$4899,2,FALSE())</f>
        <v>MN-511</v>
      </c>
      <c r="R1329">
        <f>IF(VLOOKUP(Q1329,'CoC Range'!B$2:C$4899,2,FALSE())="",1,0.5)</f>
        <v>1</v>
      </c>
    </row>
    <row r="1330" spans="1:18" ht="14.25" customHeight="1" x14ac:dyDescent="0.35">
      <c r="A1330" t="s">
        <v>12122</v>
      </c>
      <c r="B1330" t="s">
        <v>12123</v>
      </c>
      <c r="C1330" t="s">
        <v>12127</v>
      </c>
      <c r="D1330" t="s">
        <v>5577</v>
      </c>
      <c r="F1330">
        <v>1</v>
      </c>
      <c r="G1330" t="s">
        <v>12128</v>
      </c>
      <c r="H1330" t="s">
        <v>12158</v>
      </c>
      <c r="I1330">
        <v>27025</v>
      </c>
      <c r="J1330">
        <v>56927</v>
      </c>
      <c r="K1330">
        <v>56927</v>
      </c>
      <c r="L1330" s="10">
        <v>1242</v>
      </c>
      <c r="M1330" s="10">
        <v>1405</v>
      </c>
      <c r="N1330" s="10">
        <v>1709</v>
      </c>
      <c r="O1330" s="10">
        <v>2262</v>
      </c>
      <c r="P1330" s="10">
        <v>2531</v>
      </c>
      <c r="Q1330" t="str">
        <f>VLOOKUP(I1330,'CoC Range'!A$2:B$4899,2,FALSE())</f>
        <v>MN-505</v>
      </c>
      <c r="R1330">
        <f>IF(VLOOKUP(Q1330,'CoC Range'!B$2:C$4899,2,FALSE())="",1,0.5)</f>
        <v>1</v>
      </c>
    </row>
    <row r="1331" spans="1:18" ht="14.25" customHeight="1" x14ac:dyDescent="0.35">
      <c r="A1331" t="s">
        <v>12122</v>
      </c>
      <c r="B1331" t="s">
        <v>12123</v>
      </c>
      <c r="C1331" t="s">
        <v>12159</v>
      </c>
      <c r="D1331" t="s">
        <v>3353</v>
      </c>
      <c r="F1331">
        <v>1</v>
      </c>
      <c r="G1331" t="s">
        <v>12160</v>
      </c>
      <c r="H1331" t="s">
        <v>12161</v>
      </c>
      <c r="I1331">
        <v>27027</v>
      </c>
      <c r="J1331">
        <v>65307</v>
      </c>
      <c r="K1331">
        <v>65307</v>
      </c>
      <c r="L1331" s="10">
        <v>768</v>
      </c>
      <c r="M1331" s="10">
        <v>917</v>
      </c>
      <c r="N1331" s="10">
        <v>1112</v>
      </c>
      <c r="O1331" s="10">
        <v>1547</v>
      </c>
      <c r="P1331" s="10">
        <v>1865</v>
      </c>
      <c r="Q1331" t="str">
        <f>VLOOKUP(I1331,'CoC Range'!A$2:B$4899,2,FALSE())</f>
        <v>MN-508</v>
      </c>
      <c r="R1331">
        <f>IF(VLOOKUP(Q1331,'CoC Range'!B$2:C$4899,2,FALSE())="",1,0.5)</f>
        <v>0.5</v>
      </c>
    </row>
    <row r="1332" spans="1:18" ht="14.25" customHeight="1" x14ac:dyDescent="0.35">
      <c r="A1332" t="s">
        <v>12122</v>
      </c>
      <c r="B1332" t="s">
        <v>12123</v>
      </c>
      <c r="C1332" t="s">
        <v>12162</v>
      </c>
      <c r="D1332" t="s">
        <v>4366</v>
      </c>
      <c r="F1332">
        <v>0</v>
      </c>
      <c r="G1332" t="s">
        <v>12163</v>
      </c>
      <c r="H1332" t="s">
        <v>12164</v>
      </c>
      <c r="I1332">
        <v>27029</v>
      </c>
      <c r="J1332">
        <v>8541</v>
      </c>
      <c r="K1332">
        <v>8541</v>
      </c>
      <c r="L1332" s="10">
        <v>671</v>
      </c>
      <c r="M1332" s="10">
        <v>785</v>
      </c>
      <c r="N1332" s="10">
        <v>973</v>
      </c>
      <c r="O1332" s="10">
        <v>1179</v>
      </c>
      <c r="P1332" s="10">
        <v>1632</v>
      </c>
      <c r="Q1332" t="str">
        <f>VLOOKUP(I1332,'CoC Range'!A$2:B$4899,2,FALSE())</f>
        <v>MN-506</v>
      </c>
      <c r="R1332">
        <f>IF(VLOOKUP(Q1332,'CoC Range'!B$2:C$4899,2,FALSE())="",1,0.5)</f>
        <v>0.5</v>
      </c>
    </row>
    <row r="1333" spans="1:18" ht="14.25" customHeight="1" x14ac:dyDescent="0.35">
      <c r="A1333" t="s">
        <v>12122</v>
      </c>
      <c r="B1333" t="s">
        <v>12123</v>
      </c>
      <c r="C1333" t="s">
        <v>12165</v>
      </c>
      <c r="D1333" t="s">
        <v>4120</v>
      </c>
      <c r="F1333">
        <v>0</v>
      </c>
      <c r="G1333" t="s">
        <v>12166</v>
      </c>
      <c r="H1333" t="s">
        <v>12167</v>
      </c>
      <c r="I1333">
        <v>27031</v>
      </c>
      <c r="J1333">
        <v>5611</v>
      </c>
      <c r="K1333">
        <v>5611</v>
      </c>
      <c r="L1333" s="10">
        <v>671</v>
      </c>
      <c r="M1333" s="10">
        <v>888</v>
      </c>
      <c r="N1333" s="10">
        <v>973</v>
      </c>
      <c r="O1333" s="10">
        <v>1288</v>
      </c>
      <c r="P1333" s="10">
        <v>1415</v>
      </c>
      <c r="Q1333" t="str">
        <f>VLOOKUP(I1333,'CoC Range'!A$2:B$4899,2,FALSE())</f>
        <v>MN-504</v>
      </c>
      <c r="R1333">
        <f>IF(VLOOKUP(Q1333,'CoC Range'!B$2:C$4899,2,FALSE())="",1,0.5)</f>
        <v>1</v>
      </c>
    </row>
    <row r="1334" spans="1:18" ht="14.25" customHeight="1" x14ac:dyDescent="0.35">
      <c r="A1334" t="s">
        <v>12122</v>
      </c>
      <c r="B1334" t="s">
        <v>12123</v>
      </c>
      <c r="C1334" t="s">
        <v>12168</v>
      </c>
      <c r="D1334" t="s">
        <v>5582</v>
      </c>
      <c r="F1334">
        <v>0</v>
      </c>
      <c r="G1334" t="s">
        <v>12169</v>
      </c>
      <c r="H1334" t="s">
        <v>12170</v>
      </c>
      <c r="I1334">
        <v>27033</v>
      </c>
      <c r="J1334">
        <v>11481</v>
      </c>
      <c r="K1334">
        <v>11481</v>
      </c>
      <c r="L1334" s="10">
        <v>671</v>
      </c>
      <c r="M1334" s="10">
        <v>766</v>
      </c>
      <c r="N1334" s="10">
        <v>973</v>
      </c>
      <c r="O1334" s="10">
        <v>1353</v>
      </c>
      <c r="P1334" s="10">
        <v>1415</v>
      </c>
      <c r="Q1334" t="str">
        <f>VLOOKUP(I1334,'CoC Range'!A$2:B$4899,2,FALSE())</f>
        <v>MN-511</v>
      </c>
      <c r="R1334">
        <f>IF(VLOOKUP(Q1334,'CoC Range'!B$2:C$4899,2,FALSE())="",1,0.5)</f>
        <v>1</v>
      </c>
    </row>
    <row r="1335" spans="1:18" ht="14.25" customHeight="1" x14ac:dyDescent="0.35">
      <c r="A1335" t="s">
        <v>12122</v>
      </c>
      <c r="B1335" t="s">
        <v>12123</v>
      </c>
      <c r="C1335" t="s">
        <v>12171</v>
      </c>
      <c r="D1335" t="s">
        <v>5584</v>
      </c>
      <c r="F1335">
        <v>0</v>
      </c>
      <c r="G1335" t="s">
        <v>12172</v>
      </c>
      <c r="H1335" t="s">
        <v>12173</v>
      </c>
      <c r="I1335">
        <v>27035</v>
      </c>
      <c r="J1335">
        <v>66558</v>
      </c>
      <c r="K1335">
        <v>66558</v>
      </c>
      <c r="L1335" s="10">
        <v>772</v>
      </c>
      <c r="M1335" s="10">
        <v>854</v>
      </c>
      <c r="N1335" s="10">
        <v>1120</v>
      </c>
      <c r="O1335" s="10">
        <v>1345</v>
      </c>
      <c r="P1335" s="10">
        <v>1569</v>
      </c>
      <c r="Q1335" t="str">
        <f>VLOOKUP(I1335,'CoC Range'!A$2:B$4899,2,FALSE())</f>
        <v>MN-505</v>
      </c>
      <c r="R1335">
        <f>IF(VLOOKUP(Q1335,'CoC Range'!B$2:C$4899,2,FALSE())="",1,0.5)</f>
        <v>1</v>
      </c>
    </row>
    <row r="1336" spans="1:18" ht="14.25" customHeight="1" x14ac:dyDescent="0.35">
      <c r="A1336" t="s">
        <v>12122</v>
      </c>
      <c r="B1336" t="s">
        <v>12123</v>
      </c>
      <c r="C1336" t="s">
        <v>12127</v>
      </c>
      <c r="D1336" t="s">
        <v>5586</v>
      </c>
      <c r="F1336">
        <v>1</v>
      </c>
      <c r="G1336" t="s">
        <v>12128</v>
      </c>
      <c r="H1336" t="s">
        <v>12174</v>
      </c>
      <c r="I1336">
        <v>27037</v>
      </c>
      <c r="J1336">
        <v>439179</v>
      </c>
      <c r="K1336">
        <v>439179</v>
      </c>
      <c r="L1336" s="10">
        <v>1242</v>
      </c>
      <c r="M1336" s="10">
        <v>1405</v>
      </c>
      <c r="N1336" s="10">
        <v>1709</v>
      </c>
      <c r="O1336" s="10">
        <v>2262</v>
      </c>
      <c r="P1336" s="10">
        <v>2531</v>
      </c>
      <c r="Q1336" t="str">
        <f>VLOOKUP(I1336,'CoC Range'!A$2:B$4899,2,FALSE())</f>
        <v>MN-503</v>
      </c>
      <c r="R1336">
        <f>IF(VLOOKUP(Q1336,'CoC Range'!B$2:C$4899,2,FALSE())="",1,0.5)</f>
        <v>1</v>
      </c>
    </row>
    <row r="1337" spans="1:18" ht="14.25" customHeight="1" x14ac:dyDescent="0.35">
      <c r="A1337" t="s">
        <v>12122</v>
      </c>
      <c r="B1337" t="s">
        <v>12123</v>
      </c>
      <c r="C1337" t="s">
        <v>12175</v>
      </c>
      <c r="D1337" t="s">
        <v>4134</v>
      </c>
      <c r="F1337">
        <v>1</v>
      </c>
      <c r="G1337" t="s">
        <v>12176</v>
      </c>
      <c r="H1337" t="s">
        <v>12177</v>
      </c>
      <c r="I1337">
        <v>27039</v>
      </c>
      <c r="J1337">
        <v>20893</v>
      </c>
      <c r="K1337">
        <v>20893</v>
      </c>
      <c r="L1337" s="10">
        <v>1112</v>
      </c>
      <c r="M1337" s="10">
        <v>1189</v>
      </c>
      <c r="N1337" s="10">
        <v>1407</v>
      </c>
      <c r="O1337" s="10">
        <v>1957</v>
      </c>
      <c r="P1337" s="10">
        <v>2360</v>
      </c>
      <c r="Q1337" t="str">
        <f>VLOOKUP(I1337,'CoC Range'!A$2:B$4899,2,FALSE())</f>
        <v>MN-502</v>
      </c>
      <c r="R1337">
        <f>IF(VLOOKUP(Q1337,'CoC Range'!B$2:C$4899,2,FALSE())="",1,0.5)</f>
        <v>1</v>
      </c>
    </row>
    <row r="1338" spans="1:18" ht="14.25" customHeight="1" x14ac:dyDescent="0.35">
      <c r="A1338" t="s">
        <v>12122</v>
      </c>
      <c r="B1338" t="s">
        <v>12123</v>
      </c>
      <c r="C1338" t="s">
        <v>12178</v>
      </c>
      <c r="D1338" t="s">
        <v>3833</v>
      </c>
      <c r="F1338">
        <v>0</v>
      </c>
      <c r="G1338" t="s">
        <v>12179</v>
      </c>
      <c r="H1338" t="s">
        <v>12180</v>
      </c>
      <c r="I1338">
        <v>27041</v>
      </c>
      <c r="J1338">
        <v>39081</v>
      </c>
      <c r="K1338">
        <v>39081</v>
      </c>
      <c r="L1338" s="10">
        <v>737</v>
      </c>
      <c r="M1338" s="10">
        <v>772</v>
      </c>
      <c r="N1338" s="10">
        <v>991</v>
      </c>
      <c r="O1338" s="10">
        <v>1378</v>
      </c>
      <c r="P1338" s="10">
        <v>1441</v>
      </c>
      <c r="Q1338" t="str">
        <f>VLOOKUP(I1338,'CoC Range'!A$2:B$4899,2,FALSE())</f>
        <v>MN-508</v>
      </c>
      <c r="R1338">
        <f>IF(VLOOKUP(Q1338,'CoC Range'!B$2:C$4899,2,FALSE())="",1,0.5)</f>
        <v>0.5</v>
      </c>
    </row>
    <row r="1339" spans="1:18" ht="14.25" customHeight="1" x14ac:dyDescent="0.35">
      <c r="A1339" t="s">
        <v>12122</v>
      </c>
      <c r="B1339" t="s">
        <v>12123</v>
      </c>
      <c r="C1339" t="s">
        <v>12181</v>
      </c>
      <c r="D1339" t="s">
        <v>5590</v>
      </c>
      <c r="F1339">
        <v>0</v>
      </c>
      <c r="G1339" t="s">
        <v>12182</v>
      </c>
      <c r="H1339" t="s">
        <v>12183</v>
      </c>
      <c r="I1339">
        <v>27043</v>
      </c>
      <c r="J1339">
        <v>13931</v>
      </c>
      <c r="K1339">
        <v>13931</v>
      </c>
      <c r="L1339" s="10">
        <v>671</v>
      </c>
      <c r="M1339" s="10">
        <v>790</v>
      </c>
      <c r="N1339" s="10">
        <v>973</v>
      </c>
      <c r="O1339" s="10">
        <v>1312</v>
      </c>
      <c r="P1339" s="10">
        <v>1317</v>
      </c>
      <c r="Q1339" t="str">
        <f>VLOOKUP(I1339,'CoC Range'!A$2:B$4899,2,FALSE())</f>
        <v>MN-502</v>
      </c>
      <c r="R1339">
        <f>IF(VLOOKUP(Q1339,'CoC Range'!B$2:C$4899,2,FALSE())="",1,0.5)</f>
        <v>1</v>
      </c>
    </row>
    <row r="1340" spans="1:18" ht="14.25" customHeight="1" x14ac:dyDescent="0.35">
      <c r="A1340" t="s">
        <v>12122</v>
      </c>
      <c r="B1340" t="s">
        <v>12123</v>
      </c>
      <c r="C1340" t="s">
        <v>12184</v>
      </c>
      <c r="D1340" t="s">
        <v>5592</v>
      </c>
      <c r="F1340">
        <v>1</v>
      </c>
      <c r="G1340" t="s">
        <v>12185</v>
      </c>
      <c r="H1340" t="s">
        <v>12186</v>
      </c>
      <c r="I1340">
        <v>27045</v>
      </c>
      <c r="J1340">
        <v>21251</v>
      </c>
      <c r="K1340">
        <v>21251</v>
      </c>
      <c r="L1340" s="10">
        <v>774</v>
      </c>
      <c r="M1340" s="10">
        <v>779</v>
      </c>
      <c r="N1340" s="10">
        <v>1022</v>
      </c>
      <c r="O1340" s="10">
        <v>1370</v>
      </c>
      <c r="P1340" s="10">
        <v>1375</v>
      </c>
      <c r="Q1340" t="str">
        <f>VLOOKUP(I1340,'CoC Range'!A$2:B$4899,2,FALSE())</f>
        <v>MN-502</v>
      </c>
      <c r="R1340">
        <f>IF(VLOOKUP(Q1340,'CoC Range'!B$2:C$4899,2,FALSE())="",1,0.5)</f>
        <v>1</v>
      </c>
    </row>
    <row r="1341" spans="1:18" ht="14.25" customHeight="1" x14ac:dyDescent="0.35">
      <c r="A1341" t="s">
        <v>12122</v>
      </c>
      <c r="B1341" t="s">
        <v>12123</v>
      </c>
      <c r="C1341" t="s">
        <v>12187</v>
      </c>
      <c r="D1341" t="s">
        <v>5594</v>
      </c>
      <c r="F1341">
        <v>0</v>
      </c>
      <c r="G1341" t="s">
        <v>12188</v>
      </c>
      <c r="H1341" t="s">
        <v>12189</v>
      </c>
      <c r="I1341">
        <v>27047</v>
      </c>
      <c r="J1341">
        <v>30857</v>
      </c>
      <c r="K1341">
        <v>30857</v>
      </c>
      <c r="L1341" s="10">
        <v>672</v>
      </c>
      <c r="M1341" s="10">
        <v>742</v>
      </c>
      <c r="N1341" s="10">
        <v>974</v>
      </c>
      <c r="O1341" s="10">
        <v>1283</v>
      </c>
      <c r="P1341" s="10">
        <v>1432</v>
      </c>
      <c r="Q1341" t="str">
        <f>VLOOKUP(I1341,'CoC Range'!A$2:B$4899,2,FALSE())</f>
        <v>MN-502</v>
      </c>
      <c r="R1341">
        <f>IF(VLOOKUP(Q1341,'CoC Range'!B$2:C$4899,2,FALSE())="",1,0.5)</f>
        <v>1</v>
      </c>
    </row>
    <row r="1342" spans="1:18" ht="14.25" customHeight="1" x14ac:dyDescent="0.35">
      <c r="A1342" t="s">
        <v>12122</v>
      </c>
      <c r="B1342" t="s">
        <v>12123</v>
      </c>
      <c r="C1342" t="s">
        <v>12190</v>
      </c>
      <c r="D1342" t="s">
        <v>5596</v>
      </c>
      <c r="F1342">
        <v>0</v>
      </c>
      <c r="G1342" t="s">
        <v>12191</v>
      </c>
      <c r="H1342" t="s">
        <v>12192</v>
      </c>
      <c r="I1342">
        <v>27049</v>
      </c>
      <c r="J1342">
        <v>47697</v>
      </c>
      <c r="K1342">
        <v>47697</v>
      </c>
      <c r="L1342" s="10">
        <v>755</v>
      </c>
      <c r="M1342" s="10">
        <v>901</v>
      </c>
      <c r="N1342" s="10">
        <v>1095</v>
      </c>
      <c r="O1342" s="10">
        <v>1523</v>
      </c>
      <c r="P1342" s="10">
        <v>1837</v>
      </c>
      <c r="Q1342" t="str">
        <f>VLOOKUP(I1342,'CoC Range'!A$2:B$4899,2,FALSE())</f>
        <v>MN-502</v>
      </c>
      <c r="R1342">
        <f>IF(VLOOKUP(Q1342,'CoC Range'!B$2:C$4899,2,FALSE())="",1,0.5)</f>
        <v>1</v>
      </c>
    </row>
    <row r="1343" spans="1:18" ht="14.25" customHeight="1" x14ac:dyDescent="0.35">
      <c r="A1343" t="s">
        <v>12122</v>
      </c>
      <c r="B1343" t="s">
        <v>12123</v>
      </c>
      <c r="C1343" t="s">
        <v>12193</v>
      </c>
      <c r="D1343" t="s">
        <v>3598</v>
      </c>
      <c r="F1343">
        <v>0</v>
      </c>
      <c r="G1343" t="s">
        <v>12194</v>
      </c>
      <c r="H1343" t="s">
        <v>12195</v>
      </c>
      <c r="I1343">
        <v>27051</v>
      </c>
      <c r="J1343">
        <v>6091</v>
      </c>
      <c r="K1343">
        <v>6091</v>
      </c>
      <c r="L1343" s="10">
        <v>671</v>
      </c>
      <c r="M1343" s="10">
        <v>742</v>
      </c>
      <c r="N1343" s="10">
        <v>973</v>
      </c>
      <c r="O1343" s="10">
        <v>1353</v>
      </c>
      <c r="P1343" s="10">
        <v>1632</v>
      </c>
      <c r="Q1343" t="str">
        <f>VLOOKUP(I1343,'CoC Range'!A$2:B$4899,2,FALSE())</f>
        <v>MN-508</v>
      </c>
      <c r="R1343">
        <f>IF(VLOOKUP(Q1343,'CoC Range'!B$2:C$4899,2,FALSE())="",1,0.5)</f>
        <v>0.5</v>
      </c>
    </row>
    <row r="1344" spans="1:18" ht="14.25" customHeight="1" x14ac:dyDescent="0.35">
      <c r="A1344" t="s">
        <v>12122</v>
      </c>
      <c r="B1344" t="s">
        <v>12123</v>
      </c>
      <c r="C1344" t="s">
        <v>12127</v>
      </c>
      <c r="D1344" t="s">
        <v>5599</v>
      </c>
      <c r="F1344">
        <v>1</v>
      </c>
      <c r="G1344" t="s">
        <v>12128</v>
      </c>
      <c r="H1344" t="s">
        <v>12196</v>
      </c>
      <c r="I1344">
        <v>27053</v>
      </c>
      <c r="J1344">
        <v>1270787</v>
      </c>
      <c r="K1344">
        <v>1270787</v>
      </c>
      <c r="L1344" s="10">
        <v>1242</v>
      </c>
      <c r="M1344" s="10">
        <v>1405</v>
      </c>
      <c r="N1344" s="10">
        <v>1709</v>
      </c>
      <c r="O1344" s="10">
        <v>2262</v>
      </c>
      <c r="P1344" s="10">
        <v>2531</v>
      </c>
      <c r="Q1344" t="str">
        <f>VLOOKUP(I1344,'CoC Range'!A$2:B$4899,2,FALSE())</f>
        <v>MN-500</v>
      </c>
      <c r="R1344">
        <f>IF(VLOOKUP(Q1344,'CoC Range'!B$2:C$4899,2,FALSE())="",1,0.5)</f>
        <v>0.5</v>
      </c>
    </row>
    <row r="1345" spans="1:18" ht="14.25" customHeight="1" x14ac:dyDescent="0.35">
      <c r="A1345" t="s">
        <v>12122</v>
      </c>
      <c r="B1345" t="s">
        <v>12123</v>
      </c>
      <c r="C1345" t="s">
        <v>12197</v>
      </c>
      <c r="D1345" t="s">
        <v>3395</v>
      </c>
      <c r="F1345">
        <v>1</v>
      </c>
      <c r="G1345" t="s">
        <v>12198</v>
      </c>
      <c r="H1345" t="s">
        <v>12199</v>
      </c>
      <c r="I1345">
        <v>27055</v>
      </c>
      <c r="J1345">
        <v>18826</v>
      </c>
      <c r="K1345">
        <v>18826</v>
      </c>
      <c r="L1345" s="10">
        <v>804</v>
      </c>
      <c r="M1345" s="10">
        <v>889</v>
      </c>
      <c r="N1345" s="10">
        <v>1166</v>
      </c>
      <c r="O1345" s="10">
        <v>1515</v>
      </c>
      <c r="P1345" s="10">
        <v>1903</v>
      </c>
      <c r="Q1345" t="str">
        <f>VLOOKUP(I1345,'CoC Range'!A$2:B$4899,2,FALSE())</f>
        <v>MN-502</v>
      </c>
      <c r="R1345">
        <f>IF(VLOOKUP(Q1345,'CoC Range'!B$2:C$4899,2,FALSE())="",1,0.5)</f>
        <v>1</v>
      </c>
    </row>
    <row r="1346" spans="1:18" ht="14.25" customHeight="1" x14ac:dyDescent="0.35">
      <c r="A1346" t="s">
        <v>12122</v>
      </c>
      <c r="B1346" t="s">
        <v>12123</v>
      </c>
      <c r="C1346" t="s">
        <v>12200</v>
      </c>
      <c r="D1346" t="s">
        <v>5602</v>
      </c>
      <c r="F1346">
        <v>0</v>
      </c>
      <c r="G1346" t="s">
        <v>12201</v>
      </c>
      <c r="H1346" t="s">
        <v>12202</v>
      </c>
      <c r="I1346">
        <v>27057</v>
      </c>
      <c r="J1346">
        <v>21479</v>
      </c>
      <c r="K1346">
        <v>21479</v>
      </c>
      <c r="L1346" s="10">
        <v>695</v>
      </c>
      <c r="M1346" s="10">
        <v>768</v>
      </c>
      <c r="N1346" s="10">
        <v>1008</v>
      </c>
      <c r="O1346" s="10">
        <v>1395</v>
      </c>
      <c r="P1346" s="10">
        <v>1642</v>
      </c>
      <c r="Q1346" t="str">
        <f>VLOOKUP(I1346,'CoC Range'!A$2:B$4899,2,FALSE())</f>
        <v>MN-506</v>
      </c>
      <c r="R1346">
        <f>IF(VLOOKUP(Q1346,'CoC Range'!B$2:C$4899,2,FALSE())="",1,0.5)</f>
        <v>0.5</v>
      </c>
    </row>
    <row r="1347" spans="1:18" ht="14.25" customHeight="1" x14ac:dyDescent="0.35">
      <c r="A1347" t="s">
        <v>12122</v>
      </c>
      <c r="B1347" t="s">
        <v>12123</v>
      </c>
      <c r="C1347" t="s">
        <v>12127</v>
      </c>
      <c r="D1347" t="s">
        <v>5604</v>
      </c>
      <c r="F1347">
        <v>1</v>
      </c>
      <c r="G1347" t="s">
        <v>12128</v>
      </c>
      <c r="H1347" t="s">
        <v>12203</v>
      </c>
      <c r="I1347">
        <v>27059</v>
      </c>
      <c r="J1347">
        <v>41257</v>
      </c>
      <c r="K1347">
        <v>41257</v>
      </c>
      <c r="L1347" s="10">
        <v>1242</v>
      </c>
      <c r="M1347" s="10">
        <v>1405</v>
      </c>
      <c r="N1347" s="10">
        <v>1709</v>
      </c>
      <c r="O1347" s="10">
        <v>2262</v>
      </c>
      <c r="P1347" s="10">
        <v>2531</v>
      </c>
      <c r="Q1347" t="str">
        <f>VLOOKUP(I1347,'CoC Range'!A$2:B$4899,2,FALSE())</f>
        <v>MN-505</v>
      </c>
      <c r="R1347">
        <f>IF(VLOOKUP(Q1347,'CoC Range'!B$2:C$4899,2,FALSE())="",1,0.5)</f>
        <v>1</v>
      </c>
    </row>
    <row r="1348" spans="1:18" ht="14.25" customHeight="1" x14ac:dyDescent="0.35">
      <c r="A1348" t="s">
        <v>12122</v>
      </c>
      <c r="B1348" t="s">
        <v>12123</v>
      </c>
      <c r="C1348" t="s">
        <v>12204</v>
      </c>
      <c r="D1348" t="s">
        <v>5606</v>
      </c>
      <c r="F1348">
        <v>0</v>
      </c>
      <c r="G1348" t="s">
        <v>12205</v>
      </c>
      <c r="H1348" t="s">
        <v>12206</v>
      </c>
      <c r="I1348">
        <v>27061</v>
      </c>
      <c r="J1348">
        <v>45054</v>
      </c>
      <c r="K1348">
        <v>45054</v>
      </c>
      <c r="L1348" s="10">
        <v>754</v>
      </c>
      <c r="M1348" s="10">
        <v>860</v>
      </c>
      <c r="N1348" s="10">
        <v>1074</v>
      </c>
      <c r="O1348" s="10">
        <v>1401</v>
      </c>
      <c r="P1348" s="10">
        <v>1516</v>
      </c>
      <c r="Q1348" t="str">
        <f>VLOOKUP(I1348,'CoC Range'!A$2:B$4899,2,FALSE())</f>
        <v>MN-504</v>
      </c>
      <c r="R1348">
        <f>IF(VLOOKUP(Q1348,'CoC Range'!B$2:C$4899,2,FALSE())="",1,0.5)</f>
        <v>1</v>
      </c>
    </row>
    <row r="1349" spans="1:18" ht="14.25" customHeight="1" x14ac:dyDescent="0.35">
      <c r="A1349" t="s">
        <v>12122</v>
      </c>
      <c r="B1349" t="s">
        <v>12123</v>
      </c>
      <c r="C1349" t="s">
        <v>12207</v>
      </c>
      <c r="D1349" t="s">
        <v>3397</v>
      </c>
      <c r="F1349">
        <v>0</v>
      </c>
      <c r="G1349" t="s">
        <v>12208</v>
      </c>
      <c r="H1349" t="s">
        <v>12209</v>
      </c>
      <c r="I1349">
        <v>27063</v>
      </c>
      <c r="J1349">
        <v>9990</v>
      </c>
      <c r="K1349">
        <v>9990</v>
      </c>
      <c r="L1349" s="10">
        <v>671</v>
      </c>
      <c r="M1349" s="10">
        <v>846</v>
      </c>
      <c r="N1349" s="10">
        <v>973</v>
      </c>
      <c r="O1349" s="10">
        <v>1283</v>
      </c>
      <c r="P1349" s="10">
        <v>1288</v>
      </c>
      <c r="Q1349" t="str">
        <f>VLOOKUP(I1349,'CoC Range'!A$2:B$4899,2,FALSE())</f>
        <v>MN-511</v>
      </c>
      <c r="R1349">
        <f>IF(VLOOKUP(Q1349,'CoC Range'!B$2:C$4899,2,FALSE())="",1,0.5)</f>
        <v>1</v>
      </c>
    </row>
    <row r="1350" spans="1:18" ht="14.25" customHeight="1" x14ac:dyDescent="0.35">
      <c r="A1350" t="s">
        <v>12122</v>
      </c>
      <c r="B1350" t="s">
        <v>12123</v>
      </c>
      <c r="C1350" t="s">
        <v>12210</v>
      </c>
      <c r="D1350" t="s">
        <v>5609</v>
      </c>
      <c r="F1350">
        <v>0</v>
      </c>
      <c r="G1350" t="s">
        <v>12211</v>
      </c>
      <c r="H1350" t="s">
        <v>12212</v>
      </c>
      <c r="I1350">
        <v>27065</v>
      </c>
      <c r="J1350">
        <v>16145</v>
      </c>
      <c r="K1350">
        <v>16145</v>
      </c>
      <c r="L1350" s="10">
        <v>671</v>
      </c>
      <c r="M1350" s="10">
        <v>858</v>
      </c>
      <c r="N1350" s="10">
        <v>973</v>
      </c>
      <c r="O1350" s="10">
        <v>1353</v>
      </c>
      <c r="P1350" s="10">
        <v>1387</v>
      </c>
      <c r="Q1350" t="str">
        <f>VLOOKUP(I1350,'CoC Range'!A$2:B$4899,2,FALSE())</f>
        <v>MN-505</v>
      </c>
      <c r="R1350">
        <f>IF(VLOOKUP(Q1350,'CoC Range'!B$2:C$4899,2,FALSE())="",1,0.5)</f>
        <v>1</v>
      </c>
    </row>
    <row r="1351" spans="1:18" ht="14.25" customHeight="1" x14ac:dyDescent="0.35">
      <c r="A1351" t="s">
        <v>12122</v>
      </c>
      <c r="B1351" t="s">
        <v>12123</v>
      </c>
      <c r="C1351" t="s">
        <v>12213</v>
      </c>
      <c r="D1351" t="s">
        <v>5611</v>
      </c>
      <c r="F1351">
        <v>0</v>
      </c>
      <c r="G1351" t="s">
        <v>12214</v>
      </c>
      <c r="H1351" t="s">
        <v>12215</v>
      </c>
      <c r="I1351">
        <v>27067</v>
      </c>
      <c r="J1351">
        <v>43686</v>
      </c>
      <c r="K1351">
        <v>43686</v>
      </c>
      <c r="L1351" s="10">
        <v>782</v>
      </c>
      <c r="M1351" s="10">
        <v>787</v>
      </c>
      <c r="N1351" s="10">
        <v>973</v>
      </c>
      <c r="O1351" s="10">
        <v>1353</v>
      </c>
      <c r="P1351" s="10">
        <v>1632</v>
      </c>
      <c r="Q1351" t="str">
        <f>VLOOKUP(I1351,'CoC Range'!A$2:B$4899,2,FALSE())</f>
        <v>MN-511</v>
      </c>
      <c r="R1351">
        <f>IF(VLOOKUP(Q1351,'CoC Range'!B$2:C$4899,2,FALSE())="",1,0.5)</f>
        <v>1</v>
      </c>
    </row>
    <row r="1352" spans="1:18" ht="14.25" customHeight="1" x14ac:dyDescent="0.35">
      <c r="A1352" t="s">
        <v>12122</v>
      </c>
      <c r="B1352" t="s">
        <v>12123</v>
      </c>
      <c r="C1352" t="s">
        <v>12216</v>
      </c>
      <c r="D1352" t="s">
        <v>5613</v>
      </c>
      <c r="F1352">
        <v>0</v>
      </c>
      <c r="G1352" t="s">
        <v>12217</v>
      </c>
      <c r="H1352" t="s">
        <v>12218</v>
      </c>
      <c r="I1352">
        <v>27069</v>
      </c>
      <c r="J1352">
        <v>4191</v>
      </c>
      <c r="K1352">
        <v>4191</v>
      </c>
      <c r="L1352" s="10">
        <v>684</v>
      </c>
      <c r="M1352" s="10">
        <v>745</v>
      </c>
      <c r="N1352" s="10">
        <v>973</v>
      </c>
      <c r="O1352" s="10">
        <v>1167</v>
      </c>
      <c r="P1352" s="10">
        <v>1415</v>
      </c>
      <c r="Q1352" t="str">
        <f>VLOOKUP(I1352,'CoC Range'!A$2:B$4899,2,FALSE())</f>
        <v>MN-506</v>
      </c>
      <c r="R1352">
        <f>IF(VLOOKUP(Q1352,'CoC Range'!B$2:C$4899,2,FALSE())="",1,0.5)</f>
        <v>0.5</v>
      </c>
    </row>
    <row r="1353" spans="1:18" ht="14.25" customHeight="1" x14ac:dyDescent="0.35">
      <c r="A1353" t="s">
        <v>12122</v>
      </c>
      <c r="B1353" t="s">
        <v>12123</v>
      </c>
      <c r="C1353" t="s">
        <v>12219</v>
      </c>
      <c r="D1353" t="s">
        <v>5615</v>
      </c>
      <c r="F1353">
        <v>0</v>
      </c>
      <c r="G1353" t="s">
        <v>12220</v>
      </c>
      <c r="H1353" t="s">
        <v>12221</v>
      </c>
      <c r="I1353">
        <v>27071</v>
      </c>
      <c r="J1353">
        <v>12072</v>
      </c>
      <c r="K1353">
        <v>12072</v>
      </c>
      <c r="L1353" s="10">
        <v>671</v>
      </c>
      <c r="M1353" s="10">
        <v>742</v>
      </c>
      <c r="N1353" s="10">
        <v>973</v>
      </c>
      <c r="O1353" s="10">
        <v>1243</v>
      </c>
      <c r="P1353" s="10">
        <v>1415</v>
      </c>
      <c r="Q1353" t="str">
        <f>VLOOKUP(I1353,'CoC Range'!A$2:B$4899,2,FALSE())</f>
        <v>MN-504</v>
      </c>
      <c r="R1353">
        <f>IF(VLOOKUP(Q1353,'CoC Range'!B$2:C$4899,2,FALSE())="",1,0.5)</f>
        <v>1</v>
      </c>
    </row>
    <row r="1354" spans="1:18" ht="14.25" customHeight="1" x14ac:dyDescent="0.35">
      <c r="A1354" t="s">
        <v>12122</v>
      </c>
      <c r="B1354" t="s">
        <v>12123</v>
      </c>
      <c r="C1354" t="s">
        <v>12222</v>
      </c>
      <c r="D1354" t="s">
        <v>5617</v>
      </c>
      <c r="F1354">
        <v>0</v>
      </c>
      <c r="G1354" t="s">
        <v>12223</v>
      </c>
      <c r="H1354" t="s">
        <v>12224</v>
      </c>
      <c r="I1354">
        <v>27073</v>
      </c>
      <c r="J1354">
        <v>6736</v>
      </c>
      <c r="K1354">
        <v>6736</v>
      </c>
      <c r="L1354" s="10">
        <v>671</v>
      </c>
      <c r="M1354" s="10">
        <v>833</v>
      </c>
      <c r="N1354" s="10">
        <v>973</v>
      </c>
      <c r="O1354" s="10">
        <v>1353</v>
      </c>
      <c r="P1354" s="10">
        <v>1415</v>
      </c>
      <c r="Q1354" t="str">
        <f>VLOOKUP(I1354,'CoC Range'!A$2:B$4899,2,FALSE())</f>
        <v>MN-511</v>
      </c>
      <c r="R1354">
        <f>IF(VLOOKUP(Q1354,'CoC Range'!B$2:C$4899,2,FALSE())="",1,0.5)</f>
        <v>1</v>
      </c>
    </row>
    <row r="1355" spans="1:18" ht="14.25" customHeight="1" x14ac:dyDescent="0.35">
      <c r="A1355" t="s">
        <v>12122</v>
      </c>
      <c r="B1355" t="s">
        <v>12123</v>
      </c>
      <c r="C1355" t="s">
        <v>12225</v>
      </c>
      <c r="D1355" t="s">
        <v>3715</v>
      </c>
      <c r="F1355">
        <v>0</v>
      </c>
      <c r="G1355" t="s">
        <v>12226</v>
      </c>
      <c r="H1355" t="s">
        <v>12227</v>
      </c>
      <c r="I1355">
        <v>27075</v>
      </c>
      <c r="J1355">
        <v>10915</v>
      </c>
      <c r="K1355">
        <v>10915</v>
      </c>
      <c r="L1355" s="10">
        <v>880</v>
      </c>
      <c r="M1355" s="10">
        <v>973</v>
      </c>
      <c r="N1355" s="10">
        <v>1277</v>
      </c>
      <c r="O1355" s="10">
        <v>1531</v>
      </c>
      <c r="P1355" s="10">
        <v>1869</v>
      </c>
      <c r="Q1355" t="str">
        <f>VLOOKUP(I1355,'CoC Range'!A$2:B$4899,2,FALSE())</f>
        <v>MN-504</v>
      </c>
      <c r="R1355">
        <f>IF(VLOOKUP(Q1355,'CoC Range'!B$2:C$4899,2,FALSE())="",1,0.5)</f>
        <v>1</v>
      </c>
    </row>
    <row r="1356" spans="1:18" ht="14.25" customHeight="1" x14ac:dyDescent="0.35">
      <c r="A1356" t="s">
        <v>12122</v>
      </c>
      <c r="B1356" t="s">
        <v>12123</v>
      </c>
      <c r="C1356" t="s">
        <v>12228</v>
      </c>
      <c r="D1356" t="s">
        <v>5620</v>
      </c>
      <c r="F1356">
        <v>0</v>
      </c>
      <c r="G1356" t="s">
        <v>12229</v>
      </c>
      <c r="H1356" t="s">
        <v>12230</v>
      </c>
      <c r="I1356">
        <v>27077</v>
      </c>
      <c r="J1356">
        <v>3786</v>
      </c>
      <c r="K1356">
        <v>3786</v>
      </c>
      <c r="L1356" s="10">
        <v>699</v>
      </c>
      <c r="M1356" s="10">
        <v>773</v>
      </c>
      <c r="N1356" s="10">
        <v>1014</v>
      </c>
      <c r="O1356" s="10">
        <v>1216</v>
      </c>
      <c r="P1356" s="10">
        <v>1474</v>
      </c>
      <c r="Q1356" t="str">
        <f>VLOOKUP(I1356,'CoC Range'!A$2:B$4899,2,FALSE())</f>
        <v>MN-506</v>
      </c>
      <c r="R1356">
        <f>IF(VLOOKUP(Q1356,'CoC Range'!B$2:C$4899,2,FALSE())="",1,0.5)</f>
        <v>0.5</v>
      </c>
    </row>
    <row r="1357" spans="1:18" ht="14.25" customHeight="1" x14ac:dyDescent="0.35">
      <c r="A1357" t="s">
        <v>12122</v>
      </c>
      <c r="B1357" t="s">
        <v>12123</v>
      </c>
      <c r="C1357" t="s">
        <v>12231</v>
      </c>
      <c r="D1357" t="s">
        <v>5622</v>
      </c>
      <c r="F1357">
        <v>1</v>
      </c>
      <c r="G1357" t="s">
        <v>12232</v>
      </c>
      <c r="H1357" t="s">
        <v>12233</v>
      </c>
      <c r="I1357">
        <v>27079</v>
      </c>
      <c r="J1357">
        <v>28795</v>
      </c>
      <c r="K1357">
        <v>28795</v>
      </c>
      <c r="L1357" s="10">
        <v>816</v>
      </c>
      <c r="M1357" s="10">
        <v>822</v>
      </c>
      <c r="N1357" s="10">
        <v>1078</v>
      </c>
      <c r="O1357" s="10">
        <v>1499</v>
      </c>
      <c r="P1357" s="10">
        <v>1748</v>
      </c>
      <c r="Q1357" t="str">
        <f>VLOOKUP(I1357,'CoC Range'!A$2:B$4899,2,FALSE())</f>
        <v>MN-502</v>
      </c>
      <c r="R1357">
        <f>IF(VLOOKUP(Q1357,'CoC Range'!B$2:C$4899,2,FALSE())="",1,0.5)</f>
        <v>1</v>
      </c>
    </row>
    <row r="1358" spans="1:18" ht="14.25" customHeight="1" x14ac:dyDescent="0.35">
      <c r="A1358" t="s">
        <v>12122</v>
      </c>
      <c r="B1358" t="s">
        <v>12123</v>
      </c>
      <c r="C1358" t="s">
        <v>12234</v>
      </c>
      <c r="D1358" t="s">
        <v>3619</v>
      </c>
      <c r="F1358">
        <v>0</v>
      </c>
      <c r="G1358" t="s">
        <v>12235</v>
      </c>
      <c r="H1358" t="s">
        <v>12236</v>
      </c>
      <c r="I1358">
        <v>27081</v>
      </c>
      <c r="J1358">
        <v>5630</v>
      </c>
      <c r="K1358">
        <v>5630</v>
      </c>
      <c r="L1358" s="10">
        <v>671</v>
      </c>
      <c r="M1358" s="10">
        <v>742</v>
      </c>
      <c r="N1358" s="10">
        <v>973</v>
      </c>
      <c r="O1358" s="10">
        <v>1283</v>
      </c>
      <c r="P1358" s="10">
        <v>1288</v>
      </c>
      <c r="Q1358" t="str">
        <f>VLOOKUP(I1358,'CoC Range'!A$2:B$4899,2,FALSE())</f>
        <v>MN-511</v>
      </c>
      <c r="R1358">
        <f>IF(VLOOKUP(Q1358,'CoC Range'!B$2:C$4899,2,FALSE())="",1,0.5)</f>
        <v>1</v>
      </c>
    </row>
    <row r="1359" spans="1:18" ht="14.25" customHeight="1" x14ac:dyDescent="0.35">
      <c r="A1359" t="s">
        <v>12122</v>
      </c>
      <c r="B1359" t="s">
        <v>12123</v>
      </c>
      <c r="C1359" t="s">
        <v>12237</v>
      </c>
      <c r="D1359" t="s">
        <v>4784</v>
      </c>
      <c r="F1359">
        <v>0</v>
      </c>
      <c r="G1359" t="s">
        <v>12238</v>
      </c>
      <c r="H1359" t="s">
        <v>12239</v>
      </c>
      <c r="I1359">
        <v>27083</v>
      </c>
      <c r="J1359">
        <v>25352</v>
      </c>
      <c r="K1359">
        <v>25352</v>
      </c>
      <c r="L1359" s="10">
        <v>678</v>
      </c>
      <c r="M1359" s="10">
        <v>834</v>
      </c>
      <c r="N1359" s="10">
        <v>973</v>
      </c>
      <c r="O1359" s="10">
        <v>1353</v>
      </c>
      <c r="P1359" s="10">
        <v>1632</v>
      </c>
      <c r="Q1359" t="str">
        <f>VLOOKUP(I1359,'CoC Range'!A$2:B$4899,2,FALSE())</f>
        <v>MN-511</v>
      </c>
      <c r="R1359">
        <f>IF(VLOOKUP(Q1359,'CoC Range'!B$2:C$4899,2,FALSE())="",1,0.5)</f>
        <v>1</v>
      </c>
    </row>
    <row r="1360" spans="1:18" ht="14.25" customHeight="1" x14ac:dyDescent="0.35">
      <c r="A1360" t="s">
        <v>12122</v>
      </c>
      <c r="B1360" t="s">
        <v>12123</v>
      </c>
      <c r="C1360" t="s">
        <v>12240</v>
      </c>
      <c r="D1360" t="s">
        <v>5626</v>
      </c>
      <c r="F1360">
        <v>0</v>
      </c>
      <c r="G1360" t="s">
        <v>12241</v>
      </c>
      <c r="H1360" t="s">
        <v>12242</v>
      </c>
      <c r="I1360">
        <v>27085</v>
      </c>
      <c r="J1360">
        <v>36727</v>
      </c>
      <c r="K1360">
        <v>36727</v>
      </c>
      <c r="L1360" s="10">
        <v>823</v>
      </c>
      <c r="M1360" s="10">
        <v>865</v>
      </c>
      <c r="N1360" s="10">
        <v>999</v>
      </c>
      <c r="O1360" s="10">
        <v>1198</v>
      </c>
      <c r="P1360" s="10">
        <v>1662</v>
      </c>
      <c r="Q1360" t="str">
        <f>VLOOKUP(I1360,'CoC Range'!A$2:B$4899,2,FALSE())</f>
        <v>MN-511</v>
      </c>
      <c r="R1360">
        <f>IF(VLOOKUP(Q1360,'CoC Range'!B$2:C$4899,2,FALSE())="",1,0.5)</f>
        <v>1</v>
      </c>
    </row>
    <row r="1361" spans="1:18" ht="14.25" customHeight="1" x14ac:dyDescent="0.35">
      <c r="A1361" t="s">
        <v>12122</v>
      </c>
      <c r="B1361" t="s">
        <v>12123</v>
      </c>
      <c r="C1361" t="s">
        <v>12243</v>
      </c>
      <c r="D1361" t="s">
        <v>5628</v>
      </c>
      <c r="F1361">
        <v>0</v>
      </c>
      <c r="G1361" t="s">
        <v>12244</v>
      </c>
      <c r="H1361" t="s">
        <v>12245</v>
      </c>
      <c r="I1361">
        <v>27087</v>
      </c>
      <c r="J1361">
        <v>5389</v>
      </c>
      <c r="K1361">
        <v>5389</v>
      </c>
      <c r="L1361" s="10">
        <v>671</v>
      </c>
      <c r="M1361" s="10">
        <v>742</v>
      </c>
      <c r="N1361" s="10">
        <v>973</v>
      </c>
      <c r="O1361" s="10">
        <v>1217</v>
      </c>
      <c r="P1361" s="10">
        <v>1488</v>
      </c>
      <c r="Q1361" t="str">
        <f>VLOOKUP(I1361,'CoC Range'!A$2:B$4899,2,FALSE())</f>
        <v>MN-506</v>
      </c>
      <c r="R1361">
        <f>IF(VLOOKUP(Q1361,'CoC Range'!B$2:C$4899,2,FALSE())="",1,0.5)</f>
        <v>0.5</v>
      </c>
    </row>
    <row r="1362" spans="1:18" ht="14.25" customHeight="1" x14ac:dyDescent="0.35">
      <c r="A1362" t="s">
        <v>12122</v>
      </c>
      <c r="B1362" t="s">
        <v>12123</v>
      </c>
      <c r="C1362" t="s">
        <v>12246</v>
      </c>
      <c r="D1362" t="s">
        <v>3421</v>
      </c>
      <c r="F1362">
        <v>0</v>
      </c>
      <c r="G1362" t="s">
        <v>12247</v>
      </c>
      <c r="H1362" t="s">
        <v>12248</v>
      </c>
      <c r="I1362">
        <v>27089</v>
      </c>
      <c r="J1362">
        <v>9017</v>
      </c>
      <c r="K1362">
        <v>9017</v>
      </c>
      <c r="L1362" s="10">
        <v>671</v>
      </c>
      <c r="M1362" s="10">
        <v>742</v>
      </c>
      <c r="N1362" s="10">
        <v>973</v>
      </c>
      <c r="O1362" s="10">
        <v>1182</v>
      </c>
      <c r="P1362" s="10">
        <v>1632</v>
      </c>
      <c r="Q1362" t="str">
        <f>VLOOKUP(I1362,'CoC Range'!A$2:B$4899,2,FALSE())</f>
        <v>MN-506</v>
      </c>
      <c r="R1362">
        <f>IF(VLOOKUP(Q1362,'CoC Range'!B$2:C$4899,2,FALSE())="",1,0.5)</f>
        <v>0.5</v>
      </c>
    </row>
    <row r="1363" spans="1:18" ht="14.25" customHeight="1" x14ac:dyDescent="0.35">
      <c r="A1363" t="s">
        <v>12122</v>
      </c>
      <c r="B1363" t="s">
        <v>12123</v>
      </c>
      <c r="C1363" t="s">
        <v>12249</v>
      </c>
      <c r="D1363" t="s">
        <v>4012</v>
      </c>
      <c r="F1363">
        <v>0</v>
      </c>
      <c r="G1363" t="s">
        <v>12250</v>
      </c>
      <c r="H1363" t="s">
        <v>12251</v>
      </c>
      <c r="I1363">
        <v>27091</v>
      </c>
      <c r="J1363">
        <v>19960</v>
      </c>
      <c r="K1363">
        <v>19960</v>
      </c>
      <c r="L1363" s="10">
        <v>671</v>
      </c>
      <c r="M1363" s="10">
        <v>803</v>
      </c>
      <c r="N1363" s="10">
        <v>973</v>
      </c>
      <c r="O1363" s="10">
        <v>1283</v>
      </c>
      <c r="P1363" s="10">
        <v>1288</v>
      </c>
      <c r="Q1363" t="str">
        <f>VLOOKUP(I1363,'CoC Range'!A$2:B$4899,2,FALSE())</f>
        <v>MN-502</v>
      </c>
      <c r="R1363">
        <f>IF(VLOOKUP(Q1363,'CoC Range'!B$2:C$4899,2,FALSE())="",1,0.5)</f>
        <v>1</v>
      </c>
    </row>
    <row r="1364" spans="1:18" ht="14.25" customHeight="1" x14ac:dyDescent="0.35">
      <c r="A1364" t="s">
        <v>12122</v>
      </c>
      <c r="B1364" t="s">
        <v>12123</v>
      </c>
      <c r="C1364" t="s">
        <v>12252</v>
      </c>
      <c r="D1364" t="s">
        <v>5632</v>
      </c>
      <c r="F1364">
        <v>0</v>
      </c>
      <c r="G1364" t="s">
        <v>12253</v>
      </c>
      <c r="H1364" t="s">
        <v>12254</v>
      </c>
      <c r="I1364">
        <v>27093</v>
      </c>
      <c r="J1364">
        <v>23352</v>
      </c>
      <c r="K1364">
        <v>23352</v>
      </c>
      <c r="L1364" s="10">
        <v>687</v>
      </c>
      <c r="M1364" s="10">
        <v>854</v>
      </c>
      <c r="N1364" s="10">
        <v>997</v>
      </c>
      <c r="O1364" s="10">
        <v>1387</v>
      </c>
      <c r="P1364" s="10">
        <v>1407</v>
      </c>
      <c r="Q1364" t="str">
        <f>VLOOKUP(I1364,'CoC Range'!A$2:B$4899,2,FALSE())</f>
        <v>MN-511</v>
      </c>
      <c r="R1364">
        <f>IF(VLOOKUP(Q1364,'CoC Range'!B$2:C$4899,2,FALSE())="",1,0.5)</f>
        <v>1</v>
      </c>
    </row>
    <row r="1365" spans="1:18" ht="14.25" customHeight="1" x14ac:dyDescent="0.35">
      <c r="A1365" t="s">
        <v>12122</v>
      </c>
      <c r="B1365" t="s">
        <v>12123</v>
      </c>
      <c r="C1365" t="s">
        <v>12255</v>
      </c>
      <c r="D1365" t="s">
        <v>5634</v>
      </c>
      <c r="F1365">
        <v>1</v>
      </c>
      <c r="G1365" t="s">
        <v>12256</v>
      </c>
      <c r="H1365" t="s">
        <v>12257</v>
      </c>
      <c r="I1365">
        <v>27095</v>
      </c>
      <c r="J1365">
        <v>26680</v>
      </c>
      <c r="K1365">
        <v>26680</v>
      </c>
      <c r="L1365" s="10">
        <v>850</v>
      </c>
      <c r="M1365" s="10">
        <v>856</v>
      </c>
      <c r="N1365" s="10">
        <v>1123</v>
      </c>
      <c r="O1365" s="10">
        <v>1346</v>
      </c>
      <c r="P1365" s="10">
        <v>1884</v>
      </c>
      <c r="Q1365" t="str">
        <f>VLOOKUP(I1365,'CoC Range'!A$2:B$4899,2,FALSE())</f>
        <v>MN-505</v>
      </c>
      <c r="R1365">
        <f>IF(VLOOKUP(Q1365,'CoC Range'!B$2:C$4899,2,FALSE())="",1,0.5)</f>
        <v>1</v>
      </c>
    </row>
    <row r="1366" spans="1:18" ht="14.25" customHeight="1" x14ac:dyDescent="0.35">
      <c r="A1366" t="s">
        <v>12122</v>
      </c>
      <c r="B1366" t="s">
        <v>12123</v>
      </c>
      <c r="C1366" t="s">
        <v>12258</v>
      </c>
      <c r="D1366" t="s">
        <v>5636</v>
      </c>
      <c r="F1366">
        <v>0</v>
      </c>
      <c r="G1366" t="s">
        <v>12259</v>
      </c>
      <c r="H1366" t="s">
        <v>12260</v>
      </c>
      <c r="I1366">
        <v>27097</v>
      </c>
      <c r="J1366">
        <v>34023</v>
      </c>
      <c r="K1366">
        <v>34023</v>
      </c>
      <c r="L1366" s="10">
        <v>671</v>
      </c>
      <c r="M1366" s="10">
        <v>757</v>
      </c>
      <c r="N1366" s="10">
        <v>973</v>
      </c>
      <c r="O1366" s="10">
        <v>1353</v>
      </c>
      <c r="P1366" s="10">
        <v>1454</v>
      </c>
      <c r="Q1366" t="str">
        <f>VLOOKUP(I1366,'CoC Range'!A$2:B$4899,2,FALSE())</f>
        <v>MN-505</v>
      </c>
      <c r="R1366">
        <f>IF(VLOOKUP(Q1366,'CoC Range'!B$2:C$4899,2,FALSE())="",1,0.5)</f>
        <v>1</v>
      </c>
    </row>
    <row r="1367" spans="1:18" ht="14.25" customHeight="1" x14ac:dyDescent="0.35">
      <c r="A1367" t="s">
        <v>12122</v>
      </c>
      <c r="B1367" t="s">
        <v>12123</v>
      </c>
      <c r="C1367" t="s">
        <v>12261</v>
      </c>
      <c r="D1367" t="s">
        <v>5638</v>
      </c>
      <c r="F1367">
        <v>0</v>
      </c>
      <c r="G1367" t="s">
        <v>12262</v>
      </c>
      <c r="H1367" t="s">
        <v>12263</v>
      </c>
      <c r="I1367">
        <v>27099</v>
      </c>
      <c r="J1367">
        <v>40082</v>
      </c>
      <c r="K1367">
        <v>40082</v>
      </c>
      <c r="L1367" s="10">
        <v>723</v>
      </c>
      <c r="M1367" s="10">
        <v>799</v>
      </c>
      <c r="N1367" s="10">
        <v>1049</v>
      </c>
      <c r="O1367" s="10">
        <v>1350</v>
      </c>
      <c r="P1367" s="10">
        <v>1461</v>
      </c>
      <c r="Q1367" t="str">
        <f>VLOOKUP(I1367,'CoC Range'!A$2:B$4899,2,FALSE())</f>
        <v>MN-502</v>
      </c>
      <c r="R1367">
        <f>IF(VLOOKUP(Q1367,'CoC Range'!B$2:C$4899,2,FALSE())="",1,0.5)</f>
        <v>1</v>
      </c>
    </row>
    <row r="1368" spans="1:18" ht="14.25" customHeight="1" x14ac:dyDescent="0.35">
      <c r="A1368" t="s">
        <v>12122</v>
      </c>
      <c r="B1368" t="s">
        <v>12123</v>
      </c>
      <c r="C1368" t="s">
        <v>12264</v>
      </c>
      <c r="D1368" t="s">
        <v>4231</v>
      </c>
      <c r="F1368">
        <v>0</v>
      </c>
      <c r="G1368" t="s">
        <v>12265</v>
      </c>
      <c r="H1368" t="s">
        <v>12266</v>
      </c>
      <c r="I1368">
        <v>27101</v>
      </c>
      <c r="J1368">
        <v>8170</v>
      </c>
      <c r="K1368">
        <v>8170</v>
      </c>
      <c r="L1368" s="10">
        <v>671</v>
      </c>
      <c r="M1368" s="10">
        <v>852</v>
      </c>
      <c r="N1368" s="10">
        <v>973</v>
      </c>
      <c r="O1368" s="10">
        <v>1232</v>
      </c>
      <c r="P1368" s="10">
        <v>1573</v>
      </c>
      <c r="Q1368" t="str">
        <f>VLOOKUP(I1368,'CoC Range'!A$2:B$4899,2,FALSE())</f>
        <v>MN-511</v>
      </c>
      <c r="R1368">
        <f>IF(VLOOKUP(Q1368,'CoC Range'!B$2:C$4899,2,FALSE())="",1,0.5)</f>
        <v>1</v>
      </c>
    </row>
    <row r="1369" spans="1:18" ht="14.25" customHeight="1" x14ac:dyDescent="0.35">
      <c r="A1369" t="s">
        <v>12122</v>
      </c>
      <c r="B1369" t="s">
        <v>12123</v>
      </c>
      <c r="C1369" t="s">
        <v>12142</v>
      </c>
      <c r="D1369" t="s">
        <v>5641</v>
      </c>
      <c r="F1369">
        <v>1</v>
      </c>
      <c r="G1369" t="s">
        <v>12143</v>
      </c>
      <c r="H1369" t="s">
        <v>12267</v>
      </c>
      <c r="I1369">
        <v>27103</v>
      </c>
      <c r="J1369">
        <v>34380</v>
      </c>
      <c r="K1369">
        <v>34380</v>
      </c>
      <c r="L1369" s="10">
        <v>971</v>
      </c>
      <c r="M1369" s="10">
        <v>977</v>
      </c>
      <c r="N1369" s="10">
        <v>1171</v>
      </c>
      <c r="O1369" s="10">
        <v>1629</v>
      </c>
      <c r="P1369" s="10">
        <v>1916</v>
      </c>
      <c r="Q1369" t="str">
        <f>VLOOKUP(I1369,'CoC Range'!A$2:B$4899,2,FALSE())</f>
        <v>MN-502</v>
      </c>
      <c r="R1369">
        <f>IF(VLOOKUP(Q1369,'CoC Range'!B$2:C$4899,2,FALSE())="",1,0.5)</f>
        <v>1</v>
      </c>
    </row>
    <row r="1370" spans="1:18" ht="14.25" customHeight="1" x14ac:dyDescent="0.35">
      <c r="A1370" t="s">
        <v>12122</v>
      </c>
      <c r="B1370" t="s">
        <v>12123</v>
      </c>
      <c r="C1370" t="s">
        <v>12268</v>
      </c>
      <c r="D1370" t="s">
        <v>5643</v>
      </c>
      <c r="F1370">
        <v>0</v>
      </c>
      <c r="G1370" t="s">
        <v>12269</v>
      </c>
      <c r="H1370" t="s">
        <v>12270</v>
      </c>
      <c r="I1370">
        <v>27105</v>
      </c>
      <c r="J1370">
        <v>22194</v>
      </c>
      <c r="K1370">
        <v>22194</v>
      </c>
      <c r="L1370" s="10">
        <v>723</v>
      </c>
      <c r="M1370" s="10">
        <v>799</v>
      </c>
      <c r="N1370" s="10">
        <v>1049</v>
      </c>
      <c r="O1370" s="10">
        <v>1294</v>
      </c>
      <c r="P1370" s="10">
        <v>1389</v>
      </c>
      <c r="Q1370" t="str">
        <f>VLOOKUP(I1370,'CoC Range'!A$2:B$4899,2,FALSE())</f>
        <v>MN-511</v>
      </c>
      <c r="R1370">
        <f>IF(VLOOKUP(Q1370,'CoC Range'!B$2:C$4899,2,FALSE())="",1,0.5)</f>
        <v>1</v>
      </c>
    </row>
    <row r="1371" spans="1:18" ht="14.25" customHeight="1" x14ac:dyDescent="0.35">
      <c r="A1371" t="s">
        <v>12122</v>
      </c>
      <c r="B1371" t="s">
        <v>12123</v>
      </c>
      <c r="C1371" t="s">
        <v>12271</v>
      </c>
      <c r="D1371" t="s">
        <v>5645</v>
      </c>
      <c r="F1371">
        <v>0</v>
      </c>
      <c r="G1371" t="s">
        <v>12272</v>
      </c>
      <c r="H1371" t="s">
        <v>12273</v>
      </c>
      <c r="I1371">
        <v>27107</v>
      </c>
      <c r="J1371">
        <v>6457</v>
      </c>
      <c r="K1371">
        <v>6457</v>
      </c>
      <c r="L1371" s="10">
        <v>671</v>
      </c>
      <c r="M1371" s="10">
        <v>742</v>
      </c>
      <c r="N1371" s="10">
        <v>973</v>
      </c>
      <c r="O1371" s="10">
        <v>1167</v>
      </c>
      <c r="P1371" s="10">
        <v>1288</v>
      </c>
      <c r="Q1371" t="str">
        <f>VLOOKUP(I1371,'CoC Range'!A$2:B$4899,2,FALSE())</f>
        <v>MN-506</v>
      </c>
      <c r="R1371">
        <f>IF(VLOOKUP(Q1371,'CoC Range'!B$2:C$4899,2,FALSE())="",1,0.5)</f>
        <v>0.5</v>
      </c>
    </row>
    <row r="1372" spans="1:18" ht="14.25" customHeight="1" x14ac:dyDescent="0.35">
      <c r="A1372" t="s">
        <v>12122</v>
      </c>
      <c r="B1372" t="s">
        <v>12123</v>
      </c>
      <c r="C1372" t="s">
        <v>12175</v>
      </c>
      <c r="D1372" t="s">
        <v>5647</v>
      </c>
      <c r="F1372">
        <v>1</v>
      </c>
      <c r="G1372" t="s">
        <v>12176</v>
      </c>
      <c r="H1372" t="s">
        <v>12274</v>
      </c>
      <c r="I1372">
        <v>27109</v>
      </c>
      <c r="J1372">
        <v>162307</v>
      </c>
      <c r="K1372">
        <v>162307</v>
      </c>
      <c r="L1372" s="10">
        <v>1112</v>
      </c>
      <c r="M1372" s="10">
        <v>1189</v>
      </c>
      <c r="N1372" s="10">
        <v>1407</v>
      </c>
      <c r="O1372" s="10">
        <v>1957</v>
      </c>
      <c r="P1372" s="10">
        <v>2360</v>
      </c>
      <c r="Q1372" t="str">
        <f>VLOOKUP(I1372,'CoC Range'!A$2:B$4899,2,FALSE())</f>
        <v>MN-502</v>
      </c>
      <c r="R1372">
        <f>IF(VLOOKUP(Q1372,'CoC Range'!B$2:C$4899,2,FALSE())="",1,0.5)</f>
        <v>1</v>
      </c>
    </row>
    <row r="1373" spans="1:18" ht="14.25" customHeight="1" x14ac:dyDescent="0.35">
      <c r="A1373" t="s">
        <v>12122</v>
      </c>
      <c r="B1373" t="s">
        <v>12123</v>
      </c>
      <c r="C1373" t="s">
        <v>12275</v>
      </c>
      <c r="D1373" t="s">
        <v>5649</v>
      </c>
      <c r="F1373">
        <v>0</v>
      </c>
      <c r="G1373" t="s">
        <v>12276</v>
      </c>
      <c r="H1373" t="s">
        <v>12277</v>
      </c>
      <c r="I1373">
        <v>27111</v>
      </c>
      <c r="J1373">
        <v>60072</v>
      </c>
      <c r="K1373">
        <v>60072</v>
      </c>
      <c r="L1373" s="10">
        <v>678</v>
      </c>
      <c r="M1373" s="10">
        <v>749</v>
      </c>
      <c r="N1373" s="10">
        <v>983</v>
      </c>
      <c r="O1373" s="10">
        <v>1367</v>
      </c>
      <c r="P1373" s="10">
        <v>1432</v>
      </c>
      <c r="Q1373" t="str">
        <f>VLOOKUP(I1373,'CoC Range'!A$2:B$4899,2,FALSE())</f>
        <v>MN-508</v>
      </c>
      <c r="R1373">
        <f>IF(VLOOKUP(Q1373,'CoC Range'!B$2:C$4899,2,FALSE())="",1,0.5)</f>
        <v>0.5</v>
      </c>
    </row>
    <row r="1374" spans="1:18" ht="14.25" customHeight="1" x14ac:dyDescent="0.35">
      <c r="A1374" t="s">
        <v>12122</v>
      </c>
      <c r="B1374" t="s">
        <v>12123</v>
      </c>
      <c r="C1374" t="s">
        <v>12278</v>
      </c>
      <c r="D1374" t="s">
        <v>5651</v>
      </c>
      <c r="F1374">
        <v>0</v>
      </c>
      <c r="G1374" t="s">
        <v>12279</v>
      </c>
      <c r="H1374" t="s">
        <v>12280</v>
      </c>
      <c r="I1374">
        <v>27113</v>
      </c>
      <c r="J1374">
        <v>13995</v>
      </c>
      <c r="K1374">
        <v>13995</v>
      </c>
      <c r="L1374" s="10">
        <v>774</v>
      </c>
      <c r="M1374" s="10">
        <v>855</v>
      </c>
      <c r="N1374" s="10">
        <v>1122</v>
      </c>
      <c r="O1374" s="10">
        <v>1496</v>
      </c>
      <c r="P1374" s="10">
        <v>1631</v>
      </c>
      <c r="Q1374" t="str">
        <f>VLOOKUP(I1374,'CoC Range'!A$2:B$4899,2,FALSE())</f>
        <v>MN-506</v>
      </c>
      <c r="R1374">
        <f>IF(VLOOKUP(Q1374,'CoC Range'!B$2:C$4899,2,FALSE())="",1,0.5)</f>
        <v>0.5</v>
      </c>
    </row>
    <row r="1375" spans="1:18" ht="14.25" customHeight="1" x14ac:dyDescent="0.35">
      <c r="A1375" t="s">
        <v>12122</v>
      </c>
      <c r="B1375" t="s">
        <v>12123</v>
      </c>
      <c r="C1375" t="s">
        <v>12281</v>
      </c>
      <c r="D1375" t="s">
        <v>5653</v>
      </c>
      <c r="F1375">
        <v>0</v>
      </c>
      <c r="G1375" t="s">
        <v>12282</v>
      </c>
      <c r="H1375" t="s">
        <v>12283</v>
      </c>
      <c r="I1375">
        <v>27115</v>
      </c>
      <c r="J1375">
        <v>29090</v>
      </c>
      <c r="K1375">
        <v>29090</v>
      </c>
      <c r="L1375" s="10">
        <v>834</v>
      </c>
      <c r="M1375" s="10">
        <v>839</v>
      </c>
      <c r="N1375" s="10">
        <v>1101</v>
      </c>
      <c r="O1375" s="10">
        <v>1320</v>
      </c>
      <c r="P1375" s="10">
        <v>1458</v>
      </c>
      <c r="Q1375" t="str">
        <f>VLOOKUP(I1375,'CoC Range'!A$2:B$4899,2,FALSE())</f>
        <v>MN-505</v>
      </c>
      <c r="R1375">
        <f>IF(VLOOKUP(Q1375,'CoC Range'!B$2:C$4899,2,FALSE())="",1,0.5)</f>
        <v>1</v>
      </c>
    </row>
    <row r="1376" spans="1:18" ht="14.25" customHeight="1" x14ac:dyDescent="0.35">
      <c r="A1376" t="s">
        <v>12122</v>
      </c>
      <c r="B1376" t="s">
        <v>12123</v>
      </c>
      <c r="C1376" t="s">
        <v>12284</v>
      </c>
      <c r="D1376" t="s">
        <v>5655</v>
      </c>
      <c r="F1376">
        <v>0</v>
      </c>
      <c r="G1376" t="s">
        <v>12285</v>
      </c>
      <c r="H1376" t="s">
        <v>12286</v>
      </c>
      <c r="I1376">
        <v>27117</v>
      </c>
      <c r="J1376">
        <v>9380</v>
      </c>
      <c r="K1376">
        <v>9380</v>
      </c>
      <c r="L1376" s="10">
        <v>671</v>
      </c>
      <c r="M1376" s="10">
        <v>742</v>
      </c>
      <c r="N1376" s="10">
        <v>973</v>
      </c>
      <c r="O1376" s="10">
        <v>1203</v>
      </c>
      <c r="P1376" s="10">
        <v>1538</v>
      </c>
      <c r="Q1376" t="str">
        <f>VLOOKUP(I1376,'CoC Range'!A$2:B$4899,2,FALSE())</f>
        <v>MN-511</v>
      </c>
      <c r="R1376">
        <f>IF(VLOOKUP(Q1376,'CoC Range'!B$2:C$4899,2,FALSE())="",1,0.5)</f>
        <v>1</v>
      </c>
    </row>
    <row r="1377" spans="1:18" ht="14.25" customHeight="1" x14ac:dyDescent="0.35">
      <c r="A1377" t="s">
        <v>12122</v>
      </c>
      <c r="B1377" t="s">
        <v>12123</v>
      </c>
      <c r="C1377" t="s">
        <v>12287</v>
      </c>
      <c r="D1377" t="s">
        <v>3647</v>
      </c>
      <c r="F1377">
        <v>1</v>
      </c>
      <c r="G1377" t="s">
        <v>12288</v>
      </c>
      <c r="H1377" t="s">
        <v>12289</v>
      </c>
      <c r="I1377">
        <v>27119</v>
      </c>
      <c r="J1377">
        <v>31128</v>
      </c>
      <c r="K1377">
        <v>31128</v>
      </c>
      <c r="L1377" s="10">
        <v>863</v>
      </c>
      <c r="M1377" s="10">
        <v>868</v>
      </c>
      <c r="N1377" s="10">
        <v>1089</v>
      </c>
      <c r="O1377" s="10">
        <v>1515</v>
      </c>
      <c r="P1377" s="10">
        <v>1827</v>
      </c>
      <c r="Q1377" t="str">
        <f>VLOOKUP(I1377,'CoC Range'!A$2:B$4899,2,FALSE())</f>
        <v>MN-506</v>
      </c>
      <c r="R1377">
        <f>IF(VLOOKUP(Q1377,'CoC Range'!B$2:C$4899,2,FALSE())="",1,0.5)</f>
        <v>0.5</v>
      </c>
    </row>
    <row r="1378" spans="1:18" ht="14.25" customHeight="1" x14ac:dyDescent="0.35">
      <c r="A1378" t="s">
        <v>12122</v>
      </c>
      <c r="B1378" t="s">
        <v>12123</v>
      </c>
      <c r="C1378" t="s">
        <v>12290</v>
      </c>
      <c r="D1378" t="s">
        <v>3649</v>
      </c>
      <c r="F1378">
        <v>0</v>
      </c>
      <c r="G1378" t="s">
        <v>12291</v>
      </c>
      <c r="H1378" t="s">
        <v>12292</v>
      </c>
      <c r="I1378">
        <v>27121</v>
      </c>
      <c r="J1378">
        <v>11312</v>
      </c>
      <c r="K1378">
        <v>11312</v>
      </c>
      <c r="L1378" s="10">
        <v>726</v>
      </c>
      <c r="M1378" s="10">
        <v>803</v>
      </c>
      <c r="N1378" s="10">
        <v>1053</v>
      </c>
      <c r="O1378" s="10">
        <v>1263</v>
      </c>
      <c r="P1378" s="10">
        <v>1394</v>
      </c>
      <c r="Q1378" t="str">
        <f>VLOOKUP(I1378,'CoC Range'!A$2:B$4899,2,FALSE())</f>
        <v>MN-508</v>
      </c>
      <c r="R1378">
        <f>IF(VLOOKUP(Q1378,'CoC Range'!B$2:C$4899,2,FALSE())="",1,0.5)</f>
        <v>0.5</v>
      </c>
    </row>
    <row r="1379" spans="1:18" ht="14.25" customHeight="1" x14ac:dyDescent="0.35">
      <c r="A1379" t="s">
        <v>12122</v>
      </c>
      <c r="B1379" t="s">
        <v>12123</v>
      </c>
      <c r="C1379" t="s">
        <v>12127</v>
      </c>
      <c r="D1379" t="s">
        <v>5659</v>
      </c>
      <c r="F1379">
        <v>1</v>
      </c>
      <c r="G1379" t="s">
        <v>12128</v>
      </c>
      <c r="H1379" t="s">
        <v>12293</v>
      </c>
      <c r="I1379">
        <v>27123</v>
      </c>
      <c r="J1379">
        <v>547202</v>
      </c>
      <c r="K1379">
        <v>547202</v>
      </c>
      <c r="L1379" s="10">
        <v>1242</v>
      </c>
      <c r="M1379" s="10">
        <v>1405</v>
      </c>
      <c r="N1379" s="10">
        <v>1709</v>
      </c>
      <c r="O1379" s="10">
        <v>2262</v>
      </c>
      <c r="P1379" s="10">
        <v>2531</v>
      </c>
      <c r="Q1379" t="str">
        <f>VLOOKUP(I1379,'CoC Range'!A$2:B$4899,2,FALSE())</f>
        <v>MN-501</v>
      </c>
      <c r="R1379">
        <f>IF(VLOOKUP(Q1379,'CoC Range'!B$2:C$4899,2,FALSE())="",1,0.5)</f>
        <v>1</v>
      </c>
    </row>
    <row r="1380" spans="1:18" ht="14.25" customHeight="1" x14ac:dyDescent="0.35">
      <c r="A1380" t="s">
        <v>12122</v>
      </c>
      <c r="B1380" t="s">
        <v>12123</v>
      </c>
      <c r="C1380" t="s">
        <v>12294</v>
      </c>
      <c r="D1380" t="s">
        <v>5661</v>
      </c>
      <c r="F1380">
        <v>0</v>
      </c>
      <c r="G1380" t="s">
        <v>12295</v>
      </c>
      <c r="H1380" t="s">
        <v>12296</v>
      </c>
      <c r="I1380">
        <v>27125</v>
      </c>
      <c r="J1380">
        <v>3912</v>
      </c>
      <c r="K1380">
        <v>3912</v>
      </c>
      <c r="L1380" s="10">
        <v>671</v>
      </c>
      <c r="M1380" s="10">
        <v>742</v>
      </c>
      <c r="N1380" s="10">
        <v>973</v>
      </c>
      <c r="O1380" s="10">
        <v>1277</v>
      </c>
      <c r="P1380" s="10">
        <v>1288</v>
      </c>
      <c r="Q1380" t="str">
        <f>VLOOKUP(I1380,'CoC Range'!A$2:B$4899,2,FALSE())</f>
        <v>MN-504</v>
      </c>
      <c r="R1380">
        <f>IF(VLOOKUP(Q1380,'CoC Range'!B$2:C$4899,2,FALSE())="",1,0.5)</f>
        <v>1</v>
      </c>
    </row>
    <row r="1381" spans="1:18" ht="14.25" customHeight="1" x14ac:dyDescent="0.35">
      <c r="A1381" t="s">
        <v>12122</v>
      </c>
      <c r="B1381" t="s">
        <v>12123</v>
      </c>
      <c r="C1381" t="s">
        <v>12297</v>
      </c>
      <c r="D1381" t="s">
        <v>5663</v>
      </c>
      <c r="F1381">
        <v>0</v>
      </c>
      <c r="G1381" t="s">
        <v>12298</v>
      </c>
      <c r="H1381" t="s">
        <v>12299</v>
      </c>
      <c r="I1381">
        <v>27127</v>
      </c>
      <c r="J1381">
        <v>15428</v>
      </c>
      <c r="K1381">
        <v>15428</v>
      </c>
      <c r="L1381" s="10">
        <v>671</v>
      </c>
      <c r="M1381" s="10">
        <v>742</v>
      </c>
      <c r="N1381" s="10">
        <v>973</v>
      </c>
      <c r="O1381" s="10">
        <v>1321</v>
      </c>
      <c r="P1381" s="10">
        <v>1566</v>
      </c>
      <c r="Q1381" t="str">
        <f>VLOOKUP(I1381,'CoC Range'!A$2:B$4899,2,FALSE())</f>
        <v>MN-511</v>
      </c>
      <c r="R1381">
        <f>IF(VLOOKUP(Q1381,'CoC Range'!B$2:C$4899,2,FALSE())="",1,0.5)</f>
        <v>1</v>
      </c>
    </row>
    <row r="1382" spans="1:18" ht="14.25" customHeight="1" x14ac:dyDescent="0.35">
      <c r="A1382" t="s">
        <v>12122</v>
      </c>
      <c r="B1382" t="s">
        <v>12123</v>
      </c>
      <c r="C1382" t="s">
        <v>12300</v>
      </c>
      <c r="D1382" t="s">
        <v>5665</v>
      </c>
      <c r="F1382">
        <v>0</v>
      </c>
      <c r="G1382" t="s">
        <v>12301</v>
      </c>
      <c r="H1382" t="s">
        <v>12302</v>
      </c>
      <c r="I1382">
        <v>27129</v>
      </c>
      <c r="J1382">
        <v>14707</v>
      </c>
      <c r="K1382">
        <v>14707</v>
      </c>
      <c r="L1382" s="10">
        <v>776</v>
      </c>
      <c r="M1382" s="10">
        <v>781</v>
      </c>
      <c r="N1382" s="10">
        <v>973</v>
      </c>
      <c r="O1382" s="10">
        <v>1353</v>
      </c>
      <c r="P1382" s="10">
        <v>1602</v>
      </c>
      <c r="Q1382" t="str">
        <f>VLOOKUP(I1382,'CoC Range'!A$2:B$4899,2,FALSE())</f>
        <v>MN-511</v>
      </c>
      <c r="R1382">
        <f>IF(VLOOKUP(Q1382,'CoC Range'!B$2:C$4899,2,FALSE())="",1,0.5)</f>
        <v>1</v>
      </c>
    </row>
    <row r="1383" spans="1:18" ht="14.25" customHeight="1" x14ac:dyDescent="0.35">
      <c r="A1383" t="s">
        <v>12122</v>
      </c>
      <c r="B1383" t="s">
        <v>12123</v>
      </c>
      <c r="C1383" t="s">
        <v>12303</v>
      </c>
      <c r="D1383" t="s">
        <v>4972</v>
      </c>
      <c r="F1383">
        <v>0</v>
      </c>
      <c r="G1383" t="s">
        <v>12304</v>
      </c>
      <c r="H1383" t="s">
        <v>12305</v>
      </c>
      <c r="I1383">
        <v>27131</v>
      </c>
      <c r="J1383">
        <v>67152</v>
      </c>
      <c r="K1383">
        <v>67152</v>
      </c>
      <c r="L1383" s="10">
        <v>899</v>
      </c>
      <c r="M1383" s="10">
        <v>905</v>
      </c>
      <c r="N1383" s="10">
        <v>1187</v>
      </c>
      <c r="O1383" s="10">
        <v>1534</v>
      </c>
      <c r="P1383" s="10">
        <v>1991</v>
      </c>
      <c r="Q1383" t="str">
        <f>VLOOKUP(I1383,'CoC Range'!A$2:B$4899,2,FALSE())</f>
        <v>MN-502</v>
      </c>
      <c r="R1383">
        <f>IF(VLOOKUP(Q1383,'CoC Range'!B$2:C$4899,2,FALSE())="",1,0.5)</f>
        <v>1</v>
      </c>
    </row>
    <row r="1384" spans="1:18" ht="14.25" customHeight="1" x14ac:dyDescent="0.35">
      <c r="A1384" t="s">
        <v>12122</v>
      </c>
      <c r="B1384" t="s">
        <v>12123</v>
      </c>
      <c r="C1384" t="s">
        <v>12306</v>
      </c>
      <c r="D1384" t="s">
        <v>5668</v>
      </c>
      <c r="F1384">
        <v>1</v>
      </c>
      <c r="G1384" t="s">
        <v>12307</v>
      </c>
      <c r="H1384" t="s">
        <v>12308</v>
      </c>
      <c r="I1384">
        <v>27133</v>
      </c>
      <c r="J1384">
        <v>9659</v>
      </c>
      <c r="K1384">
        <v>9659</v>
      </c>
      <c r="L1384" s="10">
        <v>727</v>
      </c>
      <c r="M1384" s="10">
        <v>742</v>
      </c>
      <c r="N1384" s="10">
        <v>973</v>
      </c>
      <c r="O1384" s="10">
        <v>1353</v>
      </c>
      <c r="P1384" s="10">
        <v>1357</v>
      </c>
      <c r="Q1384" t="str">
        <f>VLOOKUP(I1384,'CoC Range'!A$2:B$4899,2,FALSE())</f>
        <v>MN-511</v>
      </c>
      <c r="R1384">
        <f>IF(VLOOKUP(Q1384,'CoC Range'!B$2:C$4899,2,FALSE())="",1,0.5)</f>
        <v>1</v>
      </c>
    </row>
    <row r="1385" spans="1:18" ht="14.25" customHeight="1" x14ac:dyDescent="0.35">
      <c r="A1385" t="s">
        <v>12122</v>
      </c>
      <c r="B1385" t="s">
        <v>12123</v>
      </c>
      <c r="C1385" t="s">
        <v>12309</v>
      </c>
      <c r="D1385" t="s">
        <v>5670</v>
      </c>
      <c r="F1385">
        <v>0</v>
      </c>
      <c r="G1385" t="s">
        <v>12310</v>
      </c>
      <c r="H1385" t="s">
        <v>12311</v>
      </c>
      <c r="I1385">
        <v>27135</v>
      </c>
      <c r="J1385">
        <v>15294</v>
      </c>
      <c r="K1385">
        <v>15294</v>
      </c>
      <c r="L1385" s="10">
        <v>671</v>
      </c>
      <c r="M1385" s="10">
        <v>867</v>
      </c>
      <c r="N1385" s="10">
        <v>973</v>
      </c>
      <c r="O1385" s="10">
        <v>1256</v>
      </c>
      <c r="P1385" s="10">
        <v>1450</v>
      </c>
      <c r="Q1385" t="str">
        <f>VLOOKUP(I1385,'CoC Range'!A$2:B$4899,2,FALSE())</f>
        <v>MN-506</v>
      </c>
      <c r="R1385">
        <f>IF(VLOOKUP(Q1385,'CoC Range'!B$2:C$4899,2,FALSE())="",1,0.5)</f>
        <v>0.5</v>
      </c>
    </row>
    <row r="1386" spans="1:18" ht="14.25" customHeight="1" x14ac:dyDescent="0.35">
      <c r="A1386" t="s">
        <v>12122</v>
      </c>
      <c r="B1386" t="s">
        <v>12123</v>
      </c>
      <c r="C1386" t="s">
        <v>12148</v>
      </c>
      <c r="D1386" t="s">
        <v>5672</v>
      </c>
      <c r="F1386">
        <v>1</v>
      </c>
      <c r="G1386" t="s">
        <v>12149</v>
      </c>
      <c r="H1386" t="s">
        <v>12312</v>
      </c>
      <c r="I1386">
        <v>27137</v>
      </c>
      <c r="J1386">
        <v>200122</v>
      </c>
      <c r="K1386">
        <v>200122</v>
      </c>
      <c r="L1386" s="10">
        <v>849</v>
      </c>
      <c r="M1386" s="10">
        <v>978</v>
      </c>
      <c r="N1386" s="10">
        <v>1232</v>
      </c>
      <c r="O1386" s="10">
        <v>1689</v>
      </c>
      <c r="P1386" s="10">
        <v>2067</v>
      </c>
      <c r="Q1386" t="str">
        <f>VLOOKUP(I1386,'CoC Range'!A$2:B$4899,2,FALSE())</f>
        <v>MN-509</v>
      </c>
      <c r="R1386">
        <f>IF(VLOOKUP(Q1386,'CoC Range'!B$2:C$4899,2,FALSE())="",1,0.5)</f>
        <v>1</v>
      </c>
    </row>
    <row r="1387" spans="1:18" ht="14.25" customHeight="1" x14ac:dyDescent="0.35">
      <c r="A1387" t="s">
        <v>12122</v>
      </c>
      <c r="B1387" t="s">
        <v>12123</v>
      </c>
      <c r="C1387" t="s">
        <v>12127</v>
      </c>
      <c r="D1387" t="s">
        <v>3660</v>
      </c>
      <c r="F1387">
        <v>1</v>
      </c>
      <c r="G1387" t="s">
        <v>12128</v>
      </c>
      <c r="H1387" t="s">
        <v>12313</v>
      </c>
      <c r="I1387">
        <v>27139</v>
      </c>
      <c r="J1387">
        <v>151347</v>
      </c>
      <c r="K1387">
        <v>151347</v>
      </c>
      <c r="L1387" s="10">
        <v>1242</v>
      </c>
      <c r="M1387" s="10">
        <v>1405</v>
      </c>
      <c r="N1387" s="10">
        <v>1709</v>
      </c>
      <c r="O1387" s="10">
        <v>2262</v>
      </c>
      <c r="P1387" s="10">
        <v>2531</v>
      </c>
      <c r="Q1387" t="str">
        <f>VLOOKUP(I1387,'CoC Range'!A$2:B$4899,2,FALSE())</f>
        <v>MN-503</v>
      </c>
      <c r="R1387">
        <f>IF(VLOOKUP(Q1387,'CoC Range'!B$2:C$4899,2,FALSE())="",1,0.5)</f>
        <v>1</v>
      </c>
    </row>
    <row r="1388" spans="1:18" ht="14.25" customHeight="1" x14ac:dyDescent="0.35">
      <c r="A1388" t="s">
        <v>12122</v>
      </c>
      <c r="B1388" t="s">
        <v>12123</v>
      </c>
      <c r="C1388" t="s">
        <v>12127</v>
      </c>
      <c r="D1388" t="s">
        <v>5675</v>
      </c>
      <c r="F1388">
        <v>1</v>
      </c>
      <c r="G1388" t="s">
        <v>12128</v>
      </c>
      <c r="H1388" t="s">
        <v>12314</v>
      </c>
      <c r="I1388">
        <v>27141</v>
      </c>
      <c r="J1388">
        <v>97820</v>
      </c>
      <c r="K1388">
        <v>97820</v>
      </c>
      <c r="L1388" s="10">
        <v>1242</v>
      </c>
      <c r="M1388" s="10">
        <v>1405</v>
      </c>
      <c r="N1388" s="10">
        <v>1709</v>
      </c>
      <c r="O1388" s="10">
        <v>2262</v>
      </c>
      <c r="P1388" s="10">
        <v>2531</v>
      </c>
      <c r="Q1388" t="str">
        <f>VLOOKUP(I1388,'CoC Range'!A$2:B$4899,2,FALSE())</f>
        <v>MN-505</v>
      </c>
      <c r="R1388">
        <f>IF(VLOOKUP(Q1388,'CoC Range'!B$2:C$4899,2,FALSE())="",1,0.5)</f>
        <v>1</v>
      </c>
    </row>
    <row r="1389" spans="1:18" ht="14.25" customHeight="1" x14ac:dyDescent="0.35">
      <c r="A1389" t="s">
        <v>12122</v>
      </c>
      <c r="B1389" t="s">
        <v>12123</v>
      </c>
      <c r="C1389" t="s">
        <v>12315</v>
      </c>
      <c r="D1389" t="s">
        <v>5677</v>
      </c>
      <c r="F1389">
        <v>0</v>
      </c>
      <c r="G1389" t="s">
        <v>12316</v>
      </c>
      <c r="H1389" t="s">
        <v>12317</v>
      </c>
      <c r="I1389">
        <v>27143</v>
      </c>
      <c r="J1389">
        <v>14950</v>
      </c>
      <c r="K1389">
        <v>14950</v>
      </c>
      <c r="L1389" s="10">
        <v>671</v>
      </c>
      <c r="M1389" s="10">
        <v>742</v>
      </c>
      <c r="N1389" s="10">
        <v>973</v>
      </c>
      <c r="O1389" s="10">
        <v>1299</v>
      </c>
      <c r="P1389" s="10">
        <v>1304</v>
      </c>
      <c r="Q1389" t="str">
        <f>VLOOKUP(I1389,'CoC Range'!A$2:B$4899,2,FALSE())</f>
        <v>MN-502</v>
      </c>
      <c r="R1389">
        <f>IF(VLOOKUP(Q1389,'CoC Range'!B$2:C$4899,2,FALSE())="",1,0.5)</f>
        <v>1</v>
      </c>
    </row>
    <row r="1390" spans="1:18" ht="14.25" customHeight="1" x14ac:dyDescent="0.35">
      <c r="A1390" t="s">
        <v>12122</v>
      </c>
      <c r="B1390" t="s">
        <v>12123</v>
      </c>
      <c r="C1390" t="s">
        <v>12136</v>
      </c>
      <c r="D1390" t="s">
        <v>5679</v>
      </c>
      <c r="F1390">
        <v>1</v>
      </c>
      <c r="G1390" t="s">
        <v>12137</v>
      </c>
      <c r="H1390" t="s">
        <v>12318</v>
      </c>
      <c r="I1390">
        <v>27145</v>
      </c>
      <c r="J1390">
        <v>158622</v>
      </c>
      <c r="K1390">
        <v>158622</v>
      </c>
      <c r="L1390" s="10">
        <v>874</v>
      </c>
      <c r="M1390" s="10">
        <v>919</v>
      </c>
      <c r="N1390" s="10">
        <v>1206</v>
      </c>
      <c r="O1390" s="10">
        <v>1604</v>
      </c>
      <c r="P1390" s="10">
        <v>1873</v>
      </c>
      <c r="Q1390" t="str">
        <f>VLOOKUP(I1390,'CoC Range'!A$2:B$4899,2,FALSE())</f>
        <v>MN-505</v>
      </c>
      <c r="R1390">
        <f>IF(VLOOKUP(Q1390,'CoC Range'!B$2:C$4899,2,FALSE())="",1,0.5)</f>
        <v>1</v>
      </c>
    </row>
    <row r="1391" spans="1:18" ht="14.25" customHeight="1" x14ac:dyDescent="0.35">
      <c r="A1391" t="s">
        <v>12122</v>
      </c>
      <c r="B1391" t="s">
        <v>12123</v>
      </c>
      <c r="C1391" t="s">
        <v>12319</v>
      </c>
      <c r="D1391" t="s">
        <v>5681</v>
      </c>
      <c r="F1391">
        <v>0</v>
      </c>
      <c r="G1391" t="s">
        <v>12320</v>
      </c>
      <c r="H1391" t="s">
        <v>12321</v>
      </c>
      <c r="I1391">
        <v>27147</v>
      </c>
      <c r="J1391">
        <v>37396</v>
      </c>
      <c r="K1391">
        <v>37396</v>
      </c>
      <c r="L1391" s="10">
        <v>787</v>
      </c>
      <c r="M1391" s="10">
        <v>870</v>
      </c>
      <c r="N1391" s="10">
        <v>1142</v>
      </c>
      <c r="O1391" s="10">
        <v>1549</v>
      </c>
      <c r="P1391" s="10">
        <v>1816</v>
      </c>
      <c r="Q1391" t="str">
        <f>VLOOKUP(I1391,'CoC Range'!A$2:B$4899,2,FALSE())</f>
        <v>MN-502</v>
      </c>
      <c r="R1391">
        <f>IF(VLOOKUP(Q1391,'CoC Range'!B$2:C$4899,2,FALSE())="",1,0.5)</f>
        <v>1</v>
      </c>
    </row>
    <row r="1392" spans="1:18" ht="14.25" customHeight="1" x14ac:dyDescent="0.35">
      <c r="A1392" t="s">
        <v>12122</v>
      </c>
      <c r="B1392" t="s">
        <v>12123</v>
      </c>
      <c r="C1392" t="s">
        <v>12322</v>
      </c>
      <c r="D1392" t="s">
        <v>4997</v>
      </c>
      <c r="F1392">
        <v>0</v>
      </c>
      <c r="G1392" t="s">
        <v>12323</v>
      </c>
      <c r="H1392" t="s">
        <v>12324</v>
      </c>
      <c r="I1392">
        <v>27149</v>
      </c>
      <c r="J1392">
        <v>9682</v>
      </c>
      <c r="K1392">
        <v>9682</v>
      </c>
      <c r="L1392" s="10">
        <v>683</v>
      </c>
      <c r="M1392" s="10">
        <v>755</v>
      </c>
      <c r="N1392" s="10">
        <v>991</v>
      </c>
      <c r="O1392" s="10">
        <v>1378</v>
      </c>
      <c r="P1392" s="10">
        <v>1662</v>
      </c>
      <c r="Q1392" t="str">
        <f>VLOOKUP(I1392,'CoC Range'!A$2:B$4899,2,FALSE())</f>
        <v>MN-508</v>
      </c>
      <c r="R1392">
        <f>IF(VLOOKUP(Q1392,'CoC Range'!B$2:C$4899,2,FALSE())="",1,0.5)</f>
        <v>0.5</v>
      </c>
    </row>
    <row r="1393" spans="1:18" ht="14.25" customHeight="1" x14ac:dyDescent="0.35">
      <c r="A1393" t="s">
        <v>12122</v>
      </c>
      <c r="B1393" t="s">
        <v>12123</v>
      </c>
      <c r="C1393" t="s">
        <v>12325</v>
      </c>
      <c r="D1393" t="s">
        <v>5684</v>
      </c>
      <c r="F1393">
        <v>0</v>
      </c>
      <c r="G1393" t="s">
        <v>12326</v>
      </c>
      <c r="H1393" t="s">
        <v>12327</v>
      </c>
      <c r="I1393">
        <v>27151</v>
      </c>
      <c r="J1393">
        <v>9806</v>
      </c>
      <c r="K1393">
        <v>9806</v>
      </c>
      <c r="L1393" s="10">
        <v>671</v>
      </c>
      <c r="M1393" s="10">
        <v>768</v>
      </c>
      <c r="N1393" s="10">
        <v>973</v>
      </c>
      <c r="O1393" s="10">
        <v>1285</v>
      </c>
      <c r="P1393" s="10">
        <v>1314</v>
      </c>
      <c r="Q1393" t="str">
        <f>VLOOKUP(I1393,'CoC Range'!A$2:B$4899,2,FALSE())</f>
        <v>MN-511</v>
      </c>
      <c r="R1393">
        <f>IF(VLOOKUP(Q1393,'CoC Range'!B$2:C$4899,2,FALSE())="",1,0.5)</f>
        <v>1</v>
      </c>
    </row>
    <row r="1394" spans="1:18" ht="14.25" customHeight="1" x14ac:dyDescent="0.35">
      <c r="A1394" t="s">
        <v>12122</v>
      </c>
      <c r="B1394" t="s">
        <v>12123</v>
      </c>
      <c r="C1394" t="s">
        <v>12328</v>
      </c>
      <c r="D1394" t="s">
        <v>5177</v>
      </c>
      <c r="F1394">
        <v>0</v>
      </c>
      <c r="G1394" t="s">
        <v>12329</v>
      </c>
      <c r="H1394" t="s">
        <v>12330</v>
      </c>
      <c r="I1394">
        <v>27153</v>
      </c>
      <c r="J1394">
        <v>25277</v>
      </c>
      <c r="K1394">
        <v>25277</v>
      </c>
      <c r="L1394" s="10">
        <v>737</v>
      </c>
      <c r="M1394" s="10">
        <v>742</v>
      </c>
      <c r="N1394" s="10">
        <v>973</v>
      </c>
      <c r="O1394" s="10">
        <v>1318</v>
      </c>
      <c r="P1394" s="10">
        <v>1550</v>
      </c>
      <c r="Q1394" t="str">
        <f>VLOOKUP(I1394,'CoC Range'!A$2:B$4899,2,FALSE())</f>
        <v>MN-505</v>
      </c>
      <c r="R1394">
        <f>IF(VLOOKUP(Q1394,'CoC Range'!B$2:C$4899,2,FALSE())="",1,0.5)</f>
        <v>1</v>
      </c>
    </row>
    <row r="1395" spans="1:18" ht="14.25" customHeight="1" x14ac:dyDescent="0.35">
      <c r="A1395" t="s">
        <v>12122</v>
      </c>
      <c r="B1395" t="s">
        <v>12123</v>
      </c>
      <c r="C1395" t="s">
        <v>12331</v>
      </c>
      <c r="D1395" t="s">
        <v>5687</v>
      </c>
      <c r="F1395">
        <v>0</v>
      </c>
      <c r="G1395" t="s">
        <v>12332</v>
      </c>
      <c r="H1395" t="s">
        <v>12333</v>
      </c>
      <c r="I1395">
        <v>27155</v>
      </c>
      <c r="J1395">
        <v>3345</v>
      </c>
      <c r="K1395">
        <v>3345</v>
      </c>
      <c r="L1395" s="10">
        <v>671</v>
      </c>
      <c r="M1395" s="10">
        <v>742</v>
      </c>
      <c r="N1395" s="10">
        <v>973</v>
      </c>
      <c r="O1395" s="10">
        <v>1353</v>
      </c>
      <c r="P1395" s="10">
        <v>1609</v>
      </c>
      <c r="Q1395" t="str">
        <f>VLOOKUP(I1395,'CoC Range'!A$2:B$4899,2,FALSE())</f>
        <v>MN-508</v>
      </c>
      <c r="R1395">
        <f>IF(VLOOKUP(Q1395,'CoC Range'!B$2:C$4899,2,FALSE())="",1,0.5)</f>
        <v>0.5</v>
      </c>
    </row>
    <row r="1396" spans="1:18" ht="14.25" customHeight="1" x14ac:dyDescent="0.35">
      <c r="A1396" t="s">
        <v>12122</v>
      </c>
      <c r="B1396" t="s">
        <v>12123</v>
      </c>
      <c r="C1396" t="s">
        <v>12334</v>
      </c>
      <c r="D1396" t="s">
        <v>5689</v>
      </c>
      <c r="F1396">
        <v>1</v>
      </c>
      <c r="G1396" t="s">
        <v>12335</v>
      </c>
      <c r="H1396" t="s">
        <v>12336</v>
      </c>
      <c r="I1396">
        <v>27157</v>
      </c>
      <c r="J1396">
        <v>21460</v>
      </c>
      <c r="K1396">
        <v>21460</v>
      </c>
      <c r="L1396" s="10">
        <v>872</v>
      </c>
      <c r="M1396" s="10">
        <v>913</v>
      </c>
      <c r="N1396" s="10">
        <v>1001</v>
      </c>
      <c r="O1396" s="10">
        <v>1334</v>
      </c>
      <c r="P1396" s="10">
        <v>1679</v>
      </c>
      <c r="Q1396" t="str">
        <f>VLOOKUP(I1396,'CoC Range'!A$2:B$4899,2,FALSE())</f>
        <v>MN-502</v>
      </c>
      <c r="R1396">
        <f>IF(VLOOKUP(Q1396,'CoC Range'!B$2:C$4899,2,FALSE())="",1,0.5)</f>
        <v>1</v>
      </c>
    </row>
    <row r="1397" spans="1:18" ht="14.25" customHeight="1" x14ac:dyDescent="0.35">
      <c r="A1397" t="s">
        <v>12122</v>
      </c>
      <c r="B1397" t="s">
        <v>12123</v>
      </c>
      <c r="C1397" t="s">
        <v>12337</v>
      </c>
      <c r="D1397" t="s">
        <v>5691</v>
      </c>
      <c r="F1397">
        <v>0</v>
      </c>
      <c r="G1397" t="s">
        <v>12338</v>
      </c>
      <c r="H1397" t="s">
        <v>12339</v>
      </c>
      <c r="I1397">
        <v>27159</v>
      </c>
      <c r="J1397">
        <v>14108</v>
      </c>
      <c r="K1397">
        <v>14108</v>
      </c>
      <c r="L1397" s="10">
        <v>701</v>
      </c>
      <c r="M1397" s="10">
        <v>783</v>
      </c>
      <c r="N1397" s="10">
        <v>1016</v>
      </c>
      <c r="O1397" s="10">
        <v>1218</v>
      </c>
      <c r="P1397" s="10">
        <v>1345</v>
      </c>
      <c r="Q1397" t="str">
        <f>VLOOKUP(I1397,'CoC Range'!A$2:B$4899,2,FALSE())</f>
        <v>MN-508</v>
      </c>
      <c r="R1397">
        <f>IF(VLOOKUP(Q1397,'CoC Range'!B$2:C$4899,2,FALSE())="",1,0.5)</f>
        <v>0.5</v>
      </c>
    </row>
    <row r="1398" spans="1:18" ht="14.25" customHeight="1" x14ac:dyDescent="0.35">
      <c r="A1398" t="s">
        <v>12122</v>
      </c>
      <c r="B1398" t="s">
        <v>12123</v>
      </c>
      <c r="C1398" t="s">
        <v>12340</v>
      </c>
      <c r="D1398" t="s">
        <v>5693</v>
      </c>
      <c r="F1398">
        <v>0</v>
      </c>
      <c r="G1398" t="s">
        <v>12341</v>
      </c>
      <c r="H1398" t="s">
        <v>12342</v>
      </c>
      <c r="I1398">
        <v>27161</v>
      </c>
      <c r="J1398">
        <v>18953</v>
      </c>
      <c r="K1398">
        <v>18953</v>
      </c>
      <c r="L1398" s="10">
        <v>677</v>
      </c>
      <c r="M1398" s="10">
        <v>742</v>
      </c>
      <c r="N1398" s="10">
        <v>973</v>
      </c>
      <c r="O1398" s="10">
        <v>1353</v>
      </c>
      <c r="P1398" s="10">
        <v>1495</v>
      </c>
      <c r="Q1398" t="str">
        <f>VLOOKUP(I1398,'CoC Range'!A$2:B$4899,2,FALSE())</f>
        <v>MN-502</v>
      </c>
      <c r="R1398">
        <f>IF(VLOOKUP(Q1398,'CoC Range'!B$2:C$4899,2,FALSE())="",1,0.5)</f>
        <v>1</v>
      </c>
    </row>
    <row r="1399" spans="1:18" ht="14.25" customHeight="1" x14ac:dyDescent="0.35">
      <c r="A1399" t="s">
        <v>12122</v>
      </c>
      <c r="B1399" t="s">
        <v>12123</v>
      </c>
      <c r="C1399" t="s">
        <v>12127</v>
      </c>
      <c r="D1399" t="s">
        <v>3455</v>
      </c>
      <c r="F1399">
        <v>1</v>
      </c>
      <c r="G1399" t="s">
        <v>12128</v>
      </c>
      <c r="H1399" t="s">
        <v>12343</v>
      </c>
      <c r="I1399">
        <v>27163</v>
      </c>
      <c r="J1399">
        <v>268651</v>
      </c>
      <c r="K1399">
        <v>268651</v>
      </c>
      <c r="L1399" s="10">
        <v>1242</v>
      </c>
      <c r="M1399" s="10">
        <v>1405</v>
      </c>
      <c r="N1399" s="10">
        <v>1709</v>
      </c>
      <c r="O1399" s="10">
        <v>2262</v>
      </c>
      <c r="P1399" s="10">
        <v>2531</v>
      </c>
      <c r="Q1399" t="str">
        <f>VLOOKUP(I1399,'CoC Range'!A$2:B$4899,2,FALSE())</f>
        <v>MN-503</v>
      </c>
      <c r="R1399">
        <f>IF(VLOOKUP(Q1399,'CoC Range'!B$2:C$4899,2,FALSE())="",1,0.5)</f>
        <v>1</v>
      </c>
    </row>
    <row r="1400" spans="1:18" ht="14.25" customHeight="1" x14ac:dyDescent="0.35">
      <c r="A1400" t="s">
        <v>12122</v>
      </c>
      <c r="B1400" t="s">
        <v>12123</v>
      </c>
      <c r="C1400" t="s">
        <v>12344</v>
      </c>
      <c r="D1400" t="s">
        <v>5696</v>
      </c>
      <c r="F1400">
        <v>0</v>
      </c>
      <c r="G1400" t="s">
        <v>12345</v>
      </c>
      <c r="H1400" t="s">
        <v>12346</v>
      </c>
      <c r="I1400">
        <v>27165</v>
      </c>
      <c r="J1400">
        <v>11205</v>
      </c>
      <c r="K1400">
        <v>11205</v>
      </c>
      <c r="L1400" s="10">
        <v>671</v>
      </c>
      <c r="M1400" s="10">
        <v>842</v>
      </c>
      <c r="N1400" s="10">
        <v>973</v>
      </c>
      <c r="O1400" s="10">
        <v>1283</v>
      </c>
      <c r="P1400" s="10">
        <v>1288</v>
      </c>
      <c r="Q1400" t="str">
        <f>VLOOKUP(I1400,'CoC Range'!A$2:B$4899,2,FALSE())</f>
        <v>MN-502</v>
      </c>
      <c r="R1400">
        <f>IF(VLOOKUP(Q1400,'CoC Range'!B$2:C$4899,2,FALSE())="",1,0.5)</f>
        <v>1</v>
      </c>
    </row>
    <row r="1401" spans="1:18" ht="14.25" customHeight="1" x14ac:dyDescent="0.35">
      <c r="A1401" t="s">
        <v>12122</v>
      </c>
      <c r="B1401" t="s">
        <v>12123</v>
      </c>
      <c r="C1401" t="s">
        <v>12347</v>
      </c>
      <c r="D1401" t="s">
        <v>5698</v>
      </c>
      <c r="F1401">
        <v>0</v>
      </c>
      <c r="G1401" t="s">
        <v>12348</v>
      </c>
      <c r="H1401" t="s">
        <v>12349</v>
      </c>
      <c r="I1401">
        <v>27167</v>
      </c>
      <c r="J1401">
        <v>6454</v>
      </c>
      <c r="K1401">
        <v>6454</v>
      </c>
      <c r="L1401" s="10">
        <v>671</v>
      </c>
      <c r="M1401" s="10">
        <v>751</v>
      </c>
      <c r="N1401" s="10">
        <v>973</v>
      </c>
      <c r="O1401" s="10">
        <v>1283</v>
      </c>
      <c r="P1401" s="10">
        <v>1288</v>
      </c>
      <c r="Q1401" t="str">
        <f>VLOOKUP(I1401,'CoC Range'!A$2:B$4899,2,FALSE())</f>
        <v>MN-508</v>
      </c>
      <c r="R1401">
        <f>IF(VLOOKUP(Q1401,'CoC Range'!B$2:C$4899,2,FALSE())="",1,0.5)</f>
        <v>0.5</v>
      </c>
    </row>
    <row r="1402" spans="1:18" ht="14.25" customHeight="1" x14ac:dyDescent="0.35">
      <c r="A1402" t="s">
        <v>12122</v>
      </c>
      <c r="B1402" t="s">
        <v>12123</v>
      </c>
      <c r="C1402" t="s">
        <v>12350</v>
      </c>
      <c r="D1402" t="s">
        <v>5700</v>
      </c>
      <c r="F1402">
        <v>0</v>
      </c>
      <c r="G1402" t="s">
        <v>12351</v>
      </c>
      <c r="H1402" t="s">
        <v>12352</v>
      </c>
      <c r="I1402">
        <v>27169</v>
      </c>
      <c r="J1402">
        <v>49792</v>
      </c>
      <c r="K1402">
        <v>49792</v>
      </c>
      <c r="L1402" s="10">
        <v>791</v>
      </c>
      <c r="M1402" s="10">
        <v>868</v>
      </c>
      <c r="N1402" s="10">
        <v>1066</v>
      </c>
      <c r="O1402" s="10">
        <v>1336</v>
      </c>
      <c r="P1402" s="10">
        <v>1543</v>
      </c>
      <c r="Q1402" t="str">
        <f>VLOOKUP(I1402,'CoC Range'!A$2:B$4899,2,FALSE())</f>
        <v>MN-502</v>
      </c>
      <c r="R1402">
        <f>IF(VLOOKUP(Q1402,'CoC Range'!B$2:C$4899,2,FALSE())="",1,0.5)</f>
        <v>1</v>
      </c>
    </row>
    <row r="1403" spans="1:18" ht="14.25" customHeight="1" x14ac:dyDescent="0.35">
      <c r="A1403" t="s">
        <v>12122</v>
      </c>
      <c r="B1403" t="s">
        <v>12123</v>
      </c>
      <c r="C1403" t="s">
        <v>12127</v>
      </c>
      <c r="D1403" t="s">
        <v>4843</v>
      </c>
      <c r="F1403">
        <v>1</v>
      </c>
      <c r="G1403" t="s">
        <v>12128</v>
      </c>
      <c r="H1403" t="s">
        <v>12353</v>
      </c>
      <c r="I1403">
        <v>27171</v>
      </c>
      <c r="J1403">
        <v>142543</v>
      </c>
      <c r="K1403">
        <v>142543</v>
      </c>
      <c r="L1403" s="10">
        <v>1242</v>
      </c>
      <c r="M1403" s="10">
        <v>1405</v>
      </c>
      <c r="N1403" s="10">
        <v>1709</v>
      </c>
      <c r="O1403" s="10">
        <v>2262</v>
      </c>
      <c r="P1403" s="10">
        <v>2531</v>
      </c>
      <c r="Q1403" t="str">
        <f>VLOOKUP(I1403,'CoC Range'!A$2:B$4899,2,FALSE())</f>
        <v>MN-505</v>
      </c>
      <c r="R1403">
        <f>IF(VLOOKUP(Q1403,'CoC Range'!B$2:C$4899,2,FALSE())="",1,0.5)</f>
        <v>1</v>
      </c>
    </row>
    <row r="1404" spans="1:18" ht="14.25" customHeight="1" x14ac:dyDescent="0.35">
      <c r="A1404" t="s">
        <v>12122</v>
      </c>
      <c r="B1404" t="s">
        <v>12123</v>
      </c>
      <c r="C1404" t="s">
        <v>12354</v>
      </c>
      <c r="D1404" t="s">
        <v>5703</v>
      </c>
      <c r="F1404">
        <v>0</v>
      </c>
      <c r="G1404" t="s">
        <v>12355</v>
      </c>
      <c r="H1404" t="s">
        <v>12356</v>
      </c>
      <c r="I1404">
        <v>27173</v>
      </c>
      <c r="J1404">
        <v>9569</v>
      </c>
      <c r="K1404">
        <v>9569</v>
      </c>
      <c r="L1404" s="10">
        <v>671</v>
      </c>
      <c r="M1404" s="10">
        <v>753</v>
      </c>
      <c r="N1404" s="10">
        <v>973</v>
      </c>
      <c r="O1404" s="10">
        <v>1169</v>
      </c>
      <c r="P1404" s="10">
        <v>1312</v>
      </c>
      <c r="Q1404" t="str">
        <f>VLOOKUP(I1404,'CoC Range'!A$2:B$4899,2,FALSE())</f>
        <v>MN-511</v>
      </c>
      <c r="R1404">
        <f>IF(VLOOKUP(Q1404,'CoC Range'!B$2:C$4899,2,FALSE())="",1,0.5)</f>
        <v>1</v>
      </c>
    </row>
    <row r="1405" spans="1:18" ht="14.25" customHeight="1" x14ac:dyDescent="0.35">
      <c r="A1405" t="s">
        <v>12357</v>
      </c>
      <c r="B1405" t="s">
        <v>12358</v>
      </c>
      <c r="C1405" t="s">
        <v>12359</v>
      </c>
      <c r="D1405" t="s">
        <v>3797</v>
      </c>
      <c r="F1405">
        <v>0</v>
      </c>
      <c r="G1405" t="s">
        <v>12360</v>
      </c>
      <c r="H1405" t="s">
        <v>12361</v>
      </c>
      <c r="I1405">
        <v>28001</v>
      </c>
      <c r="J1405">
        <v>29425</v>
      </c>
      <c r="K1405">
        <v>29425</v>
      </c>
      <c r="L1405" s="10">
        <v>727</v>
      </c>
      <c r="M1405" s="10">
        <v>768</v>
      </c>
      <c r="N1405" s="10">
        <v>842</v>
      </c>
      <c r="O1405" s="10">
        <v>1111</v>
      </c>
      <c r="P1405" s="10">
        <v>1115</v>
      </c>
      <c r="Q1405" t="str">
        <f>VLOOKUP(I1405,'CoC Range'!A$2:B$4899,2,FALSE())</f>
        <v>MS-501</v>
      </c>
      <c r="R1405">
        <f>IF(VLOOKUP(Q1405,'CoC Range'!B$2:C$4899,2,FALSE())="",1,0.5)</f>
        <v>1</v>
      </c>
    </row>
    <row r="1406" spans="1:18" ht="14.25" customHeight="1" x14ac:dyDescent="0.35">
      <c r="A1406" t="s">
        <v>12357</v>
      </c>
      <c r="B1406" t="s">
        <v>12358</v>
      </c>
      <c r="C1406" t="s">
        <v>12362</v>
      </c>
      <c r="D1406" t="s">
        <v>5706</v>
      </c>
      <c r="F1406">
        <v>0</v>
      </c>
      <c r="G1406" t="s">
        <v>12363</v>
      </c>
      <c r="H1406" t="s">
        <v>12364</v>
      </c>
      <c r="I1406">
        <v>28003</v>
      </c>
      <c r="J1406">
        <v>34717</v>
      </c>
      <c r="K1406">
        <v>34717</v>
      </c>
      <c r="L1406" s="10">
        <v>727</v>
      </c>
      <c r="M1406" s="10">
        <v>768</v>
      </c>
      <c r="N1406" s="10">
        <v>842</v>
      </c>
      <c r="O1406" s="10">
        <v>1158</v>
      </c>
      <c r="P1406" s="10">
        <v>1162</v>
      </c>
      <c r="Q1406" t="str">
        <f>VLOOKUP(I1406,'CoC Range'!A$2:B$4899,2,FALSE())</f>
        <v>MS-501</v>
      </c>
      <c r="R1406">
        <f>IF(VLOOKUP(Q1406,'CoC Range'!B$2:C$4899,2,FALSE())="",1,0.5)</f>
        <v>1</v>
      </c>
    </row>
    <row r="1407" spans="1:18" ht="14.25" customHeight="1" x14ac:dyDescent="0.35">
      <c r="A1407" t="s">
        <v>12357</v>
      </c>
      <c r="B1407" t="s">
        <v>12358</v>
      </c>
      <c r="C1407" t="s">
        <v>12365</v>
      </c>
      <c r="D1407" t="s">
        <v>5708</v>
      </c>
      <c r="F1407">
        <v>0</v>
      </c>
      <c r="G1407" t="s">
        <v>12366</v>
      </c>
      <c r="H1407" t="s">
        <v>12367</v>
      </c>
      <c r="I1407">
        <v>28005</v>
      </c>
      <c r="J1407">
        <v>12683</v>
      </c>
      <c r="K1407">
        <v>12683</v>
      </c>
      <c r="L1407" s="10">
        <v>708</v>
      </c>
      <c r="M1407" s="10">
        <v>713</v>
      </c>
      <c r="N1407" s="10">
        <v>855</v>
      </c>
      <c r="O1407" s="10">
        <v>1047</v>
      </c>
      <c r="P1407" s="10">
        <v>1139</v>
      </c>
      <c r="Q1407" t="str">
        <f>VLOOKUP(I1407,'CoC Range'!A$2:B$4899,2,FALSE())</f>
        <v>MS-501</v>
      </c>
      <c r="R1407">
        <f>IF(VLOOKUP(Q1407,'CoC Range'!B$2:C$4899,2,FALSE())="",1,0.5)</f>
        <v>1</v>
      </c>
    </row>
    <row r="1408" spans="1:18" ht="14.25" customHeight="1" x14ac:dyDescent="0.35">
      <c r="A1408" t="s">
        <v>12357</v>
      </c>
      <c r="B1408" t="s">
        <v>12358</v>
      </c>
      <c r="C1408" t="s">
        <v>12368</v>
      </c>
      <c r="D1408" t="s">
        <v>5710</v>
      </c>
      <c r="F1408">
        <v>0</v>
      </c>
      <c r="G1408" t="s">
        <v>12369</v>
      </c>
      <c r="H1408" t="s">
        <v>12370</v>
      </c>
      <c r="I1408">
        <v>28007</v>
      </c>
      <c r="J1408">
        <v>17842</v>
      </c>
      <c r="K1408">
        <v>17842</v>
      </c>
      <c r="L1408" s="10">
        <v>638</v>
      </c>
      <c r="M1408" s="10">
        <v>642</v>
      </c>
      <c r="N1408" s="10">
        <v>842</v>
      </c>
      <c r="O1408" s="10">
        <v>1115</v>
      </c>
      <c r="P1408" s="10">
        <v>1118</v>
      </c>
      <c r="Q1408" t="str">
        <f>VLOOKUP(I1408,'CoC Range'!A$2:B$4899,2,FALSE())</f>
        <v>MS-501</v>
      </c>
      <c r="R1408">
        <f>IF(VLOOKUP(Q1408,'CoC Range'!B$2:C$4899,2,FALSE())="",1,0.5)</f>
        <v>1</v>
      </c>
    </row>
    <row r="1409" spans="1:18" ht="14.25" customHeight="1" x14ac:dyDescent="0.35">
      <c r="A1409" t="s">
        <v>12357</v>
      </c>
      <c r="B1409" t="s">
        <v>12358</v>
      </c>
      <c r="C1409" t="s">
        <v>12371</v>
      </c>
      <c r="D1409" t="s">
        <v>3557</v>
      </c>
      <c r="F1409">
        <v>1</v>
      </c>
      <c r="G1409" t="s">
        <v>12372</v>
      </c>
      <c r="H1409" t="s">
        <v>12373</v>
      </c>
      <c r="I1409">
        <v>28009</v>
      </c>
      <c r="J1409">
        <v>7637</v>
      </c>
      <c r="K1409">
        <v>7637</v>
      </c>
      <c r="L1409" s="10">
        <v>727</v>
      </c>
      <c r="M1409" s="10">
        <v>768</v>
      </c>
      <c r="N1409" s="10">
        <v>842</v>
      </c>
      <c r="O1409" s="10">
        <v>1157</v>
      </c>
      <c r="P1409" s="10">
        <v>1284</v>
      </c>
      <c r="Q1409" t="str">
        <f>VLOOKUP(I1409,'CoC Range'!A$2:B$4899,2,FALSE())</f>
        <v>MS-501</v>
      </c>
      <c r="R1409">
        <f>IF(VLOOKUP(Q1409,'CoC Range'!B$2:C$4899,2,FALSE())="",1,0.5)</f>
        <v>1</v>
      </c>
    </row>
    <row r="1410" spans="1:18" ht="14.25" customHeight="1" x14ac:dyDescent="0.35">
      <c r="A1410" t="s">
        <v>12357</v>
      </c>
      <c r="B1410" t="s">
        <v>12358</v>
      </c>
      <c r="C1410" t="s">
        <v>12374</v>
      </c>
      <c r="D1410" t="s">
        <v>5713</v>
      </c>
      <c r="F1410">
        <v>0</v>
      </c>
      <c r="G1410" t="s">
        <v>12375</v>
      </c>
      <c r="H1410" t="s">
        <v>12376</v>
      </c>
      <c r="I1410">
        <v>28011</v>
      </c>
      <c r="J1410">
        <v>30688</v>
      </c>
      <c r="K1410">
        <v>30688</v>
      </c>
      <c r="L1410" s="10">
        <v>638</v>
      </c>
      <c r="M1410" s="10">
        <v>642</v>
      </c>
      <c r="N1410" s="10">
        <v>842</v>
      </c>
      <c r="O1410" s="10">
        <v>1096</v>
      </c>
      <c r="P1410" s="10">
        <v>1115</v>
      </c>
      <c r="Q1410" t="str">
        <f>VLOOKUP(I1410,'CoC Range'!A$2:B$4899,2,FALSE())</f>
        <v>MS-501</v>
      </c>
      <c r="R1410">
        <f>IF(VLOOKUP(Q1410,'CoC Range'!B$2:C$4899,2,FALSE())="",1,0.5)</f>
        <v>1</v>
      </c>
    </row>
    <row r="1411" spans="1:18" ht="14.25" customHeight="1" x14ac:dyDescent="0.35">
      <c r="A1411" t="s">
        <v>12357</v>
      </c>
      <c r="B1411" t="s">
        <v>12358</v>
      </c>
      <c r="C1411" t="s">
        <v>12377</v>
      </c>
      <c r="D1411" t="s">
        <v>3341</v>
      </c>
      <c r="F1411">
        <v>0</v>
      </c>
      <c r="G1411" t="s">
        <v>12378</v>
      </c>
      <c r="H1411" t="s">
        <v>12379</v>
      </c>
      <c r="I1411">
        <v>28013</v>
      </c>
      <c r="J1411">
        <v>13193</v>
      </c>
      <c r="K1411">
        <v>13193</v>
      </c>
      <c r="L1411" s="10">
        <v>637</v>
      </c>
      <c r="M1411" s="10">
        <v>642</v>
      </c>
      <c r="N1411" s="10">
        <v>842</v>
      </c>
      <c r="O1411" s="10">
        <v>1167</v>
      </c>
      <c r="P1411" s="10">
        <v>1217</v>
      </c>
      <c r="Q1411" t="str">
        <f>VLOOKUP(I1411,'CoC Range'!A$2:B$4899,2,FALSE())</f>
        <v>MS-501</v>
      </c>
      <c r="R1411">
        <f>IF(VLOOKUP(Q1411,'CoC Range'!B$2:C$4899,2,FALSE())="",1,0.5)</f>
        <v>1</v>
      </c>
    </row>
    <row r="1412" spans="1:18" ht="14.25" customHeight="1" x14ac:dyDescent="0.35">
      <c r="A1412" t="s">
        <v>12357</v>
      </c>
      <c r="B1412" t="s">
        <v>12358</v>
      </c>
      <c r="C1412" t="s">
        <v>12380</v>
      </c>
      <c r="D1412" t="s">
        <v>3564</v>
      </c>
      <c r="F1412">
        <v>0</v>
      </c>
      <c r="G1412" t="s">
        <v>12381</v>
      </c>
      <c r="H1412" t="s">
        <v>12382</v>
      </c>
      <c r="I1412">
        <v>28015</v>
      </c>
      <c r="J1412">
        <v>9930</v>
      </c>
      <c r="K1412">
        <v>9930</v>
      </c>
      <c r="L1412" s="10">
        <v>708</v>
      </c>
      <c r="M1412" s="10">
        <v>713</v>
      </c>
      <c r="N1412" s="10">
        <v>842</v>
      </c>
      <c r="O1412" s="10">
        <v>1049</v>
      </c>
      <c r="P1412" s="10">
        <v>1118</v>
      </c>
      <c r="Q1412" t="str">
        <f>VLOOKUP(I1412,'CoC Range'!A$2:B$4899,2,FALSE())</f>
        <v>MS-501</v>
      </c>
      <c r="R1412">
        <f>IF(VLOOKUP(Q1412,'CoC Range'!B$2:C$4899,2,FALSE())="",1,0.5)</f>
        <v>1</v>
      </c>
    </row>
    <row r="1413" spans="1:18" ht="14.25" customHeight="1" x14ac:dyDescent="0.35">
      <c r="A1413" t="s">
        <v>12357</v>
      </c>
      <c r="B1413" t="s">
        <v>12358</v>
      </c>
      <c r="C1413" t="s">
        <v>12383</v>
      </c>
      <c r="D1413" t="s">
        <v>4729</v>
      </c>
      <c r="F1413">
        <v>0</v>
      </c>
      <c r="G1413" t="s">
        <v>12384</v>
      </c>
      <c r="H1413" t="s">
        <v>12385</v>
      </c>
      <c r="I1413">
        <v>28017</v>
      </c>
      <c r="J1413">
        <v>17024</v>
      </c>
      <c r="K1413">
        <v>17024</v>
      </c>
      <c r="L1413" s="10">
        <v>638</v>
      </c>
      <c r="M1413" s="10">
        <v>642</v>
      </c>
      <c r="N1413" s="10">
        <v>842</v>
      </c>
      <c r="O1413" s="10">
        <v>1121</v>
      </c>
      <c r="P1413" s="10">
        <v>1411</v>
      </c>
      <c r="Q1413" t="str">
        <f>VLOOKUP(I1413,'CoC Range'!A$2:B$4899,2,FALSE())</f>
        <v>MS-501</v>
      </c>
      <c r="R1413">
        <f>IF(VLOOKUP(Q1413,'CoC Range'!B$2:C$4899,2,FALSE())="",1,0.5)</f>
        <v>1</v>
      </c>
    </row>
    <row r="1414" spans="1:18" ht="14.25" customHeight="1" x14ac:dyDescent="0.35">
      <c r="A1414" t="s">
        <v>12357</v>
      </c>
      <c r="B1414" t="s">
        <v>12358</v>
      </c>
      <c r="C1414" t="s">
        <v>12386</v>
      </c>
      <c r="D1414" t="s">
        <v>3349</v>
      </c>
      <c r="F1414">
        <v>0</v>
      </c>
      <c r="G1414" t="s">
        <v>12387</v>
      </c>
      <c r="H1414" t="s">
        <v>12388</v>
      </c>
      <c r="I1414">
        <v>28019</v>
      </c>
      <c r="J1414">
        <v>8208</v>
      </c>
      <c r="K1414">
        <v>8208</v>
      </c>
      <c r="L1414" s="10">
        <v>638</v>
      </c>
      <c r="M1414" s="10">
        <v>642</v>
      </c>
      <c r="N1414" s="10">
        <v>842</v>
      </c>
      <c r="O1414" s="10">
        <v>1115</v>
      </c>
      <c r="P1414" s="10">
        <v>1118</v>
      </c>
      <c r="Q1414" t="str">
        <f>VLOOKUP(I1414,'CoC Range'!A$2:B$4899,2,FALSE())</f>
        <v>MS-501</v>
      </c>
      <c r="R1414">
        <f>IF(VLOOKUP(Q1414,'CoC Range'!B$2:C$4899,2,FALSE())="",1,0.5)</f>
        <v>1</v>
      </c>
    </row>
    <row r="1415" spans="1:18" ht="14.25" customHeight="1" x14ac:dyDescent="0.35">
      <c r="A1415" t="s">
        <v>12357</v>
      </c>
      <c r="B1415" t="s">
        <v>12358</v>
      </c>
      <c r="C1415" t="s">
        <v>12389</v>
      </c>
      <c r="D1415" t="s">
        <v>5719</v>
      </c>
      <c r="F1415">
        <v>0</v>
      </c>
      <c r="G1415" t="s">
        <v>12390</v>
      </c>
      <c r="H1415" t="s">
        <v>12391</v>
      </c>
      <c r="I1415">
        <v>28021</v>
      </c>
      <c r="J1415">
        <v>9044</v>
      </c>
      <c r="K1415">
        <v>9044</v>
      </c>
      <c r="L1415" s="10">
        <v>708</v>
      </c>
      <c r="M1415" s="10">
        <v>713</v>
      </c>
      <c r="N1415" s="10">
        <v>842</v>
      </c>
      <c r="O1415" s="10">
        <v>1111</v>
      </c>
      <c r="P1415" s="10">
        <v>1118</v>
      </c>
      <c r="Q1415" t="str">
        <f>VLOOKUP(I1415,'CoC Range'!A$2:B$4899,2,FALSE())</f>
        <v>MS-501</v>
      </c>
      <c r="R1415">
        <f>IF(VLOOKUP(Q1415,'CoC Range'!B$2:C$4899,2,FALSE())="",1,0.5)</f>
        <v>1</v>
      </c>
    </row>
    <row r="1416" spans="1:18" ht="14.25" customHeight="1" x14ac:dyDescent="0.35">
      <c r="A1416" t="s">
        <v>12357</v>
      </c>
      <c r="B1416" t="s">
        <v>12358</v>
      </c>
      <c r="C1416" t="s">
        <v>12392</v>
      </c>
      <c r="D1416" t="s">
        <v>3351</v>
      </c>
      <c r="F1416">
        <v>0</v>
      </c>
      <c r="G1416" t="s">
        <v>12393</v>
      </c>
      <c r="H1416" t="s">
        <v>12394</v>
      </c>
      <c r="I1416">
        <v>28023</v>
      </c>
      <c r="J1416">
        <v>15553</v>
      </c>
      <c r="K1416">
        <v>15553</v>
      </c>
      <c r="L1416" s="10">
        <v>750</v>
      </c>
      <c r="M1416" s="10">
        <v>783</v>
      </c>
      <c r="N1416" s="10">
        <v>867</v>
      </c>
      <c r="O1416" s="10">
        <v>1044</v>
      </c>
      <c r="P1416" s="10">
        <v>1150</v>
      </c>
      <c r="Q1416" t="str">
        <f>VLOOKUP(I1416,'CoC Range'!A$2:B$4899,2,FALSE())</f>
        <v>MS-501</v>
      </c>
      <c r="R1416">
        <f>IF(VLOOKUP(Q1416,'CoC Range'!B$2:C$4899,2,FALSE())="",1,0.5)</f>
        <v>1</v>
      </c>
    </row>
    <row r="1417" spans="1:18" ht="14.25" customHeight="1" x14ac:dyDescent="0.35">
      <c r="A1417" t="s">
        <v>12357</v>
      </c>
      <c r="B1417" t="s">
        <v>12358</v>
      </c>
      <c r="C1417" t="s">
        <v>12395</v>
      </c>
      <c r="D1417" t="s">
        <v>3353</v>
      </c>
      <c r="F1417">
        <v>0</v>
      </c>
      <c r="G1417" t="s">
        <v>12396</v>
      </c>
      <c r="H1417" t="s">
        <v>12397</v>
      </c>
      <c r="I1417">
        <v>28025</v>
      </c>
      <c r="J1417">
        <v>18598</v>
      </c>
      <c r="K1417">
        <v>18598</v>
      </c>
      <c r="L1417" s="10">
        <v>708</v>
      </c>
      <c r="M1417" s="10">
        <v>713</v>
      </c>
      <c r="N1417" s="10">
        <v>842</v>
      </c>
      <c r="O1417" s="10">
        <v>1159</v>
      </c>
      <c r="P1417" s="10">
        <v>1412</v>
      </c>
      <c r="Q1417" t="str">
        <f>VLOOKUP(I1417,'CoC Range'!A$2:B$4899,2,FALSE())</f>
        <v>MS-501</v>
      </c>
      <c r="R1417">
        <f>IF(VLOOKUP(Q1417,'CoC Range'!B$2:C$4899,2,FALSE())="",1,0.5)</f>
        <v>1</v>
      </c>
    </row>
    <row r="1418" spans="1:18" ht="14.25" customHeight="1" x14ac:dyDescent="0.35">
      <c r="A1418" t="s">
        <v>12357</v>
      </c>
      <c r="B1418" t="s">
        <v>12358</v>
      </c>
      <c r="C1418" t="s">
        <v>12398</v>
      </c>
      <c r="D1418" t="s">
        <v>5723</v>
      </c>
      <c r="F1418">
        <v>0</v>
      </c>
      <c r="G1418" t="s">
        <v>12399</v>
      </c>
      <c r="H1418" t="s">
        <v>12400</v>
      </c>
      <c r="I1418">
        <v>28027</v>
      </c>
      <c r="J1418">
        <v>21264</v>
      </c>
      <c r="K1418">
        <v>21264</v>
      </c>
      <c r="L1418" s="10">
        <v>730</v>
      </c>
      <c r="M1418" s="10">
        <v>748</v>
      </c>
      <c r="N1418" s="10">
        <v>842</v>
      </c>
      <c r="O1418" s="10">
        <v>1177</v>
      </c>
      <c r="P1418" s="10">
        <v>1380</v>
      </c>
      <c r="Q1418" t="str">
        <f>VLOOKUP(I1418,'CoC Range'!A$2:B$4899,2,FALSE())</f>
        <v>MS-501</v>
      </c>
      <c r="R1418">
        <f>IF(VLOOKUP(Q1418,'CoC Range'!B$2:C$4899,2,FALSE())="",1,0.5)</f>
        <v>1</v>
      </c>
    </row>
    <row r="1419" spans="1:18" ht="14.25" customHeight="1" x14ac:dyDescent="0.35">
      <c r="A1419" t="s">
        <v>12357</v>
      </c>
      <c r="B1419" t="s">
        <v>12358</v>
      </c>
      <c r="C1419" t="s">
        <v>12401</v>
      </c>
      <c r="D1419" t="s">
        <v>5725</v>
      </c>
      <c r="F1419">
        <v>1</v>
      </c>
      <c r="G1419" t="s">
        <v>12402</v>
      </c>
      <c r="H1419" t="s">
        <v>12403</v>
      </c>
      <c r="I1419">
        <v>28029</v>
      </c>
      <c r="J1419">
        <v>28210</v>
      </c>
      <c r="K1419">
        <v>28210</v>
      </c>
      <c r="L1419" s="10">
        <v>1091</v>
      </c>
      <c r="M1419" s="10">
        <v>1097</v>
      </c>
      <c r="N1419" s="10">
        <v>1288</v>
      </c>
      <c r="O1419" s="10">
        <v>1544</v>
      </c>
      <c r="P1419" s="10">
        <v>1705</v>
      </c>
      <c r="Q1419" t="str">
        <f>VLOOKUP(I1419,'CoC Range'!A$2:B$4899,2,FALSE())</f>
        <v>MS-500</v>
      </c>
      <c r="R1419">
        <f>IF(VLOOKUP(Q1419,'CoC Range'!B$2:C$4899,2,FALSE())="",1,0.5)</f>
        <v>1</v>
      </c>
    </row>
    <row r="1420" spans="1:18" ht="14.25" customHeight="1" x14ac:dyDescent="0.35">
      <c r="A1420" t="s">
        <v>12357</v>
      </c>
      <c r="B1420" t="s">
        <v>12358</v>
      </c>
      <c r="C1420" t="s">
        <v>12404</v>
      </c>
      <c r="D1420" t="s">
        <v>3365</v>
      </c>
      <c r="F1420">
        <v>0</v>
      </c>
      <c r="G1420" t="s">
        <v>12405</v>
      </c>
      <c r="H1420" t="s">
        <v>12406</v>
      </c>
      <c r="I1420">
        <v>28031</v>
      </c>
      <c r="J1420">
        <v>18323</v>
      </c>
      <c r="K1420">
        <v>18323</v>
      </c>
      <c r="L1420" s="10">
        <v>708</v>
      </c>
      <c r="M1420" s="10">
        <v>713</v>
      </c>
      <c r="N1420" s="10">
        <v>842</v>
      </c>
      <c r="O1420" s="10">
        <v>1111</v>
      </c>
      <c r="P1420" s="10">
        <v>1115</v>
      </c>
      <c r="Q1420" t="str">
        <f>VLOOKUP(I1420,'CoC Range'!A$2:B$4899,2,FALSE())</f>
        <v>MS-501</v>
      </c>
      <c r="R1420">
        <f>IF(VLOOKUP(Q1420,'CoC Range'!B$2:C$4899,2,FALSE())="",1,0.5)</f>
        <v>1</v>
      </c>
    </row>
    <row r="1421" spans="1:18" ht="14.25" customHeight="1" x14ac:dyDescent="0.35">
      <c r="A1421" t="s">
        <v>12357</v>
      </c>
      <c r="B1421" t="s">
        <v>12358</v>
      </c>
      <c r="C1421" t="s">
        <v>8889</v>
      </c>
      <c r="D1421" t="s">
        <v>3963</v>
      </c>
      <c r="F1421">
        <v>1</v>
      </c>
      <c r="G1421" t="s">
        <v>8890</v>
      </c>
      <c r="H1421" t="s">
        <v>12407</v>
      </c>
      <c r="I1421">
        <v>28033</v>
      </c>
      <c r="J1421">
        <v>186214</v>
      </c>
      <c r="K1421">
        <v>186214</v>
      </c>
      <c r="L1421" s="10">
        <v>1060</v>
      </c>
      <c r="M1421" s="10">
        <v>1154</v>
      </c>
      <c r="N1421" s="10">
        <v>1274</v>
      </c>
      <c r="O1421" s="10">
        <v>1683</v>
      </c>
      <c r="P1421" s="10">
        <v>1959</v>
      </c>
      <c r="Q1421" t="str">
        <f>VLOOKUP(I1421,'CoC Range'!A$2:B$4899,2,FALSE())</f>
        <v>MS-501</v>
      </c>
      <c r="R1421">
        <f>IF(VLOOKUP(Q1421,'CoC Range'!B$2:C$4899,2,FALSE())="",1,0.5)</f>
        <v>1</v>
      </c>
    </row>
    <row r="1422" spans="1:18" ht="14.25" customHeight="1" x14ac:dyDescent="0.35">
      <c r="A1422" t="s">
        <v>12357</v>
      </c>
      <c r="B1422" t="s">
        <v>12358</v>
      </c>
      <c r="C1422" t="s">
        <v>12408</v>
      </c>
      <c r="D1422" t="s">
        <v>5729</v>
      </c>
      <c r="F1422">
        <v>1</v>
      </c>
      <c r="G1422" t="s">
        <v>12409</v>
      </c>
      <c r="H1422" t="s">
        <v>12410</v>
      </c>
      <c r="I1422">
        <v>28035</v>
      </c>
      <c r="J1422">
        <v>77917</v>
      </c>
      <c r="K1422">
        <v>77917</v>
      </c>
      <c r="L1422" s="10">
        <v>766</v>
      </c>
      <c r="M1422" s="10">
        <v>888</v>
      </c>
      <c r="N1422" s="10">
        <v>1047</v>
      </c>
      <c r="O1422" s="10">
        <v>1348</v>
      </c>
      <c r="P1422" s="10">
        <v>1386</v>
      </c>
      <c r="Q1422" t="str">
        <f>VLOOKUP(I1422,'CoC Range'!A$2:B$4899,2,FALSE())</f>
        <v>MS-501</v>
      </c>
      <c r="R1422">
        <f>IF(VLOOKUP(Q1422,'CoC Range'!B$2:C$4899,2,FALSE())="",1,0.5)</f>
        <v>1</v>
      </c>
    </row>
    <row r="1423" spans="1:18" ht="14.25" customHeight="1" x14ac:dyDescent="0.35">
      <c r="A1423" t="s">
        <v>12357</v>
      </c>
      <c r="B1423" t="s">
        <v>12358</v>
      </c>
      <c r="C1423" t="s">
        <v>12411</v>
      </c>
      <c r="D1423" t="s">
        <v>3385</v>
      </c>
      <c r="F1423">
        <v>0</v>
      </c>
      <c r="G1423" t="s">
        <v>12412</v>
      </c>
      <c r="H1423" t="s">
        <v>12413</v>
      </c>
      <c r="I1423">
        <v>28037</v>
      </c>
      <c r="J1423">
        <v>7690</v>
      </c>
      <c r="K1423">
        <v>7690</v>
      </c>
      <c r="L1423" s="10">
        <v>727</v>
      </c>
      <c r="M1423" s="10">
        <v>759</v>
      </c>
      <c r="N1423" s="10">
        <v>842</v>
      </c>
      <c r="O1423" s="10">
        <v>1115</v>
      </c>
      <c r="P1423" s="10">
        <v>1118</v>
      </c>
      <c r="Q1423" t="str">
        <f>VLOOKUP(I1423,'CoC Range'!A$2:B$4899,2,FALSE())</f>
        <v>MS-501</v>
      </c>
      <c r="R1423">
        <f>IF(VLOOKUP(Q1423,'CoC Range'!B$2:C$4899,2,FALSE())="",1,0.5)</f>
        <v>1</v>
      </c>
    </row>
    <row r="1424" spans="1:18" ht="14.25" customHeight="1" x14ac:dyDescent="0.35">
      <c r="A1424" t="s">
        <v>12357</v>
      </c>
      <c r="B1424" t="s">
        <v>12358</v>
      </c>
      <c r="C1424" t="s">
        <v>12414</v>
      </c>
      <c r="D1424" t="s">
        <v>5732</v>
      </c>
      <c r="F1424">
        <v>0</v>
      </c>
      <c r="G1424" t="s">
        <v>12415</v>
      </c>
      <c r="H1424" t="s">
        <v>12416</v>
      </c>
      <c r="I1424">
        <v>28039</v>
      </c>
      <c r="J1424">
        <v>24547</v>
      </c>
      <c r="K1424">
        <v>24547</v>
      </c>
      <c r="L1424" s="10">
        <v>775</v>
      </c>
      <c r="M1424" s="10">
        <v>779</v>
      </c>
      <c r="N1424" s="10">
        <v>921</v>
      </c>
      <c r="O1424" s="10">
        <v>1104</v>
      </c>
      <c r="P1424" s="10">
        <v>1451</v>
      </c>
      <c r="Q1424" t="str">
        <f>VLOOKUP(I1424,'CoC Range'!A$2:B$4899,2,FALSE())</f>
        <v>MS-503</v>
      </c>
      <c r="R1424">
        <f>IF(VLOOKUP(Q1424,'CoC Range'!B$2:C$4899,2,FALSE())="",1,0.5)</f>
        <v>0.5</v>
      </c>
    </row>
    <row r="1425" spans="1:18" ht="14.25" customHeight="1" x14ac:dyDescent="0.35">
      <c r="A1425" t="s">
        <v>12357</v>
      </c>
      <c r="B1425" t="s">
        <v>12358</v>
      </c>
      <c r="C1425" t="s">
        <v>12417</v>
      </c>
      <c r="D1425" t="s">
        <v>3389</v>
      </c>
      <c r="F1425">
        <v>0</v>
      </c>
      <c r="G1425" t="s">
        <v>12418</v>
      </c>
      <c r="H1425" t="s">
        <v>12419</v>
      </c>
      <c r="I1425">
        <v>28041</v>
      </c>
      <c r="J1425">
        <v>13672</v>
      </c>
      <c r="K1425">
        <v>13672</v>
      </c>
      <c r="L1425" s="10">
        <v>727</v>
      </c>
      <c r="M1425" s="10">
        <v>768</v>
      </c>
      <c r="N1425" s="10">
        <v>842</v>
      </c>
      <c r="O1425" s="10">
        <v>1012</v>
      </c>
      <c r="P1425" s="10">
        <v>1118</v>
      </c>
      <c r="Q1425" t="str">
        <f>VLOOKUP(I1425,'CoC Range'!A$2:B$4899,2,FALSE())</f>
        <v>MS-501</v>
      </c>
      <c r="R1425">
        <f>IF(VLOOKUP(Q1425,'CoC Range'!B$2:C$4899,2,FALSE())="",1,0.5)</f>
        <v>1</v>
      </c>
    </row>
    <row r="1426" spans="1:18" ht="14.25" customHeight="1" x14ac:dyDescent="0.35">
      <c r="A1426" t="s">
        <v>12357</v>
      </c>
      <c r="B1426" t="s">
        <v>12358</v>
      </c>
      <c r="C1426" t="s">
        <v>12420</v>
      </c>
      <c r="D1426" t="s">
        <v>5735</v>
      </c>
      <c r="F1426">
        <v>0</v>
      </c>
      <c r="G1426" t="s">
        <v>12421</v>
      </c>
      <c r="H1426" t="s">
        <v>12422</v>
      </c>
      <c r="I1426">
        <v>28043</v>
      </c>
      <c r="J1426">
        <v>21474</v>
      </c>
      <c r="K1426">
        <v>21474</v>
      </c>
      <c r="L1426" s="10">
        <v>690</v>
      </c>
      <c r="M1426" s="10">
        <v>694</v>
      </c>
      <c r="N1426" s="10">
        <v>911</v>
      </c>
      <c r="O1426" s="10">
        <v>1092</v>
      </c>
      <c r="P1426" s="10">
        <v>1206</v>
      </c>
      <c r="Q1426" t="str">
        <f>VLOOKUP(I1426,'CoC Range'!A$2:B$4899,2,FALSE())</f>
        <v>MS-501</v>
      </c>
      <c r="R1426">
        <f>IF(VLOOKUP(Q1426,'CoC Range'!B$2:C$4899,2,FALSE())="",1,0.5)</f>
        <v>1</v>
      </c>
    </row>
    <row r="1427" spans="1:18" ht="14.25" customHeight="1" x14ac:dyDescent="0.35">
      <c r="A1427" t="s">
        <v>12357</v>
      </c>
      <c r="B1427" t="s">
        <v>12358</v>
      </c>
      <c r="C1427" t="s">
        <v>12423</v>
      </c>
      <c r="D1427" t="s">
        <v>4178</v>
      </c>
      <c r="F1427">
        <v>1</v>
      </c>
      <c r="G1427" t="s">
        <v>12424</v>
      </c>
      <c r="H1427" t="s">
        <v>12425</v>
      </c>
      <c r="I1427">
        <v>28045</v>
      </c>
      <c r="J1427">
        <v>46010</v>
      </c>
      <c r="K1427">
        <v>46010</v>
      </c>
      <c r="L1427" s="10">
        <v>786</v>
      </c>
      <c r="M1427" s="10">
        <v>923</v>
      </c>
      <c r="N1427" s="10">
        <v>1140</v>
      </c>
      <c r="O1427" s="10">
        <v>1471</v>
      </c>
      <c r="P1427" s="10">
        <v>1612</v>
      </c>
      <c r="Q1427" t="str">
        <f>VLOOKUP(I1427,'CoC Range'!A$2:B$4899,2,FALSE())</f>
        <v>MS-503</v>
      </c>
      <c r="R1427">
        <f>IF(VLOOKUP(Q1427,'CoC Range'!B$2:C$4899,2,FALSE())="",1,0.5)</f>
        <v>0.5</v>
      </c>
    </row>
    <row r="1428" spans="1:18" ht="14.25" customHeight="1" x14ac:dyDescent="0.35">
      <c r="A1428" t="s">
        <v>12357</v>
      </c>
      <c r="B1428" t="s">
        <v>12358</v>
      </c>
      <c r="C1428" t="s">
        <v>12423</v>
      </c>
      <c r="D1428" t="s">
        <v>4608</v>
      </c>
      <c r="F1428">
        <v>1</v>
      </c>
      <c r="G1428" t="s">
        <v>12424</v>
      </c>
      <c r="H1428" t="s">
        <v>12426</v>
      </c>
      <c r="I1428">
        <v>28047</v>
      </c>
      <c r="J1428">
        <v>208748</v>
      </c>
      <c r="K1428">
        <v>208748</v>
      </c>
      <c r="L1428" s="10">
        <v>786</v>
      </c>
      <c r="M1428" s="10">
        <v>923</v>
      </c>
      <c r="N1428" s="10">
        <v>1140</v>
      </c>
      <c r="O1428" s="10">
        <v>1471</v>
      </c>
      <c r="P1428" s="10">
        <v>1612</v>
      </c>
      <c r="Q1428" t="str">
        <f>VLOOKUP(I1428,'CoC Range'!A$2:B$4899,2,FALSE())</f>
        <v>MS-503</v>
      </c>
      <c r="R1428">
        <f>IF(VLOOKUP(Q1428,'CoC Range'!B$2:C$4899,2,FALSE())="",1,0.5)</f>
        <v>0.5</v>
      </c>
    </row>
    <row r="1429" spans="1:18" ht="14.25" customHeight="1" x14ac:dyDescent="0.35">
      <c r="A1429" t="s">
        <v>12357</v>
      </c>
      <c r="B1429" t="s">
        <v>12358</v>
      </c>
      <c r="C1429" t="s">
        <v>12401</v>
      </c>
      <c r="D1429" t="s">
        <v>5739</v>
      </c>
      <c r="F1429">
        <v>1</v>
      </c>
      <c r="G1429" t="s">
        <v>12402</v>
      </c>
      <c r="H1429" t="s">
        <v>12427</v>
      </c>
      <c r="I1429">
        <v>28049</v>
      </c>
      <c r="J1429">
        <v>226541</v>
      </c>
      <c r="K1429">
        <v>226541</v>
      </c>
      <c r="L1429" s="10">
        <v>1091</v>
      </c>
      <c r="M1429" s="10">
        <v>1097</v>
      </c>
      <c r="N1429" s="10">
        <v>1288</v>
      </c>
      <c r="O1429" s="10">
        <v>1544</v>
      </c>
      <c r="P1429" s="10">
        <v>1705</v>
      </c>
      <c r="Q1429" t="str">
        <f>VLOOKUP(I1429,'CoC Range'!A$2:B$4899,2,FALSE())</f>
        <v>MS-500</v>
      </c>
      <c r="R1429">
        <f>IF(VLOOKUP(Q1429,'CoC Range'!B$2:C$4899,2,FALSE())="",1,0.5)</f>
        <v>1</v>
      </c>
    </row>
    <row r="1430" spans="1:18" ht="14.25" customHeight="1" x14ac:dyDescent="0.35">
      <c r="A1430" t="s">
        <v>12357</v>
      </c>
      <c r="B1430" t="s">
        <v>12358</v>
      </c>
      <c r="C1430" t="s">
        <v>12428</v>
      </c>
      <c r="D1430" t="s">
        <v>3993</v>
      </c>
      <c r="F1430">
        <v>1</v>
      </c>
      <c r="G1430" t="s">
        <v>12429</v>
      </c>
      <c r="H1430" t="s">
        <v>12430</v>
      </c>
      <c r="I1430">
        <v>28051</v>
      </c>
      <c r="J1430">
        <v>16848</v>
      </c>
      <c r="K1430">
        <v>16848</v>
      </c>
      <c r="L1430" s="10">
        <v>733</v>
      </c>
      <c r="M1430" s="10">
        <v>768</v>
      </c>
      <c r="N1430" s="10">
        <v>842</v>
      </c>
      <c r="O1430" s="10">
        <v>1111</v>
      </c>
      <c r="P1430" s="10">
        <v>1115</v>
      </c>
      <c r="Q1430" t="str">
        <f>VLOOKUP(I1430,'CoC Range'!A$2:B$4899,2,FALSE())</f>
        <v>MS-501</v>
      </c>
      <c r="R1430">
        <f>IF(VLOOKUP(Q1430,'CoC Range'!B$2:C$4899,2,FALSE())="",1,0.5)</f>
        <v>1</v>
      </c>
    </row>
    <row r="1431" spans="1:18" ht="14.25" customHeight="1" x14ac:dyDescent="0.35">
      <c r="A1431" t="s">
        <v>12357</v>
      </c>
      <c r="B1431" t="s">
        <v>12358</v>
      </c>
      <c r="C1431" t="s">
        <v>12431</v>
      </c>
      <c r="D1431" t="s">
        <v>5742</v>
      </c>
      <c r="F1431">
        <v>0</v>
      </c>
      <c r="G1431" t="s">
        <v>12432</v>
      </c>
      <c r="H1431" t="s">
        <v>12433</v>
      </c>
      <c r="I1431">
        <v>28053</v>
      </c>
      <c r="J1431">
        <v>7744</v>
      </c>
      <c r="K1431">
        <v>7744</v>
      </c>
      <c r="L1431" s="10">
        <v>727</v>
      </c>
      <c r="M1431" s="10">
        <v>768</v>
      </c>
      <c r="N1431" s="10">
        <v>842</v>
      </c>
      <c r="O1431" s="10">
        <v>1111</v>
      </c>
      <c r="P1431" s="10">
        <v>1115</v>
      </c>
      <c r="Q1431" t="str">
        <f>VLOOKUP(I1431,'CoC Range'!A$2:B$4899,2,FALSE())</f>
        <v>MS-501</v>
      </c>
      <c r="R1431">
        <f>IF(VLOOKUP(Q1431,'CoC Range'!B$2:C$4899,2,FALSE())="",1,0.5)</f>
        <v>1</v>
      </c>
    </row>
    <row r="1432" spans="1:18" ht="14.25" customHeight="1" x14ac:dyDescent="0.35">
      <c r="A1432" t="s">
        <v>12357</v>
      </c>
      <c r="B1432" t="s">
        <v>12358</v>
      </c>
      <c r="C1432" t="s">
        <v>12434</v>
      </c>
      <c r="D1432" t="s">
        <v>5744</v>
      </c>
      <c r="F1432">
        <v>0</v>
      </c>
      <c r="G1432" t="s">
        <v>12435</v>
      </c>
      <c r="H1432" t="s">
        <v>12436</v>
      </c>
      <c r="I1432">
        <v>28055</v>
      </c>
      <c r="J1432">
        <v>1206</v>
      </c>
      <c r="K1432">
        <v>1206</v>
      </c>
      <c r="L1432" s="10">
        <v>708</v>
      </c>
      <c r="M1432" s="10">
        <v>713</v>
      </c>
      <c r="N1432" s="10">
        <v>842</v>
      </c>
      <c r="O1432" s="10">
        <v>1049</v>
      </c>
      <c r="P1432" s="10">
        <v>1118</v>
      </c>
      <c r="Q1432" t="str">
        <f>VLOOKUP(I1432,'CoC Range'!A$2:B$4899,2,FALSE())</f>
        <v>MS-501</v>
      </c>
      <c r="R1432">
        <f>IF(VLOOKUP(Q1432,'CoC Range'!B$2:C$4899,2,FALSE())="",1,0.5)</f>
        <v>1</v>
      </c>
    </row>
    <row r="1433" spans="1:18" ht="14.25" customHeight="1" x14ac:dyDescent="0.35">
      <c r="A1433" t="s">
        <v>12357</v>
      </c>
      <c r="B1433" t="s">
        <v>12358</v>
      </c>
      <c r="C1433" t="s">
        <v>12437</v>
      </c>
      <c r="D1433" t="s">
        <v>5746</v>
      </c>
      <c r="F1433">
        <v>0</v>
      </c>
      <c r="G1433" t="s">
        <v>12438</v>
      </c>
      <c r="H1433" t="s">
        <v>12439</v>
      </c>
      <c r="I1433">
        <v>28057</v>
      </c>
      <c r="J1433">
        <v>23888</v>
      </c>
      <c r="K1433">
        <v>23888</v>
      </c>
      <c r="L1433" s="10">
        <v>749</v>
      </c>
      <c r="M1433" s="10">
        <v>753</v>
      </c>
      <c r="N1433" s="10">
        <v>891</v>
      </c>
      <c r="O1433" s="10">
        <v>1068</v>
      </c>
      <c r="P1433" s="10">
        <v>1180</v>
      </c>
      <c r="Q1433" t="str">
        <f>VLOOKUP(I1433,'CoC Range'!A$2:B$4899,2,FALSE())</f>
        <v>MS-501</v>
      </c>
      <c r="R1433">
        <f>IF(VLOOKUP(Q1433,'CoC Range'!B$2:C$4899,2,FALSE())="",1,0.5)</f>
        <v>1</v>
      </c>
    </row>
    <row r="1434" spans="1:18" ht="14.25" customHeight="1" x14ac:dyDescent="0.35">
      <c r="A1434" t="s">
        <v>12357</v>
      </c>
      <c r="B1434" t="s">
        <v>12358</v>
      </c>
      <c r="C1434" t="s">
        <v>12440</v>
      </c>
      <c r="D1434" t="s">
        <v>3397</v>
      </c>
      <c r="F1434">
        <v>1</v>
      </c>
      <c r="G1434" t="s">
        <v>12441</v>
      </c>
      <c r="H1434" t="s">
        <v>12442</v>
      </c>
      <c r="I1434">
        <v>28059</v>
      </c>
      <c r="J1434">
        <v>143721</v>
      </c>
      <c r="K1434">
        <v>143721</v>
      </c>
      <c r="L1434" s="10">
        <v>929</v>
      </c>
      <c r="M1434" s="10">
        <v>951</v>
      </c>
      <c r="N1434" s="10">
        <v>1067</v>
      </c>
      <c r="O1434" s="10">
        <v>1448</v>
      </c>
      <c r="P1434" s="10">
        <v>1762</v>
      </c>
      <c r="Q1434" t="str">
        <f>VLOOKUP(I1434,'CoC Range'!A$2:B$4899,2,FALSE())</f>
        <v>MS-503</v>
      </c>
      <c r="R1434">
        <f>IF(VLOOKUP(Q1434,'CoC Range'!B$2:C$4899,2,FALSE())="",1,0.5)</f>
        <v>0.5</v>
      </c>
    </row>
    <row r="1435" spans="1:18" ht="14.25" customHeight="1" x14ac:dyDescent="0.35">
      <c r="A1435" t="s">
        <v>12357</v>
      </c>
      <c r="B1435" t="s">
        <v>12358</v>
      </c>
      <c r="C1435" t="s">
        <v>12443</v>
      </c>
      <c r="D1435" t="s">
        <v>4193</v>
      </c>
      <c r="F1435">
        <v>0</v>
      </c>
      <c r="G1435" t="s">
        <v>12444</v>
      </c>
      <c r="H1435" t="s">
        <v>12445</v>
      </c>
      <c r="I1435">
        <v>28061</v>
      </c>
      <c r="J1435">
        <v>16320</v>
      </c>
      <c r="K1435">
        <v>16320</v>
      </c>
      <c r="L1435" s="10">
        <v>708</v>
      </c>
      <c r="M1435" s="10">
        <v>713</v>
      </c>
      <c r="N1435" s="10">
        <v>842</v>
      </c>
      <c r="O1435" s="10">
        <v>1115</v>
      </c>
      <c r="P1435" s="10">
        <v>1118</v>
      </c>
      <c r="Q1435" t="str">
        <f>VLOOKUP(I1435,'CoC Range'!A$2:B$4899,2,FALSE())</f>
        <v>MS-501</v>
      </c>
      <c r="R1435">
        <f>IF(VLOOKUP(Q1435,'CoC Range'!B$2:C$4899,2,FALSE())="",1,0.5)</f>
        <v>1</v>
      </c>
    </row>
    <row r="1436" spans="1:18" ht="14.25" customHeight="1" x14ac:dyDescent="0.35">
      <c r="A1436" t="s">
        <v>12357</v>
      </c>
      <c r="B1436" t="s">
        <v>12358</v>
      </c>
      <c r="C1436" t="s">
        <v>12446</v>
      </c>
      <c r="D1436" t="s">
        <v>3399</v>
      </c>
      <c r="F1436">
        <v>0</v>
      </c>
      <c r="G1436" t="s">
        <v>12447</v>
      </c>
      <c r="H1436" t="s">
        <v>12448</v>
      </c>
      <c r="I1436">
        <v>28063</v>
      </c>
      <c r="J1436">
        <v>7207</v>
      </c>
      <c r="K1436">
        <v>7207</v>
      </c>
      <c r="L1436" s="10">
        <v>708</v>
      </c>
      <c r="M1436" s="10">
        <v>713</v>
      </c>
      <c r="N1436" s="10">
        <v>842</v>
      </c>
      <c r="O1436" s="10">
        <v>1111</v>
      </c>
      <c r="P1436" s="10">
        <v>1118</v>
      </c>
      <c r="Q1436" t="str">
        <f>VLOOKUP(I1436,'CoC Range'!A$2:B$4899,2,FALSE())</f>
        <v>MS-501</v>
      </c>
      <c r="R1436">
        <f>IF(VLOOKUP(Q1436,'CoC Range'!B$2:C$4899,2,FALSE())="",1,0.5)</f>
        <v>1</v>
      </c>
    </row>
    <row r="1437" spans="1:18" ht="14.25" customHeight="1" x14ac:dyDescent="0.35">
      <c r="A1437" t="s">
        <v>12357</v>
      </c>
      <c r="B1437" t="s">
        <v>12358</v>
      </c>
      <c r="C1437" t="s">
        <v>12449</v>
      </c>
      <c r="D1437" t="s">
        <v>5751</v>
      </c>
      <c r="F1437">
        <v>0</v>
      </c>
      <c r="G1437" t="s">
        <v>12450</v>
      </c>
      <c r="H1437" t="s">
        <v>12451</v>
      </c>
      <c r="I1437">
        <v>28065</v>
      </c>
      <c r="J1437">
        <v>11291</v>
      </c>
      <c r="K1437">
        <v>11291</v>
      </c>
      <c r="L1437" s="10">
        <v>693</v>
      </c>
      <c r="M1437" s="10">
        <v>698</v>
      </c>
      <c r="N1437" s="10">
        <v>842</v>
      </c>
      <c r="O1437" s="10">
        <v>1020</v>
      </c>
      <c r="P1437" s="10">
        <v>1118</v>
      </c>
      <c r="Q1437" t="str">
        <f>VLOOKUP(I1437,'CoC Range'!A$2:B$4899,2,FALSE())</f>
        <v>MS-501</v>
      </c>
      <c r="R1437">
        <f>IF(VLOOKUP(Q1437,'CoC Range'!B$2:C$4899,2,FALSE())="",1,0.5)</f>
        <v>1</v>
      </c>
    </row>
    <row r="1438" spans="1:18" ht="14.25" customHeight="1" x14ac:dyDescent="0.35">
      <c r="A1438" t="s">
        <v>12357</v>
      </c>
      <c r="B1438" t="s">
        <v>12358</v>
      </c>
      <c r="C1438" t="s">
        <v>12452</v>
      </c>
      <c r="D1438" t="s">
        <v>4201</v>
      </c>
      <c r="F1438">
        <v>0</v>
      </c>
      <c r="G1438" t="s">
        <v>12453</v>
      </c>
      <c r="H1438" t="s">
        <v>12454</v>
      </c>
      <c r="I1438">
        <v>28067</v>
      </c>
      <c r="J1438">
        <v>67152</v>
      </c>
      <c r="K1438">
        <v>67152</v>
      </c>
      <c r="L1438" s="10">
        <v>694</v>
      </c>
      <c r="M1438" s="10">
        <v>699</v>
      </c>
      <c r="N1438" s="10">
        <v>917</v>
      </c>
      <c r="O1438" s="10">
        <v>1099</v>
      </c>
      <c r="P1438" s="10">
        <v>1247</v>
      </c>
      <c r="Q1438" t="str">
        <f>VLOOKUP(I1438,'CoC Range'!A$2:B$4899,2,FALSE())</f>
        <v>MS-501</v>
      </c>
      <c r="R1438">
        <f>IF(VLOOKUP(Q1438,'CoC Range'!B$2:C$4899,2,FALSE())="",1,0.5)</f>
        <v>1</v>
      </c>
    </row>
    <row r="1439" spans="1:18" ht="14.25" customHeight="1" x14ac:dyDescent="0.35">
      <c r="A1439" t="s">
        <v>12357</v>
      </c>
      <c r="B1439" t="s">
        <v>12358</v>
      </c>
      <c r="C1439" t="s">
        <v>12455</v>
      </c>
      <c r="D1439" t="s">
        <v>5754</v>
      </c>
      <c r="F1439">
        <v>0</v>
      </c>
      <c r="G1439" t="s">
        <v>12456</v>
      </c>
      <c r="H1439" t="s">
        <v>12457</v>
      </c>
      <c r="I1439">
        <v>28069</v>
      </c>
      <c r="J1439">
        <v>8980</v>
      </c>
      <c r="K1439">
        <v>8980</v>
      </c>
      <c r="L1439" s="10">
        <v>708</v>
      </c>
      <c r="M1439" s="10">
        <v>713</v>
      </c>
      <c r="N1439" s="10">
        <v>842</v>
      </c>
      <c r="O1439" s="10">
        <v>1115</v>
      </c>
      <c r="P1439" s="10">
        <v>1118</v>
      </c>
      <c r="Q1439" t="str">
        <f>VLOOKUP(I1439,'CoC Range'!A$2:B$4899,2,FALSE())</f>
        <v>MS-501</v>
      </c>
      <c r="R1439">
        <f>IF(VLOOKUP(Q1439,'CoC Range'!B$2:C$4899,2,FALSE())="",1,0.5)</f>
        <v>1</v>
      </c>
    </row>
    <row r="1440" spans="1:18" ht="14.25" customHeight="1" x14ac:dyDescent="0.35">
      <c r="A1440" t="s">
        <v>12357</v>
      </c>
      <c r="B1440" t="s">
        <v>12358</v>
      </c>
      <c r="C1440" t="s">
        <v>12458</v>
      </c>
      <c r="D1440" t="s">
        <v>3615</v>
      </c>
      <c r="F1440">
        <v>0</v>
      </c>
      <c r="G1440" t="s">
        <v>12459</v>
      </c>
      <c r="H1440" t="s">
        <v>12460</v>
      </c>
      <c r="I1440">
        <v>28071</v>
      </c>
      <c r="J1440">
        <v>56172</v>
      </c>
      <c r="K1440">
        <v>56172</v>
      </c>
      <c r="L1440" s="10">
        <v>1047</v>
      </c>
      <c r="M1440" s="10">
        <v>1053</v>
      </c>
      <c r="N1440" s="10">
        <v>1243</v>
      </c>
      <c r="O1440" s="10">
        <v>1539</v>
      </c>
      <c r="P1440" s="10">
        <v>1646</v>
      </c>
      <c r="Q1440" t="str">
        <f>VLOOKUP(I1440,'CoC Range'!A$2:B$4899,2,FALSE())</f>
        <v>MS-501</v>
      </c>
      <c r="R1440">
        <f>IF(VLOOKUP(Q1440,'CoC Range'!B$2:C$4899,2,FALSE())="",1,0.5)</f>
        <v>1</v>
      </c>
    </row>
    <row r="1441" spans="1:18" ht="14.25" customHeight="1" x14ac:dyDescent="0.35">
      <c r="A1441" t="s">
        <v>12357</v>
      </c>
      <c r="B1441" t="s">
        <v>12358</v>
      </c>
      <c r="C1441" t="s">
        <v>12408</v>
      </c>
      <c r="D1441" t="s">
        <v>3401</v>
      </c>
      <c r="F1441">
        <v>1</v>
      </c>
      <c r="G1441" t="s">
        <v>12409</v>
      </c>
      <c r="H1441" t="s">
        <v>12461</v>
      </c>
      <c r="I1441">
        <v>28073</v>
      </c>
      <c r="J1441">
        <v>64425</v>
      </c>
      <c r="K1441">
        <v>64425</v>
      </c>
      <c r="L1441" s="10">
        <v>766</v>
      </c>
      <c r="M1441" s="10">
        <v>888</v>
      </c>
      <c r="N1441" s="10">
        <v>1047</v>
      </c>
      <c r="O1441" s="10">
        <v>1348</v>
      </c>
      <c r="P1441" s="10">
        <v>1386</v>
      </c>
      <c r="Q1441" t="str">
        <f>VLOOKUP(I1441,'CoC Range'!A$2:B$4899,2,FALSE())</f>
        <v>MS-501</v>
      </c>
      <c r="R1441">
        <f>IF(VLOOKUP(Q1441,'CoC Range'!B$2:C$4899,2,FALSE())="",1,0.5)</f>
        <v>1</v>
      </c>
    </row>
    <row r="1442" spans="1:18" ht="14.25" customHeight="1" x14ac:dyDescent="0.35">
      <c r="A1442" t="s">
        <v>12357</v>
      </c>
      <c r="B1442" t="s">
        <v>12358</v>
      </c>
      <c r="C1442" t="s">
        <v>12462</v>
      </c>
      <c r="D1442" t="s">
        <v>3403</v>
      </c>
      <c r="F1442">
        <v>0</v>
      </c>
      <c r="G1442" t="s">
        <v>12463</v>
      </c>
      <c r="H1442" t="s">
        <v>12464</v>
      </c>
      <c r="I1442">
        <v>28075</v>
      </c>
      <c r="J1442">
        <v>72741</v>
      </c>
      <c r="K1442">
        <v>72741</v>
      </c>
      <c r="L1442" s="10">
        <v>781</v>
      </c>
      <c r="M1442" s="10">
        <v>812</v>
      </c>
      <c r="N1442" s="10">
        <v>906</v>
      </c>
      <c r="O1442" s="10">
        <v>1204</v>
      </c>
      <c r="P1442" s="10">
        <v>1265</v>
      </c>
      <c r="Q1442" t="str">
        <f>VLOOKUP(I1442,'CoC Range'!A$2:B$4899,2,FALSE())</f>
        <v>MS-501</v>
      </c>
      <c r="R1442">
        <f>IF(VLOOKUP(Q1442,'CoC Range'!B$2:C$4899,2,FALSE())="",1,0.5)</f>
        <v>1</v>
      </c>
    </row>
    <row r="1443" spans="1:18" ht="14.25" customHeight="1" x14ac:dyDescent="0.35">
      <c r="A1443" t="s">
        <v>12357</v>
      </c>
      <c r="B1443" t="s">
        <v>12358</v>
      </c>
      <c r="C1443" t="s">
        <v>12465</v>
      </c>
      <c r="D1443" t="s">
        <v>3405</v>
      </c>
      <c r="F1443">
        <v>0</v>
      </c>
      <c r="G1443" t="s">
        <v>12466</v>
      </c>
      <c r="H1443" t="s">
        <v>12467</v>
      </c>
      <c r="I1443">
        <v>28077</v>
      </c>
      <c r="J1443">
        <v>11933</v>
      </c>
      <c r="K1443">
        <v>11933</v>
      </c>
      <c r="L1443" s="10">
        <v>653</v>
      </c>
      <c r="M1443" s="10">
        <v>657</v>
      </c>
      <c r="N1443" s="10">
        <v>863</v>
      </c>
      <c r="O1443" s="10">
        <v>1068</v>
      </c>
      <c r="P1443" s="10">
        <v>1148</v>
      </c>
      <c r="Q1443" t="str">
        <f>VLOOKUP(I1443,'CoC Range'!A$2:B$4899,2,FALSE())</f>
        <v>MS-501</v>
      </c>
      <c r="R1443">
        <f>IF(VLOOKUP(Q1443,'CoC Range'!B$2:C$4899,2,FALSE())="",1,0.5)</f>
        <v>1</v>
      </c>
    </row>
    <row r="1444" spans="1:18" ht="14.25" customHeight="1" x14ac:dyDescent="0.35">
      <c r="A1444" t="s">
        <v>12357</v>
      </c>
      <c r="B1444" t="s">
        <v>12358</v>
      </c>
      <c r="C1444" t="s">
        <v>12468</v>
      </c>
      <c r="D1444" t="s">
        <v>5760</v>
      </c>
      <c r="F1444">
        <v>0</v>
      </c>
      <c r="G1444" t="s">
        <v>12469</v>
      </c>
      <c r="H1444" t="s">
        <v>12470</v>
      </c>
      <c r="I1444">
        <v>28079</v>
      </c>
      <c r="J1444">
        <v>21335</v>
      </c>
      <c r="K1444">
        <v>21335</v>
      </c>
      <c r="L1444" s="10">
        <v>803</v>
      </c>
      <c r="M1444" s="10">
        <v>808</v>
      </c>
      <c r="N1444" s="10">
        <v>955</v>
      </c>
      <c r="O1444" s="10">
        <v>1145</v>
      </c>
      <c r="P1444" s="10">
        <v>1264</v>
      </c>
      <c r="Q1444" t="str">
        <f>VLOOKUP(I1444,'CoC Range'!A$2:B$4899,2,FALSE())</f>
        <v>MS-501</v>
      </c>
      <c r="R1444">
        <f>IF(VLOOKUP(Q1444,'CoC Range'!B$2:C$4899,2,FALSE())="",1,0.5)</f>
        <v>1</v>
      </c>
    </row>
    <row r="1445" spans="1:18" ht="14.25" customHeight="1" x14ac:dyDescent="0.35">
      <c r="A1445" t="s">
        <v>12357</v>
      </c>
      <c r="B1445" t="s">
        <v>12358</v>
      </c>
      <c r="C1445" t="s">
        <v>12471</v>
      </c>
      <c r="D1445" t="s">
        <v>3407</v>
      </c>
      <c r="F1445">
        <v>0</v>
      </c>
      <c r="G1445" t="s">
        <v>12472</v>
      </c>
      <c r="H1445" t="s">
        <v>12473</v>
      </c>
      <c r="I1445">
        <v>28081</v>
      </c>
      <c r="J1445">
        <v>83343</v>
      </c>
      <c r="K1445">
        <v>83343</v>
      </c>
      <c r="L1445" s="10">
        <v>847</v>
      </c>
      <c r="M1445" s="10">
        <v>852</v>
      </c>
      <c r="N1445" s="10">
        <v>994</v>
      </c>
      <c r="O1445" s="10">
        <v>1257</v>
      </c>
      <c r="P1445" s="10">
        <v>1316</v>
      </c>
      <c r="Q1445" t="str">
        <f>VLOOKUP(I1445,'CoC Range'!A$2:B$4899,2,FALSE())</f>
        <v>MS-501</v>
      </c>
      <c r="R1445">
        <f>IF(VLOOKUP(Q1445,'CoC Range'!B$2:C$4899,2,FALSE())="",1,0.5)</f>
        <v>1</v>
      </c>
    </row>
    <row r="1446" spans="1:18" ht="14.25" customHeight="1" x14ac:dyDescent="0.35">
      <c r="A1446" t="s">
        <v>12357</v>
      </c>
      <c r="B1446" t="s">
        <v>12358</v>
      </c>
      <c r="C1446" t="s">
        <v>12474</v>
      </c>
      <c r="D1446" t="s">
        <v>5763</v>
      </c>
      <c r="F1446">
        <v>0</v>
      </c>
      <c r="G1446" t="s">
        <v>12475</v>
      </c>
      <c r="H1446" t="s">
        <v>12476</v>
      </c>
      <c r="I1446">
        <v>28083</v>
      </c>
      <c r="J1446">
        <v>27920</v>
      </c>
      <c r="K1446">
        <v>27920</v>
      </c>
      <c r="L1446" s="10">
        <v>638</v>
      </c>
      <c r="M1446" s="10">
        <v>642</v>
      </c>
      <c r="N1446" s="10">
        <v>842</v>
      </c>
      <c r="O1446" s="10">
        <v>1055</v>
      </c>
      <c r="P1446" s="10">
        <v>1115</v>
      </c>
      <c r="Q1446" t="str">
        <f>VLOOKUP(I1446,'CoC Range'!A$2:B$4899,2,FALSE())</f>
        <v>MS-501</v>
      </c>
      <c r="R1446">
        <f>IF(VLOOKUP(Q1446,'CoC Range'!B$2:C$4899,2,FALSE())="",1,0.5)</f>
        <v>1</v>
      </c>
    </row>
    <row r="1447" spans="1:18" ht="14.25" customHeight="1" x14ac:dyDescent="0.35">
      <c r="A1447" t="s">
        <v>12357</v>
      </c>
      <c r="B1447" t="s">
        <v>12358</v>
      </c>
      <c r="C1447" t="s">
        <v>12477</v>
      </c>
      <c r="D1447" t="s">
        <v>3619</v>
      </c>
      <c r="F1447">
        <v>0</v>
      </c>
      <c r="G1447" t="s">
        <v>12478</v>
      </c>
      <c r="H1447" t="s">
        <v>12479</v>
      </c>
      <c r="I1447">
        <v>28085</v>
      </c>
      <c r="J1447">
        <v>34855</v>
      </c>
      <c r="K1447">
        <v>34855</v>
      </c>
      <c r="L1447" s="10">
        <v>645</v>
      </c>
      <c r="M1447" s="10">
        <v>649</v>
      </c>
      <c r="N1447" s="10">
        <v>852</v>
      </c>
      <c r="O1447" s="10">
        <v>1126</v>
      </c>
      <c r="P1447" s="10">
        <v>1129</v>
      </c>
      <c r="Q1447" t="str">
        <f>VLOOKUP(I1447,'CoC Range'!A$2:B$4899,2,FALSE())</f>
        <v>MS-501</v>
      </c>
      <c r="R1447">
        <f>IF(VLOOKUP(Q1447,'CoC Range'!B$2:C$4899,2,FALSE())="",1,0.5)</f>
        <v>1</v>
      </c>
    </row>
    <row r="1448" spans="1:18" ht="14.25" customHeight="1" x14ac:dyDescent="0.35">
      <c r="A1448" t="s">
        <v>12357</v>
      </c>
      <c r="B1448" t="s">
        <v>12358</v>
      </c>
      <c r="C1448" t="s">
        <v>12480</v>
      </c>
      <c r="D1448" t="s">
        <v>3411</v>
      </c>
      <c r="F1448">
        <v>0</v>
      </c>
      <c r="G1448" t="s">
        <v>12481</v>
      </c>
      <c r="H1448" t="s">
        <v>12482</v>
      </c>
      <c r="I1448">
        <v>28087</v>
      </c>
      <c r="J1448">
        <v>58547</v>
      </c>
      <c r="K1448">
        <v>58547</v>
      </c>
      <c r="L1448" s="10">
        <v>738</v>
      </c>
      <c r="M1448" s="10">
        <v>743</v>
      </c>
      <c r="N1448" s="10">
        <v>872</v>
      </c>
      <c r="O1448" s="10">
        <v>1195</v>
      </c>
      <c r="P1448" s="10">
        <v>1263</v>
      </c>
      <c r="Q1448" t="str">
        <f>VLOOKUP(I1448,'CoC Range'!A$2:B$4899,2,FALSE())</f>
        <v>MS-501</v>
      </c>
      <c r="R1448">
        <f>IF(VLOOKUP(Q1448,'CoC Range'!B$2:C$4899,2,FALSE())="",1,0.5)</f>
        <v>1</v>
      </c>
    </row>
    <row r="1449" spans="1:18" ht="14.25" customHeight="1" x14ac:dyDescent="0.35">
      <c r="A1449" t="s">
        <v>12357</v>
      </c>
      <c r="B1449" t="s">
        <v>12358</v>
      </c>
      <c r="C1449" t="s">
        <v>12401</v>
      </c>
      <c r="D1449" t="s">
        <v>3415</v>
      </c>
      <c r="F1449">
        <v>1</v>
      </c>
      <c r="G1449" t="s">
        <v>12402</v>
      </c>
      <c r="H1449" t="s">
        <v>12483</v>
      </c>
      <c r="I1449">
        <v>28089</v>
      </c>
      <c r="J1449">
        <v>109257</v>
      </c>
      <c r="K1449">
        <v>109257</v>
      </c>
      <c r="L1449" s="10">
        <v>1091</v>
      </c>
      <c r="M1449" s="10">
        <v>1097</v>
      </c>
      <c r="N1449" s="10">
        <v>1288</v>
      </c>
      <c r="O1449" s="10">
        <v>1544</v>
      </c>
      <c r="P1449" s="10">
        <v>1705</v>
      </c>
      <c r="Q1449" t="str">
        <f>VLOOKUP(I1449,'CoC Range'!A$2:B$4899,2,FALSE())</f>
        <v>MS-500</v>
      </c>
      <c r="R1449">
        <f>IF(VLOOKUP(Q1449,'CoC Range'!B$2:C$4899,2,FALSE())="",1,0.5)</f>
        <v>1</v>
      </c>
    </row>
    <row r="1450" spans="1:18" ht="14.25" customHeight="1" x14ac:dyDescent="0.35">
      <c r="A1450" t="s">
        <v>12357</v>
      </c>
      <c r="B1450" t="s">
        <v>12358</v>
      </c>
      <c r="C1450" t="s">
        <v>12484</v>
      </c>
      <c r="D1450" t="s">
        <v>3419</v>
      </c>
      <c r="F1450">
        <v>0</v>
      </c>
      <c r="G1450" t="s">
        <v>12485</v>
      </c>
      <c r="H1450" t="s">
        <v>12486</v>
      </c>
      <c r="I1450">
        <v>28091</v>
      </c>
      <c r="J1450">
        <v>24362</v>
      </c>
      <c r="K1450">
        <v>24362</v>
      </c>
      <c r="L1450" s="10">
        <v>651</v>
      </c>
      <c r="M1450" s="10">
        <v>655</v>
      </c>
      <c r="N1450" s="10">
        <v>860</v>
      </c>
      <c r="O1450" s="10">
        <v>1031</v>
      </c>
      <c r="P1450" s="10">
        <v>1366</v>
      </c>
      <c r="Q1450" t="str">
        <f>VLOOKUP(I1450,'CoC Range'!A$2:B$4899,2,FALSE())</f>
        <v>MS-501</v>
      </c>
      <c r="R1450">
        <f>IF(VLOOKUP(Q1450,'CoC Range'!B$2:C$4899,2,FALSE())="",1,0.5)</f>
        <v>1</v>
      </c>
    </row>
    <row r="1451" spans="1:18" ht="14.25" customHeight="1" x14ac:dyDescent="0.35">
      <c r="A1451" t="s">
        <v>12357</v>
      </c>
      <c r="B1451" t="s">
        <v>12358</v>
      </c>
      <c r="C1451" t="s">
        <v>12487</v>
      </c>
      <c r="D1451" t="s">
        <v>3421</v>
      </c>
      <c r="F1451">
        <v>1</v>
      </c>
      <c r="G1451" t="s">
        <v>12488</v>
      </c>
      <c r="H1451" t="s">
        <v>12489</v>
      </c>
      <c r="I1451">
        <v>28093</v>
      </c>
      <c r="J1451">
        <v>33980</v>
      </c>
      <c r="K1451">
        <v>33980</v>
      </c>
      <c r="L1451" s="10">
        <v>840</v>
      </c>
      <c r="M1451" s="10">
        <v>846</v>
      </c>
      <c r="N1451" s="10">
        <v>1110</v>
      </c>
      <c r="O1451" s="10">
        <v>1331</v>
      </c>
      <c r="P1451" s="10">
        <v>1835</v>
      </c>
      <c r="Q1451" t="str">
        <f>VLOOKUP(I1451,'CoC Range'!A$2:B$4899,2,FALSE())</f>
        <v>MS-501</v>
      </c>
      <c r="R1451">
        <f>IF(VLOOKUP(Q1451,'CoC Range'!B$2:C$4899,2,FALSE())="",1,0.5)</f>
        <v>1</v>
      </c>
    </row>
    <row r="1452" spans="1:18" ht="14.25" customHeight="1" x14ac:dyDescent="0.35">
      <c r="A1452" t="s">
        <v>12357</v>
      </c>
      <c r="B1452" t="s">
        <v>12358</v>
      </c>
      <c r="C1452" t="s">
        <v>12490</v>
      </c>
      <c r="D1452" t="s">
        <v>3425</v>
      </c>
      <c r="F1452">
        <v>0</v>
      </c>
      <c r="G1452" t="s">
        <v>12491</v>
      </c>
      <c r="H1452" t="s">
        <v>12492</v>
      </c>
      <c r="I1452">
        <v>28095</v>
      </c>
      <c r="J1452">
        <v>34168</v>
      </c>
      <c r="K1452">
        <v>34168</v>
      </c>
      <c r="L1452" s="10">
        <v>727</v>
      </c>
      <c r="M1452" s="10">
        <v>768</v>
      </c>
      <c r="N1452" s="10">
        <v>842</v>
      </c>
      <c r="O1452" s="10">
        <v>1012</v>
      </c>
      <c r="P1452" s="10">
        <v>1115</v>
      </c>
      <c r="Q1452" t="str">
        <f>VLOOKUP(I1452,'CoC Range'!A$2:B$4899,2,FALSE())</f>
        <v>MS-501</v>
      </c>
      <c r="R1452">
        <f>IF(VLOOKUP(Q1452,'CoC Range'!B$2:C$4899,2,FALSE())="",1,0.5)</f>
        <v>1</v>
      </c>
    </row>
    <row r="1453" spans="1:18" ht="14.25" customHeight="1" x14ac:dyDescent="0.35">
      <c r="A1453" t="s">
        <v>12357</v>
      </c>
      <c r="B1453" t="s">
        <v>12358</v>
      </c>
      <c r="C1453" t="s">
        <v>12493</v>
      </c>
      <c r="D1453" t="s">
        <v>3427</v>
      </c>
      <c r="F1453">
        <v>0</v>
      </c>
      <c r="G1453" t="s">
        <v>12494</v>
      </c>
      <c r="H1453" t="s">
        <v>12495</v>
      </c>
      <c r="I1453">
        <v>28097</v>
      </c>
      <c r="J1453">
        <v>9803</v>
      </c>
      <c r="K1453">
        <v>9803</v>
      </c>
      <c r="L1453" s="10">
        <v>727</v>
      </c>
      <c r="M1453" s="10">
        <v>768</v>
      </c>
      <c r="N1453" s="10">
        <v>842</v>
      </c>
      <c r="O1453" s="10">
        <v>1061</v>
      </c>
      <c r="P1453" s="10">
        <v>1118</v>
      </c>
      <c r="Q1453" t="str">
        <f>VLOOKUP(I1453,'CoC Range'!A$2:B$4899,2,FALSE())</f>
        <v>MS-501</v>
      </c>
      <c r="R1453">
        <f>IF(VLOOKUP(Q1453,'CoC Range'!B$2:C$4899,2,FALSE())="",1,0.5)</f>
        <v>1</v>
      </c>
    </row>
    <row r="1454" spans="1:18" ht="14.25" customHeight="1" x14ac:dyDescent="0.35">
      <c r="A1454" t="s">
        <v>12357</v>
      </c>
      <c r="B1454" t="s">
        <v>12358</v>
      </c>
      <c r="C1454" t="s">
        <v>12496</v>
      </c>
      <c r="D1454" t="s">
        <v>5772</v>
      </c>
      <c r="F1454">
        <v>0</v>
      </c>
      <c r="G1454" t="s">
        <v>12497</v>
      </c>
      <c r="H1454" t="s">
        <v>12498</v>
      </c>
      <c r="I1454">
        <v>28099</v>
      </c>
      <c r="J1454">
        <v>28970</v>
      </c>
      <c r="K1454">
        <v>28970</v>
      </c>
      <c r="L1454" s="10">
        <v>727</v>
      </c>
      <c r="M1454" s="10">
        <v>768</v>
      </c>
      <c r="N1454" s="10">
        <v>842</v>
      </c>
      <c r="O1454" s="10">
        <v>1147</v>
      </c>
      <c r="P1454" s="10">
        <v>1354</v>
      </c>
      <c r="Q1454" t="str">
        <f>VLOOKUP(I1454,'CoC Range'!A$2:B$4899,2,FALSE())</f>
        <v>MS-501</v>
      </c>
      <c r="R1454">
        <f>IF(VLOOKUP(Q1454,'CoC Range'!B$2:C$4899,2,FALSE())="",1,0.5)</f>
        <v>1</v>
      </c>
    </row>
    <row r="1455" spans="1:18" ht="14.25" customHeight="1" x14ac:dyDescent="0.35">
      <c r="A1455" t="s">
        <v>12357</v>
      </c>
      <c r="B1455" t="s">
        <v>12358</v>
      </c>
      <c r="C1455" t="s">
        <v>12499</v>
      </c>
      <c r="D1455" t="s">
        <v>3637</v>
      </c>
      <c r="F1455">
        <v>0</v>
      </c>
      <c r="G1455" t="s">
        <v>12500</v>
      </c>
      <c r="H1455" t="s">
        <v>12501</v>
      </c>
      <c r="I1455">
        <v>28101</v>
      </c>
      <c r="J1455">
        <v>21275</v>
      </c>
      <c r="K1455">
        <v>21275</v>
      </c>
      <c r="L1455" s="10">
        <v>638</v>
      </c>
      <c r="M1455" s="10">
        <v>642</v>
      </c>
      <c r="N1455" s="10">
        <v>842</v>
      </c>
      <c r="O1455" s="10">
        <v>1012</v>
      </c>
      <c r="P1455" s="10">
        <v>1115</v>
      </c>
      <c r="Q1455" t="str">
        <f>VLOOKUP(I1455,'CoC Range'!A$2:B$4899,2,FALSE())</f>
        <v>MS-501</v>
      </c>
      <c r="R1455">
        <f>IF(VLOOKUP(Q1455,'CoC Range'!B$2:C$4899,2,FALSE())="",1,0.5)</f>
        <v>1</v>
      </c>
    </row>
    <row r="1456" spans="1:18" ht="14.25" customHeight="1" x14ac:dyDescent="0.35">
      <c r="A1456" t="s">
        <v>12357</v>
      </c>
      <c r="B1456" t="s">
        <v>12358</v>
      </c>
      <c r="C1456" t="s">
        <v>12502</v>
      </c>
      <c r="D1456" t="s">
        <v>5775</v>
      </c>
      <c r="F1456">
        <v>0</v>
      </c>
      <c r="G1456" t="s">
        <v>12503</v>
      </c>
      <c r="H1456" t="s">
        <v>12504</v>
      </c>
      <c r="I1456">
        <v>28103</v>
      </c>
      <c r="J1456">
        <v>10261</v>
      </c>
      <c r="K1456">
        <v>10261</v>
      </c>
      <c r="L1456" s="10">
        <v>708</v>
      </c>
      <c r="M1456" s="10">
        <v>713</v>
      </c>
      <c r="N1456" s="10">
        <v>842</v>
      </c>
      <c r="O1456" s="10">
        <v>1049</v>
      </c>
      <c r="P1456" s="10">
        <v>1118</v>
      </c>
      <c r="Q1456" t="str">
        <f>VLOOKUP(I1456,'CoC Range'!A$2:B$4899,2,FALSE())</f>
        <v>MS-501</v>
      </c>
      <c r="R1456">
        <f>IF(VLOOKUP(Q1456,'CoC Range'!B$2:C$4899,2,FALSE())="",1,0.5)</f>
        <v>1</v>
      </c>
    </row>
    <row r="1457" spans="1:18" ht="14.25" customHeight="1" x14ac:dyDescent="0.35">
      <c r="A1457" t="s">
        <v>12357</v>
      </c>
      <c r="B1457" t="s">
        <v>12358</v>
      </c>
      <c r="C1457" t="s">
        <v>12505</v>
      </c>
      <c r="D1457" t="s">
        <v>5777</v>
      </c>
      <c r="F1457">
        <v>0</v>
      </c>
      <c r="G1457" t="s">
        <v>12506</v>
      </c>
      <c r="H1457" t="s">
        <v>12507</v>
      </c>
      <c r="I1457">
        <v>28105</v>
      </c>
      <c r="J1457">
        <v>51388</v>
      </c>
      <c r="K1457">
        <v>51388</v>
      </c>
      <c r="L1457" s="10">
        <v>834</v>
      </c>
      <c r="M1457" s="10">
        <v>873</v>
      </c>
      <c r="N1457" s="10">
        <v>957</v>
      </c>
      <c r="O1457" s="10">
        <v>1262</v>
      </c>
      <c r="P1457" s="10">
        <v>1267</v>
      </c>
      <c r="Q1457" t="str">
        <f>VLOOKUP(I1457,'CoC Range'!A$2:B$4899,2,FALSE())</f>
        <v>MS-501</v>
      </c>
      <c r="R1457">
        <f>IF(VLOOKUP(Q1457,'CoC Range'!B$2:C$4899,2,FALSE())="",1,0.5)</f>
        <v>1</v>
      </c>
    </row>
    <row r="1458" spans="1:18" ht="14.25" customHeight="1" x14ac:dyDescent="0.35">
      <c r="A1458" t="s">
        <v>12357</v>
      </c>
      <c r="B1458" t="s">
        <v>12358</v>
      </c>
      <c r="C1458" t="s">
        <v>12508</v>
      </c>
      <c r="D1458" t="s">
        <v>5779</v>
      </c>
      <c r="F1458">
        <v>0</v>
      </c>
      <c r="G1458" t="s">
        <v>12509</v>
      </c>
      <c r="H1458" t="s">
        <v>12510</v>
      </c>
      <c r="I1458">
        <v>28107</v>
      </c>
      <c r="J1458">
        <v>33157</v>
      </c>
      <c r="K1458">
        <v>33157</v>
      </c>
      <c r="L1458" s="10">
        <v>605</v>
      </c>
      <c r="M1458" s="10">
        <v>743</v>
      </c>
      <c r="N1458" s="10">
        <v>878</v>
      </c>
      <c r="O1458" s="10">
        <v>1121</v>
      </c>
      <c r="P1458" s="10">
        <v>1455</v>
      </c>
      <c r="Q1458" t="str">
        <f>VLOOKUP(I1458,'CoC Range'!A$2:B$4899,2,FALSE())</f>
        <v>MS-501</v>
      </c>
      <c r="R1458">
        <f>IF(VLOOKUP(Q1458,'CoC Range'!B$2:C$4899,2,FALSE())="",1,0.5)</f>
        <v>1</v>
      </c>
    </row>
    <row r="1459" spans="1:18" ht="14.25" customHeight="1" x14ac:dyDescent="0.35">
      <c r="A1459" t="s">
        <v>12357</v>
      </c>
      <c r="B1459" t="s">
        <v>12358</v>
      </c>
      <c r="C1459" t="s">
        <v>12511</v>
      </c>
      <c r="D1459" t="s">
        <v>5781</v>
      </c>
      <c r="F1459">
        <v>0</v>
      </c>
      <c r="G1459" t="s">
        <v>12512</v>
      </c>
      <c r="H1459" t="s">
        <v>12513</v>
      </c>
      <c r="I1459">
        <v>28109</v>
      </c>
      <c r="J1459">
        <v>56351</v>
      </c>
      <c r="K1459">
        <v>56351</v>
      </c>
      <c r="L1459" s="10">
        <v>821</v>
      </c>
      <c r="M1459" s="10">
        <v>857</v>
      </c>
      <c r="N1459" s="10">
        <v>949</v>
      </c>
      <c r="O1459" s="10">
        <v>1315</v>
      </c>
      <c r="P1459" s="10">
        <v>1320</v>
      </c>
      <c r="Q1459" t="str">
        <f>VLOOKUP(I1459,'CoC Range'!A$2:B$4899,2,FALSE())</f>
        <v>MS-503</v>
      </c>
      <c r="R1459">
        <f>IF(VLOOKUP(Q1459,'CoC Range'!B$2:C$4899,2,FALSE())="",1,0.5)</f>
        <v>0.5</v>
      </c>
    </row>
    <row r="1460" spans="1:18" ht="14.25" customHeight="1" x14ac:dyDescent="0.35">
      <c r="A1460" t="s">
        <v>12357</v>
      </c>
      <c r="B1460" t="s">
        <v>12358</v>
      </c>
      <c r="C1460" t="s">
        <v>12408</v>
      </c>
      <c r="D1460" t="s">
        <v>3431</v>
      </c>
      <c r="F1460">
        <v>1</v>
      </c>
      <c r="G1460" t="s">
        <v>12409</v>
      </c>
      <c r="H1460" t="s">
        <v>12514</v>
      </c>
      <c r="I1460">
        <v>28111</v>
      </c>
      <c r="J1460">
        <v>11511</v>
      </c>
      <c r="K1460">
        <v>11511</v>
      </c>
      <c r="L1460" s="10">
        <v>766</v>
      </c>
      <c r="M1460" s="10">
        <v>888</v>
      </c>
      <c r="N1460" s="10">
        <v>1047</v>
      </c>
      <c r="O1460" s="10">
        <v>1348</v>
      </c>
      <c r="P1460" s="10">
        <v>1386</v>
      </c>
      <c r="Q1460" t="str">
        <f>VLOOKUP(I1460,'CoC Range'!A$2:B$4899,2,FALSE())</f>
        <v>MS-501</v>
      </c>
      <c r="R1460">
        <f>IF(VLOOKUP(Q1460,'CoC Range'!B$2:C$4899,2,FALSE())="",1,0.5)</f>
        <v>1</v>
      </c>
    </row>
    <row r="1461" spans="1:18" ht="14.25" customHeight="1" x14ac:dyDescent="0.35">
      <c r="A1461" t="s">
        <v>12357</v>
      </c>
      <c r="B1461" t="s">
        <v>12358</v>
      </c>
      <c r="C1461" t="s">
        <v>12515</v>
      </c>
      <c r="D1461" t="s">
        <v>3435</v>
      </c>
      <c r="F1461">
        <v>0</v>
      </c>
      <c r="G1461" t="s">
        <v>12516</v>
      </c>
      <c r="H1461" t="s">
        <v>12517</v>
      </c>
      <c r="I1461">
        <v>28113</v>
      </c>
      <c r="J1461">
        <v>40098</v>
      </c>
      <c r="K1461">
        <v>40098</v>
      </c>
      <c r="L1461" s="10">
        <v>837</v>
      </c>
      <c r="M1461" s="10">
        <v>845</v>
      </c>
      <c r="N1461" s="10">
        <v>986</v>
      </c>
      <c r="O1461" s="10">
        <v>1182</v>
      </c>
      <c r="P1461" s="10">
        <v>1418</v>
      </c>
      <c r="Q1461" t="str">
        <f>VLOOKUP(I1461,'CoC Range'!A$2:B$4899,2,FALSE())</f>
        <v>MS-501</v>
      </c>
      <c r="R1461">
        <f>IF(VLOOKUP(Q1461,'CoC Range'!B$2:C$4899,2,FALSE())="",1,0.5)</f>
        <v>1</v>
      </c>
    </row>
    <row r="1462" spans="1:18" ht="14.25" customHeight="1" x14ac:dyDescent="0.35">
      <c r="A1462" t="s">
        <v>12357</v>
      </c>
      <c r="B1462" t="s">
        <v>12358</v>
      </c>
      <c r="C1462" t="s">
        <v>12518</v>
      </c>
      <c r="D1462" t="s">
        <v>5785</v>
      </c>
      <c r="F1462">
        <v>0</v>
      </c>
      <c r="G1462" t="s">
        <v>12519</v>
      </c>
      <c r="H1462" t="s">
        <v>12520</v>
      </c>
      <c r="I1462">
        <v>28115</v>
      </c>
      <c r="J1462">
        <v>31202</v>
      </c>
      <c r="K1462">
        <v>31202</v>
      </c>
      <c r="L1462" s="10">
        <v>643</v>
      </c>
      <c r="M1462" s="10">
        <v>850</v>
      </c>
      <c r="N1462" s="10">
        <v>932</v>
      </c>
      <c r="O1462" s="10">
        <v>1142</v>
      </c>
      <c r="P1462" s="10">
        <v>1484</v>
      </c>
      <c r="Q1462" t="str">
        <f>VLOOKUP(I1462,'CoC Range'!A$2:B$4899,2,FALSE())</f>
        <v>MS-501</v>
      </c>
      <c r="R1462">
        <f>IF(VLOOKUP(Q1462,'CoC Range'!B$2:C$4899,2,FALSE())="",1,0.5)</f>
        <v>1</v>
      </c>
    </row>
    <row r="1463" spans="1:18" ht="14.25" customHeight="1" x14ac:dyDescent="0.35">
      <c r="A1463" t="s">
        <v>12357</v>
      </c>
      <c r="B1463" t="s">
        <v>12358</v>
      </c>
      <c r="C1463" t="s">
        <v>12521</v>
      </c>
      <c r="D1463" t="s">
        <v>5787</v>
      </c>
      <c r="F1463">
        <v>0</v>
      </c>
      <c r="G1463" t="s">
        <v>12522</v>
      </c>
      <c r="H1463" t="s">
        <v>12523</v>
      </c>
      <c r="I1463">
        <v>28117</v>
      </c>
      <c r="J1463">
        <v>24945</v>
      </c>
      <c r="K1463">
        <v>24945</v>
      </c>
      <c r="L1463" s="10">
        <v>638</v>
      </c>
      <c r="M1463" s="10">
        <v>642</v>
      </c>
      <c r="N1463" s="10">
        <v>842</v>
      </c>
      <c r="O1463" s="10">
        <v>1012</v>
      </c>
      <c r="P1463" s="10">
        <v>1118</v>
      </c>
      <c r="Q1463" t="str">
        <f>VLOOKUP(I1463,'CoC Range'!A$2:B$4899,2,FALSE())</f>
        <v>MS-501</v>
      </c>
      <c r="R1463">
        <f>IF(VLOOKUP(Q1463,'CoC Range'!B$2:C$4899,2,FALSE())="",1,0.5)</f>
        <v>1</v>
      </c>
    </row>
    <row r="1464" spans="1:18" ht="14.25" customHeight="1" x14ac:dyDescent="0.35">
      <c r="A1464" t="s">
        <v>12357</v>
      </c>
      <c r="B1464" t="s">
        <v>12358</v>
      </c>
      <c r="C1464" t="s">
        <v>12524</v>
      </c>
      <c r="D1464" t="s">
        <v>4251</v>
      </c>
      <c r="F1464">
        <v>0</v>
      </c>
      <c r="G1464" t="s">
        <v>12525</v>
      </c>
      <c r="H1464" t="s">
        <v>12526</v>
      </c>
      <c r="I1464">
        <v>28119</v>
      </c>
      <c r="J1464">
        <v>6113</v>
      </c>
      <c r="K1464">
        <v>6113</v>
      </c>
      <c r="L1464" s="10">
        <v>708</v>
      </c>
      <c r="M1464" s="10">
        <v>713</v>
      </c>
      <c r="N1464" s="10">
        <v>842</v>
      </c>
      <c r="O1464" s="10">
        <v>1171</v>
      </c>
      <c r="P1464" s="10">
        <v>1412</v>
      </c>
      <c r="Q1464" t="str">
        <f>VLOOKUP(I1464,'CoC Range'!A$2:B$4899,2,FALSE())</f>
        <v>MS-501</v>
      </c>
      <c r="R1464">
        <f>IF(VLOOKUP(Q1464,'CoC Range'!B$2:C$4899,2,FALSE())="",1,0.5)</f>
        <v>1</v>
      </c>
    </row>
    <row r="1465" spans="1:18" ht="14.25" customHeight="1" x14ac:dyDescent="0.35">
      <c r="A1465" t="s">
        <v>12357</v>
      </c>
      <c r="B1465" t="s">
        <v>12358</v>
      </c>
      <c r="C1465" t="s">
        <v>12401</v>
      </c>
      <c r="D1465" t="s">
        <v>5790</v>
      </c>
      <c r="F1465">
        <v>1</v>
      </c>
      <c r="G1465" t="s">
        <v>12402</v>
      </c>
      <c r="H1465" t="s">
        <v>12527</v>
      </c>
      <c r="I1465">
        <v>28121</v>
      </c>
      <c r="J1465">
        <v>157185</v>
      </c>
      <c r="K1465">
        <v>157185</v>
      </c>
      <c r="L1465" s="10">
        <v>1091</v>
      </c>
      <c r="M1465" s="10">
        <v>1097</v>
      </c>
      <c r="N1465" s="10">
        <v>1288</v>
      </c>
      <c r="O1465" s="10">
        <v>1544</v>
      </c>
      <c r="P1465" s="10">
        <v>1705</v>
      </c>
      <c r="Q1465" t="str">
        <f>VLOOKUP(I1465,'CoC Range'!A$2:B$4899,2,FALSE())</f>
        <v>MS-500</v>
      </c>
      <c r="R1465">
        <f>IF(VLOOKUP(Q1465,'CoC Range'!B$2:C$4899,2,FALSE())="",1,0.5)</f>
        <v>1</v>
      </c>
    </row>
    <row r="1466" spans="1:18" ht="14.25" customHeight="1" x14ac:dyDescent="0.35">
      <c r="A1466" t="s">
        <v>12357</v>
      </c>
      <c r="B1466" t="s">
        <v>12358</v>
      </c>
      <c r="C1466" t="s">
        <v>12528</v>
      </c>
      <c r="D1466" t="s">
        <v>3660</v>
      </c>
      <c r="F1466">
        <v>1</v>
      </c>
      <c r="G1466" t="s">
        <v>12529</v>
      </c>
      <c r="H1466" t="s">
        <v>12530</v>
      </c>
      <c r="I1466">
        <v>28123</v>
      </c>
      <c r="J1466">
        <v>27943</v>
      </c>
      <c r="K1466">
        <v>27943</v>
      </c>
      <c r="L1466" s="10">
        <v>790</v>
      </c>
      <c r="M1466" s="10">
        <v>795</v>
      </c>
      <c r="N1466" s="10">
        <v>952</v>
      </c>
      <c r="O1466" s="10">
        <v>1141</v>
      </c>
      <c r="P1466" s="10">
        <v>1260</v>
      </c>
      <c r="Q1466" t="str">
        <f>VLOOKUP(I1466,'CoC Range'!A$2:B$4899,2,FALSE())</f>
        <v>MS-501</v>
      </c>
      <c r="R1466">
        <f>IF(VLOOKUP(Q1466,'CoC Range'!B$2:C$4899,2,FALSE())="",1,0.5)</f>
        <v>1</v>
      </c>
    </row>
    <row r="1467" spans="1:18" ht="14.25" customHeight="1" x14ac:dyDescent="0.35">
      <c r="A1467" t="s">
        <v>12357</v>
      </c>
      <c r="B1467" t="s">
        <v>12358</v>
      </c>
      <c r="C1467" t="s">
        <v>12531</v>
      </c>
      <c r="D1467" t="s">
        <v>5793</v>
      </c>
      <c r="F1467">
        <v>0</v>
      </c>
      <c r="G1467" t="s">
        <v>12532</v>
      </c>
      <c r="H1467" t="s">
        <v>12533</v>
      </c>
      <c r="I1467">
        <v>28125</v>
      </c>
      <c r="J1467">
        <v>3910</v>
      </c>
      <c r="K1467">
        <v>3910</v>
      </c>
      <c r="L1467" s="10">
        <v>708</v>
      </c>
      <c r="M1467" s="10">
        <v>713</v>
      </c>
      <c r="N1467" s="10">
        <v>842</v>
      </c>
      <c r="O1467" s="10">
        <v>1115</v>
      </c>
      <c r="P1467" s="10">
        <v>1118</v>
      </c>
      <c r="Q1467" t="str">
        <f>VLOOKUP(I1467,'CoC Range'!A$2:B$4899,2,FALSE())</f>
        <v>MS-501</v>
      </c>
      <c r="R1467">
        <f>IF(VLOOKUP(Q1467,'CoC Range'!B$2:C$4899,2,FALSE())="",1,0.5)</f>
        <v>1</v>
      </c>
    </row>
    <row r="1468" spans="1:18" ht="14.25" customHeight="1" x14ac:dyDescent="0.35">
      <c r="A1468" t="s">
        <v>12357</v>
      </c>
      <c r="B1468" t="s">
        <v>12358</v>
      </c>
      <c r="C1468" t="s">
        <v>12534</v>
      </c>
      <c r="D1468" t="s">
        <v>5173</v>
      </c>
      <c r="F1468">
        <v>1</v>
      </c>
      <c r="G1468" t="s">
        <v>12535</v>
      </c>
      <c r="H1468" t="s">
        <v>12536</v>
      </c>
      <c r="I1468">
        <v>28127</v>
      </c>
      <c r="J1468">
        <v>25889</v>
      </c>
      <c r="K1468">
        <v>25889</v>
      </c>
      <c r="L1468" s="10">
        <v>592</v>
      </c>
      <c r="M1468" s="10">
        <v>762</v>
      </c>
      <c r="N1468" s="10">
        <v>858</v>
      </c>
      <c r="O1468" s="10">
        <v>1193</v>
      </c>
      <c r="P1468" s="10">
        <v>1439</v>
      </c>
      <c r="Q1468" t="str">
        <f>VLOOKUP(I1468,'CoC Range'!A$2:B$4899,2,FALSE())</f>
        <v>MS-501</v>
      </c>
      <c r="R1468">
        <f>IF(VLOOKUP(Q1468,'CoC Range'!B$2:C$4899,2,FALSE())="",1,0.5)</f>
        <v>1</v>
      </c>
    </row>
    <row r="1469" spans="1:18" ht="14.25" customHeight="1" x14ac:dyDescent="0.35">
      <c r="A1469" t="s">
        <v>12357</v>
      </c>
      <c r="B1469" t="s">
        <v>12358</v>
      </c>
      <c r="C1469" t="s">
        <v>12537</v>
      </c>
      <c r="D1469" t="s">
        <v>4991</v>
      </c>
      <c r="F1469">
        <v>0</v>
      </c>
      <c r="G1469" t="s">
        <v>12538</v>
      </c>
      <c r="H1469" t="s">
        <v>12539</v>
      </c>
      <c r="I1469">
        <v>28129</v>
      </c>
      <c r="J1469">
        <v>14310</v>
      </c>
      <c r="K1469">
        <v>14310</v>
      </c>
      <c r="L1469" s="10">
        <v>727</v>
      </c>
      <c r="M1469" s="10">
        <v>768</v>
      </c>
      <c r="N1469" s="10">
        <v>842</v>
      </c>
      <c r="O1469" s="10">
        <v>1012</v>
      </c>
      <c r="P1469" s="10">
        <v>1118</v>
      </c>
      <c r="Q1469" t="str">
        <f>VLOOKUP(I1469,'CoC Range'!A$2:B$4899,2,FALSE())</f>
        <v>MS-501</v>
      </c>
      <c r="R1469">
        <f>IF(VLOOKUP(Q1469,'CoC Range'!B$2:C$4899,2,FALSE())="",1,0.5)</f>
        <v>1</v>
      </c>
    </row>
    <row r="1470" spans="1:18" ht="14.25" customHeight="1" x14ac:dyDescent="0.35">
      <c r="A1470" t="s">
        <v>12357</v>
      </c>
      <c r="B1470" t="s">
        <v>12358</v>
      </c>
      <c r="C1470" t="s">
        <v>12540</v>
      </c>
      <c r="D1470" t="s">
        <v>3670</v>
      </c>
      <c r="F1470">
        <v>1</v>
      </c>
      <c r="G1470" t="s">
        <v>12541</v>
      </c>
      <c r="H1470" t="s">
        <v>12542</v>
      </c>
      <c r="I1470">
        <v>28131</v>
      </c>
      <c r="J1470">
        <v>18360</v>
      </c>
      <c r="K1470">
        <v>18360</v>
      </c>
      <c r="L1470" s="10">
        <v>734</v>
      </c>
      <c r="M1470" s="10">
        <v>739</v>
      </c>
      <c r="N1470" s="10">
        <v>969</v>
      </c>
      <c r="O1470" s="10">
        <v>1162</v>
      </c>
      <c r="P1470" s="10">
        <v>1432</v>
      </c>
      <c r="Q1470" t="str">
        <f>VLOOKUP(I1470,'CoC Range'!A$2:B$4899,2,FALSE())</f>
        <v>MS-503</v>
      </c>
      <c r="R1470">
        <f>IF(VLOOKUP(Q1470,'CoC Range'!B$2:C$4899,2,FALSE())="",1,0.5)</f>
        <v>0.5</v>
      </c>
    </row>
    <row r="1471" spans="1:18" ht="14.25" customHeight="1" x14ac:dyDescent="0.35">
      <c r="A1471" t="s">
        <v>12357</v>
      </c>
      <c r="B1471" t="s">
        <v>12358</v>
      </c>
      <c r="C1471" t="s">
        <v>12543</v>
      </c>
      <c r="D1471" t="s">
        <v>5798</v>
      </c>
      <c r="F1471">
        <v>0</v>
      </c>
      <c r="G1471" t="s">
        <v>12544</v>
      </c>
      <c r="H1471" t="s">
        <v>12545</v>
      </c>
      <c r="I1471">
        <v>28133</v>
      </c>
      <c r="J1471">
        <v>25867</v>
      </c>
      <c r="K1471">
        <v>25867</v>
      </c>
      <c r="L1471" s="10">
        <v>581</v>
      </c>
      <c r="M1471" s="10">
        <v>642</v>
      </c>
      <c r="N1471" s="10">
        <v>842</v>
      </c>
      <c r="O1471" s="10">
        <v>1136</v>
      </c>
      <c r="P1471" s="10">
        <v>1260</v>
      </c>
      <c r="Q1471" t="str">
        <f>VLOOKUP(I1471,'CoC Range'!A$2:B$4899,2,FALSE())</f>
        <v>MS-501</v>
      </c>
      <c r="R1471">
        <f>IF(VLOOKUP(Q1471,'CoC Range'!B$2:C$4899,2,FALSE())="",1,0.5)</f>
        <v>1</v>
      </c>
    </row>
    <row r="1472" spans="1:18" ht="14.25" customHeight="1" x14ac:dyDescent="0.35">
      <c r="A1472" t="s">
        <v>12357</v>
      </c>
      <c r="B1472" t="s">
        <v>12358</v>
      </c>
      <c r="C1472" t="s">
        <v>12546</v>
      </c>
      <c r="D1472" t="s">
        <v>5800</v>
      </c>
      <c r="F1472">
        <v>0</v>
      </c>
      <c r="G1472" t="s">
        <v>12547</v>
      </c>
      <c r="H1472" t="s">
        <v>12548</v>
      </c>
      <c r="I1472">
        <v>28135</v>
      </c>
      <c r="J1472">
        <v>12621</v>
      </c>
      <c r="K1472">
        <v>12621</v>
      </c>
      <c r="L1472" s="10">
        <v>727</v>
      </c>
      <c r="M1472" s="10">
        <v>768</v>
      </c>
      <c r="N1472" s="10">
        <v>842</v>
      </c>
      <c r="O1472" s="10">
        <v>1096</v>
      </c>
      <c r="P1472" s="10">
        <v>1412</v>
      </c>
      <c r="Q1472" t="str">
        <f>VLOOKUP(I1472,'CoC Range'!A$2:B$4899,2,FALSE())</f>
        <v>MS-501</v>
      </c>
      <c r="R1472">
        <f>IF(VLOOKUP(Q1472,'CoC Range'!B$2:C$4899,2,FALSE())="",1,0.5)</f>
        <v>1</v>
      </c>
    </row>
    <row r="1473" spans="1:18" ht="14.25" customHeight="1" x14ac:dyDescent="0.35">
      <c r="A1473" t="s">
        <v>12357</v>
      </c>
      <c r="B1473" t="s">
        <v>12358</v>
      </c>
      <c r="C1473" t="s">
        <v>12549</v>
      </c>
      <c r="D1473" t="s">
        <v>5802</v>
      </c>
      <c r="F1473">
        <v>1</v>
      </c>
      <c r="G1473" t="s">
        <v>12550</v>
      </c>
      <c r="H1473" t="s">
        <v>12551</v>
      </c>
      <c r="I1473">
        <v>28137</v>
      </c>
      <c r="J1473">
        <v>28094</v>
      </c>
      <c r="K1473">
        <v>28094</v>
      </c>
      <c r="L1473" s="10">
        <v>825</v>
      </c>
      <c r="M1473" s="10">
        <v>830</v>
      </c>
      <c r="N1473" s="10">
        <v>1089</v>
      </c>
      <c r="O1473" s="10">
        <v>1337</v>
      </c>
      <c r="P1473" s="10">
        <v>1493</v>
      </c>
      <c r="Q1473" t="str">
        <f>VLOOKUP(I1473,'CoC Range'!A$2:B$4899,2,FALSE())</f>
        <v>MS-501</v>
      </c>
      <c r="R1473">
        <f>IF(VLOOKUP(Q1473,'CoC Range'!B$2:C$4899,2,FALSE())="",1,0.5)</f>
        <v>1</v>
      </c>
    </row>
    <row r="1474" spans="1:18" ht="14.25" customHeight="1" x14ac:dyDescent="0.35">
      <c r="A1474" t="s">
        <v>12357</v>
      </c>
      <c r="B1474" t="s">
        <v>12358</v>
      </c>
      <c r="C1474" t="s">
        <v>12552</v>
      </c>
      <c r="D1474" t="s">
        <v>5804</v>
      </c>
      <c r="F1474">
        <v>0</v>
      </c>
      <c r="G1474" t="s">
        <v>12553</v>
      </c>
      <c r="H1474" t="s">
        <v>12554</v>
      </c>
      <c r="I1474">
        <v>28139</v>
      </c>
      <c r="J1474">
        <v>21769</v>
      </c>
      <c r="K1474">
        <v>21769</v>
      </c>
      <c r="L1474" s="10">
        <v>733</v>
      </c>
      <c r="M1474" s="10">
        <v>768</v>
      </c>
      <c r="N1474" s="10">
        <v>842</v>
      </c>
      <c r="O1474" s="10">
        <v>1092</v>
      </c>
      <c r="P1474" s="10">
        <v>1118</v>
      </c>
      <c r="Q1474" t="str">
        <f>VLOOKUP(I1474,'CoC Range'!A$2:B$4899,2,FALSE())</f>
        <v>MS-501</v>
      </c>
      <c r="R1474">
        <f>IF(VLOOKUP(Q1474,'CoC Range'!B$2:C$4899,2,FALSE())="",1,0.5)</f>
        <v>1</v>
      </c>
    </row>
    <row r="1475" spans="1:18" ht="14.25" customHeight="1" x14ac:dyDescent="0.35">
      <c r="A1475" t="s">
        <v>12357</v>
      </c>
      <c r="B1475" t="s">
        <v>12358</v>
      </c>
      <c r="C1475" t="s">
        <v>12555</v>
      </c>
      <c r="D1475" t="s">
        <v>5806</v>
      </c>
      <c r="F1475">
        <v>0</v>
      </c>
      <c r="G1475" t="s">
        <v>12556</v>
      </c>
      <c r="H1475" t="s">
        <v>12557</v>
      </c>
      <c r="I1475">
        <v>28141</v>
      </c>
      <c r="J1475">
        <v>18837</v>
      </c>
      <c r="K1475">
        <v>18837</v>
      </c>
      <c r="L1475" s="10">
        <v>727</v>
      </c>
      <c r="M1475" s="10">
        <v>759</v>
      </c>
      <c r="N1475" s="10">
        <v>842</v>
      </c>
      <c r="O1475" s="10">
        <v>1115</v>
      </c>
      <c r="P1475" s="10">
        <v>1118</v>
      </c>
      <c r="Q1475" t="str">
        <f>VLOOKUP(I1475,'CoC Range'!A$2:B$4899,2,FALSE())</f>
        <v>MS-501</v>
      </c>
      <c r="R1475">
        <f>IF(VLOOKUP(Q1475,'CoC Range'!B$2:C$4899,2,FALSE())="",1,0.5)</f>
        <v>1</v>
      </c>
    </row>
    <row r="1476" spans="1:18" ht="14.25" customHeight="1" x14ac:dyDescent="0.35">
      <c r="A1476" t="s">
        <v>12357</v>
      </c>
      <c r="B1476" t="s">
        <v>12358</v>
      </c>
      <c r="C1476" t="s">
        <v>12558</v>
      </c>
      <c r="D1476" t="s">
        <v>5808</v>
      </c>
      <c r="F1476">
        <v>1</v>
      </c>
      <c r="G1476" t="s">
        <v>12559</v>
      </c>
      <c r="H1476" t="s">
        <v>12560</v>
      </c>
      <c r="I1476">
        <v>28143</v>
      </c>
      <c r="J1476">
        <v>9787</v>
      </c>
      <c r="K1476">
        <v>9787</v>
      </c>
      <c r="L1476" s="10">
        <v>986</v>
      </c>
      <c r="M1476" s="10">
        <v>1073</v>
      </c>
      <c r="N1476" s="10">
        <v>1186</v>
      </c>
      <c r="O1476" s="10">
        <v>1422</v>
      </c>
      <c r="P1476" s="10">
        <v>1570</v>
      </c>
      <c r="Q1476" t="str">
        <f>VLOOKUP(I1476,'CoC Range'!A$2:B$4899,2,FALSE())</f>
        <v>MS-501</v>
      </c>
      <c r="R1476">
        <f>IF(VLOOKUP(Q1476,'CoC Range'!B$2:C$4899,2,FALSE())="",1,0.5)</f>
        <v>1</v>
      </c>
    </row>
    <row r="1477" spans="1:18" ht="14.25" customHeight="1" x14ac:dyDescent="0.35">
      <c r="A1477" t="s">
        <v>12357</v>
      </c>
      <c r="B1477" t="s">
        <v>12358</v>
      </c>
      <c r="C1477" t="s">
        <v>12561</v>
      </c>
      <c r="D1477" t="s">
        <v>3672</v>
      </c>
      <c r="F1477">
        <v>0</v>
      </c>
      <c r="G1477" t="s">
        <v>12562</v>
      </c>
      <c r="H1477" t="s">
        <v>12563</v>
      </c>
      <c r="I1477">
        <v>28145</v>
      </c>
      <c r="J1477">
        <v>27880</v>
      </c>
      <c r="K1477">
        <v>27880</v>
      </c>
      <c r="L1477" s="10">
        <v>760</v>
      </c>
      <c r="M1477" s="10">
        <v>795</v>
      </c>
      <c r="N1477" s="10">
        <v>872</v>
      </c>
      <c r="O1477" s="10">
        <v>1082</v>
      </c>
      <c r="P1477" s="10">
        <v>1155</v>
      </c>
      <c r="Q1477" t="str">
        <f>VLOOKUP(I1477,'CoC Range'!A$2:B$4899,2,FALSE())</f>
        <v>MS-501</v>
      </c>
      <c r="R1477">
        <f>IF(VLOOKUP(Q1477,'CoC Range'!B$2:C$4899,2,FALSE())="",1,0.5)</f>
        <v>1</v>
      </c>
    </row>
    <row r="1478" spans="1:18" ht="14.25" customHeight="1" x14ac:dyDescent="0.35">
      <c r="A1478" t="s">
        <v>12357</v>
      </c>
      <c r="B1478" t="s">
        <v>12358</v>
      </c>
      <c r="C1478" t="s">
        <v>12564</v>
      </c>
      <c r="D1478" t="s">
        <v>5811</v>
      </c>
      <c r="F1478">
        <v>0</v>
      </c>
      <c r="G1478" t="s">
        <v>12565</v>
      </c>
      <c r="H1478" t="s">
        <v>12566</v>
      </c>
      <c r="I1478">
        <v>28147</v>
      </c>
      <c r="J1478">
        <v>13888</v>
      </c>
      <c r="K1478">
        <v>13888</v>
      </c>
      <c r="L1478" s="10">
        <v>776</v>
      </c>
      <c r="M1478" s="10">
        <v>781</v>
      </c>
      <c r="N1478" s="10">
        <v>923</v>
      </c>
      <c r="O1478" s="10">
        <v>1107</v>
      </c>
      <c r="P1478" s="10">
        <v>1222</v>
      </c>
      <c r="Q1478" t="str">
        <f>VLOOKUP(I1478,'CoC Range'!A$2:B$4899,2,FALSE())</f>
        <v>MS-501</v>
      </c>
      <c r="R1478">
        <f>IF(VLOOKUP(Q1478,'CoC Range'!B$2:C$4899,2,FALSE())="",1,0.5)</f>
        <v>1</v>
      </c>
    </row>
    <row r="1479" spans="1:18" ht="14.25" customHeight="1" x14ac:dyDescent="0.35">
      <c r="A1479" t="s">
        <v>12357</v>
      </c>
      <c r="B1479" t="s">
        <v>12358</v>
      </c>
      <c r="C1479" t="s">
        <v>12567</v>
      </c>
      <c r="D1479" t="s">
        <v>4306</v>
      </c>
      <c r="F1479">
        <v>0</v>
      </c>
      <c r="G1479" t="s">
        <v>12568</v>
      </c>
      <c r="H1479" t="s">
        <v>12569</v>
      </c>
      <c r="I1479">
        <v>28149</v>
      </c>
      <c r="J1479">
        <v>44341</v>
      </c>
      <c r="K1479">
        <v>44341</v>
      </c>
      <c r="L1479" s="10">
        <v>800</v>
      </c>
      <c r="M1479" s="10">
        <v>805</v>
      </c>
      <c r="N1479" s="10">
        <v>953</v>
      </c>
      <c r="O1479" s="10">
        <v>1181</v>
      </c>
      <c r="P1479" s="10">
        <v>1336</v>
      </c>
      <c r="Q1479" t="str">
        <f>VLOOKUP(I1479,'CoC Range'!A$2:B$4899,2,FALSE())</f>
        <v>MS-500</v>
      </c>
      <c r="R1479">
        <f>IF(VLOOKUP(Q1479,'CoC Range'!B$2:C$4899,2,FALSE())="",1,0.5)</f>
        <v>1</v>
      </c>
    </row>
    <row r="1480" spans="1:18" ht="14.25" customHeight="1" x14ac:dyDescent="0.35">
      <c r="A1480" t="s">
        <v>12357</v>
      </c>
      <c r="B1480" t="s">
        <v>12358</v>
      </c>
      <c r="C1480" t="s">
        <v>12570</v>
      </c>
      <c r="D1480" t="s">
        <v>3455</v>
      </c>
      <c r="F1480">
        <v>0</v>
      </c>
      <c r="G1480" t="s">
        <v>12571</v>
      </c>
      <c r="H1480" t="s">
        <v>12572</v>
      </c>
      <c r="I1480">
        <v>28151</v>
      </c>
      <c r="J1480">
        <v>44604</v>
      </c>
      <c r="K1480">
        <v>44604</v>
      </c>
      <c r="L1480" s="10">
        <v>648</v>
      </c>
      <c r="M1480" s="10">
        <v>768</v>
      </c>
      <c r="N1480" s="10">
        <v>842</v>
      </c>
      <c r="O1480" s="10">
        <v>1177</v>
      </c>
      <c r="P1480" s="10">
        <v>1412</v>
      </c>
      <c r="Q1480" t="str">
        <f>VLOOKUP(I1480,'CoC Range'!A$2:B$4899,2,FALSE())</f>
        <v>MS-501</v>
      </c>
      <c r="R1480">
        <f>IF(VLOOKUP(Q1480,'CoC Range'!B$2:C$4899,2,FALSE())="",1,0.5)</f>
        <v>1</v>
      </c>
    </row>
    <row r="1481" spans="1:18" ht="14.25" customHeight="1" x14ac:dyDescent="0.35">
      <c r="A1481" t="s">
        <v>12357</v>
      </c>
      <c r="B1481" t="s">
        <v>12358</v>
      </c>
      <c r="C1481" t="s">
        <v>12573</v>
      </c>
      <c r="D1481" t="s">
        <v>4309</v>
      </c>
      <c r="F1481">
        <v>0</v>
      </c>
      <c r="G1481" t="s">
        <v>12574</v>
      </c>
      <c r="H1481" t="s">
        <v>12575</v>
      </c>
      <c r="I1481">
        <v>28153</v>
      </c>
      <c r="J1481">
        <v>19760</v>
      </c>
      <c r="K1481">
        <v>19760</v>
      </c>
      <c r="L1481" s="10">
        <v>708</v>
      </c>
      <c r="M1481" s="10">
        <v>713</v>
      </c>
      <c r="N1481" s="10">
        <v>842</v>
      </c>
      <c r="O1481" s="10">
        <v>1098</v>
      </c>
      <c r="P1481" s="10">
        <v>1118</v>
      </c>
      <c r="Q1481" t="str">
        <f>VLOOKUP(I1481,'CoC Range'!A$2:B$4899,2,FALSE())</f>
        <v>MS-501</v>
      </c>
      <c r="R1481">
        <f>IF(VLOOKUP(Q1481,'CoC Range'!B$2:C$4899,2,FALSE())="",1,0.5)</f>
        <v>1</v>
      </c>
    </row>
    <row r="1482" spans="1:18" ht="14.25" customHeight="1" x14ac:dyDescent="0.35">
      <c r="A1482" t="s">
        <v>12357</v>
      </c>
      <c r="B1482" t="s">
        <v>12358</v>
      </c>
      <c r="C1482" t="s">
        <v>12576</v>
      </c>
      <c r="D1482" t="s">
        <v>4311</v>
      </c>
      <c r="F1482">
        <v>0</v>
      </c>
      <c r="G1482" t="s">
        <v>12577</v>
      </c>
      <c r="H1482" t="s">
        <v>12578</v>
      </c>
      <c r="I1482">
        <v>28155</v>
      </c>
      <c r="J1482">
        <v>9942</v>
      </c>
      <c r="K1482">
        <v>9942</v>
      </c>
      <c r="L1482" s="10">
        <v>708</v>
      </c>
      <c r="M1482" s="10">
        <v>713</v>
      </c>
      <c r="N1482" s="10">
        <v>842</v>
      </c>
      <c r="O1482" s="10">
        <v>1012</v>
      </c>
      <c r="P1482" s="10">
        <v>1115</v>
      </c>
      <c r="Q1482" t="str">
        <f>VLOOKUP(I1482,'CoC Range'!A$2:B$4899,2,FALSE())</f>
        <v>MS-501</v>
      </c>
      <c r="R1482">
        <f>IF(VLOOKUP(Q1482,'CoC Range'!B$2:C$4899,2,FALSE())="",1,0.5)</f>
        <v>1</v>
      </c>
    </row>
    <row r="1483" spans="1:18" ht="14.25" customHeight="1" x14ac:dyDescent="0.35">
      <c r="A1483" t="s">
        <v>12357</v>
      </c>
      <c r="B1483" t="s">
        <v>12358</v>
      </c>
      <c r="C1483" t="s">
        <v>12579</v>
      </c>
      <c r="D1483" t="s">
        <v>4321</v>
      </c>
      <c r="F1483">
        <v>0</v>
      </c>
      <c r="G1483" t="s">
        <v>12580</v>
      </c>
      <c r="H1483" t="s">
        <v>12581</v>
      </c>
      <c r="I1483">
        <v>28157</v>
      </c>
      <c r="J1483">
        <v>8531</v>
      </c>
      <c r="K1483">
        <v>8531</v>
      </c>
      <c r="L1483" s="10">
        <v>708</v>
      </c>
      <c r="M1483" s="10">
        <v>713</v>
      </c>
      <c r="N1483" s="10">
        <v>842</v>
      </c>
      <c r="O1483" s="10">
        <v>1049</v>
      </c>
      <c r="P1483" s="10">
        <v>1118</v>
      </c>
      <c r="Q1483" t="str">
        <f>VLOOKUP(I1483,'CoC Range'!A$2:B$4899,2,FALSE())</f>
        <v>MS-501</v>
      </c>
      <c r="R1483">
        <f>IF(VLOOKUP(Q1483,'CoC Range'!B$2:C$4899,2,FALSE())="",1,0.5)</f>
        <v>1</v>
      </c>
    </row>
    <row r="1484" spans="1:18" ht="14.25" customHeight="1" x14ac:dyDescent="0.35">
      <c r="A1484" t="s">
        <v>12357</v>
      </c>
      <c r="B1484" t="s">
        <v>12358</v>
      </c>
      <c r="C1484" t="s">
        <v>12582</v>
      </c>
      <c r="D1484" t="s">
        <v>3459</v>
      </c>
      <c r="F1484">
        <v>0</v>
      </c>
      <c r="G1484" t="s">
        <v>12583</v>
      </c>
      <c r="H1484" t="s">
        <v>12584</v>
      </c>
      <c r="I1484">
        <v>28159</v>
      </c>
      <c r="J1484">
        <v>17741</v>
      </c>
      <c r="K1484">
        <v>17741</v>
      </c>
      <c r="L1484" s="10">
        <v>727</v>
      </c>
      <c r="M1484" s="10">
        <v>768</v>
      </c>
      <c r="N1484" s="10">
        <v>842</v>
      </c>
      <c r="O1484" s="10">
        <v>1111</v>
      </c>
      <c r="P1484" s="10">
        <v>1115</v>
      </c>
      <c r="Q1484" t="str">
        <f>VLOOKUP(I1484,'CoC Range'!A$2:B$4899,2,FALSE())</f>
        <v>MS-501</v>
      </c>
      <c r="R1484">
        <f>IF(VLOOKUP(Q1484,'CoC Range'!B$2:C$4899,2,FALSE())="",1,0.5)</f>
        <v>1</v>
      </c>
    </row>
    <row r="1485" spans="1:18" ht="14.25" customHeight="1" x14ac:dyDescent="0.35">
      <c r="A1485" t="s">
        <v>12357</v>
      </c>
      <c r="B1485" t="s">
        <v>12358</v>
      </c>
      <c r="C1485" t="s">
        <v>12585</v>
      </c>
      <c r="D1485" t="s">
        <v>5819</v>
      </c>
      <c r="F1485">
        <v>0</v>
      </c>
      <c r="G1485" t="s">
        <v>12586</v>
      </c>
      <c r="H1485" t="s">
        <v>12587</v>
      </c>
      <c r="I1485">
        <v>28161</v>
      </c>
      <c r="J1485">
        <v>12499</v>
      </c>
      <c r="K1485">
        <v>12499</v>
      </c>
      <c r="L1485" s="10">
        <v>667</v>
      </c>
      <c r="M1485" s="10">
        <v>672</v>
      </c>
      <c r="N1485" s="10">
        <v>842</v>
      </c>
      <c r="O1485" s="10">
        <v>1115</v>
      </c>
      <c r="P1485" s="10">
        <v>1242</v>
      </c>
      <c r="Q1485" t="str">
        <f>VLOOKUP(I1485,'CoC Range'!A$2:B$4899,2,FALSE())</f>
        <v>MS-501</v>
      </c>
      <c r="R1485">
        <f>IF(VLOOKUP(Q1485,'CoC Range'!B$2:C$4899,2,FALSE())="",1,0.5)</f>
        <v>1</v>
      </c>
    </row>
    <row r="1486" spans="1:18" ht="14.25" customHeight="1" x14ac:dyDescent="0.35">
      <c r="A1486" t="s">
        <v>12357</v>
      </c>
      <c r="B1486" t="s">
        <v>12358</v>
      </c>
      <c r="C1486" t="s">
        <v>12588</v>
      </c>
      <c r="D1486" t="s">
        <v>5821</v>
      </c>
      <c r="F1486">
        <v>1</v>
      </c>
      <c r="G1486" t="s">
        <v>12589</v>
      </c>
      <c r="H1486" t="s">
        <v>12590</v>
      </c>
      <c r="I1486">
        <v>28163</v>
      </c>
      <c r="J1486">
        <v>27467</v>
      </c>
      <c r="K1486">
        <v>27467</v>
      </c>
      <c r="L1486" s="10">
        <v>745</v>
      </c>
      <c r="M1486" s="10">
        <v>750</v>
      </c>
      <c r="N1486" s="10">
        <v>984</v>
      </c>
      <c r="O1486" s="10">
        <v>1209</v>
      </c>
      <c r="P1486" s="10">
        <v>1303</v>
      </c>
      <c r="Q1486" t="str">
        <f>VLOOKUP(I1486,'CoC Range'!A$2:B$4899,2,FALSE())</f>
        <v>MS-501</v>
      </c>
      <c r="R1486">
        <f>IF(VLOOKUP(Q1486,'CoC Range'!B$2:C$4899,2,FALSE())="",1,0.5)</f>
        <v>1</v>
      </c>
    </row>
    <row r="1487" spans="1:18" ht="14.25" customHeight="1" x14ac:dyDescent="0.35">
      <c r="A1487" t="s">
        <v>12591</v>
      </c>
      <c r="B1487" t="s">
        <v>12592</v>
      </c>
      <c r="C1487" t="s">
        <v>12593</v>
      </c>
      <c r="D1487" t="s">
        <v>4701</v>
      </c>
      <c r="F1487">
        <v>0</v>
      </c>
      <c r="G1487" t="s">
        <v>12594</v>
      </c>
      <c r="H1487" t="s">
        <v>12595</v>
      </c>
      <c r="I1487">
        <v>29001</v>
      </c>
      <c r="J1487">
        <v>25299</v>
      </c>
      <c r="K1487">
        <v>25299</v>
      </c>
      <c r="L1487" s="10">
        <v>706</v>
      </c>
      <c r="M1487" s="10">
        <v>708</v>
      </c>
      <c r="N1487" s="10">
        <v>888</v>
      </c>
      <c r="O1487" s="10">
        <v>1235</v>
      </c>
      <c r="P1487" s="10">
        <v>1490</v>
      </c>
      <c r="Q1487" t="str">
        <f>VLOOKUP(I1487,'CoC Range'!A$2:B$4899,2,FALSE())</f>
        <v>MO-606</v>
      </c>
      <c r="R1487">
        <f>IF(VLOOKUP(Q1487,'CoC Range'!B$2:C$4899,2,FALSE())="",1,0.5)</f>
        <v>0.5</v>
      </c>
    </row>
    <row r="1488" spans="1:18" ht="14.25" customHeight="1" x14ac:dyDescent="0.35">
      <c r="A1488" t="s">
        <v>12591</v>
      </c>
      <c r="B1488" t="s">
        <v>12592</v>
      </c>
      <c r="C1488" t="s">
        <v>11004</v>
      </c>
      <c r="D1488" t="s">
        <v>5824</v>
      </c>
      <c r="F1488">
        <v>1</v>
      </c>
      <c r="G1488" t="s">
        <v>11005</v>
      </c>
      <c r="H1488" t="s">
        <v>12596</v>
      </c>
      <c r="I1488">
        <v>29003</v>
      </c>
      <c r="J1488">
        <v>18069</v>
      </c>
      <c r="K1488">
        <v>18069</v>
      </c>
      <c r="L1488" s="10">
        <v>774</v>
      </c>
      <c r="M1488" s="10">
        <v>832</v>
      </c>
      <c r="N1488" s="10">
        <v>1077</v>
      </c>
      <c r="O1488" s="10">
        <v>1363</v>
      </c>
      <c r="P1488" s="10">
        <v>1566</v>
      </c>
      <c r="Q1488" t="str">
        <f>VLOOKUP(I1488,'CoC Range'!A$2:B$4899,2,FALSE())</f>
        <v>MO-603</v>
      </c>
      <c r="R1488">
        <f>IF(VLOOKUP(Q1488,'CoC Range'!B$2:C$4899,2,FALSE())="",1,0.5)</f>
        <v>1</v>
      </c>
    </row>
    <row r="1489" spans="1:18" ht="14.25" customHeight="1" x14ac:dyDescent="0.35">
      <c r="A1489" t="s">
        <v>12591</v>
      </c>
      <c r="B1489" t="s">
        <v>12592</v>
      </c>
      <c r="C1489" t="s">
        <v>12597</v>
      </c>
      <c r="D1489" t="s">
        <v>4848</v>
      </c>
      <c r="F1489">
        <v>0</v>
      </c>
      <c r="G1489" t="s">
        <v>12598</v>
      </c>
      <c r="H1489" t="s">
        <v>12599</v>
      </c>
      <c r="I1489">
        <v>29005</v>
      </c>
      <c r="J1489">
        <v>5270</v>
      </c>
      <c r="K1489">
        <v>5270</v>
      </c>
      <c r="L1489" s="10">
        <v>660</v>
      </c>
      <c r="M1489" s="10">
        <v>677</v>
      </c>
      <c r="N1489" s="10">
        <v>888</v>
      </c>
      <c r="O1489" s="10">
        <v>1065</v>
      </c>
      <c r="P1489" s="10">
        <v>1333</v>
      </c>
      <c r="Q1489" t="str">
        <f>VLOOKUP(I1489,'CoC Range'!A$2:B$4899,2,FALSE())</f>
        <v>MO-606</v>
      </c>
      <c r="R1489">
        <f>IF(VLOOKUP(Q1489,'CoC Range'!B$2:C$4899,2,FALSE())="",1,0.5)</f>
        <v>0.5</v>
      </c>
    </row>
    <row r="1490" spans="1:18" ht="14.25" customHeight="1" x14ac:dyDescent="0.35">
      <c r="A1490" t="s">
        <v>12591</v>
      </c>
      <c r="B1490" t="s">
        <v>12592</v>
      </c>
      <c r="C1490" t="s">
        <v>12600</v>
      </c>
      <c r="D1490" t="s">
        <v>5827</v>
      </c>
      <c r="F1490">
        <v>0</v>
      </c>
      <c r="G1490" t="s">
        <v>12601</v>
      </c>
      <c r="H1490" t="s">
        <v>12602</v>
      </c>
      <c r="I1490">
        <v>29007</v>
      </c>
      <c r="J1490">
        <v>24873</v>
      </c>
      <c r="K1490">
        <v>24873</v>
      </c>
      <c r="L1490" s="10">
        <v>660</v>
      </c>
      <c r="M1490" s="10">
        <v>690</v>
      </c>
      <c r="N1490" s="10">
        <v>888</v>
      </c>
      <c r="O1490" s="10">
        <v>1141</v>
      </c>
      <c r="P1490" s="10">
        <v>1239</v>
      </c>
      <c r="Q1490" t="str">
        <f>VLOOKUP(I1490,'CoC Range'!A$2:B$4899,2,FALSE())</f>
        <v>MO-606</v>
      </c>
      <c r="R1490">
        <f>IF(VLOOKUP(Q1490,'CoC Range'!B$2:C$4899,2,FALSE())="",1,0.5)</f>
        <v>0.5</v>
      </c>
    </row>
    <row r="1491" spans="1:18" ht="14.25" customHeight="1" x14ac:dyDescent="0.35">
      <c r="A1491" t="s">
        <v>12591</v>
      </c>
      <c r="B1491" t="s">
        <v>12592</v>
      </c>
      <c r="C1491" t="s">
        <v>12603</v>
      </c>
      <c r="D1491" t="s">
        <v>5426</v>
      </c>
      <c r="F1491">
        <v>0</v>
      </c>
      <c r="G1491" t="s">
        <v>12604</v>
      </c>
      <c r="H1491" t="s">
        <v>12605</v>
      </c>
      <c r="I1491">
        <v>29009</v>
      </c>
      <c r="J1491">
        <v>34701</v>
      </c>
      <c r="K1491">
        <v>34701</v>
      </c>
      <c r="L1491" s="10">
        <v>672</v>
      </c>
      <c r="M1491" s="10">
        <v>677</v>
      </c>
      <c r="N1491" s="10">
        <v>888</v>
      </c>
      <c r="O1491" s="10">
        <v>1235</v>
      </c>
      <c r="P1491" s="10">
        <v>1311</v>
      </c>
      <c r="Q1491" t="str">
        <f>VLOOKUP(I1491,'CoC Range'!A$2:B$4899,2,FALSE())</f>
        <v>MO-606</v>
      </c>
      <c r="R1491">
        <f>IF(VLOOKUP(Q1491,'CoC Range'!B$2:C$4899,2,FALSE())="",1,0.5)</f>
        <v>0.5</v>
      </c>
    </row>
    <row r="1492" spans="1:18" ht="14.25" customHeight="1" x14ac:dyDescent="0.35">
      <c r="A1492" t="s">
        <v>12591</v>
      </c>
      <c r="B1492" t="s">
        <v>12592</v>
      </c>
      <c r="C1492" t="s">
        <v>12606</v>
      </c>
      <c r="D1492" t="s">
        <v>4852</v>
      </c>
      <c r="F1492">
        <v>0</v>
      </c>
      <c r="G1492" t="s">
        <v>12607</v>
      </c>
      <c r="H1492" t="s">
        <v>12608</v>
      </c>
      <c r="I1492">
        <v>29011</v>
      </c>
      <c r="J1492">
        <v>11683</v>
      </c>
      <c r="K1492">
        <v>11683</v>
      </c>
      <c r="L1492" s="10">
        <v>660</v>
      </c>
      <c r="M1492" s="10">
        <v>734</v>
      </c>
      <c r="N1492" s="10">
        <v>888</v>
      </c>
      <c r="O1492" s="10">
        <v>1235</v>
      </c>
      <c r="P1492" s="10">
        <v>1273</v>
      </c>
      <c r="Q1492" t="str">
        <f>VLOOKUP(I1492,'CoC Range'!A$2:B$4899,2,FALSE())</f>
        <v>MO-606</v>
      </c>
      <c r="R1492">
        <f>IF(VLOOKUP(Q1492,'CoC Range'!B$2:C$4899,2,FALSE())="",1,0.5)</f>
        <v>0.5</v>
      </c>
    </row>
    <row r="1493" spans="1:18" ht="14.25" customHeight="1" x14ac:dyDescent="0.35">
      <c r="A1493" t="s">
        <v>12591</v>
      </c>
      <c r="B1493" t="s">
        <v>12592</v>
      </c>
      <c r="C1493" t="s">
        <v>12609</v>
      </c>
      <c r="D1493" t="s">
        <v>5831</v>
      </c>
      <c r="F1493">
        <v>1</v>
      </c>
      <c r="G1493" t="s">
        <v>12610</v>
      </c>
      <c r="H1493" t="s">
        <v>12611</v>
      </c>
      <c r="I1493">
        <v>29013</v>
      </c>
      <c r="J1493">
        <v>16101</v>
      </c>
      <c r="K1493">
        <v>16101</v>
      </c>
      <c r="L1493" s="10">
        <v>702</v>
      </c>
      <c r="M1493" s="10">
        <v>706</v>
      </c>
      <c r="N1493" s="10">
        <v>927</v>
      </c>
      <c r="O1493" s="10">
        <v>1232</v>
      </c>
      <c r="P1493" s="10">
        <v>1555</v>
      </c>
      <c r="Q1493" t="str">
        <f>VLOOKUP(I1493,'CoC Range'!A$2:B$4899,2,FALSE())</f>
        <v>MO-606</v>
      </c>
      <c r="R1493">
        <f>IF(VLOOKUP(Q1493,'CoC Range'!B$2:C$4899,2,FALSE())="",1,0.5)</f>
        <v>0.5</v>
      </c>
    </row>
    <row r="1494" spans="1:18" ht="14.25" customHeight="1" x14ac:dyDescent="0.35">
      <c r="A1494" t="s">
        <v>12591</v>
      </c>
      <c r="B1494" t="s">
        <v>12592</v>
      </c>
      <c r="C1494" t="s">
        <v>12612</v>
      </c>
      <c r="D1494" t="s">
        <v>3557</v>
      </c>
      <c r="F1494">
        <v>0</v>
      </c>
      <c r="G1494" t="s">
        <v>12613</v>
      </c>
      <c r="H1494" t="s">
        <v>12614</v>
      </c>
      <c r="I1494">
        <v>29015</v>
      </c>
      <c r="J1494">
        <v>19616</v>
      </c>
      <c r="K1494">
        <v>19616</v>
      </c>
      <c r="L1494" s="10">
        <v>690</v>
      </c>
      <c r="M1494" s="10">
        <v>708</v>
      </c>
      <c r="N1494" s="10">
        <v>929</v>
      </c>
      <c r="O1494" s="10">
        <v>1194</v>
      </c>
      <c r="P1494" s="10">
        <v>1453</v>
      </c>
      <c r="Q1494" t="str">
        <f>VLOOKUP(I1494,'CoC Range'!A$2:B$4899,2,FALSE())</f>
        <v>MO-606</v>
      </c>
      <c r="R1494">
        <f>IF(VLOOKUP(Q1494,'CoC Range'!B$2:C$4899,2,FALSE())="",1,0.5)</f>
        <v>0.5</v>
      </c>
    </row>
    <row r="1495" spans="1:18" ht="14.25" customHeight="1" x14ac:dyDescent="0.35">
      <c r="A1495" t="s">
        <v>12591</v>
      </c>
      <c r="B1495" t="s">
        <v>12592</v>
      </c>
      <c r="C1495" t="s">
        <v>10151</v>
      </c>
      <c r="D1495" t="s">
        <v>5834</v>
      </c>
      <c r="F1495">
        <v>1</v>
      </c>
      <c r="G1495" t="s">
        <v>10152</v>
      </c>
      <c r="H1495" t="s">
        <v>12615</v>
      </c>
      <c r="I1495">
        <v>29017</v>
      </c>
      <c r="J1495">
        <v>10658</v>
      </c>
      <c r="K1495">
        <v>10658</v>
      </c>
      <c r="L1495" s="10">
        <v>763</v>
      </c>
      <c r="M1495" s="10">
        <v>807</v>
      </c>
      <c r="N1495" s="10">
        <v>992</v>
      </c>
      <c r="O1495" s="10">
        <v>1380</v>
      </c>
      <c r="P1495" s="10">
        <v>1664</v>
      </c>
      <c r="Q1495" t="str">
        <f>VLOOKUP(I1495,'CoC Range'!A$2:B$4899,2,FALSE())</f>
        <v>MO-606</v>
      </c>
      <c r="R1495">
        <f>IF(VLOOKUP(Q1495,'CoC Range'!B$2:C$4899,2,FALSE())="",1,0.5)</f>
        <v>0.5</v>
      </c>
    </row>
    <row r="1496" spans="1:18" ht="14.25" customHeight="1" x14ac:dyDescent="0.35">
      <c r="A1496" t="s">
        <v>12591</v>
      </c>
      <c r="B1496" t="s">
        <v>12592</v>
      </c>
      <c r="C1496" t="s">
        <v>12616</v>
      </c>
      <c r="D1496" t="s">
        <v>3559</v>
      </c>
      <c r="F1496">
        <v>1</v>
      </c>
      <c r="G1496" t="s">
        <v>12617</v>
      </c>
      <c r="H1496" t="s">
        <v>12618</v>
      </c>
      <c r="I1496">
        <v>29019</v>
      </c>
      <c r="J1496">
        <v>184043</v>
      </c>
      <c r="K1496">
        <v>184043</v>
      </c>
      <c r="L1496" s="10">
        <v>800</v>
      </c>
      <c r="M1496" s="10">
        <v>1011</v>
      </c>
      <c r="N1496" s="10">
        <v>1160</v>
      </c>
      <c r="O1496" s="10">
        <v>1573</v>
      </c>
      <c r="P1496" s="10">
        <v>1861</v>
      </c>
      <c r="Q1496" t="str">
        <f>VLOOKUP(I1496,'CoC Range'!A$2:B$4899,2,FALSE())</f>
        <v>MO-606</v>
      </c>
      <c r="R1496">
        <f>IF(VLOOKUP(Q1496,'CoC Range'!B$2:C$4899,2,FALSE())="",1,0.5)</f>
        <v>0.5</v>
      </c>
    </row>
    <row r="1497" spans="1:18" ht="14.25" customHeight="1" x14ac:dyDescent="0.35">
      <c r="A1497" t="s">
        <v>12591</v>
      </c>
      <c r="B1497" t="s">
        <v>12592</v>
      </c>
      <c r="C1497" t="s">
        <v>11004</v>
      </c>
      <c r="D1497" t="s">
        <v>4716</v>
      </c>
      <c r="F1497">
        <v>1</v>
      </c>
      <c r="G1497" t="s">
        <v>11005</v>
      </c>
      <c r="H1497" t="s">
        <v>12619</v>
      </c>
      <c r="I1497">
        <v>29021</v>
      </c>
      <c r="J1497">
        <v>84544</v>
      </c>
      <c r="K1497">
        <v>84544</v>
      </c>
      <c r="L1497" s="10">
        <v>774</v>
      </c>
      <c r="M1497" s="10">
        <v>832</v>
      </c>
      <c r="N1497" s="10">
        <v>1077</v>
      </c>
      <c r="O1497" s="10">
        <v>1363</v>
      </c>
      <c r="P1497" s="10">
        <v>1566</v>
      </c>
      <c r="Q1497" t="str">
        <f>VLOOKUP(I1497,'CoC Range'!A$2:B$4899,2,FALSE())</f>
        <v>MO-603</v>
      </c>
      <c r="R1497">
        <f>IF(VLOOKUP(Q1497,'CoC Range'!B$2:C$4899,2,FALSE())="",1,0.5)</f>
        <v>1</v>
      </c>
    </row>
    <row r="1498" spans="1:18" ht="14.25" customHeight="1" x14ac:dyDescent="0.35">
      <c r="A1498" t="s">
        <v>12591</v>
      </c>
      <c r="B1498" t="s">
        <v>12592</v>
      </c>
      <c r="C1498" t="s">
        <v>12620</v>
      </c>
      <c r="D1498" t="s">
        <v>3339</v>
      </c>
      <c r="F1498">
        <v>0</v>
      </c>
      <c r="G1498" t="s">
        <v>12621</v>
      </c>
      <c r="H1498" t="s">
        <v>12622</v>
      </c>
      <c r="I1498">
        <v>29023</v>
      </c>
      <c r="J1498">
        <v>42280</v>
      </c>
      <c r="K1498">
        <v>42280</v>
      </c>
      <c r="L1498" s="10">
        <v>660</v>
      </c>
      <c r="M1498" s="10">
        <v>682</v>
      </c>
      <c r="N1498" s="10">
        <v>895</v>
      </c>
      <c r="O1498" s="10">
        <v>1194</v>
      </c>
      <c r="P1498" s="10">
        <v>1199</v>
      </c>
      <c r="Q1498" t="str">
        <f>VLOOKUP(I1498,'CoC Range'!A$2:B$4899,2,FALSE())</f>
        <v>MO-606</v>
      </c>
      <c r="R1498">
        <f>IF(VLOOKUP(Q1498,'CoC Range'!B$2:C$4899,2,FALSE())="",1,0.5)</f>
        <v>0.5</v>
      </c>
    </row>
    <row r="1499" spans="1:18" ht="14.25" customHeight="1" x14ac:dyDescent="0.35">
      <c r="A1499" t="s">
        <v>12591</v>
      </c>
      <c r="B1499" t="s">
        <v>12592</v>
      </c>
      <c r="C1499" t="s">
        <v>11072</v>
      </c>
      <c r="D1499" t="s">
        <v>5043</v>
      </c>
      <c r="F1499">
        <v>1</v>
      </c>
      <c r="G1499" t="s">
        <v>11073</v>
      </c>
      <c r="H1499" t="s">
        <v>12623</v>
      </c>
      <c r="I1499">
        <v>29025</v>
      </c>
      <c r="J1499">
        <v>8876</v>
      </c>
      <c r="K1499">
        <v>8876</v>
      </c>
      <c r="L1499" s="10">
        <v>1095</v>
      </c>
      <c r="M1499" s="10">
        <v>1197</v>
      </c>
      <c r="N1499" s="10">
        <v>1358</v>
      </c>
      <c r="O1499" s="10">
        <v>1769</v>
      </c>
      <c r="P1499" s="10">
        <v>2103</v>
      </c>
      <c r="Q1499" t="str">
        <f>VLOOKUP(I1499,'CoC Range'!A$2:B$4899,2,FALSE())</f>
        <v>MO-606</v>
      </c>
      <c r="R1499">
        <f>IF(VLOOKUP(Q1499,'CoC Range'!B$2:C$4899,2,FALSE())="",1,0.5)</f>
        <v>0.5</v>
      </c>
    </row>
    <row r="1500" spans="1:18" ht="14.25" customHeight="1" x14ac:dyDescent="0.35">
      <c r="A1500" t="s">
        <v>12591</v>
      </c>
      <c r="B1500" t="s">
        <v>12592</v>
      </c>
      <c r="C1500" t="s">
        <v>12624</v>
      </c>
      <c r="D1500" t="s">
        <v>5840</v>
      </c>
      <c r="F1500">
        <v>1</v>
      </c>
      <c r="G1500" t="s">
        <v>12625</v>
      </c>
      <c r="H1500" t="s">
        <v>12626</v>
      </c>
      <c r="I1500">
        <v>29027</v>
      </c>
      <c r="J1500">
        <v>44517</v>
      </c>
      <c r="K1500">
        <v>44517</v>
      </c>
      <c r="L1500" s="10">
        <v>789</v>
      </c>
      <c r="M1500" s="10">
        <v>794</v>
      </c>
      <c r="N1500" s="10">
        <v>1042</v>
      </c>
      <c r="O1500" s="10">
        <v>1249</v>
      </c>
      <c r="P1500" s="10">
        <v>1472</v>
      </c>
      <c r="Q1500" t="str">
        <f>VLOOKUP(I1500,'CoC Range'!A$2:B$4899,2,FALSE())</f>
        <v>MO-606</v>
      </c>
      <c r="R1500">
        <f>IF(VLOOKUP(Q1500,'CoC Range'!B$2:C$4899,2,FALSE())="",1,0.5)</f>
        <v>0.5</v>
      </c>
    </row>
    <row r="1501" spans="1:18" ht="14.25" customHeight="1" x14ac:dyDescent="0.35">
      <c r="A1501" t="s">
        <v>12591</v>
      </c>
      <c r="B1501" t="s">
        <v>12592</v>
      </c>
      <c r="C1501" t="s">
        <v>12627</v>
      </c>
      <c r="D1501" t="s">
        <v>4092</v>
      </c>
      <c r="F1501">
        <v>0</v>
      </c>
      <c r="G1501" t="s">
        <v>12628</v>
      </c>
      <c r="H1501" t="s">
        <v>12629</v>
      </c>
      <c r="I1501">
        <v>29029</v>
      </c>
      <c r="J1501">
        <v>43227</v>
      </c>
      <c r="K1501">
        <v>43227</v>
      </c>
      <c r="L1501" s="10">
        <v>697</v>
      </c>
      <c r="M1501" s="10">
        <v>716</v>
      </c>
      <c r="N1501" s="10">
        <v>939</v>
      </c>
      <c r="O1501" s="10">
        <v>1306</v>
      </c>
      <c r="P1501" s="10">
        <v>1375</v>
      </c>
      <c r="Q1501" t="str">
        <f>VLOOKUP(I1501,'CoC Range'!A$2:B$4899,2,FALSE())</f>
        <v>MO-606</v>
      </c>
      <c r="R1501">
        <f>IF(VLOOKUP(Q1501,'CoC Range'!B$2:C$4899,2,FALSE())="",1,0.5)</f>
        <v>0.5</v>
      </c>
    </row>
    <row r="1502" spans="1:18" ht="14.25" customHeight="1" x14ac:dyDescent="0.35">
      <c r="A1502" t="s">
        <v>12591</v>
      </c>
      <c r="B1502" t="s">
        <v>12592</v>
      </c>
      <c r="C1502" t="s">
        <v>10151</v>
      </c>
      <c r="D1502" t="s">
        <v>5843</v>
      </c>
      <c r="F1502">
        <v>1</v>
      </c>
      <c r="G1502" t="s">
        <v>10152</v>
      </c>
      <c r="H1502" t="s">
        <v>12630</v>
      </c>
      <c r="I1502">
        <v>29031</v>
      </c>
      <c r="J1502">
        <v>81703</v>
      </c>
      <c r="K1502">
        <v>81703</v>
      </c>
      <c r="L1502" s="10">
        <v>763</v>
      </c>
      <c r="M1502" s="10">
        <v>807</v>
      </c>
      <c r="N1502" s="10">
        <v>992</v>
      </c>
      <c r="O1502" s="10">
        <v>1380</v>
      </c>
      <c r="P1502" s="10">
        <v>1664</v>
      </c>
      <c r="Q1502" t="str">
        <f>VLOOKUP(I1502,'CoC Range'!A$2:B$4899,2,FALSE())</f>
        <v>MO-606</v>
      </c>
      <c r="R1502">
        <f>IF(VLOOKUP(Q1502,'CoC Range'!B$2:C$4899,2,FALSE())="",1,0.5)</f>
        <v>0.5</v>
      </c>
    </row>
    <row r="1503" spans="1:18" ht="14.25" customHeight="1" x14ac:dyDescent="0.35">
      <c r="A1503" t="s">
        <v>12591</v>
      </c>
      <c r="B1503" t="s">
        <v>12592</v>
      </c>
      <c r="C1503" t="s">
        <v>12631</v>
      </c>
      <c r="D1503" t="s">
        <v>3564</v>
      </c>
      <c r="F1503">
        <v>0</v>
      </c>
      <c r="G1503" t="s">
        <v>12632</v>
      </c>
      <c r="H1503" t="s">
        <v>12633</v>
      </c>
      <c r="I1503">
        <v>29033</v>
      </c>
      <c r="J1503">
        <v>8513</v>
      </c>
      <c r="K1503">
        <v>8513</v>
      </c>
      <c r="L1503" s="10">
        <v>660</v>
      </c>
      <c r="M1503" s="10">
        <v>677</v>
      </c>
      <c r="N1503" s="10">
        <v>888</v>
      </c>
      <c r="O1503" s="10">
        <v>1157</v>
      </c>
      <c r="P1503" s="10">
        <v>1336</v>
      </c>
      <c r="Q1503" t="str">
        <f>VLOOKUP(I1503,'CoC Range'!A$2:B$4899,2,FALSE())</f>
        <v>MO-606</v>
      </c>
      <c r="R1503">
        <f>IF(VLOOKUP(Q1503,'CoC Range'!B$2:C$4899,2,FALSE())="",1,0.5)</f>
        <v>0.5</v>
      </c>
    </row>
    <row r="1504" spans="1:18" ht="14.25" customHeight="1" x14ac:dyDescent="0.35">
      <c r="A1504" t="s">
        <v>12591</v>
      </c>
      <c r="B1504" t="s">
        <v>12592</v>
      </c>
      <c r="C1504" t="s">
        <v>12634</v>
      </c>
      <c r="D1504" t="s">
        <v>5052</v>
      </c>
      <c r="F1504">
        <v>0</v>
      </c>
      <c r="G1504" t="s">
        <v>12635</v>
      </c>
      <c r="H1504" t="s">
        <v>12636</v>
      </c>
      <c r="I1504">
        <v>29035</v>
      </c>
      <c r="J1504">
        <v>5299</v>
      </c>
      <c r="K1504">
        <v>5299</v>
      </c>
      <c r="L1504" s="10">
        <v>660</v>
      </c>
      <c r="M1504" s="10">
        <v>677</v>
      </c>
      <c r="N1504" s="10">
        <v>888</v>
      </c>
      <c r="O1504" s="10">
        <v>1065</v>
      </c>
      <c r="P1504" s="10">
        <v>1320</v>
      </c>
      <c r="Q1504" t="str">
        <f>VLOOKUP(I1504,'CoC Range'!A$2:B$4899,2,FALSE())</f>
        <v>MO-606</v>
      </c>
      <c r="R1504">
        <f>IF(VLOOKUP(Q1504,'CoC Range'!B$2:C$4899,2,FALSE())="",1,0.5)</f>
        <v>0.5</v>
      </c>
    </row>
    <row r="1505" spans="1:18" ht="14.25" customHeight="1" x14ac:dyDescent="0.35">
      <c r="A1505" t="s">
        <v>12591</v>
      </c>
      <c r="B1505" t="s">
        <v>12592</v>
      </c>
      <c r="C1505" t="s">
        <v>11072</v>
      </c>
      <c r="D1505" t="s">
        <v>4424</v>
      </c>
      <c r="F1505">
        <v>1</v>
      </c>
      <c r="G1505" t="s">
        <v>11073</v>
      </c>
      <c r="H1505" t="s">
        <v>12637</v>
      </c>
      <c r="I1505">
        <v>29037</v>
      </c>
      <c r="J1505">
        <v>108205</v>
      </c>
      <c r="K1505">
        <v>108205</v>
      </c>
      <c r="L1505" s="10">
        <v>1095</v>
      </c>
      <c r="M1505" s="10">
        <v>1197</v>
      </c>
      <c r="N1505" s="10">
        <v>1358</v>
      </c>
      <c r="O1505" s="10">
        <v>1769</v>
      </c>
      <c r="P1505" s="10">
        <v>2103</v>
      </c>
      <c r="Q1505" t="str">
        <f>VLOOKUP(I1505,'CoC Range'!A$2:B$4899,2,FALSE())</f>
        <v>MO-606</v>
      </c>
      <c r="R1505">
        <f>IF(VLOOKUP(Q1505,'CoC Range'!B$2:C$4899,2,FALSE())="",1,0.5)</f>
        <v>0.5</v>
      </c>
    </row>
    <row r="1506" spans="1:18" ht="14.25" customHeight="1" x14ac:dyDescent="0.35">
      <c r="A1506" t="s">
        <v>12591</v>
      </c>
      <c r="B1506" t="s">
        <v>12592</v>
      </c>
      <c r="C1506" t="s">
        <v>12638</v>
      </c>
      <c r="D1506" t="s">
        <v>4724</v>
      </c>
      <c r="F1506">
        <v>0</v>
      </c>
      <c r="G1506" t="s">
        <v>12639</v>
      </c>
      <c r="H1506" t="s">
        <v>12640</v>
      </c>
      <c r="I1506">
        <v>29039</v>
      </c>
      <c r="J1506">
        <v>14314</v>
      </c>
      <c r="K1506">
        <v>14314</v>
      </c>
      <c r="L1506" s="10">
        <v>660</v>
      </c>
      <c r="M1506" s="10">
        <v>677</v>
      </c>
      <c r="N1506" s="10">
        <v>888</v>
      </c>
      <c r="O1506" s="10">
        <v>1214</v>
      </c>
      <c r="P1506" s="10">
        <v>1320</v>
      </c>
      <c r="Q1506" t="str">
        <f>VLOOKUP(I1506,'CoC Range'!A$2:B$4899,2,FALSE())</f>
        <v>MO-606</v>
      </c>
      <c r="R1506">
        <f>IF(VLOOKUP(Q1506,'CoC Range'!B$2:C$4899,2,FALSE())="",1,0.5)</f>
        <v>0.5</v>
      </c>
    </row>
    <row r="1507" spans="1:18" ht="14.25" customHeight="1" x14ac:dyDescent="0.35">
      <c r="A1507" t="s">
        <v>12591</v>
      </c>
      <c r="B1507" t="s">
        <v>12592</v>
      </c>
      <c r="C1507" t="s">
        <v>12641</v>
      </c>
      <c r="D1507" t="s">
        <v>5849</v>
      </c>
      <c r="F1507">
        <v>0</v>
      </c>
      <c r="G1507" t="s">
        <v>12642</v>
      </c>
      <c r="H1507" t="s">
        <v>12643</v>
      </c>
      <c r="I1507">
        <v>29041</v>
      </c>
      <c r="J1507">
        <v>7417</v>
      </c>
      <c r="K1507">
        <v>7417</v>
      </c>
      <c r="L1507" s="10">
        <v>660</v>
      </c>
      <c r="M1507" s="10">
        <v>677</v>
      </c>
      <c r="N1507" s="10">
        <v>888</v>
      </c>
      <c r="O1507" s="10">
        <v>1235</v>
      </c>
      <c r="P1507" s="10">
        <v>1320</v>
      </c>
      <c r="Q1507" t="str">
        <f>VLOOKUP(I1507,'CoC Range'!A$2:B$4899,2,FALSE())</f>
        <v>MO-606</v>
      </c>
      <c r="R1507">
        <f>IF(VLOOKUP(Q1507,'CoC Range'!B$2:C$4899,2,FALSE())="",1,0.5)</f>
        <v>0.5</v>
      </c>
    </row>
    <row r="1508" spans="1:18" ht="14.25" customHeight="1" x14ac:dyDescent="0.35">
      <c r="A1508" t="s">
        <v>12591</v>
      </c>
      <c r="B1508" t="s">
        <v>12592</v>
      </c>
      <c r="C1508" t="s">
        <v>12644</v>
      </c>
      <c r="D1508" t="s">
        <v>4428</v>
      </c>
      <c r="F1508">
        <v>1</v>
      </c>
      <c r="G1508" t="s">
        <v>12645</v>
      </c>
      <c r="H1508" t="s">
        <v>12646</v>
      </c>
      <c r="I1508">
        <v>29043</v>
      </c>
      <c r="J1508">
        <v>89568</v>
      </c>
      <c r="K1508">
        <v>89568</v>
      </c>
      <c r="L1508" s="10">
        <v>877</v>
      </c>
      <c r="M1508" s="10">
        <v>883</v>
      </c>
      <c r="N1508" s="10">
        <v>1095</v>
      </c>
      <c r="O1508" s="10">
        <v>1498</v>
      </c>
      <c r="P1508" s="10">
        <v>1701</v>
      </c>
      <c r="Q1508" t="str">
        <f>VLOOKUP(I1508,'CoC Range'!A$2:B$4899,2,FALSE())</f>
        <v>MO-600</v>
      </c>
      <c r="R1508">
        <f>IF(VLOOKUP(Q1508,'CoC Range'!B$2:C$4899,2,FALSE())="",1,0.5)</f>
        <v>1</v>
      </c>
    </row>
    <row r="1509" spans="1:18" ht="14.25" customHeight="1" x14ac:dyDescent="0.35">
      <c r="A1509" t="s">
        <v>12591</v>
      </c>
      <c r="B1509" t="s">
        <v>12592</v>
      </c>
      <c r="C1509" t="s">
        <v>12647</v>
      </c>
      <c r="D1509" t="s">
        <v>3568</v>
      </c>
      <c r="F1509">
        <v>0</v>
      </c>
      <c r="G1509" t="s">
        <v>12648</v>
      </c>
      <c r="H1509" t="s">
        <v>12649</v>
      </c>
      <c r="I1509">
        <v>29045</v>
      </c>
      <c r="J1509">
        <v>6693</v>
      </c>
      <c r="K1509">
        <v>6693</v>
      </c>
      <c r="L1509" s="10">
        <v>660</v>
      </c>
      <c r="M1509" s="10">
        <v>677</v>
      </c>
      <c r="N1509" s="10">
        <v>888</v>
      </c>
      <c r="O1509" s="10">
        <v>1154</v>
      </c>
      <c r="P1509" s="10">
        <v>1320</v>
      </c>
      <c r="Q1509" t="str">
        <f>VLOOKUP(I1509,'CoC Range'!A$2:B$4899,2,FALSE())</f>
        <v>MO-606</v>
      </c>
      <c r="R1509">
        <f>IF(VLOOKUP(Q1509,'CoC Range'!B$2:C$4899,2,FALSE())="",1,0.5)</f>
        <v>0.5</v>
      </c>
    </row>
    <row r="1510" spans="1:18" ht="14.25" customHeight="1" x14ac:dyDescent="0.35">
      <c r="A1510" t="s">
        <v>12591</v>
      </c>
      <c r="B1510" t="s">
        <v>12592</v>
      </c>
      <c r="C1510" t="s">
        <v>11072</v>
      </c>
      <c r="D1510" t="s">
        <v>3353</v>
      </c>
      <c r="F1510">
        <v>1</v>
      </c>
      <c r="G1510" t="s">
        <v>11073</v>
      </c>
      <c r="H1510" t="s">
        <v>12650</v>
      </c>
      <c r="I1510">
        <v>29047</v>
      </c>
      <c r="J1510">
        <v>253085</v>
      </c>
      <c r="K1510">
        <v>253085</v>
      </c>
      <c r="L1510" s="10">
        <v>1095</v>
      </c>
      <c r="M1510" s="10">
        <v>1197</v>
      </c>
      <c r="N1510" s="10">
        <v>1358</v>
      </c>
      <c r="O1510" s="10">
        <v>1769</v>
      </c>
      <c r="P1510" s="10">
        <v>2103</v>
      </c>
      <c r="Q1510" t="str">
        <f>VLOOKUP(I1510,'CoC Range'!A$2:B$4899,2,FALSE())</f>
        <v>MO-606</v>
      </c>
      <c r="R1510">
        <f>IF(VLOOKUP(Q1510,'CoC Range'!B$2:C$4899,2,FALSE())="",1,0.5)</f>
        <v>0.5</v>
      </c>
    </row>
    <row r="1511" spans="1:18" ht="14.25" customHeight="1" x14ac:dyDescent="0.35">
      <c r="A1511" t="s">
        <v>12591</v>
      </c>
      <c r="B1511" t="s">
        <v>12592</v>
      </c>
      <c r="C1511" t="s">
        <v>11072</v>
      </c>
      <c r="D1511" t="s">
        <v>4432</v>
      </c>
      <c r="F1511">
        <v>1</v>
      </c>
      <c r="G1511" t="s">
        <v>11073</v>
      </c>
      <c r="H1511" t="s">
        <v>12651</v>
      </c>
      <c r="I1511">
        <v>29049</v>
      </c>
      <c r="J1511">
        <v>21155</v>
      </c>
      <c r="K1511">
        <v>21155</v>
      </c>
      <c r="L1511" s="10">
        <v>1095</v>
      </c>
      <c r="M1511" s="10">
        <v>1197</v>
      </c>
      <c r="N1511" s="10">
        <v>1358</v>
      </c>
      <c r="O1511" s="10">
        <v>1769</v>
      </c>
      <c r="P1511" s="10">
        <v>2103</v>
      </c>
      <c r="Q1511" t="str">
        <f>VLOOKUP(I1511,'CoC Range'!A$2:B$4899,2,FALSE())</f>
        <v>MO-606</v>
      </c>
      <c r="R1511">
        <f>IF(VLOOKUP(Q1511,'CoC Range'!B$2:C$4899,2,FALSE())="",1,0.5)</f>
        <v>0.5</v>
      </c>
    </row>
    <row r="1512" spans="1:18" ht="14.25" customHeight="1" x14ac:dyDescent="0.35">
      <c r="A1512" t="s">
        <v>12591</v>
      </c>
      <c r="B1512" t="s">
        <v>12592</v>
      </c>
      <c r="C1512" t="s">
        <v>12652</v>
      </c>
      <c r="D1512" t="s">
        <v>5855</v>
      </c>
      <c r="F1512">
        <v>1</v>
      </c>
      <c r="G1512" t="s">
        <v>12653</v>
      </c>
      <c r="H1512" t="s">
        <v>12654</v>
      </c>
      <c r="I1512">
        <v>29051</v>
      </c>
      <c r="J1512">
        <v>76890</v>
      </c>
      <c r="K1512">
        <v>76890</v>
      </c>
      <c r="L1512" s="10">
        <v>689</v>
      </c>
      <c r="M1512" s="10">
        <v>694</v>
      </c>
      <c r="N1512" s="10">
        <v>910</v>
      </c>
      <c r="O1512" s="10">
        <v>1266</v>
      </c>
      <c r="P1512" s="10">
        <v>1379</v>
      </c>
      <c r="Q1512" t="str">
        <f>VLOOKUP(I1512,'CoC Range'!A$2:B$4899,2,FALSE())</f>
        <v>MO-606</v>
      </c>
      <c r="R1512">
        <f>IF(VLOOKUP(Q1512,'CoC Range'!B$2:C$4899,2,FALSE())="",1,0.5)</f>
        <v>0.5</v>
      </c>
    </row>
    <row r="1513" spans="1:18" ht="14.25" customHeight="1" x14ac:dyDescent="0.35">
      <c r="A1513" t="s">
        <v>12591</v>
      </c>
      <c r="B1513" t="s">
        <v>12592</v>
      </c>
      <c r="C1513" t="s">
        <v>12655</v>
      </c>
      <c r="D1513" t="s">
        <v>5857</v>
      </c>
      <c r="F1513">
        <v>1</v>
      </c>
      <c r="G1513" t="s">
        <v>12656</v>
      </c>
      <c r="H1513" t="s">
        <v>12657</v>
      </c>
      <c r="I1513">
        <v>29053</v>
      </c>
      <c r="J1513">
        <v>16893</v>
      </c>
      <c r="K1513">
        <v>16893</v>
      </c>
      <c r="L1513" s="10">
        <v>668</v>
      </c>
      <c r="M1513" s="10">
        <v>730</v>
      </c>
      <c r="N1513" s="10">
        <v>958</v>
      </c>
      <c r="O1513" s="10">
        <v>1182</v>
      </c>
      <c r="P1513" s="10">
        <v>1497</v>
      </c>
      <c r="Q1513" t="str">
        <f>VLOOKUP(I1513,'CoC Range'!A$2:B$4899,2,FALSE())</f>
        <v>MO-606</v>
      </c>
      <c r="R1513">
        <f>IF(VLOOKUP(Q1513,'CoC Range'!B$2:C$4899,2,FALSE())="",1,0.5)</f>
        <v>0.5</v>
      </c>
    </row>
    <row r="1514" spans="1:18" ht="14.25" customHeight="1" x14ac:dyDescent="0.35">
      <c r="A1514" t="s">
        <v>12591</v>
      </c>
      <c r="B1514" t="s">
        <v>12592</v>
      </c>
      <c r="C1514" t="s">
        <v>12658</v>
      </c>
      <c r="D1514" t="s">
        <v>3580</v>
      </c>
      <c r="F1514">
        <v>0</v>
      </c>
      <c r="G1514" t="s">
        <v>12659</v>
      </c>
      <c r="H1514" t="s">
        <v>12660</v>
      </c>
      <c r="I1514">
        <v>29055</v>
      </c>
      <c r="J1514">
        <v>23023</v>
      </c>
      <c r="K1514">
        <v>23023</v>
      </c>
      <c r="L1514" s="10">
        <v>612</v>
      </c>
      <c r="M1514" s="10">
        <v>729</v>
      </c>
      <c r="N1514" s="10">
        <v>888</v>
      </c>
      <c r="O1514" s="10">
        <v>1235</v>
      </c>
      <c r="P1514" s="10">
        <v>1375</v>
      </c>
      <c r="Q1514" t="str">
        <f>VLOOKUP(I1514,'CoC Range'!A$2:B$4899,2,FALSE())</f>
        <v>MO-606</v>
      </c>
      <c r="R1514">
        <f>IF(VLOOKUP(Q1514,'CoC Range'!B$2:C$4899,2,FALSE())="",1,0.5)</f>
        <v>0.5</v>
      </c>
    </row>
    <row r="1515" spans="1:18" ht="14.25" customHeight="1" x14ac:dyDescent="0.35">
      <c r="A1515" t="s">
        <v>12591</v>
      </c>
      <c r="B1515" t="s">
        <v>12592</v>
      </c>
      <c r="C1515" t="s">
        <v>10166</v>
      </c>
      <c r="D1515" t="s">
        <v>12661</v>
      </c>
      <c r="E1515" t="s">
        <v>12662</v>
      </c>
      <c r="F1515">
        <v>1</v>
      </c>
      <c r="G1515" t="s">
        <v>10167</v>
      </c>
      <c r="H1515" t="s">
        <v>12663</v>
      </c>
      <c r="I1515">
        <v>29056</v>
      </c>
      <c r="J1515">
        <v>845</v>
      </c>
      <c r="K1515">
        <v>845</v>
      </c>
      <c r="L1515" s="10">
        <v>955</v>
      </c>
      <c r="M1515" s="10">
        <v>995</v>
      </c>
      <c r="N1515" s="10">
        <v>1218</v>
      </c>
      <c r="O1515" s="10">
        <v>1568</v>
      </c>
      <c r="P1515" s="10">
        <v>1812</v>
      </c>
      <c r="Q1515" t="s">
        <v>12664</v>
      </c>
      <c r="R1515">
        <f>IF(VLOOKUP(Q1515,'CoC Range'!B$2:C$4899,2,FALSE())="",1,0.5)</f>
        <v>0.5</v>
      </c>
    </row>
    <row r="1516" spans="1:18" ht="14.25" customHeight="1" x14ac:dyDescent="0.35">
      <c r="A1516" t="s">
        <v>12591</v>
      </c>
      <c r="B1516" t="s">
        <v>12592</v>
      </c>
      <c r="C1516" t="s">
        <v>12665</v>
      </c>
      <c r="D1516" t="s">
        <v>4127</v>
      </c>
      <c r="F1516">
        <v>0</v>
      </c>
      <c r="G1516" t="s">
        <v>12666</v>
      </c>
      <c r="H1516" t="s">
        <v>12667</v>
      </c>
      <c r="I1516">
        <v>29057</v>
      </c>
      <c r="J1516">
        <v>7598</v>
      </c>
      <c r="K1516">
        <v>7598</v>
      </c>
      <c r="L1516" s="10">
        <v>660</v>
      </c>
      <c r="M1516" s="10">
        <v>729</v>
      </c>
      <c r="N1516" s="10">
        <v>888</v>
      </c>
      <c r="O1516" s="10">
        <v>1209</v>
      </c>
      <c r="P1516" s="10">
        <v>1490</v>
      </c>
      <c r="Q1516" t="str">
        <f>VLOOKUP(I1516,'CoC Range'!A$2:B$4899,2,FALSE())</f>
        <v>MO-606</v>
      </c>
      <c r="R1516">
        <f>IF(VLOOKUP(Q1516,'CoC Range'!B$2:C$4899,2,FALSE())="",1,0.5)</f>
        <v>0.5</v>
      </c>
    </row>
    <row r="1517" spans="1:18" ht="14.25" customHeight="1" x14ac:dyDescent="0.35">
      <c r="A1517" t="s">
        <v>12591</v>
      </c>
      <c r="B1517" t="s">
        <v>12592</v>
      </c>
      <c r="C1517" t="s">
        <v>12668</v>
      </c>
      <c r="D1517" t="s">
        <v>3373</v>
      </c>
      <c r="F1517">
        <v>1</v>
      </c>
      <c r="G1517" t="s">
        <v>12669</v>
      </c>
      <c r="H1517" t="s">
        <v>12670</v>
      </c>
      <c r="I1517">
        <v>29059</v>
      </c>
      <c r="J1517">
        <v>17158</v>
      </c>
      <c r="K1517">
        <v>17158</v>
      </c>
      <c r="L1517" s="10">
        <v>727</v>
      </c>
      <c r="M1517" s="10">
        <v>732</v>
      </c>
      <c r="N1517" s="10">
        <v>888</v>
      </c>
      <c r="O1517" s="10">
        <v>1235</v>
      </c>
      <c r="P1517" s="10">
        <v>1490</v>
      </c>
      <c r="Q1517" t="str">
        <f>VLOOKUP(I1517,'CoC Range'!A$2:B$4899,2,FALSE())</f>
        <v>MO-606</v>
      </c>
      <c r="R1517">
        <f>IF(VLOOKUP(Q1517,'CoC Range'!B$2:C$4899,2,FALSE())="",1,0.5)</f>
        <v>0.5</v>
      </c>
    </row>
    <row r="1518" spans="1:18" ht="14.25" customHeight="1" x14ac:dyDescent="0.35">
      <c r="A1518" t="s">
        <v>12591</v>
      </c>
      <c r="B1518" t="s">
        <v>12592</v>
      </c>
      <c r="C1518" t="s">
        <v>12671</v>
      </c>
      <c r="D1518" t="s">
        <v>4584</v>
      </c>
      <c r="F1518">
        <v>0</v>
      </c>
      <c r="G1518" t="s">
        <v>12672</v>
      </c>
      <c r="H1518" t="s">
        <v>12673</v>
      </c>
      <c r="I1518">
        <v>29061</v>
      </c>
      <c r="J1518">
        <v>8418</v>
      </c>
      <c r="K1518">
        <v>8418</v>
      </c>
      <c r="L1518" s="10">
        <v>660</v>
      </c>
      <c r="M1518" s="10">
        <v>677</v>
      </c>
      <c r="N1518" s="10">
        <v>888</v>
      </c>
      <c r="O1518" s="10">
        <v>1138</v>
      </c>
      <c r="P1518" s="10">
        <v>1294</v>
      </c>
      <c r="Q1518" t="str">
        <f>VLOOKUP(I1518,'CoC Range'!A$2:B$4899,2,FALSE())</f>
        <v>MO-606</v>
      </c>
      <c r="R1518">
        <f>IF(VLOOKUP(Q1518,'CoC Range'!B$2:C$4899,2,FALSE())="",1,0.5)</f>
        <v>0.5</v>
      </c>
    </row>
    <row r="1519" spans="1:18" ht="14.25" customHeight="1" x14ac:dyDescent="0.35">
      <c r="A1519" t="s">
        <v>12591</v>
      </c>
      <c r="B1519" t="s">
        <v>12592</v>
      </c>
      <c r="C1519" t="s">
        <v>11004</v>
      </c>
      <c r="D1519" t="s">
        <v>3375</v>
      </c>
      <c r="F1519">
        <v>1</v>
      </c>
      <c r="G1519" t="s">
        <v>11005</v>
      </c>
      <c r="H1519" t="s">
        <v>12674</v>
      </c>
      <c r="I1519">
        <v>29063</v>
      </c>
      <c r="J1519">
        <v>11838</v>
      </c>
      <c r="K1519">
        <v>11838</v>
      </c>
      <c r="L1519" s="10">
        <v>774</v>
      </c>
      <c r="M1519" s="10">
        <v>832</v>
      </c>
      <c r="N1519" s="10">
        <v>1077</v>
      </c>
      <c r="O1519" s="10">
        <v>1363</v>
      </c>
      <c r="P1519" s="10">
        <v>1566</v>
      </c>
      <c r="Q1519" t="str">
        <f>VLOOKUP(I1519,'CoC Range'!A$2:B$4899,2,FALSE())</f>
        <v>MO-603</v>
      </c>
      <c r="R1519">
        <f>IF(VLOOKUP(Q1519,'CoC Range'!B$2:C$4899,2,FALSE())="",1,0.5)</f>
        <v>1</v>
      </c>
    </row>
    <row r="1520" spans="1:18" ht="14.25" customHeight="1" x14ac:dyDescent="0.35">
      <c r="A1520" t="s">
        <v>12591</v>
      </c>
      <c r="B1520" t="s">
        <v>12592</v>
      </c>
      <c r="C1520" t="s">
        <v>12675</v>
      </c>
      <c r="D1520" t="s">
        <v>5864</v>
      </c>
      <c r="F1520">
        <v>0</v>
      </c>
      <c r="G1520" t="s">
        <v>12676</v>
      </c>
      <c r="H1520" t="s">
        <v>12677</v>
      </c>
      <c r="I1520">
        <v>29065</v>
      </c>
      <c r="J1520">
        <v>14509</v>
      </c>
      <c r="K1520">
        <v>14509</v>
      </c>
      <c r="L1520" s="10">
        <v>663</v>
      </c>
      <c r="M1520" s="10">
        <v>680</v>
      </c>
      <c r="N1520" s="10">
        <v>892</v>
      </c>
      <c r="O1520" s="10">
        <v>1070</v>
      </c>
      <c r="P1520" s="10">
        <v>1326</v>
      </c>
      <c r="Q1520" t="str">
        <f>VLOOKUP(I1520,'CoC Range'!A$2:B$4899,2,FALSE())</f>
        <v>MO-606</v>
      </c>
      <c r="R1520">
        <f>IF(VLOOKUP(Q1520,'CoC Range'!B$2:C$4899,2,FALSE())="",1,0.5)</f>
        <v>0.5</v>
      </c>
    </row>
    <row r="1521" spans="1:18" ht="14.25" customHeight="1" x14ac:dyDescent="0.35">
      <c r="A1521" t="s">
        <v>12591</v>
      </c>
      <c r="B1521" t="s">
        <v>12592</v>
      </c>
      <c r="C1521" t="s">
        <v>12678</v>
      </c>
      <c r="D1521" t="s">
        <v>3833</v>
      </c>
      <c r="F1521">
        <v>0</v>
      </c>
      <c r="G1521" t="s">
        <v>12679</v>
      </c>
      <c r="H1521" t="s">
        <v>12680</v>
      </c>
      <c r="I1521">
        <v>29067</v>
      </c>
      <c r="J1521">
        <v>11803</v>
      </c>
      <c r="K1521">
        <v>11803</v>
      </c>
      <c r="L1521" s="10">
        <v>660</v>
      </c>
      <c r="M1521" s="10">
        <v>677</v>
      </c>
      <c r="N1521" s="10">
        <v>888</v>
      </c>
      <c r="O1521" s="10">
        <v>1065</v>
      </c>
      <c r="P1521" s="10">
        <v>1320</v>
      </c>
      <c r="Q1521" t="str">
        <f>VLOOKUP(I1521,'CoC Range'!A$2:B$4899,2,FALSE())</f>
        <v>MO-606</v>
      </c>
      <c r="R1521">
        <f>IF(VLOOKUP(Q1521,'CoC Range'!B$2:C$4899,2,FALSE())="",1,0.5)</f>
        <v>0.5</v>
      </c>
    </row>
    <row r="1522" spans="1:18" ht="14.25" customHeight="1" x14ac:dyDescent="0.35">
      <c r="A1522" t="s">
        <v>12591</v>
      </c>
      <c r="B1522" t="s">
        <v>12592</v>
      </c>
      <c r="C1522" t="s">
        <v>12681</v>
      </c>
      <c r="D1522" t="s">
        <v>5867</v>
      </c>
      <c r="F1522">
        <v>0</v>
      </c>
      <c r="G1522" t="s">
        <v>12682</v>
      </c>
      <c r="H1522" t="s">
        <v>12683</v>
      </c>
      <c r="I1522">
        <v>29069</v>
      </c>
      <c r="J1522">
        <v>28174</v>
      </c>
      <c r="K1522">
        <v>28174</v>
      </c>
      <c r="L1522" s="10">
        <v>660</v>
      </c>
      <c r="M1522" s="10">
        <v>677</v>
      </c>
      <c r="N1522" s="10">
        <v>888</v>
      </c>
      <c r="O1522" s="10">
        <v>1228</v>
      </c>
      <c r="P1522" s="10">
        <v>1416</v>
      </c>
      <c r="Q1522" t="str">
        <f>VLOOKUP(I1522,'CoC Range'!A$2:B$4899,2,FALSE())</f>
        <v>MO-606</v>
      </c>
      <c r="R1522">
        <f>IF(VLOOKUP(Q1522,'CoC Range'!B$2:C$4899,2,FALSE())="",1,0.5)</f>
        <v>0.5</v>
      </c>
    </row>
    <row r="1523" spans="1:18" ht="14.25" customHeight="1" x14ac:dyDescent="0.35">
      <c r="A1523" t="s">
        <v>12591</v>
      </c>
      <c r="B1523" t="s">
        <v>12592</v>
      </c>
      <c r="C1523" t="s">
        <v>10166</v>
      </c>
      <c r="D1523" t="s">
        <v>3385</v>
      </c>
      <c r="F1523">
        <v>1</v>
      </c>
      <c r="G1523" t="s">
        <v>10167</v>
      </c>
      <c r="H1523" t="s">
        <v>12684</v>
      </c>
      <c r="I1523">
        <v>29071</v>
      </c>
      <c r="J1523">
        <v>104858</v>
      </c>
      <c r="K1523">
        <v>104858</v>
      </c>
      <c r="L1523" s="10">
        <v>955</v>
      </c>
      <c r="M1523" s="10">
        <v>995</v>
      </c>
      <c r="N1523" s="10">
        <v>1218</v>
      </c>
      <c r="O1523" s="10">
        <v>1568</v>
      </c>
      <c r="P1523" s="10">
        <v>1812</v>
      </c>
      <c r="Q1523" t="str">
        <f>VLOOKUP(I1523,'CoC Range'!A$2:B$4899,2,FALSE())</f>
        <v>MO-606</v>
      </c>
      <c r="R1523">
        <f>IF(VLOOKUP(Q1523,'CoC Range'!B$2:C$4899,2,FALSE())="",1,0.5)</f>
        <v>0.5</v>
      </c>
    </row>
    <row r="1524" spans="1:18" ht="14.25" customHeight="1" x14ac:dyDescent="0.35">
      <c r="A1524" t="s">
        <v>12591</v>
      </c>
      <c r="B1524" t="s">
        <v>12592</v>
      </c>
      <c r="C1524" t="s">
        <v>12685</v>
      </c>
      <c r="D1524" t="s">
        <v>5870</v>
      </c>
      <c r="F1524">
        <v>0</v>
      </c>
      <c r="G1524" t="s">
        <v>12686</v>
      </c>
      <c r="H1524" t="s">
        <v>12687</v>
      </c>
      <c r="I1524">
        <v>29073</v>
      </c>
      <c r="J1524">
        <v>14801</v>
      </c>
      <c r="K1524">
        <v>14801</v>
      </c>
      <c r="L1524" s="10">
        <v>660</v>
      </c>
      <c r="M1524" s="10">
        <v>677</v>
      </c>
      <c r="N1524" s="10">
        <v>888</v>
      </c>
      <c r="O1524" s="10">
        <v>1192</v>
      </c>
      <c r="P1524" s="10">
        <v>1197</v>
      </c>
      <c r="Q1524" t="str">
        <f>VLOOKUP(I1524,'CoC Range'!A$2:B$4899,2,FALSE())</f>
        <v>MO-606</v>
      </c>
      <c r="R1524">
        <f>IF(VLOOKUP(Q1524,'CoC Range'!B$2:C$4899,2,FALSE())="",1,0.5)</f>
        <v>0.5</v>
      </c>
    </row>
    <row r="1525" spans="1:18" ht="14.25" customHeight="1" x14ac:dyDescent="0.35">
      <c r="A1525" t="s">
        <v>12591</v>
      </c>
      <c r="B1525" t="s">
        <v>12592</v>
      </c>
      <c r="C1525" t="s">
        <v>12688</v>
      </c>
      <c r="D1525" t="s">
        <v>5872</v>
      </c>
      <c r="F1525">
        <v>0</v>
      </c>
      <c r="G1525" t="s">
        <v>12689</v>
      </c>
      <c r="H1525" t="s">
        <v>12690</v>
      </c>
      <c r="I1525">
        <v>29075</v>
      </c>
      <c r="J1525">
        <v>6219</v>
      </c>
      <c r="K1525">
        <v>6219</v>
      </c>
      <c r="L1525" s="10">
        <v>660</v>
      </c>
      <c r="M1525" s="10">
        <v>691</v>
      </c>
      <c r="N1525" s="10">
        <v>888</v>
      </c>
      <c r="O1525" s="10">
        <v>1235</v>
      </c>
      <c r="P1525" s="10">
        <v>1490</v>
      </c>
      <c r="Q1525" t="str">
        <f>VLOOKUP(I1525,'CoC Range'!A$2:B$4899,2,FALSE())</f>
        <v>MO-606</v>
      </c>
      <c r="R1525">
        <f>IF(VLOOKUP(Q1525,'CoC Range'!B$2:C$4899,2,FALSE())="",1,0.5)</f>
        <v>0.5</v>
      </c>
    </row>
    <row r="1526" spans="1:18" ht="14.25" customHeight="1" x14ac:dyDescent="0.35">
      <c r="A1526" t="s">
        <v>12591</v>
      </c>
      <c r="B1526" t="s">
        <v>12592</v>
      </c>
      <c r="C1526" t="s">
        <v>12644</v>
      </c>
      <c r="D1526" t="s">
        <v>3389</v>
      </c>
      <c r="F1526">
        <v>1</v>
      </c>
      <c r="G1526" t="s">
        <v>12645</v>
      </c>
      <c r="H1526" t="s">
        <v>12691</v>
      </c>
      <c r="I1526">
        <v>29077</v>
      </c>
      <c r="J1526">
        <v>299188</v>
      </c>
      <c r="K1526">
        <v>299188</v>
      </c>
      <c r="L1526" s="10">
        <v>877</v>
      </c>
      <c r="M1526" s="10">
        <v>883</v>
      </c>
      <c r="N1526" s="10">
        <v>1095</v>
      </c>
      <c r="O1526" s="10">
        <v>1498</v>
      </c>
      <c r="P1526" s="10">
        <v>1701</v>
      </c>
      <c r="Q1526" t="str">
        <f>VLOOKUP(I1526,'CoC Range'!A$2:B$4899,2,FALSE())</f>
        <v>MO-600</v>
      </c>
      <c r="R1526">
        <f>IF(VLOOKUP(Q1526,'CoC Range'!B$2:C$4899,2,FALSE())="",1,0.5)</f>
        <v>1</v>
      </c>
    </row>
    <row r="1527" spans="1:18" ht="14.25" customHeight="1" x14ac:dyDescent="0.35">
      <c r="A1527" t="s">
        <v>12591</v>
      </c>
      <c r="B1527" t="s">
        <v>12592</v>
      </c>
      <c r="C1527" t="s">
        <v>12692</v>
      </c>
      <c r="D1527" t="s">
        <v>4459</v>
      </c>
      <c r="F1527">
        <v>0</v>
      </c>
      <c r="G1527" t="s">
        <v>12693</v>
      </c>
      <c r="H1527" t="s">
        <v>12694</v>
      </c>
      <c r="I1527">
        <v>29079</v>
      </c>
      <c r="J1527">
        <v>9878</v>
      </c>
      <c r="K1527">
        <v>9878</v>
      </c>
      <c r="L1527" s="10">
        <v>660</v>
      </c>
      <c r="M1527" s="10">
        <v>677</v>
      </c>
      <c r="N1527" s="10">
        <v>888</v>
      </c>
      <c r="O1527" s="10">
        <v>1171</v>
      </c>
      <c r="P1527" s="10">
        <v>1353</v>
      </c>
      <c r="Q1527" t="str">
        <f>VLOOKUP(I1527,'CoC Range'!A$2:B$4899,2,FALSE())</f>
        <v>MO-606</v>
      </c>
      <c r="R1527">
        <f>IF(VLOOKUP(Q1527,'CoC Range'!B$2:C$4899,2,FALSE())="",1,0.5)</f>
        <v>0.5</v>
      </c>
    </row>
    <row r="1528" spans="1:18" ht="14.25" customHeight="1" x14ac:dyDescent="0.35">
      <c r="A1528" t="s">
        <v>12591</v>
      </c>
      <c r="B1528" t="s">
        <v>12592</v>
      </c>
      <c r="C1528" t="s">
        <v>12695</v>
      </c>
      <c r="D1528" t="s">
        <v>4608</v>
      </c>
      <c r="F1528">
        <v>0</v>
      </c>
      <c r="G1528" t="s">
        <v>12696</v>
      </c>
      <c r="H1528" t="s">
        <v>12697</v>
      </c>
      <c r="I1528">
        <v>29081</v>
      </c>
      <c r="J1528">
        <v>8190</v>
      </c>
      <c r="K1528">
        <v>8190</v>
      </c>
      <c r="L1528" s="10">
        <v>660</v>
      </c>
      <c r="M1528" s="10">
        <v>677</v>
      </c>
      <c r="N1528" s="10">
        <v>888</v>
      </c>
      <c r="O1528" s="10">
        <v>1160</v>
      </c>
      <c r="P1528" s="10">
        <v>1176</v>
      </c>
      <c r="Q1528" t="str">
        <f>VLOOKUP(I1528,'CoC Range'!A$2:B$4899,2,FALSE())</f>
        <v>MO-606</v>
      </c>
      <c r="R1528">
        <f>IF(VLOOKUP(Q1528,'CoC Range'!B$2:C$4899,2,FALSE())="",1,0.5)</f>
        <v>0.5</v>
      </c>
    </row>
    <row r="1529" spans="1:18" ht="14.25" customHeight="1" x14ac:dyDescent="0.35">
      <c r="A1529" t="s">
        <v>12591</v>
      </c>
      <c r="B1529" t="s">
        <v>12592</v>
      </c>
      <c r="C1529" t="s">
        <v>12698</v>
      </c>
      <c r="D1529" t="s">
        <v>3393</v>
      </c>
      <c r="F1529">
        <v>0</v>
      </c>
      <c r="G1529" t="s">
        <v>12699</v>
      </c>
      <c r="H1529" t="s">
        <v>12700</v>
      </c>
      <c r="I1529">
        <v>29083</v>
      </c>
      <c r="J1529">
        <v>22064</v>
      </c>
      <c r="K1529">
        <v>22064</v>
      </c>
      <c r="L1529" s="10">
        <v>652</v>
      </c>
      <c r="M1529" s="10">
        <v>677</v>
      </c>
      <c r="N1529" s="10">
        <v>888</v>
      </c>
      <c r="O1529" s="10">
        <v>1171</v>
      </c>
      <c r="P1529" s="10">
        <v>1176</v>
      </c>
      <c r="Q1529" t="str">
        <f>VLOOKUP(I1529,'CoC Range'!A$2:B$4899,2,FALSE())</f>
        <v>MO-606</v>
      </c>
      <c r="R1529">
        <f>IF(VLOOKUP(Q1529,'CoC Range'!B$2:C$4899,2,FALSE())="",1,0.5)</f>
        <v>0.5</v>
      </c>
    </row>
    <row r="1530" spans="1:18" ht="14.25" customHeight="1" x14ac:dyDescent="0.35">
      <c r="A1530" t="s">
        <v>12591</v>
      </c>
      <c r="B1530" t="s">
        <v>12592</v>
      </c>
      <c r="C1530" t="s">
        <v>12701</v>
      </c>
      <c r="D1530" t="s">
        <v>5878</v>
      </c>
      <c r="F1530">
        <v>0</v>
      </c>
      <c r="G1530" t="s">
        <v>12702</v>
      </c>
      <c r="H1530" t="s">
        <v>12703</v>
      </c>
      <c r="I1530">
        <v>29085</v>
      </c>
      <c r="J1530">
        <v>8452</v>
      </c>
      <c r="K1530">
        <v>8452</v>
      </c>
      <c r="L1530" s="10">
        <v>660</v>
      </c>
      <c r="M1530" s="10">
        <v>796</v>
      </c>
      <c r="N1530" s="10">
        <v>888</v>
      </c>
      <c r="O1530" s="10">
        <v>1235</v>
      </c>
      <c r="P1530" s="10">
        <v>1320</v>
      </c>
      <c r="Q1530" t="str">
        <f>VLOOKUP(I1530,'CoC Range'!A$2:B$4899,2,FALSE())</f>
        <v>MO-606</v>
      </c>
      <c r="R1530">
        <f>IF(VLOOKUP(Q1530,'CoC Range'!B$2:C$4899,2,FALSE())="",1,0.5)</f>
        <v>0.5</v>
      </c>
    </row>
    <row r="1531" spans="1:18" ht="14.25" customHeight="1" x14ac:dyDescent="0.35">
      <c r="A1531" t="s">
        <v>12591</v>
      </c>
      <c r="B1531" t="s">
        <v>12592</v>
      </c>
      <c r="C1531" t="s">
        <v>12704</v>
      </c>
      <c r="D1531" t="s">
        <v>5880</v>
      </c>
      <c r="F1531">
        <v>0</v>
      </c>
      <c r="G1531" t="s">
        <v>12705</v>
      </c>
      <c r="H1531" t="s">
        <v>12706</v>
      </c>
      <c r="I1531">
        <v>29087</v>
      </c>
      <c r="J1531">
        <v>4274</v>
      </c>
      <c r="K1531">
        <v>4274</v>
      </c>
      <c r="L1531" s="10">
        <v>660</v>
      </c>
      <c r="M1531" s="10">
        <v>677</v>
      </c>
      <c r="N1531" s="10">
        <v>888</v>
      </c>
      <c r="O1531" s="10">
        <v>1111</v>
      </c>
      <c r="P1531" s="10">
        <v>1373</v>
      </c>
      <c r="Q1531" t="str">
        <f>VLOOKUP(I1531,'CoC Range'!A$2:B$4899,2,FALSE())</f>
        <v>MO-606</v>
      </c>
      <c r="R1531">
        <f>IF(VLOOKUP(Q1531,'CoC Range'!B$2:C$4899,2,FALSE())="",1,0.5)</f>
        <v>0.5</v>
      </c>
    </row>
    <row r="1532" spans="1:18" ht="14.25" customHeight="1" x14ac:dyDescent="0.35">
      <c r="A1532" t="s">
        <v>12591</v>
      </c>
      <c r="B1532" t="s">
        <v>12592</v>
      </c>
      <c r="C1532" t="s">
        <v>12707</v>
      </c>
      <c r="D1532" t="s">
        <v>3605</v>
      </c>
      <c r="F1532">
        <v>1</v>
      </c>
      <c r="G1532" t="s">
        <v>12708</v>
      </c>
      <c r="H1532" t="s">
        <v>12709</v>
      </c>
      <c r="I1532">
        <v>29089</v>
      </c>
      <c r="J1532">
        <v>10142</v>
      </c>
      <c r="K1532">
        <v>10142</v>
      </c>
      <c r="L1532" s="10">
        <v>720</v>
      </c>
      <c r="M1532" s="10">
        <v>796</v>
      </c>
      <c r="N1532" s="10">
        <v>1044</v>
      </c>
      <c r="O1532" s="10">
        <v>1252</v>
      </c>
      <c r="P1532" s="10">
        <v>1382</v>
      </c>
      <c r="Q1532" t="str">
        <f>VLOOKUP(I1532,'CoC Range'!A$2:B$4899,2,FALSE())</f>
        <v>MO-606</v>
      </c>
      <c r="R1532">
        <f>IF(VLOOKUP(Q1532,'CoC Range'!B$2:C$4899,2,FALSE())="",1,0.5)</f>
        <v>0.5</v>
      </c>
    </row>
    <row r="1533" spans="1:18" ht="14.25" customHeight="1" x14ac:dyDescent="0.35">
      <c r="A1533" t="s">
        <v>12591</v>
      </c>
      <c r="B1533" t="s">
        <v>12592</v>
      </c>
      <c r="C1533" t="s">
        <v>12710</v>
      </c>
      <c r="D1533" t="s">
        <v>5883</v>
      </c>
      <c r="F1533">
        <v>0</v>
      </c>
      <c r="G1533" t="s">
        <v>12711</v>
      </c>
      <c r="H1533" t="s">
        <v>12712</v>
      </c>
      <c r="I1533">
        <v>29091</v>
      </c>
      <c r="J1533">
        <v>39960</v>
      </c>
      <c r="K1533">
        <v>39960</v>
      </c>
      <c r="L1533" s="10">
        <v>612</v>
      </c>
      <c r="M1533" s="10">
        <v>677</v>
      </c>
      <c r="N1533" s="10">
        <v>888</v>
      </c>
      <c r="O1533" s="10">
        <v>1224</v>
      </c>
      <c r="P1533" s="10">
        <v>1490</v>
      </c>
      <c r="Q1533" t="str">
        <f>VLOOKUP(I1533,'CoC Range'!A$2:B$4899,2,FALSE())</f>
        <v>MO-606</v>
      </c>
      <c r="R1533">
        <f>IF(VLOOKUP(Q1533,'CoC Range'!B$2:C$4899,2,FALSE())="",1,0.5)</f>
        <v>0.5</v>
      </c>
    </row>
    <row r="1534" spans="1:18" ht="14.25" customHeight="1" x14ac:dyDescent="0.35">
      <c r="A1534" t="s">
        <v>12591</v>
      </c>
      <c r="B1534" t="s">
        <v>12592</v>
      </c>
      <c r="C1534" t="s">
        <v>12713</v>
      </c>
      <c r="D1534" t="s">
        <v>5473</v>
      </c>
      <c r="F1534">
        <v>0</v>
      </c>
      <c r="G1534" t="s">
        <v>12714</v>
      </c>
      <c r="H1534" t="s">
        <v>12715</v>
      </c>
      <c r="I1534">
        <v>29093</v>
      </c>
      <c r="J1534">
        <v>9538</v>
      </c>
      <c r="K1534">
        <v>9538</v>
      </c>
      <c r="L1534" s="10">
        <v>660</v>
      </c>
      <c r="M1534" s="10">
        <v>810</v>
      </c>
      <c r="N1534" s="10">
        <v>888</v>
      </c>
      <c r="O1534" s="10">
        <v>1084</v>
      </c>
      <c r="P1534" s="10">
        <v>1371</v>
      </c>
      <c r="Q1534" t="str">
        <f>VLOOKUP(I1534,'CoC Range'!A$2:B$4899,2,FALSE())</f>
        <v>MO-606</v>
      </c>
      <c r="R1534">
        <f>IF(VLOOKUP(Q1534,'CoC Range'!B$2:C$4899,2,FALSE())="",1,0.5)</f>
        <v>0.5</v>
      </c>
    </row>
    <row r="1535" spans="1:18" ht="14.25" customHeight="1" x14ac:dyDescent="0.35">
      <c r="A1535" t="s">
        <v>12591</v>
      </c>
      <c r="B1535" t="s">
        <v>12592</v>
      </c>
      <c r="C1535" t="s">
        <v>11072</v>
      </c>
      <c r="D1535" t="s">
        <v>3397</v>
      </c>
      <c r="F1535">
        <v>1</v>
      </c>
      <c r="G1535" t="s">
        <v>11073</v>
      </c>
      <c r="H1535" t="s">
        <v>12716</v>
      </c>
      <c r="I1535">
        <v>29095</v>
      </c>
      <c r="J1535">
        <v>715526</v>
      </c>
      <c r="K1535">
        <v>715526</v>
      </c>
      <c r="L1535" s="10">
        <v>1095</v>
      </c>
      <c r="M1535" s="10">
        <v>1197</v>
      </c>
      <c r="N1535" s="10">
        <v>1358</v>
      </c>
      <c r="O1535" s="10">
        <v>1769</v>
      </c>
      <c r="P1535" s="10">
        <v>2103</v>
      </c>
      <c r="Q1535" t="str">
        <f>VLOOKUP(I1535,'CoC Range'!A$2:B$4899,2,FALSE())</f>
        <v>MO-604</v>
      </c>
      <c r="R1535">
        <f>IF(VLOOKUP(Q1535,'CoC Range'!B$2:C$4899,2,FALSE())="",1,0.5)</f>
        <v>0.5</v>
      </c>
    </row>
    <row r="1536" spans="1:18" ht="14.25" customHeight="1" x14ac:dyDescent="0.35">
      <c r="A1536" t="s">
        <v>12591</v>
      </c>
      <c r="B1536" t="s">
        <v>12592</v>
      </c>
      <c r="C1536" t="s">
        <v>12717</v>
      </c>
      <c r="D1536" t="s">
        <v>4193</v>
      </c>
      <c r="F1536">
        <v>1</v>
      </c>
      <c r="G1536" t="s">
        <v>12718</v>
      </c>
      <c r="H1536" t="s">
        <v>12719</v>
      </c>
      <c r="I1536">
        <v>29097</v>
      </c>
      <c r="J1536">
        <v>122788</v>
      </c>
      <c r="K1536">
        <v>122788</v>
      </c>
      <c r="L1536" s="10">
        <v>760</v>
      </c>
      <c r="M1536" s="10">
        <v>765</v>
      </c>
      <c r="N1536" s="10">
        <v>947</v>
      </c>
      <c r="O1536" s="10">
        <v>1237</v>
      </c>
      <c r="P1536" s="10">
        <v>1285</v>
      </c>
      <c r="Q1536" t="str">
        <f>VLOOKUP(I1536,'CoC Range'!A$2:B$4899,2,FALSE())</f>
        <v>MO-602</v>
      </c>
      <c r="R1536">
        <f>IF(VLOOKUP(Q1536,'CoC Range'!B$2:C$4899,2,FALSE())="",1,0.5)</f>
        <v>1</v>
      </c>
    </row>
    <row r="1537" spans="1:18" ht="14.25" customHeight="1" x14ac:dyDescent="0.35">
      <c r="A1537" t="s">
        <v>12591</v>
      </c>
      <c r="B1537" t="s">
        <v>12592</v>
      </c>
      <c r="C1537" t="s">
        <v>10166</v>
      </c>
      <c r="D1537" t="s">
        <v>3399</v>
      </c>
      <c r="F1537">
        <v>1</v>
      </c>
      <c r="G1537" t="s">
        <v>10167</v>
      </c>
      <c r="H1537" t="s">
        <v>12720</v>
      </c>
      <c r="I1537">
        <v>29099</v>
      </c>
      <c r="J1537">
        <v>226984</v>
      </c>
      <c r="K1537">
        <v>226984</v>
      </c>
      <c r="L1537" s="10">
        <v>955</v>
      </c>
      <c r="M1537" s="10">
        <v>995</v>
      </c>
      <c r="N1537" s="10">
        <v>1218</v>
      </c>
      <c r="O1537" s="10">
        <v>1568</v>
      </c>
      <c r="P1537" s="10">
        <v>1812</v>
      </c>
      <c r="Q1537" t="str">
        <f>VLOOKUP(I1537,'CoC Range'!A$2:B$4899,2,FALSE())</f>
        <v>MO-606</v>
      </c>
      <c r="R1537">
        <f>IF(VLOOKUP(Q1537,'CoC Range'!B$2:C$4899,2,FALSE())="",1,0.5)</f>
        <v>0.5</v>
      </c>
    </row>
    <row r="1538" spans="1:18" ht="14.25" customHeight="1" x14ac:dyDescent="0.35">
      <c r="A1538" t="s">
        <v>12591</v>
      </c>
      <c r="B1538" t="s">
        <v>12592</v>
      </c>
      <c r="C1538" t="s">
        <v>12721</v>
      </c>
      <c r="D1538" t="s">
        <v>3613</v>
      </c>
      <c r="F1538">
        <v>0</v>
      </c>
      <c r="G1538" t="s">
        <v>12722</v>
      </c>
      <c r="H1538" t="s">
        <v>12723</v>
      </c>
      <c r="I1538">
        <v>29101</v>
      </c>
      <c r="J1538">
        <v>54025</v>
      </c>
      <c r="K1538">
        <v>54025</v>
      </c>
      <c r="L1538" s="10">
        <v>810</v>
      </c>
      <c r="M1538" s="10">
        <v>815</v>
      </c>
      <c r="N1538" s="10">
        <v>965</v>
      </c>
      <c r="O1538" s="10">
        <v>1342</v>
      </c>
      <c r="P1538" s="10">
        <v>1619</v>
      </c>
      <c r="Q1538" t="str">
        <f>VLOOKUP(I1538,'CoC Range'!A$2:B$4899,2,FALSE())</f>
        <v>MO-606</v>
      </c>
      <c r="R1538">
        <f>IF(VLOOKUP(Q1538,'CoC Range'!B$2:C$4899,2,FALSE())="",1,0.5)</f>
        <v>0.5</v>
      </c>
    </row>
    <row r="1539" spans="1:18" ht="14.25" customHeight="1" x14ac:dyDescent="0.35">
      <c r="A1539" t="s">
        <v>12591</v>
      </c>
      <c r="B1539" t="s">
        <v>12592</v>
      </c>
      <c r="C1539" t="s">
        <v>12724</v>
      </c>
      <c r="D1539" t="s">
        <v>4484</v>
      </c>
      <c r="F1539">
        <v>0</v>
      </c>
      <c r="G1539" t="s">
        <v>12725</v>
      </c>
      <c r="H1539" t="s">
        <v>12726</v>
      </c>
      <c r="I1539">
        <v>29103</v>
      </c>
      <c r="J1539">
        <v>3772</v>
      </c>
      <c r="K1539">
        <v>3772</v>
      </c>
      <c r="L1539" s="10">
        <v>660</v>
      </c>
      <c r="M1539" s="10">
        <v>677</v>
      </c>
      <c r="N1539" s="10">
        <v>888</v>
      </c>
      <c r="O1539" s="10">
        <v>1086</v>
      </c>
      <c r="P1539" s="10">
        <v>1320</v>
      </c>
      <c r="Q1539" t="str">
        <f>VLOOKUP(I1539,'CoC Range'!A$2:B$4899,2,FALSE())</f>
        <v>MO-606</v>
      </c>
      <c r="R1539">
        <f>IF(VLOOKUP(Q1539,'CoC Range'!B$2:C$4899,2,FALSE())="",1,0.5)</f>
        <v>0.5</v>
      </c>
    </row>
    <row r="1540" spans="1:18" ht="14.25" customHeight="1" x14ac:dyDescent="0.35">
      <c r="A1540" t="s">
        <v>12591</v>
      </c>
      <c r="B1540" t="s">
        <v>12592</v>
      </c>
      <c r="C1540" t="s">
        <v>12727</v>
      </c>
      <c r="D1540" t="s">
        <v>5891</v>
      </c>
      <c r="F1540">
        <v>0</v>
      </c>
      <c r="G1540" t="s">
        <v>12728</v>
      </c>
      <c r="H1540" t="s">
        <v>12729</v>
      </c>
      <c r="I1540">
        <v>29105</v>
      </c>
      <c r="J1540">
        <v>36060</v>
      </c>
      <c r="K1540">
        <v>36060</v>
      </c>
      <c r="L1540" s="10">
        <v>671</v>
      </c>
      <c r="M1540" s="10">
        <v>688</v>
      </c>
      <c r="N1540" s="10">
        <v>903</v>
      </c>
      <c r="O1540" s="10">
        <v>1182</v>
      </c>
      <c r="P1540" s="10">
        <v>1482</v>
      </c>
      <c r="Q1540" t="str">
        <f>VLOOKUP(I1540,'CoC Range'!A$2:B$4899,2,FALSE())</f>
        <v>MO-606</v>
      </c>
      <c r="R1540">
        <f>IF(VLOOKUP(Q1540,'CoC Range'!B$2:C$4899,2,FALSE())="",1,0.5)</f>
        <v>0.5</v>
      </c>
    </row>
    <row r="1541" spans="1:18" ht="14.25" customHeight="1" x14ac:dyDescent="0.35">
      <c r="A1541" t="s">
        <v>12591</v>
      </c>
      <c r="B1541" t="s">
        <v>12592</v>
      </c>
      <c r="C1541" t="s">
        <v>11072</v>
      </c>
      <c r="D1541" t="s">
        <v>3615</v>
      </c>
      <c r="F1541">
        <v>1</v>
      </c>
      <c r="G1541" t="s">
        <v>11073</v>
      </c>
      <c r="H1541" t="s">
        <v>12730</v>
      </c>
      <c r="I1541">
        <v>29107</v>
      </c>
      <c r="J1541">
        <v>32858</v>
      </c>
      <c r="K1541">
        <v>32858</v>
      </c>
      <c r="L1541" s="10">
        <v>1095</v>
      </c>
      <c r="M1541" s="10">
        <v>1197</v>
      </c>
      <c r="N1541" s="10">
        <v>1358</v>
      </c>
      <c r="O1541" s="10">
        <v>1769</v>
      </c>
      <c r="P1541" s="10">
        <v>2103</v>
      </c>
      <c r="Q1541" t="str">
        <f>VLOOKUP(I1541,'CoC Range'!A$2:B$4899,2,FALSE())</f>
        <v>MO-606</v>
      </c>
      <c r="R1541">
        <f>IF(VLOOKUP(Q1541,'CoC Range'!B$2:C$4899,2,FALSE())="",1,0.5)</f>
        <v>0.5</v>
      </c>
    </row>
    <row r="1542" spans="1:18" ht="14.25" customHeight="1" x14ac:dyDescent="0.35">
      <c r="A1542" t="s">
        <v>12591</v>
      </c>
      <c r="B1542" t="s">
        <v>12592</v>
      </c>
      <c r="C1542" t="s">
        <v>12731</v>
      </c>
      <c r="D1542" t="s">
        <v>3405</v>
      </c>
      <c r="F1542">
        <v>0</v>
      </c>
      <c r="G1542" t="s">
        <v>12732</v>
      </c>
      <c r="H1542" t="s">
        <v>12733</v>
      </c>
      <c r="I1542">
        <v>29109</v>
      </c>
      <c r="J1542">
        <v>38231</v>
      </c>
      <c r="K1542">
        <v>38231</v>
      </c>
      <c r="L1542" s="10">
        <v>660</v>
      </c>
      <c r="M1542" s="10">
        <v>677</v>
      </c>
      <c r="N1542" s="10">
        <v>888</v>
      </c>
      <c r="O1542" s="10">
        <v>1169</v>
      </c>
      <c r="P1542" s="10">
        <v>1337</v>
      </c>
      <c r="Q1542" t="str">
        <f>VLOOKUP(I1542,'CoC Range'!A$2:B$4899,2,FALSE())</f>
        <v>MO-606</v>
      </c>
      <c r="R1542">
        <f>IF(VLOOKUP(Q1542,'CoC Range'!B$2:C$4899,2,FALSE())="",1,0.5)</f>
        <v>0.5</v>
      </c>
    </row>
    <row r="1543" spans="1:18" ht="14.25" customHeight="1" x14ac:dyDescent="0.35">
      <c r="A1543" t="s">
        <v>12591</v>
      </c>
      <c r="B1543" t="s">
        <v>12592</v>
      </c>
      <c r="C1543" t="s">
        <v>12734</v>
      </c>
      <c r="D1543" t="s">
        <v>4387</v>
      </c>
      <c r="F1543">
        <v>0</v>
      </c>
      <c r="G1543" t="s">
        <v>12735</v>
      </c>
      <c r="H1543" t="s">
        <v>12736</v>
      </c>
      <c r="I1543">
        <v>29111</v>
      </c>
      <c r="J1543">
        <v>9987</v>
      </c>
      <c r="K1543">
        <v>9987</v>
      </c>
      <c r="L1543" s="10">
        <v>612</v>
      </c>
      <c r="M1543" s="10">
        <v>677</v>
      </c>
      <c r="N1543" s="10">
        <v>888</v>
      </c>
      <c r="O1543" s="10">
        <v>1171</v>
      </c>
      <c r="P1543" s="10">
        <v>1176</v>
      </c>
      <c r="Q1543" t="str">
        <f>VLOOKUP(I1543,'CoC Range'!A$2:B$4899,2,FALSE())</f>
        <v>MO-606</v>
      </c>
      <c r="R1543">
        <f>IF(VLOOKUP(Q1543,'CoC Range'!B$2:C$4899,2,FALSE())="",1,0.5)</f>
        <v>0.5</v>
      </c>
    </row>
    <row r="1544" spans="1:18" ht="14.25" customHeight="1" x14ac:dyDescent="0.35">
      <c r="A1544" t="s">
        <v>12591</v>
      </c>
      <c r="B1544" t="s">
        <v>12592</v>
      </c>
      <c r="C1544" t="s">
        <v>10166</v>
      </c>
      <c r="D1544" t="s">
        <v>3619</v>
      </c>
      <c r="F1544">
        <v>1</v>
      </c>
      <c r="G1544" t="s">
        <v>10167</v>
      </c>
      <c r="H1544" t="s">
        <v>12737</v>
      </c>
      <c r="I1544">
        <v>29113</v>
      </c>
      <c r="J1544">
        <v>60172</v>
      </c>
      <c r="K1544">
        <v>60172</v>
      </c>
      <c r="L1544" s="10">
        <v>955</v>
      </c>
      <c r="M1544" s="10">
        <v>995</v>
      </c>
      <c r="N1544" s="10">
        <v>1218</v>
      </c>
      <c r="O1544" s="10">
        <v>1568</v>
      </c>
      <c r="P1544" s="10">
        <v>1812</v>
      </c>
      <c r="Q1544" t="str">
        <f>VLOOKUP(I1544,'CoC Range'!A$2:B$4899,2,FALSE())</f>
        <v>MO-503</v>
      </c>
      <c r="R1544">
        <f>IF(VLOOKUP(Q1544,'CoC Range'!B$2:C$4899,2,FALSE())="",1,0.5)</f>
        <v>1</v>
      </c>
    </row>
    <row r="1545" spans="1:18" ht="14.25" customHeight="1" x14ac:dyDescent="0.35">
      <c r="A1545" t="s">
        <v>12591</v>
      </c>
      <c r="B1545" t="s">
        <v>12592</v>
      </c>
      <c r="C1545" t="s">
        <v>12738</v>
      </c>
      <c r="D1545" t="s">
        <v>4778</v>
      </c>
      <c r="F1545">
        <v>0</v>
      </c>
      <c r="G1545" t="s">
        <v>12739</v>
      </c>
      <c r="H1545" t="s">
        <v>12740</v>
      </c>
      <c r="I1545">
        <v>29115</v>
      </c>
      <c r="J1545">
        <v>11892</v>
      </c>
      <c r="K1545">
        <v>11892</v>
      </c>
      <c r="L1545" s="10">
        <v>660</v>
      </c>
      <c r="M1545" s="10">
        <v>677</v>
      </c>
      <c r="N1545" s="10">
        <v>888</v>
      </c>
      <c r="O1545" s="10">
        <v>1065</v>
      </c>
      <c r="P1545" s="10">
        <v>1176</v>
      </c>
      <c r="Q1545" t="str">
        <f>VLOOKUP(I1545,'CoC Range'!A$2:B$4899,2,FALSE())</f>
        <v>MO-606</v>
      </c>
      <c r="R1545">
        <f>IF(VLOOKUP(Q1545,'CoC Range'!B$2:C$4899,2,FALSE())="",1,0.5)</f>
        <v>0.5</v>
      </c>
    </row>
    <row r="1546" spans="1:18" ht="14.25" customHeight="1" x14ac:dyDescent="0.35">
      <c r="A1546" t="s">
        <v>12591</v>
      </c>
      <c r="B1546" t="s">
        <v>12592</v>
      </c>
      <c r="C1546" t="s">
        <v>12741</v>
      </c>
      <c r="D1546" t="s">
        <v>4491</v>
      </c>
      <c r="F1546">
        <v>0</v>
      </c>
      <c r="G1546" t="s">
        <v>12742</v>
      </c>
      <c r="H1546" t="s">
        <v>12743</v>
      </c>
      <c r="I1546">
        <v>29117</v>
      </c>
      <c r="J1546">
        <v>14402</v>
      </c>
      <c r="K1546">
        <v>14402</v>
      </c>
      <c r="L1546" s="10">
        <v>660</v>
      </c>
      <c r="M1546" s="10">
        <v>677</v>
      </c>
      <c r="N1546" s="10">
        <v>888</v>
      </c>
      <c r="O1546" s="10">
        <v>1147</v>
      </c>
      <c r="P1546" s="10">
        <v>1331</v>
      </c>
      <c r="Q1546" t="str">
        <f>VLOOKUP(I1546,'CoC Range'!A$2:B$4899,2,FALSE())</f>
        <v>MO-606</v>
      </c>
      <c r="R1546">
        <f>IF(VLOOKUP(Q1546,'CoC Range'!B$2:C$4899,2,FALSE())="",1,0.5)</f>
        <v>0.5</v>
      </c>
    </row>
    <row r="1547" spans="1:18" ht="14.25" customHeight="1" x14ac:dyDescent="0.35">
      <c r="A1547" t="s">
        <v>12591</v>
      </c>
      <c r="B1547" t="s">
        <v>12592</v>
      </c>
      <c r="C1547" t="s">
        <v>12744</v>
      </c>
      <c r="D1547" t="s">
        <v>5899</v>
      </c>
      <c r="F1547">
        <v>0</v>
      </c>
      <c r="G1547" t="s">
        <v>12745</v>
      </c>
      <c r="H1547" t="s">
        <v>12746</v>
      </c>
      <c r="I1547">
        <v>29119</v>
      </c>
      <c r="J1547">
        <v>23381</v>
      </c>
      <c r="K1547">
        <v>23381</v>
      </c>
      <c r="L1547" s="10">
        <v>672</v>
      </c>
      <c r="M1547" s="10">
        <v>677</v>
      </c>
      <c r="N1547" s="10">
        <v>888</v>
      </c>
      <c r="O1547" s="10">
        <v>1235</v>
      </c>
      <c r="P1547" s="10">
        <v>1490</v>
      </c>
      <c r="Q1547" t="str">
        <f>VLOOKUP(I1547,'CoC Range'!A$2:B$4899,2,FALSE())</f>
        <v>MO-606</v>
      </c>
      <c r="R1547">
        <f>IF(VLOOKUP(Q1547,'CoC Range'!B$2:C$4899,2,FALSE())="",1,0.5)</f>
        <v>0.5</v>
      </c>
    </row>
    <row r="1548" spans="1:18" ht="14.25" customHeight="1" x14ac:dyDescent="0.35">
      <c r="A1548" t="s">
        <v>12591</v>
      </c>
      <c r="B1548" t="s">
        <v>12592</v>
      </c>
      <c r="C1548" t="s">
        <v>12747</v>
      </c>
      <c r="D1548" t="s">
        <v>3413</v>
      </c>
      <c r="F1548">
        <v>0</v>
      </c>
      <c r="G1548" t="s">
        <v>12748</v>
      </c>
      <c r="H1548" t="s">
        <v>12749</v>
      </c>
      <c r="I1548">
        <v>29121</v>
      </c>
      <c r="J1548">
        <v>15173</v>
      </c>
      <c r="K1548">
        <v>15173</v>
      </c>
      <c r="L1548" s="10">
        <v>645</v>
      </c>
      <c r="M1548" s="10">
        <v>713</v>
      </c>
      <c r="N1548" s="10">
        <v>936</v>
      </c>
      <c r="O1548" s="10">
        <v>1212</v>
      </c>
      <c r="P1548" s="10">
        <v>1324</v>
      </c>
      <c r="Q1548" t="str">
        <f>VLOOKUP(I1548,'CoC Range'!A$2:B$4899,2,FALSE())</f>
        <v>MO-606</v>
      </c>
      <c r="R1548">
        <f>IF(VLOOKUP(Q1548,'CoC Range'!B$2:C$4899,2,FALSE())="",1,0.5)</f>
        <v>0.5</v>
      </c>
    </row>
    <row r="1549" spans="1:18" ht="14.25" customHeight="1" x14ac:dyDescent="0.35">
      <c r="A1549" t="s">
        <v>12591</v>
      </c>
      <c r="B1549" t="s">
        <v>12592</v>
      </c>
      <c r="C1549" t="s">
        <v>12750</v>
      </c>
      <c r="D1549" t="s">
        <v>3415</v>
      </c>
      <c r="F1549">
        <v>0</v>
      </c>
      <c r="G1549" t="s">
        <v>12751</v>
      </c>
      <c r="H1549" t="s">
        <v>12752</v>
      </c>
      <c r="I1549">
        <v>29123</v>
      </c>
      <c r="J1549">
        <v>12649</v>
      </c>
      <c r="K1549">
        <v>12649</v>
      </c>
      <c r="L1549" s="10">
        <v>695</v>
      </c>
      <c r="M1549" s="10">
        <v>713</v>
      </c>
      <c r="N1549" s="10">
        <v>935</v>
      </c>
      <c r="O1549" s="10">
        <v>1133</v>
      </c>
      <c r="P1549" s="10">
        <v>1390</v>
      </c>
      <c r="Q1549" t="str">
        <f>VLOOKUP(I1549,'CoC Range'!A$2:B$4899,2,FALSE())</f>
        <v>MO-606</v>
      </c>
      <c r="R1549">
        <f>IF(VLOOKUP(Q1549,'CoC Range'!B$2:C$4899,2,FALSE())="",1,0.5)</f>
        <v>0.5</v>
      </c>
    </row>
    <row r="1550" spans="1:18" ht="14.25" customHeight="1" x14ac:dyDescent="0.35">
      <c r="A1550" t="s">
        <v>12591</v>
      </c>
      <c r="B1550" t="s">
        <v>12592</v>
      </c>
      <c r="C1550" t="s">
        <v>12753</v>
      </c>
      <c r="D1550" t="s">
        <v>5903</v>
      </c>
      <c r="F1550">
        <v>0</v>
      </c>
      <c r="G1550" t="s">
        <v>12754</v>
      </c>
      <c r="H1550" t="s">
        <v>12755</v>
      </c>
      <c r="I1550">
        <v>29125</v>
      </c>
      <c r="J1550">
        <v>8454</v>
      </c>
      <c r="K1550">
        <v>8454</v>
      </c>
      <c r="L1550" s="10">
        <v>660</v>
      </c>
      <c r="M1550" s="10">
        <v>790</v>
      </c>
      <c r="N1550" s="10">
        <v>888</v>
      </c>
      <c r="O1550" s="10">
        <v>1202</v>
      </c>
      <c r="P1550" s="10">
        <v>1320</v>
      </c>
      <c r="Q1550" t="str">
        <f>VLOOKUP(I1550,'CoC Range'!A$2:B$4899,2,FALSE())</f>
        <v>MO-606</v>
      </c>
      <c r="R1550">
        <f>IF(VLOOKUP(Q1550,'CoC Range'!B$2:C$4899,2,FALSE())="",1,0.5)</f>
        <v>0.5</v>
      </c>
    </row>
    <row r="1551" spans="1:18" ht="14.25" customHeight="1" x14ac:dyDescent="0.35">
      <c r="A1551" t="s">
        <v>12591</v>
      </c>
      <c r="B1551" t="s">
        <v>12592</v>
      </c>
      <c r="C1551" t="s">
        <v>12756</v>
      </c>
      <c r="D1551" t="s">
        <v>3419</v>
      </c>
      <c r="F1551">
        <v>0</v>
      </c>
      <c r="G1551" t="s">
        <v>12757</v>
      </c>
      <c r="H1551" t="s">
        <v>12758</v>
      </c>
      <c r="I1551">
        <v>29127</v>
      </c>
      <c r="J1551">
        <v>28525</v>
      </c>
      <c r="K1551">
        <v>28525</v>
      </c>
      <c r="L1551" s="10">
        <v>707</v>
      </c>
      <c r="M1551" s="10">
        <v>729</v>
      </c>
      <c r="N1551" s="10">
        <v>952</v>
      </c>
      <c r="O1551" s="10">
        <v>1256</v>
      </c>
      <c r="P1551" s="10">
        <v>1260</v>
      </c>
      <c r="Q1551" t="str">
        <f>VLOOKUP(I1551,'CoC Range'!A$2:B$4899,2,FALSE())</f>
        <v>MO-606</v>
      </c>
      <c r="R1551">
        <f>IF(VLOOKUP(Q1551,'CoC Range'!B$2:C$4899,2,FALSE())="",1,0.5)</f>
        <v>0.5</v>
      </c>
    </row>
    <row r="1552" spans="1:18" ht="14.25" customHeight="1" x14ac:dyDescent="0.35">
      <c r="A1552" t="s">
        <v>12591</v>
      </c>
      <c r="B1552" t="s">
        <v>12592</v>
      </c>
      <c r="C1552" t="s">
        <v>12759</v>
      </c>
      <c r="D1552" t="s">
        <v>4512</v>
      </c>
      <c r="F1552">
        <v>0</v>
      </c>
      <c r="G1552" t="s">
        <v>12760</v>
      </c>
      <c r="H1552" t="s">
        <v>12761</v>
      </c>
      <c r="I1552">
        <v>29129</v>
      </c>
      <c r="J1552">
        <v>3517</v>
      </c>
      <c r="K1552">
        <v>3517</v>
      </c>
      <c r="L1552" s="10">
        <v>660</v>
      </c>
      <c r="M1552" s="10">
        <v>677</v>
      </c>
      <c r="N1552" s="10">
        <v>888</v>
      </c>
      <c r="O1552" s="10">
        <v>1235</v>
      </c>
      <c r="P1552" s="10">
        <v>1320</v>
      </c>
      <c r="Q1552" t="str">
        <f>VLOOKUP(I1552,'CoC Range'!A$2:B$4899,2,FALSE())</f>
        <v>MO-606</v>
      </c>
      <c r="R1552">
        <f>IF(VLOOKUP(Q1552,'CoC Range'!B$2:C$4899,2,FALSE())="",1,0.5)</f>
        <v>0.5</v>
      </c>
    </row>
    <row r="1553" spans="1:18" ht="14.25" customHeight="1" x14ac:dyDescent="0.35">
      <c r="A1553" t="s">
        <v>12591</v>
      </c>
      <c r="B1553" t="s">
        <v>12592</v>
      </c>
      <c r="C1553" t="s">
        <v>12762</v>
      </c>
      <c r="D1553" t="s">
        <v>3629</v>
      </c>
      <c r="F1553">
        <v>0</v>
      </c>
      <c r="G1553" t="s">
        <v>12763</v>
      </c>
      <c r="H1553" t="s">
        <v>12764</v>
      </c>
      <c r="I1553">
        <v>29131</v>
      </c>
      <c r="J1553">
        <v>24855</v>
      </c>
      <c r="K1553">
        <v>24855</v>
      </c>
      <c r="L1553" s="10">
        <v>667</v>
      </c>
      <c r="M1553" s="10">
        <v>819</v>
      </c>
      <c r="N1553" s="10">
        <v>898</v>
      </c>
      <c r="O1553" s="10">
        <v>1088</v>
      </c>
      <c r="P1553" s="10">
        <v>1416</v>
      </c>
      <c r="Q1553" t="str">
        <f>VLOOKUP(I1553,'CoC Range'!A$2:B$4899,2,FALSE())</f>
        <v>MO-606</v>
      </c>
      <c r="R1553">
        <f>IF(VLOOKUP(Q1553,'CoC Range'!B$2:C$4899,2,FALSE())="",1,0.5)</f>
        <v>0.5</v>
      </c>
    </row>
    <row r="1554" spans="1:18" ht="14.25" customHeight="1" x14ac:dyDescent="0.35">
      <c r="A1554" t="s">
        <v>12591</v>
      </c>
      <c r="B1554" t="s">
        <v>12592</v>
      </c>
      <c r="C1554" t="s">
        <v>12765</v>
      </c>
      <c r="D1554" t="s">
        <v>3631</v>
      </c>
      <c r="F1554">
        <v>0</v>
      </c>
      <c r="G1554" t="s">
        <v>12766</v>
      </c>
      <c r="H1554" t="s">
        <v>12767</v>
      </c>
      <c r="I1554">
        <v>29133</v>
      </c>
      <c r="J1554">
        <v>12305</v>
      </c>
      <c r="K1554">
        <v>12305</v>
      </c>
      <c r="L1554" s="10">
        <v>660</v>
      </c>
      <c r="M1554" s="10">
        <v>677</v>
      </c>
      <c r="N1554" s="10">
        <v>888</v>
      </c>
      <c r="O1554" s="10">
        <v>1196</v>
      </c>
      <c r="P1554" s="10">
        <v>1407</v>
      </c>
      <c r="Q1554" t="str">
        <f>VLOOKUP(I1554,'CoC Range'!A$2:B$4899,2,FALSE())</f>
        <v>MO-606</v>
      </c>
      <c r="R1554">
        <f>IF(VLOOKUP(Q1554,'CoC Range'!B$2:C$4899,2,FALSE())="",1,0.5)</f>
        <v>0.5</v>
      </c>
    </row>
    <row r="1555" spans="1:18" ht="14.25" customHeight="1" x14ac:dyDescent="0.35">
      <c r="A1555" t="s">
        <v>12591</v>
      </c>
      <c r="B1555" t="s">
        <v>12592</v>
      </c>
      <c r="C1555" t="s">
        <v>12768</v>
      </c>
      <c r="D1555" t="s">
        <v>5909</v>
      </c>
      <c r="F1555">
        <v>1</v>
      </c>
      <c r="G1555" t="s">
        <v>12769</v>
      </c>
      <c r="H1555" t="s">
        <v>12770</v>
      </c>
      <c r="I1555">
        <v>29135</v>
      </c>
      <c r="J1555">
        <v>15401</v>
      </c>
      <c r="K1555">
        <v>15401</v>
      </c>
      <c r="L1555" s="10">
        <v>698</v>
      </c>
      <c r="M1555" s="10">
        <v>703</v>
      </c>
      <c r="N1555" s="10">
        <v>922</v>
      </c>
      <c r="O1555" s="10">
        <v>1260</v>
      </c>
      <c r="P1555" s="10">
        <v>1413</v>
      </c>
      <c r="Q1555" t="str">
        <f>VLOOKUP(I1555,'CoC Range'!A$2:B$4899,2,FALSE())</f>
        <v>MO-606</v>
      </c>
      <c r="R1555">
        <f>IF(VLOOKUP(Q1555,'CoC Range'!B$2:C$4899,2,FALSE())="",1,0.5)</f>
        <v>0.5</v>
      </c>
    </row>
    <row r="1556" spans="1:18" ht="14.25" customHeight="1" x14ac:dyDescent="0.35">
      <c r="A1556" t="s">
        <v>12591</v>
      </c>
      <c r="B1556" t="s">
        <v>12592</v>
      </c>
      <c r="C1556" t="s">
        <v>12771</v>
      </c>
      <c r="D1556" t="s">
        <v>3425</v>
      </c>
      <c r="F1556">
        <v>0</v>
      </c>
      <c r="G1556" t="s">
        <v>12772</v>
      </c>
      <c r="H1556" t="s">
        <v>12773</v>
      </c>
      <c r="I1556">
        <v>29137</v>
      </c>
      <c r="J1556">
        <v>8668</v>
      </c>
      <c r="K1556">
        <v>8668</v>
      </c>
      <c r="L1556" s="10">
        <v>660</v>
      </c>
      <c r="M1556" s="10">
        <v>677</v>
      </c>
      <c r="N1556" s="10">
        <v>888</v>
      </c>
      <c r="O1556" s="10">
        <v>1065</v>
      </c>
      <c r="P1556" s="10">
        <v>1303</v>
      </c>
      <c r="Q1556" t="str">
        <f>VLOOKUP(I1556,'CoC Range'!A$2:B$4899,2,FALSE())</f>
        <v>MO-606</v>
      </c>
      <c r="R1556">
        <f>IF(VLOOKUP(Q1556,'CoC Range'!B$2:C$4899,2,FALSE())="",1,0.5)</f>
        <v>0.5</v>
      </c>
    </row>
    <row r="1557" spans="1:18" ht="14.25" customHeight="1" x14ac:dyDescent="0.35">
      <c r="A1557" t="s">
        <v>12591</v>
      </c>
      <c r="B1557" t="s">
        <v>12592</v>
      </c>
      <c r="C1557" t="s">
        <v>12774</v>
      </c>
      <c r="D1557" t="s">
        <v>3427</v>
      </c>
      <c r="F1557">
        <v>0</v>
      </c>
      <c r="G1557" t="s">
        <v>12775</v>
      </c>
      <c r="H1557" t="s">
        <v>12776</v>
      </c>
      <c r="I1557">
        <v>29139</v>
      </c>
      <c r="J1557">
        <v>11421</v>
      </c>
      <c r="K1557">
        <v>11421</v>
      </c>
      <c r="L1557" s="10">
        <v>672</v>
      </c>
      <c r="M1557" s="10">
        <v>677</v>
      </c>
      <c r="N1557" s="10">
        <v>888</v>
      </c>
      <c r="O1557" s="10">
        <v>1226</v>
      </c>
      <c r="P1557" s="10">
        <v>1336</v>
      </c>
      <c r="Q1557" t="str">
        <f>VLOOKUP(I1557,'CoC Range'!A$2:B$4899,2,FALSE())</f>
        <v>MO-606</v>
      </c>
      <c r="R1557">
        <f>IF(VLOOKUP(Q1557,'CoC Range'!B$2:C$4899,2,FALSE())="",1,0.5)</f>
        <v>0.5</v>
      </c>
    </row>
    <row r="1558" spans="1:18" ht="14.25" customHeight="1" x14ac:dyDescent="0.35">
      <c r="A1558" t="s">
        <v>12591</v>
      </c>
      <c r="B1558" t="s">
        <v>12592</v>
      </c>
      <c r="C1558" t="s">
        <v>12777</v>
      </c>
      <c r="D1558" t="s">
        <v>3429</v>
      </c>
      <c r="F1558">
        <v>0</v>
      </c>
      <c r="G1558" t="s">
        <v>12778</v>
      </c>
      <c r="H1558" t="s">
        <v>12779</v>
      </c>
      <c r="I1558">
        <v>29141</v>
      </c>
      <c r="J1558">
        <v>21169</v>
      </c>
      <c r="K1558">
        <v>21169</v>
      </c>
      <c r="L1558" s="10">
        <v>660</v>
      </c>
      <c r="M1558" s="10">
        <v>745</v>
      </c>
      <c r="N1558" s="10">
        <v>888</v>
      </c>
      <c r="O1558" s="10">
        <v>1171</v>
      </c>
      <c r="P1558" s="10">
        <v>1176</v>
      </c>
      <c r="Q1558" t="str">
        <f>VLOOKUP(I1558,'CoC Range'!A$2:B$4899,2,FALSE())</f>
        <v>MO-606</v>
      </c>
      <c r="R1558">
        <f>IF(VLOOKUP(Q1558,'CoC Range'!B$2:C$4899,2,FALSE())="",1,0.5)</f>
        <v>0.5</v>
      </c>
    </row>
    <row r="1559" spans="1:18" ht="14.25" customHeight="1" x14ac:dyDescent="0.35">
      <c r="A1559" t="s">
        <v>12591</v>
      </c>
      <c r="B1559" t="s">
        <v>12592</v>
      </c>
      <c r="C1559" t="s">
        <v>12780</v>
      </c>
      <c r="D1559" t="s">
        <v>5914</v>
      </c>
      <c r="F1559">
        <v>0</v>
      </c>
      <c r="G1559" t="s">
        <v>12781</v>
      </c>
      <c r="H1559" t="s">
        <v>12782</v>
      </c>
      <c r="I1559">
        <v>29143</v>
      </c>
      <c r="J1559">
        <v>16341</v>
      </c>
      <c r="K1559">
        <v>16341</v>
      </c>
      <c r="L1559" s="10">
        <v>661</v>
      </c>
      <c r="M1559" s="10">
        <v>678</v>
      </c>
      <c r="N1559" s="10">
        <v>890</v>
      </c>
      <c r="O1559" s="10">
        <v>1067</v>
      </c>
      <c r="P1559" s="10">
        <v>1178</v>
      </c>
      <c r="Q1559" t="str">
        <f>VLOOKUP(I1559,'CoC Range'!A$2:B$4899,2,FALSE())</f>
        <v>MO-606</v>
      </c>
      <c r="R1559">
        <f>IF(VLOOKUP(Q1559,'CoC Range'!B$2:C$4899,2,FALSE())="",1,0.5)</f>
        <v>0.5</v>
      </c>
    </row>
    <row r="1560" spans="1:18" ht="14.25" customHeight="1" x14ac:dyDescent="0.35">
      <c r="A1560" t="s">
        <v>12591</v>
      </c>
      <c r="B1560" t="s">
        <v>12592</v>
      </c>
      <c r="C1560" t="s">
        <v>12717</v>
      </c>
      <c r="D1560" t="s">
        <v>3637</v>
      </c>
      <c r="F1560">
        <v>1</v>
      </c>
      <c r="G1560" t="s">
        <v>12718</v>
      </c>
      <c r="H1560" t="s">
        <v>12783</v>
      </c>
      <c r="I1560">
        <v>29145</v>
      </c>
      <c r="J1560">
        <v>59019</v>
      </c>
      <c r="K1560">
        <v>59019</v>
      </c>
      <c r="L1560" s="10">
        <v>760</v>
      </c>
      <c r="M1560" s="10">
        <v>765</v>
      </c>
      <c r="N1560" s="10">
        <v>947</v>
      </c>
      <c r="O1560" s="10">
        <v>1237</v>
      </c>
      <c r="P1560" s="10">
        <v>1285</v>
      </c>
      <c r="Q1560" t="str">
        <f>VLOOKUP(I1560,'CoC Range'!A$2:B$4899,2,FALSE())</f>
        <v>MO-602</v>
      </c>
      <c r="R1560">
        <f>IF(VLOOKUP(Q1560,'CoC Range'!B$2:C$4899,2,FALSE())="",1,0.5)</f>
        <v>1</v>
      </c>
    </row>
    <row r="1561" spans="1:18" ht="14.25" customHeight="1" x14ac:dyDescent="0.35">
      <c r="A1561" t="s">
        <v>12591</v>
      </c>
      <c r="B1561" t="s">
        <v>12592</v>
      </c>
      <c r="C1561" t="s">
        <v>12784</v>
      </c>
      <c r="D1561" t="s">
        <v>5917</v>
      </c>
      <c r="F1561">
        <v>0</v>
      </c>
      <c r="G1561" t="s">
        <v>12785</v>
      </c>
      <c r="H1561" t="s">
        <v>12786</v>
      </c>
      <c r="I1561">
        <v>29147</v>
      </c>
      <c r="J1561">
        <v>21140</v>
      </c>
      <c r="K1561">
        <v>21140</v>
      </c>
      <c r="L1561" s="10">
        <v>714</v>
      </c>
      <c r="M1561" s="10">
        <v>718</v>
      </c>
      <c r="N1561" s="10">
        <v>906</v>
      </c>
      <c r="O1561" s="10">
        <v>1160</v>
      </c>
      <c r="P1561" s="10">
        <v>1520</v>
      </c>
      <c r="Q1561" t="str">
        <f>VLOOKUP(I1561,'CoC Range'!A$2:B$4899,2,FALSE())</f>
        <v>MO-606</v>
      </c>
      <c r="R1561">
        <f>IF(VLOOKUP(Q1561,'CoC Range'!B$2:C$4899,2,FALSE())="",1,0.5)</f>
        <v>0.5</v>
      </c>
    </row>
    <row r="1562" spans="1:18" ht="14.25" customHeight="1" x14ac:dyDescent="0.35">
      <c r="A1562" t="s">
        <v>12591</v>
      </c>
      <c r="B1562" t="s">
        <v>12592</v>
      </c>
      <c r="C1562" t="s">
        <v>12787</v>
      </c>
      <c r="D1562" t="s">
        <v>5919</v>
      </c>
      <c r="F1562">
        <v>0</v>
      </c>
      <c r="G1562" t="s">
        <v>12788</v>
      </c>
      <c r="H1562" t="s">
        <v>12789</v>
      </c>
      <c r="I1562">
        <v>29149</v>
      </c>
      <c r="J1562">
        <v>8783</v>
      </c>
      <c r="K1562">
        <v>8783</v>
      </c>
      <c r="L1562" s="10">
        <v>660</v>
      </c>
      <c r="M1562" s="10">
        <v>677</v>
      </c>
      <c r="N1562" s="10">
        <v>888</v>
      </c>
      <c r="O1562" s="10">
        <v>1235</v>
      </c>
      <c r="P1562" s="10">
        <v>1349</v>
      </c>
      <c r="Q1562" t="str">
        <f>VLOOKUP(I1562,'CoC Range'!A$2:B$4899,2,FALSE())</f>
        <v>MO-606</v>
      </c>
      <c r="R1562">
        <f>IF(VLOOKUP(Q1562,'CoC Range'!B$2:C$4899,2,FALSE())="",1,0.5)</f>
        <v>0.5</v>
      </c>
    </row>
    <row r="1563" spans="1:18" ht="14.25" customHeight="1" x14ac:dyDescent="0.35">
      <c r="A1563" t="s">
        <v>12591</v>
      </c>
      <c r="B1563" t="s">
        <v>12592</v>
      </c>
      <c r="C1563" t="s">
        <v>12652</v>
      </c>
      <c r="D1563" t="s">
        <v>4953</v>
      </c>
      <c r="F1563">
        <v>1</v>
      </c>
      <c r="G1563" t="s">
        <v>12653</v>
      </c>
      <c r="H1563" t="s">
        <v>12790</v>
      </c>
      <c r="I1563">
        <v>29151</v>
      </c>
      <c r="J1563">
        <v>13374</v>
      </c>
      <c r="K1563">
        <v>13374</v>
      </c>
      <c r="L1563" s="10">
        <v>689</v>
      </c>
      <c r="M1563" s="10">
        <v>694</v>
      </c>
      <c r="N1563" s="10">
        <v>910</v>
      </c>
      <c r="O1563" s="10">
        <v>1266</v>
      </c>
      <c r="P1563" s="10">
        <v>1379</v>
      </c>
      <c r="Q1563" t="str">
        <f>VLOOKUP(I1563,'CoC Range'!A$2:B$4899,2,FALSE())</f>
        <v>MO-606</v>
      </c>
      <c r="R1563">
        <f>IF(VLOOKUP(Q1563,'CoC Range'!B$2:C$4899,2,FALSE())="",1,0.5)</f>
        <v>0.5</v>
      </c>
    </row>
    <row r="1564" spans="1:18" ht="14.25" customHeight="1" x14ac:dyDescent="0.35">
      <c r="A1564" t="s">
        <v>12591</v>
      </c>
      <c r="B1564" t="s">
        <v>12592</v>
      </c>
      <c r="C1564" t="s">
        <v>12791</v>
      </c>
      <c r="D1564" t="s">
        <v>5922</v>
      </c>
      <c r="F1564">
        <v>0</v>
      </c>
      <c r="G1564" t="s">
        <v>12792</v>
      </c>
      <c r="H1564" t="s">
        <v>12793</v>
      </c>
      <c r="I1564">
        <v>29153</v>
      </c>
      <c r="J1564">
        <v>8688</v>
      </c>
      <c r="K1564">
        <v>8688</v>
      </c>
      <c r="L1564" s="10">
        <v>660</v>
      </c>
      <c r="M1564" s="10">
        <v>677</v>
      </c>
      <c r="N1564" s="10">
        <v>888</v>
      </c>
      <c r="O1564" s="10">
        <v>1065</v>
      </c>
      <c r="P1564" s="10">
        <v>1176</v>
      </c>
      <c r="Q1564" t="str">
        <f>VLOOKUP(I1564,'CoC Range'!A$2:B$4899,2,FALSE())</f>
        <v>MO-606</v>
      </c>
      <c r="R1564">
        <f>IF(VLOOKUP(Q1564,'CoC Range'!B$2:C$4899,2,FALSE())="",1,0.5)</f>
        <v>0.5</v>
      </c>
    </row>
    <row r="1565" spans="1:18" ht="14.25" customHeight="1" x14ac:dyDescent="0.35">
      <c r="A1565" t="s">
        <v>12591</v>
      </c>
      <c r="B1565" t="s">
        <v>12592</v>
      </c>
      <c r="C1565" t="s">
        <v>12794</v>
      </c>
      <c r="D1565" t="s">
        <v>5924</v>
      </c>
      <c r="F1565">
        <v>0</v>
      </c>
      <c r="G1565" t="s">
        <v>12795</v>
      </c>
      <c r="H1565" t="s">
        <v>12796</v>
      </c>
      <c r="I1565">
        <v>29155</v>
      </c>
      <c r="J1565">
        <v>15555</v>
      </c>
      <c r="K1565">
        <v>15555</v>
      </c>
      <c r="L1565" s="10">
        <v>660</v>
      </c>
      <c r="M1565" s="10">
        <v>713</v>
      </c>
      <c r="N1565" s="10">
        <v>888</v>
      </c>
      <c r="O1565" s="10">
        <v>1171</v>
      </c>
      <c r="P1565" s="10">
        <v>1176</v>
      </c>
      <c r="Q1565" t="str">
        <f>VLOOKUP(I1565,'CoC Range'!A$2:B$4899,2,FALSE())</f>
        <v>MO-606</v>
      </c>
      <c r="R1565">
        <f>IF(VLOOKUP(Q1565,'CoC Range'!B$2:C$4899,2,FALSE())="",1,0.5)</f>
        <v>0.5</v>
      </c>
    </row>
    <row r="1566" spans="1:18" ht="14.25" customHeight="1" x14ac:dyDescent="0.35">
      <c r="A1566" t="s">
        <v>12591</v>
      </c>
      <c r="B1566" t="s">
        <v>12592</v>
      </c>
      <c r="C1566" t="s">
        <v>12797</v>
      </c>
      <c r="D1566" t="s">
        <v>3431</v>
      </c>
      <c r="F1566">
        <v>0</v>
      </c>
      <c r="G1566" t="s">
        <v>12798</v>
      </c>
      <c r="H1566" t="s">
        <v>12799</v>
      </c>
      <c r="I1566">
        <v>29157</v>
      </c>
      <c r="J1566">
        <v>18970</v>
      </c>
      <c r="K1566">
        <v>18970</v>
      </c>
      <c r="L1566" s="10">
        <v>707</v>
      </c>
      <c r="M1566" s="10">
        <v>868</v>
      </c>
      <c r="N1566" s="10">
        <v>952</v>
      </c>
      <c r="O1566" s="10">
        <v>1260</v>
      </c>
      <c r="P1566" s="10">
        <v>1265</v>
      </c>
      <c r="Q1566" t="str">
        <f>VLOOKUP(I1566,'CoC Range'!A$2:B$4899,2,FALSE())</f>
        <v>MO-606</v>
      </c>
      <c r="R1566">
        <f>IF(VLOOKUP(Q1566,'CoC Range'!B$2:C$4899,2,FALSE())="",1,0.5)</f>
        <v>0.5</v>
      </c>
    </row>
    <row r="1567" spans="1:18" ht="14.25" customHeight="1" x14ac:dyDescent="0.35">
      <c r="A1567" t="s">
        <v>12591</v>
      </c>
      <c r="B1567" t="s">
        <v>12592</v>
      </c>
      <c r="C1567" t="s">
        <v>12800</v>
      </c>
      <c r="D1567" t="s">
        <v>5927</v>
      </c>
      <c r="F1567">
        <v>0</v>
      </c>
      <c r="G1567" t="s">
        <v>12801</v>
      </c>
      <c r="H1567" t="s">
        <v>12802</v>
      </c>
      <c r="I1567">
        <v>29159</v>
      </c>
      <c r="J1567">
        <v>43059</v>
      </c>
      <c r="K1567">
        <v>43059</v>
      </c>
      <c r="L1567" s="10">
        <v>740</v>
      </c>
      <c r="M1567" s="10">
        <v>745</v>
      </c>
      <c r="N1567" s="10">
        <v>978</v>
      </c>
      <c r="O1567" s="10">
        <v>1268</v>
      </c>
      <c r="P1567" s="10">
        <v>1411</v>
      </c>
      <c r="Q1567" t="str">
        <f>VLOOKUP(I1567,'CoC Range'!A$2:B$4899,2,FALSE())</f>
        <v>MO-606</v>
      </c>
      <c r="R1567">
        <f>IF(VLOOKUP(Q1567,'CoC Range'!B$2:C$4899,2,FALSE())="",1,0.5)</f>
        <v>0.5</v>
      </c>
    </row>
    <row r="1568" spans="1:18" ht="14.25" customHeight="1" x14ac:dyDescent="0.35">
      <c r="A1568" t="s">
        <v>12591</v>
      </c>
      <c r="B1568" t="s">
        <v>12592</v>
      </c>
      <c r="C1568" t="s">
        <v>12803</v>
      </c>
      <c r="D1568" t="s">
        <v>5929</v>
      </c>
      <c r="F1568">
        <v>0</v>
      </c>
      <c r="G1568" t="s">
        <v>12804</v>
      </c>
      <c r="H1568" t="s">
        <v>12805</v>
      </c>
      <c r="I1568">
        <v>29161</v>
      </c>
      <c r="J1568">
        <v>44843</v>
      </c>
      <c r="K1568">
        <v>44843</v>
      </c>
      <c r="L1568" s="10">
        <v>730</v>
      </c>
      <c r="M1568" s="10">
        <v>742</v>
      </c>
      <c r="N1568" s="10">
        <v>933</v>
      </c>
      <c r="O1568" s="10">
        <v>1231</v>
      </c>
      <c r="P1568" s="10">
        <v>1235</v>
      </c>
      <c r="Q1568" t="str">
        <f>VLOOKUP(I1568,'CoC Range'!A$2:B$4899,2,FALSE())</f>
        <v>MO-606</v>
      </c>
      <c r="R1568">
        <f>IF(VLOOKUP(Q1568,'CoC Range'!B$2:C$4899,2,FALSE())="",1,0.5)</f>
        <v>0.5</v>
      </c>
    </row>
    <row r="1569" spans="1:18" ht="14.25" customHeight="1" x14ac:dyDescent="0.35">
      <c r="A1569" t="s">
        <v>12591</v>
      </c>
      <c r="B1569" t="s">
        <v>12592</v>
      </c>
      <c r="C1569" t="s">
        <v>12806</v>
      </c>
      <c r="D1569" t="s">
        <v>3435</v>
      </c>
      <c r="F1569">
        <v>0</v>
      </c>
      <c r="G1569" t="s">
        <v>12807</v>
      </c>
      <c r="H1569" t="s">
        <v>12808</v>
      </c>
      <c r="I1569">
        <v>29163</v>
      </c>
      <c r="J1569">
        <v>17719</v>
      </c>
      <c r="K1569">
        <v>17719</v>
      </c>
      <c r="L1569" s="10">
        <v>682</v>
      </c>
      <c r="M1569" s="10">
        <v>700</v>
      </c>
      <c r="N1569" s="10">
        <v>918</v>
      </c>
      <c r="O1569" s="10">
        <v>1101</v>
      </c>
      <c r="P1569" s="10">
        <v>1215</v>
      </c>
      <c r="Q1569" t="str">
        <f>VLOOKUP(I1569,'CoC Range'!A$2:B$4899,2,FALSE())</f>
        <v>MO-606</v>
      </c>
      <c r="R1569">
        <f>IF(VLOOKUP(Q1569,'CoC Range'!B$2:C$4899,2,FALSE())="",1,0.5)</f>
        <v>0.5</v>
      </c>
    </row>
    <row r="1570" spans="1:18" ht="14.25" customHeight="1" x14ac:dyDescent="0.35">
      <c r="A1570" t="s">
        <v>12591</v>
      </c>
      <c r="B1570" t="s">
        <v>12592</v>
      </c>
      <c r="C1570" t="s">
        <v>11072</v>
      </c>
      <c r="D1570" t="s">
        <v>5932</v>
      </c>
      <c r="F1570">
        <v>1</v>
      </c>
      <c r="G1570" t="s">
        <v>11073</v>
      </c>
      <c r="H1570" t="s">
        <v>12809</v>
      </c>
      <c r="I1570">
        <v>29165</v>
      </c>
      <c r="J1570">
        <v>107033</v>
      </c>
      <c r="K1570">
        <v>107033</v>
      </c>
      <c r="L1570" s="10">
        <v>1095</v>
      </c>
      <c r="M1570" s="10">
        <v>1197</v>
      </c>
      <c r="N1570" s="10">
        <v>1358</v>
      </c>
      <c r="O1570" s="10">
        <v>1769</v>
      </c>
      <c r="P1570" s="10">
        <v>2103</v>
      </c>
      <c r="Q1570" t="str">
        <f>VLOOKUP(I1570,'CoC Range'!A$2:B$4899,2,FALSE())</f>
        <v>MO-606</v>
      </c>
      <c r="R1570">
        <f>IF(VLOOKUP(Q1570,'CoC Range'!B$2:C$4899,2,FALSE())="",1,0.5)</f>
        <v>0.5</v>
      </c>
    </row>
    <row r="1571" spans="1:18" ht="14.25" customHeight="1" x14ac:dyDescent="0.35">
      <c r="A1571" t="s">
        <v>12591</v>
      </c>
      <c r="B1571" t="s">
        <v>12592</v>
      </c>
      <c r="C1571" t="s">
        <v>12810</v>
      </c>
      <c r="D1571" t="s">
        <v>3647</v>
      </c>
      <c r="F1571">
        <v>1</v>
      </c>
      <c r="G1571" t="s">
        <v>12811</v>
      </c>
      <c r="H1571" t="s">
        <v>12812</v>
      </c>
      <c r="I1571">
        <v>29167</v>
      </c>
      <c r="J1571">
        <v>31877</v>
      </c>
      <c r="K1571">
        <v>31877</v>
      </c>
      <c r="L1571" s="10">
        <v>729</v>
      </c>
      <c r="M1571" s="10">
        <v>733</v>
      </c>
      <c r="N1571" s="10">
        <v>888</v>
      </c>
      <c r="O1571" s="10">
        <v>1235</v>
      </c>
      <c r="P1571" s="10">
        <v>1490</v>
      </c>
      <c r="Q1571" t="str">
        <f>VLOOKUP(I1571,'CoC Range'!A$2:B$4899,2,FALSE())</f>
        <v>MO-606</v>
      </c>
      <c r="R1571">
        <f>IF(VLOOKUP(Q1571,'CoC Range'!B$2:C$4899,2,FALSE())="",1,0.5)</f>
        <v>0.5</v>
      </c>
    </row>
    <row r="1572" spans="1:18" ht="14.25" customHeight="1" x14ac:dyDescent="0.35">
      <c r="A1572" t="s">
        <v>12591</v>
      </c>
      <c r="B1572" t="s">
        <v>12592</v>
      </c>
      <c r="C1572" t="s">
        <v>12813</v>
      </c>
      <c r="D1572" t="s">
        <v>3653</v>
      </c>
      <c r="F1572">
        <v>0</v>
      </c>
      <c r="G1572" t="s">
        <v>12814</v>
      </c>
      <c r="H1572" t="s">
        <v>12815</v>
      </c>
      <c r="I1572">
        <v>29169</v>
      </c>
      <c r="J1572">
        <v>53726</v>
      </c>
      <c r="K1572">
        <v>53726</v>
      </c>
      <c r="L1572" s="10">
        <v>789</v>
      </c>
      <c r="M1572" s="10">
        <v>809</v>
      </c>
      <c r="N1572" s="10">
        <v>1062</v>
      </c>
      <c r="O1572" s="10">
        <v>1477</v>
      </c>
      <c r="P1572" s="10">
        <v>1699</v>
      </c>
      <c r="Q1572" t="str">
        <f>VLOOKUP(I1572,'CoC Range'!A$2:B$4899,2,FALSE())</f>
        <v>MO-606</v>
      </c>
      <c r="R1572">
        <f>IF(VLOOKUP(Q1572,'CoC Range'!B$2:C$4899,2,FALSE())="",1,0.5)</f>
        <v>0.5</v>
      </c>
    </row>
    <row r="1573" spans="1:18" ht="14.25" customHeight="1" x14ac:dyDescent="0.35">
      <c r="A1573" t="s">
        <v>12591</v>
      </c>
      <c r="B1573" t="s">
        <v>12592</v>
      </c>
      <c r="C1573" t="s">
        <v>12816</v>
      </c>
      <c r="D1573" t="s">
        <v>4033</v>
      </c>
      <c r="F1573">
        <v>0</v>
      </c>
      <c r="G1573" t="s">
        <v>12817</v>
      </c>
      <c r="H1573" t="s">
        <v>12818</v>
      </c>
      <c r="I1573">
        <v>29171</v>
      </c>
      <c r="J1573">
        <v>4698</v>
      </c>
      <c r="K1573">
        <v>4698</v>
      </c>
      <c r="L1573" s="10">
        <v>660</v>
      </c>
      <c r="M1573" s="10">
        <v>698</v>
      </c>
      <c r="N1573" s="10">
        <v>888</v>
      </c>
      <c r="O1573" s="10">
        <v>1065</v>
      </c>
      <c r="P1573" s="10">
        <v>1320</v>
      </c>
      <c r="Q1573" t="str">
        <f>VLOOKUP(I1573,'CoC Range'!A$2:B$4899,2,FALSE())</f>
        <v>MO-606</v>
      </c>
      <c r="R1573">
        <f>IF(VLOOKUP(Q1573,'CoC Range'!B$2:C$4899,2,FALSE())="",1,0.5)</f>
        <v>0.5</v>
      </c>
    </row>
    <row r="1574" spans="1:18" ht="14.25" customHeight="1" x14ac:dyDescent="0.35">
      <c r="A1574" t="s">
        <v>12591</v>
      </c>
      <c r="B1574" t="s">
        <v>12592</v>
      </c>
      <c r="C1574" t="s">
        <v>12819</v>
      </c>
      <c r="D1574" t="s">
        <v>5937</v>
      </c>
      <c r="F1574">
        <v>0</v>
      </c>
      <c r="G1574" t="s">
        <v>12820</v>
      </c>
      <c r="H1574" t="s">
        <v>12821</v>
      </c>
      <c r="I1574">
        <v>29173</v>
      </c>
      <c r="J1574">
        <v>10356</v>
      </c>
      <c r="K1574">
        <v>10356</v>
      </c>
      <c r="L1574" s="10">
        <v>660</v>
      </c>
      <c r="M1574" s="10">
        <v>677</v>
      </c>
      <c r="N1574" s="10">
        <v>888</v>
      </c>
      <c r="O1574" s="10">
        <v>1128</v>
      </c>
      <c r="P1574" s="10">
        <v>1490</v>
      </c>
      <c r="Q1574" t="str">
        <f>VLOOKUP(I1574,'CoC Range'!A$2:B$4899,2,FALSE())</f>
        <v>MO-606</v>
      </c>
      <c r="R1574">
        <f>IF(VLOOKUP(Q1574,'CoC Range'!B$2:C$4899,2,FALSE())="",1,0.5)</f>
        <v>0.5</v>
      </c>
    </row>
    <row r="1575" spans="1:18" ht="14.25" customHeight="1" x14ac:dyDescent="0.35">
      <c r="A1575" t="s">
        <v>12591</v>
      </c>
      <c r="B1575" t="s">
        <v>12592</v>
      </c>
      <c r="C1575" t="s">
        <v>12822</v>
      </c>
      <c r="D1575" t="s">
        <v>3437</v>
      </c>
      <c r="F1575">
        <v>0</v>
      </c>
      <c r="G1575" t="s">
        <v>12823</v>
      </c>
      <c r="H1575" t="s">
        <v>12824</v>
      </c>
      <c r="I1575">
        <v>29175</v>
      </c>
      <c r="J1575">
        <v>24652</v>
      </c>
      <c r="K1575">
        <v>24652</v>
      </c>
      <c r="L1575" s="10">
        <v>660</v>
      </c>
      <c r="M1575" s="10">
        <v>693</v>
      </c>
      <c r="N1575" s="10">
        <v>888</v>
      </c>
      <c r="O1575" s="10">
        <v>1235</v>
      </c>
      <c r="P1575" s="10">
        <v>1384</v>
      </c>
      <c r="Q1575" t="str">
        <f>VLOOKUP(I1575,'CoC Range'!A$2:B$4899,2,FALSE())</f>
        <v>MO-606</v>
      </c>
      <c r="R1575">
        <f>IF(VLOOKUP(Q1575,'CoC Range'!B$2:C$4899,2,FALSE())="",1,0.5)</f>
        <v>0.5</v>
      </c>
    </row>
    <row r="1576" spans="1:18" ht="14.25" customHeight="1" x14ac:dyDescent="0.35">
      <c r="A1576" t="s">
        <v>12591</v>
      </c>
      <c r="B1576" t="s">
        <v>12592</v>
      </c>
      <c r="C1576" t="s">
        <v>11072</v>
      </c>
      <c r="D1576" t="s">
        <v>5940</v>
      </c>
      <c r="F1576">
        <v>1</v>
      </c>
      <c r="G1576" t="s">
        <v>11073</v>
      </c>
      <c r="H1576" t="s">
        <v>12825</v>
      </c>
      <c r="I1576">
        <v>29177</v>
      </c>
      <c r="J1576">
        <v>23122</v>
      </c>
      <c r="K1576">
        <v>23122</v>
      </c>
      <c r="L1576" s="10">
        <v>1095</v>
      </c>
      <c r="M1576" s="10">
        <v>1197</v>
      </c>
      <c r="N1576" s="10">
        <v>1358</v>
      </c>
      <c r="O1576" s="10">
        <v>1769</v>
      </c>
      <c r="P1576" s="10">
        <v>2103</v>
      </c>
      <c r="Q1576" t="str">
        <f>VLOOKUP(I1576,'CoC Range'!A$2:B$4899,2,FALSE())</f>
        <v>MO-606</v>
      </c>
      <c r="R1576">
        <f>IF(VLOOKUP(Q1576,'CoC Range'!B$2:C$4899,2,FALSE())="",1,0.5)</f>
        <v>0.5</v>
      </c>
    </row>
    <row r="1577" spans="1:18" ht="14.25" customHeight="1" x14ac:dyDescent="0.35">
      <c r="A1577" t="s">
        <v>12591</v>
      </c>
      <c r="B1577" t="s">
        <v>12592</v>
      </c>
      <c r="C1577" t="s">
        <v>12826</v>
      </c>
      <c r="D1577" t="s">
        <v>5942</v>
      </c>
      <c r="F1577">
        <v>0</v>
      </c>
      <c r="G1577" t="s">
        <v>12827</v>
      </c>
      <c r="H1577" t="s">
        <v>12828</v>
      </c>
      <c r="I1577">
        <v>29179</v>
      </c>
      <c r="J1577">
        <v>6102</v>
      </c>
      <c r="K1577">
        <v>6102</v>
      </c>
      <c r="L1577" s="10">
        <v>660</v>
      </c>
      <c r="M1577" s="10">
        <v>677</v>
      </c>
      <c r="N1577" s="10">
        <v>888</v>
      </c>
      <c r="O1577" s="10">
        <v>1065</v>
      </c>
      <c r="P1577" s="10">
        <v>1176</v>
      </c>
      <c r="Q1577" t="str">
        <f>VLOOKUP(I1577,'CoC Range'!A$2:B$4899,2,FALSE())</f>
        <v>MO-606</v>
      </c>
      <c r="R1577">
        <f>IF(VLOOKUP(Q1577,'CoC Range'!B$2:C$4899,2,FALSE())="",1,0.5)</f>
        <v>0.5</v>
      </c>
    </row>
    <row r="1578" spans="1:18" ht="14.25" customHeight="1" x14ac:dyDescent="0.35">
      <c r="A1578" t="s">
        <v>12591</v>
      </c>
      <c r="B1578" t="s">
        <v>12592</v>
      </c>
      <c r="C1578" t="s">
        <v>12829</v>
      </c>
      <c r="D1578" t="s">
        <v>4661</v>
      </c>
      <c r="F1578">
        <v>0</v>
      </c>
      <c r="G1578" t="s">
        <v>12830</v>
      </c>
      <c r="H1578" t="s">
        <v>12831</v>
      </c>
      <c r="I1578">
        <v>29181</v>
      </c>
      <c r="J1578">
        <v>10839</v>
      </c>
      <c r="K1578">
        <v>10839</v>
      </c>
      <c r="L1578" s="10">
        <v>660</v>
      </c>
      <c r="M1578" s="10">
        <v>731</v>
      </c>
      <c r="N1578" s="10">
        <v>888</v>
      </c>
      <c r="O1578" s="10">
        <v>1141</v>
      </c>
      <c r="P1578" s="10">
        <v>1420</v>
      </c>
      <c r="Q1578" t="str">
        <f>VLOOKUP(I1578,'CoC Range'!A$2:B$4899,2,FALSE())</f>
        <v>MO-606</v>
      </c>
      <c r="R1578">
        <f>IF(VLOOKUP(Q1578,'CoC Range'!B$2:C$4899,2,FALSE())="",1,0.5)</f>
        <v>0.5</v>
      </c>
    </row>
    <row r="1579" spans="1:18" ht="14.25" customHeight="1" x14ac:dyDescent="0.35">
      <c r="A1579" t="s">
        <v>12591</v>
      </c>
      <c r="B1579" t="s">
        <v>12592</v>
      </c>
      <c r="C1579" t="s">
        <v>10166</v>
      </c>
      <c r="D1579" t="s">
        <v>5945</v>
      </c>
      <c r="F1579">
        <v>1</v>
      </c>
      <c r="G1579" t="s">
        <v>10167</v>
      </c>
      <c r="H1579" t="s">
        <v>12832</v>
      </c>
      <c r="I1579">
        <v>29183</v>
      </c>
      <c r="J1579">
        <v>406262</v>
      </c>
      <c r="K1579">
        <v>406262</v>
      </c>
      <c r="L1579" s="10">
        <v>955</v>
      </c>
      <c r="M1579" s="10">
        <v>995</v>
      </c>
      <c r="N1579" s="10">
        <v>1218</v>
      </c>
      <c r="O1579" s="10">
        <v>1568</v>
      </c>
      <c r="P1579" s="10">
        <v>1812</v>
      </c>
      <c r="Q1579" t="str">
        <f>VLOOKUP(I1579,'CoC Range'!A$2:B$4899,2,FALSE())</f>
        <v>MO-503</v>
      </c>
      <c r="R1579">
        <f>IF(VLOOKUP(Q1579,'CoC Range'!B$2:C$4899,2,FALSE())="",1,0.5)</f>
        <v>1</v>
      </c>
    </row>
    <row r="1580" spans="1:18" ht="14.25" customHeight="1" x14ac:dyDescent="0.35">
      <c r="A1580" t="s">
        <v>12591</v>
      </c>
      <c r="B1580" t="s">
        <v>12592</v>
      </c>
      <c r="C1580" t="s">
        <v>12833</v>
      </c>
      <c r="D1580" t="s">
        <v>3441</v>
      </c>
      <c r="F1580">
        <v>0</v>
      </c>
      <c r="G1580" t="s">
        <v>12834</v>
      </c>
      <c r="H1580" t="s">
        <v>12835</v>
      </c>
      <c r="I1580">
        <v>29185</v>
      </c>
      <c r="J1580">
        <v>9330</v>
      </c>
      <c r="K1580">
        <v>9330</v>
      </c>
      <c r="L1580" s="10">
        <v>612</v>
      </c>
      <c r="M1580" s="10">
        <v>677</v>
      </c>
      <c r="N1580" s="10">
        <v>888</v>
      </c>
      <c r="O1580" s="10">
        <v>1065</v>
      </c>
      <c r="P1580" s="10">
        <v>1320</v>
      </c>
      <c r="Q1580" t="str">
        <f>VLOOKUP(I1580,'CoC Range'!A$2:B$4899,2,FALSE())</f>
        <v>MO-606</v>
      </c>
      <c r="R1580">
        <f>IF(VLOOKUP(Q1580,'CoC Range'!B$2:C$4899,2,FALSE())="",1,0.5)</f>
        <v>0.5</v>
      </c>
    </row>
    <row r="1581" spans="1:18" ht="14.25" customHeight="1" x14ac:dyDescent="0.35">
      <c r="A1581" t="s">
        <v>12591</v>
      </c>
      <c r="B1581" t="s">
        <v>12592</v>
      </c>
      <c r="C1581" t="s">
        <v>12836</v>
      </c>
      <c r="D1581" t="s">
        <v>5948</v>
      </c>
      <c r="F1581">
        <v>0</v>
      </c>
      <c r="G1581" t="s">
        <v>12837</v>
      </c>
      <c r="H1581" t="s">
        <v>12838</v>
      </c>
      <c r="I1581">
        <v>29186</v>
      </c>
      <c r="J1581">
        <v>18494</v>
      </c>
      <c r="K1581">
        <v>18494</v>
      </c>
      <c r="L1581" s="10">
        <v>685</v>
      </c>
      <c r="M1581" s="10">
        <v>767</v>
      </c>
      <c r="N1581" s="10">
        <v>922</v>
      </c>
      <c r="O1581" s="10">
        <v>1105</v>
      </c>
      <c r="P1581" s="10">
        <v>1547</v>
      </c>
      <c r="Q1581" t="str">
        <f>VLOOKUP(I1581,'CoC Range'!A$2:B$4899,2,FALSE())</f>
        <v>MO-606</v>
      </c>
      <c r="R1581">
        <f>IF(VLOOKUP(Q1581,'CoC Range'!B$2:C$4899,2,FALSE())="",1,0.5)</f>
        <v>0.5</v>
      </c>
    </row>
    <row r="1582" spans="1:18" ht="14.25" customHeight="1" x14ac:dyDescent="0.35">
      <c r="A1582" t="s">
        <v>12591</v>
      </c>
      <c r="B1582" t="s">
        <v>12592</v>
      </c>
      <c r="C1582" t="s">
        <v>12839</v>
      </c>
      <c r="D1582" t="s">
        <v>5950</v>
      </c>
      <c r="F1582">
        <v>0</v>
      </c>
      <c r="G1582" t="s">
        <v>12840</v>
      </c>
      <c r="H1582" t="s">
        <v>12841</v>
      </c>
      <c r="I1582">
        <v>29187</v>
      </c>
      <c r="J1582">
        <v>66814</v>
      </c>
      <c r="K1582">
        <v>66814</v>
      </c>
      <c r="L1582" s="10">
        <v>684</v>
      </c>
      <c r="M1582" s="10">
        <v>689</v>
      </c>
      <c r="N1582" s="10">
        <v>904</v>
      </c>
      <c r="O1582" s="10">
        <v>1169</v>
      </c>
      <c r="P1582" s="10">
        <v>1197</v>
      </c>
      <c r="Q1582" t="str">
        <f>VLOOKUP(I1582,'CoC Range'!A$2:B$4899,2,FALSE())</f>
        <v>MO-606</v>
      </c>
      <c r="R1582">
        <f>IF(VLOOKUP(Q1582,'CoC Range'!B$2:C$4899,2,FALSE())="",1,0.5)</f>
        <v>0.5</v>
      </c>
    </row>
    <row r="1583" spans="1:18" ht="14.25" customHeight="1" x14ac:dyDescent="0.35">
      <c r="A1583" t="s">
        <v>12591</v>
      </c>
      <c r="B1583" t="s">
        <v>12592</v>
      </c>
      <c r="C1583" t="s">
        <v>10166</v>
      </c>
      <c r="D1583" t="s">
        <v>5672</v>
      </c>
      <c r="F1583">
        <v>1</v>
      </c>
      <c r="G1583" t="s">
        <v>10167</v>
      </c>
      <c r="H1583" t="s">
        <v>12842</v>
      </c>
      <c r="I1583">
        <v>29189</v>
      </c>
      <c r="J1583">
        <v>999703</v>
      </c>
      <c r="K1583">
        <v>999703</v>
      </c>
      <c r="L1583" s="10">
        <v>955</v>
      </c>
      <c r="M1583" s="10">
        <v>995</v>
      </c>
      <c r="N1583" s="10">
        <v>1218</v>
      </c>
      <c r="O1583" s="10">
        <v>1568</v>
      </c>
      <c r="P1583" s="10">
        <v>1812</v>
      </c>
      <c r="Q1583" t="str">
        <f>VLOOKUP(I1583,'CoC Range'!A$2:B$4899,2,FALSE())</f>
        <v>MO-500</v>
      </c>
      <c r="R1583">
        <f>IF(VLOOKUP(Q1583,'CoC Range'!B$2:C$4899,2,FALSE())="",1,0.5)</f>
        <v>1</v>
      </c>
    </row>
    <row r="1584" spans="1:18" ht="14.25" customHeight="1" x14ac:dyDescent="0.35">
      <c r="A1584" t="s">
        <v>12591</v>
      </c>
      <c r="B1584" t="s">
        <v>12592</v>
      </c>
      <c r="C1584" t="s">
        <v>12843</v>
      </c>
      <c r="D1584" t="s">
        <v>3658</v>
      </c>
      <c r="F1584">
        <v>0</v>
      </c>
      <c r="G1584" t="s">
        <v>12844</v>
      </c>
      <c r="H1584" t="s">
        <v>12845</v>
      </c>
      <c r="I1584">
        <v>29195</v>
      </c>
      <c r="J1584">
        <v>23219</v>
      </c>
      <c r="K1584">
        <v>23219</v>
      </c>
      <c r="L1584" s="10">
        <v>660</v>
      </c>
      <c r="M1584" s="10">
        <v>677</v>
      </c>
      <c r="N1584" s="10">
        <v>888</v>
      </c>
      <c r="O1584" s="10">
        <v>1153</v>
      </c>
      <c r="P1584" s="10">
        <v>1176</v>
      </c>
      <c r="Q1584" t="str">
        <f>VLOOKUP(I1584,'CoC Range'!A$2:B$4899,2,FALSE())</f>
        <v>MO-606</v>
      </c>
      <c r="R1584">
        <f>IF(VLOOKUP(Q1584,'CoC Range'!B$2:C$4899,2,FALSE())="",1,0.5)</f>
        <v>0.5</v>
      </c>
    </row>
    <row r="1585" spans="1:18" ht="14.25" customHeight="1" x14ac:dyDescent="0.35">
      <c r="A1585" t="s">
        <v>12591</v>
      </c>
      <c r="B1585" t="s">
        <v>12592</v>
      </c>
      <c r="C1585" t="s">
        <v>12846</v>
      </c>
      <c r="D1585" t="s">
        <v>4539</v>
      </c>
      <c r="F1585">
        <v>0</v>
      </c>
      <c r="G1585" t="s">
        <v>12847</v>
      </c>
      <c r="H1585" t="s">
        <v>12848</v>
      </c>
      <c r="I1585">
        <v>29197</v>
      </c>
      <c r="J1585">
        <v>4066</v>
      </c>
      <c r="K1585">
        <v>4066</v>
      </c>
      <c r="L1585" s="10">
        <v>612</v>
      </c>
      <c r="M1585" s="10">
        <v>677</v>
      </c>
      <c r="N1585" s="10">
        <v>888</v>
      </c>
      <c r="O1585" s="10">
        <v>1065</v>
      </c>
      <c r="P1585" s="10">
        <v>1176</v>
      </c>
      <c r="Q1585" t="str">
        <f>VLOOKUP(I1585,'CoC Range'!A$2:B$4899,2,FALSE())</f>
        <v>MO-606</v>
      </c>
      <c r="R1585">
        <f>IF(VLOOKUP(Q1585,'CoC Range'!B$2:C$4899,2,FALSE())="",1,0.5)</f>
        <v>0.5</v>
      </c>
    </row>
    <row r="1586" spans="1:18" ht="14.25" customHeight="1" x14ac:dyDescent="0.35">
      <c r="A1586" t="s">
        <v>12591</v>
      </c>
      <c r="B1586" t="s">
        <v>12592</v>
      </c>
      <c r="C1586" t="s">
        <v>12849</v>
      </c>
      <c r="D1586" t="s">
        <v>5955</v>
      </c>
      <c r="F1586">
        <v>0</v>
      </c>
      <c r="G1586" t="s">
        <v>12850</v>
      </c>
      <c r="H1586" t="s">
        <v>12851</v>
      </c>
      <c r="I1586">
        <v>29199</v>
      </c>
      <c r="J1586">
        <v>4720</v>
      </c>
      <c r="K1586">
        <v>4720</v>
      </c>
      <c r="L1586" s="10">
        <v>660</v>
      </c>
      <c r="M1586" s="10">
        <v>705</v>
      </c>
      <c r="N1586" s="10">
        <v>888</v>
      </c>
      <c r="O1586" s="10">
        <v>1235</v>
      </c>
      <c r="P1586" s="10">
        <v>1490</v>
      </c>
      <c r="Q1586" t="str">
        <f>VLOOKUP(I1586,'CoC Range'!A$2:B$4899,2,FALSE())</f>
        <v>MO-606</v>
      </c>
      <c r="R1586">
        <f>IF(VLOOKUP(Q1586,'CoC Range'!B$2:C$4899,2,FALSE())="",1,0.5)</f>
        <v>0.5</v>
      </c>
    </row>
    <row r="1587" spans="1:18" ht="14.25" customHeight="1" x14ac:dyDescent="0.35">
      <c r="A1587" t="s">
        <v>12591</v>
      </c>
      <c r="B1587" t="s">
        <v>12592</v>
      </c>
      <c r="C1587" t="s">
        <v>12852</v>
      </c>
      <c r="D1587" t="s">
        <v>3660</v>
      </c>
      <c r="F1587">
        <v>0</v>
      </c>
      <c r="G1587" t="s">
        <v>12853</v>
      </c>
      <c r="H1587" t="s">
        <v>12854</v>
      </c>
      <c r="I1587">
        <v>29201</v>
      </c>
      <c r="J1587">
        <v>38055</v>
      </c>
      <c r="K1587">
        <v>38055</v>
      </c>
      <c r="L1587" s="10">
        <v>691</v>
      </c>
      <c r="M1587" s="10">
        <v>709</v>
      </c>
      <c r="N1587" s="10">
        <v>930</v>
      </c>
      <c r="O1587" s="10">
        <v>1145</v>
      </c>
      <c r="P1587" s="10">
        <v>1231</v>
      </c>
      <c r="Q1587" t="str">
        <f>VLOOKUP(I1587,'CoC Range'!A$2:B$4899,2,FALSE())</f>
        <v>MO-606</v>
      </c>
      <c r="R1587">
        <f>IF(VLOOKUP(Q1587,'CoC Range'!B$2:C$4899,2,FALSE())="",1,0.5)</f>
        <v>0.5</v>
      </c>
    </row>
    <row r="1588" spans="1:18" ht="14.25" customHeight="1" x14ac:dyDescent="0.35">
      <c r="A1588" t="s">
        <v>12591</v>
      </c>
      <c r="B1588" t="s">
        <v>12592</v>
      </c>
      <c r="C1588" t="s">
        <v>12855</v>
      </c>
      <c r="D1588" t="s">
        <v>5958</v>
      </c>
      <c r="F1588">
        <v>0</v>
      </c>
      <c r="G1588" t="s">
        <v>12856</v>
      </c>
      <c r="H1588" t="s">
        <v>12857</v>
      </c>
      <c r="I1588">
        <v>29203</v>
      </c>
      <c r="J1588">
        <v>7132</v>
      </c>
      <c r="K1588">
        <v>7132</v>
      </c>
      <c r="L1588" s="10">
        <v>654</v>
      </c>
      <c r="M1588" s="10">
        <v>677</v>
      </c>
      <c r="N1588" s="10">
        <v>888</v>
      </c>
      <c r="O1588" s="10">
        <v>1083</v>
      </c>
      <c r="P1588" s="10">
        <v>1320</v>
      </c>
      <c r="Q1588" t="str">
        <f>VLOOKUP(I1588,'CoC Range'!A$2:B$4899,2,FALSE())</f>
        <v>MO-606</v>
      </c>
      <c r="R1588">
        <f>IF(VLOOKUP(Q1588,'CoC Range'!B$2:C$4899,2,FALSE())="",1,0.5)</f>
        <v>0.5</v>
      </c>
    </row>
    <row r="1589" spans="1:18" ht="14.25" customHeight="1" x14ac:dyDescent="0.35">
      <c r="A1589" t="s">
        <v>12591</v>
      </c>
      <c r="B1589" t="s">
        <v>12592</v>
      </c>
      <c r="C1589" t="s">
        <v>12858</v>
      </c>
      <c r="D1589" t="s">
        <v>3443</v>
      </c>
      <c r="F1589">
        <v>0</v>
      </c>
      <c r="G1589" t="s">
        <v>12859</v>
      </c>
      <c r="H1589" t="s">
        <v>12860</v>
      </c>
      <c r="I1589">
        <v>29205</v>
      </c>
      <c r="J1589">
        <v>6049</v>
      </c>
      <c r="K1589">
        <v>6049</v>
      </c>
      <c r="L1589" s="10">
        <v>660</v>
      </c>
      <c r="M1589" s="10">
        <v>703</v>
      </c>
      <c r="N1589" s="10">
        <v>888</v>
      </c>
      <c r="O1589" s="10">
        <v>1189</v>
      </c>
      <c r="P1589" s="10">
        <v>1429</v>
      </c>
      <c r="Q1589" t="str">
        <f>VLOOKUP(I1589,'CoC Range'!A$2:B$4899,2,FALSE())</f>
        <v>MO-606</v>
      </c>
      <c r="R1589">
        <f>IF(VLOOKUP(Q1589,'CoC Range'!B$2:C$4899,2,FALSE())="",1,0.5)</f>
        <v>0.5</v>
      </c>
    </row>
    <row r="1590" spans="1:18" ht="14.25" customHeight="1" x14ac:dyDescent="0.35">
      <c r="A1590" t="s">
        <v>12591</v>
      </c>
      <c r="B1590" t="s">
        <v>12592</v>
      </c>
      <c r="C1590" t="s">
        <v>12861</v>
      </c>
      <c r="D1590" t="s">
        <v>5961</v>
      </c>
      <c r="F1590">
        <v>0</v>
      </c>
      <c r="G1590" t="s">
        <v>12862</v>
      </c>
      <c r="H1590" t="s">
        <v>12863</v>
      </c>
      <c r="I1590">
        <v>29207</v>
      </c>
      <c r="J1590">
        <v>28656</v>
      </c>
      <c r="K1590">
        <v>28656</v>
      </c>
      <c r="L1590" s="10">
        <v>660</v>
      </c>
      <c r="M1590" s="10">
        <v>677</v>
      </c>
      <c r="N1590" s="10">
        <v>888</v>
      </c>
      <c r="O1590" s="10">
        <v>1183</v>
      </c>
      <c r="P1590" s="10">
        <v>1247</v>
      </c>
      <c r="Q1590" t="str">
        <f>VLOOKUP(I1590,'CoC Range'!A$2:B$4899,2,FALSE())</f>
        <v>MO-606</v>
      </c>
      <c r="R1590">
        <f>IF(VLOOKUP(Q1590,'CoC Range'!B$2:C$4899,2,FALSE())="",1,0.5)</f>
        <v>0.5</v>
      </c>
    </row>
    <row r="1591" spans="1:18" ht="14.25" customHeight="1" x14ac:dyDescent="0.35">
      <c r="A1591" t="s">
        <v>12591</v>
      </c>
      <c r="B1591" t="s">
        <v>12592</v>
      </c>
      <c r="C1591" t="s">
        <v>12864</v>
      </c>
      <c r="D1591" t="s">
        <v>3670</v>
      </c>
      <c r="F1591">
        <v>0</v>
      </c>
      <c r="G1591" t="s">
        <v>12865</v>
      </c>
      <c r="H1591" t="s">
        <v>12866</v>
      </c>
      <c r="I1591">
        <v>29209</v>
      </c>
      <c r="J1591">
        <v>31314</v>
      </c>
      <c r="K1591">
        <v>31314</v>
      </c>
      <c r="L1591" s="10">
        <v>649</v>
      </c>
      <c r="M1591" s="10">
        <v>703</v>
      </c>
      <c r="N1591" s="10">
        <v>923</v>
      </c>
      <c r="O1591" s="10">
        <v>1284</v>
      </c>
      <c r="P1591" s="10">
        <v>1548</v>
      </c>
      <c r="Q1591" t="str">
        <f>VLOOKUP(I1591,'CoC Range'!A$2:B$4899,2,FALSE())</f>
        <v>MO-606</v>
      </c>
      <c r="R1591">
        <f>IF(VLOOKUP(Q1591,'CoC Range'!B$2:C$4899,2,FALSE())="",1,0.5)</f>
        <v>0.5</v>
      </c>
    </row>
    <row r="1592" spans="1:18" ht="14.25" customHeight="1" x14ac:dyDescent="0.35">
      <c r="A1592" t="s">
        <v>12591</v>
      </c>
      <c r="B1592" t="s">
        <v>12592</v>
      </c>
      <c r="C1592" t="s">
        <v>12867</v>
      </c>
      <c r="D1592" t="s">
        <v>4675</v>
      </c>
      <c r="F1592">
        <v>0</v>
      </c>
      <c r="G1592" t="s">
        <v>12868</v>
      </c>
      <c r="H1592" t="s">
        <v>12869</v>
      </c>
      <c r="I1592">
        <v>29211</v>
      </c>
      <c r="J1592">
        <v>5983</v>
      </c>
      <c r="K1592">
        <v>5983</v>
      </c>
      <c r="L1592" s="10">
        <v>660</v>
      </c>
      <c r="M1592" s="10">
        <v>809</v>
      </c>
      <c r="N1592" s="10">
        <v>888</v>
      </c>
      <c r="O1592" s="10">
        <v>1110</v>
      </c>
      <c r="P1592" s="10">
        <v>1320</v>
      </c>
      <c r="Q1592" t="str">
        <f>VLOOKUP(I1592,'CoC Range'!A$2:B$4899,2,FALSE())</f>
        <v>MO-606</v>
      </c>
      <c r="R1592">
        <f>IF(VLOOKUP(Q1592,'CoC Range'!B$2:C$4899,2,FALSE())="",1,0.5)</f>
        <v>0.5</v>
      </c>
    </row>
    <row r="1593" spans="1:18" ht="14.25" customHeight="1" x14ac:dyDescent="0.35">
      <c r="A1593" t="s">
        <v>12591</v>
      </c>
      <c r="B1593" t="s">
        <v>12592</v>
      </c>
      <c r="C1593" t="s">
        <v>12870</v>
      </c>
      <c r="D1593" t="s">
        <v>5965</v>
      </c>
      <c r="F1593">
        <v>0</v>
      </c>
      <c r="G1593" t="s">
        <v>12871</v>
      </c>
      <c r="H1593" t="s">
        <v>12872</v>
      </c>
      <c r="I1593">
        <v>29213</v>
      </c>
      <c r="J1593">
        <v>56202</v>
      </c>
      <c r="K1593">
        <v>56202</v>
      </c>
      <c r="L1593" s="10">
        <v>779</v>
      </c>
      <c r="M1593" s="10">
        <v>784</v>
      </c>
      <c r="N1593" s="10">
        <v>1029</v>
      </c>
      <c r="O1593" s="10">
        <v>1329</v>
      </c>
      <c r="P1593" s="10">
        <v>1522</v>
      </c>
      <c r="Q1593" t="str">
        <f>VLOOKUP(I1593,'CoC Range'!A$2:B$4899,2,FALSE())</f>
        <v>MO-606</v>
      </c>
      <c r="R1593">
        <f>IF(VLOOKUP(Q1593,'CoC Range'!B$2:C$4899,2,FALSE())="",1,0.5)</f>
        <v>0.5</v>
      </c>
    </row>
    <row r="1594" spans="1:18" ht="14.25" customHeight="1" x14ac:dyDescent="0.35">
      <c r="A1594" t="s">
        <v>12591</v>
      </c>
      <c r="B1594" t="s">
        <v>12592</v>
      </c>
      <c r="C1594" t="s">
        <v>12873</v>
      </c>
      <c r="D1594" t="s">
        <v>5967</v>
      </c>
      <c r="F1594">
        <v>0</v>
      </c>
      <c r="G1594" t="s">
        <v>12874</v>
      </c>
      <c r="H1594" t="s">
        <v>12875</v>
      </c>
      <c r="I1594">
        <v>29215</v>
      </c>
      <c r="J1594">
        <v>24828</v>
      </c>
      <c r="K1594">
        <v>24828</v>
      </c>
      <c r="L1594" s="10">
        <v>612</v>
      </c>
      <c r="M1594" s="10">
        <v>694</v>
      </c>
      <c r="N1594" s="10">
        <v>888</v>
      </c>
      <c r="O1594" s="10">
        <v>1192</v>
      </c>
      <c r="P1594" s="10">
        <v>1490</v>
      </c>
      <c r="Q1594" t="str">
        <f>VLOOKUP(I1594,'CoC Range'!A$2:B$4899,2,FALSE())</f>
        <v>MO-606</v>
      </c>
      <c r="R1594">
        <f>IF(VLOOKUP(Q1594,'CoC Range'!B$2:C$4899,2,FALSE())="",1,0.5)</f>
        <v>0.5</v>
      </c>
    </row>
    <row r="1595" spans="1:18" ht="14.25" customHeight="1" x14ac:dyDescent="0.35">
      <c r="A1595" t="s">
        <v>12591</v>
      </c>
      <c r="B1595" t="s">
        <v>12592</v>
      </c>
      <c r="C1595" t="s">
        <v>12876</v>
      </c>
      <c r="D1595" t="s">
        <v>5969</v>
      </c>
      <c r="F1595">
        <v>0</v>
      </c>
      <c r="G1595" t="s">
        <v>12877</v>
      </c>
      <c r="H1595" t="s">
        <v>12878</v>
      </c>
      <c r="I1595">
        <v>29217</v>
      </c>
      <c r="J1595">
        <v>19777</v>
      </c>
      <c r="K1595">
        <v>19777</v>
      </c>
      <c r="L1595" s="10">
        <v>686</v>
      </c>
      <c r="M1595" s="10">
        <v>703</v>
      </c>
      <c r="N1595" s="10">
        <v>923</v>
      </c>
      <c r="O1595" s="10">
        <v>1160</v>
      </c>
      <c r="P1595" s="10">
        <v>1373</v>
      </c>
      <c r="Q1595" t="str">
        <f>VLOOKUP(I1595,'CoC Range'!A$2:B$4899,2,FALSE())</f>
        <v>MO-606</v>
      </c>
      <c r="R1595">
        <f>IF(VLOOKUP(Q1595,'CoC Range'!B$2:C$4899,2,FALSE())="",1,0.5)</f>
        <v>0.5</v>
      </c>
    </row>
    <row r="1596" spans="1:18" ht="14.25" customHeight="1" x14ac:dyDescent="0.35">
      <c r="A1596" t="s">
        <v>12591</v>
      </c>
      <c r="B1596" t="s">
        <v>12592</v>
      </c>
      <c r="C1596" t="s">
        <v>10166</v>
      </c>
      <c r="D1596" t="s">
        <v>4306</v>
      </c>
      <c r="F1596">
        <v>1</v>
      </c>
      <c r="G1596" t="s">
        <v>10167</v>
      </c>
      <c r="H1596" t="s">
        <v>12879</v>
      </c>
      <c r="I1596">
        <v>29219</v>
      </c>
      <c r="J1596">
        <v>35729</v>
      </c>
      <c r="K1596">
        <v>35729</v>
      </c>
      <c r="L1596" s="10">
        <v>955</v>
      </c>
      <c r="M1596" s="10">
        <v>995</v>
      </c>
      <c r="N1596" s="10">
        <v>1218</v>
      </c>
      <c r="O1596" s="10">
        <v>1568</v>
      </c>
      <c r="P1596" s="10">
        <v>1812</v>
      </c>
      <c r="Q1596" t="str">
        <f>VLOOKUP(I1596,'CoC Range'!A$2:B$4899,2,FALSE())</f>
        <v>MO-503</v>
      </c>
      <c r="R1596">
        <f>IF(VLOOKUP(Q1596,'CoC Range'!B$2:C$4899,2,FALSE())="",1,0.5)</f>
        <v>1</v>
      </c>
    </row>
    <row r="1597" spans="1:18" ht="14.25" customHeight="1" x14ac:dyDescent="0.35">
      <c r="A1597" t="s">
        <v>12591</v>
      </c>
      <c r="B1597" t="s">
        <v>12592</v>
      </c>
      <c r="C1597" t="s">
        <v>12880</v>
      </c>
      <c r="D1597" t="s">
        <v>3455</v>
      </c>
      <c r="F1597">
        <v>0</v>
      </c>
      <c r="G1597" t="s">
        <v>12881</v>
      </c>
      <c r="H1597" t="s">
        <v>12882</v>
      </c>
      <c r="I1597">
        <v>29221</v>
      </c>
      <c r="J1597">
        <v>23580</v>
      </c>
      <c r="K1597">
        <v>23580</v>
      </c>
      <c r="L1597" s="10">
        <v>660</v>
      </c>
      <c r="M1597" s="10">
        <v>774</v>
      </c>
      <c r="N1597" s="10">
        <v>888</v>
      </c>
      <c r="O1597" s="10">
        <v>1065</v>
      </c>
      <c r="P1597" s="10">
        <v>1276</v>
      </c>
      <c r="Q1597" t="str">
        <f>VLOOKUP(I1597,'CoC Range'!A$2:B$4899,2,FALSE())</f>
        <v>MO-606</v>
      </c>
      <c r="R1597">
        <f>IF(VLOOKUP(Q1597,'CoC Range'!B$2:C$4899,2,FALSE())="",1,0.5)</f>
        <v>0.5</v>
      </c>
    </row>
    <row r="1598" spans="1:18" ht="14.25" customHeight="1" x14ac:dyDescent="0.35">
      <c r="A1598" t="s">
        <v>12591</v>
      </c>
      <c r="B1598" t="s">
        <v>12592</v>
      </c>
      <c r="C1598" t="s">
        <v>12883</v>
      </c>
      <c r="D1598" t="s">
        <v>4309</v>
      </c>
      <c r="F1598">
        <v>0</v>
      </c>
      <c r="G1598" t="s">
        <v>12884</v>
      </c>
      <c r="H1598" t="s">
        <v>12885</v>
      </c>
      <c r="I1598">
        <v>29223</v>
      </c>
      <c r="J1598">
        <v>11081</v>
      </c>
      <c r="K1598">
        <v>11081</v>
      </c>
      <c r="L1598" s="10">
        <v>660</v>
      </c>
      <c r="M1598" s="10">
        <v>810</v>
      </c>
      <c r="N1598" s="10">
        <v>888</v>
      </c>
      <c r="O1598" s="10">
        <v>1065</v>
      </c>
      <c r="P1598" s="10">
        <v>1490</v>
      </c>
      <c r="Q1598" t="str">
        <f>VLOOKUP(I1598,'CoC Range'!A$2:B$4899,2,FALSE())</f>
        <v>MO-606</v>
      </c>
      <c r="R1598">
        <f>IF(VLOOKUP(Q1598,'CoC Range'!B$2:C$4899,2,FALSE())="",1,0.5)</f>
        <v>0.5</v>
      </c>
    </row>
    <row r="1599" spans="1:18" ht="14.25" customHeight="1" x14ac:dyDescent="0.35">
      <c r="A1599" t="s">
        <v>12591</v>
      </c>
      <c r="B1599" t="s">
        <v>12592</v>
      </c>
      <c r="C1599" t="s">
        <v>12644</v>
      </c>
      <c r="D1599" t="s">
        <v>4311</v>
      </c>
      <c r="F1599">
        <v>1</v>
      </c>
      <c r="G1599" t="s">
        <v>12645</v>
      </c>
      <c r="H1599" t="s">
        <v>12886</v>
      </c>
      <c r="I1599">
        <v>29225</v>
      </c>
      <c r="J1599">
        <v>39265</v>
      </c>
      <c r="K1599">
        <v>39265</v>
      </c>
      <c r="L1599" s="10">
        <v>877</v>
      </c>
      <c r="M1599" s="10">
        <v>883</v>
      </c>
      <c r="N1599" s="10">
        <v>1095</v>
      </c>
      <c r="O1599" s="10">
        <v>1498</v>
      </c>
      <c r="P1599" s="10">
        <v>1701</v>
      </c>
      <c r="Q1599" t="str">
        <f>VLOOKUP(I1599,'CoC Range'!A$2:B$4899,2,FALSE())</f>
        <v>MO-600</v>
      </c>
      <c r="R1599">
        <f>IF(VLOOKUP(Q1599,'CoC Range'!B$2:C$4899,2,FALSE())="",1,0.5)</f>
        <v>1</v>
      </c>
    </row>
    <row r="1600" spans="1:18" ht="14.25" customHeight="1" x14ac:dyDescent="0.35">
      <c r="A1600" t="s">
        <v>12591</v>
      </c>
      <c r="B1600" t="s">
        <v>12592</v>
      </c>
      <c r="C1600" t="s">
        <v>12887</v>
      </c>
      <c r="D1600" t="s">
        <v>4323</v>
      </c>
      <c r="F1600">
        <v>0</v>
      </c>
      <c r="G1600" t="s">
        <v>12888</v>
      </c>
      <c r="H1600" t="s">
        <v>12889</v>
      </c>
      <c r="I1600">
        <v>29227</v>
      </c>
      <c r="J1600">
        <v>1982</v>
      </c>
      <c r="K1600">
        <v>1982</v>
      </c>
      <c r="L1600" s="10">
        <v>660</v>
      </c>
      <c r="M1600" s="10">
        <v>677</v>
      </c>
      <c r="N1600" s="10">
        <v>888</v>
      </c>
      <c r="O1600" s="10">
        <v>1160</v>
      </c>
      <c r="P1600" s="10">
        <v>1320</v>
      </c>
      <c r="Q1600" t="str">
        <f>VLOOKUP(I1600,'CoC Range'!A$2:B$4899,2,FALSE())</f>
        <v>MO-606</v>
      </c>
      <c r="R1600">
        <f>IF(VLOOKUP(Q1600,'CoC Range'!B$2:C$4899,2,FALSE())="",1,0.5)</f>
        <v>0.5</v>
      </c>
    </row>
    <row r="1601" spans="1:18" ht="14.25" customHeight="1" x14ac:dyDescent="0.35">
      <c r="A1601" t="s">
        <v>12591</v>
      </c>
      <c r="B1601" t="s">
        <v>12592</v>
      </c>
      <c r="C1601" t="s">
        <v>12890</v>
      </c>
      <c r="D1601" t="s">
        <v>4843</v>
      </c>
      <c r="F1601">
        <v>0</v>
      </c>
      <c r="G1601" t="s">
        <v>12891</v>
      </c>
      <c r="H1601" t="s">
        <v>12892</v>
      </c>
      <c r="I1601">
        <v>29229</v>
      </c>
      <c r="J1601">
        <v>18475</v>
      </c>
      <c r="K1601">
        <v>18475</v>
      </c>
      <c r="L1601" s="10">
        <v>660</v>
      </c>
      <c r="M1601" s="10">
        <v>677</v>
      </c>
      <c r="N1601" s="10">
        <v>888</v>
      </c>
      <c r="O1601" s="10">
        <v>1235</v>
      </c>
      <c r="P1601" s="10">
        <v>1320</v>
      </c>
      <c r="Q1601" t="str">
        <f>VLOOKUP(I1601,'CoC Range'!A$2:B$4899,2,FALSE())</f>
        <v>MO-606</v>
      </c>
      <c r="R1601">
        <f>IF(VLOOKUP(Q1601,'CoC Range'!B$2:C$4899,2,FALSE())="",1,0.5)</f>
        <v>0.5</v>
      </c>
    </row>
    <row r="1602" spans="1:18" ht="14.25" customHeight="1" x14ac:dyDescent="0.35">
      <c r="A1602" t="s">
        <v>12591</v>
      </c>
      <c r="B1602" t="s">
        <v>12592</v>
      </c>
      <c r="C1602" t="s">
        <v>10166</v>
      </c>
      <c r="D1602" t="s">
        <v>5977</v>
      </c>
      <c r="F1602">
        <v>1</v>
      </c>
      <c r="G1602" t="s">
        <v>10167</v>
      </c>
      <c r="H1602" t="s">
        <v>12893</v>
      </c>
      <c r="I1602">
        <v>29510</v>
      </c>
      <c r="J1602">
        <v>298018</v>
      </c>
      <c r="K1602">
        <v>298018</v>
      </c>
      <c r="L1602" s="10">
        <v>955</v>
      </c>
      <c r="M1602" s="10">
        <v>995</v>
      </c>
      <c r="N1602" s="10">
        <v>1218</v>
      </c>
      <c r="O1602" s="10">
        <v>1568</v>
      </c>
      <c r="P1602" s="10">
        <v>1812</v>
      </c>
      <c r="Q1602" t="s">
        <v>12894</v>
      </c>
      <c r="R1602">
        <f>IF(VLOOKUP(Q1602,'CoC Range'!B$2:C$4899,2,FALSE())="",1,0.5)</f>
        <v>1</v>
      </c>
    </row>
    <row r="1603" spans="1:18" ht="14.25" customHeight="1" x14ac:dyDescent="0.35">
      <c r="A1603" t="s">
        <v>12895</v>
      </c>
      <c r="B1603" t="s">
        <v>12896</v>
      </c>
      <c r="C1603" t="s">
        <v>12897</v>
      </c>
      <c r="D1603" t="s">
        <v>5979</v>
      </c>
      <c r="F1603">
        <v>0</v>
      </c>
      <c r="G1603" t="s">
        <v>12898</v>
      </c>
      <c r="H1603" t="s">
        <v>12899</v>
      </c>
      <c r="I1603">
        <v>30001</v>
      </c>
      <c r="J1603">
        <v>9469</v>
      </c>
      <c r="K1603">
        <v>9469</v>
      </c>
      <c r="L1603" s="10">
        <v>803</v>
      </c>
      <c r="M1603" s="10">
        <v>978</v>
      </c>
      <c r="N1603" s="10">
        <v>1072</v>
      </c>
      <c r="O1603" s="10">
        <v>1491</v>
      </c>
      <c r="P1603" s="10">
        <v>1798</v>
      </c>
      <c r="Q1603" t="str">
        <f>VLOOKUP(I1603,'CoC Range'!A$2:B$4899,2,FALSE())</f>
        <v>MT-500</v>
      </c>
      <c r="R1603">
        <f>IF(VLOOKUP(Q1603,'CoC Range'!B$2:C$4899,2,FALSE())="",1,0.5)</f>
        <v>0.5</v>
      </c>
    </row>
    <row r="1604" spans="1:18" ht="14.25" customHeight="1" x14ac:dyDescent="0.35">
      <c r="A1604" t="s">
        <v>12895</v>
      </c>
      <c r="B1604" t="s">
        <v>12896</v>
      </c>
      <c r="C1604" t="s">
        <v>12900</v>
      </c>
      <c r="D1604" t="s">
        <v>5981</v>
      </c>
      <c r="F1604">
        <v>0</v>
      </c>
      <c r="G1604" t="s">
        <v>12901</v>
      </c>
      <c r="H1604" t="s">
        <v>12902</v>
      </c>
      <c r="I1604">
        <v>30003</v>
      </c>
      <c r="J1604">
        <v>13090</v>
      </c>
      <c r="K1604">
        <v>13090</v>
      </c>
      <c r="L1604" s="10">
        <v>976</v>
      </c>
      <c r="M1604" s="10">
        <v>992</v>
      </c>
      <c r="N1604" s="10">
        <v>1302</v>
      </c>
      <c r="O1604" s="10">
        <v>1657</v>
      </c>
      <c r="P1604" s="10">
        <v>2115</v>
      </c>
      <c r="Q1604" t="str">
        <f>VLOOKUP(I1604,'CoC Range'!A$2:B$4899,2,FALSE())</f>
        <v>MT-500</v>
      </c>
      <c r="R1604">
        <f>IF(VLOOKUP(Q1604,'CoC Range'!B$2:C$4899,2,FALSE())="",1,0.5)</f>
        <v>0.5</v>
      </c>
    </row>
    <row r="1605" spans="1:18" ht="14.25" customHeight="1" x14ac:dyDescent="0.35">
      <c r="A1605" t="s">
        <v>12895</v>
      </c>
      <c r="B1605" t="s">
        <v>12896</v>
      </c>
      <c r="C1605" t="s">
        <v>12903</v>
      </c>
      <c r="D1605" t="s">
        <v>4346</v>
      </c>
      <c r="F1605">
        <v>0</v>
      </c>
      <c r="G1605" t="s">
        <v>12904</v>
      </c>
      <c r="H1605" t="s">
        <v>12905</v>
      </c>
      <c r="I1605">
        <v>30005</v>
      </c>
      <c r="J1605">
        <v>7030</v>
      </c>
      <c r="K1605">
        <v>7030</v>
      </c>
      <c r="L1605" s="10">
        <v>887</v>
      </c>
      <c r="M1605" s="10">
        <v>902</v>
      </c>
      <c r="N1605" s="10">
        <v>1184</v>
      </c>
      <c r="O1605" s="10">
        <v>1420</v>
      </c>
      <c r="P1605" s="10">
        <v>1914</v>
      </c>
      <c r="Q1605" t="str">
        <f>VLOOKUP(I1605,'CoC Range'!A$2:B$4899,2,FALSE())</f>
        <v>MT-500</v>
      </c>
      <c r="R1605">
        <f>IF(VLOOKUP(Q1605,'CoC Range'!B$2:C$4899,2,FALSE())="",1,0.5)</f>
        <v>0.5</v>
      </c>
    </row>
    <row r="1606" spans="1:18" ht="14.25" customHeight="1" x14ac:dyDescent="0.35">
      <c r="A1606" t="s">
        <v>12895</v>
      </c>
      <c r="B1606" t="s">
        <v>12896</v>
      </c>
      <c r="C1606" t="s">
        <v>12906</v>
      </c>
      <c r="D1606" t="s">
        <v>5984</v>
      </c>
      <c r="F1606">
        <v>1</v>
      </c>
      <c r="G1606" t="s">
        <v>12907</v>
      </c>
      <c r="H1606" t="s">
        <v>12908</v>
      </c>
      <c r="I1606">
        <v>30007</v>
      </c>
      <c r="J1606">
        <v>6977</v>
      </c>
      <c r="K1606">
        <v>6977</v>
      </c>
      <c r="L1606" s="10">
        <v>1240</v>
      </c>
      <c r="M1606" s="10">
        <v>1595</v>
      </c>
      <c r="N1606" s="10">
        <v>1748</v>
      </c>
      <c r="O1606" s="10">
        <v>2096</v>
      </c>
      <c r="P1606" s="10">
        <v>2856</v>
      </c>
      <c r="Q1606" t="str">
        <f>VLOOKUP(I1606,'CoC Range'!A$2:B$4899,2,FALSE())</f>
        <v>MT-500</v>
      </c>
      <c r="R1606">
        <f>IF(VLOOKUP(Q1606,'CoC Range'!B$2:C$4899,2,FALSE())="",1,0.5)</f>
        <v>0.5</v>
      </c>
    </row>
    <row r="1607" spans="1:18" ht="14.25" customHeight="1" x14ac:dyDescent="0.35">
      <c r="A1607" t="s">
        <v>12895</v>
      </c>
      <c r="B1607" t="s">
        <v>12896</v>
      </c>
      <c r="C1607" t="s">
        <v>12909</v>
      </c>
      <c r="D1607" t="s">
        <v>5986</v>
      </c>
      <c r="F1607">
        <v>1</v>
      </c>
      <c r="G1607" t="s">
        <v>12910</v>
      </c>
      <c r="H1607" t="s">
        <v>12911</v>
      </c>
      <c r="I1607">
        <v>30009</v>
      </c>
      <c r="J1607">
        <v>10645</v>
      </c>
      <c r="K1607">
        <v>10645</v>
      </c>
      <c r="L1607" s="10">
        <v>1016</v>
      </c>
      <c r="M1607" s="10">
        <v>1109</v>
      </c>
      <c r="N1607" s="10">
        <v>1417</v>
      </c>
      <c r="O1607" s="10">
        <v>1951</v>
      </c>
      <c r="P1607" s="10">
        <v>2216</v>
      </c>
      <c r="Q1607" t="str">
        <f>VLOOKUP(I1607,'CoC Range'!A$2:B$4899,2,FALSE())</f>
        <v>MT-500</v>
      </c>
      <c r="R1607">
        <f>IF(VLOOKUP(Q1607,'CoC Range'!B$2:C$4899,2,FALSE())="",1,0.5)</f>
        <v>0.5</v>
      </c>
    </row>
    <row r="1608" spans="1:18" ht="14.25" customHeight="1" x14ac:dyDescent="0.35">
      <c r="A1608" t="s">
        <v>12895</v>
      </c>
      <c r="B1608" t="s">
        <v>12896</v>
      </c>
      <c r="C1608" t="s">
        <v>12912</v>
      </c>
      <c r="D1608" t="s">
        <v>5052</v>
      </c>
      <c r="F1608">
        <v>0</v>
      </c>
      <c r="G1608" t="s">
        <v>12913</v>
      </c>
      <c r="H1608" t="s">
        <v>12914</v>
      </c>
      <c r="I1608">
        <v>30011</v>
      </c>
      <c r="J1608">
        <v>1332</v>
      </c>
      <c r="K1608">
        <v>1332</v>
      </c>
      <c r="L1608" s="10">
        <v>932</v>
      </c>
      <c r="M1608" s="10">
        <v>1002</v>
      </c>
      <c r="N1608" s="10">
        <v>1244</v>
      </c>
      <c r="O1608" s="10">
        <v>1492</v>
      </c>
      <c r="P1608" s="10">
        <v>2011</v>
      </c>
      <c r="Q1608" t="str">
        <f>VLOOKUP(I1608,'CoC Range'!A$2:B$4899,2,FALSE())</f>
        <v>MT-500</v>
      </c>
      <c r="R1608">
        <f>IF(VLOOKUP(Q1608,'CoC Range'!B$2:C$4899,2,FALSE())="",1,0.5)</f>
        <v>0.5</v>
      </c>
    </row>
    <row r="1609" spans="1:18" ht="14.25" customHeight="1" x14ac:dyDescent="0.35">
      <c r="A1609" t="s">
        <v>12895</v>
      </c>
      <c r="B1609" t="s">
        <v>12896</v>
      </c>
      <c r="C1609" t="s">
        <v>12915</v>
      </c>
      <c r="D1609" t="s">
        <v>5989</v>
      </c>
      <c r="F1609">
        <v>1</v>
      </c>
      <c r="G1609" t="s">
        <v>12916</v>
      </c>
      <c r="H1609" t="s">
        <v>12917</v>
      </c>
      <c r="I1609">
        <v>30013</v>
      </c>
      <c r="J1609">
        <v>84423</v>
      </c>
      <c r="K1609">
        <v>84423</v>
      </c>
      <c r="L1609" s="10">
        <v>960</v>
      </c>
      <c r="M1609" s="10">
        <v>979</v>
      </c>
      <c r="N1609" s="10">
        <v>1284</v>
      </c>
      <c r="O1609" s="10">
        <v>1786</v>
      </c>
      <c r="P1609" s="10">
        <v>2035</v>
      </c>
      <c r="Q1609" t="str">
        <f>VLOOKUP(I1609,'CoC Range'!A$2:B$4899,2,FALSE())</f>
        <v>MT-500</v>
      </c>
      <c r="R1609">
        <f>IF(VLOOKUP(Q1609,'CoC Range'!B$2:C$4899,2,FALSE())="",1,0.5)</f>
        <v>0.5</v>
      </c>
    </row>
    <row r="1610" spans="1:18" ht="14.25" customHeight="1" x14ac:dyDescent="0.35">
      <c r="A1610" t="s">
        <v>12895</v>
      </c>
      <c r="B1610" t="s">
        <v>12896</v>
      </c>
      <c r="C1610" t="s">
        <v>12918</v>
      </c>
      <c r="D1610" t="s">
        <v>5991</v>
      </c>
      <c r="F1610">
        <v>0</v>
      </c>
      <c r="G1610" t="s">
        <v>12919</v>
      </c>
      <c r="H1610" t="s">
        <v>12920</v>
      </c>
      <c r="I1610">
        <v>30015</v>
      </c>
      <c r="J1610">
        <v>5897</v>
      </c>
      <c r="K1610">
        <v>5897</v>
      </c>
      <c r="L1610" s="10">
        <v>980</v>
      </c>
      <c r="M1610" s="10">
        <v>996</v>
      </c>
      <c r="N1610" s="10">
        <v>1307</v>
      </c>
      <c r="O1610" s="10">
        <v>1662</v>
      </c>
      <c r="P1610" s="10">
        <v>1950</v>
      </c>
      <c r="Q1610" t="str">
        <f>VLOOKUP(I1610,'CoC Range'!A$2:B$4899,2,FALSE())</f>
        <v>MT-500</v>
      </c>
      <c r="R1610">
        <f>IF(VLOOKUP(Q1610,'CoC Range'!B$2:C$4899,2,FALSE())="",1,0.5)</f>
        <v>0.5</v>
      </c>
    </row>
    <row r="1611" spans="1:18" ht="14.25" customHeight="1" x14ac:dyDescent="0.35">
      <c r="A1611" t="s">
        <v>12895</v>
      </c>
      <c r="B1611" t="s">
        <v>12896</v>
      </c>
      <c r="C1611" t="s">
        <v>12921</v>
      </c>
      <c r="D1611" t="s">
        <v>3825</v>
      </c>
      <c r="F1611">
        <v>0</v>
      </c>
      <c r="G1611" t="s">
        <v>12922</v>
      </c>
      <c r="H1611" t="s">
        <v>12923</v>
      </c>
      <c r="I1611">
        <v>30017</v>
      </c>
      <c r="J1611">
        <v>11957</v>
      </c>
      <c r="K1611">
        <v>11957</v>
      </c>
      <c r="L1611" s="10">
        <v>1109</v>
      </c>
      <c r="M1611" s="10">
        <v>1226</v>
      </c>
      <c r="N1611" s="10">
        <v>1608</v>
      </c>
      <c r="O1611" s="10">
        <v>2154</v>
      </c>
      <c r="P1611" s="10">
        <v>2322</v>
      </c>
      <c r="Q1611" t="str">
        <f>VLOOKUP(I1611,'CoC Range'!A$2:B$4899,2,FALSE())</f>
        <v>MT-500</v>
      </c>
      <c r="R1611">
        <f>IF(VLOOKUP(Q1611,'CoC Range'!B$2:C$4899,2,FALSE())="",1,0.5)</f>
        <v>0.5</v>
      </c>
    </row>
    <row r="1612" spans="1:18" ht="14.25" customHeight="1" x14ac:dyDescent="0.35">
      <c r="A1612" t="s">
        <v>12895</v>
      </c>
      <c r="B1612" t="s">
        <v>12896</v>
      </c>
      <c r="C1612" t="s">
        <v>12924</v>
      </c>
      <c r="D1612" t="s">
        <v>5994</v>
      </c>
      <c r="F1612">
        <v>0</v>
      </c>
      <c r="G1612" t="s">
        <v>12925</v>
      </c>
      <c r="H1612" t="s">
        <v>12926</v>
      </c>
      <c r="I1612">
        <v>30019</v>
      </c>
      <c r="J1612">
        <v>1535</v>
      </c>
      <c r="K1612">
        <v>1535</v>
      </c>
      <c r="L1612" s="10">
        <v>767</v>
      </c>
      <c r="M1612" s="10">
        <v>900</v>
      </c>
      <c r="N1612" s="10">
        <v>1023</v>
      </c>
      <c r="O1612" s="10">
        <v>1414</v>
      </c>
      <c r="P1612" s="10">
        <v>1654</v>
      </c>
      <c r="Q1612" t="str">
        <f>VLOOKUP(I1612,'CoC Range'!A$2:B$4899,2,FALSE())</f>
        <v>MT-500</v>
      </c>
      <c r="R1612">
        <f>IF(VLOOKUP(Q1612,'CoC Range'!B$2:C$4899,2,FALSE())="",1,0.5)</f>
        <v>0.5</v>
      </c>
    </row>
    <row r="1613" spans="1:18" ht="14.25" customHeight="1" x14ac:dyDescent="0.35">
      <c r="A1613" t="s">
        <v>12895</v>
      </c>
      <c r="B1613" t="s">
        <v>12896</v>
      </c>
      <c r="C1613" t="s">
        <v>12927</v>
      </c>
      <c r="D1613" t="s">
        <v>4129</v>
      </c>
      <c r="F1613">
        <v>0</v>
      </c>
      <c r="G1613" t="s">
        <v>12928</v>
      </c>
      <c r="H1613" t="s">
        <v>12929</v>
      </c>
      <c r="I1613">
        <v>30021</v>
      </c>
      <c r="J1613">
        <v>8915</v>
      </c>
      <c r="K1613">
        <v>8915</v>
      </c>
      <c r="L1613" s="10">
        <v>940</v>
      </c>
      <c r="M1613" s="10">
        <v>956</v>
      </c>
      <c r="N1613" s="10">
        <v>1254</v>
      </c>
      <c r="O1613" s="10">
        <v>1504</v>
      </c>
      <c r="P1613" s="10">
        <v>1942</v>
      </c>
      <c r="Q1613" t="str">
        <f>VLOOKUP(I1613,'CoC Range'!A$2:B$4899,2,FALSE())</f>
        <v>MT-500</v>
      </c>
      <c r="R1613">
        <f>IF(VLOOKUP(Q1613,'CoC Range'!B$2:C$4899,2,FALSE())="",1,0.5)</f>
        <v>0.5</v>
      </c>
    </row>
    <row r="1614" spans="1:18" ht="14.25" customHeight="1" x14ac:dyDescent="0.35">
      <c r="A1614" t="s">
        <v>12895</v>
      </c>
      <c r="B1614" t="s">
        <v>12896</v>
      </c>
      <c r="C1614" t="s">
        <v>12930</v>
      </c>
      <c r="D1614" t="s">
        <v>5997</v>
      </c>
      <c r="F1614">
        <v>0</v>
      </c>
      <c r="G1614" t="s">
        <v>12931</v>
      </c>
      <c r="H1614" t="s">
        <v>12932</v>
      </c>
      <c r="I1614">
        <v>30023</v>
      </c>
      <c r="J1614">
        <v>9435</v>
      </c>
      <c r="K1614">
        <v>9435</v>
      </c>
      <c r="L1614" s="10">
        <v>809</v>
      </c>
      <c r="M1614" s="10">
        <v>985</v>
      </c>
      <c r="N1614" s="10">
        <v>1080</v>
      </c>
      <c r="O1614" s="10">
        <v>1502</v>
      </c>
      <c r="P1614" s="10">
        <v>1812</v>
      </c>
      <c r="Q1614" t="str">
        <f>VLOOKUP(I1614,'CoC Range'!A$2:B$4899,2,FALSE())</f>
        <v>MT-500</v>
      </c>
      <c r="R1614">
        <f>IF(VLOOKUP(Q1614,'CoC Range'!B$2:C$4899,2,FALSE())="",1,0.5)</f>
        <v>0.5</v>
      </c>
    </row>
    <row r="1615" spans="1:18" ht="14.25" customHeight="1" x14ac:dyDescent="0.35">
      <c r="A1615" t="s">
        <v>12895</v>
      </c>
      <c r="B1615" t="s">
        <v>12896</v>
      </c>
      <c r="C1615" t="s">
        <v>12933</v>
      </c>
      <c r="D1615" t="s">
        <v>5999</v>
      </c>
      <c r="F1615">
        <v>0</v>
      </c>
      <c r="G1615" t="s">
        <v>12934</v>
      </c>
      <c r="H1615" t="s">
        <v>12935</v>
      </c>
      <c r="I1615">
        <v>30025</v>
      </c>
      <c r="J1615">
        <v>2941</v>
      </c>
      <c r="K1615">
        <v>2941</v>
      </c>
      <c r="L1615" s="10">
        <v>1050</v>
      </c>
      <c r="M1615" s="10">
        <v>1093</v>
      </c>
      <c r="N1615" s="10">
        <v>1401</v>
      </c>
      <c r="O1615" s="10">
        <v>1936</v>
      </c>
      <c r="P1615" s="10">
        <v>2265</v>
      </c>
      <c r="Q1615" t="str">
        <f>VLOOKUP(I1615,'CoC Range'!A$2:B$4899,2,FALSE())</f>
        <v>MT-500</v>
      </c>
      <c r="R1615">
        <f>IF(VLOOKUP(Q1615,'CoC Range'!B$2:C$4899,2,FALSE())="",1,0.5)</f>
        <v>0.5</v>
      </c>
    </row>
    <row r="1616" spans="1:18" ht="14.25" customHeight="1" x14ac:dyDescent="0.35">
      <c r="A1616" t="s">
        <v>12895</v>
      </c>
      <c r="B1616" t="s">
        <v>12896</v>
      </c>
      <c r="C1616" t="s">
        <v>12936</v>
      </c>
      <c r="D1616" t="s">
        <v>6001</v>
      </c>
      <c r="F1616">
        <v>0</v>
      </c>
      <c r="G1616" t="s">
        <v>12937</v>
      </c>
      <c r="H1616" t="s">
        <v>12938</v>
      </c>
      <c r="I1616">
        <v>30027</v>
      </c>
      <c r="J1616">
        <v>11496</v>
      </c>
      <c r="K1616">
        <v>11496</v>
      </c>
      <c r="L1616" s="10">
        <v>1084</v>
      </c>
      <c r="M1616" s="10">
        <v>1102</v>
      </c>
      <c r="N1616" s="10">
        <v>1446</v>
      </c>
      <c r="O1616" s="10">
        <v>1991</v>
      </c>
      <c r="P1616" s="10">
        <v>2338</v>
      </c>
      <c r="Q1616" t="str">
        <f>VLOOKUP(I1616,'CoC Range'!A$2:B$4899,2,FALSE())</f>
        <v>MT-500</v>
      </c>
      <c r="R1616">
        <f>IF(VLOOKUP(Q1616,'CoC Range'!B$2:C$4899,2,FALSE())="",1,0.5)</f>
        <v>0.5</v>
      </c>
    </row>
    <row r="1617" spans="1:18" ht="14.25" customHeight="1" x14ac:dyDescent="0.35">
      <c r="A1617" t="s">
        <v>12895</v>
      </c>
      <c r="B1617" t="s">
        <v>12896</v>
      </c>
      <c r="C1617" t="s">
        <v>12939</v>
      </c>
      <c r="D1617" t="s">
        <v>6003</v>
      </c>
      <c r="F1617">
        <v>0</v>
      </c>
      <c r="G1617" t="s">
        <v>12940</v>
      </c>
      <c r="H1617" t="s">
        <v>12941</v>
      </c>
      <c r="I1617">
        <v>30029</v>
      </c>
      <c r="J1617">
        <v>105950</v>
      </c>
      <c r="K1617">
        <v>105950</v>
      </c>
      <c r="L1617" s="10">
        <v>1267</v>
      </c>
      <c r="M1617" s="10">
        <v>1289</v>
      </c>
      <c r="N1617" s="10">
        <v>1691</v>
      </c>
      <c r="O1617" s="10">
        <v>2224</v>
      </c>
      <c r="P1617" s="10">
        <v>2837</v>
      </c>
      <c r="Q1617" t="str">
        <f>VLOOKUP(I1617,'CoC Range'!A$2:B$4899,2,FALSE())</f>
        <v>MT-500</v>
      </c>
      <c r="R1617">
        <f>IF(VLOOKUP(Q1617,'CoC Range'!B$2:C$4899,2,FALSE())="",1,0.5)</f>
        <v>0.5</v>
      </c>
    </row>
    <row r="1618" spans="1:18" ht="14.25" customHeight="1" x14ac:dyDescent="0.35">
      <c r="A1618" t="s">
        <v>12895</v>
      </c>
      <c r="B1618" t="s">
        <v>12896</v>
      </c>
      <c r="C1618" t="s">
        <v>12942</v>
      </c>
      <c r="D1618" t="s">
        <v>4456</v>
      </c>
      <c r="F1618">
        <v>1</v>
      </c>
      <c r="G1618" t="s">
        <v>12943</v>
      </c>
      <c r="H1618" t="s">
        <v>12944</v>
      </c>
      <c r="I1618">
        <v>30031</v>
      </c>
      <c r="J1618">
        <v>119685</v>
      </c>
      <c r="K1618">
        <v>119685</v>
      </c>
      <c r="L1618" s="10">
        <v>1485</v>
      </c>
      <c r="M1618" s="10">
        <v>1642</v>
      </c>
      <c r="N1618" s="10">
        <v>2154</v>
      </c>
      <c r="O1618" s="10">
        <v>2996</v>
      </c>
      <c r="P1618" s="10">
        <v>3537</v>
      </c>
      <c r="Q1618" t="str">
        <f>VLOOKUP(I1618,'CoC Range'!A$2:B$4899,2,FALSE())</f>
        <v>MT-500</v>
      </c>
      <c r="R1618">
        <f>IF(VLOOKUP(Q1618,'CoC Range'!B$2:C$4899,2,FALSE())="",1,0.5)</f>
        <v>0.5</v>
      </c>
    </row>
    <row r="1619" spans="1:18" ht="14.25" customHeight="1" x14ac:dyDescent="0.35">
      <c r="A1619" t="s">
        <v>12895</v>
      </c>
      <c r="B1619" t="s">
        <v>12896</v>
      </c>
      <c r="C1619" t="s">
        <v>12945</v>
      </c>
      <c r="D1619" t="s">
        <v>3843</v>
      </c>
      <c r="F1619">
        <v>0</v>
      </c>
      <c r="G1619" t="s">
        <v>12946</v>
      </c>
      <c r="H1619" t="s">
        <v>12947</v>
      </c>
      <c r="I1619">
        <v>30033</v>
      </c>
      <c r="J1619">
        <v>976</v>
      </c>
      <c r="K1619">
        <v>976</v>
      </c>
      <c r="L1619" s="10">
        <v>824</v>
      </c>
      <c r="M1619" s="10">
        <v>858</v>
      </c>
      <c r="N1619" s="10">
        <v>1099</v>
      </c>
      <c r="O1619" s="10">
        <v>1349</v>
      </c>
      <c r="P1619" s="10">
        <v>1777</v>
      </c>
      <c r="Q1619" t="str">
        <f>VLOOKUP(I1619,'CoC Range'!A$2:B$4899,2,FALSE())</f>
        <v>MT-500</v>
      </c>
      <c r="R1619">
        <f>IF(VLOOKUP(Q1619,'CoC Range'!B$2:C$4899,2,FALSE())="",1,0.5)</f>
        <v>0.5</v>
      </c>
    </row>
    <row r="1620" spans="1:18" ht="14.25" customHeight="1" x14ac:dyDescent="0.35">
      <c r="A1620" t="s">
        <v>12895</v>
      </c>
      <c r="B1620" t="s">
        <v>12896</v>
      </c>
      <c r="C1620" t="s">
        <v>12948</v>
      </c>
      <c r="D1620" t="s">
        <v>6007</v>
      </c>
      <c r="F1620">
        <v>0</v>
      </c>
      <c r="G1620" t="s">
        <v>12949</v>
      </c>
      <c r="H1620" t="s">
        <v>12950</v>
      </c>
      <c r="I1620">
        <v>30035</v>
      </c>
      <c r="J1620">
        <v>13781</v>
      </c>
      <c r="K1620">
        <v>13781</v>
      </c>
      <c r="L1620" s="10">
        <v>956</v>
      </c>
      <c r="M1620" s="10">
        <v>1033</v>
      </c>
      <c r="N1620" s="10">
        <v>1275</v>
      </c>
      <c r="O1620" s="10">
        <v>1529</v>
      </c>
      <c r="P1620" s="10">
        <v>1836</v>
      </c>
      <c r="Q1620" t="str">
        <f>VLOOKUP(I1620,'CoC Range'!A$2:B$4899,2,FALSE())</f>
        <v>MT-500</v>
      </c>
      <c r="R1620">
        <f>IF(VLOOKUP(Q1620,'CoC Range'!B$2:C$4899,2,FALSE())="",1,0.5)</f>
        <v>0.5</v>
      </c>
    </row>
    <row r="1621" spans="1:18" ht="14.25" customHeight="1" x14ac:dyDescent="0.35">
      <c r="A1621" t="s">
        <v>12895</v>
      </c>
      <c r="B1621" t="s">
        <v>12896</v>
      </c>
      <c r="C1621" t="s">
        <v>12951</v>
      </c>
      <c r="D1621" t="s">
        <v>6009</v>
      </c>
      <c r="F1621">
        <v>0</v>
      </c>
      <c r="G1621" t="s">
        <v>12952</v>
      </c>
      <c r="H1621" t="s">
        <v>12953</v>
      </c>
      <c r="I1621">
        <v>30037</v>
      </c>
      <c r="J1621">
        <v>841</v>
      </c>
      <c r="K1621">
        <v>841</v>
      </c>
      <c r="L1621" s="10">
        <v>1004</v>
      </c>
      <c r="M1621" s="10">
        <v>1045</v>
      </c>
      <c r="N1621" s="10">
        <v>1339</v>
      </c>
      <c r="O1621" s="10">
        <v>1862</v>
      </c>
      <c r="P1621" s="10">
        <v>2165</v>
      </c>
      <c r="Q1621" t="str">
        <f>VLOOKUP(I1621,'CoC Range'!A$2:B$4899,2,FALSE())</f>
        <v>MT-500</v>
      </c>
      <c r="R1621">
        <f>IF(VLOOKUP(Q1621,'CoC Range'!B$2:C$4899,2,FALSE())="",1,0.5)</f>
        <v>0.5</v>
      </c>
    </row>
    <row r="1622" spans="1:18" ht="14.25" customHeight="1" x14ac:dyDescent="0.35">
      <c r="A1622" t="s">
        <v>12895</v>
      </c>
      <c r="B1622" t="s">
        <v>12896</v>
      </c>
      <c r="C1622" t="s">
        <v>12954</v>
      </c>
      <c r="D1622" t="s">
        <v>6011</v>
      </c>
      <c r="F1622">
        <v>0</v>
      </c>
      <c r="G1622" t="s">
        <v>12955</v>
      </c>
      <c r="H1622" t="s">
        <v>12956</v>
      </c>
      <c r="I1622">
        <v>30039</v>
      </c>
      <c r="J1622">
        <v>3368</v>
      </c>
      <c r="K1622">
        <v>3368</v>
      </c>
      <c r="L1622" s="10">
        <v>789</v>
      </c>
      <c r="M1622" s="10">
        <v>822</v>
      </c>
      <c r="N1622" s="10">
        <v>1053</v>
      </c>
      <c r="O1622" s="10">
        <v>1464</v>
      </c>
      <c r="P1622" s="10">
        <v>1702</v>
      </c>
      <c r="Q1622" t="str">
        <f>VLOOKUP(I1622,'CoC Range'!A$2:B$4899,2,FALSE())</f>
        <v>MT-500</v>
      </c>
      <c r="R1622">
        <f>IF(VLOOKUP(Q1622,'CoC Range'!B$2:C$4899,2,FALSE())="",1,0.5)</f>
        <v>0.5</v>
      </c>
    </row>
    <row r="1623" spans="1:18" ht="14.25" customHeight="1" x14ac:dyDescent="0.35">
      <c r="A1623" t="s">
        <v>12895</v>
      </c>
      <c r="B1623" t="s">
        <v>12896</v>
      </c>
      <c r="C1623" t="s">
        <v>12957</v>
      </c>
      <c r="D1623" t="s">
        <v>6013</v>
      </c>
      <c r="F1623">
        <v>0</v>
      </c>
      <c r="G1623" t="s">
        <v>12958</v>
      </c>
      <c r="H1623" t="s">
        <v>12959</v>
      </c>
      <c r="I1623">
        <v>30041</v>
      </c>
      <c r="J1623">
        <v>16238</v>
      </c>
      <c r="K1623">
        <v>16238</v>
      </c>
      <c r="L1623" s="10">
        <v>980</v>
      </c>
      <c r="M1623" s="10">
        <v>1069</v>
      </c>
      <c r="N1623" s="10">
        <v>1307</v>
      </c>
      <c r="O1623" s="10">
        <v>1724</v>
      </c>
      <c r="P1623" s="10">
        <v>1731</v>
      </c>
      <c r="Q1623" t="str">
        <f>VLOOKUP(I1623,'CoC Range'!A$2:B$4899,2,FALSE())</f>
        <v>MT-500</v>
      </c>
      <c r="R1623">
        <f>IF(VLOOKUP(Q1623,'CoC Range'!B$2:C$4899,2,FALSE())="",1,0.5)</f>
        <v>0.5</v>
      </c>
    </row>
    <row r="1624" spans="1:18" ht="14.25" customHeight="1" x14ac:dyDescent="0.35">
      <c r="A1624" t="s">
        <v>12895</v>
      </c>
      <c r="B1624" t="s">
        <v>12896</v>
      </c>
      <c r="C1624" t="s">
        <v>12960</v>
      </c>
      <c r="D1624" t="s">
        <v>3399</v>
      </c>
      <c r="F1624">
        <v>1</v>
      </c>
      <c r="G1624" t="s">
        <v>12961</v>
      </c>
      <c r="H1624" t="s">
        <v>12962</v>
      </c>
      <c r="I1624">
        <v>30043</v>
      </c>
      <c r="J1624">
        <v>12273</v>
      </c>
      <c r="K1624">
        <v>12273</v>
      </c>
      <c r="L1624" s="10">
        <v>968</v>
      </c>
      <c r="M1624" s="10">
        <v>1070</v>
      </c>
      <c r="N1624" s="10">
        <v>1404</v>
      </c>
      <c r="O1624" s="10">
        <v>1946</v>
      </c>
      <c r="P1624" s="10">
        <v>1954</v>
      </c>
      <c r="Q1624" t="str">
        <f>VLOOKUP(I1624,'CoC Range'!A$2:B$4899,2,FALSE())</f>
        <v>MT-500</v>
      </c>
      <c r="R1624">
        <f>IF(VLOOKUP(Q1624,'CoC Range'!B$2:C$4899,2,FALSE())="",1,0.5)</f>
        <v>0.5</v>
      </c>
    </row>
    <row r="1625" spans="1:18" ht="14.25" customHeight="1" x14ac:dyDescent="0.35">
      <c r="A1625" t="s">
        <v>12895</v>
      </c>
      <c r="B1625" t="s">
        <v>12896</v>
      </c>
      <c r="C1625" t="s">
        <v>12963</v>
      </c>
      <c r="D1625" t="s">
        <v>6016</v>
      </c>
      <c r="F1625">
        <v>0</v>
      </c>
      <c r="G1625" t="s">
        <v>12964</v>
      </c>
      <c r="H1625" t="s">
        <v>12965</v>
      </c>
      <c r="I1625">
        <v>30045</v>
      </c>
      <c r="J1625">
        <v>2039</v>
      </c>
      <c r="K1625">
        <v>2039</v>
      </c>
      <c r="L1625" s="10">
        <v>869</v>
      </c>
      <c r="M1625" s="10">
        <v>905</v>
      </c>
      <c r="N1625" s="10">
        <v>1160</v>
      </c>
      <c r="O1625" s="10">
        <v>1583</v>
      </c>
      <c r="P1625" s="10">
        <v>1875</v>
      </c>
      <c r="Q1625" t="str">
        <f>VLOOKUP(I1625,'CoC Range'!A$2:B$4899,2,FALSE())</f>
        <v>MT-500</v>
      </c>
      <c r="R1625">
        <f>IF(VLOOKUP(Q1625,'CoC Range'!B$2:C$4899,2,FALSE())="",1,0.5)</f>
        <v>0.5</v>
      </c>
    </row>
    <row r="1626" spans="1:18" ht="14.25" customHeight="1" x14ac:dyDescent="0.35">
      <c r="A1626" t="s">
        <v>12895</v>
      </c>
      <c r="B1626" t="s">
        <v>12896</v>
      </c>
      <c r="C1626" t="s">
        <v>12966</v>
      </c>
      <c r="D1626" t="s">
        <v>3715</v>
      </c>
      <c r="F1626">
        <v>0</v>
      </c>
      <c r="G1626" t="s">
        <v>12967</v>
      </c>
      <c r="H1626" t="s">
        <v>12968</v>
      </c>
      <c r="I1626">
        <v>30047</v>
      </c>
      <c r="J1626">
        <v>31509</v>
      </c>
      <c r="K1626">
        <v>31509</v>
      </c>
      <c r="L1626" s="10">
        <v>1097</v>
      </c>
      <c r="M1626" s="10">
        <v>1104</v>
      </c>
      <c r="N1626" s="10">
        <v>1444</v>
      </c>
      <c r="O1626" s="10">
        <v>1865</v>
      </c>
      <c r="P1626" s="10">
        <v>1990</v>
      </c>
      <c r="Q1626" t="str">
        <f>VLOOKUP(I1626,'CoC Range'!A$2:B$4899,2,FALSE())</f>
        <v>MT-500</v>
      </c>
      <c r="R1626">
        <f>IF(VLOOKUP(Q1626,'CoC Range'!B$2:C$4899,2,FALSE())="",1,0.5)</f>
        <v>0.5</v>
      </c>
    </row>
    <row r="1627" spans="1:18" ht="14.25" customHeight="1" x14ac:dyDescent="0.35">
      <c r="A1627" t="s">
        <v>12895</v>
      </c>
      <c r="B1627" t="s">
        <v>12896</v>
      </c>
      <c r="C1627" t="s">
        <v>12969</v>
      </c>
      <c r="D1627" t="s">
        <v>6019</v>
      </c>
      <c r="F1627">
        <v>1</v>
      </c>
      <c r="G1627" t="s">
        <v>12970</v>
      </c>
      <c r="H1627" t="s">
        <v>12971</v>
      </c>
      <c r="I1627">
        <v>30049</v>
      </c>
      <c r="J1627">
        <v>71487</v>
      </c>
      <c r="K1627">
        <v>71487</v>
      </c>
      <c r="L1627" s="10">
        <v>1136</v>
      </c>
      <c r="M1627" s="10">
        <v>1319</v>
      </c>
      <c r="N1627" s="10">
        <v>1647</v>
      </c>
      <c r="O1627" s="10">
        <v>2250</v>
      </c>
      <c r="P1627" s="10">
        <v>2496</v>
      </c>
      <c r="Q1627" t="str">
        <f>VLOOKUP(I1627,'CoC Range'!A$2:B$4899,2,FALSE())</f>
        <v>MT-500</v>
      </c>
      <c r="R1627">
        <f>IF(VLOOKUP(Q1627,'CoC Range'!B$2:C$4899,2,FALSE())="",1,0.5)</f>
        <v>0.5</v>
      </c>
    </row>
    <row r="1628" spans="1:18" ht="14.25" customHeight="1" x14ac:dyDescent="0.35">
      <c r="A1628" t="s">
        <v>12895</v>
      </c>
      <c r="B1628" t="s">
        <v>12896</v>
      </c>
      <c r="C1628" t="s">
        <v>12972</v>
      </c>
      <c r="D1628" t="s">
        <v>4006</v>
      </c>
      <c r="F1628">
        <v>0</v>
      </c>
      <c r="G1628" t="s">
        <v>12973</v>
      </c>
      <c r="H1628" t="s">
        <v>12974</v>
      </c>
      <c r="I1628">
        <v>30051</v>
      </c>
      <c r="J1628">
        <v>1993</v>
      </c>
      <c r="K1628">
        <v>1993</v>
      </c>
      <c r="L1628" s="10">
        <v>775</v>
      </c>
      <c r="M1628" s="10">
        <v>807</v>
      </c>
      <c r="N1628" s="10">
        <v>1034</v>
      </c>
      <c r="O1628" s="10">
        <v>1438</v>
      </c>
      <c r="P1628" s="10">
        <v>1672</v>
      </c>
      <c r="Q1628" t="str">
        <f>VLOOKUP(I1628,'CoC Range'!A$2:B$4899,2,FALSE())</f>
        <v>MT-500</v>
      </c>
      <c r="R1628">
        <f>IF(VLOOKUP(Q1628,'CoC Range'!B$2:C$4899,2,FALSE())="",1,0.5)</f>
        <v>0.5</v>
      </c>
    </row>
    <row r="1629" spans="1:18" ht="14.25" customHeight="1" x14ac:dyDescent="0.35">
      <c r="A1629" t="s">
        <v>12895</v>
      </c>
      <c r="B1629" t="s">
        <v>12896</v>
      </c>
      <c r="C1629" t="s">
        <v>12975</v>
      </c>
      <c r="D1629" t="s">
        <v>3619</v>
      </c>
      <c r="F1629">
        <v>0</v>
      </c>
      <c r="G1629" t="s">
        <v>12976</v>
      </c>
      <c r="H1629" t="s">
        <v>12977</v>
      </c>
      <c r="I1629">
        <v>30053</v>
      </c>
      <c r="J1629">
        <v>20157</v>
      </c>
      <c r="K1629">
        <v>20157</v>
      </c>
      <c r="L1629" s="10">
        <v>919</v>
      </c>
      <c r="M1629" s="10">
        <v>1067</v>
      </c>
      <c r="N1629" s="10">
        <v>1170</v>
      </c>
      <c r="O1629" s="10">
        <v>1627</v>
      </c>
      <c r="P1629" s="10">
        <v>1892</v>
      </c>
      <c r="Q1629" t="str">
        <f>VLOOKUP(I1629,'CoC Range'!A$2:B$4899,2,FALSE())</f>
        <v>MT-500</v>
      </c>
      <c r="R1629">
        <f>IF(VLOOKUP(Q1629,'CoC Range'!B$2:C$4899,2,FALSE())="",1,0.5)</f>
        <v>0.5</v>
      </c>
    </row>
    <row r="1630" spans="1:18" ht="14.25" customHeight="1" x14ac:dyDescent="0.35">
      <c r="A1630" t="s">
        <v>12895</v>
      </c>
      <c r="B1630" t="s">
        <v>12896</v>
      </c>
      <c r="C1630" t="s">
        <v>12978</v>
      </c>
      <c r="D1630" t="s">
        <v>6023</v>
      </c>
      <c r="F1630">
        <v>0</v>
      </c>
      <c r="G1630" t="s">
        <v>12979</v>
      </c>
      <c r="H1630" t="s">
        <v>12980</v>
      </c>
      <c r="I1630">
        <v>30055</v>
      </c>
      <c r="J1630">
        <v>1746</v>
      </c>
      <c r="K1630">
        <v>1746</v>
      </c>
      <c r="L1630" s="10">
        <v>1160</v>
      </c>
      <c r="M1630" s="10">
        <v>1208</v>
      </c>
      <c r="N1630" s="10">
        <v>1548</v>
      </c>
      <c r="O1630" s="10">
        <v>2139</v>
      </c>
      <c r="P1630" s="10">
        <v>2503</v>
      </c>
      <c r="Q1630" t="str">
        <f>VLOOKUP(I1630,'CoC Range'!A$2:B$4899,2,FALSE())</f>
        <v>MT-500</v>
      </c>
      <c r="R1630">
        <f>IF(VLOOKUP(Q1630,'CoC Range'!B$2:C$4899,2,FALSE())="",1,0.5)</f>
        <v>0.5</v>
      </c>
    </row>
    <row r="1631" spans="1:18" ht="14.25" customHeight="1" x14ac:dyDescent="0.35">
      <c r="A1631" t="s">
        <v>12895</v>
      </c>
      <c r="B1631" t="s">
        <v>12896</v>
      </c>
      <c r="C1631" t="s">
        <v>12981</v>
      </c>
      <c r="D1631" t="s">
        <v>3415</v>
      </c>
      <c r="F1631">
        <v>0</v>
      </c>
      <c r="G1631" t="s">
        <v>12982</v>
      </c>
      <c r="H1631" t="s">
        <v>12983</v>
      </c>
      <c r="I1631">
        <v>30057</v>
      </c>
      <c r="J1631">
        <v>8742</v>
      </c>
      <c r="K1631">
        <v>8742</v>
      </c>
      <c r="L1631" s="10">
        <v>1154</v>
      </c>
      <c r="M1631" s="10">
        <v>1202</v>
      </c>
      <c r="N1631" s="10">
        <v>1540</v>
      </c>
      <c r="O1631" s="10">
        <v>2073</v>
      </c>
      <c r="P1631" s="10">
        <v>2583</v>
      </c>
      <c r="Q1631" t="str">
        <f>VLOOKUP(I1631,'CoC Range'!A$2:B$4899,2,FALSE())</f>
        <v>MT-500</v>
      </c>
      <c r="R1631">
        <f>IF(VLOOKUP(Q1631,'CoC Range'!B$2:C$4899,2,FALSE())="",1,0.5)</f>
        <v>0.5</v>
      </c>
    </row>
    <row r="1632" spans="1:18" ht="14.25" customHeight="1" x14ac:dyDescent="0.35">
      <c r="A1632" t="s">
        <v>12895</v>
      </c>
      <c r="B1632" t="s">
        <v>12896</v>
      </c>
      <c r="C1632" t="s">
        <v>12984</v>
      </c>
      <c r="D1632" t="s">
        <v>6026</v>
      </c>
      <c r="F1632">
        <v>0</v>
      </c>
      <c r="G1632" t="s">
        <v>12985</v>
      </c>
      <c r="H1632" t="s">
        <v>12986</v>
      </c>
      <c r="I1632">
        <v>30059</v>
      </c>
      <c r="J1632">
        <v>1948</v>
      </c>
      <c r="K1632">
        <v>1948</v>
      </c>
      <c r="L1632" s="10">
        <v>1044</v>
      </c>
      <c r="M1632" s="10">
        <v>1087</v>
      </c>
      <c r="N1632" s="10">
        <v>1393</v>
      </c>
      <c r="O1632" s="10">
        <v>1925</v>
      </c>
      <c r="P1632" s="10">
        <v>2252</v>
      </c>
      <c r="Q1632" t="str">
        <f>VLOOKUP(I1632,'CoC Range'!A$2:B$4899,2,FALSE())</f>
        <v>MT-500</v>
      </c>
      <c r="R1632">
        <f>IF(VLOOKUP(Q1632,'CoC Range'!B$2:C$4899,2,FALSE())="",1,0.5)</f>
        <v>0.5</v>
      </c>
    </row>
    <row r="1633" spans="1:18" ht="14.25" customHeight="1" x14ac:dyDescent="0.35">
      <c r="A1633" t="s">
        <v>12895</v>
      </c>
      <c r="B1633" t="s">
        <v>12896</v>
      </c>
      <c r="C1633" t="s">
        <v>12987</v>
      </c>
      <c r="D1633" t="s">
        <v>3872</v>
      </c>
      <c r="F1633">
        <v>1</v>
      </c>
      <c r="G1633" t="s">
        <v>12988</v>
      </c>
      <c r="H1633" t="s">
        <v>12989</v>
      </c>
      <c r="I1633">
        <v>30061</v>
      </c>
      <c r="J1633">
        <v>4652</v>
      </c>
      <c r="K1633">
        <v>4652</v>
      </c>
      <c r="L1633" s="10">
        <v>941</v>
      </c>
      <c r="M1633" s="10">
        <v>1083</v>
      </c>
      <c r="N1633" s="10">
        <v>1361</v>
      </c>
      <c r="O1633" s="10">
        <v>1632</v>
      </c>
      <c r="P1633" s="10">
        <v>1915</v>
      </c>
      <c r="Q1633" t="str">
        <f>VLOOKUP(I1633,'CoC Range'!A$2:B$4899,2,FALSE())</f>
        <v>MT-500</v>
      </c>
      <c r="R1633">
        <f>IF(VLOOKUP(Q1633,'CoC Range'!B$2:C$4899,2,FALSE())="",1,0.5)</f>
        <v>0.5</v>
      </c>
    </row>
    <row r="1634" spans="1:18" ht="14.25" customHeight="1" x14ac:dyDescent="0.35">
      <c r="A1634" t="s">
        <v>12895</v>
      </c>
      <c r="B1634" t="s">
        <v>12896</v>
      </c>
      <c r="C1634" t="s">
        <v>12990</v>
      </c>
      <c r="D1634" t="s">
        <v>6029</v>
      </c>
      <c r="F1634">
        <v>1</v>
      </c>
      <c r="G1634" t="s">
        <v>12991</v>
      </c>
      <c r="H1634" t="s">
        <v>12992</v>
      </c>
      <c r="I1634">
        <v>30063</v>
      </c>
      <c r="J1634">
        <v>118541</v>
      </c>
      <c r="K1634">
        <v>118541</v>
      </c>
      <c r="L1634" s="10">
        <v>1143</v>
      </c>
      <c r="M1634" s="10">
        <v>1400</v>
      </c>
      <c r="N1634" s="10">
        <v>1655</v>
      </c>
      <c r="O1634" s="10">
        <v>2302</v>
      </c>
      <c r="P1634" s="10">
        <v>2776</v>
      </c>
      <c r="Q1634" t="str">
        <f>VLOOKUP(I1634,'CoC Range'!A$2:B$4899,2,FALSE())</f>
        <v>MT-500</v>
      </c>
      <c r="R1634">
        <f>IF(VLOOKUP(Q1634,'CoC Range'!B$2:C$4899,2,FALSE())="",1,0.5)</f>
        <v>0.5</v>
      </c>
    </row>
    <row r="1635" spans="1:18" ht="14.25" customHeight="1" x14ac:dyDescent="0.35">
      <c r="A1635" t="s">
        <v>12895</v>
      </c>
      <c r="B1635" t="s">
        <v>12896</v>
      </c>
      <c r="C1635" t="s">
        <v>12993</v>
      </c>
      <c r="D1635" t="s">
        <v>6031</v>
      </c>
      <c r="F1635">
        <v>0</v>
      </c>
      <c r="G1635" t="s">
        <v>12994</v>
      </c>
      <c r="H1635" t="s">
        <v>12995</v>
      </c>
      <c r="I1635">
        <v>30065</v>
      </c>
      <c r="J1635">
        <v>4924</v>
      </c>
      <c r="K1635">
        <v>4924</v>
      </c>
      <c r="L1635" s="10">
        <v>1007</v>
      </c>
      <c r="M1635" s="10">
        <v>1226</v>
      </c>
      <c r="N1635" s="10">
        <v>1344</v>
      </c>
      <c r="O1635" s="10">
        <v>1869</v>
      </c>
      <c r="P1635" s="10">
        <v>2255</v>
      </c>
      <c r="Q1635" t="str">
        <f>VLOOKUP(I1635,'CoC Range'!A$2:B$4899,2,FALSE())</f>
        <v>MT-500</v>
      </c>
      <c r="R1635">
        <f>IF(VLOOKUP(Q1635,'CoC Range'!B$2:C$4899,2,FALSE())="",1,0.5)</f>
        <v>0.5</v>
      </c>
    </row>
    <row r="1636" spans="1:18" ht="14.25" customHeight="1" x14ac:dyDescent="0.35">
      <c r="A1636" t="s">
        <v>12895</v>
      </c>
      <c r="B1636" t="s">
        <v>12896</v>
      </c>
      <c r="C1636" t="s">
        <v>12996</v>
      </c>
      <c r="D1636" t="s">
        <v>3885</v>
      </c>
      <c r="F1636">
        <v>0</v>
      </c>
      <c r="G1636" t="s">
        <v>12997</v>
      </c>
      <c r="H1636" t="s">
        <v>12998</v>
      </c>
      <c r="I1636">
        <v>30067</v>
      </c>
      <c r="J1636">
        <v>17320</v>
      </c>
      <c r="K1636">
        <v>17320</v>
      </c>
      <c r="L1636" s="10">
        <v>1107</v>
      </c>
      <c r="M1636" s="10">
        <v>1385</v>
      </c>
      <c r="N1636" s="10">
        <v>1605</v>
      </c>
      <c r="O1636" s="10">
        <v>2232</v>
      </c>
      <c r="P1636" s="10">
        <v>2692</v>
      </c>
      <c r="Q1636" t="str">
        <f>VLOOKUP(I1636,'CoC Range'!A$2:B$4899,2,FALSE())</f>
        <v>MT-500</v>
      </c>
      <c r="R1636">
        <f>IF(VLOOKUP(Q1636,'CoC Range'!B$2:C$4899,2,FALSE())="",1,0.5)</f>
        <v>0.5</v>
      </c>
    </row>
    <row r="1637" spans="1:18" ht="14.25" customHeight="1" x14ac:dyDescent="0.35">
      <c r="A1637" t="s">
        <v>12895</v>
      </c>
      <c r="B1637" t="s">
        <v>12896</v>
      </c>
      <c r="C1637" t="s">
        <v>12999</v>
      </c>
      <c r="D1637" t="s">
        <v>6034</v>
      </c>
      <c r="F1637">
        <v>0</v>
      </c>
      <c r="G1637" t="s">
        <v>13000</v>
      </c>
      <c r="H1637" t="s">
        <v>13001</v>
      </c>
      <c r="I1637">
        <v>30069</v>
      </c>
      <c r="J1637">
        <v>416</v>
      </c>
      <c r="K1637">
        <v>416</v>
      </c>
      <c r="L1637" s="10">
        <v>1160</v>
      </c>
      <c r="M1637" s="10">
        <v>1208</v>
      </c>
      <c r="N1637" s="10">
        <v>1548</v>
      </c>
      <c r="O1637" s="10">
        <v>2139</v>
      </c>
      <c r="P1637" s="10">
        <v>2503</v>
      </c>
      <c r="Q1637" t="str">
        <f>VLOOKUP(I1637,'CoC Range'!A$2:B$4899,2,FALSE())</f>
        <v>MT-500</v>
      </c>
      <c r="R1637">
        <f>IF(VLOOKUP(Q1637,'CoC Range'!B$2:C$4899,2,FALSE())="",1,0.5)</f>
        <v>0.5</v>
      </c>
    </row>
    <row r="1638" spans="1:18" ht="14.25" customHeight="1" x14ac:dyDescent="0.35">
      <c r="A1638" t="s">
        <v>12895</v>
      </c>
      <c r="B1638" t="s">
        <v>12896</v>
      </c>
      <c r="C1638" t="s">
        <v>13002</v>
      </c>
      <c r="D1638" t="s">
        <v>3642</v>
      </c>
      <c r="F1638">
        <v>0</v>
      </c>
      <c r="G1638" t="s">
        <v>13003</v>
      </c>
      <c r="H1638" t="s">
        <v>13004</v>
      </c>
      <c r="I1638">
        <v>30071</v>
      </c>
      <c r="J1638">
        <v>4233</v>
      </c>
      <c r="K1638">
        <v>4233</v>
      </c>
      <c r="L1638" s="10">
        <v>729</v>
      </c>
      <c r="M1638" s="10">
        <v>888</v>
      </c>
      <c r="N1638" s="10">
        <v>973</v>
      </c>
      <c r="O1638" s="10">
        <v>1353</v>
      </c>
      <c r="P1638" s="10">
        <v>1573</v>
      </c>
      <c r="Q1638" t="str">
        <f>VLOOKUP(I1638,'CoC Range'!A$2:B$4899,2,FALSE())</f>
        <v>MT-500</v>
      </c>
      <c r="R1638">
        <f>IF(VLOOKUP(Q1638,'CoC Range'!B$2:C$4899,2,FALSE())="",1,0.5)</f>
        <v>0.5</v>
      </c>
    </row>
    <row r="1639" spans="1:18" ht="14.25" customHeight="1" x14ac:dyDescent="0.35">
      <c r="A1639" t="s">
        <v>12895</v>
      </c>
      <c r="B1639" t="s">
        <v>12896</v>
      </c>
      <c r="C1639" t="s">
        <v>13005</v>
      </c>
      <c r="D1639" t="s">
        <v>6037</v>
      </c>
      <c r="F1639">
        <v>0</v>
      </c>
      <c r="G1639" t="s">
        <v>13006</v>
      </c>
      <c r="H1639" t="s">
        <v>13007</v>
      </c>
      <c r="I1639">
        <v>30073</v>
      </c>
      <c r="J1639">
        <v>5987</v>
      </c>
      <c r="K1639">
        <v>5987</v>
      </c>
      <c r="L1639" s="10">
        <v>940</v>
      </c>
      <c r="M1639" s="10">
        <v>1144</v>
      </c>
      <c r="N1639" s="10">
        <v>1254</v>
      </c>
      <c r="O1639" s="10">
        <v>1619</v>
      </c>
      <c r="P1639" s="10">
        <v>1892</v>
      </c>
      <c r="Q1639" t="str">
        <f>VLOOKUP(I1639,'CoC Range'!A$2:B$4899,2,FALSE())</f>
        <v>MT-500</v>
      </c>
      <c r="R1639">
        <f>IF(VLOOKUP(Q1639,'CoC Range'!B$2:C$4899,2,FALSE())="",1,0.5)</f>
        <v>0.5</v>
      </c>
    </row>
    <row r="1640" spans="1:18" ht="14.25" customHeight="1" x14ac:dyDescent="0.35">
      <c r="A1640" t="s">
        <v>12895</v>
      </c>
      <c r="B1640" t="s">
        <v>12896</v>
      </c>
      <c r="C1640" t="s">
        <v>13008</v>
      </c>
      <c r="D1640" t="s">
        <v>6039</v>
      </c>
      <c r="F1640">
        <v>0</v>
      </c>
      <c r="G1640" t="s">
        <v>13009</v>
      </c>
      <c r="H1640" t="s">
        <v>13010</v>
      </c>
      <c r="I1640">
        <v>30075</v>
      </c>
      <c r="J1640">
        <v>1773</v>
      </c>
      <c r="K1640">
        <v>1773</v>
      </c>
      <c r="L1640" s="10">
        <v>768</v>
      </c>
      <c r="M1640" s="10">
        <v>800</v>
      </c>
      <c r="N1640" s="10">
        <v>1025</v>
      </c>
      <c r="O1640" s="10">
        <v>1426</v>
      </c>
      <c r="P1640" s="10">
        <v>1657</v>
      </c>
      <c r="Q1640" t="str">
        <f>VLOOKUP(I1640,'CoC Range'!A$2:B$4899,2,FALSE())</f>
        <v>MT-500</v>
      </c>
      <c r="R1640">
        <f>IF(VLOOKUP(Q1640,'CoC Range'!B$2:C$4899,2,FALSE())="",1,0.5)</f>
        <v>0.5</v>
      </c>
    </row>
    <row r="1641" spans="1:18" ht="14.25" customHeight="1" x14ac:dyDescent="0.35">
      <c r="A1641" t="s">
        <v>12895</v>
      </c>
      <c r="B1641" t="s">
        <v>12896</v>
      </c>
      <c r="C1641" t="s">
        <v>13011</v>
      </c>
      <c r="D1641" t="s">
        <v>5161</v>
      </c>
      <c r="F1641">
        <v>0</v>
      </c>
      <c r="G1641" t="s">
        <v>13012</v>
      </c>
      <c r="H1641" t="s">
        <v>13013</v>
      </c>
      <c r="I1641">
        <v>30077</v>
      </c>
      <c r="J1641">
        <v>6998</v>
      </c>
      <c r="K1641">
        <v>6998</v>
      </c>
      <c r="L1641" s="10">
        <v>849</v>
      </c>
      <c r="M1641" s="10">
        <v>884</v>
      </c>
      <c r="N1641" s="10">
        <v>1133</v>
      </c>
      <c r="O1641" s="10">
        <v>1576</v>
      </c>
      <c r="P1641" s="10">
        <v>1832</v>
      </c>
      <c r="Q1641" t="str">
        <f>VLOOKUP(I1641,'CoC Range'!A$2:B$4899,2,FALSE())</f>
        <v>MT-500</v>
      </c>
      <c r="R1641">
        <f>IF(VLOOKUP(Q1641,'CoC Range'!B$2:C$4899,2,FALSE())="",1,0.5)</f>
        <v>0.5</v>
      </c>
    </row>
    <row r="1642" spans="1:18" ht="14.25" customHeight="1" x14ac:dyDescent="0.35">
      <c r="A1642" t="s">
        <v>12895</v>
      </c>
      <c r="B1642" t="s">
        <v>12896</v>
      </c>
      <c r="C1642" t="s">
        <v>13014</v>
      </c>
      <c r="D1642" t="s">
        <v>3651</v>
      </c>
      <c r="F1642">
        <v>0</v>
      </c>
      <c r="G1642" t="s">
        <v>13015</v>
      </c>
      <c r="H1642" t="s">
        <v>13016</v>
      </c>
      <c r="I1642">
        <v>30079</v>
      </c>
      <c r="J1642">
        <v>1283</v>
      </c>
      <c r="K1642">
        <v>1283</v>
      </c>
      <c r="L1642" s="10">
        <v>1160</v>
      </c>
      <c r="M1642" s="10">
        <v>1208</v>
      </c>
      <c r="N1642" s="10">
        <v>1548</v>
      </c>
      <c r="O1642" s="10">
        <v>2139</v>
      </c>
      <c r="P1642" s="10">
        <v>2503</v>
      </c>
      <c r="Q1642" t="str">
        <f>VLOOKUP(I1642,'CoC Range'!A$2:B$4899,2,FALSE())</f>
        <v>MT-500</v>
      </c>
      <c r="R1642">
        <f>IF(VLOOKUP(Q1642,'CoC Range'!B$2:C$4899,2,FALSE())="",1,0.5)</f>
        <v>0.5</v>
      </c>
    </row>
    <row r="1643" spans="1:18" ht="14.25" customHeight="1" x14ac:dyDescent="0.35">
      <c r="A1643" t="s">
        <v>12895</v>
      </c>
      <c r="B1643" t="s">
        <v>12896</v>
      </c>
      <c r="C1643" t="s">
        <v>13017</v>
      </c>
      <c r="D1643" t="s">
        <v>6043</v>
      </c>
      <c r="F1643">
        <v>0</v>
      </c>
      <c r="G1643" t="s">
        <v>13018</v>
      </c>
      <c r="H1643" t="s">
        <v>13019</v>
      </c>
      <c r="I1643">
        <v>30081</v>
      </c>
      <c r="J1643">
        <v>44876</v>
      </c>
      <c r="K1643">
        <v>44876</v>
      </c>
      <c r="L1643" s="10">
        <v>1116</v>
      </c>
      <c r="M1643" s="10">
        <v>1145</v>
      </c>
      <c r="N1643" s="10">
        <v>1423</v>
      </c>
      <c r="O1643" s="10">
        <v>1979</v>
      </c>
      <c r="P1643" s="10">
        <v>2387</v>
      </c>
      <c r="Q1643" t="str">
        <f>VLOOKUP(I1643,'CoC Range'!A$2:B$4899,2,FALSE())</f>
        <v>MT-500</v>
      </c>
      <c r="R1643">
        <f>IF(VLOOKUP(Q1643,'CoC Range'!B$2:C$4899,2,FALSE())="",1,0.5)</f>
        <v>0.5</v>
      </c>
    </row>
    <row r="1644" spans="1:18" ht="14.25" customHeight="1" x14ac:dyDescent="0.35">
      <c r="A1644" t="s">
        <v>12895</v>
      </c>
      <c r="B1644" t="s">
        <v>12896</v>
      </c>
      <c r="C1644" t="s">
        <v>13020</v>
      </c>
      <c r="D1644" t="s">
        <v>4531</v>
      </c>
      <c r="F1644">
        <v>0</v>
      </c>
      <c r="G1644" t="s">
        <v>13021</v>
      </c>
      <c r="H1644" t="s">
        <v>13022</v>
      </c>
      <c r="I1644">
        <v>30083</v>
      </c>
      <c r="J1644">
        <v>11366</v>
      </c>
      <c r="K1644">
        <v>11366</v>
      </c>
      <c r="L1644" s="10">
        <v>1143</v>
      </c>
      <c r="M1644" s="10">
        <v>1197</v>
      </c>
      <c r="N1644" s="10">
        <v>1312</v>
      </c>
      <c r="O1644" s="10">
        <v>1573</v>
      </c>
      <c r="P1644" s="10">
        <v>2201</v>
      </c>
      <c r="Q1644" t="str">
        <f>VLOOKUP(I1644,'CoC Range'!A$2:B$4899,2,FALSE())</f>
        <v>MT-500</v>
      </c>
      <c r="R1644">
        <f>IF(VLOOKUP(Q1644,'CoC Range'!B$2:C$4899,2,FALSE())="",1,0.5)</f>
        <v>0.5</v>
      </c>
    </row>
    <row r="1645" spans="1:18" ht="14.25" customHeight="1" x14ac:dyDescent="0.35">
      <c r="A1645" t="s">
        <v>12895</v>
      </c>
      <c r="B1645" t="s">
        <v>12896</v>
      </c>
      <c r="C1645" t="s">
        <v>13023</v>
      </c>
      <c r="D1645" t="s">
        <v>6046</v>
      </c>
      <c r="F1645">
        <v>0</v>
      </c>
      <c r="G1645" t="s">
        <v>13024</v>
      </c>
      <c r="H1645" t="s">
        <v>13025</v>
      </c>
      <c r="I1645">
        <v>30085</v>
      </c>
      <c r="J1645">
        <v>10799</v>
      </c>
      <c r="K1645">
        <v>10799</v>
      </c>
      <c r="L1645" s="10">
        <v>909</v>
      </c>
      <c r="M1645" s="10">
        <v>915</v>
      </c>
      <c r="N1645" s="10">
        <v>1201</v>
      </c>
      <c r="O1645" s="10">
        <v>1440</v>
      </c>
      <c r="P1645" s="10">
        <v>1942</v>
      </c>
      <c r="Q1645" t="str">
        <f>VLOOKUP(I1645,'CoC Range'!A$2:B$4899,2,FALSE())</f>
        <v>MT-500</v>
      </c>
      <c r="R1645">
        <f>IF(VLOOKUP(Q1645,'CoC Range'!B$2:C$4899,2,FALSE())="",1,0.5)</f>
        <v>0.5</v>
      </c>
    </row>
    <row r="1646" spans="1:18" ht="14.25" customHeight="1" x14ac:dyDescent="0.35">
      <c r="A1646" t="s">
        <v>12895</v>
      </c>
      <c r="B1646" t="s">
        <v>12896</v>
      </c>
      <c r="C1646" t="s">
        <v>13026</v>
      </c>
      <c r="D1646" t="s">
        <v>6048</v>
      </c>
      <c r="F1646">
        <v>0</v>
      </c>
      <c r="G1646" t="s">
        <v>13027</v>
      </c>
      <c r="H1646" t="s">
        <v>13028</v>
      </c>
      <c r="I1646">
        <v>30087</v>
      </c>
      <c r="J1646">
        <v>8310</v>
      </c>
      <c r="K1646">
        <v>8310</v>
      </c>
      <c r="L1646" s="10">
        <v>889</v>
      </c>
      <c r="M1646" s="10">
        <v>993</v>
      </c>
      <c r="N1646" s="10">
        <v>1186</v>
      </c>
      <c r="O1646" s="10">
        <v>1649</v>
      </c>
      <c r="P1646" s="10">
        <v>1990</v>
      </c>
      <c r="Q1646" t="str">
        <f>VLOOKUP(I1646,'CoC Range'!A$2:B$4899,2,FALSE())</f>
        <v>MT-500</v>
      </c>
      <c r="R1646">
        <f>IF(VLOOKUP(Q1646,'CoC Range'!B$2:C$4899,2,FALSE())="",1,0.5)</f>
        <v>0.5</v>
      </c>
    </row>
    <row r="1647" spans="1:18" ht="14.25" customHeight="1" x14ac:dyDescent="0.35">
      <c r="A1647" t="s">
        <v>12895</v>
      </c>
      <c r="B1647" t="s">
        <v>12896</v>
      </c>
      <c r="C1647" t="s">
        <v>13029</v>
      </c>
      <c r="D1647" t="s">
        <v>6050</v>
      </c>
      <c r="F1647">
        <v>0</v>
      </c>
      <c r="G1647" t="s">
        <v>13030</v>
      </c>
      <c r="H1647" t="s">
        <v>13031</v>
      </c>
      <c r="I1647">
        <v>30089</v>
      </c>
      <c r="J1647">
        <v>12615</v>
      </c>
      <c r="K1647">
        <v>12615</v>
      </c>
      <c r="L1647" s="10">
        <v>769</v>
      </c>
      <c r="M1647" s="10">
        <v>878</v>
      </c>
      <c r="N1647" s="10">
        <v>1115</v>
      </c>
      <c r="O1647" s="10">
        <v>1337</v>
      </c>
      <c r="P1647" s="10">
        <v>1803</v>
      </c>
      <c r="Q1647" t="str">
        <f>VLOOKUP(I1647,'CoC Range'!A$2:B$4899,2,FALSE())</f>
        <v>MT-500</v>
      </c>
      <c r="R1647">
        <f>IF(VLOOKUP(Q1647,'CoC Range'!B$2:C$4899,2,FALSE())="",1,0.5)</f>
        <v>0.5</v>
      </c>
    </row>
    <row r="1648" spans="1:18" ht="14.25" customHeight="1" x14ac:dyDescent="0.35">
      <c r="A1648" t="s">
        <v>12895</v>
      </c>
      <c r="B1648" t="s">
        <v>12896</v>
      </c>
      <c r="C1648" t="s">
        <v>13032</v>
      </c>
      <c r="D1648" t="s">
        <v>4987</v>
      </c>
      <c r="F1648">
        <v>0</v>
      </c>
      <c r="G1648" t="s">
        <v>13033</v>
      </c>
      <c r="H1648" t="s">
        <v>13034</v>
      </c>
      <c r="I1648">
        <v>30091</v>
      </c>
      <c r="J1648">
        <v>3700</v>
      </c>
      <c r="K1648">
        <v>3700</v>
      </c>
      <c r="L1648" s="10">
        <v>908</v>
      </c>
      <c r="M1648" s="10">
        <v>923</v>
      </c>
      <c r="N1648" s="10">
        <v>1211</v>
      </c>
      <c r="O1648" s="10">
        <v>1684</v>
      </c>
      <c r="P1648" s="10">
        <v>1809</v>
      </c>
      <c r="Q1648" t="str">
        <f>VLOOKUP(I1648,'CoC Range'!A$2:B$4899,2,FALSE())</f>
        <v>MT-500</v>
      </c>
      <c r="R1648">
        <f>IF(VLOOKUP(Q1648,'CoC Range'!B$2:C$4899,2,FALSE())="",1,0.5)</f>
        <v>0.5</v>
      </c>
    </row>
    <row r="1649" spans="1:18" ht="14.25" customHeight="1" x14ac:dyDescent="0.35">
      <c r="A1649" t="s">
        <v>12895</v>
      </c>
      <c r="B1649" t="s">
        <v>12896</v>
      </c>
      <c r="C1649" t="s">
        <v>13035</v>
      </c>
      <c r="D1649" t="s">
        <v>6053</v>
      </c>
      <c r="F1649">
        <v>0</v>
      </c>
      <c r="G1649" t="s">
        <v>13036</v>
      </c>
      <c r="H1649" t="s">
        <v>13037</v>
      </c>
      <c r="I1649">
        <v>30093</v>
      </c>
      <c r="J1649">
        <v>35306</v>
      </c>
      <c r="K1649">
        <v>35306</v>
      </c>
      <c r="L1649" s="10">
        <v>1028</v>
      </c>
      <c r="M1649" s="10">
        <v>1149</v>
      </c>
      <c r="N1649" s="10">
        <v>1414</v>
      </c>
      <c r="O1649" s="10">
        <v>1967</v>
      </c>
      <c r="P1649" s="10">
        <v>2180</v>
      </c>
      <c r="Q1649" t="str">
        <f>VLOOKUP(I1649,'CoC Range'!A$2:B$4899,2,FALSE())</f>
        <v>MT-500</v>
      </c>
      <c r="R1649">
        <f>IF(VLOOKUP(Q1649,'CoC Range'!B$2:C$4899,2,FALSE())="",1,0.5)</f>
        <v>0.5</v>
      </c>
    </row>
    <row r="1650" spans="1:18" ht="14.25" customHeight="1" x14ac:dyDescent="0.35">
      <c r="A1650" t="s">
        <v>12895</v>
      </c>
      <c r="B1650" t="s">
        <v>12896</v>
      </c>
      <c r="C1650" t="s">
        <v>13038</v>
      </c>
      <c r="D1650" t="s">
        <v>6055</v>
      </c>
      <c r="F1650">
        <v>1</v>
      </c>
      <c r="G1650" t="s">
        <v>13039</v>
      </c>
      <c r="H1650" t="s">
        <v>13040</v>
      </c>
      <c r="I1650">
        <v>30095</v>
      </c>
      <c r="J1650">
        <v>8978</v>
      </c>
      <c r="K1650">
        <v>8978</v>
      </c>
      <c r="L1650" s="10">
        <v>884</v>
      </c>
      <c r="M1650" s="10">
        <v>958</v>
      </c>
      <c r="N1650" s="10">
        <v>1257</v>
      </c>
      <c r="O1650" s="10">
        <v>1748</v>
      </c>
      <c r="P1650" s="10">
        <v>2109</v>
      </c>
      <c r="Q1650" t="str">
        <f>VLOOKUP(I1650,'CoC Range'!A$2:B$4899,2,FALSE())</f>
        <v>MT-500</v>
      </c>
      <c r="R1650">
        <f>IF(VLOOKUP(Q1650,'CoC Range'!B$2:C$4899,2,FALSE())="",1,0.5)</f>
        <v>0.5</v>
      </c>
    </row>
    <row r="1651" spans="1:18" ht="14.25" customHeight="1" x14ac:dyDescent="0.35">
      <c r="A1651" t="s">
        <v>12895</v>
      </c>
      <c r="B1651" t="s">
        <v>12896</v>
      </c>
      <c r="C1651" t="s">
        <v>13041</v>
      </c>
      <c r="D1651" t="s">
        <v>6057</v>
      </c>
      <c r="F1651">
        <v>0</v>
      </c>
      <c r="G1651" t="s">
        <v>13042</v>
      </c>
      <c r="H1651" t="s">
        <v>13043</v>
      </c>
      <c r="I1651">
        <v>30097</v>
      </c>
      <c r="J1651">
        <v>3697</v>
      </c>
      <c r="K1651">
        <v>3697</v>
      </c>
      <c r="L1651" s="10">
        <v>881</v>
      </c>
      <c r="M1651" s="10">
        <v>918</v>
      </c>
      <c r="N1651" s="10">
        <v>1176</v>
      </c>
      <c r="O1651" s="10">
        <v>1551</v>
      </c>
      <c r="P1651" s="10">
        <v>1638</v>
      </c>
      <c r="Q1651" t="str">
        <f>VLOOKUP(I1651,'CoC Range'!A$2:B$4899,2,FALSE())</f>
        <v>MT-500</v>
      </c>
      <c r="R1651">
        <f>IF(VLOOKUP(Q1651,'CoC Range'!B$2:C$4899,2,FALSE())="",1,0.5)</f>
        <v>0.5</v>
      </c>
    </row>
    <row r="1652" spans="1:18" ht="14.25" customHeight="1" x14ac:dyDescent="0.35">
      <c r="A1652" t="s">
        <v>12895</v>
      </c>
      <c r="B1652" t="s">
        <v>12896</v>
      </c>
      <c r="C1652" t="s">
        <v>13044</v>
      </c>
      <c r="D1652" t="s">
        <v>4405</v>
      </c>
      <c r="F1652">
        <v>0</v>
      </c>
      <c r="G1652" t="s">
        <v>13045</v>
      </c>
      <c r="H1652" t="s">
        <v>13046</v>
      </c>
      <c r="I1652">
        <v>30099</v>
      </c>
      <c r="J1652">
        <v>6238</v>
      </c>
      <c r="K1652">
        <v>6238</v>
      </c>
      <c r="L1652" s="10">
        <v>1019</v>
      </c>
      <c r="M1652" s="10">
        <v>1241</v>
      </c>
      <c r="N1652" s="10">
        <v>1360</v>
      </c>
      <c r="O1652" s="10">
        <v>1891</v>
      </c>
      <c r="P1652" s="10">
        <v>2171</v>
      </c>
      <c r="Q1652" t="str">
        <f>VLOOKUP(I1652,'CoC Range'!A$2:B$4899,2,FALSE())</f>
        <v>MT-500</v>
      </c>
      <c r="R1652">
        <f>IF(VLOOKUP(Q1652,'CoC Range'!B$2:C$4899,2,FALSE())="",1,0.5)</f>
        <v>0.5</v>
      </c>
    </row>
    <row r="1653" spans="1:18" ht="14.25" customHeight="1" x14ac:dyDescent="0.35">
      <c r="A1653" t="s">
        <v>12895</v>
      </c>
      <c r="B1653" t="s">
        <v>12896</v>
      </c>
      <c r="C1653" t="s">
        <v>13047</v>
      </c>
      <c r="D1653" t="s">
        <v>6060</v>
      </c>
      <c r="F1653">
        <v>0</v>
      </c>
      <c r="G1653" t="s">
        <v>13048</v>
      </c>
      <c r="H1653" t="s">
        <v>13049</v>
      </c>
      <c r="I1653">
        <v>30101</v>
      </c>
      <c r="J1653">
        <v>5018</v>
      </c>
      <c r="K1653">
        <v>5018</v>
      </c>
      <c r="L1653" s="10">
        <v>918</v>
      </c>
      <c r="M1653" s="10">
        <v>1052</v>
      </c>
      <c r="N1653" s="10">
        <v>1230</v>
      </c>
      <c r="O1653" s="10">
        <v>1702</v>
      </c>
      <c r="P1653" s="10">
        <v>1712</v>
      </c>
      <c r="Q1653" t="str">
        <f>VLOOKUP(I1653,'CoC Range'!A$2:B$4899,2,FALSE())</f>
        <v>MT-500</v>
      </c>
      <c r="R1653">
        <f>IF(VLOOKUP(Q1653,'CoC Range'!B$2:C$4899,2,FALSE())="",1,0.5)</f>
        <v>0.5</v>
      </c>
    </row>
    <row r="1654" spans="1:18" ht="14.25" customHeight="1" x14ac:dyDescent="0.35">
      <c r="A1654" t="s">
        <v>12895</v>
      </c>
      <c r="B1654" t="s">
        <v>12896</v>
      </c>
      <c r="C1654" t="s">
        <v>13050</v>
      </c>
      <c r="D1654" t="s">
        <v>6062</v>
      </c>
      <c r="F1654">
        <v>0</v>
      </c>
      <c r="G1654" t="s">
        <v>13051</v>
      </c>
      <c r="H1654" t="s">
        <v>13052</v>
      </c>
      <c r="I1654">
        <v>30103</v>
      </c>
      <c r="J1654">
        <v>680</v>
      </c>
      <c r="K1654">
        <v>680</v>
      </c>
      <c r="L1654" s="10">
        <v>1160</v>
      </c>
      <c r="M1654" s="10">
        <v>1208</v>
      </c>
      <c r="N1654" s="10">
        <v>1548</v>
      </c>
      <c r="O1654" s="10">
        <v>2139</v>
      </c>
      <c r="P1654" s="10">
        <v>2503</v>
      </c>
      <c r="Q1654" t="str">
        <f>VLOOKUP(I1654,'CoC Range'!A$2:B$4899,2,FALSE())</f>
        <v>MT-500</v>
      </c>
      <c r="R1654">
        <f>IF(VLOOKUP(Q1654,'CoC Range'!B$2:C$4899,2,FALSE())="",1,0.5)</f>
        <v>0.5</v>
      </c>
    </row>
    <row r="1655" spans="1:18" ht="14.25" customHeight="1" x14ac:dyDescent="0.35">
      <c r="A1655" t="s">
        <v>12895</v>
      </c>
      <c r="B1655" t="s">
        <v>12896</v>
      </c>
      <c r="C1655" t="s">
        <v>13053</v>
      </c>
      <c r="D1655" t="s">
        <v>4409</v>
      </c>
      <c r="F1655">
        <v>0</v>
      </c>
      <c r="G1655" t="s">
        <v>13054</v>
      </c>
      <c r="H1655" t="s">
        <v>13055</v>
      </c>
      <c r="I1655">
        <v>30105</v>
      </c>
      <c r="J1655">
        <v>7552</v>
      </c>
      <c r="K1655">
        <v>7552</v>
      </c>
      <c r="L1655" s="10">
        <v>899</v>
      </c>
      <c r="M1655" s="10">
        <v>915</v>
      </c>
      <c r="N1655" s="10">
        <v>1200</v>
      </c>
      <c r="O1655" s="10">
        <v>1566</v>
      </c>
      <c r="P1655" s="10">
        <v>1753</v>
      </c>
      <c r="Q1655" t="str">
        <f>VLOOKUP(I1655,'CoC Range'!A$2:B$4899,2,FALSE())</f>
        <v>MT-500</v>
      </c>
      <c r="R1655">
        <f>IF(VLOOKUP(Q1655,'CoC Range'!B$2:C$4899,2,FALSE())="",1,0.5)</f>
        <v>0.5</v>
      </c>
    </row>
    <row r="1656" spans="1:18" ht="14.25" customHeight="1" x14ac:dyDescent="0.35">
      <c r="A1656" t="s">
        <v>12895</v>
      </c>
      <c r="B1656" t="s">
        <v>12896</v>
      </c>
      <c r="C1656" t="s">
        <v>13056</v>
      </c>
      <c r="D1656" t="s">
        <v>6065</v>
      </c>
      <c r="F1656">
        <v>0</v>
      </c>
      <c r="G1656" t="s">
        <v>13057</v>
      </c>
      <c r="H1656" t="s">
        <v>13058</v>
      </c>
      <c r="I1656">
        <v>30107</v>
      </c>
      <c r="J1656">
        <v>2060</v>
      </c>
      <c r="K1656">
        <v>2060</v>
      </c>
      <c r="L1656" s="10">
        <v>837</v>
      </c>
      <c r="M1656" s="10">
        <v>872</v>
      </c>
      <c r="N1656" s="10">
        <v>1117</v>
      </c>
      <c r="O1656" s="10">
        <v>1553</v>
      </c>
      <c r="P1656" s="10">
        <v>1806</v>
      </c>
      <c r="Q1656" t="str">
        <f>VLOOKUP(I1656,'CoC Range'!A$2:B$4899,2,FALSE())</f>
        <v>MT-500</v>
      </c>
      <c r="R1656">
        <f>IF(VLOOKUP(Q1656,'CoC Range'!B$2:C$4899,2,FALSE())="",1,0.5)</f>
        <v>0.5</v>
      </c>
    </row>
    <row r="1657" spans="1:18" ht="14.25" customHeight="1" x14ac:dyDescent="0.35">
      <c r="A1657" t="s">
        <v>12895</v>
      </c>
      <c r="B1657" t="s">
        <v>12896</v>
      </c>
      <c r="C1657" t="s">
        <v>13059</v>
      </c>
      <c r="D1657" t="s">
        <v>6067</v>
      </c>
      <c r="F1657">
        <v>0</v>
      </c>
      <c r="G1657" t="s">
        <v>13060</v>
      </c>
      <c r="H1657" t="s">
        <v>13061</v>
      </c>
      <c r="I1657">
        <v>30109</v>
      </c>
      <c r="J1657">
        <v>1119</v>
      </c>
      <c r="K1657">
        <v>1119</v>
      </c>
      <c r="L1657" s="10">
        <v>1160</v>
      </c>
      <c r="M1657" s="10">
        <v>1208</v>
      </c>
      <c r="N1657" s="10">
        <v>1548</v>
      </c>
      <c r="O1657" s="10">
        <v>2139</v>
      </c>
      <c r="P1657" s="10">
        <v>2503</v>
      </c>
      <c r="Q1657" t="str">
        <f>VLOOKUP(I1657,'CoC Range'!A$2:B$4899,2,FALSE())</f>
        <v>MT-500</v>
      </c>
      <c r="R1657">
        <f>IF(VLOOKUP(Q1657,'CoC Range'!B$2:C$4899,2,FALSE())="",1,0.5)</f>
        <v>0.5</v>
      </c>
    </row>
    <row r="1658" spans="1:18" ht="14.25" customHeight="1" x14ac:dyDescent="0.35">
      <c r="A1658" t="s">
        <v>12895</v>
      </c>
      <c r="B1658" t="s">
        <v>12896</v>
      </c>
      <c r="C1658" t="s">
        <v>12909</v>
      </c>
      <c r="D1658" t="s">
        <v>6069</v>
      </c>
      <c r="F1658">
        <v>1</v>
      </c>
      <c r="G1658" t="s">
        <v>12910</v>
      </c>
      <c r="H1658" t="s">
        <v>13062</v>
      </c>
      <c r="I1658">
        <v>30111</v>
      </c>
      <c r="J1658">
        <v>165524</v>
      </c>
      <c r="K1658">
        <v>165524</v>
      </c>
      <c r="L1658" s="10">
        <v>1016</v>
      </c>
      <c r="M1658" s="10">
        <v>1109</v>
      </c>
      <c r="N1658" s="10">
        <v>1417</v>
      </c>
      <c r="O1658" s="10">
        <v>1951</v>
      </c>
      <c r="P1658" s="10">
        <v>2216</v>
      </c>
      <c r="Q1658" t="str">
        <f>VLOOKUP(I1658,'CoC Range'!A$2:B$4899,2,FALSE())</f>
        <v>MT-500</v>
      </c>
      <c r="R1658">
        <f>IF(VLOOKUP(Q1658,'CoC Range'!B$2:C$4899,2,FALSE())="",1,0.5)</f>
        <v>0.5</v>
      </c>
    </row>
    <row r="1659" spans="1:18" ht="14.25" customHeight="1" x14ac:dyDescent="0.35">
      <c r="A1659" t="s">
        <v>13063</v>
      </c>
      <c r="B1659" t="s">
        <v>13064</v>
      </c>
      <c r="C1659" t="s">
        <v>13065</v>
      </c>
      <c r="D1659" t="s">
        <v>3797</v>
      </c>
      <c r="F1659">
        <v>0</v>
      </c>
      <c r="G1659" t="s">
        <v>13066</v>
      </c>
      <c r="H1659" t="s">
        <v>13067</v>
      </c>
      <c r="I1659">
        <v>31001</v>
      </c>
      <c r="J1659">
        <v>31143</v>
      </c>
      <c r="K1659">
        <v>31143</v>
      </c>
      <c r="L1659" s="10">
        <v>711</v>
      </c>
      <c r="M1659" s="10">
        <v>811</v>
      </c>
      <c r="N1659" s="10">
        <v>961</v>
      </c>
      <c r="O1659" s="10">
        <v>1268</v>
      </c>
      <c r="P1659" s="10">
        <v>1272</v>
      </c>
      <c r="Q1659" t="str">
        <f>VLOOKUP(I1659,'CoC Range'!A$2:B$4899,2,FALSE())</f>
        <v>NE-500</v>
      </c>
      <c r="R1659">
        <f>IF(VLOOKUP(Q1659,'CoC Range'!B$2:C$4899,2,FALSE())="",1,0.5)</f>
        <v>0.5</v>
      </c>
    </row>
    <row r="1660" spans="1:18" ht="14.25" customHeight="1" x14ac:dyDescent="0.35">
      <c r="A1660" t="s">
        <v>13063</v>
      </c>
      <c r="B1660" t="s">
        <v>13064</v>
      </c>
      <c r="C1660" t="s">
        <v>13068</v>
      </c>
      <c r="D1660" t="s">
        <v>6072</v>
      </c>
      <c r="F1660">
        <v>0</v>
      </c>
      <c r="G1660" t="s">
        <v>13069</v>
      </c>
      <c r="H1660" t="s">
        <v>13070</v>
      </c>
      <c r="I1660">
        <v>31003</v>
      </c>
      <c r="J1660">
        <v>6302</v>
      </c>
      <c r="K1660">
        <v>6302</v>
      </c>
      <c r="L1660" s="10">
        <v>666</v>
      </c>
      <c r="M1660" s="10">
        <v>732</v>
      </c>
      <c r="N1660" s="10">
        <v>961</v>
      </c>
      <c r="O1660" s="10">
        <v>1268</v>
      </c>
      <c r="P1660" s="10">
        <v>1272</v>
      </c>
      <c r="Q1660" t="str">
        <f>VLOOKUP(I1660,'CoC Range'!A$2:B$4899,2,FALSE())</f>
        <v>NE-500</v>
      </c>
      <c r="R1660">
        <f>IF(VLOOKUP(Q1660,'CoC Range'!B$2:C$4899,2,FALSE())="",1,0.5)</f>
        <v>0.5</v>
      </c>
    </row>
    <row r="1661" spans="1:18" ht="14.25" customHeight="1" x14ac:dyDescent="0.35">
      <c r="A1661" t="s">
        <v>13063</v>
      </c>
      <c r="B1661" t="s">
        <v>13064</v>
      </c>
      <c r="C1661" t="s">
        <v>13071</v>
      </c>
      <c r="D1661" t="s">
        <v>6074</v>
      </c>
      <c r="F1661">
        <v>0</v>
      </c>
      <c r="G1661" t="s">
        <v>13072</v>
      </c>
      <c r="H1661" t="s">
        <v>13073</v>
      </c>
      <c r="I1661">
        <v>31005</v>
      </c>
      <c r="J1661">
        <v>485</v>
      </c>
      <c r="K1661">
        <v>485</v>
      </c>
      <c r="L1661" s="10">
        <v>666</v>
      </c>
      <c r="M1661" s="10">
        <v>732</v>
      </c>
      <c r="N1661" s="10">
        <v>961</v>
      </c>
      <c r="O1661" s="10">
        <v>1279</v>
      </c>
      <c r="P1661" s="10">
        <v>1284</v>
      </c>
      <c r="Q1661" t="str">
        <f>VLOOKUP(I1661,'CoC Range'!A$2:B$4899,2,FALSE())</f>
        <v>NE-500</v>
      </c>
      <c r="R1661">
        <f>IF(VLOOKUP(Q1661,'CoC Range'!B$2:C$4899,2,FALSE())="",1,0.5)</f>
        <v>0.5</v>
      </c>
    </row>
    <row r="1662" spans="1:18" ht="14.25" customHeight="1" x14ac:dyDescent="0.35">
      <c r="A1662" t="s">
        <v>13063</v>
      </c>
      <c r="B1662" t="s">
        <v>13064</v>
      </c>
      <c r="C1662" t="s">
        <v>13074</v>
      </c>
      <c r="D1662" t="s">
        <v>6076</v>
      </c>
      <c r="F1662">
        <v>0</v>
      </c>
      <c r="G1662" t="s">
        <v>13075</v>
      </c>
      <c r="H1662" t="s">
        <v>13076</v>
      </c>
      <c r="I1662">
        <v>31007</v>
      </c>
      <c r="J1662">
        <v>670</v>
      </c>
      <c r="K1662">
        <v>670</v>
      </c>
      <c r="L1662" s="10">
        <v>666</v>
      </c>
      <c r="M1662" s="10">
        <v>732</v>
      </c>
      <c r="N1662" s="10">
        <v>961</v>
      </c>
      <c r="O1662" s="10">
        <v>1187</v>
      </c>
      <c r="P1662" s="10">
        <v>1284</v>
      </c>
      <c r="Q1662" t="str">
        <f>VLOOKUP(I1662,'CoC Range'!A$2:B$4899,2,FALSE())</f>
        <v>NE-500</v>
      </c>
      <c r="R1662">
        <f>IF(VLOOKUP(Q1662,'CoC Range'!B$2:C$4899,2,FALSE())="",1,0.5)</f>
        <v>0.5</v>
      </c>
    </row>
    <row r="1663" spans="1:18" ht="14.25" customHeight="1" x14ac:dyDescent="0.35">
      <c r="A1663" t="s">
        <v>13063</v>
      </c>
      <c r="B1663" t="s">
        <v>13064</v>
      </c>
      <c r="C1663" t="s">
        <v>13077</v>
      </c>
      <c r="D1663" t="s">
        <v>4346</v>
      </c>
      <c r="F1663">
        <v>0</v>
      </c>
      <c r="G1663" t="s">
        <v>13078</v>
      </c>
      <c r="H1663" t="s">
        <v>13079</v>
      </c>
      <c r="I1663">
        <v>31009</v>
      </c>
      <c r="J1663">
        <v>384</v>
      </c>
      <c r="K1663">
        <v>384</v>
      </c>
      <c r="L1663" s="10">
        <v>666</v>
      </c>
      <c r="M1663" s="10">
        <v>732</v>
      </c>
      <c r="N1663" s="10">
        <v>961</v>
      </c>
      <c r="O1663" s="10">
        <v>1187</v>
      </c>
      <c r="P1663" s="10">
        <v>1284</v>
      </c>
      <c r="Q1663" t="str">
        <f>VLOOKUP(I1663,'CoC Range'!A$2:B$4899,2,FALSE())</f>
        <v>NE-500</v>
      </c>
      <c r="R1663">
        <f>IF(VLOOKUP(Q1663,'CoC Range'!B$2:C$4899,2,FALSE())="",1,0.5)</f>
        <v>0.5</v>
      </c>
    </row>
    <row r="1664" spans="1:18" ht="14.25" customHeight="1" x14ac:dyDescent="0.35">
      <c r="A1664" t="s">
        <v>13063</v>
      </c>
      <c r="B1664" t="s">
        <v>13064</v>
      </c>
      <c r="C1664" t="s">
        <v>13080</v>
      </c>
      <c r="D1664" t="s">
        <v>3559</v>
      </c>
      <c r="F1664">
        <v>0</v>
      </c>
      <c r="G1664" t="s">
        <v>13081</v>
      </c>
      <c r="H1664" t="s">
        <v>13082</v>
      </c>
      <c r="I1664">
        <v>31011</v>
      </c>
      <c r="J1664">
        <v>5397</v>
      </c>
      <c r="K1664">
        <v>5397</v>
      </c>
      <c r="L1664" s="10">
        <v>666</v>
      </c>
      <c r="M1664" s="10">
        <v>732</v>
      </c>
      <c r="N1664" s="10">
        <v>961</v>
      </c>
      <c r="O1664" s="10">
        <v>1268</v>
      </c>
      <c r="P1664" s="10">
        <v>1272</v>
      </c>
      <c r="Q1664" t="str">
        <f>VLOOKUP(I1664,'CoC Range'!A$2:B$4899,2,FALSE())</f>
        <v>NE-500</v>
      </c>
      <c r="R1664">
        <f>IF(VLOOKUP(Q1664,'CoC Range'!B$2:C$4899,2,FALSE())="",1,0.5)</f>
        <v>0.5</v>
      </c>
    </row>
    <row r="1665" spans="1:18" ht="14.25" customHeight="1" x14ac:dyDescent="0.35">
      <c r="A1665" t="s">
        <v>13063</v>
      </c>
      <c r="B1665" t="s">
        <v>13064</v>
      </c>
      <c r="C1665" t="s">
        <v>13083</v>
      </c>
      <c r="D1665" t="s">
        <v>6080</v>
      </c>
      <c r="F1665">
        <v>0</v>
      </c>
      <c r="G1665" t="s">
        <v>13084</v>
      </c>
      <c r="H1665" t="s">
        <v>13085</v>
      </c>
      <c r="I1665">
        <v>31013</v>
      </c>
      <c r="J1665">
        <v>10778</v>
      </c>
      <c r="K1665">
        <v>10778</v>
      </c>
      <c r="L1665" s="10">
        <v>666</v>
      </c>
      <c r="M1665" s="10">
        <v>732</v>
      </c>
      <c r="N1665" s="10">
        <v>961</v>
      </c>
      <c r="O1665" s="10">
        <v>1182</v>
      </c>
      <c r="P1665" s="10">
        <v>1284</v>
      </c>
      <c r="Q1665" t="str">
        <f>VLOOKUP(I1665,'CoC Range'!A$2:B$4899,2,FALSE())</f>
        <v>NE-500</v>
      </c>
      <c r="R1665">
        <f>IF(VLOOKUP(Q1665,'CoC Range'!B$2:C$4899,2,FALSE())="",1,0.5)</f>
        <v>0.5</v>
      </c>
    </row>
    <row r="1666" spans="1:18" ht="14.25" customHeight="1" x14ac:dyDescent="0.35">
      <c r="A1666" t="s">
        <v>13063</v>
      </c>
      <c r="B1666" t="s">
        <v>13064</v>
      </c>
      <c r="C1666" t="s">
        <v>13086</v>
      </c>
      <c r="D1666" t="s">
        <v>5030</v>
      </c>
      <c r="F1666">
        <v>0</v>
      </c>
      <c r="G1666" t="s">
        <v>13087</v>
      </c>
      <c r="H1666" t="s">
        <v>13088</v>
      </c>
      <c r="I1666">
        <v>31015</v>
      </c>
      <c r="J1666">
        <v>1767</v>
      </c>
      <c r="K1666">
        <v>1767</v>
      </c>
      <c r="L1666" s="10">
        <v>666</v>
      </c>
      <c r="M1666" s="10">
        <v>732</v>
      </c>
      <c r="N1666" s="10">
        <v>961</v>
      </c>
      <c r="O1666" s="10">
        <v>1187</v>
      </c>
      <c r="P1666" s="10">
        <v>1284</v>
      </c>
      <c r="Q1666" t="str">
        <f>VLOOKUP(I1666,'CoC Range'!A$2:B$4899,2,FALSE())</f>
        <v>NE-500</v>
      </c>
      <c r="R1666">
        <f>IF(VLOOKUP(Q1666,'CoC Range'!B$2:C$4899,2,FALSE())="",1,0.5)</f>
        <v>0.5</v>
      </c>
    </row>
    <row r="1667" spans="1:18" ht="14.25" customHeight="1" x14ac:dyDescent="0.35">
      <c r="A1667" t="s">
        <v>13063</v>
      </c>
      <c r="B1667" t="s">
        <v>13064</v>
      </c>
      <c r="C1667" t="s">
        <v>13089</v>
      </c>
      <c r="D1667" t="s">
        <v>4418</v>
      </c>
      <c r="F1667">
        <v>0</v>
      </c>
      <c r="G1667" t="s">
        <v>13090</v>
      </c>
      <c r="H1667" t="s">
        <v>13091</v>
      </c>
      <c r="I1667">
        <v>31017</v>
      </c>
      <c r="J1667">
        <v>2691</v>
      </c>
      <c r="K1667">
        <v>2691</v>
      </c>
      <c r="L1667" s="10">
        <v>666</v>
      </c>
      <c r="M1667" s="10">
        <v>732</v>
      </c>
      <c r="N1667" s="10">
        <v>961</v>
      </c>
      <c r="O1667" s="10">
        <v>1279</v>
      </c>
      <c r="P1667" s="10">
        <v>1284</v>
      </c>
      <c r="Q1667" t="str">
        <f>VLOOKUP(I1667,'CoC Range'!A$2:B$4899,2,FALSE())</f>
        <v>NE-500</v>
      </c>
      <c r="R1667">
        <f>IF(VLOOKUP(Q1667,'CoC Range'!B$2:C$4899,2,FALSE())="",1,0.5)</f>
        <v>0.5</v>
      </c>
    </row>
    <row r="1668" spans="1:18" ht="14.25" customHeight="1" x14ac:dyDescent="0.35">
      <c r="A1668" t="s">
        <v>13063</v>
      </c>
      <c r="B1668" t="s">
        <v>13064</v>
      </c>
      <c r="C1668" t="s">
        <v>13092</v>
      </c>
      <c r="D1668" t="s">
        <v>6084</v>
      </c>
      <c r="F1668">
        <v>0</v>
      </c>
      <c r="G1668" t="s">
        <v>13093</v>
      </c>
      <c r="H1668" t="s">
        <v>13094</v>
      </c>
      <c r="I1668">
        <v>31019</v>
      </c>
      <c r="J1668">
        <v>50103</v>
      </c>
      <c r="K1668">
        <v>50103</v>
      </c>
      <c r="L1668" s="10">
        <v>787</v>
      </c>
      <c r="M1668" s="10">
        <v>863</v>
      </c>
      <c r="N1668" s="10">
        <v>1031</v>
      </c>
      <c r="O1668" s="10">
        <v>1360</v>
      </c>
      <c r="P1668" s="10">
        <v>1730</v>
      </c>
      <c r="Q1668" t="str">
        <f>VLOOKUP(I1668,'CoC Range'!A$2:B$4899,2,FALSE())</f>
        <v>NE-500</v>
      </c>
      <c r="R1668">
        <f>IF(VLOOKUP(Q1668,'CoC Range'!B$2:C$4899,2,FALSE())="",1,0.5)</f>
        <v>0.5</v>
      </c>
    </row>
    <row r="1669" spans="1:18" ht="14.25" customHeight="1" x14ac:dyDescent="0.35">
      <c r="A1669" t="s">
        <v>13063</v>
      </c>
      <c r="B1669" t="s">
        <v>13064</v>
      </c>
      <c r="C1669" t="s">
        <v>13095</v>
      </c>
      <c r="D1669" t="s">
        <v>6086</v>
      </c>
      <c r="F1669">
        <v>0</v>
      </c>
      <c r="G1669" t="s">
        <v>13096</v>
      </c>
      <c r="H1669" t="s">
        <v>13097</v>
      </c>
      <c r="I1669">
        <v>31021</v>
      </c>
      <c r="J1669">
        <v>6717</v>
      </c>
      <c r="K1669">
        <v>6717</v>
      </c>
      <c r="L1669" s="10">
        <v>666</v>
      </c>
      <c r="M1669" s="10">
        <v>836</v>
      </c>
      <c r="N1669" s="10">
        <v>961</v>
      </c>
      <c r="O1669" s="10">
        <v>1231</v>
      </c>
      <c r="P1669" s="10">
        <v>1384</v>
      </c>
      <c r="Q1669" t="str">
        <f>VLOOKUP(I1669,'CoC Range'!A$2:B$4899,2,FALSE())</f>
        <v>NE-500</v>
      </c>
      <c r="R1669">
        <f>IF(VLOOKUP(Q1669,'CoC Range'!B$2:C$4899,2,FALSE())="",1,0.5)</f>
        <v>0.5</v>
      </c>
    </row>
    <row r="1670" spans="1:18" ht="14.25" customHeight="1" x14ac:dyDescent="0.35">
      <c r="A1670" t="s">
        <v>13063</v>
      </c>
      <c r="B1670" t="s">
        <v>13064</v>
      </c>
      <c r="C1670" t="s">
        <v>13098</v>
      </c>
      <c r="D1670" t="s">
        <v>3339</v>
      </c>
      <c r="F1670">
        <v>0</v>
      </c>
      <c r="G1670" t="s">
        <v>13099</v>
      </c>
      <c r="H1670" t="s">
        <v>13100</v>
      </c>
      <c r="I1670">
        <v>31023</v>
      </c>
      <c r="J1670">
        <v>8373</v>
      </c>
      <c r="K1670">
        <v>8373</v>
      </c>
      <c r="L1670" s="10">
        <v>666</v>
      </c>
      <c r="M1670" s="10">
        <v>732</v>
      </c>
      <c r="N1670" s="10">
        <v>961</v>
      </c>
      <c r="O1670" s="10">
        <v>1268</v>
      </c>
      <c r="P1670" s="10">
        <v>1272</v>
      </c>
      <c r="Q1670" t="str">
        <f>VLOOKUP(I1670,'CoC Range'!A$2:B$4899,2,FALSE())</f>
        <v>NE-500</v>
      </c>
      <c r="R1670">
        <f>IF(VLOOKUP(Q1670,'CoC Range'!B$2:C$4899,2,FALSE())="",1,0.5)</f>
        <v>0.5</v>
      </c>
    </row>
    <row r="1671" spans="1:18" ht="14.25" customHeight="1" x14ac:dyDescent="0.35">
      <c r="A1671" t="s">
        <v>13063</v>
      </c>
      <c r="B1671" t="s">
        <v>13064</v>
      </c>
      <c r="C1671" t="s">
        <v>10780</v>
      </c>
      <c r="D1671" t="s">
        <v>4424</v>
      </c>
      <c r="F1671">
        <v>1</v>
      </c>
      <c r="G1671" t="s">
        <v>10781</v>
      </c>
      <c r="H1671" t="s">
        <v>13101</v>
      </c>
      <c r="I1671">
        <v>31025</v>
      </c>
      <c r="J1671">
        <v>26749</v>
      </c>
      <c r="K1671">
        <v>26749</v>
      </c>
      <c r="L1671" s="10">
        <v>1090</v>
      </c>
      <c r="M1671" s="10">
        <v>1148</v>
      </c>
      <c r="N1671" s="10">
        <v>1368</v>
      </c>
      <c r="O1671" s="10">
        <v>1813</v>
      </c>
      <c r="P1671" s="10">
        <v>2046</v>
      </c>
      <c r="Q1671" t="str">
        <f>VLOOKUP(I1671,'CoC Range'!A$2:B$4899,2,FALSE())</f>
        <v>NE-500</v>
      </c>
      <c r="R1671">
        <f>IF(VLOOKUP(Q1671,'CoC Range'!B$2:C$4899,2,FALSE())="",1,0.5)</f>
        <v>0.5</v>
      </c>
    </row>
    <row r="1672" spans="1:18" ht="14.25" customHeight="1" x14ac:dyDescent="0.35">
      <c r="A1672" t="s">
        <v>13063</v>
      </c>
      <c r="B1672" t="s">
        <v>13064</v>
      </c>
      <c r="C1672" t="s">
        <v>13102</v>
      </c>
      <c r="D1672" t="s">
        <v>4724</v>
      </c>
      <c r="F1672">
        <v>0</v>
      </c>
      <c r="G1672" t="s">
        <v>13103</v>
      </c>
      <c r="H1672" t="s">
        <v>13104</v>
      </c>
      <c r="I1672">
        <v>31027</v>
      </c>
      <c r="J1672">
        <v>8375</v>
      </c>
      <c r="K1672">
        <v>8375</v>
      </c>
      <c r="L1672" s="10">
        <v>666</v>
      </c>
      <c r="M1672" s="10">
        <v>795</v>
      </c>
      <c r="N1672" s="10">
        <v>961</v>
      </c>
      <c r="O1672" s="10">
        <v>1268</v>
      </c>
      <c r="P1672" s="10">
        <v>1612</v>
      </c>
      <c r="Q1672" t="str">
        <f>VLOOKUP(I1672,'CoC Range'!A$2:B$4899,2,FALSE())</f>
        <v>NE-500</v>
      </c>
      <c r="R1672">
        <f>IF(VLOOKUP(Q1672,'CoC Range'!B$2:C$4899,2,FALSE())="",1,0.5)</f>
        <v>0.5</v>
      </c>
    </row>
    <row r="1673" spans="1:18" ht="14.25" customHeight="1" x14ac:dyDescent="0.35">
      <c r="A1673" t="s">
        <v>13063</v>
      </c>
      <c r="B1673" t="s">
        <v>13064</v>
      </c>
      <c r="C1673" t="s">
        <v>13105</v>
      </c>
      <c r="D1673" t="s">
        <v>4858</v>
      </c>
      <c r="F1673">
        <v>0</v>
      </c>
      <c r="G1673" t="s">
        <v>13106</v>
      </c>
      <c r="H1673" t="s">
        <v>13107</v>
      </c>
      <c r="I1673">
        <v>31029</v>
      </c>
      <c r="J1673">
        <v>3704</v>
      </c>
      <c r="K1673">
        <v>3704</v>
      </c>
      <c r="L1673" s="10">
        <v>666</v>
      </c>
      <c r="M1673" s="10">
        <v>738</v>
      </c>
      <c r="N1673" s="10">
        <v>961</v>
      </c>
      <c r="O1673" s="10">
        <v>1152</v>
      </c>
      <c r="P1673" s="10">
        <v>1612</v>
      </c>
      <c r="Q1673" t="str">
        <f>VLOOKUP(I1673,'CoC Range'!A$2:B$4899,2,FALSE())</f>
        <v>NE-500</v>
      </c>
      <c r="R1673">
        <f>IF(VLOOKUP(Q1673,'CoC Range'!B$2:C$4899,2,FALSE())="",1,0.5)</f>
        <v>0.5</v>
      </c>
    </row>
    <row r="1674" spans="1:18" ht="14.25" customHeight="1" x14ac:dyDescent="0.35">
      <c r="A1674" t="s">
        <v>13063</v>
      </c>
      <c r="B1674" t="s">
        <v>13064</v>
      </c>
      <c r="C1674" t="s">
        <v>13108</v>
      </c>
      <c r="D1674" t="s">
        <v>6092</v>
      </c>
      <c r="F1674">
        <v>0</v>
      </c>
      <c r="G1674" t="s">
        <v>13109</v>
      </c>
      <c r="H1674" t="s">
        <v>13110</v>
      </c>
      <c r="I1674">
        <v>31031</v>
      </c>
      <c r="J1674">
        <v>5473</v>
      </c>
      <c r="K1674">
        <v>5473</v>
      </c>
      <c r="L1674" s="10">
        <v>710</v>
      </c>
      <c r="M1674" s="10">
        <v>780</v>
      </c>
      <c r="N1674" s="10">
        <v>1024</v>
      </c>
      <c r="O1674" s="10">
        <v>1228</v>
      </c>
      <c r="P1674" s="10">
        <v>1368</v>
      </c>
      <c r="Q1674" t="str">
        <f>VLOOKUP(I1674,'CoC Range'!A$2:B$4899,2,FALSE())</f>
        <v>NE-500</v>
      </c>
      <c r="R1674">
        <f>IF(VLOOKUP(Q1674,'CoC Range'!B$2:C$4899,2,FALSE())="",1,0.5)</f>
        <v>0.5</v>
      </c>
    </row>
    <row r="1675" spans="1:18" ht="14.25" customHeight="1" x14ac:dyDescent="0.35">
      <c r="A1675" t="s">
        <v>13063</v>
      </c>
      <c r="B1675" t="s">
        <v>13064</v>
      </c>
      <c r="C1675" t="s">
        <v>13111</v>
      </c>
      <c r="D1675" t="s">
        <v>3815</v>
      </c>
      <c r="F1675">
        <v>0</v>
      </c>
      <c r="G1675" t="s">
        <v>13112</v>
      </c>
      <c r="H1675" t="s">
        <v>13113</v>
      </c>
      <c r="I1675">
        <v>31033</v>
      </c>
      <c r="J1675">
        <v>9489</v>
      </c>
      <c r="K1675">
        <v>9489</v>
      </c>
      <c r="L1675" s="10">
        <v>822</v>
      </c>
      <c r="M1675" s="10">
        <v>828</v>
      </c>
      <c r="N1675" s="10">
        <v>1086</v>
      </c>
      <c r="O1675" s="10">
        <v>1302</v>
      </c>
      <c r="P1675" s="10">
        <v>1438</v>
      </c>
      <c r="Q1675" t="str">
        <f>VLOOKUP(I1675,'CoC Range'!A$2:B$4899,2,FALSE())</f>
        <v>NE-500</v>
      </c>
      <c r="R1675">
        <f>IF(VLOOKUP(Q1675,'CoC Range'!B$2:C$4899,2,FALSE())="",1,0.5)</f>
        <v>0.5</v>
      </c>
    </row>
    <row r="1676" spans="1:18" ht="14.25" customHeight="1" x14ac:dyDescent="0.35">
      <c r="A1676" t="s">
        <v>13063</v>
      </c>
      <c r="B1676" t="s">
        <v>13064</v>
      </c>
      <c r="C1676" t="s">
        <v>13114</v>
      </c>
      <c r="D1676" t="s">
        <v>3353</v>
      </c>
      <c r="F1676">
        <v>0</v>
      </c>
      <c r="G1676" t="s">
        <v>13115</v>
      </c>
      <c r="H1676" t="s">
        <v>13116</v>
      </c>
      <c r="I1676">
        <v>31035</v>
      </c>
      <c r="J1676">
        <v>6088</v>
      </c>
      <c r="K1676">
        <v>6088</v>
      </c>
      <c r="L1676" s="10">
        <v>666</v>
      </c>
      <c r="M1676" s="10">
        <v>759</v>
      </c>
      <c r="N1676" s="10">
        <v>961</v>
      </c>
      <c r="O1676" s="10">
        <v>1152</v>
      </c>
      <c r="P1676" s="10">
        <v>1304</v>
      </c>
      <c r="Q1676" t="str">
        <f>VLOOKUP(I1676,'CoC Range'!A$2:B$4899,2,FALSE())</f>
        <v>NE-500</v>
      </c>
      <c r="R1676">
        <f>IF(VLOOKUP(Q1676,'CoC Range'!B$2:C$4899,2,FALSE())="",1,0.5)</f>
        <v>0.5</v>
      </c>
    </row>
    <row r="1677" spans="1:18" ht="14.25" customHeight="1" x14ac:dyDescent="0.35">
      <c r="A1677" t="s">
        <v>13063</v>
      </c>
      <c r="B1677" t="s">
        <v>13064</v>
      </c>
      <c r="C1677" t="s">
        <v>13117</v>
      </c>
      <c r="D1677" t="s">
        <v>6096</v>
      </c>
      <c r="F1677">
        <v>0</v>
      </c>
      <c r="G1677" t="s">
        <v>13118</v>
      </c>
      <c r="H1677" t="s">
        <v>13119</v>
      </c>
      <c r="I1677">
        <v>31037</v>
      </c>
      <c r="J1677">
        <v>10563</v>
      </c>
      <c r="K1677">
        <v>10563</v>
      </c>
      <c r="L1677" s="10">
        <v>759</v>
      </c>
      <c r="M1677" s="10">
        <v>929</v>
      </c>
      <c r="N1677" s="10">
        <v>1094</v>
      </c>
      <c r="O1677" s="10">
        <v>1312</v>
      </c>
      <c r="P1677" s="10">
        <v>1448</v>
      </c>
      <c r="Q1677" t="str">
        <f>VLOOKUP(I1677,'CoC Range'!A$2:B$4899,2,FALSE())</f>
        <v>NE-500</v>
      </c>
      <c r="R1677">
        <f>IF(VLOOKUP(Q1677,'CoC Range'!B$2:C$4899,2,FALSE())="",1,0.5)</f>
        <v>0.5</v>
      </c>
    </row>
    <row r="1678" spans="1:18" ht="14.25" customHeight="1" x14ac:dyDescent="0.35">
      <c r="A1678" t="s">
        <v>13063</v>
      </c>
      <c r="B1678" t="s">
        <v>13064</v>
      </c>
      <c r="C1678" t="s">
        <v>13120</v>
      </c>
      <c r="D1678" t="s">
        <v>6098</v>
      </c>
      <c r="F1678">
        <v>0</v>
      </c>
      <c r="G1678" t="s">
        <v>13121</v>
      </c>
      <c r="H1678" t="s">
        <v>13122</v>
      </c>
      <c r="I1678">
        <v>31039</v>
      </c>
      <c r="J1678">
        <v>9000</v>
      </c>
      <c r="K1678">
        <v>9000</v>
      </c>
      <c r="L1678" s="10">
        <v>666</v>
      </c>
      <c r="M1678" s="10">
        <v>826</v>
      </c>
      <c r="N1678" s="10">
        <v>961</v>
      </c>
      <c r="O1678" s="10">
        <v>1268</v>
      </c>
      <c r="P1678" s="10">
        <v>1272</v>
      </c>
      <c r="Q1678" t="str">
        <f>VLOOKUP(I1678,'CoC Range'!A$2:B$4899,2,FALSE())</f>
        <v>NE-500</v>
      </c>
      <c r="R1678">
        <f>IF(VLOOKUP(Q1678,'CoC Range'!B$2:C$4899,2,FALSE())="",1,0.5)</f>
        <v>0.5</v>
      </c>
    </row>
    <row r="1679" spans="1:18" ht="14.25" customHeight="1" x14ac:dyDescent="0.35">
      <c r="A1679" t="s">
        <v>13063</v>
      </c>
      <c r="B1679" t="s">
        <v>13064</v>
      </c>
      <c r="C1679" t="s">
        <v>13123</v>
      </c>
      <c r="D1679" t="s">
        <v>3825</v>
      </c>
      <c r="F1679">
        <v>0</v>
      </c>
      <c r="G1679" t="s">
        <v>13124</v>
      </c>
      <c r="H1679" t="s">
        <v>13125</v>
      </c>
      <c r="I1679">
        <v>31041</v>
      </c>
      <c r="J1679">
        <v>10566</v>
      </c>
      <c r="K1679">
        <v>10566</v>
      </c>
      <c r="L1679" s="10">
        <v>666</v>
      </c>
      <c r="M1679" s="10">
        <v>732</v>
      </c>
      <c r="N1679" s="10">
        <v>961</v>
      </c>
      <c r="O1679" s="10">
        <v>1337</v>
      </c>
      <c r="P1679" s="10">
        <v>1472</v>
      </c>
      <c r="Q1679" t="str">
        <f>VLOOKUP(I1679,'CoC Range'!A$2:B$4899,2,FALSE())</f>
        <v>NE-500</v>
      </c>
      <c r="R1679">
        <f>IF(VLOOKUP(Q1679,'CoC Range'!B$2:C$4899,2,FALSE())="",1,0.5)</f>
        <v>0.5</v>
      </c>
    </row>
    <row r="1680" spans="1:18" ht="14.25" customHeight="1" x14ac:dyDescent="0.35">
      <c r="A1680" t="s">
        <v>13063</v>
      </c>
      <c r="B1680" t="s">
        <v>13064</v>
      </c>
      <c r="C1680" t="s">
        <v>10930</v>
      </c>
      <c r="D1680" t="s">
        <v>5586</v>
      </c>
      <c r="F1680">
        <v>1</v>
      </c>
      <c r="G1680" t="s">
        <v>10931</v>
      </c>
      <c r="H1680" t="s">
        <v>13126</v>
      </c>
      <c r="I1680">
        <v>31043</v>
      </c>
      <c r="J1680">
        <v>21308</v>
      </c>
      <c r="K1680">
        <v>21308</v>
      </c>
      <c r="L1680" s="10">
        <v>796</v>
      </c>
      <c r="M1680" s="10">
        <v>925</v>
      </c>
      <c r="N1680" s="10">
        <v>1154</v>
      </c>
      <c r="O1680" s="10">
        <v>1386</v>
      </c>
      <c r="P1680" s="10">
        <v>1528</v>
      </c>
      <c r="Q1680" t="str">
        <f>VLOOKUP(I1680,'CoC Range'!A$2:B$4899,2,FALSE())</f>
        <v>IA-500</v>
      </c>
      <c r="R1680">
        <f>IF(VLOOKUP(Q1680,'CoC Range'!B$2:C$4899,2,FALSE())="",1,0.5)</f>
        <v>1</v>
      </c>
    </row>
    <row r="1681" spans="1:18" ht="14.25" customHeight="1" x14ac:dyDescent="0.35">
      <c r="A1681" t="s">
        <v>13063</v>
      </c>
      <c r="B1681" t="s">
        <v>13064</v>
      </c>
      <c r="C1681" t="s">
        <v>13127</v>
      </c>
      <c r="D1681" t="s">
        <v>6102</v>
      </c>
      <c r="F1681">
        <v>0</v>
      </c>
      <c r="G1681" t="s">
        <v>13128</v>
      </c>
      <c r="H1681" t="s">
        <v>13129</v>
      </c>
      <c r="I1681">
        <v>31045</v>
      </c>
      <c r="J1681">
        <v>8279</v>
      </c>
      <c r="K1681">
        <v>8279</v>
      </c>
      <c r="L1681" s="10">
        <v>715</v>
      </c>
      <c r="M1681" s="10">
        <v>786</v>
      </c>
      <c r="N1681" s="10">
        <v>1031</v>
      </c>
      <c r="O1681" s="10">
        <v>1372</v>
      </c>
      <c r="P1681" s="10">
        <v>1378</v>
      </c>
      <c r="Q1681" t="str">
        <f>VLOOKUP(I1681,'CoC Range'!A$2:B$4899,2,FALSE())</f>
        <v>NE-500</v>
      </c>
      <c r="R1681">
        <f>IF(VLOOKUP(Q1681,'CoC Range'!B$2:C$4899,2,FALSE())="",1,0.5)</f>
        <v>0.5</v>
      </c>
    </row>
    <row r="1682" spans="1:18" ht="14.25" customHeight="1" x14ac:dyDescent="0.35">
      <c r="A1682" t="s">
        <v>13063</v>
      </c>
      <c r="B1682" t="s">
        <v>13064</v>
      </c>
      <c r="C1682" t="s">
        <v>13130</v>
      </c>
      <c r="D1682" t="s">
        <v>4129</v>
      </c>
      <c r="F1682">
        <v>0</v>
      </c>
      <c r="G1682" t="s">
        <v>13131</v>
      </c>
      <c r="H1682" t="s">
        <v>13132</v>
      </c>
      <c r="I1682">
        <v>31047</v>
      </c>
      <c r="J1682">
        <v>24037</v>
      </c>
      <c r="K1682">
        <v>24037</v>
      </c>
      <c r="L1682" s="10">
        <v>690</v>
      </c>
      <c r="M1682" s="10">
        <v>881</v>
      </c>
      <c r="N1682" s="10">
        <v>995</v>
      </c>
      <c r="O1682" s="10">
        <v>1267</v>
      </c>
      <c r="P1682" s="10">
        <v>1317</v>
      </c>
      <c r="Q1682" t="str">
        <f>VLOOKUP(I1682,'CoC Range'!A$2:B$4899,2,FALSE())</f>
        <v>NE-500</v>
      </c>
      <c r="R1682">
        <f>IF(VLOOKUP(Q1682,'CoC Range'!B$2:C$4899,2,FALSE())="",1,0.5)</f>
        <v>0.5</v>
      </c>
    </row>
    <row r="1683" spans="1:18" ht="14.25" customHeight="1" x14ac:dyDescent="0.35">
      <c r="A1683" t="s">
        <v>13063</v>
      </c>
      <c r="B1683" t="s">
        <v>13064</v>
      </c>
      <c r="C1683" t="s">
        <v>13133</v>
      </c>
      <c r="D1683" t="s">
        <v>6105</v>
      </c>
      <c r="F1683">
        <v>0</v>
      </c>
      <c r="G1683" t="s">
        <v>13134</v>
      </c>
      <c r="H1683" t="s">
        <v>13135</v>
      </c>
      <c r="I1683">
        <v>31049</v>
      </c>
      <c r="J1683">
        <v>1858</v>
      </c>
      <c r="K1683">
        <v>1858</v>
      </c>
      <c r="L1683" s="10">
        <v>666</v>
      </c>
      <c r="M1683" s="10">
        <v>732</v>
      </c>
      <c r="N1683" s="10">
        <v>961</v>
      </c>
      <c r="O1683" s="10">
        <v>1279</v>
      </c>
      <c r="P1683" s="10">
        <v>1284</v>
      </c>
      <c r="Q1683" t="str">
        <f>VLOOKUP(I1683,'CoC Range'!A$2:B$4899,2,FALSE())</f>
        <v>NE-500</v>
      </c>
      <c r="R1683">
        <f>IF(VLOOKUP(Q1683,'CoC Range'!B$2:C$4899,2,FALSE())="",1,0.5)</f>
        <v>0.5</v>
      </c>
    </row>
    <row r="1684" spans="1:18" ht="14.25" customHeight="1" x14ac:dyDescent="0.35">
      <c r="A1684" t="s">
        <v>13063</v>
      </c>
      <c r="B1684" t="s">
        <v>13064</v>
      </c>
      <c r="C1684" t="s">
        <v>13136</v>
      </c>
      <c r="D1684" t="s">
        <v>6107</v>
      </c>
      <c r="F1684">
        <v>0</v>
      </c>
      <c r="G1684" t="s">
        <v>13137</v>
      </c>
      <c r="H1684" t="s">
        <v>13138</v>
      </c>
      <c r="I1684">
        <v>31051</v>
      </c>
      <c r="J1684">
        <v>5579</v>
      </c>
      <c r="K1684">
        <v>5579</v>
      </c>
      <c r="L1684" s="10">
        <v>666</v>
      </c>
      <c r="M1684" s="10">
        <v>862</v>
      </c>
      <c r="N1684" s="10">
        <v>961</v>
      </c>
      <c r="O1684" s="10">
        <v>1337</v>
      </c>
      <c r="P1684" s="10">
        <v>1382</v>
      </c>
      <c r="Q1684" t="str">
        <f>VLOOKUP(I1684,'CoC Range'!A$2:B$4899,2,FALSE())</f>
        <v>NE-500</v>
      </c>
      <c r="R1684">
        <f>IF(VLOOKUP(Q1684,'CoC Range'!B$2:C$4899,2,FALSE())="",1,0.5)</f>
        <v>0.5</v>
      </c>
    </row>
    <row r="1685" spans="1:18" ht="14.25" customHeight="1" x14ac:dyDescent="0.35">
      <c r="A1685" t="s">
        <v>13063</v>
      </c>
      <c r="B1685" t="s">
        <v>13064</v>
      </c>
      <c r="C1685" t="s">
        <v>13139</v>
      </c>
      <c r="D1685" t="s">
        <v>4134</v>
      </c>
      <c r="F1685">
        <v>0</v>
      </c>
      <c r="G1685" t="s">
        <v>13140</v>
      </c>
      <c r="H1685" t="s">
        <v>13141</v>
      </c>
      <c r="I1685">
        <v>31053</v>
      </c>
      <c r="J1685">
        <v>37175</v>
      </c>
      <c r="K1685">
        <v>37175</v>
      </c>
      <c r="L1685" s="10">
        <v>784</v>
      </c>
      <c r="M1685" s="10">
        <v>861</v>
      </c>
      <c r="N1685" s="10">
        <v>1130</v>
      </c>
      <c r="O1685" s="10">
        <v>1355</v>
      </c>
      <c r="P1685" s="10">
        <v>1496</v>
      </c>
      <c r="Q1685" t="str">
        <f>VLOOKUP(I1685,'CoC Range'!A$2:B$4899,2,FALSE())</f>
        <v>NE-500</v>
      </c>
      <c r="R1685">
        <f>IF(VLOOKUP(Q1685,'CoC Range'!B$2:C$4899,2,FALSE())="",1,0.5)</f>
        <v>0.5</v>
      </c>
    </row>
    <row r="1686" spans="1:18" ht="14.25" customHeight="1" x14ac:dyDescent="0.35">
      <c r="A1686" t="s">
        <v>13063</v>
      </c>
      <c r="B1686" t="s">
        <v>13064</v>
      </c>
      <c r="C1686" t="s">
        <v>10780</v>
      </c>
      <c r="D1686" t="s">
        <v>3833</v>
      </c>
      <c r="F1686">
        <v>1</v>
      </c>
      <c r="G1686" t="s">
        <v>10781</v>
      </c>
      <c r="H1686" t="s">
        <v>13142</v>
      </c>
      <c r="I1686">
        <v>31055</v>
      </c>
      <c r="J1686">
        <v>582638</v>
      </c>
      <c r="K1686">
        <v>582638</v>
      </c>
      <c r="L1686" s="10">
        <v>1090</v>
      </c>
      <c r="M1686" s="10">
        <v>1148</v>
      </c>
      <c r="N1686" s="10">
        <v>1368</v>
      </c>
      <c r="O1686" s="10">
        <v>1813</v>
      </c>
      <c r="P1686" s="10">
        <v>2046</v>
      </c>
      <c r="Q1686" t="str">
        <f>VLOOKUP(I1686,'CoC Range'!A$2:B$4899,2,FALSE())</f>
        <v>NE-501</v>
      </c>
      <c r="R1686">
        <f>IF(VLOOKUP(Q1686,'CoC Range'!B$2:C$4899,2,FALSE())="",1,0.5)</f>
        <v>0.5</v>
      </c>
    </row>
    <row r="1687" spans="1:18" ht="14.25" customHeight="1" x14ac:dyDescent="0.35">
      <c r="A1687" t="s">
        <v>13063</v>
      </c>
      <c r="B1687" t="s">
        <v>13064</v>
      </c>
      <c r="C1687" t="s">
        <v>13143</v>
      </c>
      <c r="D1687" t="s">
        <v>6111</v>
      </c>
      <c r="F1687">
        <v>0</v>
      </c>
      <c r="G1687" t="s">
        <v>13144</v>
      </c>
      <c r="H1687" t="s">
        <v>13145</v>
      </c>
      <c r="I1687">
        <v>31057</v>
      </c>
      <c r="J1687">
        <v>1825</v>
      </c>
      <c r="K1687">
        <v>1825</v>
      </c>
      <c r="L1687" s="10">
        <v>666</v>
      </c>
      <c r="M1687" s="10">
        <v>746</v>
      </c>
      <c r="N1687" s="10">
        <v>961</v>
      </c>
      <c r="O1687" s="10">
        <v>1187</v>
      </c>
      <c r="P1687" s="10">
        <v>1284</v>
      </c>
      <c r="Q1687" t="str">
        <f>VLOOKUP(I1687,'CoC Range'!A$2:B$4899,2,FALSE())</f>
        <v>NE-500</v>
      </c>
      <c r="R1687">
        <f>IF(VLOOKUP(Q1687,'CoC Range'!B$2:C$4899,2,FALSE())="",1,0.5)</f>
        <v>0.5</v>
      </c>
    </row>
    <row r="1688" spans="1:18" ht="14.25" customHeight="1" x14ac:dyDescent="0.35">
      <c r="A1688" t="s">
        <v>13063</v>
      </c>
      <c r="B1688" t="s">
        <v>13064</v>
      </c>
      <c r="C1688" t="s">
        <v>13146</v>
      </c>
      <c r="D1688" t="s">
        <v>5592</v>
      </c>
      <c r="F1688">
        <v>0</v>
      </c>
      <c r="G1688" t="s">
        <v>13147</v>
      </c>
      <c r="H1688" t="s">
        <v>13148</v>
      </c>
      <c r="I1688">
        <v>31059</v>
      </c>
      <c r="J1688">
        <v>5557</v>
      </c>
      <c r="K1688">
        <v>5557</v>
      </c>
      <c r="L1688" s="10">
        <v>666</v>
      </c>
      <c r="M1688" s="10">
        <v>877</v>
      </c>
      <c r="N1688" s="10">
        <v>961</v>
      </c>
      <c r="O1688" s="10">
        <v>1279</v>
      </c>
      <c r="P1688" s="10">
        <v>1284</v>
      </c>
      <c r="Q1688" t="str">
        <f>VLOOKUP(I1688,'CoC Range'!A$2:B$4899,2,FALSE())</f>
        <v>NE-500</v>
      </c>
      <c r="R1688">
        <f>IF(VLOOKUP(Q1688,'CoC Range'!B$2:C$4899,2,FALSE())="",1,0.5)</f>
        <v>0.5</v>
      </c>
    </row>
    <row r="1689" spans="1:18" ht="14.25" customHeight="1" x14ac:dyDescent="0.35">
      <c r="A1689" t="s">
        <v>13063</v>
      </c>
      <c r="B1689" t="s">
        <v>13064</v>
      </c>
      <c r="C1689" t="s">
        <v>13149</v>
      </c>
      <c r="D1689" t="s">
        <v>3385</v>
      </c>
      <c r="F1689">
        <v>0</v>
      </c>
      <c r="G1689" t="s">
        <v>13150</v>
      </c>
      <c r="H1689" t="s">
        <v>13151</v>
      </c>
      <c r="I1689">
        <v>31061</v>
      </c>
      <c r="J1689">
        <v>2901</v>
      </c>
      <c r="K1689">
        <v>2901</v>
      </c>
      <c r="L1689" s="10">
        <v>666</v>
      </c>
      <c r="M1689" s="10">
        <v>732</v>
      </c>
      <c r="N1689" s="10">
        <v>961</v>
      </c>
      <c r="O1689" s="10">
        <v>1187</v>
      </c>
      <c r="P1689" s="10">
        <v>1284</v>
      </c>
      <c r="Q1689" t="str">
        <f>VLOOKUP(I1689,'CoC Range'!A$2:B$4899,2,FALSE())</f>
        <v>NE-500</v>
      </c>
      <c r="R1689">
        <f>IF(VLOOKUP(Q1689,'CoC Range'!B$2:C$4899,2,FALSE())="",1,0.5)</f>
        <v>0.5</v>
      </c>
    </row>
    <row r="1690" spans="1:18" ht="14.25" customHeight="1" x14ac:dyDescent="0.35">
      <c r="A1690" t="s">
        <v>13063</v>
      </c>
      <c r="B1690" t="s">
        <v>13064</v>
      </c>
      <c r="C1690" t="s">
        <v>13152</v>
      </c>
      <c r="D1690" t="s">
        <v>6115</v>
      </c>
      <c r="F1690">
        <v>0</v>
      </c>
      <c r="G1690" t="s">
        <v>13153</v>
      </c>
      <c r="H1690" t="s">
        <v>13154</v>
      </c>
      <c r="I1690">
        <v>31063</v>
      </c>
      <c r="J1690">
        <v>2491</v>
      </c>
      <c r="K1690">
        <v>2491</v>
      </c>
      <c r="L1690" s="10">
        <v>666</v>
      </c>
      <c r="M1690" s="10">
        <v>732</v>
      </c>
      <c r="N1690" s="10">
        <v>961</v>
      </c>
      <c r="O1690" s="10">
        <v>1337</v>
      </c>
      <c r="P1690" s="10">
        <v>1340</v>
      </c>
      <c r="Q1690" t="str">
        <f>VLOOKUP(I1690,'CoC Range'!A$2:B$4899,2,FALSE())</f>
        <v>NE-500</v>
      </c>
      <c r="R1690">
        <f>IF(VLOOKUP(Q1690,'CoC Range'!B$2:C$4899,2,FALSE())="",1,0.5)</f>
        <v>0.5</v>
      </c>
    </row>
    <row r="1691" spans="1:18" ht="14.25" customHeight="1" x14ac:dyDescent="0.35">
      <c r="A1691" t="s">
        <v>13063</v>
      </c>
      <c r="B1691" t="s">
        <v>13064</v>
      </c>
      <c r="C1691" t="s">
        <v>13155</v>
      </c>
      <c r="D1691" t="s">
        <v>6117</v>
      </c>
      <c r="F1691">
        <v>0</v>
      </c>
      <c r="G1691" t="s">
        <v>13156</v>
      </c>
      <c r="H1691" t="s">
        <v>13157</v>
      </c>
      <c r="I1691">
        <v>31065</v>
      </c>
      <c r="J1691">
        <v>4630</v>
      </c>
      <c r="K1691">
        <v>4630</v>
      </c>
      <c r="L1691" s="10">
        <v>666</v>
      </c>
      <c r="M1691" s="10">
        <v>859</v>
      </c>
      <c r="N1691" s="10">
        <v>961</v>
      </c>
      <c r="O1691" s="10">
        <v>1305</v>
      </c>
      <c r="P1691" s="10">
        <v>1602</v>
      </c>
      <c r="Q1691" t="str">
        <f>VLOOKUP(I1691,'CoC Range'!A$2:B$4899,2,FALSE())</f>
        <v>NE-500</v>
      </c>
      <c r="R1691">
        <f>IF(VLOOKUP(Q1691,'CoC Range'!B$2:C$4899,2,FALSE())="",1,0.5)</f>
        <v>0.5</v>
      </c>
    </row>
    <row r="1692" spans="1:18" ht="14.25" customHeight="1" x14ac:dyDescent="0.35">
      <c r="A1692" t="s">
        <v>13063</v>
      </c>
      <c r="B1692" t="s">
        <v>13064</v>
      </c>
      <c r="C1692" t="s">
        <v>13158</v>
      </c>
      <c r="D1692" t="s">
        <v>6119</v>
      </c>
      <c r="F1692">
        <v>0</v>
      </c>
      <c r="G1692" t="s">
        <v>13159</v>
      </c>
      <c r="H1692" t="s">
        <v>13160</v>
      </c>
      <c r="I1692">
        <v>31067</v>
      </c>
      <c r="J1692">
        <v>21654</v>
      </c>
      <c r="K1692">
        <v>21654</v>
      </c>
      <c r="L1692" s="10">
        <v>663</v>
      </c>
      <c r="M1692" s="10">
        <v>732</v>
      </c>
      <c r="N1692" s="10">
        <v>961</v>
      </c>
      <c r="O1692" s="10">
        <v>1152</v>
      </c>
      <c r="P1692" s="10">
        <v>1298</v>
      </c>
      <c r="Q1692" t="str">
        <f>VLOOKUP(I1692,'CoC Range'!A$2:B$4899,2,FALSE())</f>
        <v>NE-500</v>
      </c>
      <c r="R1692">
        <f>IF(VLOOKUP(Q1692,'CoC Range'!B$2:C$4899,2,FALSE())="",1,0.5)</f>
        <v>0.5</v>
      </c>
    </row>
    <row r="1693" spans="1:18" ht="14.25" customHeight="1" x14ac:dyDescent="0.35">
      <c r="A1693" t="s">
        <v>13063</v>
      </c>
      <c r="B1693" t="s">
        <v>13064</v>
      </c>
      <c r="C1693" t="s">
        <v>13161</v>
      </c>
      <c r="D1693" t="s">
        <v>6121</v>
      </c>
      <c r="F1693">
        <v>0</v>
      </c>
      <c r="G1693" t="s">
        <v>13162</v>
      </c>
      <c r="H1693" t="s">
        <v>13163</v>
      </c>
      <c r="I1693">
        <v>31069</v>
      </c>
      <c r="J1693">
        <v>1778</v>
      </c>
      <c r="K1693">
        <v>1778</v>
      </c>
      <c r="L1693" s="10">
        <v>666</v>
      </c>
      <c r="M1693" s="10">
        <v>732</v>
      </c>
      <c r="N1693" s="10">
        <v>961</v>
      </c>
      <c r="O1693" s="10">
        <v>1152</v>
      </c>
      <c r="P1693" s="10">
        <v>1272</v>
      </c>
      <c r="Q1693" t="str">
        <f>VLOOKUP(I1693,'CoC Range'!A$2:B$4899,2,FALSE())</f>
        <v>NE-500</v>
      </c>
      <c r="R1693">
        <f>IF(VLOOKUP(Q1693,'CoC Range'!B$2:C$4899,2,FALSE())="",1,0.5)</f>
        <v>0.5</v>
      </c>
    </row>
    <row r="1694" spans="1:18" ht="14.25" customHeight="1" x14ac:dyDescent="0.35">
      <c r="A1694" t="s">
        <v>13063</v>
      </c>
      <c r="B1694" t="s">
        <v>13064</v>
      </c>
      <c r="C1694" t="s">
        <v>13164</v>
      </c>
      <c r="D1694" t="s">
        <v>3843</v>
      </c>
      <c r="F1694">
        <v>0</v>
      </c>
      <c r="G1694" t="s">
        <v>13165</v>
      </c>
      <c r="H1694" t="s">
        <v>13166</v>
      </c>
      <c r="I1694">
        <v>31071</v>
      </c>
      <c r="J1694">
        <v>1833</v>
      </c>
      <c r="K1694">
        <v>1833</v>
      </c>
      <c r="L1694" s="10">
        <v>666</v>
      </c>
      <c r="M1694" s="10">
        <v>732</v>
      </c>
      <c r="N1694" s="10">
        <v>961</v>
      </c>
      <c r="O1694" s="10">
        <v>1279</v>
      </c>
      <c r="P1694" s="10">
        <v>1284</v>
      </c>
      <c r="Q1694" t="str">
        <f>VLOOKUP(I1694,'CoC Range'!A$2:B$4899,2,FALSE())</f>
        <v>NE-500</v>
      </c>
      <c r="R1694">
        <f>IF(VLOOKUP(Q1694,'CoC Range'!B$2:C$4899,2,FALSE())="",1,0.5)</f>
        <v>0.5</v>
      </c>
    </row>
    <row r="1695" spans="1:18" ht="14.25" customHeight="1" x14ac:dyDescent="0.35">
      <c r="A1695" t="s">
        <v>13063</v>
      </c>
      <c r="B1695" t="s">
        <v>13064</v>
      </c>
      <c r="C1695" t="s">
        <v>13167</v>
      </c>
      <c r="D1695" t="s">
        <v>6124</v>
      </c>
      <c r="F1695">
        <v>0</v>
      </c>
      <c r="G1695" t="s">
        <v>13168</v>
      </c>
      <c r="H1695" t="s">
        <v>13169</v>
      </c>
      <c r="I1695">
        <v>31073</v>
      </c>
      <c r="J1695">
        <v>1873</v>
      </c>
      <c r="K1695">
        <v>1873</v>
      </c>
      <c r="L1695" s="10">
        <v>666</v>
      </c>
      <c r="M1695" s="10">
        <v>732</v>
      </c>
      <c r="N1695" s="10">
        <v>961</v>
      </c>
      <c r="O1695" s="10">
        <v>1240</v>
      </c>
      <c r="P1695" s="10">
        <v>1461</v>
      </c>
      <c r="Q1695" t="str">
        <f>VLOOKUP(I1695,'CoC Range'!A$2:B$4899,2,FALSE())</f>
        <v>NE-500</v>
      </c>
      <c r="R1695">
        <f>IF(VLOOKUP(Q1695,'CoC Range'!B$2:C$4899,2,FALSE())="",1,0.5)</f>
        <v>0.5</v>
      </c>
    </row>
    <row r="1696" spans="1:18" ht="14.25" customHeight="1" x14ac:dyDescent="0.35">
      <c r="A1696" t="s">
        <v>13063</v>
      </c>
      <c r="B1696" t="s">
        <v>13064</v>
      </c>
      <c r="C1696" t="s">
        <v>13170</v>
      </c>
      <c r="D1696" t="s">
        <v>3598</v>
      </c>
      <c r="F1696">
        <v>0</v>
      </c>
      <c r="G1696" t="s">
        <v>13171</v>
      </c>
      <c r="H1696" t="s">
        <v>13172</v>
      </c>
      <c r="I1696">
        <v>31075</v>
      </c>
      <c r="J1696">
        <v>649</v>
      </c>
      <c r="K1696">
        <v>649</v>
      </c>
      <c r="L1696" s="10">
        <v>666</v>
      </c>
      <c r="M1696" s="10">
        <v>732</v>
      </c>
      <c r="N1696" s="10">
        <v>961</v>
      </c>
      <c r="O1696" s="10">
        <v>1187</v>
      </c>
      <c r="P1696" s="10">
        <v>1284</v>
      </c>
      <c r="Q1696" t="str">
        <f>VLOOKUP(I1696,'CoC Range'!A$2:B$4899,2,FALSE())</f>
        <v>NE-500</v>
      </c>
      <c r="R1696">
        <f>IF(VLOOKUP(Q1696,'CoC Range'!B$2:C$4899,2,FALSE())="",1,0.5)</f>
        <v>0.5</v>
      </c>
    </row>
    <row r="1697" spans="1:18" ht="14.25" customHeight="1" x14ac:dyDescent="0.35">
      <c r="A1697" t="s">
        <v>13063</v>
      </c>
      <c r="B1697" t="s">
        <v>13064</v>
      </c>
      <c r="C1697" t="s">
        <v>13173</v>
      </c>
      <c r="D1697" t="s">
        <v>4899</v>
      </c>
      <c r="F1697">
        <v>0</v>
      </c>
      <c r="G1697" t="s">
        <v>13174</v>
      </c>
      <c r="H1697" t="s">
        <v>13175</v>
      </c>
      <c r="I1697">
        <v>31077</v>
      </c>
      <c r="J1697">
        <v>2212</v>
      </c>
      <c r="K1697">
        <v>2212</v>
      </c>
      <c r="L1697" s="10">
        <v>666</v>
      </c>
      <c r="M1697" s="10">
        <v>732</v>
      </c>
      <c r="N1697" s="10">
        <v>961</v>
      </c>
      <c r="O1697" s="10">
        <v>1152</v>
      </c>
      <c r="P1697" s="10">
        <v>1301</v>
      </c>
      <c r="Q1697" t="str">
        <f>VLOOKUP(I1697,'CoC Range'!A$2:B$4899,2,FALSE())</f>
        <v>NE-500</v>
      </c>
      <c r="R1697">
        <f>IF(VLOOKUP(Q1697,'CoC Range'!B$2:C$4899,2,FALSE())="",1,0.5)</f>
        <v>0.5</v>
      </c>
    </row>
    <row r="1698" spans="1:18" ht="14.25" customHeight="1" x14ac:dyDescent="0.35">
      <c r="A1698" t="s">
        <v>13063</v>
      </c>
      <c r="B1698" t="s">
        <v>13064</v>
      </c>
      <c r="C1698" t="s">
        <v>13176</v>
      </c>
      <c r="D1698" t="s">
        <v>4176</v>
      </c>
      <c r="F1698">
        <v>1</v>
      </c>
      <c r="G1698" t="s">
        <v>13177</v>
      </c>
      <c r="H1698" t="s">
        <v>13178</v>
      </c>
      <c r="I1698">
        <v>31079</v>
      </c>
      <c r="J1698">
        <v>62575</v>
      </c>
      <c r="K1698">
        <v>62575</v>
      </c>
      <c r="L1698" s="10">
        <v>867</v>
      </c>
      <c r="M1698" s="10">
        <v>978</v>
      </c>
      <c r="N1698" s="10">
        <v>1215</v>
      </c>
      <c r="O1698" s="10">
        <v>1530</v>
      </c>
      <c r="P1698" s="10">
        <v>2005</v>
      </c>
      <c r="Q1698" t="str">
        <f>VLOOKUP(I1698,'CoC Range'!A$2:B$4899,2,FALSE())</f>
        <v>NE-500</v>
      </c>
      <c r="R1698">
        <f>IF(VLOOKUP(Q1698,'CoC Range'!B$2:C$4899,2,FALSE())="",1,0.5)</f>
        <v>0.5</v>
      </c>
    </row>
    <row r="1699" spans="1:18" ht="14.25" customHeight="1" x14ac:dyDescent="0.35">
      <c r="A1699" t="s">
        <v>13063</v>
      </c>
      <c r="B1699" t="s">
        <v>13064</v>
      </c>
      <c r="C1699" t="s">
        <v>13179</v>
      </c>
      <c r="D1699" t="s">
        <v>3981</v>
      </c>
      <c r="F1699">
        <v>0</v>
      </c>
      <c r="G1699" t="s">
        <v>13180</v>
      </c>
      <c r="H1699" t="s">
        <v>13181</v>
      </c>
      <c r="I1699">
        <v>31081</v>
      </c>
      <c r="J1699">
        <v>9400</v>
      </c>
      <c r="K1699">
        <v>9400</v>
      </c>
      <c r="L1699" s="10">
        <v>666</v>
      </c>
      <c r="M1699" s="10">
        <v>824</v>
      </c>
      <c r="N1699" s="10">
        <v>961</v>
      </c>
      <c r="O1699" s="10">
        <v>1337</v>
      </c>
      <c r="P1699" s="10">
        <v>1594</v>
      </c>
      <c r="Q1699" t="str">
        <f>VLOOKUP(I1699,'CoC Range'!A$2:B$4899,2,FALSE())</f>
        <v>NE-500</v>
      </c>
      <c r="R1699">
        <f>IF(VLOOKUP(Q1699,'CoC Range'!B$2:C$4899,2,FALSE())="",1,0.5)</f>
        <v>0.5</v>
      </c>
    </row>
    <row r="1700" spans="1:18" ht="14.25" customHeight="1" x14ac:dyDescent="0.35">
      <c r="A1700" t="s">
        <v>13063</v>
      </c>
      <c r="B1700" t="s">
        <v>13064</v>
      </c>
      <c r="C1700" t="s">
        <v>13182</v>
      </c>
      <c r="D1700" t="s">
        <v>5089</v>
      </c>
      <c r="F1700">
        <v>0</v>
      </c>
      <c r="G1700" t="s">
        <v>13183</v>
      </c>
      <c r="H1700" t="s">
        <v>13184</v>
      </c>
      <c r="I1700">
        <v>31083</v>
      </c>
      <c r="J1700">
        <v>3094</v>
      </c>
      <c r="K1700">
        <v>3094</v>
      </c>
      <c r="L1700" s="10">
        <v>666</v>
      </c>
      <c r="M1700" s="10">
        <v>752</v>
      </c>
      <c r="N1700" s="10">
        <v>961</v>
      </c>
      <c r="O1700" s="10">
        <v>1268</v>
      </c>
      <c r="P1700" s="10">
        <v>1272</v>
      </c>
      <c r="Q1700" t="str">
        <f>VLOOKUP(I1700,'CoC Range'!A$2:B$4899,2,FALSE())</f>
        <v>NE-500</v>
      </c>
      <c r="R1700">
        <f>IF(VLOOKUP(Q1700,'CoC Range'!B$2:C$4899,2,FALSE())="",1,0.5)</f>
        <v>0.5</v>
      </c>
    </row>
    <row r="1701" spans="1:18" ht="14.25" customHeight="1" x14ac:dyDescent="0.35">
      <c r="A1701" t="s">
        <v>13063</v>
      </c>
      <c r="B1701" t="s">
        <v>13064</v>
      </c>
      <c r="C1701" t="s">
        <v>13185</v>
      </c>
      <c r="D1701" t="s">
        <v>6131</v>
      </c>
      <c r="F1701">
        <v>0</v>
      </c>
      <c r="G1701" t="s">
        <v>13186</v>
      </c>
      <c r="H1701" t="s">
        <v>13187</v>
      </c>
      <c r="I1701">
        <v>31085</v>
      </c>
      <c r="J1701">
        <v>919</v>
      </c>
      <c r="K1701">
        <v>919</v>
      </c>
      <c r="L1701" s="10">
        <v>666</v>
      </c>
      <c r="M1701" s="10">
        <v>732</v>
      </c>
      <c r="N1701" s="10">
        <v>961</v>
      </c>
      <c r="O1701" s="10">
        <v>1187</v>
      </c>
      <c r="P1701" s="10">
        <v>1284</v>
      </c>
      <c r="Q1701" t="str">
        <f>VLOOKUP(I1701,'CoC Range'!A$2:B$4899,2,FALSE())</f>
        <v>NE-500</v>
      </c>
      <c r="R1701">
        <f>IF(VLOOKUP(Q1701,'CoC Range'!B$2:C$4899,2,FALSE())="",1,0.5)</f>
        <v>0.5</v>
      </c>
    </row>
    <row r="1702" spans="1:18" ht="14.25" customHeight="1" x14ac:dyDescent="0.35">
      <c r="A1702" t="s">
        <v>13063</v>
      </c>
      <c r="B1702" t="s">
        <v>13064</v>
      </c>
      <c r="C1702" t="s">
        <v>13188</v>
      </c>
      <c r="D1702" t="s">
        <v>6133</v>
      </c>
      <c r="F1702">
        <v>0</v>
      </c>
      <c r="G1702" t="s">
        <v>13189</v>
      </c>
      <c r="H1702" t="s">
        <v>13190</v>
      </c>
      <c r="I1702">
        <v>31087</v>
      </c>
      <c r="J1702">
        <v>2620</v>
      </c>
      <c r="K1702">
        <v>2620</v>
      </c>
      <c r="L1702" s="10">
        <v>666</v>
      </c>
      <c r="M1702" s="10">
        <v>732</v>
      </c>
      <c r="N1702" s="10">
        <v>961</v>
      </c>
      <c r="O1702" s="10">
        <v>1152</v>
      </c>
      <c r="P1702" s="10">
        <v>1496</v>
      </c>
      <c r="Q1702" t="str">
        <f>VLOOKUP(I1702,'CoC Range'!A$2:B$4899,2,FALSE())</f>
        <v>NE-500</v>
      </c>
      <c r="R1702">
        <f>IF(VLOOKUP(Q1702,'CoC Range'!B$2:C$4899,2,FALSE())="",1,0.5)</f>
        <v>0.5</v>
      </c>
    </row>
    <row r="1703" spans="1:18" ht="14.25" customHeight="1" x14ac:dyDescent="0.35">
      <c r="A1703" t="s">
        <v>13063</v>
      </c>
      <c r="B1703" t="s">
        <v>13064</v>
      </c>
      <c r="C1703" t="s">
        <v>13191</v>
      </c>
      <c r="D1703" t="s">
        <v>5880</v>
      </c>
      <c r="F1703">
        <v>0</v>
      </c>
      <c r="G1703" t="s">
        <v>13192</v>
      </c>
      <c r="H1703" t="s">
        <v>13193</v>
      </c>
      <c r="I1703">
        <v>31089</v>
      </c>
      <c r="J1703">
        <v>10149</v>
      </c>
      <c r="K1703">
        <v>10149</v>
      </c>
      <c r="L1703" s="10">
        <v>663</v>
      </c>
      <c r="M1703" s="10">
        <v>802</v>
      </c>
      <c r="N1703" s="10">
        <v>961</v>
      </c>
      <c r="O1703" s="10">
        <v>1152</v>
      </c>
      <c r="P1703" s="10">
        <v>1284</v>
      </c>
      <c r="Q1703" t="str">
        <f>VLOOKUP(I1703,'CoC Range'!A$2:B$4899,2,FALSE())</f>
        <v>NE-500</v>
      </c>
      <c r="R1703">
        <f>IF(VLOOKUP(Q1703,'CoC Range'!B$2:C$4899,2,FALSE())="",1,0.5)</f>
        <v>0.5</v>
      </c>
    </row>
    <row r="1704" spans="1:18" ht="14.25" customHeight="1" x14ac:dyDescent="0.35">
      <c r="A1704" t="s">
        <v>13063</v>
      </c>
      <c r="B1704" t="s">
        <v>13064</v>
      </c>
      <c r="C1704" t="s">
        <v>13194</v>
      </c>
      <c r="D1704" t="s">
        <v>6136</v>
      </c>
      <c r="F1704">
        <v>0</v>
      </c>
      <c r="G1704" t="s">
        <v>13195</v>
      </c>
      <c r="H1704" t="s">
        <v>13196</v>
      </c>
      <c r="I1704">
        <v>31091</v>
      </c>
      <c r="J1704">
        <v>659</v>
      </c>
      <c r="K1704">
        <v>659</v>
      </c>
      <c r="L1704" s="10">
        <v>666</v>
      </c>
      <c r="M1704" s="10">
        <v>874</v>
      </c>
      <c r="N1704" s="10">
        <v>961</v>
      </c>
      <c r="O1704" s="10">
        <v>1187</v>
      </c>
      <c r="P1704" s="10">
        <v>1284</v>
      </c>
      <c r="Q1704" t="str">
        <f>VLOOKUP(I1704,'CoC Range'!A$2:B$4899,2,FALSE())</f>
        <v>NE-500</v>
      </c>
      <c r="R1704">
        <f>IF(VLOOKUP(Q1704,'CoC Range'!B$2:C$4899,2,FALSE())="",1,0.5)</f>
        <v>0.5</v>
      </c>
    </row>
    <row r="1705" spans="1:18" ht="14.25" customHeight="1" x14ac:dyDescent="0.35">
      <c r="A1705" t="s">
        <v>13063</v>
      </c>
      <c r="B1705" t="s">
        <v>13064</v>
      </c>
      <c r="C1705" t="s">
        <v>13197</v>
      </c>
      <c r="D1705" t="s">
        <v>3605</v>
      </c>
      <c r="F1705">
        <v>1</v>
      </c>
      <c r="G1705" t="s">
        <v>13198</v>
      </c>
      <c r="H1705" t="s">
        <v>13199</v>
      </c>
      <c r="I1705">
        <v>31093</v>
      </c>
      <c r="J1705">
        <v>6476</v>
      </c>
      <c r="K1705">
        <v>6476</v>
      </c>
      <c r="L1705" s="10">
        <v>752</v>
      </c>
      <c r="M1705" s="10">
        <v>910</v>
      </c>
      <c r="N1705" s="10">
        <v>1049</v>
      </c>
      <c r="O1705" s="10">
        <v>1258</v>
      </c>
      <c r="P1705" s="10">
        <v>1389</v>
      </c>
      <c r="Q1705" t="str">
        <f>VLOOKUP(I1705,'CoC Range'!A$2:B$4899,2,FALSE())</f>
        <v>NE-500</v>
      </c>
      <c r="R1705">
        <f>IF(VLOOKUP(Q1705,'CoC Range'!B$2:C$4899,2,FALSE())="",1,0.5)</f>
        <v>0.5</v>
      </c>
    </row>
    <row r="1706" spans="1:18" ht="14.25" customHeight="1" x14ac:dyDescent="0.35">
      <c r="A1706" t="s">
        <v>13063</v>
      </c>
      <c r="B1706" t="s">
        <v>13064</v>
      </c>
      <c r="C1706" t="s">
        <v>13200</v>
      </c>
      <c r="D1706" t="s">
        <v>3399</v>
      </c>
      <c r="F1706">
        <v>0</v>
      </c>
      <c r="G1706" t="s">
        <v>13201</v>
      </c>
      <c r="H1706" t="s">
        <v>13202</v>
      </c>
      <c r="I1706">
        <v>31095</v>
      </c>
      <c r="J1706">
        <v>7185</v>
      </c>
      <c r="K1706">
        <v>7185</v>
      </c>
      <c r="L1706" s="10">
        <v>666</v>
      </c>
      <c r="M1706" s="10">
        <v>759</v>
      </c>
      <c r="N1706" s="10">
        <v>961</v>
      </c>
      <c r="O1706" s="10">
        <v>1337</v>
      </c>
      <c r="P1706" s="10">
        <v>1476</v>
      </c>
      <c r="Q1706" t="str">
        <f>VLOOKUP(I1706,'CoC Range'!A$2:B$4899,2,FALSE())</f>
        <v>NE-500</v>
      </c>
      <c r="R1706">
        <f>IF(VLOOKUP(Q1706,'CoC Range'!B$2:C$4899,2,FALSE())="",1,0.5)</f>
        <v>0.5</v>
      </c>
    </row>
    <row r="1707" spans="1:18" ht="14.25" customHeight="1" x14ac:dyDescent="0.35">
      <c r="A1707" t="s">
        <v>13063</v>
      </c>
      <c r="B1707" t="s">
        <v>13064</v>
      </c>
      <c r="C1707" t="s">
        <v>13203</v>
      </c>
      <c r="D1707" t="s">
        <v>3613</v>
      </c>
      <c r="F1707">
        <v>0</v>
      </c>
      <c r="G1707" t="s">
        <v>13204</v>
      </c>
      <c r="H1707" t="s">
        <v>13205</v>
      </c>
      <c r="I1707">
        <v>31097</v>
      </c>
      <c r="J1707">
        <v>5294</v>
      </c>
      <c r="K1707">
        <v>5294</v>
      </c>
      <c r="L1707" s="10">
        <v>681</v>
      </c>
      <c r="M1707" s="10">
        <v>748</v>
      </c>
      <c r="N1707" s="10">
        <v>982</v>
      </c>
      <c r="O1707" s="10">
        <v>1177</v>
      </c>
      <c r="P1707" s="10">
        <v>1312</v>
      </c>
      <c r="Q1707" t="str">
        <f>VLOOKUP(I1707,'CoC Range'!A$2:B$4899,2,FALSE())</f>
        <v>NE-500</v>
      </c>
      <c r="R1707">
        <f>IF(VLOOKUP(Q1707,'CoC Range'!B$2:C$4899,2,FALSE())="",1,0.5)</f>
        <v>0.5</v>
      </c>
    </row>
    <row r="1708" spans="1:18" ht="14.25" customHeight="1" x14ac:dyDescent="0.35">
      <c r="A1708" t="s">
        <v>13063</v>
      </c>
      <c r="B1708" t="s">
        <v>13064</v>
      </c>
      <c r="C1708" t="s">
        <v>13206</v>
      </c>
      <c r="D1708" t="s">
        <v>6141</v>
      </c>
      <c r="F1708">
        <v>0</v>
      </c>
      <c r="G1708" t="s">
        <v>13207</v>
      </c>
      <c r="H1708" t="s">
        <v>13208</v>
      </c>
      <c r="I1708">
        <v>31099</v>
      </c>
      <c r="J1708">
        <v>6655</v>
      </c>
      <c r="K1708">
        <v>6655</v>
      </c>
      <c r="L1708" s="10">
        <v>689</v>
      </c>
      <c r="M1708" s="10">
        <v>757</v>
      </c>
      <c r="N1708" s="10">
        <v>993</v>
      </c>
      <c r="O1708" s="10">
        <v>1191</v>
      </c>
      <c r="P1708" s="10">
        <v>1327</v>
      </c>
      <c r="Q1708" t="str">
        <f>VLOOKUP(I1708,'CoC Range'!A$2:B$4899,2,FALSE())</f>
        <v>NE-500</v>
      </c>
      <c r="R1708">
        <f>IF(VLOOKUP(Q1708,'CoC Range'!B$2:C$4899,2,FALSE())="",1,0.5)</f>
        <v>0.5</v>
      </c>
    </row>
    <row r="1709" spans="1:18" ht="14.25" customHeight="1" x14ac:dyDescent="0.35">
      <c r="A1709" t="s">
        <v>13063</v>
      </c>
      <c r="B1709" t="s">
        <v>13064</v>
      </c>
      <c r="C1709" t="s">
        <v>13209</v>
      </c>
      <c r="D1709" t="s">
        <v>6143</v>
      </c>
      <c r="F1709">
        <v>0</v>
      </c>
      <c r="G1709" t="s">
        <v>13210</v>
      </c>
      <c r="H1709" t="s">
        <v>13211</v>
      </c>
      <c r="I1709">
        <v>31101</v>
      </c>
      <c r="J1709">
        <v>8303</v>
      </c>
      <c r="K1709">
        <v>8303</v>
      </c>
      <c r="L1709" s="10">
        <v>666</v>
      </c>
      <c r="M1709" s="10">
        <v>760</v>
      </c>
      <c r="N1709" s="10">
        <v>961</v>
      </c>
      <c r="O1709" s="10">
        <v>1172</v>
      </c>
      <c r="P1709" s="10">
        <v>1327</v>
      </c>
      <c r="Q1709" t="str">
        <f>VLOOKUP(I1709,'CoC Range'!A$2:B$4899,2,FALSE())</f>
        <v>NE-500</v>
      </c>
      <c r="R1709">
        <f>IF(VLOOKUP(Q1709,'CoC Range'!B$2:C$4899,2,FALSE())="",1,0.5)</f>
        <v>0.5</v>
      </c>
    </row>
    <row r="1710" spans="1:18" ht="14.25" customHeight="1" x14ac:dyDescent="0.35">
      <c r="A1710" t="s">
        <v>13063</v>
      </c>
      <c r="B1710" t="s">
        <v>13064</v>
      </c>
      <c r="C1710" t="s">
        <v>13212</v>
      </c>
      <c r="D1710" t="s">
        <v>6145</v>
      </c>
      <c r="F1710">
        <v>0</v>
      </c>
      <c r="G1710" t="s">
        <v>13213</v>
      </c>
      <c r="H1710" t="s">
        <v>13214</v>
      </c>
      <c r="I1710">
        <v>31103</v>
      </c>
      <c r="J1710">
        <v>987</v>
      </c>
      <c r="K1710">
        <v>987</v>
      </c>
      <c r="L1710" s="10">
        <v>666</v>
      </c>
      <c r="M1710" s="10">
        <v>732</v>
      </c>
      <c r="N1710" s="10">
        <v>961</v>
      </c>
      <c r="O1710" s="10">
        <v>1187</v>
      </c>
      <c r="P1710" s="10">
        <v>1284</v>
      </c>
      <c r="Q1710" t="str">
        <f>VLOOKUP(I1710,'CoC Range'!A$2:B$4899,2,FALSE())</f>
        <v>NE-500</v>
      </c>
      <c r="R1710">
        <f>IF(VLOOKUP(Q1710,'CoC Range'!B$2:C$4899,2,FALSE())="",1,0.5)</f>
        <v>0.5</v>
      </c>
    </row>
    <row r="1711" spans="1:18" ht="14.25" customHeight="1" x14ac:dyDescent="0.35">
      <c r="A1711" t="s">
        <v>13063</v>
      </c>
      <c r="B1711" t="s">
        <v>13064</v>
      </c>
      <c r="C1711" t="s">
        <v>13215</v>
      </c>
      <c r="D1711" t="s">
        <v>6147</v>
      </c>
      <c r="F1711">
        <v>0</v>
      </c>
      <c r="G1711" t="s">
        <v>13216</v>
      </c>
      <c r="H1711" t="s">
        <v>13217</v>
      </c>
      <c r="I1711">
        <v>31105</v>
      </c>
      <c r="J1711">
        <v>3395</v>
      </c>
      <c r="K1711">
        <v>3395</v>
      </c>
      <c r="L1711" s="10">
        <v>708</v>
      </c>
      <c r="M1711" s="10">
        <v>732</v>
      </c>
      <c r="N1711" s="10">
        <v>961</v>
      </c>
      <c r="O1711" s="10">
        <v>1279</v>
      </c>
      <c r="P1711" s="10">
        <v>1351</v>
      </c>
      <c r="Q1711" t="str">
        <f>VLOOKUP(I1711,'CoC Range'!A$2:B$4899,2,FALSE())</f>
        <v>NE-500</v>
      </c>
      <c r="R1711">
        <f>IF(VLOOKUP(Q1711,'CoC Range'!B$2:C$4899,2,FALSE())="",1,0.5)</f>
        <v>0.5</v>
      </c>
    </row>
    <row r="1712" spans="1:18" ht="14.25" customHeight="1" x14ac:dyDescent="0.35">
      <c r="A1712" t="s">
        <v>13063</v>
      </c>
      <c r="B1712" t="s">
        <v>13064</v>
      </c>
      <c r="C1712" t="s">
        <v>13218</v>
      </c>
      <c r="D1712" t="s">
        <v>4484</v>
      </c>
      <c r="F1712">
        <v>0</v>
      </c>
      <c r="G1712" t="s">
        <v>13219</v>
      </c>
      <c r="H1712" t="s">
        <v>13220</v>
      </c>
      <c r="I1712">
        <v>31107</v>
      </c>
      <c r="J1712">
        <v>8415</v>
      </c>
      <c r="K1712">
        <v>8415</v>
      </c>
      <c r="L1712" s="10">
        <v>666</v>
      </c>
      <c r="M1712" s="10">
        <v>732</v>
      </c>
      <c r="N1712" s="10">
        <v>961</v>
      </c>
      <c r="O1712" s="10">
        <v>1152</v>
      </c>
      <c r="P1712" s="10">
        <v>1351</v>
      </c>
      <c r="Q1712" t="str">
        <f>VLOOKUP(I1712,'CoC Range'!A$2:B$4899,2,FALSE())</f>
        <v>NE-500</v>
      </c>
      <c r="R1712">
        <f>IF(VLOOKUP(Q1712,'CoC Range'!B$2:C$4899,2,FALSE())="",1,0.5)</f>
        <v>0.5</v>
      </c>
    </row>
    <row r="1713" spans="1:18" ht="14.25" customHeight="1" x14ac:dyDescent="0.35">
      <c r="A1713" t="s">
        <v>13063</v>
      </c>
      <c r="B1713" t="s">
        <v>13064</v>
      </c>
      <c r="C1713" t="s">
        <v>13221</v>
      </c>
      <c r="D1713" t="s">
        <v>6150</v>
      </c>
      <c r="F1713">
        <v>1</v>
      </c>
      <c r="G1713" t="s">
        <v>13222</v>
      </c>
      <c r="H1713" t="s">
        <v>13223</v>
      </c>
      <c r="I1713">
        <v>31109</v>
      </c>
      <c r="J1713">
        <v>322063</v>
      </c>
      <c r="K1713">
        <v>322063</v>
      </c>
      <c r="L1713" s="10">
        <v>855</v>
      </c>
      <c r="M1713" s="10">
        <v>926</v>
      </c>
      <c r="N1713" s="10">
        <v>1141</v>
      </c>
      <c r="O1713" s="10">
        <v>1587</v>
      </c>
      <c r="P1713" s="10">
        <v>1712</v>
      </c>
      <c r="Q1713" t="str">
        <f>VLOOKUP(I1713,'CoC Range'!A$2:B$4899,2,FALSE())</f>
        <v>NE-500</v>
      </c>
      <c r="R1713">
        <f>IF(VLOOKUP(Q1713,'CoC Range'!B$2:C$4899,2,FALSE())="",1,0.5)</f>
        <v>0.5</v>
      </c>
    </row>
    <row r="1714" spans="1:18" ht="14.25" customHeight="1" x14ac:dyDescent="0.35">
      <c r="A1714" t="s">
        <v>13063</v>
      </c>
      <c r="B1714" t="s">
        <v>13064</v>
      </c>
      <c r="C1714" t="s">
        <v>13224</v>
      </c>
      <c r="D1714" t="s">
        <v>3619</v>
      </c>
      <c r="F1714">
        <v>0</v>
      </c>
      <c r="G1714" t="s">
        <v>13225</v>
      </c>
      <c r="H1714" t="s">
        <v>13226</v>
      </c>
      <c r="I1714">
        <v>31111</v>
      </c>
      <c r="J1714">
        <v>34532</v>
      </c>
      <c r="K1714">
        <v>34532</v>
      </c>
      <c r="L1714" s="10">
        <v>796</v>
      </c>
      <c r="M1714" s="10">
        <v>802</v>
      </c>
      <c r="N1714" s="10">
        <v>1052</v>
      </c>
      <c r="O1714" s="10">
        <v>1261</v>
      </c>
      <c r="P1714" s="10">
        <v>1520</v>
      </c>
      <c r="Q1714" t="str">
        <f>VLOOKUP(I1714,'CoC Range'!A$2:B$4899,2,FALSE())</f>
        <v>NE-500</v>
      </c>
      <c r="R1714">
        <f>IF(VLOOKUP(Q1714,'CoC Range'!B$2:C$4899,2,FALSE())="",1,0.5)</f>
        <v>0.5</v>
      </c>
    </row>
    <row r="1715" spans="1:18" ht="14.25" customHeight="1" x14ac:dyDescent="0.35">
      <c r="A1715" t="s">
        <v>13063</v>
      </c>
      <c r="B1715" t="s">
        <v>13064</v>
      </c>
      <c r="C1715" t="s">
        <v>13227</v>
      </c>
      <c r="D1715" t="s">
        <v>3623</v>
      </c>
      <c r="F1715">
        <v>0</v>
      </c>
      <c r="G1715" t="s">
        <v>13228</v>
      </c>
      <c r="H1715" t="s">
        <v>13229</v>
      </c>
      <c r="I1715">
        <v>31113</v>
      </c>
      <c r="J1715">
        <v>839</v>
      </c>
      <c r="K1715">
        <v>839</v>
      </c>
      <c r="L1715" s="10">
        <v>666</v>
      </c>
      <c r="M1715" s="10">
        <v>732</v>
      </c>
      <c r="N1715" s="10">
        <v>961</v>
      </c>
      <c r="O1715" s="10">
        <v>1152</v>
      </c>
      <c r="P1715" s="10">
        <v>1284</v>
      </c>
      <c r="Q1715" t="str">
        <f>VLOOKUP(I1715,'CoC Range'!A$2:B$4899,2,FALSE())</f>
        <v>NE-500</v>
      </c>
      <c r="R1715">
        <f>IF(VLOOKUP(Q1715,'CoC Range'!B$2:C$4899,2,FALSE())="",1,0.5)</f>
        <v>0.5</v>
      </c>
    </row>
    <row r="1716" spans="1:18" ht="14.25" customHeight="1" x14ac:dyDescent="0.35">
      <c r="A1716" t="s">
        <v>13063</v>
      </c>
      <c r="B1716" t="s">
        <v>13064</v>
      </c>
      <c r="C1716" t="s">
        <v>13230</v>
      </c>
      <c r="D1716" t="s">
        <v>6154</v>
      </c>
      <c r="F1716">
        <v>0</v>
      </c>
      <c r="G1716" t="s">
        <v>13231</v>
      </c>
      <c r="H1716" t="s">
        <v>13232</v>
      </c>
      <c r="I1716">
        <v>31115</v>
      </c>
      <c r="J1716">
        <v>629</v>
      </c>
      <c r="K1716">
        <v>629</v>
      </c>
      <c r="L1716" s="10">
        <v>666</v>
      </c>
      <c r="M1716" s="10">
        <v>732</v>
      </c>
      <c r="N1716" s="10">
        <v>961</v>
      </c>
      <c r="O1716" s="10">
        <v>1279</v>
      </c>
      <c r="P1716" s="10">
        <v>1284</v>
      </c>
      <c r="Q1716" t="str">
        <f>VLOOKUP(I1716,'CoC Range'!A$2:B$4899,2,FALSE())</f>
        <v>NE-500</v>
      </c>
      <c r="R1716">
        <f>IF(VLOOKUP(Q1716,'CoC Range'!B$2:C$4899,2,FALSE())="",1,0.5)</f>
        <v>0.5</v>
      </c>
    </row>
    <row r="1717" spans="1:18" ht="14.25" customHeight="1" x14ac:dyDescent="0.35">
      <c r="A1717" t="s">
        <v>13063</v>
      </c>
      <c r="B1717" t="s">
        <v>13064</v>
      </c>
      <c r="C1717" t="s">
        <v>13233</v>
      </c>
      <c r="D1717" t="s">
        <v>4932</v>
      </c>
      <c r="F1717">
        <v>0</v>
      </c>
      <c r="G1717" t="s">
        <v>13234</v>
      </c>
      <c r="H1717" t="s">
        <v>13235</v>
      </c>
      <c r="I1717">
        <v>31117</v>
      </c>
      <c r="J1717">
        <v>456</v>
      </c>
      <c r="K1717">
        <v>456</v>
      </c>
      <c r="L1717" s="10">
        <v>680</v>
      </c>
      <c r="M1717" s="10">
        <v>747</v>
      </c>
      <c r="N1717" s="10">
        <v>980</v>
      </c>
      <c r="O1717" s="10">
        <v>1210</v>
      </c>
      <c r="P1717" s="10">
        <v>1309</v>
      </c>
      <c r="Q1717" t="str">
        <f>VLOOKUP(I1717,'CoC Range'!A$2:B$4899,2,FALSE())</f>
        <v>NE-500</v>
      </c>
      <c r="R1717">
        <f>IF(VLOOKUP(Q1717,'CoC Range'!B$2:C$4899,2,FALSE())="",1,0.5)</f>
        <v>0.5</v>
      </c>
    </row>
    <row r="1718" spans="1:18" ht="14.25" customHeight="1" x14ac:dyDescent="0.35">
      <c r="A1718" t="s">
        <v>13063</v>
      </c>
      <c r="B1718" t="s">
        <v>13064</v>
      </c>
      <c r="C1718" t="s">
        <v>13236</v>
      </c>
      <c r="D1718" t="s">
        <v>3415</v>
      </c>
      <c r="F1718">
        <v>0</v>
      </c>
      <c r="G1718" t="s">
        <v>13237</v>
      </c>
      <c r="H1718" t="s">
        <v>13238</v>
      </c>
      <c r="I1718">
        <v>31119</v>
      </c>
      <c r="J1718">
        <v>35538</v>
      </c>
      <c r="K1718">
        <v>35538</v>
      </c>
      <c r="L1718" s="10">
        <v>684</v>
      </c>
      <c r="M1718" s="10">
        <v>758</v>
      </c>
      <c r="N1718" s="10">
        <v>992</v>
      </c>
      <c r="O1718" s="10">
        <v>1285</v>
      </c>
      <c r="P1718" s="10">
        <v>1524</v>
      </c>
      <c r="Q1718" t="str">
        <f>VLOOKUP(I1718,'CoC Range'!A$2:B$4899,2,FALSE())</f>
        <v>NE-500</v>
      </c>
      <c r="R1718">
        <f>IF(VLOOKUP(Q1718,'CoC Range'!B$2:C$4899,2,FALSE())="",1,0.5)</f>
        <v>0.5</v>
      </c>
    </row>
    <row r="1719" spans="1:18" ht="14.25" customHeight="1" x14ac:dyDescent="0.35">
      <c r="A1719" t="s">
        <v>13063</v>
      </c>
      <c r="B1719" t="s">
        <v>13064</v>
      </c>
      <c r="C1719" t="s">
        <v>13239</v>
      </c>
      <c r="D1719" t="s">
        <v>6158</v>
      </c>
      <c r="F1719">
        <v>1</v>
      </c>
      <c r="G1719" t="s">
        <v>13240</v>
      </c>
      <c r="H1719" t="s">
        <v>13241</v>
      </c>
      <c r="I1719">
        <v>31121</v>
      </c>
      <c r="J1719">
        <v>7675</v>
      </c>
      <c r="K1719">
        <v>7675</v>
      </c>
      <c r="L1719" s="10">
        <v>689</v>
      </c>
      <c r="M1719" s="10">
        <v>732</v>
      </c>
      <c r="N1719" s="10">
        <v>961</v>
      </c>
      <c r="O1719" s="10">
        <v>1323</v>
      </c>
      <c r="P1719" s="10">
        <v>1612</v>
      </c>
      <c r="Q1719" t="str">
        <f>VLOOKUP(I1719,'CoC Range'!A$2:B$4899,2,FALSE())</f>
        <v>NE-500</v>
      </c>
      <c r="R1719">
        <f>IF(VLOOKUP(Q1719,'CoC Range'!B$2:C$4899,2,FALSE())="",1,0.5)</f>
        <v>0.5</v>
      </c>
    </row>
    <row r="1720" spans="1:18" ht="14.25" customHeight="1" x14ac:dyDescent="0.35">
      <c r="A1720" t="s">
        <v>13063</v>
      </c>
      <c r="B1720" t="s">
        <v>13064</v>
      </c>
      <c r="C1720" t="s">
        <v>13242</v>
      </c>
      <c r="D1720" t="s">
        <v>6160</v>
      </c>
      <c r="F1720">
        <v>0</v>
      </c>
      <c r="G1720" t="s">
        <v>13243</v>
      </c>
      <c r="H1720" t="s">
        <v>13244</v>
      </c>
      <c r="I1720">
        <v>31123</v>
      </c>
      <c r="J1720">
        <v>4562</v>
      </c>
      <c r="K1720">
        <v>4562</v>
      </c>
      <c r="L1720" s="10">
        <v>666</v>
      </c>
      <c r="M1720" s="10">
        <v>789</v>
      </c>
      <c r="N1720" s="10">
        <v>961</v>
      </c>
      <c r="O1720" s="10">
        <v>1152</v>
      </c>
      <c r="P1720" s="10">
        <v>1284</v>
      </c>
      <c r="Q1720" t="str">
        <f>VLOOKUP(I1720,'CoC Range'!A$2:B$4899,2,FALSE())</f>
        <v>NE-500</v>
      </c>
      <c r="R1720">
        <f>IF(VLOOKUP(Q1720,'CoC Range'!B$2:C$4899,2,FALSE())="",1,0.5)</f>
        <v>0.5</v>
      </c>
    </row>
    <row r="1721" spans="1:18" ht="14.25" customHeight="1" x14ac:dyDescent="0.35">
      <c r="A1721" t="s">
        <v>13063</v>
      </c>
      <c r="B1721" t="s">
        <v>13064</v>
      </c>
      <c r="C1721" t="s">
        <v>13245</v>
      </c>
      <c r="D1721" t="s">
        <v>6162</v>
      </c>
      <c r="F1721">
        <v>0</v>
      </c>
      <c r="G1721" t="s">
        <v>13246</v>
      </c>
      <c r="H1721" t="s">
        <v>13247</v>
      </c>
      <c r="I1721">
        <v>31125</v>
      </c>
      <c r="J1721">
        <v>3366</v>
      </c>
      <c r="K1721">
        <v>3366</v>
      </c>
      <c r="L1721" s="10">
        <v>666</v>
      </c>
      <c r="M1721" s="10">
        <v>732</v>
      </c>
      <c r="N1721" s="10">
        <v>961</v>
      </c>
      <c r="O1721" s="10">
        <v>1152</v>
      </c>
      <c r="P1721" s="10">
        <v>1272</v>
      </c>
      <c r="Q1721" t="str">
        <f>VLOOKUP(I1721,'CoC Range'!A$2:B$4899,2,FALSE())</f>
        <v>NE-500</v>
      </c>
      <c r="R1721">
        <f>IF(VLOOKUP(Q1721,'CoC Range'!B$2:C$4899,2,FALSE())="",1,0.5)</f>
        <v>0.5</v>
      </c>
    </row>
    <row r="1722" spans="1:18" ht="14.25" customHeight="1" x14ac:dyDescent="0.35">
      <c r="A1722" t="s">
        <v>13063</v>
      </c>
      <c r="B1722" t="s">
        <v>13064</v>
      </c>
      <c r="C1722" t="s">
        <v>13248</v>
      </c>
      <c r="D1722" t="s">
        <v>4945</v>
      </c>
      <c r="F1722">
        <v>0</v>
      </c>
      <c r="G1722" t="s">
        <v>13249</v>
      </c>
      <c r="H1722" t="s">
        <v>13250</v>
      </c>
      <c r="I1722">
        <v>31127</v>
      </c>
      <c r="J1722">
        <v>7019</v>
      </c>
      <c r="K1722">
        <v>7019</v>
      </c>
      <c r="L1722" s="10">
        <v>666</v>
      </c>
      <c r="M1722" s="10">
        <v>732</v>
      </c>
      <c r="N1722" s="10">
        <v>961</v>
      </c>
      <c r="O1722" s="10">
        <v>1337</v>
      </c>
      <c r="P1722" s="10">
        <v>1444</v>
      </c>
      <c r="Q1722" t="str">
        <f>VLOOKUP(I1722,'CoC Range'!A$2:B$4899,2,FALSE())</f>
        <v>NE-500</v>
      </c>
      <c r="R1722">
        <f>IF(VLOOKUP(Q1722,'CoC Range'!B$2:C$4899,2,FALSE())="",1,0.5)</f>
        <v>0.5</v>
      </c>
    </row>
    <row r="1723" spans="1:18" ht="14.25" customHeight="1" x14ac:dyDescent="0.35">
      <c r="A1723" t="s">
        <v>13063</v>
      </c>
      <c r="B1723" t="s">
        <v>13064</v>
      </c>
      <c r="C1723" t="s">
        <v>13251</v>
      </c>
      <c r="D1723" t="s">
        <v>6165</v>
      </c>
      <c r="F1723">
        <v>0</v>
      </c>
      <c r="G1723" t="s">
        <v>13252</v>
      </c>
      <c r="H1723" t="s">
        <v>13253</v>
      </c>
      <c r="I1723">
        <v>31129</v>
      </c>
      <c r="J1723">
        <v>4092</v>
      </c>
      <c r="K1723">
        <v>4092</v>
      </c>
      <c r="L1723" s="10">
        <v>666</v>
      </c>
      <c r="M1723" s="10">
        <v>732</v>
      </c>
      <c r="N1723" s="10">
        <v>961</v>
      </c>
      <c r="O1723" s="10">
        <v>1174</v>
      </c>
      <c r="P1723" s="10">
        <v>1284</v>
      </c>
      <c r="Q1723" t="str">
        <f>VLOOKUP(I1723,'CoC Range'!A$2:B$4899,2,FALSE())</f>
        <v>NE-500</v>
      </c>
      <c r="R1723">
        <f>IF(VLOOKUP(Q1723,'CoC Range'!B$2:C$4899,2,FALSE())="",1,0.5)</f>
        <v>0.5</v>
      </c>
    </row>
    <row r="1724" spans="1:18" ht="14.25" customHeight="1" x14ac:dyDescent="0.35">
      <c r="A1724" t="s">
        <v>13063</v>
      </c>
      <c r="B1724" t="s">
        <v>13064</v>
      </c>
      <c r="C1724" t="s">
        <v>13254</v>
      </c>
      <c r="D1724" t="s">
        <v>6167</v>
      </c>
      <c r="F1724">
        <v>0</v>
      </c>
      <c r="G1724" t="s">
        <v>13255</v>
      </c>
      <c r="H1724" t="s">
        <v>13256</v>
      </c>
      <c r="I1724">
        <v>31131</v>
      </c>
      <c r="J1724">
        <v>15995</v>
      </c>
      <c r="K1724">
        <v>15995</v>
      </c>
      <c r="L1724" s="10">
        <v>713</v>
      </c>
      <c r="M1724" s="10">
        <v>783</v>
      </c>
      <c r="N1724" s="10">
        <v>1028</v>
      </c>
      <c r="O1724" s="10">
        <v>1371</v>
      </c>
      <c r="P1724" s="10">
        <v>1432</v>
      </c>
      <c r="Q1724" t="str">
        <f>VLOOKUP(I1724,'CoC Range'!A$2:B$4899,2,FALSE())</f>
        <v>NE-500</v>
      </c>
      <c r="R1724">
        <f>IF(VLOOKUP(Q1724,'CoC Range'!B$2:C$4899,2,FALSE())="",1,0.5)</f>
        <v>0.5</v>
      </c>
    </row>
    <row r="1725" spans="1:18" ht="14.25" customHeight="1" x14ac:dyDescent="0.35">
      <c r="A1725" t="s">
        <v>13063</v>
      </c>
      <c r="B1725" t="s">
        <v>13064</v>
      </c>
      <c r="C1725" t="s">
        <v>13257</v>
      </c>
      <c r="D1725" t="s">
        <v>4959</v>
      </c>
      <c r="F1725">
        <v>0</v>
      </c>
      <c r="G1725" t="s">
        <v>13258</v>
      </c>
      <c r="H1725" t="s">
        <v>13259</v>
      </c>
      <c r="I1725">
        <v>31133</v>
      </c>
      <c r="J1725">
        <v>2553</v>
      </c>
      <c r="K1725">
        <v>2553</v>
      </c>
      <c r="L1725" s="10">
        <v>666</v>
      </c>
      <c r="M1725" s="10">
        <v>753</v>
      </c>
      <c r="N1725" s="10">
        <v>961</v>
      </c>
      <c r="O1725" s="10">
        <v>1152</v>
      </c>
      <c r="P1725" s="10">
        <v>1284</v>
      </c>
      <c r="Q1725" t="str">
        <f>VLOOKUP(I1725,'CoC Range'!A$2:B$4899,2,FALSE())</f>
        <v>NE-500</v>
      </c>
      <c r="R1725">
        <f>IF(VLOOKUP(Q1725,'CoC Range'!B$2:C$4899,2,FALSE())="",1,0.5)</f>
        <v>0.5</v>
      </c>
    </row>
    <row r="1726" spans="1:18" ht="14.25" customHeight="1" x14ac:dyDescent="0.35">
      <c r="A1726" t="s">
        <v>13063</v>
      </c>
      <c r="B1726" t="s">
        <v>13064</v>
      </c>
      <c r="C1726" t="s">
        <v>13260</v>
      </c>
      <c r="D1726" t="s">
        <v>6170</v>
      </c>
      <c r="F1726">
        <v>0</v>
      </c>
      <c r="G1726" t="s">
        <v>13261</v>
      </c>
      <c r="H1726" t="s">
        <v>13262</v>
      </c>
      <c r="I1726">
        <v>31135</v>
      </c>
      <c r="J1726">
        <v>2860</v>
      </c>
      <c r="K1726">
        <v>2860</v>
      </c>
      <c r="L1726" s="10">
        <v>666</v>
      </c>
      <c r="M1726" s="10">
        <v>849</v>
      </c>
      <c r="N1726" s="10">
        <v>961</v>
      </c>
      <c r="O1726" s="10">
        <v>1152</v>
      </c>
      <c r="P1726" s="10">
        <v>1284</v>
      </c>
      <c r="Q1726" t="str">
        <f>VLOOKUP(I1726,'CoC Range'!A$2:B$4899,2,FALSE())</f>
        <v>NE-500</v>
      </c>
      <c r="R1726">
        <f>IF(VLOOKUP(Q1726,'CoC Range'!B$2:C$4899,2,FALSE())="",1,0.5)</f>
        <v>0.5</v>
      </c>
    </row>
    <row r="1727" spans="1:18" ht="14.25" customHeight="1" x14ac:dyDescent="0.35">
      <c r="A1727" t="s">
        <v>13063</v>
      </c>
      <c r="B1727" t="s">
        <v>13064</v>
      </c>
      <c r="C1727" t="s">
        <v>13263</v>
      </c>
      <c r="D1727" t="s">
        <v>5929</v>
      </c>
      <c r="F1727">
        <v>0</v>
      </c>
      <c r="G1727" t="s">
        <v>13264</v>
      </c>
      <c r="H1727" t="s">
        <v>13265</v>
      </c>
      <c r="I1727">
        <v>31137</v>
      </c>
      <c r="J1727">
        <v>8966</v>
      </c>
      <c r="K1727">
        <v>8966</v>
      </c>
      <c r="L1727" s="10">
        <v>666</v>
      </c>
      <c r="M1727" s="10">
        <v>760</v>
      </c>
      <c r="N1727" s="10">
        <v>961</v>
      </c>
      <c r="O1727" s="10">
        <v>1311</v>
      </c>
      <c r="P1727" s="10">
        <v>1463</v>
      </c>
      <c r="Q1727" t="str">
        <f>VLOOKUP(I1727,'CoC Range'!A$2:B$4899,2,FALSE())</f>
        <v>NE-500</v>
      </c>
      <c r="R1727">
        <f>IF(VLOOKUP(Q1727,'CoC Range'!B$2:C$4899,2,FALSE())="",1,0.5)</f>
        <v>0.5</v>
      </c>
    </row>
    <row r="1728" spans="1:18" ht="14.25" customHeight="1" x14ac:dyDescent="0.35">
      <c r="A1728" t="s">
        <v>13063</v>
      </c>
      <c r="B1728" t="s">
        <v>13064</v>
      </c>
      <c r="C1728" t="s">
        <v>13266</v>
      </c>
      <c r="D1728" t="s">
        <v>4245</v>
      </c>
      <c r="F1728">
        <v>0</v>
      </c>
      <c r="G1728" t="s">
        <v>13267</v>
      </c>
      <c r="H1728" t="s">
        <v>13268</v>
      </c>
      <c r="I1728">
        <v>31139</v>
      </c>
      <c r="J1728">
        <v>7301</v>
      </c>
      <c r="K1728">
        <v>7301</v>
      </c>
      <c r="L1728" s="10">
        <v>666</v>
      </c>
      <c r="M1728" s="10">
        <v>810</v>
      </c>
      <c r="N1728" s="10">
        <v>961</v>
      </c>
      <c r="O1728" s="10">
        <v>1152</v>
      </c>
      <c r="P1728" s="10">
        <v>1541</v>
      </c>
      <c r="Q1728" t="str">
        <f>VLOOKUP(I1728,'CoC Range'!A$2:B$4899,2,FALSE())</f>
        <v>NE-500</v>
      </c>
      <c r="R1728">
        <f>IF(VLOOKUP(Q1728,'CoC Range'!B$2:C$4899,2,FALSE())="",1,0.5)</f>
        <v>0.5</v>
      </c>
    </row>
    <row r="1729" spans="1:18" ht="14.25" customHeight="1" x14ac:dyDescent="0.35">
      <c r="A1729" t="s">
        <v>13063</v>
      </c>
      <c r="B1729" t="s">
        <v>13064</v>
      </c>
      <c r="C1729" t="s">
        <v>13269</v>
      </c>
      <c r="D1729" t="s">
        <v>5932</v>
      </c>
      <c r="F1729">
        <v>0</v>
      </c>
      <c r="G1729" t="s">
        <v>13270</v>
      </c>
      <c r="H1729" t="s">
        <v>13271</v>
      </c>
      <c r="I1729">
        <v>31141</v>
      </c>
      <c r="J1729">
        <v>34219</v>
      </c>
      <c r="K1729">
        <v>34219</v>
      </c>
      <c r="L1729" s="10">
        <v>736</v>
      </c>
      <c r="M1729" s="10">
        <v>809</v>
      </c>
      <c r="N1729" s="10">
        <v>1061</v>
      </c>
      <c r="O1729" s="10">
        <v>1399</v>
      </c>
      <c r="P1729" s="10">
        <v>1405</v>
      </c>
      <c r="Q1729" t="str">
        <f>VLOOKUP(I1729,'CoC Range'!A$2:B$4899,2,FALSE())</f>
        <v>NE-500</v>
      </c>
      <c r="R1729">
        <f>IF(VLOOKUP(Q1729,'CoC Range'!B$2:C$4899,2,FALSE())="",1,0.5)</f>
        <v>0.5</v>
      </c>
    </row>
    <row r="1730" spans="1:18" ht="14.25" customHeight="1" x14ac:dyDescent="0.35">
      <c r="A1730" t="s">
        <v>13063</v>
      </c>
      <c r="B1730" t="s">
        <v>13064</v>
      </c>
      <c r="C1730" t="s">
        <v>13272</v>
      </c>
      <c r="D1730" t="s">
        <v>3647</v>
      </c>
      <c r="F1730">
        <v>0</v>
      </c>
      <c r="G1730" t="s">
        <v>13273</v>
      </c>
      <c r="H1730" t="s">
        <v>13274</v>
      </c>
      <c r="I1730">
        <v>31143</v>
      </c>
      <c r="J1730">
        <v>5182</v>
      </c>
      <c r="K1730">
        <v>5182</v>
      </c>
      <c r="L1730" s="10">
        <v>666</v>
      </c>
      <c r="M1730" s="10">
        <v>732</v>
      </c>
      <c r="N1730" s="10">
        <v>961</v>
      </c>
      <c r="O1730" s="10">
        <v>1152</v>
      </c>
      <c r="P1730" s="10">
        <v>1284</v>
      </c>
      <c r="Q1730" t="str">
        <f>VLOOKUP(I1730,'CoC Range'!A$2:B$4899,2,FALSE())</f>
        <v>NE-500</v>
      </c>
      <c r="R1730">
        <f>IF(VLOOKUP(Q1730,'CoC Range'!B$2:C$4899,2,FALSE())="",1,0.5)</f>
        <v>0.5</v>
      </c>
    </row>
    <row r="1731" spans="1:18" ht="14.25" customHeight="1" x14ac:dyDescent="0.35">
      <c r="A1731" t="s">
        <v>13063</v>
      </c>
      <c r="B1731" t="s">
        <v>13064</v>
      </c>
      <c r="C1731" t="s">
        <v>13275</v>
      </c>
      <c r="D1731" t="s">
        <v>6176</v>
      </c>
      <c r="F1731">
        <v>0</v>
      </c>
      <c r="G1731" t="s">
        <v>13276</v>
      </c>
      <c r="H1731" t="s">
        <v>13277</v>
      </c>
      <c r="I1731">
        <v>31145</v>
      </c>
      <c r="J1731">
        <v>10690</v>
      </c>
      <c r="K1731">
        <v>10690</v>
      </c>
      <c r="L1731" s="10">
        <v>666</v>
      </c>
      <c r="M1731" s="10">
        <v>732</v>
      </c>
      <c r="N1731" s="10">
        <v>961</v>
      </c>
      <c r="O1731" s="10">
        <v>1152</v>
      </c>
      <c r="P1731" s="10">
        <v>1272</v>
      </c>
      <c r="Q1731" t="str">
        <f>VLOOKUP(I1731,'CoC Range'!A$2:B$4899,2,FALSE())</f>
        <v>NE-500</v>
      </c>
      <c r="R1731">
        <f>IF(VLOOKUP(Q1731,'CoC Range'!B$2:C$4899,2,FALSE())="",1,0.5)</f>
        <v>0.5</v>
      </c>
    </row>
    <row r="1732" spans="1:18" ht="14.25" customHeight="1" x14ac:dyDescent="0.35">
      <c r="A1732" t="s">
        <v>13063</v>
      </c>
      <c r="B1732" t="s">
        <v>13064</v>
      </c>
      <c r="C1732" t="s">
        <v>13278</v>
      </c>
      <c r="D1732" t="s">
        <v>6178</v>
      </c>
      <c r="F1732">
        <v>0</v>
      </c>
      <c r="G1732" t="s">
        <v>13279</v>
      </c>
      <c r="H1732" t="s">
        <v>13280</v>
      </c>
      <c r="I1732">
        <v>31147</v>
      </c>
      <c r="J1732">
        <v>7850</v>
      </c>
      <c r="K1732">
        <v>7850</v>
      </c>
      <c r="L1732" s="10">
        <v>666</v>
      </c>
      <c r="M1732" s="10">
        <v>732</v>
      </c>
      <c r="N1732" s="10">
        <v>961</v>
      </c>
      <c r="O1732" s="10">
        <v>1152</v>
      </c>
      <c r="P1732" s="10">
        <v>1272</v>
      </c>
      <c r="Q1732" t="str">
        <f>VLOOKUP(I1732,'CoC Range'!A$2:B$4899,2,FALSE())</f>
        <v>NE-500</v>
      </c>
      <c r="R1732">
        <f>IF(VLOOKUP(Q1732,'CoC Range'!B$2:C$4899,2,FALSE())="",1,0.5)</f>
        <v>0.5</v>
      </c>
    </row>
    <row r="1733" spans="1:18" ht="14.25" customHeight="1" x14ac:dyDescent="0.35">
      <c r="A1733" t="s">
        <v>13063</v>
      </c>
      <c r="B1733" t="s">
        <v>13064</v>
      </c>
      <c r="C1733" t="s">
        <v>13281</v>
      </c>
      <c r="D1733" t="s">
        <v>5668</v>
      </c>
      <c r="F1733">
        <v>0</v>
      </c>
      <c r="G1733" t="s">
        <v>13282</v>
      </c>
      <c r="H1733" t="s">
        <v>13283</v>
      </c>
      <c r="I1733">
        <v>31149</v>
      </c>
      <c r="J1733">
        <v>1312</v>
      </c>
      <c r="K1733">
        <v>1312</v>
      </c>
      <c r="L1733" s="10">
        <v>666</v>
      </c>
      <c r="M1733" s="10">
        <v>732</v>
      </c>
      <c r="N1733" s="10">
        <v>961</v>
      </c>
      <c r="O1733" s="10">
        <v>1187</v>
      </c>
      <c r="P1733" s="10">
        <v>1284</v>
      </c>
      <c r="Q1733" t="str">
        <f>VLOOKUP(I1733,'CoC Range'!A$2:B$4899,2,FALSE())</f>
        <v>NE-500</v>
      </c>
      <c r="R1733">
        <f>IF(VLOOKUP(Q1733,'CoC Range'!B$2:C$4899,2,FALSE())="",1,0.5)</f>
        <v>0.5</v>
      </c>
    </row>
    <row r="1734" spans="1:18" ht="14.25" customHeight="1" x14ac:dyDescent="0.35">
      <c r="A1734" t="s">
        <v>13063</v>
      </c>
      <c r="B1734" t="s">
        <v>13064</v>
      </c>
      <c r="C1734" t="s">
        <v>13284</v>
      </c>
      <c r="D1734" t="s">
        <v>3658</v>
      </c>
      <c r="F1734">
        <v>0</v>
      </c>
      <c r="G1734" t="s">
        <v>13285</v>
      </c>
      <c r="H1734" t="s">
        <v>13286</v>
      </c>
      <c r="I1734">
        <v>31151</v>
      </c>
      <c r="J1734">
        <v>14275</v>
      </c>
      <c r="K1734">
        <v>14275</v>
      </c>
      <c r="L1734" s="10">
        <v>666</v>
      </c>
      <c r="M1734" s="10">
        <v>732</v>
      </c>
      <c r="N1734" s="10">
        <v>961</v>
      </c>
      <c r="O1734" s="10">
        <v>1337</v>
      </c>
      <c r="P1734" s="10">
        <v>1446</v>
      </c>
      <c r="Q1734" t="str">
        <f>VLOOKUP(I1734,'CoC Range'!A$2:B$4899,2,FALSE())</f>
        <v>NE-500</v>
      </c>
      <c r="R1734">
        <f>IF(VLOOKUP(Q1734,'CoC Range'!B$2:C$4899,2,FALSE())="",1,0.5)</f>
        <v>0.5</v>
      </c>
    </row>
    <row r="1735" spans="1:18" ht="14.25" customHeight="1" x14ac:dyDescent="0.35">
      <c r="A1735" t="s">
        <v>13063</v>
      </c>
      <c r="B1735" t="s">
        <v>13064</v>
      </c>
      <c r="C1735" t="s">
        <v>10780</v>
      </c>
      <c r="D1735" t="s">
        <v>6182</v>
      </c>
      <c r="F1735">
        <v>1</v>
      </c>
      <c r="G1735" t="s">
        <v>10781</v>
      </c>
      <c r="H1735" t="s">
        <v>13287</v>
      </c>
      <c r="I1735">
        <v>31153</v>
      </c>
      <c r="J1735">
        <v>191272</v>
      </c>
      <c r="K1735">
        <v>191272</v>
      </c>
      <c r="L1735" s="10">
        <v>1090</v>
      </c>
      <c r="M1735" s="10">
        <v>1148</v>
      </c>
      <c r="N1735" s="10">
        <v>1368</v>
      </c>
      <c r="O1735" s="10">
        <v>1813</v>
      </c>
      <c r="P1735" s="10">
        <v>2046</v>
      </c>
      <c r="Q1735" t="str">
        <f>VLOOKUP(I1735,'CoC Range'!A$2:B$4899,2,FALSE())</f>
        <v>NE-501</v>
      </c>
      <c r="R1735">
        <f>IF(VLOOKUP(Q1735,'CoC Range'!B$2:C$4899,2,FALSE())="",1,0.5)</f>
        <v>0.5</v>
      </c>
    </row>
    <row r="1736" spans="1:18" ht="14.25" customHeight="1" x14ac:dyDescent="0.35">
      <c r="A1736" t="s">
        <v>13063</v>
      </c>
      <c r="B1736" t="s">
        <v>13064</v>
      </c>
      <c r="C1736" t="s">
        <v>13288</v>
      </c>
      <c r="D1736" t="s">
        <v>6184</v>
      </c>
      <c r="F1736">
        <v>1</v>
      </c>
      <c r="G1736" t="s">
        <v>13289</v>
      </c>
      <c r="H1736" t="s">
        <v>13290</v>
      </c>
      <c r="I1736">
        <v>31155</v>
      </c>
      <c r="J1736">
        <v>22374</v>
      </c>
      <c r="K1736">
        <v>22374</v>
      </c>
      <c r="L1736" s="10">
        <v>870</v>
      </c>
      <c r="M1736" s="10">
        <v>956</v>
      </c>
      <c r="N1736" s="10">
        <v>1089</v>
      </c>
      <c r="O1736" s="10">
        <v>1432</v>
      </c>
      <c r="P1736" s="10">
        <v>1619</v>
      </c>
      <c r="Q1736" t="str">
        <f>VLOOKUP(I1736,'CoC Range'!A$2:B$4899,2,FALSE())</f>
        <v>NE-500</v>
      </c>
      <c r="R1736">
        <f>IF(VLOOKUP(Q1736,'CoC Range'!B$2:C$4899,2,FALSE())="",1,0.5)</f>
        <v>0.5</v>
      </c>
    </row>
    <row r="1737" spans="1:18" ht="14.25" customHeight="1" x14ac:dyDescent="0.35">
      <c r="A1737" t="s">
        <v>13063</v>
      </c>
      <c r="B1737" t="s">
        <v>13064</v>
      </c>
      <c r="C1737" t="s">
        <v>13291</v>
      </c>
      <c r="D1737" t="s">
        <v>6186</v>
      </c>
      <c r="F1737">
        <v>0</v>
      </c>
      <c r="G1737" t="s">
        <v>13292</v>
      </c>
      <c r="H1737" t="s">
        <v>13293</v>
      </c>
      <c r="I1737">
        <v>31157</v>
      </c>
      <c r="J1737">
        <v>36048</v>
      </c>
      <c r="K1737">
        <v>36048</v>
      </c>
      <c r="L1737" s="10">
        <v>685</v>
      </c>
      <c r="M1737" s="10">
        <v>758</v>
      </c>
      <c r="N1737" s="10">
        <v>987</v>
      </c>
      <c r="O1737" s="10">
        <v>1314</v>
      </c>
      <c r="P1737" s="10">
        <v>1397</v>
      </c>
      <c r="Q1737" t="str">
        <f>VLOOKUP(I1737,'CoC Range'!A$2:B$4899,2,FALSE())</f>
        <v>NE-500</v>
      </c>
      <c r="R1737">
        <f>IF(VLOOKUP(Q1737,'CoC Range'!B$2:C$4899,2,FALSE())="",1,0.5)</f>
        <v>0.5</v>
      </c>
    </row>
    <row r="1738" spans="1:18" ht="14.25" customHeight="1" x14ac:dyDescent="0.35">
      <c r="A1738" t="s">
        <v>13063</v>
      </c>
      <c r="B1738" t="s">
        <v>13064</v>
      </c>
      <c r="C1738" t="s">
        <v>13294</v>
      </c>
      <c r="D1738" t="s">
        <v>4983</v>
      </c>
      <c r="F1738">
        <v>1</v>
      </c>
      <c r="G1738" t="s">
        <v>13295</v>
      </c>
      <c r="H1738" t="s">
        <v>13296</v>
      </c>
      <c r="I1738">
        <v>31159</v>
      </c>
      <c r="J1738">
        <v>17644</v>
      </c>
      <c r="K1738">
        <v>17644</v>
      </c>
      <c r="L1738" s="10">
        <v>730</v>
      </c>
      <c r="M1738" s="10">
        <v>756</v>
      </c>
      <c r="N1738" s="10">
        <v>967</v>
      </c>
      <c r="O1738" s="10">
        <v>1345</v>
      </c>
      <c r="P1738" s="10">
        <v>1450</v>
      </c>
      <c r="Q1738" t="str">
        <f>VLOOKUP(I1738,'CoC Range'!A$2:B$4899,2,FALSE())</f>
        <v>NE-500</v>
      </c>
      <c r="R1738">
        <f>IF(VLOOKUP(Q1738,'CoC Range'!B$2:C$4899,2,FALSE())="",1,0.5)</f>
        <v>0.5</v>
      </c>
    </row>
    <row r="1739" spans="1:18" ht="14.25" customHeight="1" x14ac:dyDescent="0.35">
      <c r="A1739" t="s">
        <v>13063</v>
      </c>
      <c r="B1739" t="s">
        <v>13064</v>
      </c>
      <c r="C1739" t="s">
        <v>13297</v>
      </c>
      <c r="D1739" t="s">
        <v>4987</v>
      </c>
      <c r="F1739">
        <v>0</v>
      </c>
      <c r="G1739" t="s">
        <v>13298</v>
      </c>
      <c r="H1739" t="s">
        <v>13299</v>
      </c>
      <c r="I1739">
        <v>31161</v>
      </c>
      <c r="J1739">
        <v>5102</v>
      </c>
      <c r="K1739">
        <v>5102</v>
      </c>
      <c r="L1739" s="10">
        <v>666</v>
      </c>
      <c r="M1739" s="10">
        <v>732</v>
      </c>
      <c r="N1739" s="10">
        <v>961</v>
      </c>
      <c r="O1739" s="10">
        <v>1152</v>
      </c>
      <c r="P1739" s="10">
        <v>1497</v>
      </c>
      <c r="Q1739" t="str">
        <f>VLOOKUP(I1739,'CoC Range'!A$2:B$4899,2,FALSE())</f>
        <v>NE-500</v>
      </c>
      <c r="R1739">
        <f>IF(VLOOKUP(Q1739,'CoC Range'!B$2:C$4899,2,FALSE())="",1,0.5)</f>
        <v>0.5</v>
      </c>
    </row>
    <row r="1740" spans="1:18" ht="14.25" customHeight="1" x14ac:dyDescent="0.35">
      <c r="A1740" t="s">
        <v>13063</v>
      </c>
      <c r="B1740" t="s">
        <v>13064</v>
      </c>
      <c r="C1740" t="s">
        <v>13300</v>
      </c>
      <c r="D1740" t="s">
        <v>4989</v>
      </c>
      <c r="F1740">
        <v>0</v>
      </c>
      <c r="G1740" t="s">
        <v>13301</v>
      </c>
      <c r="H1740" t="s">
        <v>13302</v>
      </c>
      <c r="I1740">
        <v>31163</v>
      </c>
      <c r="J1740">
        <v>2970</v>
      </c>
      <c r="K1740">
        <v>2970</v>
      </c>
      <c r="L1740" s="10">
        <v>666</v>
      </c>
      <c r="M1740" s="10">
        <v>732</v>
      </c>
      <c r="N1740" s="10">
        <v>961</v>
      </c>
      <c r="O1740" s="10">
        <v>1337</v>
      </c>
      <c r="P1740" s="10">
        <v>1507</v>
      </c>
      <c r="Q1740" t="str">
        <f>VLOOKUP(I1740,'CoC Range'!A$2:B$4899,2,FALSE())</f>
        <v>NE-500</v>
      </c>
      <c r="R1740">
        <f>IF(VLOOKUP(Q1740,'CoC Range'!B$2:C$4899,2,FALSE())="",1,0.5)</f>
        <v>0.5</v>
      </c>
    </row>
    <row r="1741" spans="1:18" ht="14.25" customHeight="1" x14ac:dyDescent="0.35">
      <c r="A1741" t="s">
        <v>13063</v>
      </c>
      <c r="B1741" t="s">
        <v>13064</v>
      </c>
      <c r="C1741" t="s">
        <v>13303</v>
      </c>
      <c r="D1741" t="s">
        <v>4822</v>
      </c>
      <c r="F1741">
        <v>0</v>
      </c>
      <c r="G1741" t="s">
        <v>13304</v>
      </c>
      <c r="H1741" t="s">
        <v>13305</v>
      </c>
      <c r="I1741">
        <v>31165</v>
      </c>
      <c r="J1741">
        <v>1162</v>
      </c>
      <c r="K1741">
        <v>1162</v>
      </c>
      <c r="L1741" s="10">
        <v>666</v>
      </c>
      <c r="M1741" s="10">
        <v>732</v>
      </c>
      <c r="N1741" s="10">
        <v>961</v>
      </c>
      <c r="O1741" s="10">
        <v>1187</v>
      </c>
      <c r="P1741" s="10">
        <v>1284</v>
      </c>
      <c r="Q1741" t="str">
        <f>VLOOKUP(I1741,'CoC Range'!A$2:B$4899,2,FALSE())</f>
        <v>NE-500</v>
      </c>
      <c r="R1741">
        <f>IF(VLOOKUP(Q1741,'CoC Range'!B$2:C$4899,2,FALSE())="",1,0.5)</f>
        <v>0.5</v>
      </c>
    </row>
    <row r="1742" spans="1:18" ht="14.25" customHeight="1" x14ac:dyDescent="0.35">
      <c r="A1742" t="s">
        <v>13063</v>
      </c>
      <c r="B1742" t="s">
        <v>13064</v>
      </c>
      <c r="C1742" t="s">
        <v>13306</v>
      </c>
      <c r="D1742" t="s">
        <v>4995</v>
      </c>
      <c r="F1742">
        <v>0</v>
      </c>
      <c r="G1742" t="s">
        <v>13307</v>
      </c>
      <c r="H1742" t="s">
        <v>13308</v>
      </c>
      <c r="I1742">
        <v>31167</v>
      </c>
      <c r="J1742">
        <v>5828</v>
      </c>
      <c r="K1742">
        <v>5828</v>
      </c>
      <c r="L1742" s="10">
        <v>773</v>
      </c>
      <c r="M1742" s="10">
        <v>849</v>
      </c>
      <c r="N1742" s="10">
        <v>1114</v>
      </c>
      <c r="O1742" s="10">
        <v>1336</v>
      </c>
      <c r="P1742" s="10">
        <v>1475</v>
      </c>
      <c r="Q1742" t="str">
        <f>VLOOKUP(I1742,'CoC Range'!A$2:B$4899,2,FALSE())</f>
        <v>NE-500</v>
      </c>
      <c r="R1742">
        <f>IF(VLOOKUP(Q1742,'CoC Range'!B$2:C$4899,2,FALSE())="",1,0.5)</f>
        <v>0.5</v>
      </c>
    </row>
    <row r="1743" spans="1:18" ht="14.25" customHeight="1" x14ac:dyDescent="0.35">
      <c r="A1743" t="s">
        <v>13063</v>
      </c>
      <c r="B1743" t="s">
        <v>13064</v>
      </c>
      <c r="C1743" t="s">
        <v>13309</v>
      </c>
      <c r="D1743" t="s">
        <v>6193</v>
      </c>
      <c r="F1743">
        <v>0</v>
      </c>
      <c r="G1743" t="s">
        <v>13310</v>
      </c>
      <c r="H1743" t="s">
        <v>13311</v>
      </c>
      <c r="I1743">
        <v>31169</v>
      </c>
      <c r="J1743">
        <v>5006</v>
      </c>
      <c r="K1743">
        <v>5006</v>
      </c>
      <c r="L1743" s="10">
        <v>666</v>
      </c>
      <c r="M1743" s="10">
        <v>732</v>
      </c>
      <c r="N1743" s="10">
        <v>961</v>
      </c>
      <c r="O1743" s="10">
        <v>1152</v>
      </c>
      <c r="P1743" s="10">
        <v>1272</v>
      </c>
      <c r="Q1743" t="str">
        <f>VLOOKUP(I1743,'CoC Range'!A$2:B$4899,2,FALSE())</f>
        <v>NE-500</v>
      </c>
      <c r="R1743">
        <f>IF(VLOOKUP(Q1743,'CoC Range'!B$2:C$4899,2,FALSE())="",1,0.5)</f>
        <v>0.5</v>
      </c>
    </row>
    <row r="1744" spans="1:18" ht="14.25" customHeight="1" x14ac:dyDescent="0.35">
      <c r="A1744" t="s">
        <v>13063</v>
      </c>
      <c r="B1744" t="s">
        <v>13064</v>
      </c>
      <c r="C1744" t="s">
        <v>13312</v>
      </c>
      <c r="D1744" t="s">
        <v>4283</v>
      </c>
      <c r="F1744">
        <v>0</v>
      </c>
      <c r="G1744" t="s">
        <v>13313</v>
      </c>
      <c r="H1744" t="s">
        <v>13314</v>
      </c>
      <c r="I1744">
        <v>31171</v>
      </c>
      <c r="J1744">
        <v>592</v>
      </c>
      <c r="K1744">
        <v>592</v>
      </c>
      <c r="L1744" s="10">
        <v>666</v>
      </c>
      <c r="M1744" s="10">
        <v>732</v>
      </c>
      <c r="N1744" s="10">
        <v>961</v>
      </c>
      <c r="O1744" s="10">
        <v>1187</v>
      </c>
      <c r="P1744" s="10">
        <v>1284</v>
      </c>
      <c r="Q1744" t="str">
        <f>VLOOKUP(I1744,'CoC Range'!A$2:B$4899,2,FALSE())</f>
        <v>NE-500</v>
      </c>
      <c r="R1744">
        <f>IF(VLOOKUP(Q1744,'CoC Range'!B$2:C$4899,2,FALSE())="",1,0.5)</f>
        <v>0.5</v>
      </c>
    </row>
    <row r="1745" spans="1:18" ht="14.25" customHeight="1" x14ac:dyDescent="0.35">
      <c r="A1745" t="s">
        <v>13063</v>
      </c>
      <c r="B1745" t="s">
        <v>13064</v>
      </c>
      <c r="C1745" t="s">
        <v>13315</v>
      </c>
      <c r="D1745" t="s">
        <v>6196</v>
      </c>
      <c r="F1745">
        <v>0</v>
      </c>
      <c r="G1745" t="s">
        <v>13316</v>
      </c>
      <c r="H1745" t="s">
        <v>13317</v>
      </c>
      <c r="I1745">
        <v>31173</v>
      </c>
      <c r="J1745">
        <v>6716</v>
      </c>
      <c r="K1745">
        <v>6716</v>
      </c>
      <c r="L1745" s="10">
        <v>666</v>
      </c>
      <c r="M1745" s="10">
        <v>799</v>
      </c>
      <c r="N1745" s="10">
        <v>961</v>
      </c>
      <c r="O1745" s="10">
        <v>1189</v>
      </c>
      <c r="P1745" s="10">
        <v>1272</v>
      </c>
      <c r="Q1745" t="str">
        <f>VLOOKUP(I1745,'CoC Range'!A$2:B$4899,2,FALSE())</f>
        <v>NE-500</v>
      </c>
      <c r="R1745">
        <f>IF(VLOOKUP(Q1745,'CoC Range'!B$2:C$4899,2,FALSE())="",1,0.5)</f>
        <v>0.5</v>
      </c>
    </row>
    <row r="1746" spans="1:18" ht="14.25" customHeight="1" x14ac:dyDescent="0.35">
      <c r="A1746" t="s">
        <v>13063</v>
      </c>
      <c r="B1746" t="s">
        <v>13064</v>
      </c>
      <c r="C1746" t="s">
        <v>13318</v>
      </c>
      <c r="D1746" t="s">
        <v>4409</v>
      </c>
      <c r="F1746">
        <v>0</v>
      </c>
      <c r="G1746" t="s">
        <v>13319</v>
      </c>
      <c r="H1746" t="s">
        <v>13320</v>
      </c>
      <c r="I1746">
        <v>31175</v>
      </c>
      <c r="J1746">
        <v>4053</v>
      </c>
      <c r="K1746">
        <v>4053</v>
      </c>
      <c r="L1746" s="10">
        <v>666</v>
      </c>
      <c r="M1746" s="10">
        <v>732</v>
      </c>
      <c r="N1746" s="10">
        <v>961</v>
      </c>
      <c r="O1746" s="10">
        <v>1152</v>
      </c>
      <c r="P1746" s="10">
        <v>1284</v>
      </c>
      <c r="Q1746" t="str">
        <f>VLOOKUP(I1746,'CoC Range'!A$2:B$4899,2,FALSE())</f>
        <v>NE-500</v>
      </c>
      <c r="R1746">
        <f>IF(VLOOKUP(Q1746,'CoC Range'!B$2:C$4899,2,FALSE())="",1,0.5)</f>
        <v>0.5</v>
      </c>
    </row>
    <row r="1747" spans="1:18" ht="14.25" customHeight="1" x14ac:dyDescent="0.35">
      <c r="A1747" t="s">
        <v>13063</v>
      </c>
      <c r="B1747" t="s">
        <v>13064</v>
      </c>
      <c r="C1747" t="s">
        <v>10780</v>
      </c>
      <c r="D1747" t="s">
        <v>3455</v>
      </c>
      <c r="F1747">
        <v>1</v>
      </c>
      <c r="G1747" t="s">
        <v>10781</v>
      </c>
      <c r="H1747" t="s">
        <v>13321</v>
      </c>
      <c r="I1747">
        <v>31177</v>
      </c>
      <c r="J1747">
        <v>20884</v>
      </c>
      <c r="K1747">
        <v>20884</v>
      </c>
      <c r="L1747" s="10">
        <v>1090</v>
      </c>
      <c r="M1747" s="10">
        <v>1148</v>
      </c>
      <c r="N1747" s="10">
        <v>1368</v>
      </c>
      <c r="O1747" s="10">
        <v>1813</v>
      </c>
      <c r="P1747" s="10">
        <v>2046</v>
      </c>
      <c r="Q1747" t="str">
        <f>VLOOKUP(I1747,'CoC Range'!A$2:B$4899,2,FALSE())</f>
        <v>NE-500</v>
      </c>
      <c r="R1747">
        <f>IF(VLOOKUP(Q1747,'CoC Range'!B$2:C$4899,2,FALSE())="",1,0.5)</f>
        <v>0.5</v>
      </c>
    </row>
    <row r="1748" spans="1:18" ht="14.25" customHeight="1" x14ac:dyDescent="0.35">
      <c r="A1748" t="s">
        <v>13063</v>
      </c>
      <c r="B1748" t="s">
        <v>13064</v>
      </c>
      <c r="C1748" t="s">
        <v>13322</v>
      </c>
      <c r="D1748" t="s">
        <v>4309</v>
      </c>
      <c r="F1748">
        <v>0</v>
      </c>
      <c r="G1748" t="s">
        <v>13323</v>
      </c>
      <c r="H1748" t="s">
        <v>13324</v>
      </c>
      <c r="I1748">
        <v>31179</v>
      </c>
      <c r="J1748">
        <v>9701</v>
      </c>
      <c r="K1748">
        <v>9701</v>
      </c>
      <c r="L1748" s="10">
        <v>666</v>
      </c>
      <c r="M1748" s="10">
        <v>732</v>
      </c>
      <c r="N1748" s="10">
        <v>961</v>
      </c>
      <c r="O1748" s="10">
        <v>1278</v>
      </c>
      <c r="P1748" s="10">
        <v>1612</v>
      </c>
      <c r="Q1748" t="str">
        <f>VLOOKUP(I1748,'CoC Range'!A$2:B$4899,2,FALSE())</f>
        <v>NE-500</v>
      </c>
      <c r="R1748">
        <f>IF(VLOOKUP(Q1748,'CoC Range'!B$2:C$4899,2,FALSE())="",1,0.5)</f>
        <v>0.5</v>
      </c>
    </row>
    <row r="1749" spans="1:18" ht="14.25" customHeight="1" x14ac:dyDescent="0.35">
      <c r="A1749" t="s">
        <v>13063</v>
      </c>
      <c r="B1749" t="s">
        <v>13064</v>
      </c>
      <c r="C1749" t="s">
        <v>13325</v>
      </c>
      <c r="D1749" t="s">
        <v>4311</v>
      </c>
      <c r="F1749">
        <v>0</v>
      </c>
      <c r="G1749" t="s">
        <v>13326</v>
      </c>
      <c r="H1749" t="s">
        <v>13327</v>
      </c>
      <c r="I1749">
        <v>31181</v>
      </c>
      <c r="J1749">
        <v>3410</v>
      </c>
      <c r="K1749">
        <v>3410</v>
      </c>
      <c r="L1749" s="10">
        <v>666</v>
      </c>
      <c r="M1749" s="10">
        <v>732</v>
      </c>
      <c r="N1749" s="10">
        <v>961</v>
      </c>
      <c r="O1749" s="10">
        <v>1279</v>
      </c>
      <c r="P1749" s="10">
        <v>1284</v>
      </c>
      <c r="Q1749" t="str">
        <f>VLOOKUP(I1749,'CoC Range'!A$2:B$4899,2,FALSE())</f>
        <v>NE-500</v>
      </c>
      <c r="R1749">
        <f>IF(VLOOKUP(Q1749,'CoC Range'!B$2:C$4899,2,FALSE())="",1,0.5)</f>
        <v>0.5</v>
      </c>
    </row>
    <row r="1750" spans="1:18" ht="14.25" customHeight="1" x14ac:dyDescent="0.35">
      <c r="A1750" t="s">
        <v>13063</v>
      </c>
      <c r="B1750" t="s">
        <v>13064</v>
      </c>
      <c r="C1750" t="s">
        <v>13328</v>
      </c>
      <c r="D1750" t="s">
        <v>4313</v>
      </c>
      <c r="F1750">
        <v>0</v>
      </c>
      <c r="G1750" t="s">
        <v>13329</v>
      </c>
      <c r="H1750" t="s">
        <v>13330</v>
      </c>
      <c r="I1750">
        <v>31183</v>
      </c>
      <c r="J1750">
        <v>771</v>
      </c>
      <c r="K1750">
        <v>771</v>
      </c>
      <c r="L1750" s="10">
        <v>666</v>
      </c>
      <c r="M1750" s="10">
        <v>732</v>
      </c>
      <c r="N1750" s="10">
        <v>961</v>
      </c>
      <c r="O1750" s="10">
        <v>1187</v>
      </c>
      <c r="P1750" s="10">
        <v>1284</v>
      </c>
      <c r="Q1750" t="str">
        <f>VLOOKUP(I1750,'CoC Range'!A$2:B$4899,2,FALSE())</f>
        <v>NE-500</v>
      </c>
      <c r="R1750">
        <f>IF(VLOOKUP(Q1750,'CoC Range'!B$2:C$4899,2,FALSE())="",1,0.5)</f>
        <v>0.5</v>
      </c>
    </row>
    <row r="1751" spans="1:18" ht="14.25" customHeight="1" x14ac:dyDescent="0.35">
      <c r="A1751" t="s">
        <v>13063</v>
      </c>
      <c r="B1751" t="s">
        <v>13064</v>
      </c>
      <c r="C1751" t="s">
        <v>13331</v>
      </c>
      <c r="D1751" t="s">
        <v>5344</v>
      </c>
      <c r="F1751">
        <v>0</v>
      </c>
      <c r="G1751" t="s">
        <v>13332</v>
      </c>
      <c r="H1751" t="s">
        <v>13333</v>
      </c>
      <c r="I1751">
        <v>31185</v>
      </c>
      <c r="J1751">
        <v>14212</v>
      </c>
      <c r="K1751">
        <v>14212</v>
      </c>
      <c r="L1751" s="10">
        <v>697</v>
      </c>
      <c r="M1751" s="10">
        <v>766</v>
      </c>
      <c r="N1751" s="10">
        <v>1005</v>
      </c>
      <c r="O1751" s="10">
        <v>1234</v>
      </c>
      <c r="P1751" s="10">
        <v>1331</v>
      </c>
      <c r="Q1751" t="str">
        <f>VLOOKUP(I1751,'CoC Range'!A$2:B$4899,2,FALSE())</f>
        <v>NE-500</v>
      </c>
      <c r="R1751">
        <f>IF(VLOOKUP(Q1751,'CoC Range'!B$2:C$4899,2,FALSE())="",1,0.5)</f>
        <v>0.5</v>
      </c>
    </row>
    <row r="1752" spans="1:18" ht="14.25" customHeight="1" x14ac:dyDescent="0.35">
      <c r="A1752" t="s">
        <v>13334</v>
      </c>
      <c r="B1752" t="s">
        <v>13335</v>
      </c>
      <c r="C1752" t="s">
        <v>13336</v>
      </c>
      <c r="D1752" t="s">
        <v>6204</v>
      </c>
      <c r="F1752">
        <v>0</v>
      </c>
      <c r="G1752" t="s">
        <v>13337</v>
      </c>
      <c r="H1752" t="s">
        <v>13338</v>
      </c>
      <c r="I1752">
        <v>32001</v>
      </c>
      <c r="J1752">
        <v>25409</v>
      </c>
      <c r="K1752">
        <v>25409</v>
      </c>
      <c r="L1752" s="10">
        <v>1076</v>
      </c>
      <c r="M1752" s="10">
        <v>1083</v>
      </c>
      <c r="N1752" s="10">
        <v>1421</v>
      </c>
      <c r="O1752" s="10">
        <v>1976</v>
      </c>
      <c r="P1752" s="10">
        <v>2176</v>
      </c>
      <c r="Q1752" t="str">
        <f>VLOOKUP(I1752,'CoC Range'!A$2:B$4899,2,FALSE())</f>
        <v>NV-502</v>
      </c>
      <c r="R1752">
        <f>IF(VLOOKUP(Q1752,'CoC Range'!B$2:C$4899,2,FALSE())="",1,0.5)</f>
        <v>1</v>
      </c>
    </row>
    <row r="1753" spans="1:18" ht="14.25" customHeight="1" x14ac:dyDescent="0.35">
      <c r="A1753" t="s">
        <v>13334</v>
      </c>
      <c r="B1753" t="s">
        <v>13335</v>
      </c>
      <c r="C1753" t="s">
        <v>13339</v>
      </c>
      <c r="D1753" t="s">
        <v>3568</v>
      </c>
      <c r="F1753">
        <v>1</v>
      </c>
      <c r="G1753" t="s">
        <v>13340</v>
      </c>
      <c r="H1753" t="s">
        <v>13341</v>
      </c>
      <c r="I1753">
        <v>32003</v>
      </c>
      <c r="J1753">
        <v>2265926</v>
      </c>
      <c r="K1753">
        <v>2265926</v>
      </c>
      <c r="L1753" s="10">
        <v>1333</v>
      </c>
      <c r="M1753" s="10">
        <v>1478</v>
      </c>
      <c r="N1753" s="10">
        <v>1735</v>
      </c>
      <c r="O1753" s="10">
        <v>2413</v>
      </c>
      <c r="P1753" s="10">
        <v>2764</v>
      </c>
      <c r="Q1753" t="str">
        <f>VLOOKUP(I1753,'CoC Range'!A$2:B$4899,2,FALSE())</f>
        <v>NV-500</v>
      </c>
      <c r="R1753">
        <f>IF(VLOOKUP(Q1753,'CoC Range'!B$2:C$4899,2,FALSE())="",1,0.5)</f>
        <v>0.5</v>
      </c>
    </row>
    <row r="1754" spans="1:18" ht="14.25" customHeight="1" x14ac:dyDescent="0.35">
      <c r="A1754" t="s">
        <v>13334</v>
      </c>
      <c r="B1754" t="s">
        <v>13335</v>
      </c>
      <c r="C1754" t="s">
        <v>13342</v>
      </c>
      <c r="D1754" t="s">
        <v>3833</v>
      </c>
      <c r="F1754">
        <v>0</v>
      </c>
      <c r="G1754" t="s">
        <v>13343</v>
      </c>
      <c r="H1754" t="s">
        <v>13344</v>
      </c>
      <c r="I1754">
        <v>32005</v>
      </c>
      <c r="J1754">
        <v>49476</v>
      </c>
      <c r="K1754">
        <v>49476</v>
      </c>
      <c r="L1754" s="10">
        <v>1107</v>
      </c>
      <c r="M1754" s="10">
        <v>1291</v>
      </c>
      <c r="N1754" s="10">
        <v>1605</v>
      </c>
      <c r="O1754" s="10">
        <v>2232</v>
      </c>
      <c r="P1754" s="10">
        <v>2692</v>
      </c>
      <c r="Q1754" t="str">
        <f>VLOOKUP(I1754,'CoC Range'!A$2:B$4899,2,FALSE())</f>
        <v>NV-502</v>
      </c>
      <c r="R1754">
        <f>IF(VLOOKUP(Q1754,'CoC Range'!B$2:C$4899,2,FALSE())="",1,0.5)</f>
        <v>1</v>
      </c>
    </row>
    <row r="1755" spans="1:18" ht="14.25" customHeight="1" x14ac:dyDescent="0.35">
      <c r="A1755" t="s">
        <v>13334</v>
      </c>
      <c r="B1755" t="s">
        <v>13335</v>
      </c>
      <c r="C1755" t="s">
        <v>13345</v>
      </c>
      <c r="D1755" t="s">
        <v>6208</v>
      </c>
      <c r="F1755">
        <v>0</v>
      </c>
      <c r="G1755" t="s">
        <v>13346</v>
      </c>
      <c r="H1755" t="s">
        <v>13347</v>
      </c>
      <c r="I1755">
        <v>32007</v>
      </c>
      <c r="J1755">
        <v>53600</v>
      </c>
      <c r="K1755">
        <v>53600</v>
      </c>
      <c r="L1755" s="10">
        <v>1055</v>
      </c>
      <c r="M1755" s="10">
        <v>1166</v>
      </c>
      <c r="N1755" s="10">
        <v>1530</v>
      </c>
      <c r="O1755" s="10">
        <v>1933</v>
      </c>
      <c r="P1755" s="10">
        <v>2567</v>
      </c>
      <c r="Q1755" t="str">
        <f>VLOOKUP(I1755,'CoC Range'!A$2:B$4899,2,FALSE())</f>
        <v>NV-502</v>
      </c>
      <c r="R1755">
        <f>IF(VLOOKUP(Q1755,'CoC Range'!B$2:C$4899,2,FALSE())="",1,0.5)</f>
        <v>1</v>
      </c>
    </row>
    <row r="1756" spans="1:18" ht="14.25" customHeight="1" x14ac:dyDescent="0.35">
      <c r="A1756" t="s">
        <v>13334</v>
      </c>
      <c r="B1756" t="s">
        <v>13335</v>
      </c>
      <c r="C1756" t="s">
        <v>13348</v>
      </c>
      <c r="D1756" t="s">
        <v>6210</v>
      </c>
      <c r="F1756">
        <v>0</v>
      </c>
      <c r="G1756" t="s">
        <v>13349</v>
      </c>
      <c r="H1756" t="s">
        <v>13350</v>
      </c>
      <c r="I1756">
        <v>32009</v>
      </c>
      <c r="J1756">
        <v>980</v>
      </c>
      <c r="K1756">
        <v>980</v>
      </c>
      <c r="L1756" s="10">
        <v>1072</v>
      </c>
      <c r="M1756" s="10">
        <v>1122</v>
      </c>
      <c r="N1756" s="10">
        <v>1472</v>
      </c>
      <c r="O1756" s="10">
        <v>2062</v>
      </c>
      <c r="P1756" s="10">
        <v>2472</v>
      </c>
      <c r="Q1756" t="str">
        <f>VLOOKUP(I1756,'CoC Range'!A$2:B$4899,2,FALSE())</f>
        <v>NV-502</v>
      </c>
      <c r="R1756">
        <f>IF(VLOOKUP(Q1756,'CoC Range'!B$2:C$4899,2,FALSE())="",1,0.5)</f>
        <v>1</v>
      </c>
    </row>
    <row r="1757" spans="1:18" ht="14.25" customHeight="1" x14ac:dyDescent="0.35">
      <c r="A1757" t="s">
        <v>13334</v>
      </c>
      <c r="B1757" t="s">
        <v>13335</v>
      </c>
      <c r="C1757" t="s">
        <v>13351</v>
      </c>
      <c r="D1757" t="s">
        <v>6212</v>
      </c>
      <c r="F1757">
        <v>0</v>
      </c>
      <c r="G1757" t="s">
        <v>13352</v>
      </c>
      <c r="H1757" t="s">
        <v>13353</v>
      </c>
      <c r="I1757">
        <v>32011</v>
      </c>
      <c r="J1757">
        <v>1622</v>
      </c>
      <c r="K1757">
        <v>1622</v>
      </c>
      <c r="L1757" s="10">
        <v>1055</v>
      </c>
      <c r="M1757" s="10">
        <v>1062</v>
      </c>
      <c r="N1757" s="10">
        <v>1393</v>
      </c>
      <c r="O1757" s="10">
        <v>1937</v>
      </c>
      <c r="P1757" s="10">
        <v>2337</v>
      </c>
      <c r="Q1757" t="str">
        <f>VLOOKUP(I1757,'CoC Range'!A$2:B$4899,2,FALSE())</f>
        <v>NV-502</v>
      </c>
      <c r="R1757">
        <f>IF(VLOOKUP(Q1757,'CoC Range'!B$2:C$4899,2,FALSE())="",1,0.5)</f>
        <v>1</v>
      </c>
    </row>
    <row r="1758" spans="1:18" ht="14.25" customHeight="1" x14ac:dyDescent="0.35">
      <c r="A1758" t="s">
        <v>13334</v>
      </c>
      <c r="B1758" t="s">
        <v>13335</v>
      </c>
      <c r="C1758" t="s">
        <v>13354</v>
      </c>
      <c r="D1758" t="s">
        <v>3705</v>
      </c>
      <c r="F1758">
        <v>0</v>
      </c>
      <c r="G1758" t="s">
        <v>13355</v>
      </c>
      <c r="H1758" t="s">
        <v>13356</v>
      </c>
      <c r="I1758">
        <v>32013</v>
      </c>
      <c r="J1758">
        <v>17266</v>
      </c>
      <c r="K1758">
        <v>17266</v>
      </c>
      <c r="L1758" s="10">
        <v>993</v>
      </c>
      <c r="M1758" s="10">
        <v>1000</v>
      </c>
      <c r="N1758" s="10">
        <v>1312</v>
      </c>
      <c r="O1758" s="10">
        <v>1636</v>
      </c>
      <c r="P1758" s="10">
        <v>2201</v>
      </c>
      <c r="Q1758" t="str">
        <f>VLOOKUP(I1758,'CoC Range'!A$2:B$4899,2,FALSE())</f>
        <v>NV-502</v>
      </c>
      <c r="R1758">
        <f>IF(VLOOKUP(Q1758,'CoC Range'!B$2:C$4899,2,FALSE())="",1,0.5)</f>
        <v>1</v>
      </c>
    </row>
    <row r="1759" spans="1:18" ht="14.25" customHeight="1" x14ac:dyDescent="0.35">
      <c r="A1759" t="s">
        <v>13334</v>
      </c>
      <c r="B1759" t="s">
        <v>13335</v>
      </c>
      <c r="C1759" t="s">
        <v>13357</v>
      </c>
      <c r="D1759" t="s">
        <v>6215</v>
      </c>
      <c r="F1759">
        <v>0</v>
      </c>
      <c r="G1759" t="s">
        <v>13358</v>
      </c>
      <c r="H1759" t="s">
        <v>13359</v>
      </c>
      <c r="I1759">
        <v>32015</v>
      </c>
      <c r="J1759">
        <v>5728</v>
      </c>
      <c r="K1759">
        <v>5728</v>
      </c>
      <c r="L1759" s="10">
        <v>936</v>
      </c>
      <c r="M1759" s="10">
        <v>942</v>
      </c>
      <c r="N1759" s="10">
        <v>1236</v>
      </c>
      <c r="O1759" s="10">
        <v>1570</v>
      </c>
      <c r="P1759" s="10">
        <v>2073</v>
      </c>
      <c r="Q1759" t="str">
        <f>VLOOKUP(I1759,'CoC Range'!A$2:B$4899,2,FALSE())</f>
        <v>NV-502</v>
      </c>
      <c r="R1759">
        <f>IF(VLOOKUP(Q1759,'CoC Range'!B$2:C$4899,2,FALSE())="",1,0.5)</f>
        <v>1</v>
      </c>
    </row>
    <row r="1760" spans="1:18" ht="14.25" customHeight="1" x14ac:dyDescent="0.35">
      <c r="A1760" t="s">
        <v>13334</v>
      </c>
      <c r="B1760" t="s">
        <v>13335</v>
      </c>
      <c r="C1760" t="s">
        <v>13360</v>
      </c>
      <c r="D1760" t="s">
        <v>3619</v>
      </c>
      <c r="F1760">
        <v>0</v>
      </c>
      <c r="G1760" t="s">
        <v>13361</v>
      </c>
      <c r="H1760" t="s">
        <v>13362</v>
      </c>
      <c r="I1760">
        <v>32017</v>
      </c>
      <c r="J1760">
        <v>4507</v>
      </c>
      <c r="K1760">
        <v>4507</v>
      </c>
      <c r="L1760" s="10">
        <v>838</v>
      </c>
      <c r="M1760" s="10">
        <v>948</v>
      </c>
      <c r="N1760" s="10">
        <v>1095</v>
      </c>
      <c r="O1760" s="10">
        <v>1523</v>
      </c>
      <c r="P1760" s="10">
        <v>1837</v>
      </c>
      <c r="Q1760" t="str">
        <f>VLOOKUP(I1760,'CoC Range'!A$2:B$4899,2,FALSE())</f>
        <v>NV-502</v>
      </c>
      <c r="R1760">
        <f>IF(VLOOKUP(Q1760,'CoC Range'!B$2:C$4899,2,FALSE())="",1,0.5)</f>
        <v>1</v>
      </c>
    </row>
    <row r="1761" spans="1:18" ht="14.25" customHeight="1" x14ac:dyDescent="0.35">
      <c r="A1761" t="s">
        <v>13334</v>
      </c>
      <c r="B1761" t="s">
        <v>13335</v>
      </c>
      <c r="C1761" t="s">
        <v>13363</v>
      </c>
      <c r="D1761" t="s">
        <v>4784</v>
      </c>
      <c r="F1761">
        <v>1</v>
      </c>
      <c r="G1761" t="s">
        <v>13364</v>
      </c>
      <c r="H1761" t="s">
        <v>13365</v>
      </c>
      <c r="I1761">
        <v>32019</v>
      </c>
      <c r="J1761">
        <v>59435</v>
      </c>
      <c r="K1761">
        <v>59435</v>
      </c>
      <c r="L1761" s="10">
        <v>1070</v>
      </c>
      <c r="M1761" s="10">
        <v>1076</v>
      </c>
      <c r="N1761" s="10">
        <v>1272</v>
      </c>
      <c r="O1761" s="10">
        <v>1769</v>
      </c>
      <c r="P1761" s="10">
        <v>2134</v>
      </c>
      <c r="Q1761" t="str">
        <f>VLOOKUP(I1761,'CoC Range'!A$2:B$4899,2,FALSE())</f>
        <v>NV-502</v>
      </c>
      <c r="R1761">
        <f>IF(VLOOKUP(Q1761,'CoC Range'!B$2:C$4899,2,FALSE())="",1,0.5)</f>
        <v>1</v>
      </c>
    </row>
    <row r="1762" spans="1:18" ht="14.25" customHeight="1" x14ac:dyDescent="0.35">
      <c r="A1762" t="s">
        <v>13334</v>
      </c>
      <c r="B1762" t="s">
        <v>13335</v>
      </c>
      <c r="C1762" t="s">
        <v>13366</v>
      </c>
      <c r="D1762" t="s">
        <v>3872</v>
      </c>
      <c r="F1762">
        <v>0</v>
      </c>
      <c r="G1762" t="s">
        <v>13367</v>
      </c>
      <c r="H1762" t="s">
        <v>13368</v>
      </c>
      <c r="I1762">
        <v>32021</v>
      </c>
      <c r="J1762">
        <v>4568</v>
      </c>
      <c r="K1762">
        <v>4568</v>
      </c>
      <c r="L1762" s="10">
        <v>1055</v>
      </c>
      <c r="M1762" s="10">
        <v>1062</v>
      </c>
      <c r="N1762" s="10">
        <v>1393</v>
      </c>
      <c r="O1762" s="10">
        <v>1937</v>
      </c>
      <c r="P1762" s="10">
        <v>2337</v>
      </c>
      <c r="Q1762" t="str">
        <f>VLOOKUP(I1762,'CoC Range'!A$2:B$4899,2,FALSE())</f>
        <v>NV-502</v>
      </c>
      <c r="R1762">
        <f>IF(VLOOKUP(Q1762,'CoC Range'!B$2:C$4899,2,FALSE())="",1,0.5)</f>
        <v>1</v>
      </c>
    </row>
    <row r="1763" spans="1:18" ht="14.25" customHeight="1" x14ac:dyDescent="0.35">
      <c r="A1763" t="s">
        <v>13334</v>
      </c>
      <c r="B1763" t="s">
        <v>13335</v>
      </c>
      <c r="C1763" t="s">
        <v>13369</v>
      </c>
      <c r="D1763" t="s">
        <v>6220</v>
      </c>
      <c r="F1763">
        <v>0</v>
      </c>
      <c r="G1763" t="s">
        <v>13370</v>
      </c>
      <c r="H1763" t="s">
        <v>13371</v>
      </c>
      <c r="I1763">
        <v>32023</v>
      </c>
      <c r="J1763">
        <v>51698</v>
      </c>
      <c r="K1763">
        <v>51698</v>
      </c>
      <c r="L1763" s="10">
        <v>933</v>
      </c>
      <c r="M1763" s="10">
        <v>1000</v>
      </c>
      <c r="N1763" s="10">
        <v>1220</v>
      </c>
      <c r="O1763" s="10">
        <v>1690</v>
      </c>
      <c r="P1763" s="10">
        <v>2047</v>
      </c>
      <c r="Q1763" t="str">
        <f>VLOOKUP(I1763,'CoC Range'!A$2:B$4899,2,FALSE())</f>
        <v>NV-502</v>
      </c>
      <c r="R1763">
        <f>IF(VLOOKUP(Q1763,'CoC Range'!B$2:C$4899,2,FALSE())="",1,0.5)</f>
        <v>1</v>
      </c>
    </row>
    <row r="1764" spans="1:18" ht="14.25" customHeight="1" x14ac:dyDescent="0.35">
      <c r="A1764" t="s">
        <v>13334</v>
      </c>
      <c r="B1764" t="s">
        <v>13335</v>
      </c>
      <c r="C1764" t="s">
        <v>13372</v>
      </c>
      <c r="D1764" t="s">
        <v>6222</v>
      </c>
      <c r="F1764">
        <v>0</v>
      </c>
      <c r="G1764" t="s">
        <v>13373</v>
      </c>
      <c r="H1764" t="s">
        <v>13374</v>
      </c>
      <c r="I1764">
        <v>32027</v>
      </c>
      <c r="J1764">
        <v>6587</v>
      </c>
      <c r="K1764">
        <v>6587</v>
      </c>
      <c r="L1764" s="10">
        <v>754</v>
      </c>
      <c r="M1764" s="10">
        <v>878</v>
      </c>
      <c r="N1764" s="10">
        <v>985</v>
      </c>
      <c r="O1764" s="10">
        <v>1370</v>
      </c>
      <c r="P1764" s="10">
        <v>1652</v>
      </c>
      <c r="Q1764" t="str">
        <f>VLOOKUP(I1764,'CoC Range'!A$2:B$4899,2,FALSE())</f>
        <v>NV-502</v>
      </c>
      <c r="R1764">
        <f>IF(VLOOKUP(Q1764,'CoC Range'!B$2:C$4899,2,FALSE())="",1,0.5)</f>
        <v>1</v>
      </c>
    </row>
    <row r="1765" spans="1:18" ht="14.25" customHeight="1" x14ac:dyDescent="0.35">
      <c r="A1765" t="s">
        <v>13334</v>
      </c>
      <c r="B1765" t="s">
        <v>13335</v>
      </c>
      <c r="C1765" t="s">
        <v>13375</v>
      </c>
      <c r="D1765" t="s">
        <v>6224</v>
      </c>
      <c r="F1765">
        <v>1</v>
      </c>
      <c r="G1765" t="s">
        <v>13376</v>
      </c>
      <c r="H1765" t="s">
        <v>13377</v>
      </c>
      <c r="I1765">
        <v>32029</v>
      </c>
      <c r="J1765">
        <v>4095</v>
      </c>
      <c r="K1765">
        <v>4095</v>
      </c>
      <c r="L1765" s="10">
        <v>1289</v>
      </c>
      <c r="M1765" s="10">
        <v>1489</v>
      </c>
      <c r="N1765" s="10">
        <v>1870</v>
      </c>
      <c r="O1765" s="10">
        <v>2539</v>
      </c>
      <c r="P1765" s="10">
        <v>2949</v>
      </c>
      <c r="Q1765" t="str">
        <f>VLOOKUP(I1765,'CoC Range'!A$2:B$4899,2,FALSE())</f>
        <v>NV-502</v>
      </c>
      <c r="R1765">
        <f>IF(VLOOKUP(Q1765,'CoC Range'!B$2:C$4899,2,FALSE())="",1,0.5)</f>
        <v>1</v>
      </c>
    </row>
    <row r="1766" spans="1:18" ht="14.25" customHeight="1" x14ac:dyDescent="0.35">
      <c r="A1766" t="s">
        <v>13334</v>
      </c>
      <c r="B1766" t="s">
        <v>13335</v>
      </c>
      <c r="C1766" t="s">
        <v>13375</v>
      </c>
      <c r="D1766" t="s">
        <v>6226</v>
      </c>
      <c r="F1766">
        <v>1</v>
      </c>
      <c r="G1766" t="s">
        <v>13376</v>
      </c>
      <c r="H1766" t="s">
        <v>13378</v>
      </c>
      <c r="I1766">
        <v>32031</v>
      </c>
      <c r="J1766">
        <v>486674</v>
      </c>
      <c r="K1766">
        <v>486674</v>
      </c>
      <c r="L1766" s="10">
        <v>1289</v>
      </c>
      <c r="M1766" s="10">
        <v>1489</v>
      </c>
      <c r="N1766" s="10">
        <v>1870</v>
      </c>
      <c r="O1766" s="10">
        <v>2539</v>
      </c>
      <c r="P1766" s="10">
        <v>2949</v>
      </c>
      <c r="Q1766" t="str">
        <f>VLOOKUP(I1766,'CoC Range'!A$2:B$4899,2,FALSE())</f>
        <v>NV-501</v>
      </c>
      <c r="R1766">
        <f>IF(VLOOKUP(Q1766,'CoC Range'!B$2:C$4899,2,FALSE())="",1,0.5)</f>
        <v>1</v>
      </c>
    </row>
    <row r="1767" spans="1:18" ht="14.25" customHeight="1" x14ac:dyDescent="0.35">
      <c r="A1767" t="s">
        <v>13334</v>
      </c>
      <c r="B1767" t="s">
        <v>13335</v>
      </c>
      <c r="C1767" t="s">
        <v>13379</v>
      </c>
      <c r="D1767" t="s">
        <v>6228</v>
      </c>
      <c r="F1767">
        <v>0</v>
      </c>
      <c r="G1767" t="s">
        <v>13380</v>
      </c>
      <c r="H1767" t="s">
        <v>13381</v>
      </c>
      <c r="I1767">
        <v>32033</v>
      </c>
      <c r="J1767">
        <v>8997</v>
      </c>
      <c r="K1767">
        <v>8997</v>
      </c>
      <c r="L1767" s="10">
        <v>996</v>
      </c>
      <c r="M1767" s="10">
        <v>1002</v>
      </c>
      <c r="N1767" s="10">
        <v>1315</v>
      </c>
      <c r="O1767" s="10">
        <v>1716</v>
      </c>
      <c r="P1767" s="10">
        <v>2206</v>
      </c>
      <c r="Q1767" t="str">
        <f>VLOOKUP(I1767,'CoC Range'!A$2:B$4899,2,FALSE())</f>
        <v>NV-502</v>
      </c>
      <c r="R1767">
        <f>IF(VLOOKUP(Q1767,'CoC Range'!B$2:C$4899,2,FALSE())="",1,0.5)</f>
        <v>1</v>
      </c>
    </row>
    <row r="1768" spans="1:18" ht="14.25" customHeight="1" x14ac:dyDescent="0.35">
      <c r="A1768" t="s">
        <v>13334</v>
      </c>
      <c r="B1768" t="s">
        <v>13335</v>
      </c>
      <c r="C1768" t="s">
        <v>13382</v>
      </c>
      <c r="D1768" t="s">
        <v>6230</v>
      </c>
      <c r="F1768">
        <v>1</v>
      </c>
      <c r="G1768" t="s">
        <v>13383</v>
      </c>
      <c r="H1768" t="s">
        <v>13384</v>
      </c>
      <c r="I1768">
        <v>32510</v>
      </c>
      <c r="J1768">
        <v>58249</v>
      </c>
      <c r="K1768">
        <v>58249</v>
      </c>
      <c r="L1768" s="10">
        <v>1105</v>
      </c>
      <c r="M1768" s="10">
        <v>1212</v>
      </c>
      <c r="N1768" s="10">
        <v>1546</v>
      </c>
      <c r="O1768" s="10">
        <v>2150</v>
      </c>
      <c r="P1768" s="10">
        <v>2593</v>
      </c>
      <c r="Q1768" t="str">
        <f>VLOOKUP(I1768,'CoC Range'!A$2:B$4899,2,FALSE())</f>
        <v>Unclaimed</v>
      </c>
      <c r="R1768">
        <f>IF(VLOOKUP(Q1768,'CoC Range'!B$2:C$4899,2,FALSE())="",1,0.5)</f>
        <v>1</v>
      </c>
    </row>
    <row r="1769" spans="1:18" ht="14.25" customHeight="1" x14ac:dyDescent="0.35">
      <c r="A1769" t="s">
        <v>13385</v>
      </c>
      <c r="B1769" t="s">
        <v>13386</v>
      </c>
      <c r="C1769" t="s">
        <v>13387</v>
      </c>
      <c r="D1769" t="s">
        <v>6232</v>
      </c>
      <c r="E1769" t="s">
        <v>13388</v>
      </c>
      <c r="F1769">
        <v>0</v>
      </c>
      <c r="G1769" t="s">
        <v>13389</v>
      </c>
      <c r="H1769" t="s">
        <v>13390</v>
      </c>
      <c r="I1769">
        <v>33001</v>
      </c>
      <c r="J1769">
        <v>64300</v>
      </c>
      <c r="K1769">
        <v>5953</v>
      </c>
      <c r="L1769" s="10">
        <v>1241</v>
      </c>
      <c r="M1769" s="10">
        <v>1425</v>
      </c>
      <c r="N1769" s="10">
        <v>1800</v>
      </c>
      <c r="O1769" s="10">
        <v>2219</v>
      </c>
      <c r="P1769" s="10">
        <v>2676</v>
      </c>
      <c r="Q1769" t="str">
        <f>VLOOKUP(I1769,'CoC Range'!A$2:B$4899,2,FALSE())</f>
        <v>NH-500</v>
      </c>
      <c r="R1769">
        <f>IF(VLOOKUP(Q1769,'CoC Range'!B$2:C$4899,2,FALSE())="",1,0.5)</f>
        <v>0.5</v>
      </c>
    </row>
    <row r="1770" spans="1:18" ht="14.25" customHeight="1" x14ac:dyDescent="0.35">
      <c r="A1770" t="s">
        <v>13385</v>
      </c>
      <c r="B1770" t="s">
        <v>13386</v>
      </c>
      <c r="C1770" t="s">
        <v>13391</v>
      </c>
      <c r="D1770" t="s">
        <v>3564</v>
      </c>
      <c r="E1770" t="s">
        <v>13392</v>
      </c>
      <c r="F1770">
        <v>0</v>
      </c>
      <c r="G1770" t="s">
        <v>13393</v>
      </c>
      <c r="H1770" t="s">
        <v>13394</v>
      </c>
      <c r="I1770">
        <v>33003</v>
      </c>
      <c r="J1770">
        <v>51259</v>
      </c>
      <c r="K1770">
        <v>819</v>
      </c>
      <c r="L1770" s="10">
        <v>1190</v>
      </c>
      <c r="M1770" s="10">
        <v>1343</v>
      </c>
      <c r="N1770" s="10">
        <v>1709</v>
      </c>
      <c r="O1770" s="10">
        <v>2353</v>
      </c>
      <c r="P1770" s="10">
        <v>2834</v>
      </c>
      <c r="Q1770" t="str">
        <f>VLOOKUP(I1770,'CoC Range'!A$2:B$4899,2,FALSE())</f>
        <v>NH-500</v>
      </c>
      <c r="R1770">
        <f>IF(VLOOKUP(Q1770,'CoC Range'!B$2:C$4899,2,FALSE())="",1,0.5)</f>
        <v>0.5</v>
      </c>
    </row>
    <row r="1771" spans="1:18" ht="14.25" customHeight="1" x14ac:dyDescent="0.35">
      <c r="A1771" t="s">
        <v>13385</v>
      </c>
      <c r="B1771" t="s">
        <v>13386</v>
      </c>
      <c r="C1771" t="s">
        <v>13395</v>
      </c>
      <c r="D1771" t="s">
        <v>6235</v>
      </c>
      <c r="E1771" t="s">
        <v>13396</v>
      </c>
      <c r="F1771">
        <v>0</v>
      </c>
      <c r="G1771" t="s">
        <v>13397</v>
      </c>
      <c r="H1771" t="s">
        <v>13398</v>
      </c>
      <c r="I1771">
        <v>33005</v>
      </c>
      <c r="J1771">
        <v>76945</v>
      </c>
      <c r="K1771">
        <v>1625</v>
      </c>
      <c r="L1771" s="10">
        <v>1328</v>
      </c>
      <c r="M1771" s="10">
        <v>1468</v>
      </c>
      <c r="N1771" s="10">
        <v>1926</v>
      </c>
      <c r="O1771" s="10">
        <v>2518</v>
      </c>
      <c r="P1771" s="10">
        <v>2550</v>
      </c>
      <c r="Q1771" t="str">
        <f>VLOOKUP(I1771,'CoC Range'!A$2:B$4899,2,FALSE())</f>
        <v>NH-500</v>
      </c>
      <c r="R1771">
        <f>IF(VLOOKUP(Q1771,'CoC Range'!B$2:C$4899,2,FALSE())="",1,0.5)</f>
        <v>0.5</v>
      </c>
    </row>
    <row r="1772" spans="1:18" ht="14.25" customHeight="1" x14ac:dyDescent="0.35">
      <c r="A1772" t="s">
        <v>13385</v>
      </c>
      <c r="B1772" t="s">
        <v>13386</v>
      </c>
      <c r="C1772" t="s">
        <v>13399</v>
      </c>
      <c r="D1772" t="s">
        <v>6237</v>
      </c>
      <c r="E1772" t="s">
        <v>13400</v>
      </c>
      <c r="F1772">
        <v>0</v>
      </c>
      <c r="G1772" t="s">
        <v>13401</v>
      </c>
      <c r="H1772" t="s">
        <v>13402</v>
      </c>
      <c r="I1772">
        <v>33007</v>
      </c>
      <c r="J1772">
        <v>31386</v>
      </c>
      <c r="K1772">
        <v>0</v>
      </c>
      <c r="L1772" s="10">
        <v>988</v>
      </c>
      <c r="M1772" s="10">
        <v>994</v>
      </c>
      <c r="N1772" s="10">
        <v>1287</v>
      </c>
      <c r="O1772" s="10">
        <v>1702</v>
      </c>
      <c r="P1772" s="10">
        <v>1708</v>
      </c>
      <c r="Q1772" t="str">
        <f>VLOOKUP(I1772,'CoC Range'!A$2:B$4899,2,FALSE())</f>
        <v>NH-500</v>
      </c>
      <c r="R1772">
        <f>IF(VLOOKUP(Q1772,'CoC Range'!B$2:C$4899,2,FALSE())="",1,0.5)</f>
        <v>0.5</v>
      </c>
    </row>
    <row r="1773" spans="1:18" ht="14.25" customHeight="1" x14ac:dyDescent="0.35">
      <c r="A1773" t="s">
        <v>13385</v>
      </c>
      <c r="B1773" t="s">
        <v>13386</v>
      </c>
      <c r="C1773" t="s">
        <v>13403</v>
      </c>
      <c r="D1773" t="s">
        <v>6239</v>
      </c>
      <c r="E1773" t="s">
        <v>13404</v>
      </c>
      <c r="F1773">
        <v>0</v>
      </c>
      <c r="G1773" t="s">
        <v>13405</v>
      </c>
      <c r="H1773" t="s">
        <v>13406</v>
      </c>
      <c r="I1773">
        <v>33009</v>
      </c>
      <c r="J1773">
        <v>91759</v>
      </c>
      <c r="K1773">
        <v>1919</v>
      </c>
      <c r="L1773" s="10">
        <v>1445</v>
      </c>
      <c r="M1773" s="10">
        <v>1455</v>
      </c>
      <c r="N1773" s="10">
        <v>1909</v>
      </c>
      <c r="O1773" s="10">
        <v>2590</v>
      </c>
      <c r="P1773" s="10">
        <v>2630</v>
      </c>
      <c r="Q1773" t="str">
        <f>VLOOKUP(I1773,'CoC Range'!A$2:B$4899,2,FALSE())</f>
        <v>NH-500</v>
      </c>
      <c r="R1773">
        <f>IF(VLOOKUP(Q1773,'CoC Range'!B$2:C$4899,2,FALSE())="",1,0.5)</f>
        <v>0.5</v>
      </c>
    </row>
    <row r="1774" spans="1:18" ht="14.25" customHeight="1" x14ac:dyDescent="0.35">
      <c r="A1774" t="s">
        <v>13385</v>
      </c>
      <c r="B1774" t="s">
        <v>13386</v>
      </c>
      <c r="C1774" t="s">
        <v>13407</v>
      </c>
      <c r="D1774" t="s">
        <v>3991</v>
      </c>
      <c r="E1774" t="s">
        <v>11734</v>
      </c>
      <c r="F1774">
        <v>1</v>
      </c>
      <c r="G1774" t="s">
        <v>13408</v>
      </c>
      <c r="H1774" t="s">
        <v>13409</v>
      </c>
      <c r="I1774">
        <v>33011</v>
      </c>
      <c r="J1774">
        <v>424732</v>
      </c>
      <c r="K1774">
        <v>11821</v>
      </c>
      <c r="L1774" s="10">
        <v>1467</v>
      </c>
      <c r="M1774" s="10">
        <v>1673</v>
      </c>
      <c r="N1774" s="10">
        <v>2127</v>
      </c>
      <c r="O1774" s="10">
        <v>2822</v>
      </c>
      <c r="P1774" s="10">
        <v>3001</v>
      </c>
      <c r="Q1774" t="str">
        <f>VLOOKUP(I1774,'CoC Range'!A$2:B$4899,2,FALSE())</f>
        <v>NH-500</v>
      </c>
      <c r="R1774">
        <f>IF(VLOOKUP(Q1774,'CoC Range'!B$2:C$4899,2,FALSE())="",1,0.5)</f>
        <v>0.5</v>
      </c>
    </row>
    <row r="1775" spans="1:18" ht="14.25" customHeight="1" x14ac:dyDescent="0.35">
      <c r="A1775" t="s">
        <v>13385</v>
      </c>
      <c r="B1775" t="s">
        <v>13386</v>
      </c>
      <c r="C1775" t="s">
        <v>13410</v>
      </c>
      <c r="D1775" t="s">
        <v>6242</v>
      </c>
      <c r="E1775" t="s">
        <v>13411</v>
      </c>
      <c r="F1775">
        <v>0</v>
      </c>
      <c r="G1775" t="s">
        <v>13412</v>
      </c>
      <c r="H1775" t="s">
        <v>13413</v>
      </c>
      <c r="I1775">
        <v>33013</v>
      </c>
      <c r="J1775">
        <v>155018</v>
      </c>
      <c r="K1775">
        <v>4727</v>
      </c>
      <c r="L1775" s="10">
        <v>1361</v>
      </c>
      <c r="M1775" s="10">
        <v>1504</v>
      </c>
      <c r="N1775" s="10">
        <v>1974</v>
      </c>
      <c r="O1775" s="10">
        <v>2604</v>
      </c>
      <c r="P1775" s="10">
        <v>2614</v>
      </c>
      <c r="Q1775" t="str">
        <f>VLOOKUP(I1775,'CoC Range'!A$2:B$4899,2,FALSE())</f>
        <v>NH-500</v>
      </c>
      <c r="R1775">
        <f>IF(VLOOKUP(Q1775,'CoC Range'!B$2:C$4899,2,FALSE())="",1,0.5)</f>
        <v>0.5</v>
      </c>
    </row>
    <row r="1776" spans="1:18" ht="14.25" customHeight="1" x14ac:dyDescent="0.35">
      <c r="A1776" t="s">
        <v>13385</v>
      </c>
      <c r="B1776" t="s">
        <v>13386</v>
      </c>
      <c r="C1776" t="s">
        <v>11851</v>
      </c>
      <c r="D1776" t="s">
        <v>6244</v>
      </c>
      <c r="E1776" t="s">
        <v>13414</v>
      </c>
      <c r="F1776">
        <v>1</v>
      </c>
      <c r="G1776" t="s">
        <v>11853</v>
      </c>
      <c r="H1776" t="s">
        <v>13415</v>
      </c>
      <c r="I1776">
        <v>33015</v>
      </c>
      <c r="J1776">
        <v>317163</v>
      </c>
      <c r="K1776">
        <v>8427</v>
      </c>
      <c r="L1776" s="10">
        <v>2359</v>
      </c>
      <c r="M1776" s="10">
        <v>2476</v>
      </c>
      <c r="N1776" s="10">
        <v>2941</v>
      </c>
      <c r="O1776" s="10">
        <v>3526</v>
      </c>
      <c r="P1776" s="10">
        <v>3894</v>
      </c>
      <c r="Q1776" t="str">
        <f>VLOOKUP(I1776,'CoC Range'!A$2:B$4899,2,FALSE())</f>
        <v>NH-500</v>
      </c>
      <c r="R1776">
        <f>IF(VLOOKUP(Q1776,'CoC Range'!B$2:C$4899,2,FALSE())="",1,0.5)</f>
        <v>0.5</v>
      </c>
    </row>
    <row r="1777" spans="1:18" ht="14.25" customHeight="1" x14ac:dyDescent="0.35">
      <c r="A1777" t="s">
        <v>13385</v>
      </c>
      <c r="B1777" t="s">
        <v>13386</v>
      </c>
      <c r="C1777" t="s">
        <v>13416</v>
      </c>
      <c r="D1777" t="s">
        <v>6246</v>
      </c>
      <c r="E1777" t="s">
        <v>13417</v>
      </c>
      <c r="F1777">
        <v>1</v>
      </c>
      <c r="G1777" t="s">
        <v>13418</v>
      </c>
      <c r="H1777" t="s">
        <v>13419</v>
      </c>
      <c r="I1777">
        <v>33017</v>
      </c>
      <c r="J1777">
        <v>131743</v>
      </c>
      <c r="K1777">
        <v>9420</v>
      </c>
      <c r="L1777" s="10">
        <v>1601</v>
      </c>
      <c r="M1777" s="10">
        <v>1677</v>
      </c>
      <c r="N1777" s="10">
        <v>2194</v>
      </c>
      <c r="O1777" s="10">
        <v>2693</v>
      </c>
      <c r="P1777" s="10">
        <v>2941</v>
      </c>
      <c r="Q1777" t="str">
        <f>VLOOKUP(I1777,'CoC Range'!A$2:B$4899,2,FALSE())</f>
        <v>NH-500</v>
      </c>
      <c r="R1777">
        <f>IF(VLOOKUP(Q1777,'CoC Range'!B$2:C$4899,2,FALSE())="",1,0.5)</f>
        <v>0.5</v>
      </c>
    </row>
    <row r="1778" spans="1:18" ht="14.25" customHeight="1" x14ac:dyDescent="0.35">
      <c r="A1778" t="s">
        <v>13385</v>
      </c>
      <c r="B1778" t="s">
        <v>13386</v>
      </c>
      <c r="C1778" t="s">
        <v>13420</v>
      </c>
      <c r="D1778" t="s">
        <v>4675</v>
      </c>
      <c r="E1778" t="s">
        <v>13421</v>
      </c>
      <c r="F1778">
        <v>0</v>
      </c>
      <c r="G1778" t="s">
        <v>13422</v>
      </c>
      <c r="H1778" t="s">
        <v>13423</v>
      </c>
      <c r="I1778">
        <v>33019</v>
      </c>
      <c r="J1778">
        <v>43529</v>
      </c>
      <c r="K1778">
        <v>854</v>
      </c>
      <c r="L1778" s="10">
        <v>1216</v>
      </c>
      <c r="M1778" s="10">
        <v>1332</v>
      </c>
      <c r="N1778" s="10">
        <v>1747</v>
      </c>
      <c r="O1778" s="10">
        <v>2418</v>
      </c>
      <c r="P1778" s="10">
        <v>2694</v>
      </c>
      <c r="Q1778" t="str">
        <f>VLOOKUP(I1778,'CoC Range'!A$2:B$4899,2,FALSE())</f>
        <v>NH-500</v>
      </c>
      <c r="R1778">
        <f>IF(VLOOKUP(Q1778,'CoC Range'!B$2:C$4899,2,FALSE())="",1,0.5)</f>
        <v>0.5</v>
      </c>
    </row>
    <row r="1779" spans="1:18" ht="14.25" customHeight="1" x14ac:dyDescent="0.35">
      <c r="A1779" t="s">
        <v>13424</v>
      </c>
      <c r="B1779" t="s">
        <v>13425</v>
      </c>
      <c r="C1779" t="s">
        <v>13426</v>
      </c>
      <c r="D1779" t="s">
        <v>6249</v>
      </c>
      <c r="F1779">
        <v>1</v>
      </c>
      <c r="G1779" t="s">
        <v>13427</v>
      </c>
      <c r="H1779" t="s">
        <v>13428</v>
      </c>
      <c r="I1779">
        <v>34001</v>
      </c>
      <c r="J1779">
        <v>274339</v>
      </c>
      <c r="K1779">
        <v>274339</v>
      </c>
      <c r="L1779" s="10">
        <v>1346</v>
      </c>
      <c r="M1779" s="10">
        <v>1537</v>
      </c>
      <c r="N1779" s="10">
        <v>1867</v>
      </c>
      <c r="O1779" s="10">
        <v>2586</v>
      </c>
      <c r="P1779" s="10">
        <v>2851</v>
      </c>
      <c r="Q1779" t="str">
        <f>VLOOKUP(I1779,'CoC Range'!A$2:B$4899,2,FALSE())</f>
        <v>NJ-500</v>
      </c>
      <c r="R1779">
        <f>IF(VLOOKUP(Q1779,'CoC Range'!B$2:C$4899,2,FALSE())="",1,0.5)</f>
        <v>1</v>
      </c>
    </row>
    <row r="1780" spans="1:18" ht="14.25" customHeight="1" x14ac:dyDescent="0.35">
      <c r="A1780" t="s">
        <v>13424</v>
      </c>
      <c r="B1780" t="s">
        <v>13425</v>
      </c>
      <c r="C1780" t="s">
        <v>13429</v>
      </c>
      <c r="D1780" t="s">
        <v>6251</v>
      </c>
      <c r="F1780">
        <v>1</v>
      </c>
      <c r="G1780" t="s">
        <v>13430</v>
      </c>
      <c r="H1780" t="s">
        <v>13431</v>
      </c>
      <c r="I1780">
        <v>34003</v>
      </c>
      <c r="J1780">
        <v>953243</v>
      </c>
      <c r="K1780">
        <v>953243</v>
      </c>
      <c r="L1780" s="10">
        <v>1778</v>
      </c>
      <c r="M1780" s="10">
        <v>2024</v>
      </c>
      <c r="N1780" s="10">
        <v>2324</v>
      </c>
      <c r="O1780" s="10">
        <v>2835</v>
      </c>
      <c r="P1780" s="10">
        <v>3618</v>
      </c>
      <c r="Q1780" t="str">
        <f>VLOOKUP(I1780,'CoC Range'!A$2:B$4899,2,FALSE())</f>
        <v>NJ-501</v>
      </c>
      <c r="R1780">
        <f>IF(VLOOKUP(Q1780,'CoC Range'!B$2:C$4899,2,FALSE())="",1,0.5)</f>
        <v>1</v>
      </c>
    </row>
    <row r="1781" spans="1:18" ht="14.25" customHeight="1" x14ac:dyDescent="0.35">
      <c r="A1781" t="s">
        <v>13424</v>
      </c>
      <c r="B1781" t="s">
        <v>13425</v>
      </c>
      <c r="C1781" t="s">
        <v>9429</v>
      </c>
      <c r="D1781" t="s">
        <v>6253</v>
      </c>
      <c r="F1781">
        <v>1</v>
      </c>
      <c r="G1781" t="s">
        <v>9430</v>
      </c>
      <c r="H1781" t="s">
        <v>13432</v>
      </c>
      <c r="I1781">
        <v>34005</v>
      </c>
      <c r="J1781">
        <v>461853</v>
      </c>
      <c r="K1781">
        <v>461853</v>
      </c>
      <c r="L1781" s="10">
        <v>1397</v>
      </c>
      <c r="M1781" s="10">
        <v>1520</v>
      </c>
      <c r="N1781" s="10">
        <v>1810</v>
      </c>
      <c r="O1781" s="10">
        <v>2170</v>
      </c>
      <c r="P1781" s="10">
        <v>2423</v>
      </c>
      <c r="Q1781" t="str">
        <f>VLOOKUP(I1781,'CoC Range'!A$2:B$4899,2,FALSE())</f>
        <v>NJ-502</v>
      </c>
      <c r="R1781">
        <f>IF(VLOOKUP(Q1781,'CoC Range'!B$2:C$4899,2,FALSE())="",1,0.5)</f>
        <v>1</v>
      </c>
    </row>
    <row r="1782" spans="1:18" ht="14.25" customHeight="1" x14ac:dyDescent="0.35">
      <c r="A1782" t="s">
        <v>13424</v>
      </c>
      <c r="B1782" t="s">
        <v>13425</v>
      </c>
      <c r="C1782" t="s">
        <v>9429</v>
      </c>
      <c r="D1782" t="s">
        <v>4092</v>
      </c>
      <c r="F1782">
        <v>1</v>
      </c>
      <c r="G1782" t="s">
        <v>9430</v>
      </c>
      <c r="H1782" t="s">
        <v>13433</v>
      </c>
      <c r="I1782">
        <v>34007</v>
      </c>
      <c r="J1782">
        <v>522581</v>
      </c>
      <c r="K1782">
        <v>522581</v>
      </c>
      <c r="L1782" s="10">
        <v>1397</v>
      </c>
      <c r="M1782" s="10">
        <v>1520</v>
      </c>
      <c r="N1782" s="10">
        <v>1810</v>
      </c>
      <c r="O1782" s="10">
        <v>2170</v>
      </c>
      <c r="P1782" s="10">
        <v>2423</v>
      </c>
      <c r="Q1782" t="str">
        <f>VLOOKUP(I1782,'CoC Range'!A$2:B$4899,2,FALSE())</f>
        <v>NJ-503</v>
      </c>
      <c r="R1782">
        <f>IF(VLOOKUP(Q1782,'CoC Range'!B$2:C$4899,2,FALSE())="",1,0.5)</f>
        <v>1</v>
      </c>
    </row>
    <row r="1783" spans="1:18" ht="14.25" customHeight="1" x14ac:dyDescent="0.35">
      <c r="A1783" t="s">
        <v>13424</v>
      </c>
      <c r="B1783" t="s">
        <v>13425</v>
      </c>
      <c r="C1783" t="s">
        <v>13434</v>
      </c>
      <c r="D1783" t="s">
        <v>6256</v>
      </c>
      <c r="F1783">
        <v>1</v>
      </c>
      <c r="G1783" t="s">
        <v>13435</v>
      </c>
      <c r="H1783" t="s">
        <v>13436</v>
      </c>
      <c r="I1783">
        <v>34009</v>
      </c>
      <c r="J1783">
        <v>95456</v>
      </c>
      <c r="K1783">
        <v>95456</v>
      </c>
      <c r="L1783" s="10">
        <v>1320</v>
      </c>
      <c r="M1783" s="10">
        <v>1366</v>
      </c>
      <c r="N1783" s="10">
        <v>1792</v>
      </c>
      <c r="O1783" s="10">
        <v>2396</v>
      </c>
      <c r="P1783" s="10">
        <v>2405</v>
      </c>
      <c r="Q1783" t="str">
        <f>VLOOKUP(I1783,'CoC Range'!A$2:B$4899,2,FALSE())</f>
        <v>NJ-503</v>
      </c>
      <c r="R1783">
        <f>IF(VLOOKUP(Q1783,'CoC Range'!B$2:C$4899,2,FALSE())="",1,0.5)</f>
        <v>1</v>
      </c>
    </row>
    <row r="1784" spans="1:18" ht="14.25" customHeight="1" x14ac:dyDescent="0.35">
      <c r="A1784" t="s">
        <v>13424</v>
      </c>
      <c r="B1784" t="s">
        <v>13425</v>
      </c>
      <c r="C1784" t="s">
        <v>13437</v>
      </c>
      <c r="D1784" t="s">
        <v>4438</v>
      </c>
      <c r="F1784">
        <v>1</v>
      </c>
      <c r="G1784" t="s">
        <v>13438</v>
      </c>
      <c r="H1784" t="s">
        <v>13439</v>
      </c>
      <c r="I1784">
        <v>34011</v>
      </c>
      <c r="J1784">
        <v>153588</v>
      </c>
      <c r="K1784">
        <v>153588</v>
      </c>
      <c r="L1784" s="10">
        <v>1280</v>
      </c>
      <c r="M1784" s="10">
        <v>1375</v>
      </c>
      <c r="N1784" s="10">
        <v>1673</v>
      </c>
      <c r="O1784" s="10">
        <v>2303</v>
      </c>
      <c r="P1784" s="10">
        <v>2311</v>
      </c>
      <c r="Q1784" t="str">
        <f>VLOOKUP(I1784,'CoC Range'!A$2:B$4899,2,FALSE())</f>
        <v>NJ-503</v>
      </c>
      <c r="R1784">
        <f>IF(VLOOKUP(Q1784,'CoC Range'!B$2:C$4899,2,FALSE())="",1,0.5)</f>
        <v>1</v>
      </c>
    </row>
    <row r="1785" spans="1:18" ht="14.25" customHeight="1" x14ac:dyDescent="0.35">
      <c r="A1785" t="s">
        <v>13424</v>
      </c>
      <c r="B1785" t="s">
        <v>13425</v>
      </c>
      <c r="C1785" t="s">
        <v>13440</v>
      </c>
      <c r="D1785" t="s">
        <v>5395</v>
      </c>
      <c r="F1785">
        <v>1</v>
      </c>
      <c r="G1785" t="s">
        <v>13441</v>
      </c>
      <c r="H1785" t="s">
        <v>13442</v>
      </c>
      <c r="I1785">
        <v>34013</v>
      </c>
      <c r="J1785">
        <v>853374</v>
      </c>
      <c r="K1785">
        <v>853374</v>
      </c>
      <c r="L1785" s="10">
        <v>1612</v>
      </c>
      <c r="M1785" s="10">
        <v>1822</v>
      </c>
      <c r="N1785" s="10">
        <v>2205</v>
      </c>
      <c r="O1785" s="10">
        <v>2761</v>
      </c>
      <c r="P1785" s="10">
        <v>3137</v>
      </c>
      <c r="Q1785" t="str">
        <f>VLOOKUP(I1785,'CoC Range'!A$2:B$4899,2,FALSE())</f>
        <v>NJ-504</v>
      </c>
      <c r="R1785">
        <f>IF(VLOOKUP(Q1785,'CoC Range'!B$2:C$4899,2,FALSE())="",1,0.5)</f>
        <v>1</v>
      </c>
    </row>
    <row r="1786" spans="1:18" ht="14.25" customHeight="1" x14ac:dyDescent="0.35">
      <c r="A1786" t="s">
        <v>13424</v>
      </c>
      <c r="B1786" t="s">
        <v>13425</v>
      </c>
      <c r="C1786" t="s">
        <v>9429</v>
      </c>
      <c r="D1786" t="s">
        <v>6260</v>
      </c>
      <c r="F1786">
        <v>1</v>
      </c>
      <c r="G1786" t="s">
        <v>9430</v>
      </c>
      <c r="H1786" t="s">
        <v>13443</v>
      </c>
      <c r="I1786">
        <v>34015</v>
      </c>
      <c r="J1786">
        <v>302621</v>
      </c>
      <c r="K1786">
        <v>302621</v>
      </c>
      <c r="L1786" s="10">
        <v>1397</v>
      </c>
      <c r="M1786" s="10">
        <v>1520</v>
      </c>
      <c r="N1786" s="10">
        <v>1810</v>
      </c>
      <c r="O1786" s="10">
        <v>2170</v>
      </c>
      <c r="P1786" s="10">
        <v>2423</v>
      </c>
      <c r="Q1786" t="str">
        <f>VLOOKUP(I1786,'CoC Range'!A$2:B$4899,2,FALSE())</f>
        <v>NJ-503</v>
      </c>
      <c r="R1786">
        <f>IF(VLOOKUP(Q1786,'CoC Range'!B$2:C$4899,2,FALSE())="",1,0.5)</f>
        <v>1</v>
      </c>
    </row>
    <row r="1787" spans="1:18" ht="14.25" customHeight="1" x14ac:dyDescent="0.35">
      <c r="A1787" t="s">
        <v>13424</v>
      </c>
      <c r="B1787" t="s">
        <v>13425</v>
      </c>
      <c r="C1787" t="s">
        <v>13444</v>
      </c>
      <c r="D1787" t="s">
        <v>6262</v>
      </c>
      <c r="F1787">
        <v>1</v>
      </c>
      <c r="G1787" t="s">
        <v>13445</v>
      </c>
      <c r="H1787" t="s">
        <v>13446</v>
      </c>
      <c r="I1787">
        <v>34017</v>
      </c>
      <c r="J1787">
        <v>712029</v>
      </c>
      <c r="K1787">
        <v>712029</v>
      </c>
      <c r="L1787" s="10">
        <v>2407</v>
      </c>
      <c r="M1787" s="10">
        <v>2458</v>
      </c>
      <c r="N1787" s="10">
        <v>2763</v>
      </c>
      <c r="O1787" s="10">
        <v>3367</v>
      </c>
      <c r="P1787" s="10">
        <v>3955</v>
      </c>
      <c r="Q1787" t="str">
        <f>VLOOKUP(I1787,'CoC Range'!A$2:B$4899,2,FALSE())</f>
        <v>NJ-506</v>
      </c>
      <c r="R1787">
        <f>IF(VLOOKUP(Q1787,'CoC Range'!B$2:C$4899,2,FALSE())="",1,0.5)</f>
        <v>1</v>
      </c>
    </row>
    <row r="1788" spans="1:18" ht="14.25" customHeight="1" x14ac:dyDescent="0.35">
      <c r="A1788" t="s">
        <v>13424</v>
      </c>
      <c r="B1788" t="s">
        <v>13425</v>
      </c>
      <c r="C1788" t="s">
        <v>13447</v>
      </c>
      <c r="D1788" t="s">
        <v>6264</v>
      </c>
      <c r="F1788">
        <v>1</v>
      </c>
      <c r="G1788" t="s">
        <v>13448</v>
      </c>
      <c r="H1788" t="s">
        <v>13449</v>
      </c>
      <c r="I1788">
        <v>34019</v>
      </c>
      <c r="J1788">
        <v>129099</v>
      </c>
      <c r="K1788">
        <v>129099</v>
      </c>
      <c r="L1788" s="10">
        <v>1804</v>
      </c>
      <c r="M1788" s="10">
        <v>1978</v>
      </c>
      <c r="N1788" s="10">
        <v>2486</v>
      </c>
      <c r="O1788" s="10">
        <v>2981</v>
      </c>
      <c r="P1788" s="10">
        <v>3296</v>
      </c>
      <c r="Q1788" t="str">
        <f>VLOOKUP(I1788,'CoC Range'!A$2:B$4899,2,FALSE())</f>
        <v>NJ-516</v>
      </c>
      <c r="R1788">
        <f>IF(VLOOKUP(Q1788,'CoC Range'!B$2:C$4899,2,FALSE())="",1,0.5)</f>
        <v>1</v>
      </c>
    </row>
    <row r="1789" spans="1:18" ht="14.25" customHeight="1" x14ac:dyDescent="0.35">
      <c r="A1789" t="s">
        <v>13424</v>
      </c>
      <c r="B1789" t="s">
        <v>13425</v>
      </c>
      <c r="C1789" t="s">
        <v>13450</v>
      </c>
      <c r="D1789" t="s">
        <v>4512</v>
      </c>
      <c r="F1789">
        <v>1</v>
      </c>
      <c r="G1789" t="s">
        <v>13451</v>
      </c>
      <c r="H1789" t="s">
        <v>13452</v>
      </c>
      <c r="I1789">
        <v>34021</v>
      </c>
      <c r="J1789">
        <v>383732</v>
      </c>
      <c r="K1789">
        <v>383732</v>
      </c>
      <c r="L1789" s="10">
        <v>1344</v>
      </c>
      <c r="M1789" s="10">
        <v>1545</v>
      </c>
      <c r="N1789" s="10">
        <v>1950</v>
      </c>
      <c r="O1789" s="10">
        <v>2338</v>
      </c>
      <c r="P1789" s="10">
        <v>2670</v>
      </c>
      <c r="Q1789" t="str">
        <f>VLOOKUP(I1789,'CoC Range'!A$2:B$4899,2,FALSE())</f>
        <v>NJ-514</v>
      </c>
      <c r="R1789">
        <f>IF(VLOOKUP(Q1789,'CoC Range'!B$2:C$4899,2,FALSE())="",1,0.5)</f>
        <v>1</v>
      </c>
    </row>
    <row r="1790" spans="1:18" ht="14.25" customHeight="1" x14ac:dyDescent="0.35">
      <c r="A1790" t="s">
        <v>13424</v>
      </c>
      <c r="B1790" t="s">
        <v>13425</v>
      </c>
      <c r="C1790" t="s">
        <v>13447</v>
      </c>
      <c r="D1790" t="s">
        <v>5402</v>
      </c>
      <c r="F1790">
        <v>1</v>
      </c>
      <c r="G1790" t="s">
        <v>13448</v>
      </c>
      <c r="H1790" t="s">
        <v>13453</v>
      </c>
      <c r="I1790">
        <v>34023</v>
      </c>
      <c r="J1790">
        <v>860147</v>
      </c>
      <c r="K1790">
        <v>860147</v>
      </c>
      <c r="L1790" s="10">
        <v>1804</v>
      </c>
      <c r="M1790" s="10">
        <v>1978</v>
      </c>
      <c r="N1790" s="10">
        <v>2486</v>
      </c>
      <c r="O1790" s="10">
        <v>2981</v>
      </c>
      <c r="P1790" s="10">
        <v>3296</v>
      </c>
      <c r="Q1790" t="str">
        <f>VLOOKUP(I1790,'CoC Range'!A$2:B$4899,2,FALSE())</f>
        <v>NJ-507</v>
      </c>
      <c r="R1790">
        <f>IF(VLOOKUP(Q1790,'CoC Range'!B$2:C$4899,2,FALSE())="",1,0.5)</f>
        <v>1</v>
      </c>
    </row>
    <row r="1791" spans="1:18" ht="14.25" customHeight="1" x14ac:dyDescent="0.35">
      <c r="A1791" t="s">
        <v>13424</v>
      </c>
      <c r="B1791" t="s">
        <v>13425</v>
      </c>
      <c r="C1791" t="s">
        <v>13454</v>
      </c>
      <c r="D1791" t="s">
        <v>6268</v>
      </c>
      <c r="F1791">
        <v>1</v>
      </c>
      <c r="G1791" t="s">
        <v>13455</v>
      </c>
      <c r="H1791" t="s">
        <v>13456</v>
      </c>
      <c r="I1791">
        <v>34025</v>
      </c>
      <c r="J1791">
        <v>643064</v>
      </c>
      <c r="K1791">
        <v>643064</v>
      </c>
      <c r="L1791" s="10">
        <v>1676</v>
      </c>
      <c r="M1791" s="10">
        <v>1889</v>
      </c>
      <c r="N1791" s="10">
        <v>2328</v>
      </c>
      <c r="O1791" s="10">
        <v>3043</v>
      </c>
      <c r="P1791" s="10">
        <v>3371</v>
      </c>
      <c r="Q1791" t="str">
        <f>VLOOKUP(I1791,'CoC Range'!A$2:B$4899,2,FALSE())</f>
        <v>NJ-508</v>
      </c>
      <c r="R1791">
        <f>IF(VLOOKUP(Q1791,'CoC Range'!B$2:C$4899,2,FALSE())="",1,0.5)</f>
        <v>1</v>
      </c>
    </row>
    <row r="1792" spans="1:18" ht="14.25" customHeight="1" x14ac:dyDescent="0.35">
      <c r="A1792" t="s">
        <v>13424</v>
      </c>
      <c r="B1792" t="s">
        <v>13425</v>
      </c>
      <c r="C1792" t="s">
        <v>13440</v>
      </c>
      <c r="D1792" t="s">
        <v>4941</v>
      </c>
      <c r="F1792">
        <v>1</v>
      </c>
      <c r="G1792" t="s">
        <v>13441</v>
      </c>
      <c r="H1792" t="s">
        <v>13457</v>
      </c>
      <c r="I1792">
        <v>34027</v>
      </c>
      <c r="J1792">
        <v>508816</v>
      </c>
      <c r="K1792">
        <v>508816</v>
      </c>
      <c r="L1792" s="10">
        <v>1612</v>
      </c>
      <c r="M1792" s="10">
        <v>1822</v>
      </c>
      <c r="N1792" s="10">
        <v>2205</v>
      </c>
      <c r="O1792" s="10">
        <v>2761</v>
      </c>
      <c r="P1792" s="10">
        <v>3137</v>
      </c>
      <c r="Q1792" t="str">
        <f>VLOOKUP(I1792,'CoC Range'!A$2:B$4899,2,FALSE())</f>
        <v>NJ-509</v>
      </c>
      <c r="R1792">
        <f>IF(VLOOKUP(Q1792,'CoC Range'!B$2:C$4899,2,FALSE())="",1,0.5)</f>
        <v>1</v>
      </c>
    </row>
    <row r="1793" spans="1:18" ht="14.25" customHeight="1" x14ac:dyDescent="0.35">
      <c r="A1793" t="s">
        <v>13424</v>
      </c>
      <c r="B1793" t="s">
        <v>13425</v>
      </c>
      <c r="C1793" t="s">
        <v>13454</v>
      </c>
      <c r="D1793" t="s">
        <v>6271</v>
      </c>
      <c r="F1793">
        <v>1</v>
      </c>
      <c r="G1793" t="s">
        <v>13455</v>
      </c>
      <c r="H1793" t="s">
        <v>13458</v>
      </c>
      <c r="I1793">
        <v>34029</v>
      </c>
      <c r="J1793">
        <v>638691</v>
      </c>
      <c r="K1793">
        <v>638691</v>
      </c>
      <c r="L1793" s="10">
        <v>1676</v>
      </c>
      <c r="M1793" s="10">
        <v>1889</v>
      </c>
      <c r="N1793" s="10">
        <v>2328</v>
      </c>
      <c r="O1793" s="10">
        <v>3043</v>
      </c>
      <c r="P1793" s="10">
        <v>3371</v>
      </c>
      <c r="Q1793" t="str">
        <f>VLOOKUP(I1793,'CoC Range'!A$2:B$4899,2,FALSE())</f>
        <v>NJ-510</v>
      </c>
      <c r="R1793">
        <f>IF(VLOOKUP(Q1793,'CoC Range'!B$2:C$4899,2,FALSE())="",1,0.5)</f>
        <v>1</v>
      </c>
    </row>
    <row r="1794" spans="1:18" ht="14.25" customHeight="1" x14ac:dyDescent="0.35">
      <c r="A1794" t="s">
        <v>13424</v>
      </c>
      <c r="B1794" t="s">
        <v>13425</v>
      </c>
      <c r="C1794" t="s">
        <v>13429</v>
      </c>
      <c r="D1794" t="s">
        <v>6273</v>
      </c>
      <c r="F1794">
        <v>1</v>
      </c>
      <c r="G1794" t="s">
        <v>13430</v>
      </c>
      <c r="H1794" t="s">
        <v>13459</v>
      </c>
      <c r="I1794">
        <v>34031</v>
      </c>
      <c r="J1794">
        <v>519986</v>
      </c>
      <c r="K1794">
        <v>519986</v>
      </c>
      <c r="L1794" s="10">
        <v>1778</v>
      </c>
      <c r="M1794" s="10">
        <v>2024</v>
      </c>
      <c r="N1794" s="10">
        <v>2324</v>
      </c>
      <c r="O1794" s="10">
        <v>2835</v>
      </c>
      <c r="P1794" s="10">
        <v>3618</v>
      </c>
      <c r="Q1794" t="str">
        <f>VLOOKUP(I1794,'CoC Range'!A$2:B$4899,2,FALSE())</f>
        <v>NJ-511</v>
      </c>
      <c r="R1794">
        <f>IF(VLOOKUP(Q1794,'CoC Range'!B$2:C$4899,2,FALSE())="",1,0.5)</f>
        <v>1</v>
      </c>
    </row>
    <row r="1795" spans="1:18" ht="14.25" customHeight="1" x14ac:dyDescent="0.35">
      <c r="A1795" t="s">
        <v>13424</v>
      </c>
      <c r="B1795" t="s">
        <v>13425</v>
      </c>
      <c r="C1795" t="s">
        <v>9429</v>
      </c>
      <c r="D1795" t="s">
        <v>6275</v>
      </c>
      <c r="F1795">
        <v>1</v>
      </c>
      <c r="G1795" t="s">
        <v>9430</v>
      </c>
      <c r="H1795" t="s">
        <v>13460</v>
      </c>
      <c r="I1795">
        <v>34033</v>
      </c>
      <c r="J1795">
        <v>64840</v>
      </c>
      <c r="K1795">
        <v>64840</v>
      </c>
      <c r="L1795" s="10">
        <v>1397</v>
      </c>
      <c r="M1795" s="10">
        <v>1520</v>
      </c>
      <c r="N1795" s="10">
        <v>1810</v>
      </c>
      <c r="O1795" s="10">
        <v>2170</v>
      </c>
      <c r="P1795" s="10">
        <v>2423</v>
      </c>
      <c r="Q1795" t="str">
        <f>VLOOKUP(I1795,'CoC Range'!A$2:B$4899,2,FALSE())</f>
        <v>NJ-512</v>
      </c>
      <c r="R1795">
        <f>IF(VLOOKUP(Q1795,'CoC Range'!B$2:C$4899,2,FALSE())="",1,0.5)</f>
        <v>1</v>
      </c>
    </row>
    <row r="1796" spans="1:18" ht="14.25" customHeight="1" x14ac:dyDescent="0.35">
      <c r="A1796" t="s">
        <v>13424</v>
      </c>
      <c r="B1796" t="s">
        <v>13425</v>
      </c>
      <c r="C1796" t="s">
        <v>13447</v>
      </c>
      <c r="D1796" t="s">
        <v>5339</v>
      </c>
      <c r="F1796">
        <v>1</v>
      </c>
      <c r="G1796" t="s">
        <v>13448</v>
      </c>
      <c r="H1796" t="s">
        <v>13461</v>
      </c>
      <c r="I1796">
        <v>34035</v>
      </c>
      <c r="J1796">
        <v>344978</v>
      </c>
      <c r="K1796">
        <v>344978</v>
      </c>
      <c r="L1796" s="10">
        <v>1804</v>
      </c>
      <c r="M1796" s="10">
        <v>1978</v>
      </c>
      <c r="N1796" s="10">
        <v>2486</v>
      </c>
      <c r="O1796" s="10">
        <v>2981</v>
      </c>
      <c r="P1796" s="10">
        <v>3296</v>
      </c>
      <c r="Q1796" t="str">
        <f>VLOOKUP(I1796,'CoC Range'!A$2:B$4899,2,FALSE())</f>
        <v>NJ-513</v>
      </c>
      <c r="R1796">
        <f>IF(VLOOKUP(Q1796,'CoC Range'!B$2:C$4899,2,FALSE())="",1,0.5)</f>
        <v>1</v>
      </c>
    </row>
    <row r="1797" spans="1:18" ht="14.25" customHeight="1" x14ac:dyDescent="0.35">
      <c r="A1797" t="s">
        <v>13424</v>
      </c>
      <c r="B1797" t="s">
        <v>13425</v>
      </c>
      <c r="C1797" t="s">
        <v>13440</v>
      </c>
      <c r="D1797" t="s">
        <v>3938</v>
      </c>
      <c r="F1797">
        <v>1</v>
      </c>
      <c r="G1797" t="s">
        <v>13441</v>
      </c>
      <c r="H1797" t="s">
        <v>13462</v>
      </c>
      <c r="I1797">
        <v>34037</v>
      </c>
      <c r="J1797">
        <v>144808</v>
      </c>
      <c r="K1797">
        <v>144808</v>
      </c>
      <c r="L1797" s="10">
        <v>1612</v>
      </c>
      <c r="M1797" s="10">
        <v>1822</v>
      </c>
      <c r="N1797" s="10">
        <v>2205</v>
      </c>
      <c r="O1797" s="10">
        <v>2761</v>
      </c>
      <c r="P1797" s="10">
        <v>3137</v>
      </c>
      <c r="Q1797" t="str">
        <f>VLOOKUP(I1797,'CoC Range'!A$2:B$4899,2,FALSE())</f>
        <v>NJ-516</v>
      </c>
      <c r="R1797">
        <f>IF(VLOOKUP(Q1797,'CoC Range'!B$2:C$4899,2,FALSE())="",1,0.5)</f>
        <v>1</v>
      </c>
    </row>
    <row r="1798" spans="1:18" ht="14.25" customHeight="1" x14ac:dyDescent="0.35">
      <c r="A1798" t="s">
        <v>13424</v>
      </c>
      <c r="B1798" t="s">
        <v>13425</v>
      </c>
      <c r="C1798" t="s">
        <v>13440</v>
      </c>
      <c r="D1798" t="s">
        <v>3672</v>
      </c>
      <c r="F1798">
        <v>1</v>
      </c>
      <c r="G1798" t="s">
        <v>13441</v>
      </c>
      <c r="H1798" t="s">
        <v>13463</v>
      </c>
      <c r="I1798">
        <v>34039</v>
      </c>
      <c r="J1798">
        <v>572079</v>
      </c>
      <c r="K1798">
        <v>572079</v>
      </c>
      <c r="L1798" s="10">
        <v>1612</v>
      </c>
      <c r="M1798" s="10">
        <v>1822</v>
      </c>
      <c r="N1798" s="10">
        <v>2205</v>
      </c>
      <c r="O1798" s="10">
        <v>2761</v>
      </c>
      <c r="P1798" s="10">
        <v>3137</v>
      </c>
      <c r="Q1798" t="str">
        <f>VLOOKUP(I1798,'CoC Range'!A$2:B$4899,2,FALSE())</f>
        <v>NJ-515</v>
      </c>
      <c r="R1798">
        <f>IF(VLOOKUP(Q1798,'CoC Range'!B$2:C$4899,2,FALSE())="",1,0.5)</f>
        <v>1</v>
      </c>
    </row>
    <row r="1799" spans="1:18" ht="14.25" customHeight="1" x14ac:dyDescent="0.35">
      <c r="A1799" t="s">
        <v>13424</v>
      </c>
      <c r="B1799" t="s">
        <v>13425</v>
      </c>
      <c r="C1799" t="s">
        <v>13464</v>
      </c>
      <c r="D1799" t="s">
        <v>4306</v>
      </c>
      <c r="F1799">
        <v>1</v>
      </c>
      <c r="G1799" t="s">
        <v>13465</v>
      </c>
      <c r="H1799" t="s">
        <v>13466</v>
      </c>
      <c r="I1799">
        <v>34041</v>
      </c>
      <c r="J1799">
        <v>109739</v>
      </c>
      <c r="K1799">
        <v>109739</v>
      </c>
      <c r="L1799" s="10">
        <v>1517</v>
      </c>
      <c r="M1799" s="10">
        <v>1527</v>
      </c>
      <c r="N1799" s="10">
        <v>1895</v>
      </c>
      <c r="O1799" s="10">
        <v>2404</v>
      </c>
      <c r="P1799" s="10">
        <v>2800</v>
      </c>
      <c r="Q1799" t="str">
        <f>VLOOKUP(I1799,'CoC Range'!A$2:B$4899,2,FALSE())</f>
        <v>NJ-516</v>
      </c>
      <c r="R1799">
        <f>IF(VLOOKUP(Q1799,'CoC Range'!B$2:C$4899,2,FALSE())="",1,0.5)</f>
        <v>1</v>
      </c>
    </row>
    <row r="1800" spans="1:18" ht="14.25" customHeight="1" x14ac:dyDescent="0.35">
      <c r="A1800" t="s">
        <v>13467</v>
      </c>
      <c r="B1800" t="s">
        <v>13468</v>
      </c>
      <c r="C1800" t="s">
        <v>13469</v>
      </c>
      <c r="D1800" t="s">
        <v>6281</v>
      </c>
      <c r="F1800">
        <v>1</v>
      </c>
      <c r="G1800" t="s">
        <v>13470</v>
      </c>
      <c r="H1800" t="s">
        <v>13471</v>
      </c>
      <c r="I1800">
        <v>35001</v>
      </c>
      <c r="J1800">
        <v>674692</v>
      </c>
      <c r="K1800">
        <v>674692</v>
      </c>
      <c r="L1800" s="10">
        <v>1009</v>
      </c>
      <c r="M1800" s="10">
        <v>1185</v>
      </c>
      <c r="N1800" s="10">
        <v>1464</v>
      </c>
      <c r="O1800" s="10">
        <v>2036</v>
      </c>
      <c r="P1800" s="10">
        <v>2399</v>
      </c>
      <c r="Q1800" t="str">
        <f>VLOOKUP(I1800,'CoC Range'!A$2:B$4899,2,FALSE())</f>
        <v>NM-501</v>
      </c>
      <c r="R1800">
        <f>IF(VLOOKUP(Q1800,'CoC Range'!B$2:C$4899,2,FALSE())="",1,0.5)</f>
        <v>0.5</v>
      </c>
    </row>
    <row r="1801" spans="1:18" ht="14.25" customHeight="1" x14ac:dyDescent="0.35">
      <c r="A1801" t="s">
        <v>13467</v>
      </c>
      <c r="B1801" t="s">
        <v>13468</v>
      </c>
      <c r="C1801" t="s">
        <v>13472</v>
      </c>
      <c r="D1801" t="s">
        <v>6283</v>
      </c>
      <c r="F1801">
        <v>0</v>
      </c>
      <c r="G1801" t="s">
        <v>13473</v>
      </c>
      <c r="H1801" t="s">
        <v>13474</v>
      </c>
      <c r="I1801">
        <v>35003</v>
      </c>
      <c r="J1801">
        <v>3635</v>
      </c>
      <c r="K1801">
        <v>3635</v>
      </c>
      <c r="L1801" s="10">
        <v>773</v>
      </c>
      <c r="M1801" s="10">
        <v>853</v>
      </c>
      <c r="N1801" s="10">
        <v>1040</v>
      </c>
      <c r="O1801" s="10">
        <v>1424</v>
      </c>
      <c r="P1801" s="10">
        <v>1677</v>
      </c>
      <c r="Q1801" t="str">
        <f>VLOOKUP(I1801,'CoC Range'!A$2:B$4899,2,FALSE())</f>
        <v>NM-501</v>
      </c>
      <c r="R1801">
        <f>IF(VLOOKUP(Q1801,'CoC Range'!B$2:C$4899,2,FALSE())="",1,0.5)</f>
        <v>0.5</v>
      </c>
    </row>
    <row r="1802" spans="1:18" ht="14.25" customHeight="1" x14ac:dyDescent="0.35">
      <c r="A1802" t="s">
        <v>13467</v>
      </c>
      <c r="B1802" t="s">
        <v>13468</v>
      </c>
      <c r="C1802" t="s">
        <v>13475</v>
      </c>
      <c r="D1802" t="s">
        <v>6285</v>
      </c>
      <c r="F1802">
        <v>0</v>
      </c>
      <c r="G1802" t="s">
        <v>13476</v>
      </c>
      <c r="H1802" t="s">
        <v>13477</v>
      </c>
      <c r="I1802">
        <v>35005</v>
      </c>
      <c r="J1802">
        <v>64701</v>
      </c>
      <c r="K1802">
        <v>64701</v>
      </c>
      <c r="L1802" s="10">
        <v>738</v>
      </c>
      <c r="M1802" s="10">
        <v>887</v>
      </c>
      <c r="N1802" s="10">
        <v>1071</v>
      </c>
      <c r="O1802" s="10">
        <v>1421</v>
      </c>
      <c r="P1802" s="10">
        <v>1562</v>
      </c>
      <c r="Q1802" t="str">
        <f>VLOOKUP(I1802,'CoC Range'!A$2:B$4899,2,FALSE())</f>
        <v>NM-501</v>
      </c>
      <c r="R1802">
        <f>IF(VLOOKUP(Q1802,'CoC Range'!B$2:C$4899,2,FALSE())="",1,0.5)</f>
        <v>0.5</v>
      </c>
    </row>
    <row r="1803" spans="1:18" ht="14.25" customHeight="1" x14ac:dyDescent="0.35">
      <c r="A1803" t="s">
        <v>13467</v>
      </c>
      <c r="B1803" t="s">
        <v>13468</v>
      </c>
      <c r="C1803" t="s">
        <v>13478</v>
      </c>
      <c r="D1803" t="s">
        <v>6287</v>
      </c>
      <c r="F1803">
        <v>0</v>
      </c>
      <c r="G1803" t="s">
        <v>13479</v>
      </c>
      <c r="H1803" t="s">
        <v>13480</v>
      </c>
      <c r="I1803">
        <v>35006</v>
      </c>
      <c r="J1803">
        <v>27211</v>
      </c>
      <c r="K1803">
        <v>27211</v>
      </c>
      <c r="L1803" s="10">
        <v>738</v>
      </c>
      <c r="M1803" s="10">
        <v>823</v>
      </c>
      <c r="N1803" s="10">
        <v>993</v>
      </c>
      <c r="O1803" s="10">
        <v>1223</v>
      </c>
      <c r="P1803" s="10">
        <v>1315</v>
      </c>
      <c r="Q1803" t="str">
        <f>VLOOKUP(I1803,'CoC Range'!A$2:B$4899,2,FALSE())</f>
        <v>NM-501</v>
      </c>
      <c r="R1803">
        <f>IF(VLOOKUP(Q1803,'CoC Range'!B$2:C$4899,2,FALSE())="",1,0.5)</f>
        <v>0.5</v>
      </c>
    </row>
    <row r="1804" spans="1:18" ht="14.25" customHeight="1" x14ac:dyDescent="0.35">
      <c r="A1804" t="s">
        <v>13467</v>
      </c>
      <c r="B1804" t="s">
        <v>13468</v>
      </c>
      <c r="C1804" t="s">
        <v>13481</v>
      </c>
      <c r="D1804" t="s">
        <v>6096</v>
      </c>
      <c r="F1804">
        <v>0</v>
      </c>
      <c r="G1804" t="s">
        <v>13482</v>
      </c>
      <c r="H1804" t="s">
        <v>13483</v>
      </c>
      <c r="I1804">
        <v>35007</v>
      </c>
      <c r="J1804">
        <v>12370</v>
      </c>
      <c r="K1804">
        <v>12370</v>
      </c>
      <c r="L1804" s="10">
        <v>730</v>
      </c>
      <c r="M1804" s="10">
        <v>888</v>
      </c>
      <c r="N1804" s="10">
        <v>973</v>
      </c>
      <c r="O1804" s="10">
        <v>1302</v>
      </c>
      <c r="P1804" s="10">
        <v>1569</v>
      </c>
      <c r="Q1804" t="str">
        <f>VLOOKUP(I1804,'CoC Range'!A$2:B$4899,2,FALSE())</f>
        <v>NM-501</v>
      </c>
      <c r="R1804">
        <f>IF(VLOOKUP(Q1804,'CoC Range'!B$2:C$4899,2,FALSE())="",1,0.5)</f>
        <v>0.5</v>
      </c>
    </row>
    <row r="1805" spans="1:18" ht="14.25" customHeight="1" x14ac:dyDescent="0.35">
      <c r="A1805" t="s">
        <v>13467</v>
      </c>
      <c r="B1805" t="s">
        <v>13468</v>
      </c>
      <c r="C1805" t="s">
        <v>13484</v>
      </c>
      <c r="D1805" t="s">
        <v>6290</v>
      </c>
      <c r="F1805">
        <v>0</v>
      </c>
      <c r="G1805" t="s">
        <v>13485</v>
      </c>
      <c r="H1805" t="s">
        <v>13486</v>
      </c>
      <c r="I1805">
        <v>35009</v>
      </c>
      <c r="J1805">
        <v>48327</v>
      </c>
      <c r="K1805">
        <v>48327</v>
      </c>
      <c r="L1805" s="10">
        <v>757</v>
      </c>
      <c r="M1805" s="10">
        <v>892</v>
      </c>
      <c r="N1805" s="10">
        <v>1098</v>
      </c>
      <c r="O1805" s="10">
        <v>1425</v>
      </c>
      <c r="P1805" s="10">
        <v>1842</v>
      </c>
      <c r="Q1805" t="str">
        <f>VLOOKUP(I1805,'CoC Range'!A$2:B$4899,2,FALSE())</f>
        <v>NM-501</v>
      </c>
      <c r="R1805">
        <f>IF(VLOOKUP(Q1805,'CoC Range'!B$2:C$4899,2,FALSE())="",1,0.5)</f>
        <v>0.5</v>
      </c>
    </row>
    <row r="1806" spans="1:18" ht="14.25" customHeight="1" x14ac:dyDescent="0.35">
      <c r="A1806" t="s">
        <v>13467</v>
      </c>
      <c r="B1806" t="s">
        <v>13468</v>
      </c>
      <c r="C1806" t="s">
        <v>13487</v>
      </c>
      <c r="D1806" t="s">
        <v>6292</v>
      </c>
      <c r="F1806">
        <v>0</v>
      </c>
      <c r="G1806" t="s">
        <v>13488</v>
      </c>
      <c r="H1806" t="s">
        <v>13489</v>
      </c>
      <c r="I1806">
        <v>35011</v>
      </c>
      <c r="J1806">
        <v>1695</v>
      </c>
      <c r="K1806">
        <v>1695</v>
      </c>
      <c r="L1806" s="10">
        <v>723</v>
      </c>
      <c r="M1806" s="10">
        <v>798</v>
      </c>
      <c r="N1806" s="10">
        <v>973</v>
      </c>
      <c r="O1806" s="10">
        <v>1167</v>
      </c>
      <c r="P1806" s="10">
        <v>1569</v>
      </c>
      <c r="Q1806" t="str">
        <f>VLOOKUP(I1806,'CoC Range'!A$2:B$4899,2,FALSE())</f>
        <v>NM-501</v>
      </c>
      <c r="R1806">
        <f>IF(VLOOKUP(Q1806,'CoC Range'!B$2:C$4899,2,FALSE())="",1,0.5)</f>
        <v>0.5</v>
      </c>
    </row>
    <row r="1807" spans="1:18" ht="14.25" customHeight="1" x14ac:dyDescent="0.35">
      <c r="A1807" t="s">
        <v>13467</v>
      </c>
      <c r="B1807" t="s">
        <v>13468</v>
      </c>
      <c r="C1807" t="s">
        <v>13490</v>
      </c>
      <c r="D1807" t="s">
        <v>13491</v>
      </c>
      <c r="F1807">
        <v>1</v>
      </c>
      <c r="G1807" t="s">
        <v>13492</v>
      </c>
      <c r="H1807" t="s">
        <v>13493</v>
      </c>
      <c r="I1807">
        <v>35013</v>
      </c>
      <c r="J1807">
        <v>219870</v>
      </c>
      <c r="K1807">
        <v>219870</v>
      </c>
      <c r="L1807" s="10">
        <v>744</v>
      </c>
      <c r="M1807" s="10">
        <v>951</v>
      </c>
      <c r="N1807" s="10">
        <v>1042</v>
      </c>
      <c r="O1807" s="10">
        <v>1449</v>
      </c>
      <c r="P1807" s="10">
        <v>1580</v>
      </c>
      <c r="Q1807" t="str">
        <f>VLOOKUP(I1807,'CoC Range'!A$2:B$4899,2,FALSE())</f>
        <v>NM-501</v>
      </c>
      <c r="R1807">
        <f>IF(VLOOKUP(Q1807,'CoC Range'!B$2:C$4899,2,FALSE())="",1,0.5)</f>
        <v>0.5</v>
      </c>
    </row>
    <row r="1808" spans="1:18" ht="14.25" customHeight="1" x14ac:dyDescent="0.35">
      <c r="A1808" t="s">
        <v>13467</v>
      </c>
      <c r="B1808" t="s">
        <v>13468</v>
      </c>
      <c r="C1808" t="s">
        <v>13494</v>
      </c>
      <c r="D1808" t="s">
        <v>6296</v>
      </c>
      <c r="F1808">
        <v>0</v>
      </c>
      <c r="G1808" t="s">
        <v>13495</v>
      </c>
      <c r="H1808" t="s">
        <v>13496</v>
      </c>
      <c r="I1808">
        <v>35015</v>
      </c>
      <c r="J1808">
        <v>61264</v>
      </c>
      <c r="K1808">
        <v>61264</v>
      </c>
      <c r="L1808" s="10">
        <v>1035</v>
      </c>
      <c r="M1808" s="10">
        <v>1084</v>
      </c>
      <c r="N1808" s="10">
        <v>1188</v>
      </c>
      <c r="O1808" s="10">
        <v>1619</v>
      </c>
      <c r="P1808" s="10">
        <v>1625</v>
      </c>
      <c r="Q1808" t="str">
        <f>VLOOKUP(I1808,'CoC Range'!A$2:B$4899,2,FALSE())</f>
        <v>NM-501</v>
      </c>
      <c r="R1808">
        <f>IF(VLOOKUP(Q1808,'CoC Range'!B$2:C$4899,2,FALSE())="",1,0.5)</f>
        <v>0.5</v>
      </c>
    </row>
    <row r="1809" spans="1:18" ht="14.25" customHeight="1" x14ac:dyDescent="0.35">
      <c r="A1809" t="s">
        <v>13467</v>
      </c>
      <c r="B1809" t="s">
        <v>13468</v>
      </c>
      <c r="C1809" t="s">
        <v>13497</v>
      </c>
      <c r="D1809" t="s">
        <v>3598</v>
      </c>
      <c r="F1809">
        <v>0</v>
      </c>
      <c r="G1809" t="s">
        <v>13498</v>
      </c>
      <c r="H1809" t="s">
        <v>13499</v>
      </c>
      <c r="I1809">
        <v>35017</v>
      </c>
      <c r="J1809">
        <v>28006</v>
      </c>
      <c r="K1809">
        <v>28006</v>
      </c>
      <c r="L1809" s="10">
        <v>795</v>
      </c>
      <c r="M1809" s="10">
        <v>801</v>
      </c>
      <c r="N1809" s="10">
        <v>1048</v>
      </c>
      <c r="O1809" s="10">
        <v>1304</v>
      </c>
      <c r="P1809" s="10">
        <v>1388</v>
      </c>
      <c r="Q1809" t="str">
        <f>VLOOKUP(I1809,'CoC Range'!A$2:B$4899,2,FALSE())</f>
        <v>NM-501</v>
      </c>
      <c r="R1809">
        <f>IF(VLOOKUP(Q1809,'CoC Range'!B$2:C$4899,2,FALSE())="",1,0.5)</f>
        <v>0.5</v>
      </c>
    </row>
    <row r="1810" spans="1:18" ht="14.25" customHeight="1" x14ac:dyDescent="0.35">
      <c r="A1810" t="s">
        <v>13467</v>
      </c>
      <c r="B1810" t="s">
        <v>13468</v>
      </c>
      <c r="C1810" t="s">
        <v>13500</v>
      </c>
      <c r="D1810" t="s">
        <v>6299</v>
      </c>
      <c r="F1810">
        <v>0</v>
      </c>
      <c r="G1810" t="s">
        <v>13501</v>
      </c>
      <c r="H1810" t="s">
        <v>13502</v>
      </c>
      <c r="I1810">
        <v>35019</v>
      </c>
      <c r="J1810">
        <v>4413</v>
      </c>
      <c r="K1810">
        <v>4413</v>
      </c>
      <c r="L1810" s="10">
        <v>723</v>
      </c>
      <c r="M1810" s="10">
        <v>791</v>
      </c>
      <c r="N1810" s="10">
        <v>973</v>
      </c>
      <c r="O1810" s="10">
        <v>1332</v>
      </c>
      <c r="P1810" s="10">
        <v>1569</v>
      </c>
      <c r="Q1810" t="str">
        <f>VLOOKUP(I1810,'CoC Range'!A$2:B$4899,2,FALSE())</f>
        <v>NM-501</v>
      </c>
      <c r="R1810">
        <f>IF(VLOOKUP(Q1810,'CoC Range'!B$2:C$4899,2,FALSE())="",1,0.5)</f>
        <v>0.5</v>
      </c>
    </row>
    <row r="1811" spans="1:18" ht="14.25" customHeight="1" x14ac:dyDescent="0.35">
      <c r="A1811" t="s">
        <v>13467</v>
      </c>
      <c r="B1811" t="s">
        <v>13468</v>
      </c>
      <c r="C1811" t="s">
        <v>13503</v>
      </c>
      <c r="D1811" t="s">
        <v>6301</v>
      </c>
      <c r="F1811">
        <v>0</v>
      </c>
      <c r="G1811" t="s">
        <v>13504</v>
      </c>
      <c r="H1811" t="s">
        <v>13505</v>
      </c>
      <c r="I1811">
        <v>35021</v>
      </c>
      <c r="J1811">
        <v>671</v>
      </c>
      <c r="K1811">
        <v>671</v>
      </c>
      <c r="L1811" s="10">
        <v>773</v>
      </c>
      <c r="M1811" s="10">
        <v>853</v>
      </c>
      <c r="N1811" s="10">
        <v>1040</v>
      </c>
      <c r="O1811" s="10">
        <v>1424</v>
      </c>
      <c r="P1811" s="10">
        <v>1677</v>
      </c>
      <c r="Q1811" t="str">
        <f>VLOOKUP(I1811,'CoC Range'!A$2:B$4899,2,FALSE())</f>
        <v>NM-501</v>
      </c>
      <c r="R1811">
        <f>IF(VLOOKUP(Q1811,'CoC Range'!B$2:C$4899,2,FALSE())="",1,0.5)</f>
        <v>0.5</v>
      </c>
    </row>
    <row r="1812" spans="1:18" ht="14.25" customHeight="1" x14ac:dyDescent="0.35">
      <c r="A1812" t="s">
        <v>13467</v>
      </c>
      <c r="B1812" t="s">
        <v>13468</v>
      </c>
      <c r="C1812" t="s">
        <v>13506</v>
      </c>
      <c r="D1812" t="s">
        <v>6303</v>
      </c>
      <c r="F1812">
        <v>0</v>
      </c>
      <c r="G1812" t="s">
        <v>13507</v>
      </c>
      <c r="H1812" t="s">
        <v>13508</v>
      </c>
      <c r="I1812">
        <v>35023</v>
      </c>
      <c r="J1812">
        <v>4160</v>
      </c>
      <c r="K1812">
        <v>4160</v>
      </c>
      <c r="L1812" s="10">
        <v>723</v>
      </c>
      <c r="M1812" s="10">
        <v>798</v>
      </c>
      <c r="N1812" s="10">
        <v>973</v>
      </c>
      <c r="O1812" s="10">
        <v>1353</v>
      </c>
      <c r="P1812" s="10">
        <v>1569</v>
      </c>
      <c r="Q1812" t="str">
        <f>VLOOKUP(I1812,'CoC Range'!A$2:B$4899,2,FALSE())</f>
        <v>NM-501</v>
      </c>
      <c r="R1812">
        <f>IF(VLOOKUP(Q1812,'CoC Range'!B$2:C$4899,2,FALSE())="",1,0.5)</f>
        <v>0.5</v>
      </c>
    </row>
    <row r="1813" spans="1:18" ht="14.25" customHeight="1" x14ac:dyDescent="0.35">
      <c r="A1813" t="s">
        <v>13467</v>
      </c>
      <c r="B1813" t="s">
        <v>13468</v>
      </c>
      <c r="C1813" t="s">
        <v>13509</v>
      </c>
      <c r="D1813" t="s">
        <v>6305</v>
      </c>
      <c r="F1813">
        <v>0</v>
      </c>
      <c r="G1813" t="s">
        <v>13510</v>
      </c>
      <c r="H1813" t="s">
        <v>13511</v>
      </c>
      <c r="I1813">
        <v>35025</v>
      </c>
      <c r="J1813">
        <v>73103</v>
      </c>
      <c r="K1813">
        <v>73103</v>
      </c>
      <c r="L1813" s="10">
        <v>1062</v>
      </c>
      <c r="M1813" s="10">
        <v>1068</v>
      </c>
      <c r="N1813" s="10">
        <v>1324</v>
      </c>
      <c r="O1813" s="10">
        <v>1641</v>
      </c>
      <c r="P1813" s="10">
        <v>1829</v>
      </c>
      <c r="Q1813" t="str">
        <f>VLOOKUP(I1813,'CoC Range'!A$2:B$4899,2,FALSE())</f>
        <v>NM-501</v>
      </c>
      <c r="R1813">
        <f>IF(VLOOKUP(Q1813,'CoC Range'!B$2:C$4899,2,FALSE())="",1,0.5)</f>
        <v>0.5</v>
      </c>
    </row>
    <row r="1814" spans="1:18" ht="14.25" customHeight="1" x14ac:dyDescent="0.35">
      <c r="A1814" t="s">
        <v>13467</v>
      </c>
      <c r="B1814" t="s">
        <v>13468</v>
      </c>
      <c r="C1814" t="s">
        <v>13512</v>
      </c>
      <c r="D1814" t="s">
        <v>3619</v>
      </c>
      <c r="F1814">
        <v>0</v>
      </c>
      <c r="G1814" t="s">
        <v>13513</v>
      </c>
      <c r="H1814" t="s">
        <v>13514</v>
      </c>
      <c r="I1814">
        <v>35027</v>
      </c>
      <c r="J1814">
        <v>20222</v>
      </c>
      <c r="K1814">
        <v>20222</v>
      </c>
      <c r="L1814" s="10">
        <v>815</v>
      </c>
      <c r="M1814" s="10">
        <v>820</v>
      </c>
      <c r="N1814" s="10">
        <v>999</v>
      </c>
      <c r="O1814" s="10">
        <v>1305</v>
      </c>
      <c r="P1814" s="10">
        <v>1611</v>
      </c>
      <c r="Q1814" t="str">
        <f>VLOOKUP(I1814,'CoC Range'!A$2:B$4899,2,FALSE())</f>
        <v>NM-501</v>
      </c>
      <c r="R1814">
        <f>IF(VLOOKUP(Q1814,'CoC Range'!B$2:C$4899,2,FALSE())="",1,0.5)</f>
        <v>0.5</v>
      </c>
    </row>
    <row r="1815" spans="1:18" ht="14.25" customHeight="1" x14ac:dyDescent="0.35">
      <c r="A1815" t="s">
        <v>13467</v>
      </c>
      <c r="B1815" t="s">
        <v>13468</v>
      </c>
      <c r="C1815" t="s">
        <v>13515</v>
      </c>
      <c r="D1815" t="s">
        <v>6308</v>
      </c>
      <c r="F1815">
        <v>0</v>
      </c>
      <c r="G1815" t="s">
        <v>13516</v>
      </c>
      <c r="H1815" t="s">
        <v>13517</v>
      </c>
      <c r="I1815">
        <v>35028</v>
      </c>
      <c r="J1815">
        <v>19253</v>
      </c>
      <c r="K1815">
        <v>19253</v>
      </c>
      <c r="L1815" s="10">
        <v>1200</v>
      </c>
      <c r="M1815" s="10">
        <v>1326</v>
      </c>
      <c r="N1815" s="10">
        <v>1740</v>
      </c>
      <c r="O1815" s="10">
        <v>2086</v>
      </c>
      <c r="P1815" s="10">
        <v>2843</v>
      </c>
      <c r="Q1815" t="str">
        <f>VLOOKUP(I1815,'CoC Range'!A$2:B$4899,2,FALSE())</f>
        <v>NM-501</v>
      </c>
      <c r="R1815">
        <f>IF(VLOOKUP(Q1815,'CoC Range'!B$2:C$4899,2,FALSE())="",1,0.5)</f>
        <v>0.5</v>
      </c>
    </row>
    <row r="1816" spans="1:18" ht="14.25" customHeight="1" x14ac:dyDescent="0.35">
      <c r="A1816" t="s">
        <v>13467</v>
      </c>
      <c r="B1816" t="s">
        <v>13468</v>
      </c>
      <c r="C1816" t="s">
        <v>13518</v>
      </c>
      <c r="D1816" t="s">
        <v>6310</v>
      </c>
      <c r="F1816">
        <v>0</v>
      </c>
      <c r="G1816" t="s">
        <v>13519</v>
      </c>
      <c r="H1816" t="s">
        <v>13520</v>
      </c>
      <c r="I1816">
        <v>35029</v>
      </c>
      <c r="J1816">
        <v>25393</v>
      </c>
      <c r="K1816">
        <v>25393</v>
      </c>
      <c r="L1816" s="10">
        <v>671</v>
      </c>
      <c r="M1816" s="10">
        <v>783</v>
      </c>
      <c r="N1816" s="10">
        <v>973</v>
      </c>
      <c r="O1816" s="10">
        <v>1280</v>
      </c>
      <c r="P1816" s="10">
        <v>1528</v>
      </c>
      <c r="Q1816" t="str">
        <f>VLOOKUP(I1816,'CoC Range'!A$2:B$4899,2,FALSE())</f>
        <v>NM-501</v>
      </c>
      <c r="R1816">
        <f>IF(VLOOKUP(Q1816,'CoC Range'!B$2:C$4899,2,FALSE())="",1,0.5)</f>
        <v>0.5</v>
      </c>
    </row>
    <row r="1817" spans="1:18" ht="14.25" customHeight="1" x14ac:dyDescent="0.35">
      <c r="A1817" t="s">
        <v>13467</v>
      </c>
      <c r="B1817" t="s">
        <v>13468</v>
      </c>
      <c r="C1817" t="s">
        <v>13521</v>
      </c>
      <c r="D1817" t="s">
        <v>6312</v>
      </c>
      <c r="F1817">
        <v>0</v>
      </c>
      <c r="G1817" t="s">
        <v>13522</v>
      </c>
      <c r="H1817" t="s">
        <v>13523</v>
      </c>
      <c r="I1817">
        <v>35031</v>
      </c>
      <c r="J1817">
        <v>72073</v>
      </c>
      <c r="K1817">
        <v>72073</v>
      </c>
      <c r="L1817" s="10">
        <v>752</v>
      </c>
      <c r="M1817" s="10">
        <v>894</v>
      </c>
      <c r="N1817" s="10">
        <v>1090</v>
      </c>
      <c r="O1817" s="10">
        <v>1307</v>
      </c>
      <c r="P1817" s="10">
        <v>1443</v>
      </c>
      <c r="Q1817" t="str">
        <f>VLOOKUP(I1817,'CoC Range'!A$2:B$4899,2,FALSE())</f>
        <v>NM-501</v>
      </c>
      <c r="R1817">
        <f>IF(VLOOKUP(Q1817,'CoC Range'!B$2:C$4899,2,FALSE())="",1,0.5)</f>
        <v>0.5</v>
      </c>
    </row>
    <row r="1818" spans="1:18" ht="14.25" customHeight="1" x14ac:dyDescent="0.35">
      <c r="A1818" t="s">
        <v>13467</v>
      </c>
      <c r="B1818" t="s">
        <v>13468</v>
      </c>
      <c r="C1818" t="s">
        <v>13524</v>
      </c>
      <c r="D1818" t="s">
        <v>6314</v>
      </c>
      <c r="F1818">
        <v>0</v>
      </c>
      <c r="G1818" t="s">
        <v>13525</v>
      </c>
      <c r="H1818" t="s">
        <v>13526</v>
      </c>
      <c r="I1818">
        <v>35033</v>
      </c>
      <c r="J1818">
        <v>4208</v>
      </c>
      <c r="K1818">
        <v>4208</v>
      </c>
      <c r="L1818" s="10">
        <v>723</v>
      </c>
      <c r="M1818" s="10">
        <v>798</v>
      </c>
      <c r="N1818" s="10">
        <v>973</v>
      </c>
      <c r="O1818" s="10">
        <v>1332</v>
      </c>
      <c r="P1818" s="10">
        <v>1569</v>
      </c>
      <c r="Q1818" t="str">
        <f>VLOOKUP(I1818,'CoC Range'!A$2:B$4899,2,FALSE())</f>
        <v>NM-501</v>
      </c>
      <c r="R1818">
        <f>IF(VLOOKUP(Q1818,'CoC Range'!B$2:C$4899,2,FALSE())="",1,0.5)</f>
        <v>0.5</v>
      </c>
    </row>
    <row r="1819" spans="1:18" ht="14.25" customHeight="1" x14ac:dyDescent="0.35">
      <c r="A1819" t="s">
        <v>13467</v>
      </c>
      <c r="B1819" t="s">
        <v>13468</v>
      </c>
      <c r="C1819" t="s">
        <v>13527</v>
      </c>
      <c r="D1819" t="s">
        <v>3881</v>
      </c>
      <c r="F1819">
        <v>0</v>
      </c>
      <c r="G1819" t="s">
        <v>13528</v>
      </c>
      <c r="H1819" t="s">
        <v>13529</v>
      </c>
      <c r="I1819">
        <v>35035</v>
      </c>
      <c r="J1819">
        <v>67850</v>
      </c>
      <c r="K1819">
        <v>67850</v>
      </c>
      <c r="L1819" s="10">
        <v>671</v>
      </c>
      <c r="M1819" s="10">
        <v>792</v>
      </c>
      <c r="N1819" s="10">
        <v>973</v>
      </c>
      <c r="O1819" s="10">
        <v>1353</v>
      </c>
      <c r="P1819" s="10">
        <v>1632</v>
      </c>
      <c r="Q1819" t="str">
        <f>VLOOKUP(I1819,'CoC Range'!A$2:B$4899,2,FALSE())</f>
        <v>NM-501</v>
      </c>
      <c r="R1819">
        <f>IF(VLOOKUP(Q1819,'CoC Range'!B$2:C$4899,2,FALSE())="",1,0.5)</f>
        <v>0.5</v>
      </c>
    </row>
    <row r="1820" spans="1:18" ht="14.25" customHeight="1" x14ac:dyDescent="0.35">
      <c r="A1820" t="s">
        <v>13467</v>
      </c>
      <c r="B1820" t="s">
        <v>13468</v>
      </c>
      <c r="C1820" t="s">
        <v>13530</v>
      </c>
      <c r="D1820" t="s">
        <v>6317</v>
      </c>
      <c r="F1820">
        <v>0</v>
      </c>
      <c r="G1820" t="s">
        <v>13531</v>
      </c>
      <c r="H1820" t="s">
        <v>13532</v>
      </c>
      <c r="I1820">
        <v>35037</v>
      </c>
      <c r="J1820">
        <v>8641</v>
      </c>
      <c r="K1820">
        <v>8641</v>
      </c>
      <c r="L1820" s="10">
        <v>723</v>
      </c>
      <c r="M1820" s="10">
        <v>742</v>
      </c>
      <c r="N1820" s="10">
        <v>973</v>
      </c>
      <c r="O1820" s="10">
        <v>1227</v>
      </c>
      <c r="P1820" s="10">
        <v>1569</v>
      </c>
      <c r="Q1820" t="str">
        <f>VLOOKUP(I1820,'CoC Range'!A$2:B$4899,2,FALSE())</f>
        <v>NM-501</v>
      </c>
      <c r="R1820">
        <f>IF(VLOOKUP(Q1820,'CoC Range'!B$2:C$4899,2,FALSE())="",1,0.5)</f>
        <v>0.5</v>
      </c>
    </row>
    <row r="1821" spans="1:18" ht="14.25" customHeight="1" x14ac:dyDescent="0.35">
      <c r="A1821" t="s">
        <v>13467</v>
      </c>
      <c r="B1821" t="s">
        <v>13468</v>
      </c>
      <c r="C1821" t="s">
        <v>13533</v>
      </c>
      <c r="D1821" t="s">
        <v>6319</v>
      </c>
      <c r="F1821">
        <v>0</v>
      </c>
      <c r="G1821" t="s">
        <v>13534</v>
      </c>
      <c r="H1821" t="s">
        <v>13535</v>
      </c>
      <c r="I1821">
        <v>35039</v>
      </c>
      <c r="J1821">
        <v>40285</v>
      </c>
      <c r="K1821">
        <v>40285</v>
      </c>
      <c r="L1821" s="10">
        <v>737</v>
      </c>
      <c r="M1821" s="10">
        <v>742</v>
      </c>
      <c r="N1821" s="10">
        <v>973</v>
      </c>
      <c r="O1821" s="10">
        <v>1199</v>
      </c>
      <c r="P1821" s="10">
        <v>1437</v>
      </c>
      <c r="Q1821" t="str">
        <f>VLOOKUP(I1821,'CoC Range'!A$2:B$4899,2,FALSE())</f>
        <v>NM-501</v>
      </c>
      <c r="R1821">
        <f>IF(VLOOKUP(Q1821,'CoC Range'!B$2:C$4899,2,FALSE())="",1,0.5)</f>
        <v>0.5</v>
      </c>
    </row>
    <row r="1822" spans="1:18" ht="14.25" customHeight="1" x14ac:dyDescent="0.35">
      <c r="A1822" t="s">
        <v>13467</v>
      </c>
      <c r="B1822" t="s">
        <v>13468</v>
      </c>
      <c r="C1822" t="s">
        <v>13536</v>
      </c>
      <c r="D1822" t="s">
        <v>6046</v>
      </c>
      <c r="F1822">
        <v>0</v>
      </c>
      <c r="G1822" t="s">
        <v>13537</v>
      </c>
      <c r="H1822" t="s">
        <v>13538</v>
      </c>
      <c r="I1822">
        <v>35041</v>
      </c>
      <c r="J1822">
        <v>19142</v>
      </c>
      <c r="K1822">
        <v>19142</v>
      </c>
      <c r="L1822" s="10">
        <v>725</v>
      </c>
      <c r="M1822" s="10">
        <v>772</v>
      </c>
      <c r="N1822" s="10">
        <v>975</v>
      </c>
      <c r="O1822" s="10">
        <v>1356</v>
      </c>
      <c r="P1822" s="10">
        <v>1636</v>
      </c>
      <c r="Q1822" t="str">
        <f>VLOOKUP(I1822,'CoC Range'!A$2:B$4899,2,FALSE())</f>
        <v>NM-501</v>
      </c>
      <c r="R1822">
        <f>IF(VLOOKUP(Q1822,'CoC Range'!B$2:C$4899,2,FALSE())="",1,0.5)</f>
        <v>0.5</v>
      </c>
    </row>
    <row r="1823" spans="1:18" ht="14.25" customHeight="1" x14ac:dyDescent="0.35">
      <c r="A1823" t="s">
        <v>13467</v>
      </c>
      <c r="B1823" t="s">
        <v>13468</v>
      </c>
      <c r="C1823" t="s">
        <v>13469</v>
      </c>
      <c r="D1823" t="s">
        <v>6322</v>
      </c>
      <c r="F1823">
        <v>1</v>
      </c>
      <c r="G1823" t="s">
        <v>13470</v>
      </c>
      <c r="H1823" t="s">
        <v>13539</v>
      </c>
      <c r="I1823">
        <v>35043</v>
      </c>
      <c r="J1823">
        <v>149460</v>
      </c>
      <c r="K1823">
        <v>149460</v>
      </c>
      <c r="L1823" s="10">
        <v>1009</v>
      </c>
      <c r="M1823" s="10">
        <v>1185</v>
      </c>
      <c r="N1823" s="10">
        <v>1464</v>
      </c>
      <c r="O1823" s="10">
        <v>2036</v>
      </c>
      <c r="P1823" s="10">
        <v>2399</v>
      </c>
      <c r="Q1823" t="str">
        <f>VLOOKUP(I1823,'CoC Range'!A$2:B$4899,2,FALSE())</f>
        <v>NM-501</v>
      </c>
      <c r="R1823">
        <f>IF(VLOOKUP(Q1823,'CoC Range'!B$2:C$4899,2,FALSE())="",1,0.5)</f>
        <v>0.5</v>
      </c>
    </row>
    <row r="1824" spans="1:18" ht="14.25" customHeight="1" x14ac:dyDescent="0.35">
      <c r="A1824" t="s">
        <v>13467</v>
      </c>
      <c r="B1824" t="s">
        <v>13468</v>
      </c>
      <c r="C1824" t="s">
        <v>13540</v>
      </c>
      <c r="D1824" t="s">
        <v>3902</v>
      </c>
      <c r="F1824">
        <v>1</v>
      </c>
      <c r="G1824" t="s">
        <v>13541</v>
      </c>
      <c r="H1824" t="s">
        <v>13542</v>
      </c>
      <c r="I1824">
        <v>35045</v>
      </c>
      <c r="J1824">
        <v>121798</v>
      </c>
      <c r="K1824">
        <v>121798</v>
      </c>
      <c r="L1824" s="10">
        <v>882</v>
      </c>
      <c r="M1824" s="10">
        <v>885</v>
      </c>
      <c r="N1824" s="10">
        <v>1085</v>
      </c>
      <c r="O1824" s="10">
        <v>1509</v>
      </c>
      <c r="P1824" s="10">
        <v>1630</v>
      </c>
      <c r="Q1824" t="str">
        <f>VLOOKUP(I1824,'CoC Range'!A$2:B$4899,2,FALSE())</f>
        <v>NM-501</v>
      </c>
      <c r="R1824">
        <f>IF(VLOOKUP(Q1824,'CoC Range'!B$2:C$4899,2,FALSE())="",1,0.5)</f>
        <v>0.5</v>
      </c>
    </row>
    <row r="1825" spans="1:18" ht="14.25" customHeight="1" x14ac:dyDescent="0.35">
      <c r="A1825" t="s">
        <v>13467</v>
      </c>
      <c r="B1825" t="s">
        <v>13468</v>
      </c>
      <c r="C1825" t="s">
        <v>13543</v>
      </c>
      <c r="D1825" t="s">
        <v>3904</v>
      </c>
      <c r="F1825">
        <v>0</v>
      </c>
      <c r="G1825" t="s">
        <v>13544</v>
      </c>
      <c r="H1825" t="s">
        <v>13545</v>
      </c>
      <c r="I1825">
        <v>35047</v>
      </c>
      <c r="J1825">
        <v>27215</v>
      </c>
      <c r="K1825">
        <v>27215</v>
      </c>
      <c r="L1825" s="10">
        <v>783</v>
      </c>
      <c r="M1825" s="10">
        <v>920</v>
      </c>
      <c r="N1825" s="10">
        <v>1008</v>
      </c>
      <c r="O1825" s="10">
        <v>1402</v>
      </c>
      <c r="P1825" s="10">
        <v>1626</v>
      </c>
      <c r="Q1825" t="str">
        <f>VLOOKUP(I1825,'CoC Range'!A$2:B$4899,2,FALSE())</f>
        <v>NM-501</v>
      </c>
      <c r="R1825">
        <f>IF(VLOOKUP(Q1825,'CoC Range'!B$2:C$4899,2,FALSE())="",1,0.5)</f>
        <v>0.5</v>
      </c>
    </row>
    <row r="1826" spans="1:18" ht="14.25" customHeight="1" x14ac:dyDescent="0.35">
      <c r="A1826" t="s">
        <v>13467</v>
      </c>
      <c r="B1826" t="s">
        <v>13468</v>
      </c>
      <c r="C1826" t="s">
        <v>13546</v>
      </c>
      <c r="D1826" t="s">
        <v>6326</v>
      </c>
      <c r="F1826">
        <v>1</v>
      </c>
      <c r="G1826" t="s">
        <v>13547</v>
      </c>
      <c r="H1826" t="s">
        <v>13548</v>
      </c>
      <c r="I1826">
        <v>35049</v>
      </c>
      <c r="J1826">
        <v>154481</v>
      </c>
      <c r="K1826">
        <v>154481</v>
      </c>
      <c r="L1826" s="10">
        <v>1259</v>
      </c>
      <c r="M1826" s="10">
        <v>1390</v>
      </c>
      <c r="N1826" s="10">
        <v>1685</v>
      </c>
      <c r="O1826" s="10">
        <v>2122</v>
      </c>
      <c r="P1826" s="10">
        <v>2231</v>
      </c>
      <c r="Q1826" t="str">
        <f>VLOOKUP(I1826,'CoC Range'!A$2:B$4899,2,FALSE())</f>
        <v>NM-501</v>
      </c>
      <c r="R1826">
        <f>IF(VLOOKUP(Q1826,'CoC Range'!B$2:C$4899,2,FALSE())="",1,0.5)</f>
        <v>0.5</v>
      </c>
    </row>
    <row r="1827" spans="1:18" ht="14.25" customHeight="1" x14ac:dyDescent="0.35">
      <c r="A1827" t="s">
        <v>13467</v>
      </c>
      <c r="B1827" t="s">
        <v>13468</v>
      </c>
      <c r="C1827" t="s">
        <v>13549</v>
      </c>
      <c r="D1827" t="s">
        <v>3771</v>
      </c>
      <c r="F1827">
        <v>0</v>
      </c>
      <c r="G1827" t="s">
        <v>13550</v>
      </c>
      <c r="H1827" t="s">
        <v>13551</v>
      </c>
      <c r="I1827">
        <v>35051</v>
      </c>
      <c r="J1827">
        <v>11506</v>
      </c>
      <c r="K1827">
        <v>11506</v>
      </c>
      <c r="L1827" s="10">
        <v>692</v>
      </c>
      <c r="M1827" s="10">
        <v>765</v>
      </c>
      <c r="N1827" s="10">
        <v>1004</v>
      </c>
      <c r="O1827" s="10">
        <v>1396</v>
      </c>
      <c r="P1827" s="10">
        <v>1619</v>
      </c>
      <c r="Q1827" t="str">
        <f>VLOOKUP(I1827,'CoC Range'!A$2:B$4899,2,FALSE())</f>
        <v>NM-501</v>
      </c>
      <c r="R1827">
        <f>IF(VLOOKUP(Q1827,'CoC Range'!B$2:C$4899,2,FALSE())="",1,0.5)</f>
        <v>0.5</v>
      </c>
    </row>
    <row r="1828" spans="1:18" ht="14.25" customHeight="1" x14ac:dyDescent="0.35">
      <c r="A1828" t="s">
        <v>13467</v>
      </c>
      <c r="B1828" t="s">
        <v>13468</v>
      </c>
      <c r="C1828" t="s">
        <v>13552</v>
      </c>
      <c r="D1828" t="s">
        <v>6329</v>
      </c>
      <c r="F1828">
        <v>0</v>
      </c>
      <c r="G1828" t="s">
        <v>13553</v>
      </c>
      <c r="H1828" t="s">
        <v>13554</v>
      </c>
      <c r="I1828">
        <v>35053</v>
      </c>
      <c r="J1828">
        <v>16453</v>
      </c>
      <c r="K1828">
        <v>16453</v>
      </c>
      <c r="L1828" s="10">
        <v>723</v>
      </c>
      <c r="M1828" s="10">
        <v>888</v>
      </c>
      <c r="N1828" s="10">
        <v>973</v>
      </c>
      <c r="O1828" s="10">
        <v>1353</v>
      </c>
      <c r="P1828" s="10">
        <v>1569</v>
      </c>
      <c r="Q1828" t="str">
        <f>VLOOKUP(I1828,'CoC Range'!A$2:B$4899,2,FALSE())</f>
        <v>NM-501</v>
      </c>
      <c r="R1828">
        <f>IF(VLOOKUP(Q1828,'CoC Range'!B$2:C$4899,2,FALSE())="",1,0.5)</f>
        <v>0.5</v>
      </c>
    </row>
    <row r="1829" spans="1:18" ht="14.25" customHeight="1" x14ac:dyDescent="0.35">
      <c r="A1829" t="s">
        <v>13467</v>
      </c>
      <c r="B1829" t="s">
        <v>13468</v>
      </c>
      <c r="C1829" t="s">
        <v>13555</v>
      </c>
      <c r="D1829" t="s">
        <v>6331</v>
      </c>
      <c r="F1829">
        <v>0</v>
      </c>
      <c r="G1829" t="s">
        <v>13556</v>
      </c>
      <c r="H1829" t="s">
        <v>13557</v>
      </c>
      <c r="I1829">
        <v>35055</v>
      </c>
      <c r="J1829">
        <v>34475</v>
      </c>
      <c r="K1829">
        <v>34475</v>
      </c>
      <c r="L1829" s="10">
        <v>908</v>
      </c>
      <c r="M1829" s="10">
        <v>1072</v>
      </c>
      <c r="N1829" s="10">
        <v>1279</v>
      </c>
      <c r="O1829" s="10">
        <v>1593</v>
      </c>
      <c r="P1829" s="10">
        <v>2146</v>
      </c>
      <c r="Q1829" t="str">
        <f>VLOOKUP(I1829,'CoC Range'!A$2:B$4899,2,FALSE())</f>
        <v>NM-501</v>
      </c>
      <c r="R1829">
        <f>IF(VLOOKUP(Q1829,'CoC Range'!B$2:C$4899,2,FALSE())="",1,0.5)</f>
        <v>0.5</v>
      </c>
    </row>
    <row r="1830" spans="1:18" ht="14.25" customHeight="1" x14ac:dyDescent="0.35">
      <c r="A1830" t="s">
        <v>13467</v>
      </c>
      <c r="B1830" t="s">
        <v>13468</v>
      </c>
      <c r="C1830" t="s">
        <v>13469</v>
      </c>
      <c r="D1830" t="s">
        <v>6333</v>
      </c>
      <c r="F1830">
        <v>1</v>
      </c>
      <c r="G1830" t="s">
        <v>13470</v>
      </c>
      <c r="H1830" t="s">
        <v>13558</v>
      </c>
      <c r="I1830">
        <v>35057</v>
      </c>
      <c r="J1830">
        <v>15203</v>
      </c>
      <c r="K1830">
        <v>15203</v>
      </c>
      <c r="L1830" s="10">
        <v>1009</v>
      </c>
      <c r="M1830" s="10">
        <v>1185</v>
      </c>
      <c r="N1830" s="10">
        <v>1464</v>
      </c>
      <c r="O1830" s="10">
        <v>2036</v>
      </c>
      <c r="P1830" s="10">
        <v>2399</v>
      </c>
      <c r="Q1830" t="str">
        <f>VLOOKUP(I1830,'CoC Range'!A$2:B$4899,2,FALSE())</f>
        <v>NM-501</v>
      </c>
      <c r="R1830">
        <f>IF(VLOOKUP(Q1830,'CoC Range'!B$2:C$4899,2,FALSE())="",1,0.5)</f>
        <v>0.5</v>
      </c>
    </row>
    <row r="1831" spans="1:18" ht="14.25" customHeight="1" x14ac:dyDescent="0.35">
      <c r="A1831" t="s">
        <v>13467</v>
      </c>
      <c r="B1831" t="s">
        <v>13468</v>
      </c>
      <c r="C1831" t="s">
        <v>13559</v>
      </c>
      <c r="D1831" t="s">
        <v>3672</v>
      </c>
      <c r="F1831">
        <v>0</v>
      </c>
      <c r="G1831" t="s">
        <v>13560</v>
      </c>
      <c r="H1831" t="s">
        <v>13561</v>
      </c>
      <c r="I1831">
        <v>35059</v>
      </c>
      <c r="J1831">
        <v>4074</v>
      </c>
      <c r="K1831">
        <v>4074</v>
      </c>
      <c r="L1831" s="10">
        <v>723</v>
      </c>
      <c r="M1831" s="10">
        <v>770</v>
      </c>
      <c r="N1831" s="10">
        <v>973</v>
      </c>
      <c r="O1831" s="10">
        <v>1332</v>
      </c>
      <c r="P1831" s="10">
        <v>1569</v>
      </c>
      <c r="Q1831" t="str">
        <f>VLOOKUP(I1831,'CoC Range'!A$2:B$4899,2,FALSE())</f>
        <v>NM-501</v>
      </c>
      <c r="R1831">
        <f>IF(VLOOKUP(Q1831,'CoC Range'!B$2:C$4899,2,FALSE())="",1,0.5)</f>
        <v>0.5</v>
      </c>
    </row>
    <row r="1832" spans="1:18" ht="14.25" customHeight="1" x14ac:dyDescent="0.35">
      <c r="A1832" t="s">
        <v>13467</v>
      </c>
      <c r="B1832" t="s">
        <v>13468</v>
      </c>
      <c r="C1832" t="s">
        <v>13469</v>
      </c>
      <c r="D1832" t="s">
        <v>6336</v>
      </c>
      <c r="F1832">
        <v>1</v>
      </c>
      <c r="G1832" t="s">
        <v>13470</v>
      </c>
      <c r="H1832" t="s">
        <v>13562</v>
      </c>
      <c r="I1832">
        <v>35061</v>
      </c>
      <c r="J1832">
        <v>76613</v>
      </c>
      <c r="K1832">
        <v>76613</v>
      </c>
      <c r="L1832" s="10">
        <v>1009</v>
      </c>
      <c r="M1832" s="10">
        <v>1185</v>
      </c>
      <c r="N1832" s="10">
        <v>1464</v>
      </c>
      <c r="O1832" s="10">
        <v>2036</v>
      </c>
      <c r="P1832" s="10">
        <v>2399</v>
      </c>
      <c r="Q1832" t="str">
        <f>VLOOKUP(I1832,'CoC Range'!A$2:B$4899,2,FALSE())</f>
        <v>NM-501</v>
      </c>
      <c r="R1832">
        <f>IF(VLOOKUP(Q1832,'CoC Range'!B$2:C$4899,2,FALSE())="",1,0.5)</f>
        <v>0.5</v>
      </c>
    </row>
    <row r="1833" spans="1:18" ht="14.25" customHeight="1" x14ac:dyDescent="0.35">
      <c r="A1833" t="s">
        <v>13563</v>
      </c>
      <c r="B1833" t="s">
        <v>13564</v>
      </c>
      <c r="C1833" t="s">
        <v>13565</v>
      </c>
      <c r="D1833" t="s">
        <v>6338</v>
      </c>
      <c r="F1833">
        <v>1</v>
      </c>
      <c r="G1833" t="s">
        <v>13566</v>
      </c>
      <c r="H1833" t="s">
        <v>13567</v>
      </c>
      <c r="I1833">
        <v>36001</v>
      </c>
      <c r="J1833">
        <v>315041</v>
      </c>
      <c r="K1833">
        <v>315041</v>
      </c>
      <c r="L1833" s="10">
        <v>1217</v>
      </c>
      <c r="M1833" s="10">
        <v>1417</v>
      </c>
      <c r="N1833" s="10">
        <v>1702</v>
      </c>
      <c r="O1833" s="10">
        <v>2041</v>
      </c>
      <c r="P1833" s="10">
        <v>2253</v>
      </c>
      <c r="Q1833" t="str">
        <f>VLOOKUP(I1833,'CoC Range'!A$2:B$4899,2,FALSE())</f>
        <v>NY-503</v>
      </c>
      <c r="R1833">
        <f>IF(VLOOKUP(Q1833,'CoC Range'!B$2:C$4899,2,FALSE())="",1,0.5)</f>
        <v>1</v>
      </c>
    </row>
    <row r="1834" spans="1:18" ht="14.25" customHeight="1" x14ac:dyDescent="0.35">
      <c r="A1834" t="s">
        <v>13563</v>
      </c>
      <c r="B1834" t="s">
        <v>13564</v>
      </c>
      <c r="C1834" t="s">
        <v>13568</v>
      </c>
      <c r="D1834" t="s">
        <v>5346</v>
      </c>
      <c r="F1834">
        <v>0</v>
      </c>
      <c r="G1834" t="s">
        <v>13569</v>
      </c>
      <c r="H1834" t="s">
        <v>13570</v>
      </c>
      <c r="I1834">
        <v>36003</v>
      </c>
      <c r="J1834">
        <v>47222</v>
      </c>
      <c r="K1834">
        <v>47222</v>
      </c>
      <c r="L1834" s="10">
        <v>750</v>
      </c>
      <c r="M1834" s="10">
        <v>754</v>
      </c>
      <c r="N1834" s="10">
        <v>974</v>
      </c>
      <c r="O1834" s="10">
        <v>1243</v>
      </c>
      <c r="P1834" s="10">
        <v>1464</v>
      </c>
      <c r="Q1834" t="str">
        <f>VLOOKUP(I1834,'CoC Range'!A$2:B$4899,2,FALSE())</f>
        <v>NY-501</v>
      </c>
      <c r="R1834">
        <f>IF(VLOOKUP(Q1834,'CoC Range'!B$2:C$4899,2,FALSE())="",1,0.5)</f>
        <v>1</v>
      </c>
    </row>
    <row r="1835" spans="1:18" ht="14.25" customHeight="1" x14ac:dyDescent="0.35">
      <c r="A1835" t="s">
        <v>13563</v>
      </c>
      <c r="B1835" t="s">
        <v>13564</v>
      </c>
      <c r="C1835" t="s">
        <v>13571</v>
      </c>
      <c r="D1835" t="s">
        <v>6341</v>
      </c>
      <c r="F1835">
        <v>1</v>
      </c>
      <c r="G1835" t="s">
        <v>13572</v>
      </c>
      <c r="H1835" t="s">
        <v>13573</v>
      </c>
      <c r="I1835">
        <v>36005</v>
      </c>
      <c r="J1835">
        <v>1443229</v>
      </c>
      <c r="K1835">
        <v>1443229</v>
      </c>
      <c r="L1835" s="10">
        <v>2529</v>
      </c>
      <c r="M1835" s="10">
        <v>2655</v>
      </c>
      <c r="N1835" s="10">
        <v>2910</v>
      </c>
      <c r="O1835" s="10">
        <v>3644</v>
      </c>
      <c r="P1835" s="10">
        <v>3959</v>
      </c>
      <c r="Q1835" t="s">
        <v>13574</v>
      </c>
      <c r="R1835">
        <f>IF(VLOOKUP(Q1835,'CoC Range'!B$2:C$4899,2,FALSE())="",1,0.5)</f>
        <v>0.5</v>
      </c>
    </row>
    <row r="1836" spans="1:18" ht="14.25" customHeight="1" x14ac:dyDescent="0.35">
      <c r="A1836" t="s">
        <v>13563</v>
      </c>
      <c r="B1836" t="s">
        <v>13564</v>
      </c>
      <c r="C1836" t="s">
        <v>13575</v>
      </c>
      <c r="D1836" t="s">
        <v>6343</v>
      </c>
      <c r="F1836">
        <v>1</v>
      </c>
      <c r="G1836" t="s">
        <v>13576</v>
      </c>
      <c r="H1836" t="s">
        <v>13577</v>
      </c>
      <c r="I1836">
        <v>36007</v>
      </c>
      <c r="J1836">
        <v>198365</v>
      </c>
      <c r="K1836">
        <v>198365</v>
      </c>
      <c r="L1836" s="10">
        <v>783</v>
      </c>
      <c r="M1836" s="10">
        <v>868</v>
      </c>
      <c r="N1836" s="10">
        <v>1103</v>
      </c>
      <c r="O1836" s="10">
        <v>1412</v>
      </c>
      <c r="P1836" s="10">
        <v>1622</v>
      </c>
      <c r="Q1836" t="str">
        <f>VLOOKUP(I1836,'CoC Range'!A$2:B$4899,2,FALSE())</f>
        <v>NY-511</v>
      </c>
      <c r="R1836">
        <f>IF(VLOOKUP(Q1836,'CoC Range'!B$2:C$4899,2,FALSE())="",1,0.5)</f>
        <v>1</v>
      </c>
    </row>
    <row r="1837" spans="1:18" ht="14.25" customHeight="1" x14ac:dyDescent="0.35">
      <c r="A1837" t="s">
        <v>13563</v>
      </c>
      <c r="B1837" t="s">
        <v>13564</v>
      </c>
      <c r="C1837" t="s">
        <v>13578</v>
      </c>
      <c r="D1837" t="s">
        <v>6345</v>
      </c>
      <c r="F1837">
        <v>0</v>
      </c>
      <c r="G1837" t="s">
        <v>13579</v>
      </c>
      <c r="H1837" t="s">
        <v>13580</v>
      </c>
      <c r="I1837">
        <v>36009</v>
      </c>
      <c r="J1837">
        <v>77000</v>
      </c>
      <c r="K1837">
        <v>77000</v>
      </c>
      <c r="L1837" s="10">
        <v>778</v>
      </c>
      <c r="M1837" s="10">
        <v>783</v>
      </c>
      <c r="N1837" s="10">
        <v>1007</v>
      </c>
      <c r="O1837" s="10">
        <v>1232</v>
      </c>
      <c r="P1837" s="10">
        <v>1420</v>
      </c>
      <c r="Q1837" t="str">
        <f>VLOOKUP(I1837,'CoC Range'!A$2:B$4899,2,FALSE())</f>
        <v>NY-525</v>
      </c>
      <c r="R1837">
        <f>IF(VLOOKUP(Q1837,'CoC Range'!B$2:C$4899,2,FALSE())="",1,0.5)</f>
        <v>1</v>
      </c>
    </row>
    <row r="1838" spans="1:18" ht="14.25" customHeight="1" x14ac:dyDescent="0.35">
      <c r="A1838" t="s">
        <v>13563</v>
      </c>
      <c r="B1838" t="s">
        <v>13564</v>
      </c>
      <c r="C1838" t="s">
        <v>13581</v>
      </c>
      <c r="D1838" t="s">
        <v>6347</v>
      </c>
      <c r="F1838">
        <v>0</v>
      </c>
      <c r="G1838" t="s">
        <v>13582</v>
      </c>
      <c r="H1838" t="s">
        <v>13583</v>
      </c>
      <c r="I1838">
        <v>36011</v>
      </c>
      <c r="J1838">
        <v>76171</v>
      </c>
      <c r="K1838">
        <v>76171</v>
      </c>
      <c r="L1838" s="10">
        <v>884</v>
      </c>
      <c r="M1838" s="10">
        <v>889</v>
      </c>
      <c r="N1838" s="10">
        <v>1124</v>
      </c>
      <c r="O1838" s="10">
        <v>1463</v>
      </c>
      <c r="P1838" s="10">
        <v>1679</v>
      </c>
      <c r="Q1838" t="str">
        <f>VLOOKUP(I1838,'CoC Range'!A$2:B$4899,2,FALSE())</f>
        <v>NY-505</v>
      </c>
      <c r="R1838">
        <f>IF(VLOOKUP(Q1838,'CoC Range'!B$2:C$4899,2,FALSE())="",1,0.5)</f>
        <v>0.5</v>
      </c>
    </row>
    <row r="1839" spans="1:18" ht="14.25" customHeight="1" x14ac:dyDescent="0.35">
      <c r="A1839" t="s">
        <v>13563</v>
      </c>
      <c r="B1839" t="s">
        <v>13564</v>
      </c>
      <c r="C1839" t="s">
        <v>13584</v>
      </c>
      <c r="D1839" t="s">
        <v>4860</v>
      </c>
      <c r="F1839">
        <v>0</v>
      </c>
      <c r="G1839" t="s">
        <v>13585</v>
      </c>
      <c r="H1839" t="s">
        <v>13586</v>
      </c>
      <c r="I1839">
        <v>36013</v>
      </c>
      <c r="J1839">
        <v>127440</v>
      </c>
      <c r="K1839">
        <v>127440</v>
      </c>
      <c r="L1839" s="10">
        <v>680</v>
      </c>
      <c r="M1839" s="10">
        <v>754</v>
      </c>
      <c r="N1839" s="10">
        <v>975</v>
      </c>
      <c r="O1839" s="10">
        <v>1287</v>
      </c>
      <c r="P1839" s="10">
        <v>1291</v>
      </c>
      <c r="Q1839" t="str">
        <f>VLOOKUP(I1839,'CoC Range'!A$2:B$4899,2,FALSE())</f>
        <v>NY-514</v>
      </c>
      <c r="R1839">
        <f>IF(VLOOKUP(Q1839,'CoC Range'!B$2:C$4899,2,FALSE())="",1,0.5)</f>
        <v>1</v>
      </c>
    </row>
    <row r="1840" spans="1:18" ht="14.25" customHeight="1" x14ac:dyDescent="0.35">
      <c r="A1840" t="s">
        <v>13563</v>
      </c>
      <c r="B1840" t="s">
        <v>13564</v>
      </c>
      <c r="C1840" t="s">
        <v>13587</v>
      </c>
      <c r="D1840" t="s">
        <v>6350</v>
      </c>
      <c r="F1840">
        <v>1</v>
      </c>
      <c r="G1840" t="s">
        <v>13588</v>
      </c>
      <c r="H1840" t="s">
        <v>13589</v>
      </c>
      <c r="I1840">
        <v>36015</v>
      </c>
      <c r="J1840">
        <v>83584</v>
      </c>
      <c r="K1840">
        <v>83584</v>
      </c>
      <c r="L1840" s="10">
        <v>949</v>
      </c>
      <c r="M1840" s="10">
        <v>978</v>
      </c>
      <c r="N1840" s="10">
        <v>1283</v>
      </c>
      <c r="O1840" s="10">
        <v>1606</v>
      </c>
      <c r="P1840" s="10">
        <v>1713</v>
      </c>
      <c r="Q1840" t="str">
        <f>VLOOKUP(I1840,'CoC Range'!A$2:B$4899,2,FALSE())</f>
        <v>NY-501</v>
      </c>
      <c r="R1840">
        <f>IF(VLOOKUP(Q1840,'CoC Range'!B$2:C$4899,2,FALSE())="",1,0.5)</f>
        <v>1</v>
      </c>
    </row>
    <row r="1841" spans="1:18" ht="14.25" customHeight="1" x14ac:dyDescent="0.35">
      <c r="A1841" t="s">
        <v>13563</v>
      </c>
      <c r="B1841" t="s">
        <v>13564</v>
      </c>
      <c r="C1841" t="s">
        <v>13590</v>
      </c>
      <c r="D1841" t="s">
        <v>6352</v>
      </c>
      <c r="F1841">
        <v>0</v>
      </c>
      <c r="G1841" t="s">
        <v>13591</v>
      </c>
      <c r="H1841" t="s">
        <v>13592</v>
      </c>
      <c r="I1841">
        <v>36017</v>
      </c>
      <c r="J1841">
        <v>47096</v>
      </c>
      <c r="K1841">
        <v>47096</v>
      </c>
      <c r="L1841" s="10">
        <v>848</v>
      </c>
      <c r="M1841" s="10">
        <v>855</v>
      </c>
      <c r="N1841" s="10">
        <v>973</v>
      </c>
      <c r="O1841" s="10">
        <v>1353</v>
      </c>
      <c r="P1841" s="10">
        <v>1482</v>
      </c>
      <c r="Q1841" t="str">
        <f>VLOOKUP(I1841,'CoC Range'!A$2:B$4899,2,FALSE())</f>
        <v>NY-511</v>
      </c>
      <c r="R1841">
        <f>IF(VLOOKUP(Q1841,'CoC Range'!B$2:C$4899,2,FALSE())="",1,0.5)</f>
        <v>1</v>
      </c>
    </row>
    <row r="1842" spans="1:18" ht="14.25" customHeight="1" x14ac:dyDescent="0.35">
      <c r="A1842" t="s">
        <v>13563</v>
      </c>
      <c r="B1842" t="s">
        <v>13564</v>
      </c>
      <c r="C1842" t="s">
        <v>13593</v>
      </c>
      <c r="D1842" t="s">
        <v>4432</v>
      </c>
      <c r="F1842">
        <v>0</v>
      </c>
      <c r="G1842" t="s">
        <v>13594</v>
      </c>
      <c r="H1842" t="s">
        <v>13595</v>
      </c>
      <c r="I1842">
        <v>36019</v>
      </c>
      <c r="J1842">
        <v>79839</v>
      </c>
      <c r="K1842">
        <v>79839</v>
      </c>
      <c r="L1842" s="10">
        <v>973</v>
      </c>
      <c r="M1842" s="10">
        <v>980</v>
      </c>
      <c r="N1842" s="10">
        <v>1246</v>
      </c>
      <c r="O1842" s="10">
        <v>1494</v>
      </c>
      <c r="P1842" s="10">
        <v>1650</v>
      </c>
      <c r="Q1842" t="str">
        <f>VLOOKUP(I1842,'CoC Range'!A$2:B$4899,2,FALSE())</f>
        <v>NY-525</v>
      </c>
      <c r="R1842">
        <f>IF(VLOOKUP(Q1842,'CoC Range'!B$2:C$4899,2,FALSE())="",1,0.5)</f>
        <v>1</v>
      </c>
    </row>
    <row r="1843" spans="1:18" ht="14.25" customHeight="1" x14ac:dyDescent="0.35">
      <c r="A1843" t="s">
        <v>13563</v>
      </c>
      <c r="B1843" t="s">
        <v>13564</v>
      </c>
      <c r="C1843" t="s">
        <v>13596</v>
      </c>
      <c r="D1843" t="s">
        <v>3574</v>
      </c>
      <c r="F1843">
        <v>0</v>
      </c>
      <c r="G1843" t="s">
        <v>13597</v>
      </c>
      <c r="H1843" t="s">
        <v>13598</v>
      </c>
      <c r="I1843">
        <v>36021</v>
      </c>
      <c r="J1843">
        <v>61469</v>
      </c>
      <c r="K1843">
        <v>61469</v>
      </c>
      <c r="L1843" s="10">
        <v>1249</v>
      </c>
      <c r="M1843" s="10">
        <v>1263</v>
      </c>
      <c r="N1843" s="10">
        <v>1434</v>
      </c>
      <c r="O1843" s="10">
        <v>1730</v>
      </c>
      <c r="P1843" s="10">
        <v>1899</v>
      </c>
      <c r="Q1843" t="str">
        <f>VLOOKUP(I1843,'CoC Range'!A$2:B$4899,2,FALSE())</f>
        <v>NY-519</v>
      </c>
      <c r="R1843">
        <f>IF(VLOOKUP(Q1843,'CoC Range'!B$2:C$4899,2,FALSE())="",1,0.5)</f>
        <v>1</v>
      </c>
    </row>
    <row r="1844" spans="1:18" ht="14.25" customHeight="1" x14ac:dyDescent="0.35">
      <c r="A1844" t="s">
        <v>13563</v>
      </c>
      <c r="B1844" t="s">
        <v>13564</v>
      </c>
      <c r="C1844" t="s">
        <v>13599</v>
      </c>
      <c r="D1844" t="s">
        <v>6356</v>
      </c>
      <c r="F1844">
        <v>0</v>
      </c>
      <c r="G1844" t="s">
        <v>13600</v>
      </c>
      <c r="H1844" t="s">
        <v>13601</v>
      </c>
      <c r="I1844">
        <v>36023</v>
      </c>
      <c r="J1844">
        <v>46755</v>
      </c>
      <c r="K1844">
        <v>46755</v>
      </c>
      <c r="L1844" s="10">
        <v>954</v>
      </c>
      <c r="M1844" s="10">
        <v>960</v>
      </c>
      <c r="N1844" s="10">
        <v>1198</v>
      </c>
      <c r="O1844" s="10">
        <v>1510</v>
      </c>
      <c r="P1844" s="10">
        <v>2010</v>
      </c>
      <c r="Q1844" t="str">
        <f>VLOOKUP(I1844,'CoC Range'!A$2:B$4899,2,FALSE())</f>
        <v>NY-511</v>
      </c>
      <c r="R1844">
        <f>IF(VLOOKUP(Q1844,'CoC Range'!B$2:C$4899,2,FALSE())="",1,0.5)</f>
        <v>1</v>
      </c>
    </row>
    <row r="1845" spans="1:18" ht="14.25" customHeight="1" x14ac:dyDescent="0.35">
      <c r="A1845" t="s">
        <v>13563</v>
      </c>
      <c r="B1845" t="s">
        <v>13564</v>
      </c>
      <c r="C1845" t="s">
        <v>13602</v>
      </c>
      <c r="D1845" t="s">
        <v>4590</v>
      </c>
      <c r="F1845">
        <v>0</v>
      </c>
      <c r="G1845" t="s">
        <v>13603</v>
      </c>
      <c r="H1845" t="s">
        <v>13604</v>
      </c>
      <c r="I1845">
        <v>36025</v>
      </c>
      <c r="J1845">
        <v>44637</v>
      </c>
      <c r="K1845">
        <v>44637</v>
      </c>
      <c r="L1845" s="10">
        <v>813</v>
      </c>
      <c r="M1845" s="10">
        <v>884</v>
      </c>
      <c r="N1845" s="10">
        <v>1033</v>
      </c>
      <c r="O1845" s="10">
        <v>1437</v>
      </c>
      <c r="P1845" s="10">
        <v>1490</v>
      </c>
      <c r="Q1845" t="str">
        <f>VLOOKUP(I1845,'CoC Range'!A$2:B$4899,2,FALSE())</f>
        <v>NY-511</v>
      </c>
      <c r="R1845">
        <f>IF(VLOOKUP(Q1845,'CoC Range'!B$2:C$4899,2,FALSE())="",1,0.5)</f>
        <v>1</v>
      </c>
    </row>
    <row r="1846" spans="1:18" ht="14.25" customHeight="1" x14ac:dyDescent="0.35">
      <c r="A1846" t="s">
        <v>13563</v>
      </c>
      <c r="B1846" t="s">
        <v>13564</v>
      </c>
      <c r="C1846" t="s">
        <v>13605</v>
      </c>
      <c r="D1846" t="s">
        <v>6359</v>
      </c>
      <c r="F1846">
        <v>1</v>
      </c>
      <c r="G1846" t="s">
        <v>13606</v>
      </c>
      <c r="H1846" t="s">
        <v>13607</v>
      </c>
      <c r="I1846">
        <v>36027</v>
      </c>
      <c r="J1846">
        <v>296467</v>
      </c>
      <c r="K1846">
        <v>296467</v>
      </c>
      <c r="L1846" s="10">
        <v>1364</v>
      </c>
      <c r="M1846" s="10">
        <v>1549</v>
      </c>
      <c r="N1846" s="10">
        <v>1979</v>
      </c>
      <c r="O1846" s="10">
        <v>2511</v>
      </c>
      <c r="P1846" s="10">
        <v>2694</v>
      </c>
      <c r="Q1846" t="str">
        <f>VLOOKUP(I1846,'CoC Range'!A$2:B$4899,2,FALSE())</f>
        <v>NY-601</v>
      </c>
      <c r="R1846">
        <f>IF(VLOOKUP(Q1846,'CoC Range'!B$2:C$4899,2,FALSE())="",1,0.5)</f>
        <v>0.5</v>
      </c>
    </row>
    <row r="1847" spans="1:18" ht="14.25" customHeight="1" x14ac:dyDescent="0.35">
      <c r="A1847" t="s">
        <v>13563</v>
      </c>
      <c r="B1847" t="s">
        <v>13564</v>
      </c>
      <c r="C1847" t="s">
        <v>13608</v>
      </c>
      <c r="D1847" t="s">
        <v>6361</v>
      </c>
      <c r="F1847">
        <v>1</v>
      </c>
      <c r="G1847" t="s">
        <v>13609</v>
      </c>
      <c r="H1847" t="s">
        <v>13610</v>
      </c>
      <c r="I1847">
        <v>36029</v>
      </c>
      <c r="J1847">
        <v>951232</v>
      </c>
      <c r="K1847">
        <v>951232</v>
      </c>
      <c r="L1847" s="10">
        <v>1105</v>
      </c>
      <c r="M1847" s="10">
        <v>1139</v>
      </c>
      <c r="N1847" s="10">
        <v>1343</v>
      </c>
      <c r="O1847" s="10">
        <v>1640</v>
      </c>
      <c r="P1847" s="10">
        <v>1869</v>
      </c>
      <c r="Q1847" t="str">
        <f>VLOOKUP(I1847,'CoC Range'!A$2:B$4899,2,FALSE())</f>
        <v>NY-508</v>
      </c>
      <c r="R1847">
        <f>IF(VLOOKUP(Q1847,'CoC Range'!B$2:C$4899,2,FALSE())="",1,0.5)</f>
        <v>0.5</v>
      </c>
    </row>
    <row r="1848" spans="1:18" ht="14.25" customHeight="1" x14ac:dyDescent="0.35">
      <c r="A1848" t="s">
        <v>13563</v>
      </c>
      <c r="B1848" t="s">
        <v>13564</v>
      </c>
      <c r="C1848" t="s">
        <v>13611</v>
      </c>
      <c r="D1848" t="s">
        <v>5395</v>
      </c>
      <c r="F1848">
        <v>0</v>
      </c>
      <c r="G1848" t="s">
        <v>13612</v>
      </c>
      <c r="H1848" t="s">
        <v>13613</v>
      </c>
      <c r="I1848">
        <v>36031</v>
      </c>
      <c r="J1848">
        <v>37314</v>
      </c>
      <c r="K1848">
        <v>37314</v>
      </c>
      <c r="L1848" s="10">
        <v>891</v>
      </c>
      <c r="M1848" s="10">
        <v>903</v>
      </c>
      <c r="N1848" s="10">
        <v>1185</v>
      </c>
      <c r="O1848" s="10">
        <v>1455</v>
      </c>
      <c r="P1848" s="10">
        <v>1645</v>
      </c>
      <c r="Q1848" t="str">
        <f>VLOOKUP(I1848,'CoC Range'!A$2:B$4899,2,FALSE())</f>
        <v>NY-520</v>
      </c>
      <c r="R1848">
        <f>IF(VLOOKUP(Q1848,'CoC Range'!B$2:C$4899,2,FALSE())="",1,0.5)</f>
        <v>1</v>
      </c>
    </row>
    <row r="1849" spans="1:18" ht="14.25" customHeight="1" x14ac:dyDescent="0.35">
      <c r="A1849" t="s">
        <v>13563</v>
      </c>
      <c r="B1849" t="s">
        <v>13564</v>
      </c>
      <c r="C1849" t="s">
        <v>13614</v>
      </c>
      <c r="D1849" t="s">
        <v>3385</v>
      </c>
      <c r="F1849">
        <v>0</v>
      </c>
      <c r="G1849" t="s">
        <v>13615</v>
      </c>
      <c r="H1849" t="s">
        <v>13616</v>
      </c>
      <c r="I1849">
        <v>36033</v>
      </c>
      <c r="J1849">
        <v>47459</v>
      </c>
      <c r="K1849">
        <v>47459</v>
      </c>
      <c r="L1849" s="10">
        <v>720</v>
      </c>
      <c r="M1849" s="10">
        <v>862</v>
      </c>
      <c r="N1849" s="10">
        <v>1044</v>
      </c>
      <c r="O1849" s="10">
        <v>1299</v>
      </c>
      <c r="P1849" s="10">
        <v>1489</v>
      </c>
      <c r="Q1849" t="str">
        <f>VLOOKUP(I1849,'CoC Range'!A$2:B$4899,2,FALSE())</f>
        <v>NY-520</v>
      </c>
      <c r="R1849">
        <f>IF(VLOOKUP(Q1849,'CoC Range'!B$2:C$4899,2,FALSE())="",1,0.5)</f>
        <v>1</v>
      </c>
    </row>
    <row r="1850" spans="1:18" ht="14.25" customHeight="1" x14ac:dyDescent="0.35">
      <c r="A1850" t="s">
        <v>13563</v>
      </c>
      <c r="B1850" t="s">
        <v>13564</v>
      </c>
      <c r="C1850" t="s">
        <v>13617</v>
      </c>
      <c r="D1850" t="s">
        <v>3594</v>
      </c>
      <c r="F1850">
        <v>0</v>
      </c>
      <c r="G1850" t="s">
        <v>13618</v>
      </c>
      <c r="H1850" t="s">
        <v>13619</v>
      </c>
      <c r="I1850">
        <v>36035</v>
      </c>
      <c r="J1850">
        <v>53280</v>
      </c>
      <c r="K1850">
        <v>53280</v>
      </c>
      <c r="L1850" s="10">
        <v>823</v>
      </c>
      <c r="M1850" s="10">
        <v>828</v>
      </c>
      <c r="N1850" s="10">
        <v>1087</v>
      </c>
      <c r="O1850" s="10">
        <v>1303</v>
      </c>
      <c r="P1850" s="10">
        <v>1468</v>
      </c>
      <c r="Q1850" t="str">
        <f>VLOOKUP(I1850,'CoC Range'!A$2:B$4899,2,FALSE())</f>
        <v>NY-525</v>
      </c>
      <c r="R1850">
        <f>IF(VLOOKUP(Q1850,'CoC Range'!B$2:C$4899,2,FALSE())="",1,0.5)</f>
        <v>1</v>
      </c>
    </row>
    <row r="1851" spans="1:18" ht="14.25" customHeight="1" x14ac:dyDescent="0.35">
      <c r="A1851" t="s">
        <v>13563</v>
      </c>
      <c r="B1851" t="s">
        <v>13564</v>
      </c>
      <c r="C1851" t="s">
        <v>13620</v>
      </c>
      <c r="D1851" t="s">
        <v>5451</v>
      </c>
      <c r="F1851">
        <v>0</v>
      </c>
      <c r="G1851" t="s">
        <v>13621</v>
      </c>
      <c r="H1851" t="s">
        <v>13622</v>
      </c>
      <c r="I1851">
        <v>36037</v>
      </c>
      <c r="J1851">
        <v>58204</v>
      </c>
      <c r="K1851">
        <v>58204</v>
      </c>
      <c r="L1851" s="10">
        <v>805</v>
      </c>
      <c r="M1851" s="10">
        <v>953</v>
      </c>
      <c r="N1851" s="10">
        <v>1168</v>
      </c>
      <c r="O1851" s="10">
        <v>1400</v>
      </c>
      <c r="P1851" s="10">
        <v>1546</v>
      </c>
      <c r="Q1851" t="str">
        <f>VLOOKUP(I1851,'CoC Range'!A$2:B$4899,2,FALSE())</f>
        <v>NY-508</v>
      </c>
      <c r="R1851">
        <f>IF(VLOOKUP(Q1851,'CoC Range'!B$2:C$4899,2,FALSE())="",1,0.5)</f>
        <v>0.5</v>
      </c>
    </row>
    <row r="1852" spans="1:18" ht="14.25" customHeight="1" x14ac:dyDescent="0.35">
      <c r="A1852" t="s">
        <v>13563</v>
      </c>
      <c r="B1852" t="s">
        <v>13564</v>
      </c>
      <c r="C1852" t="s">
        <v>13623</v>
      </c>
      <c r="D1852" t="s">
        <v>3389</v>
      </c>
      <c r="F1852">
        <v>0</v>
      </c>
      <c r="G1852" t="s">
        <v>13624</v>
      </c>
      <c r="H1852" t="s">
        <v>13625</v>
      </c>
      <c r="I1852">
        <v>36039</v>
      </c>
      <c r="J1852">
        <v>48067</v>
      </c>
      <c r="K1852">
        <v>48067</v>
      </c>
      <c r="L1852" s="10">
        <v>1008</v>
      </c>
      <c r="M1852" s="10">
        <v>1118</v>
      </c>
      <c r="N1852" s="10">
        <v>1373</v>
      </c>
      <c r="O1852" s="10">
        <v>1813</v>
      </c>
      <c r="P1852" s="10">
        <v>2075</v>
      </c>
      <c r="Q1852" t="str">
        <f>VLOOKUP(I1852,'CoC Range'!A$2:B$4899,2,FALSE())</f>
        <v>NY-519</v>
      </c>
      <c r="R1852">
        <f>IF(VLOOKUP(Q1852,'CoC Range'!B$2:C$4899,2,FALSE())="",1,0.5)</f>
        <v>1</v>
      </c>
    </row>
    <row r="1853" spans="1:18" ht="14.25" customHeight="1" x14ac:dyDescent="0.35">
      <c r="A1853" t="s">
        <v>13563</v>
      </c>
      <c r="B1853" t="s">
        <v>13564</v>
      </c>
      <c r="C1853" t="s">
        <v>13626</v>
      </c>
      <c r="D1853" t="s">
        <v>3981</v>
      </c>
      <c r="F1853">
        <v>0</v>
      </c>
      <c r="G1853" t="s">
        <v>13627</v>
      </c>
      <c r="H1853" t="s">
        <v>13628</v>
      </c>
      <c r="I1853">
        <v>36041</v>
      </c>
      <c r="J1853">
        <v>5090</v>
      </c>
      <c r="K1853">
        <v>5090</v>
      </c>
      <c r="L1853" s="10">
        <v>1075</v>
      </c>
      <c r="M1853" s="10">
        <v>1089</v>
      </c>
      <c r="N1853" s="10">
        <v>1429</v>
      </c>
      <c r="O1853" s="10">
        <v>1713</v>
      </c>
      <c r="P1853" s="10">
        <v>1892</v>
      </c>
      <c r="Q1853" t="str">
        <f>VLOOKUP(I1853,'CoC Range'!A$2:B$4899,2,FALSE())</f>
        <v>NY-523</v>
      </c>
      <c r="R1853">
        <f>IF(VLOOKUP(Q1853,'CoC Range'!B$2:C$4899,2,FALSE())="",1,0.5)</f>
        <v>1</v>
      </c>
    </row>
    <row r="1854" spans="1:18" ht="14.25" customHeight="1" x14ac:dyDescent="0.35">
      <c r="A1854" t="s">
        <v>13563</v>
      </c>
      <c r="B1854" t="s">
        <v>13564</v>
      </c>
      <c r="C1854" t="s">
        <v>13629</v>
      </c>
      <c r="D1854" t="s">
        <v>6369</v>
      </c>
      <c r="F1854">
        <v>1</v>
      </c>
      <c r="G1854" t="s">
        <v>13630</v>
      </c>
      <c r="H1854" t="s">
        <v>13631</v>
      </c>
      <c r="I1854">
        <v>36043</v>
      </c>
      <c r="J1854">
        <v>60293</v>
      </c>
      <c r="K1854">
        <v>60293</v>
      </c>
      <c r="L1854" s="10">
        <v>899</v>
      </c>
      <c r="M1854" s="10">
        <v>926</v>
      </c>
      <c r="N1854" s="10">
        <v>1172</v>
      </c>
      <c r="O1854" s="10">
        <v>1405</v>
      </c>
      <c r="P1854" s="10">
        <v>1623</v>
      </c>
      <c r="Q1854" t="str">
        <f>VLOOKUP(I1854,'CoC Range'!A$2:B$4899,2,FALSE())</f>
        <v>NY-525</v>
      </c>
      <c r="R1854">
        <f>IF(VLOOKUP(Q1854,'CoC Range'!B$2:C$4899,2,FALSE())="",1,0.5)</f>
        <v>1</v>
      </c>
    </row>
    <row r="1855" spans="1:18" ht="14.25" customHeight="1" x14ac:dyDescent="0.35">
      <c r="A1855" t="s">
        <v>13563</v>
      </c>
      <c r="B1855" t="s">
        <v>13564</v>
      </c>
      <c r="C1855" t="s">
        <v>13632</v>
      </c>
      <c r="D1855" t="s">
        <v>3399</v>
      </c>
      <c r="F1855">
        <v>1</v>
      </c>
      <c r="G1855" t="s">
        <v>13633</v>
      </c>
      <c r="H1855" t="s">
        <v>13634</v>
      </c>
      <c r="I1855">
        <v>36045</v>
      </c>
      <c r="J1855">
        <v>117445</v>
      </c>
      <c r="K1855">
        <v>117445</v>
      </c>
      <c r="L1855" s="10">
        <v>969</v>
      </c>
      <c r="M1855" s="10">
        <v>1071</v>
      </c>
      <c r="N1855" s="10">
        <v>1405</v>
      </c>
      <c r="O1855" s="10">
        <v>1907</v>
      </c>
      <c r="P1855" s="10">
        <v>2340</v>
      </c>
      <c r="Q1855" t="str">
        <f>VLOOKUP(I1855,'CoC Range'!A$2:B$4899,2,FALSE())</f>
        <v>NY-522</v>
      </c>
      <c r="R1855">
        <f>IF(VLOOKUP(Q1855,'CoC Range'!B$2:C$4899,2,FALSE())="",1,0.5)</f>
        <v>1</v>
      </c>
    </row>
    <row r="1856" spans="1:18" ht="14.25" customHeight="1" x14ac:dyDescent="0.35">
      <c r="A1856" t="s">
        <v>13563</v>
      </c>
      <c r="B1856" t="s">
        <v>13564</v>
      </c>
      <c r="C1856" t="s">
        <v>13571</v>
      </c>
      <c r="D1856" t="s">
        <v>3713</v>
      </c>
      <c r="F1856">
        <v>1</v>
      </c>
      <c r="G1856" t="s">
        <v>13572</v>
      </c>
      <c r="H1856" t="s">
        <v>13635</v>
      </c>
      <c r="I1856">
        <v>36047</v>
      </c>
      <c r="J1856">
        <v>2679620</v>
      </c>
      <c r="K1856">
        <v>2679620</v>
      </c>
      <c r="L1856" s="10">
        <v>2529</v>
      </c>
      <c r="M1856" s="10">
        <v>2655</v>
      </c>
      <c r="N1856" s="10">
        <v>2910</v>
      </c>
      <c r="O1856" s="10">
        <v>3644</v>
      </c>
      <c r="P1856" s="10">
        <v>3959</v>
      </c>
      <c r="Q1856" t="s">
        <v>13574</v>
      </c>
      <c r="R1856">
        <f>IF(VLOOKUP(Q1856,'CoC Range'!B$2:C$4899,2,FALSE())="",1,0.5)</f>
        <v>0.5</v>
      </c>
    </row>
    <row r="1857" spans="1:18" ht="14.25" customHeight="1" x14ac:dyDescent="0.35">
      <c r="A1857" t="s">
        <v>13563</v>
      </c>
      <c r="B1857" t="s">
        <v>13564</v>
      </c>
      <c r="C1857" t="s">
        <v>13636</v>
      </c>
      <c r="D1857" t="s">
        <v>4387</v>
      </c>
      <c r="F1857">
        <v>0</v>
      </c>
      <c r="G1857" t="s">
        <v>13637</v>
      </c>
      <c r="H1857" t="s">
        <v>13638</v>
      </c>
      <c r="I1857">
        <v>36049</v>
      </c>
      <c r="J1857">
        <v>26690</v>
      </c>
      <c r="K1857">
        <v>26690</v>
      </c>
      <c r="L1857" s="10">
        <v>758</v>
      </c>
      <c r="M1857" s="10">
        <v>839</v>
      </c>
      <c r="N1857" s="10">
        <v>1008</v>
      </c>
      <c r="O1857" s="10">
        <v>1402</v>
      </c>
      <c r="P1857" s="10">
        <v>1646</v>
      </c>
      <c r="Q1857" t="str">
        <f>VLOOKUP(I1857,'CoC Range'!A$2:B$4899,2,FALSE())</f>
        <v>NY-522</v>
      </c>
      <c r="R1857">
        <f>IF(VLOOKUP(Q1857,'CoC Range'!B$2:C$4899,2,FALSE())="",1,0.5)</f>
        <v>1</v>
      </c>
    </row>
    <row r="1858" spans="1:18" ht="14.25" customHeight="1" x14ac:dyDescent="0.35">
      <c r="A1858" t="s">
        <v>13563</v>
      </c>
      <c r="B1858" t="s">
        <v>13564</v>
      </c>
      <c r="C1858" t="s">
        <v>13639</v>
      </c>
      <c r="D1858" t="s">
        <v>4491</v>
      </c>
      <c r="F1858">
        <v>1</v>
      </c>
      <c r="G1858" t="s">
        <v>13640</v>
      </c>
      <c r="H1858" t="s">
        <v>13641</v>
      </c>
      <c r="I1858">
        <v>36051</v>
      </c>
      <c r="J1858">
        <v>61980</v>
      </c>
      <c r="K1858">
        <v>61980</v>
      </c>
      <c r="L1858" s="10">
        <v>1116</v>
      </c>
      <c r="M1858" s="10">
        <v>1256</v>
      </c>
      <c r="N1858" s="10">
        <v>1573</v>
      </c>
      <c r="O1858" s="10">
        <v>1895</v>
      </c>
      <c r="P1858" s="10">
        <v>2083</v>
      </c>
      <c r="Q1858" t="str">
        <f>VLOOKUP(I1858,'CoC Range'!A$2:B$4899,2,FALSE())</f>
        <v>NY-501</v>
      </c>
      <c r="R1858">
        <f>IF(VLOOKUP(Q1858,'CoC Range'!B$2:C$4899,2,FALSE())="",1,0.5)</f>
        <v>1</v>
      </c>
    </row>
    <row r="1859" spans="1:18" ht="14.25" customHeight="1" x14ac:dyDescent="0.35">
      <c r="A1859" t="s">
        <v>13563</v>
      </c>
      <c r="B1859" t="s">
        <v>13564</v>
      </c>
      <c r="C1859" t="s">
        <v>13642</v>
      </c>
      <c r="D1859" t="s">
        <v>3415</v>
      </c>
      <c r="F1859">
        <v>1</v>
      </c>
      <c r="G1859" t="s">
        <v>13643</v>
      </c>
      <c r="H1859" t="s">
        <v>13644</v>
      </c>
      <c r="I1859">
        <v>36053</v>
      </c>
      <c r="J1859">
        <v>68020</v>
      </c>
      <c r="K1859">
        <v>68020</v>
      </c>
      <c r="L1859" s="10">
        <v>995</v>
      </c>
      <c r="M1859" s="10">
        <v>1123</v>
      </c>
      <c r="N1859" s="10">
        <v>1392</v>
      </c>
      <c r="O1859" s="10">
        <v>1691</v>
      </c>
      <c r="P1859" s="10">
        <v>1848</v>
      </c>
      <c r="Q1859" t="str">
        <f>VLOOKUP(I1859,'CoC Range'!A$2:B$4899,2,FALSE())</f>
        <v>NY-518</v>
      </c>
      <c r="R1859">
        <f>IF(VLOOKUP(Q1859,'CoC Range'!B$2:C$4899,2,FALSE())="",1,0.5)</f>
        <v>1</v>
      </c>
    </row>
    <row r="1860" spans="1:18" ht="14.25" customHeight="1" x14ac:dyDescent="0.35">
      <c r="A1860" t="s">
        <v>13563</v>
      </c>
      <c r="B1860" t="s">
        <v>13564</v>
      </c>
      <c r="C1860" t="s">
        <v>13639</v>
      </c>
      <c r="D1860" t="s">
        <v>3425</v>
      </c>
      <c r="F1860">
        <v>1</v>
      </c>
      <c r="G1860" t="s">
        <v>13640</v>
      </c>
      <c r="H1860" t="s">
        <v>13645</v>
      </c>
      <c r="I1860">
        <v>36055</v>
      </c>
      <c r="J1860">
        <v>756406</v>
      </c>
      <c r="K1860">
        <v>756406</v>
      </c>
      <c r="L1860" s="10">
        <v>1116</v>
      </c>
      <c r="M1860" s="10">
        <v>1256</v>
      </c>
      <c r="N1860" s="10">
        <v>1573</v>
      </c>
      <c r="O1860" s="10">
        <v>1895</v>
      </c>
      <c r="P1860" s="10">
        <v>2083</v>
      </c>
      <c r="Q1860" t="str">
        <f>VLOOKUP(I1860,'CoC Range'!A$2:B$4899,2,FALSE())</f>
        <v>NY-500</v>
      </c>
      <c r="R1860">
        <f>IF(VLOOKUP(Q1860,'CoC Range'!B$2:C$4899,2,FALSE())="",1,0.5)</f>
        <v>1</v>
      </c>
    </row>
    <row r="1861" spans="1:18" ht="14.25" customHeight="1" x14ac:dyDescent="0.35">
      <c r="A1861" t="s">
        <v>13563</v>
      </c>
      <c r="B1861" t="s">
        <v>13564</v>
      </c>
      <c r="C1861" t="s">
        <v>13646</v>
      </c>
      <c r="D1861" t="s">
        <v>3427</v>
      </c>
      <c r="F1861">
        <v>0</v>
      </c>
      <c r="G1861" t="s">
        <v>13647</v>
      </c>
      <c r="H1861" t="s">
        <v>13648</v>
      </c>
      <c r="I1861">
        <v>36057</v>
      </c>
      <c r="J1861">
        <v>49624</v>
      </c>
      <c r="K1861">
        <v>49624</v>
      </c>
      <c r="L1861" s="10">
        <v>892</v>
      </c>
      <c r="M1861" s="10">
        <v>899</v>
      </c>
      <c r="N1861" s="10">
        <v>1102</v>
      </c>
      <c r="O1861" s="10">
        <v>1381</v>
      </c>
      <c r="P1861" s="10">
        <v>1484</v>
      </c>
      <c r="Q1861" t="str">
        <f>VLOOKUP(I1861,'CoC Range'!A$2:B$4899,2,FALSE())</f>
        <v>NY-525</v>
      </c>
      <c r="R1861">
        <f>IF(VLOOKUP(Q1861,'CoC Range'!B$2:C$4899,2,FALSE())="",1,0.5)</f>
        <v>1</v>
      </c>
    </row>
    <row r="1862" spans="1:18" ht="14.25" customHeight="1" x14ac:dyDescent="0.35">
      <c r="A1862" t="s">
        <v>13563</v>
      </c>
      <c r="B1862" t="s">
        <v>13564</v>
      </c>
      <c r="C1862" t="s">
        <v>13649</v>
      </c>
      <c r="D1862" t="s">
        <v>4017</v>
      </c>
      <c r="F1862">
        <v>1</v>
      </c>
      <c r="G1862" t="s">
        <v>13650</v>
      </c>
      <c r="H1862" t="s">
        <v>13651</v>
      </c>
      <c r="I1862">
        <v>36059</v>
      </c>
      <c r="J1862">
        <v>1389160</v>
      </c>
      <c r="K1862">
        <v>1389160</v>
      </c>
      <c r="L1862" s="10">
        <v>1992</v>
      </c>
      <c r="M1862" s="10">
        <v>2379</v>
      </c>
      <c r="N1862" s="10">
        <v>2747</v>
      </c>
      <c r="O1862" s="10">
        <v>3563</v>
      </c>
      <c r="P1862" s="10">
        <v>3768</v>
      </c>
      <c r="Q1862" t="str">
        <f>VLOOKUP(I1862,'CoC Range'!A$2:B$4899,2,FALSE())</f>
        <v>NY-603</v>
      </c>
      <c r="R1862">
        <f>IF(VLOOKUP(Q1862,'CoC Range'!B$2:C$4899,2,FALSE())="",1,0.5)</f>
        <v>1</v>
      </c>
    </row>
    <row r="1863" spans="1:18" ht="14.25" customHeight="1" x14ac:dyDescent="0.35">
      <c r="A1863" t="s">
        <v>13563</v>
      </c>
      <c r="B1863" t="s">
        <v>13564</v>
      </c>
      <c r="C1863" t="s">
        <v>13571</v>
      </c>
      <c r="D1863" t="s">
        <v>6379</v>
      </c>
      <c r="F1863">
        <v>1</v>
      </c>
      <c r="G1863" t="s">
        <v>13572</v>
      </c>
      <c r="H1863" t="s">
        <v>13652</v>
      </c>
      <c r="I1863">
        <v>36061</v>
      </c>
      <c r="J1863">
        <v>1645867</v>
      </c>
      <c r="K1863">
        <v>1645867</v>
      </c>
      <c r="L1863" s="10">
        <v>2529</v>
      </c>
      <c r="M1863" s="10">
        <v>2655</v>
      </c>
      <c r="N1863" s="10">
        <v>2910</v>
      </c>
      <c r="O1863" s="10">
        <v>3644</v>
      </c>
      <c r="P1863" s="10">
        <v>3959</v>
      </c>
      <c r="Q1863" t="s">
        <v>13574</v>
      </c>
      <c r="R1863">
        <f>IF(VLOOKUP(Q1863,'CoC Range'!B$2:C$4899,2,FALSE())="",1,0.5)</f>
        <v>0.5</v>
      </c>
    </row>
    <row r="1864" spans="1:18" ht="14.25" customHeight="1" x14ac:dyDescent="0.35">
      <c r="A1864" t="s">
        <v>13563</v>
      </c>
      <c r="B1864" t="s">
        <v>13564</v>
      </c>
      <c r="C1864" t="s">
        <v>13608</v>
      </c>
      <c r="D1864" t="s">
        <v>6381</v>
      </c>
      <c r="F1864">
        <v>1</v>
      </c>
      <c r="G1864" t="s">
        <v>13609</v>
      </c>
      <c r="H1864" t="s">
        <v>13653</v>
      </c>
      <c r="I1864">
        <v>36063</v>
      </c>
      <c r="J1864">
        <v>212230</v>
      </c>
      <c r="K1864">
        <v>212230</v>
      </c>
      <c r="L1864" s="10">
        <v>1105</v>
      </c>
      <c r="M1864" s="10">
        <v>1139</v>
      </c>
      <c r="N1864" s="10">
        <v>1343</v>
      </c>
      <c r="O1864" s="10">
        <v>1640</v>
      </c>
      <c r="P1864" s="10">
        <v>1869</v>
      </c>
      <c r="Q1864" t="str">
        <f>VLOOKUP(I1864,'CoC Range'!A$2:B$4899,2,FALSE())</f>
        <v>NY-508</v>
      </c>
      <c r="R1864">
        <f>IF(VLOOKUP(Q1864,'CoC Range'!B$2:C$4899,2,FALSE())="",1,0.5)</f>
        <v>0.5</v>
      </c>
    </row>
    <row r="1865" spans="1:18" ht="14.25" customHeight="1" x14ac:dyDescent="0.35">
      <c r="A1865" t="s">
        <v>13563</v>
      </c>
      <c r="B1865" t="s">
        <v>13564</v>
      </c>
      <c r="C1865" t="s">
        <v>13629</v>
      </c>
      <c r="D1865" t="s">
        <v>4395</v>
      </c>
      <c r="F1865">
        <v>1</v>
      </c>
      <c r="G1865" t="s">
        <v>13630</v>
      </c>
      <c r="H1865" t="s">
        <v>13654</v>
      </c>
      <c r="I1865">
        <v>36065</v>
      </c>
      <c r="J1865">
        <v>231055</v>
      </c>
      <c r="K1865">
        <v>231055</v>
      </c>
      <c r="L1865" s="10">
        <v>899</v>
      </c>
      <c r="M1865" s="10">
        <v>926</v>
      </c>
      <c r="N1865" s="10">
        <v>1172</v>
      </c>
      <c r="O1865" s="10">
        <v>1405</v>
      </c>
      <c r="P1865" s="10">
        <v>1623</v>
      </c>
      <c r="Q1865" t="str">
        <f>VLOOKUP(I1865,'CoC Range'!A$2:B$4899,2,FALSE())</f>
        <v>NY-518</v>
      </c>
      <c r="R1865">
        <f>IF(VLOOKUP(Q1865,'CoC Range'!B$2:C$4899,2,FALSE())="",1,0.5)</f>
        <v>1</v>
      </c>
    </row>
    <row r="1866" spans="1:18" ht="14.25" customHeight="1" x14ac:dyDescent="0.35">
      <c r="A1866" t="s">
        <v>13563</v>
      </c>
      <c r="B1866" t="s">
        <v>13564</v>
      </c>
      <c r="C1866" t="s">
        <v>13642</v>
      </c>
      <c r="D1866" t="s">
        <v>6384</v>
      </c>
      <c r="F1866">
        <v>1</v>
      </c>
      <c r="G1866" t="s">
        <v>13643</v>
      </c>
      <c r="H1866" t="s">
        <v>13655</v>
      </c>
      <c r="I1866">
        <v>36067</v>
      </c>
      <c r="J1866">
        <v>472637</v>
      </c>
      <c r="K1866">
        <v>472637</v>
      </c>
      <c r="L1866" s="10">
        <v>995</v>
      </c>
      <c r="M1866" s="10">
        <v>1123</v>
      </c>
      <c r="N1866" s="10">
        <v>1392</v>
      </c>
      <c r="O1866" s="10">
        <v>1691</v>
      </c>
      <c r="P1866" s="10">
        <v>1848</v>
      </c>
      <c r="Q1866" t="str">
        <f>VLOOKUP(I1866,'CoC Range'!A$2:B$4899,2,FALSE())</f>
        <v>NY-505</v>
      </c>
      <c r="R1866">
        <f>IF(VLOOKUP(Q1866,'CoC Range'!B$2:C$4899,2,FALSE())="",1,0.5)</f>
        <v>0.5</v>
      </c>
    </row>
    <row r="1867" spans="1:18" ht="14.25" customHeight="1" x14ac:dyDescent="0.35">
      <c r="A1867" t="s">
        <v>13563</v>
      </c>
      <c r="B1867" t="s">
        <v>13564</v>
      </c>
      <c r="C1867" t="s">
        <v>13639</v>
      </c>
      <c r="D1867" t="s">
        <v>6386</v>
      </c>
      <c r="F1867">
        <v>1</v>
      </c>
      <c r="G1867" t="s">
        <v>13640</v>
      </c>
      <c r="H1867" t="s">
        <v>13656</v>
      </c>
      <c r="I1867">
        <v>36069</v>
      </c>
      <c r="J1867">
        <v>112288</v>
      </c>
      <c r="K1867">
        <v>112288</v>
      </c>
      <c r="L1867" s="10">
        <v>1116</v>
      </c>
      <c r="M1867" s="10">
        <v>1256</v>
      </c>
      <c r="N1867" s="10">
        <v>1573</v>
      </c>
      <c r="O1867" s="10">
        <v>1895</v>
      </c>
      <c r="P1867" s="10">
        <v>2083</v>
      </c>
      <c r="Q1867" t="str">
        <f>VLOOKUP(I1867,'CoC Range'!A$2:B$4899,2,FALSE())</f>
        <v>NY-513</v>
      </c>
      <c r="R1867">
        <f>IF(VLOOKUP(Q1867,'CoC Range'!B$2:C$4899,2,FALSE())="",1,0.5)</f>
        <v>1</v>
      </c>
    </row>
    <row r="1868" spans="1:18" ht="14.25" customHeight="1" x14ac:dyDescent="0.35">
      <c r="A1868" t="s">
        <v>13563</v>
      </c>
      <c r="B1868" t="s">
        <v>13564</v>
      </c>
      <c r="C1868" t="s">
        <v>13605</v>
      </c>
      <c r="D1868" t="s">
        <v>3740</v>
      </c>
      <c r="F1868">
        <v>1</v>
      </c>
      <c r="G1868" t="s">
        <v>13606</v>
      </c>
      <c r="H1868" t="s">
        <v>13657</v>
      </c>
      <c r="I1868">
        <v>36071</v>
      </c>
      <c r="J1868">
        <v>401237</v>
      </c>
      <c r="K1868">
        <v>401237</v>
      </c>
      <c r="L1868" s="10">
        <v>1364</v>
      </c>
      <c r="M1868" s="10">
        <v>1549</v>
      </c>
      <c r="N1868" s="10">
        <v>1979</v>
      </c>
      <c r="O1868" s="10">
        <v>2511</v>
      </c>
      <c r="P1868" s="10">
        <v>2694</v>
      </c>
      <c r="Q1868" t="str">
        <f>VLOOKUP(I1868,'CoC Range'!A$2:B$4899,2,FALSE())</f>
        <v>NY-602</v>
      </c>
      <c r="R1868">
        <f>IF(VLOOKUP(Q1868,'CoC Range'!B$2:C$4899,2,FALSE())="",1,0.5)</f>
        <v>1</v>
      </c>
    </row>
    <row r="1869" spans="1:18" ht="14.25" customHeight="1" x14ac:dyDescent="0.35">
      <c r="A1869" t="s">
        <v>13563</v>
      </c>
      <c r="B1869" t="s">
        <v>13564</v>
      </c>
      <c r="C1869" t="s">
        <v>13639</v>
      </c>
      <c r="D1869" t="s">
        <v>6389</v>
      </c>
      <c r="F1869">
        <v>1</v>
      </c>
      <c r="G1869" t="s">
        <v>13640</v>
      </c>
      <c r="H1869" t="s">
        <v>13658</v>
      </c>
      <c r="I1869">
        <v>36073</v>
      </c>
      <c r="J1869">
        <v>40148</v>
      </c>
      <c r="K1869">
        <v>40148</v>
      </c>
      <c r="L1869" s="10">
        <v>1116</v>
      </c>
      <c r="M1869" s="10">
        <v>1256</v>
      </c>
      <c r="N1869" s="10">
        <v>1573</v>
      </c>
      <c r="O1869" s="10">
        <v>1895</v>
      </c>
      <c r="P1869" s="10">
        <v>2083</v>
      </c>
      <c r="Q1869" t="str">
        <f>VLOOKUP(I1869,'CoC Range'!A$2:B$4899,2,FALSE())</f>
        <v>NY-508</v>
      </c>
      <c r="R1869">
        <f>IF(VLOOKUP(Q1869,'CoC Range'!B$2:C$4899,2,FALSE())="",1,0.5)</f>
        <v>0.5</v>
      </c>
    </row>
    <row r="1870" spans="1:18" ht="14.25" customHeight="1" x14ac:dyDescent="0.35">
      <c r="A1870" t="s">
        <v>13563</v>
      </c>
      <c r="B1870" t="s">
        <v>13564</v>
      </c>
      <c r="C1870" t="s">
        <v>13642</v>
      </c>
      <c r="D1870" t="s">
        <v>6391</v>
      </c>
      <c r="F1870">
        <v>1</v>
      </c>
      <c r="G1870" t="s">
        <v>13643</v>
      </c>
      <c r="H1870" t="s">
        <v>13659</v>
      </c>
      <c r="I1870">
        <v>36075</v>
      </c>
      <c r="J1870">
        <v>118037</v>
      </c>
      <c r="K1870">
        <v>118037</v>
      </c>
      <c r="L1870" s="10">
        <v>995</v>
      </c>
      <c r="M1870" s="10">
        <v>1123</v>
      </c>
      <c r="N1870" s="10">
        <v>1392</v>
      </c>
      <c r="O1870" s="10">
        <v>1691</v>
      </c>
      <c r="P1870" s="10">
        <v>1848</v>
      </c>
      <c r="Q1870" t="str">
        <f>VLOOKUP(I1870,'CoC Range'!A$2:B$4899,2,FALSE())</f>
        <v>NY-505</v>
      </c>
      <c r="R1870">
        <f>IF(VLOOKUP(Q1870,'CoC Range'!B$2:C$4899,2,FALSE())="",1,0.5)</f>
        <v>0.5</v>
      </c>
    </row>
    <row r="1871" spans="1:18" ht="14.25" customHeight="1" x14ac:dyDescent="0.35">
      <c r="A1871" t="s">
        <v>13563</v>
      </c>
      <c r="B1871" t="s">
        <v>13564</v>
      </c>
      <c r="C1871" t="s">
        <v>13660</v>
      </c>
      <c r="D1871" t="s">
        <v>5532</v>
      </c>
      <c r="F1871">
        <v>0</v>
      </c>
      <c r="G1871" t="s">
        <v>13661</v>
      </c>
      <c r="H1871" t="s">
        <v>13662</v>
      </c>
      <c r="I1871">
        <v>36077</v>
      </c>
      <c r="J1871">
        <v>59678</v>
      </c>
      <c r="K1871">
        <v>59678</v>
      </c>
      <c r="L1871" s="10">
        <v>847</v>
      </c>
      <c r="M1871" s="10">
        <v>965</v>
      </c>
      <c r="N1871" s="10">
        <v>1228</v>
      </c>
      <c r="O1871" s="10">
        <v>1472</v>
      </c>
      <c r="P1871" s="10">
        <v>1626</v>
      </c>
      <c r="Q1871" t="str">
        <f>VLOOKUP(I1871,'CoC Range'!A$2:B$4899,2,FALSE())</f>
        <v>NY-511</v>
      </c>
      <c r="R1871">
        <f>IF(VLOOKUP(Q1871,'CoC Range'!B$2:C$4899,2,FALSE())="",1,0.5)</f>
        <v>1</v>
      </c>
    </row>
    <row r="1872" spans="1:18" ht="14.25" customHeight="1" x14ac:dyDescent="0.35">
      <c r="A1872" t="s">
        <v>13563</v>
      </c>
      <c r="B1872" t="s">
        <v>13564</v>
      </c>
      <c r="C1872" t="s">
        <v>13571</v>
      </c>
      <c r="D1872" t="s">
        <v>4033</v>
      </c>
      <c r="F1872">
        <v>1</v>
      </c>
      <c r="G1872" t="s">
        <v>13572</v>
      </c>
      <c r="H1872" t="s">
        <v>13663</v>
      </c>
      <c r="I1872">
        <v>36079</v>
      </c>
      <c r="J1872">
        <v>97942</v>
      </c>
      <c r="K1872">
        <v>97942</v>
      </c>
      <c r="L1872" s="10">
        <v>2529</v>
      </c>
      <c r="M1872" s="10">
        <v>2655</v>
      </c>
      <c r="N1872" s="10">
        <v>2910</v>
      </c>
      <c r="O1872" s="10">
        <v>3644</v>
      </c>
      <c r="P1872" s="10">
        <v>3959</v>
      </c>
      <c r="Q1872" t="str">
        <f>VLOOKUP(I1872,'CoC Range'!A$2:B$4899,2,FALSE())</f>
        <v>NY-525</v>
      </c>
      <c r="R1872">
        <f>IF(VLOOKUP(Q1872,'CoC Range'!B$2:C$4899,2,FALSE())="",1,0.5)</f>
        <v>1</v>
      </c>
    </row>
    <row r="1873" spans="1:18" ht="14.25" customHeight="1" x14ac:dyDescent="0.35">
      <c r="A1873" t="s">
        <v>13563</v>
      </c>
      <c r="B1873" t="s">
        <v>13564</v>
      </c>
      <c r="C1873" t="s">
        <v>13571</v>
      </c>
      <c r="D1873" t="s">
        <v>6395</v>
      </c>
      <c r="F1873">
        <v>1</v>
      </c>
      <c r="G1873" t="s">
        <v>13572</v>
      </c>
      <c r="H1873" t="s">
        <v>13664</v>
      </c>
      <c r="I1873">
        <v>36081</v>
      </c>
      <c r="J1873">
        <v>2360826</v>
      </c>
      <c r="K1873">
        <v>2360826</v>
      </c>
      <c r="L1873" s="10">
        <v>2529</v>
      </c>
      <c r="M1873" s="10">
        <v>2655</v>
      </c>
      <c r="N1873" s="10">
        <v>2910</v>
      </c>
      <c r="O1873" s="10">
        <v>3644</v>
      </c>
      <c r="P1873" s="10">
        <v>3959</v>
      </c>
      <c r="Q1873" t="s">
        <v>13574</v>
      </c>
      <c r="R1873">
        <f>IF(VLOOKUP(Q1873,'CoC Range'!B$2:C$4899,2,FALSE())="",1,0.5)</f>
        <v>0.5</v>
      </c>
    </row>
    <row r="1874" spans="1:18" ht="14.25" customHeight="1" x14ac:dyDescent="0.35">
      <c r="A1874" t="s">
        <v>13563</v>
      </c>
      <c r="B1874" t="s">
        <v>13564</v>
      </c>
      <c r="C1874" t="s">
        <v>13565</v>
      </c>
      <c r="D1874" t="s">
        <v>6397</v>
      </c>
      <c r="F1874">
        <v>1</v>
      </c>
      <c r="G1874" t="s">
        <v>13566</v>
      </c>
      <c r="H1874" t="s">
        <v>13665</v>
      </c>
      <c r="I1874">
        <v>36083</v>
      </c>
      <c r="J1874">
        <v>160943</v>
      </c>
      <c r="K1874">
        <v>160943</v>
      </c>
      <c r="L1874" s="10">
        <v>1217</v>
      </c>
      <c r="M1874" s="10">
        <v>1417</v>
      </c>
      <c r="N1874" s="10">
        <v>1702</v>
      </c>
      <c r="O1874" s="10">
        <v>2041</v>
      </c>
      <c r="P1874" s="10">
        <v>2253</v>
      </c>
      <c r="Q1874" t="str">
        <f>VLOOKUP(I1874,'CoC Range'!A$2:B$4899,2,FALSE())</f>
        <v>NY-512</v>
      </c>
      <c r="R1874">
        <f>IF(VLOOKUP(Q1874,'CoC Range'!B$2:C$4899,2,FALSE())="",1,0.5)</f>
        <v>1</v>
      </c>
    </row>
    <row r="1875" spans="1:18" ht="14.25" customHeight="1" x14ac:dyDescent="0.35">
      <c r="A1875" t="s">
        <v>13563</v>
      </c>
      <c r="B1875" t="s">
        <v>13564</v>
      </c>
      <c r="C1875" t="s">
        <v>13571</v>
      </c>
      <c r="D1875" t="s">
        <v>4256</v>
      </c>
      <c r="F1875">
        <v>1</v>
      </c>
      <c r="G1875" t="s">
        <v>13572</v>
      </c>
      <c r="H1875" t="s">
        <v>13666</v>
      </c>
      <c r="I1875">
        <v>36085</v>
      </c>
      <c r="J1875">
        <v>492925</v>
      </c>
      <c r="K1875">
        <v>492925</v>
      </c>
      <c r="L1875" s="10">
        <v>2529</v>
      </c>
      <c r="M1875" s="10">
        <v>2655</v>
      </c>
      <c r="N1875" s="10">
        <v>2910</v>
      </c>
      <c r="O1875" s="10">
        <v>3644</v>
      </c>
      <c r="P1875" s="10">
        <v>3959</v>
      </c>
      <c r="Q1875" t="s">
        <v>13574</v>
      </c>
      <c r="R1875">
        <f>IF(VLOOKUP(Q1875,'CoC Range'!B$2:C$4899,2,FALSE())="",1,0.5)</f>
        <v>0.5</v>
      </c>
    </row>
    <row r="1876" spans="1:18" ht="14.25" customHeight="1" x14ac:dyDescent="0.35">
      <c r="A1876" t="s">
        <v>13563</v>
      </c>
      <c r="B1876" t="s">
        <v>13564</v>
      </c>
      <c r="C1876" t="s">
        <v>13571</v>
      </c>
      <c r="D1876" t="s">
        <v>6400</v>
      </c>
      <c r="F1876">
        <v>1</v>
      </c>
      <c r="G1876" t="s">
        <v>13572</v>
      </c>
      <c r="H1876" t="s">
        <v>13667</v>
      </c>
      <c r="I1876">
        <v>36087</v>
      </c>
      <c r="J1876">
        <v>337326</v>
      </c>
      <c r="K1876">
        <v>337326</v>
      </c>
      <c r="L1876" s="10">
        <v>2529</v>
      </c>
      <c r="M1876" s="10">
        <v>2655</v>
      </c>
      <c r="N1876" s="10">
        <v>2910</v>
      </c>
      <c r="O1876" s="10">
        <v>3644</v>
      </c>
      <c r="P1876" s="10">
        <v>3959</v>
      </c>
      <c r="Q1876" t="str">
        <f>VLOOKUP(I1876,'CoC Range'!A$2:B$4899,2,FALSE())</f>
        <v>NY-606</v>
      </c>
      <c r="R1876">
        <f>IF(VLOOKUP(Q1876,'CoC Range'!B$2:C$4899,2,FALSE())="",1,0.5)</f>
        <v>1</v>
      </c>
    </row>
    <row r="1877" spans="1:18" ht="14.25" customHeight="1" x14ac:dyDescent="0.35">
      <c r="A1877" t="s">
        <v>13563</v>
      </c>
      <c r="B1877" t="s">
        <v>13564</v>
      </c>
      <c r="C1877" t="s">
        <v>13668</v>
      </c>
      <c r="D1877" t="s">
        <v>6402</v>
      </c>
      <c r="F1877">
        <v>0</v>
      </c>
      <c r="G1877" t="s">
        <v>13669</v>
      </c>
      <c r="H1877" t="s">
        <v>13670</v>
      </c>
      <c r="I1877">
        <v>36089</v>
      </c>
      <c r="J1877">
        <v>108670</v>
      </c>
      <c r="K1877">
        <v>108670</v>
      </c>
      <c r="L1877" s="10">
        <v>742</v>
      </c>
      <c r="M1877" s="10">
        <v>816</v>
      </c>
      <c r="N1877" s="10">
        <v>1071</v>
      </c>
      <c r="O1877" s="10">
        <v>1284</v>
      </c>
      <c r="P1877" s="10">
        <v>1418</v>
      </c>
      <c r="Q1877" t="str">
        <f>VLOOKUP(I1877,'CoC Range'!A$2:B$4899,2,FALSE())</f>
        <v>NY-522</v>
      </c>
      <c r="R1877">
        <f>IF(VLOOKUP(Q1877,'CoC Range'!B$2:C$4899,2,FALSE())="",1,0.5)</f>
        <v>1</v>
      </c>
    </row>
    <row r="1878" spans="1:18" ht="14.25" customHeight="1" x14ac:dyDescent="0.35">
      <c r="A1878" t="s">
        <v>13563</v>
      </c>
      <c r="B1878" t="s">
        <v>13564</v>
      </c>
      <c r="C1878" t="s">
        <v>13565</v>
      </c>
      <c r="D1878" t="s">
        <v>6404</v>
      </c>
      <c r="F1878">
        <v>1</v>
      </c>
      <c r="G1878" t="s">
        <v>13566</v>
      </c>
      <c r="H1878" t="s">
        <v>13671</v>
      </c>
      <c r="I1878">
        <v>36091</v>
      </c>
      <c r="J1878">
        <v>236328</v>
      </c>
      <c r="K1878">
        <v>236328</v>
      </c>
      <c r="L1878" s="10">
        <v>1217</v>
      </c>
      <c r="M1878" s="10">
        <v>1417</v>
      </c>
      <c r="N1878" s="10">
        <v>1702</v>
      </c>
      <c r="O1878" s="10">
        <v>2041</v>
      </c>
      <c r="P1878" s="10">
        <v>2253</v>
      </c>
      <c r="Q1878" t="str">
        <f>VLOOKUP(I1878,'CoC Range'!A$2:B$4899,2,FALSE())</f>
        <v>NY-523</v>
      </c>
      <c r="R1878">
        <f>IF(VLOOKUP(Q1878,'CoC Range'!B$2:C$4899,2,FALSE())="",1,0.5)</f>
        <v>1</v>
      </c>
    </row>
    <row r="1879" spans="1:18" ht="14.25" customHeight="1" x14ac:dyDescent="0.35">
      <c r="A1879" t="s">
        <v>13563</v>
      </c>
      <c r="B1879" t="s">
        <v>13564</v>
      </c>
      <c r="C1879" t="s">
        <v>13565</v>
      </c>
      <c r="D1879" t="s">
        <v>6406</v>
      </c>
      <c r="F1879">
        <v>1</v>
      </c>
      <c r="G1879" t="s">
        <v>13566</v>
      </c>
      <c r="H1879" t="s">
        <v>13672</v>
      </c>
      <c r="I1879">
        <v>36093</v>
      </c>
      <c r="J1879">
        <v>159447</v>
      </c>
      <c r="K1879">
        <v>159447</v>
      </c>
      <c r="L1879" s="10">
        <v>1217</v>
      </c>
      <c r="M1879" s="10">
        <v>1417</v>
      </c>
      <c r="N1879" s="10">
        <v>1702</v>
      </c>
      <c r="O1879" s="10">
        <v>2041</v>
      </c>
      <c r="P1879" s="10">
        <v>2253</v>
      </c>
      <c r="Q1879" t="str">
        <f>VLOOKUP(I1879,'CoC Range'!A$2:B$4899,2,FALSE())</f>
        <v>NY-507</v>
      </c>
      <c r="R1879">
        <f>IF(VLOOKUP(Q1879,'CoC Range'!B$2:C$4899,2,FALSE())="",1,0.5)</f>
        <v>1</v>
      </c>
    </row>
    <row r="1880" spans="1:18" ht="14.25" customHeight="1" x14ac:dyDescent="0.35">
      <c r="A1880" t="s">
        <v>13563</v>
      </c>
      <c r="B1880" t="s">
        <v>13564</v>
      </c>
      <c r="C1880" t="s">
        <v>13565</v>
      </c>
      <c r="D1880" t="s">
        <v>6408</v>
      </c>
      <c r="F1880">
        <v>1</v>
      </c>
      <c r="G1880" t="s">
        <v>13566</v>
      </c>
      <c r="H1880" t="s">
        <v>13673</v>
      </c>
      <c r="I1880">
        <v>36095</v>
      </c>
      <c r="J1880">
        <v>29970</v>
      </c>
      <c r="K1880">
        <v>29970</v>
      </c>
      <c r="L1880" s="10">
        <v>1217</v>
      </c>
      <c r="M1880" s="10">
        <v>1417</v>
      </c>
      <c r="N1880" s="10">
        <v>1702</v>
      </c>
      <c r="O1880" s="10">
        <v>2041</v>
      </c>
      <c r="P1880" s="10">
        <v>2253</v>
      </c>
      <c r="Q1880" t="str">
        <f>VLOOKUP(I1880,'CoC Range'!A$2:B$4899,2,FALSE())</f>
        <v>NY-525</v>
      </c>
      <c r="R1880">
        <f>IF(VLOOKUP(Q1880,'CoC Range'!B$2:C$4899,2,FALSE())="",1,0.5)</f>
        <v>1</v>
      </c>
    </row>
    <row r="1881" spans="1:18" ht="14.25" customHeight="1" x14ac:dyDescent="0.35">
      <c r="A1881" t="s">
        <v>13563</v>
      </c>
      <c r="B1881" t="s">
        <v>13564</v>
      </c>
      <c r="C1881" t="s">
        <v>13674</v>
      </c>
      <c r="D1881" t="s">
        <v>4539</v>
      </c>
      <c r="F1881">
        <v>0</v>
      </c>
      <c r="G1881" t="s">
        <v>13675</v>
      </c>
      <c r="H1881" t="s">
        <v>13676</v>
      </c>
      <c r="I1881">
        <v>36097</v>
      </c>
      <c r="J1881">
        <v>17855</v>
      </c>
      <c r="K1881">
        <v>17855</v>
      </c>
      <c r="L1881" s="10">
        <v>792</v>
      </c>
      <c r="M1881" s="10">
        <v>875</v>
      </c>
      <c r="N1881" s="10">
        <v>1148</v>
      </c>
      <c r="O1881" s="10">
        <v>1508</v>
      </c>
      <c r="P1881" s="10">
        <v>1520</v>
      </c>
      <c r="Q1881" t="str">
        <f>VLOOKUP(I1881,'CoC Range'!A$2:B$4899,2,FALSE())</f>
        <v>NY-501</v>
      </c>
      <c r="R1881">
        <f>IF(VLOOKUP(Q1881,'CoC Range'!B$2:C$4899,2,FALSE())="",1,0.5)</f>
        <v>1</v>
      </c>
    </row>
    <row r="1882" spans="1:18" ht="14.25" customHeight="1" x14ac:dyDescent="0.35">
      <c r="A1882" t="s">
        <v>13563</v>
      </c>
      <c r="B1882" t="s">
        <v>13564</v>
      </c>
      <c r="C1882" t="s">
        <v>13677</v>
      </c>
      <c r="D1882" t="s">
        <v>6411</v>
      </c>
      <c r="F1882">
        <v>0</v>
      </c>
      <c r="G1882" t="s">
        <v>13678</v>
      </c>
      <c r="H1882" t="s">
        <v>13679</v>
      </c>
      <c r="I1882">
        <v>36099</v>
      </c>
      <c r="J1882">
        <v>33651</v>
      </c>
      <c r="K1882">
        <v>33651</v>
      </c>
      <c r="L1882" s="10">
        <v>879</v>
      </c>
      <c r="M1882" s="10">
        <v>921</v>
      </c>
      <c r="N1882" s="10">
        <v>1169</v>
      </c>
      <c r="O1882" s="10">
        <v>1550</v>
      </c>
      <c r="P1882" s="10">
        <v>1961</v>
      </c>
      <c r="Q1882" t="str">
        <f>VLOOKUP(I1882,'CoC Range'!A$2:B$4899,2,FALSE())</f>
        <v>NY-513</v>
      </c>
      <c r="R1882">
        <f>IF(VLOOKUP(Q1882,'CoC Range'!B$2:C$4899,2,FALSE())="",1,0.5)</f>
        <v>1</v>
      </c>
    </row>
    <row r="1883" spans="1:18" ht="14.25" customHeight="1" x14ac:dyDescent="0.35">
      <c r="A1883" t="s">
        <v>13563</v>
      </c>
      <c r="B1883" t="s">
        <v>13564</v>
      </c>
      <c r="C1883" t="s">
        <v>13680</v>
      </c>
      <c r="D1883" t="s">
        <v>4673</v>
      </c>
      <c r="F1883">
        <v>0</v>
      </c>
      <c r="G1883" t="s">
        <v>13681</v>
      </c>
      <c r="H1883" t="s">
        <v>13682</v>
      </c>
      <c r="I1883">
        <v>36101</v>
      </c>
      <c r="J1883">
        <v>93584</v>
      </c>
      <c r="K1883">
        <v>93584</v>
      </c>
      <c r="L1883" s="10">
        <v>865</v>
      </c>
      <c r="M1883" s="10">
        <v>871</v>
      </c>
      <c r="N1883" s="10">
        <v>1081</v>
      </c>
      <c r="O1883" s="10">
        <v>1410</v>
      </c>
      <c r="P1883" s="10">
        <v>1800</v>
      </c>
      <c r="Q1883" t="str">
        <f>VLOOKUP(I1883,'CoC Range'!A$2:B$4899,2,FALSE())</f>
        <v>NY-501</v>
      </c>
      <c r="R1883">
        <f>IF(VLOOKUP(Q1883,'CoC Range'!B$2:C$4899,2,FALSE())="",1,0.5)</f>
        <v>1</v>
      </c>
    </row>
    <row r="1884" spans="1:18" ht="14.25" customHeight="1" x14ac:dyDescent="0.35">
      <c r="A1884" t="s">
        <v>13563</v>
      </c>
      <c r="B1884" t="s">
        <v>13564</v>
      </c>
      <c r="C1884" t="s">
        <v>13649</v>
      </c>
      <c r="D1884" t="s">
        <v>5409</v>
      </c>
      <c r="F1884">
        <v>1</v>
      </c>
      <c r="G1884" t="s">
        <v>13650</v>
      </c>
      <c r="H1884" t="s">
        <v>13683</v>
      </c>
      <c r="I1884">
        <v>36103</v>
      </c>
      <c r="J1884">
        <v>1524486</v>
      </c>
      <c r="K1884">
        <v>1524486</v>
      </c>
      <c r="L1884" s="10">
        <v>1992</v>
      </c>
      <c r="M1884" s="10">
        <v>2379</v>
      </c>
      <c r="N1884" s="10">
        <v>2747</v>
      </c>
      <c r="O1884" s="10">
        <v>3563</v>
      </c>
      <c r="P1884" s="10">
        <v>3768</v>
      </c>
      <c r="Q1884" t="str">
        <f>VLOOKUP(I1884,'CoC Range'!A$2:B$4899,2,FALSE())</f>
        <v>NY-603</v>
      </c>
      <c r="R1884">
        <f>IF(VLOOKUP(Q1884,'CoC Range'!B$2:C$4899,2,FALSE())="",1,0.5)</f>
        <v>1</v>
      </c>
    </row>
    <row r="1885" spans="1:18" ht="14.25" customHeight="1" x14ac:dyDescent="0.35">
      <c r="A1885" t="s">
        <v>13563</v>
      </c>
      <c r="B1885" t="s">
        <v>13564</v>
      </c>
      <c r="C1885" t="s">
        <v>13684</v>
      </c>
      <c r="D1885" t="s">
        <v>4675</v>
      </c>
      <c r="F1885">
        <v>0</v>
      </c>
      <c r="G1885" t="s">
        <v>13685</v>
      </c>
      <c r="H1885" t="s">
        <v>13686</v>
      </c>
      <c r="I1885">
        <v>36105</v>
      </c>
      <c r="J1885">
        <v>78725</v>
      </c>
      <c r="K1885">
        <v>78725</v>
      </c>
      <c r="L1885" s="10">
        <v>995</v>
      </c>
      <c r="M1885" s="10">
        <v>1070</v>
      </c>
      <c r="N1885" s="10">
        <v>1302</v>
      </c>
      <c r="O1885" s="10">
        <v>1811</v>
      </c>
      <c r="P1885" s="10">
        <v>1891</v>
      </c>
      <c r="Q1885" t="str">
        <f>VLOOKUP(I1885,'CoC Range'!A$2:B$4899,2,FALSE())</f>
        <v>NY-525</v>
      </c>
      <c r="R1885">
        <f>IF(VLOOKUP(Q1885,'CoC Range'!B$2:C$4899,2,FALSE())="",1,0.5)</f>
        <v>1</v>
      </c>
    </row>
    <row r="1886" spans="1:18" ht="14.25" customHeight="1" x14ac:dyDescent="0.35">
      <c r="A1886" t="s">
        <v>13563</v>
      </c>
      <c r="B1886" t="s">
        <v>13564</v>
      </c>
      <c r="C1886" t="s">
        <v>13575</v>
      </c>
      <c r="D1886" t="s">
        <v>6416</v>
      </c>
      <c r="F1886">
        <v>1</v>
      </c>
      <c r="G1886" t="s">
        <v>13576</v>
      </c>
      <c r="H1886" t="s">
        <v>13687</v>
      </c>
      <c r="I1886">
        <v>36107</v>
      </c>
      <c r="J1886">
        <v>48344</v>
      </c>
      <c r="K1886">
        <v>48344</v>
      </c>
      <c r="L1886" s="10">
        <v>783</v>
      </c>
      <c r="M1886" s="10">
        <v>868</v>
      </c>
      <c r="N1886" s="10">
        <v>1103</v>
      </c>
      <c r="O1886" s="10">
        <v>1412</v>
      </c>
      <c r="P1886" s="10">
        <v>1622</v>
      </c>
      <c r="Q1886" t="str">
        <f>VLOOKUP(I1886,'CoC Range'!A$2:B$4899,2,FALSE())</f>
        <v>NY-511</v>
      </c>
      <c r="R1886">
        <f>IF(VLOOKUP(Q1886,'CoC Range'!B$2:C$4899,2,FALSE())="",1,0.5)</f>
        <v>1</v>
      </c>
    </row>
    <row r="1887" spans="1:18" ht="14.25" customHeight="1" x14ac:dyDescent="0.35">
      <c r="A1887" t="s">
        <v>13563</v>
      </c>
      <c r="B1887" t="s">
        <v>13564</v>
      </c>
      <c r="C1887" t="s">
        <v>13688</v>
      </c>
      <c r="D1887" t="s">
        <v>6418</v>
      </c>
      <c r="F1887">
        <v>1</v>
      </c>
      <c r="G1887" t="s">
        <v>13689</v>
      </c>
      <c r="H1887" t="s">
        <v>13690</v>
      </c>
      <c r="I1887">
        <v>36109</v>
      </c>
      <c r="J1887">
        <v>102555</v>
      </c>
      <c r="K1887">
        <v>102555</v>
      </c>
      <c r="L1887" s="10">
        <v>1263</v>
      </c>
      <c r="M1887" s="10">
        <v>1466</v>
      </c>
      <c r="N1887" s="10">
        <v>1753</v>
      </c>
      <c r="O1887" s="10">
        <v>2102</v>
      </c>
      <c r="P1887" s="10">
        <v>2624</v>
      </c>
      <c r="Q1887" t="str">
        <f>VLOOKUP(I1887,'CoC Range'!A$2:B$4899,2,FALSE())</f>
        <v>NY-510</v>
      </c>
      <c r="R1887">
        <f>IF(VLOOKUP(Q1887,'CoC Range'!B$2:C$4899,2,FALSE())="",1,0.5)</f>
        <v>0.5</v>
      </c>
    </row>
    <row r="1888" spans="1:18" ht="14.25" customHeight="1" x14ac:dyDescent="0.35">
      <c r="A1888" t="s">
        <v>13563</v>
      </c>
      <c r="B1888" t="s">
        <v>13564</v>
      </c>
      <c r="C1888" t="s">
        <v>13691</v>
      </c>
      <c r="D1888" t="s">
        <v>6420</v>
      </c>
      <c r="F1888">
        <v>1</v>
      </c>
      <c r="G1888" t="s">
        <v>13692</v>
      </c>
      <c r="H1888" t="s">
        <v>13693</v>
      </c>
      <c r="I1888">
        <v>36111</v>
      </c>
      <c r="J1888">
        <v>182153</v>
      </c>
      <c r="K1888">
        <v>182153</v>
      </c>
      <c r="L1888" s="10">
        <v>1303</v>
      </c>
      <c r="M1888" s="10">
        <v>1386</v>
      </c>
      <c r="N1888" s="10">
        <v>1818</v>
      </c>
      <c r="O1888" s="10">
        <v>2245</v>
      </c>
      <c r="P1888" s="10">
        <v>2407</v>
      </c>
      <c r="Q1888" t="str">
        <f>VLOOKUP(I1888,'CoC Range'!A$2:B$4899,2,FALSE())</f>
        <v>NY-608</v>
      </c>
      <c r="R1888">
        <f>IF(VLOOKUP(Q1888,'CoC Range'!B$2:C$4899,2,FALSE())="",1,0.5)</f>
        <v>1</v>
      </c>
    </row>
    <row r="1889" spans="1:18" ht="14.25" customHeight="1" x14ac:dyDescent="0.35">
      <c r="A1889" t="s">
        <v>13563</v>
      </c>
      <c r="B1889" t="s">
        <v>13564</v>
      </c>
      <c r="C1889" t="s">
        <v>13694</v>
      </c>
      <c r="D1889" t="s">
        <v>4306</v>
      </c>
      <c r="F1889">
        <v>1</v>
      </c>
      <c r="G1889" t="s">
        <v>13695</v>
      </c>
      <c r="H1889" t="s">
        <v>13696</v>
      </c>
      <c r="I1889">
        <v>36113</v>
      </c>
      <c r="J1889">
        <v>65684</v>
      </c>
      <c r="K1889">
        <v>65684</v>
      </c>
      <c r="L1889" s="10">
        <v>1041</v>
      </c>
      <c r="M1889" s="10">
        <v>1066</v>
      </c>
      <c r="N1889" s="10">
        <v>1348</v>
      </c>
      <c r="O1889" s="10">
        <v>1742</v>
      </c>
      <c r="P1889" s="10">
        <v>1785</v>
      </c>
      <c r="Q1889" t="str">
        <f>VLOOKUP(I1889,'CoC Range'!A$2:B$4899,2,FALSE())</f>
        <v>NY-523</v>
      </c>
      <c r="R1889">
        <f>IF(VLOOKUP(Q1889,'CoC Range'!B$2:C$4899,2,FALSE())="",1,0.5)</f>
        <v>1</v>
      </c>
    </row>
    <row r="1890" spans="1:18" ht="14.25" customHeight="1" x14ac:dyDescent="0.35">
      <c r="A1890" t="s">
        <v>13563</v>
      </c>
      <c r="B1890" t="s">
        <v>13564</v>
      </c>
      <c r="C1890" t="s">
        <v>13694</v>
      </c>
      <c r="D1890" t="s">
        <v>3455</v>
      </c>
      <c r="F1890">
        <v>1</v>
      </c>
      <c r="G1890" t="s">
        <v>13695</v>
      </c>
      <c r="H1890" t="s">
        <v>13697</v>
      </c>
      <c r="I1890">
        <v>36115</v>
      </c>
      <c r="J1890">
        <v>61310</v>
      </c>
      <c r="K1890">
        <v>61310</v>
      </c>
      <c r="L1890" s="10">
        <v>1041</v>
      </c>
      <c r="M1890" s="10">
        <v>1066</v>
      </c>
      <c r="N1890" s="10">
        <v>1348</v>
      </c>
      <c r="O1890" s="10">
        <v>1742</v>
      </c>
      <c r="P1890" s="10">
        <v>1785</v>
      </c>
      <c r="Q1890" t="str">
        <f>VLOOKUP(I1890,'CoC Range'!A$2:B$4899,2,FALSE())</f>
        <v>NY-523</v>
      </c>
      <c r="R1890">
        <f>IF(VLOOKUP(Q1890,'CoC Range'!B$2:C$4899,2,FALSE())="",1,0.5)</f>
        <v>1</v>
      </c>
    </row>
    <row r="1891" spans="1:18" ht="14.25" customHeight="1" x14ac:dyDescent="0.35">
      <c r="A1891" t="s">
        <v>13563</v>
      </c>
      <c r="B1891" t="s">
        <v>13564</v>
      </c>
      <c r="C1891" t="s">
        <v>13639</v>
      </c>
      <c r="D1891" t="s">
        <v>4309</v>
      </c>
      <c r="F1891">
        <v>1</v>
      </c>
      <c r="G1891" t="s">
        <v>13640</v>
      </c>
      <c r="H1891" t="s">
        <v>13698</v>
      </c>
      <c r="I1891">
        <v>36117</v>
      </c>
      <c r="J1891">
        <v>91324</v>
      </c>
      <c r="K1891">
        <v>91324</v>
      </c>
      <c r="L1891" s="10">
        <v>1116</v>
      </c>
      <c r="M1891" s="10">
        <v>1256</v>
      </c>
      <c r="N1891" s="10">
        <v>1573</v>
      </c>
      <c r="O1891" s="10">
        <v>1895</v>
      </c>
      <c r="P1891" s="10">
        <v>2083</v>
      </c>
      <c r="Q1891" t="str">
        <f>VLOOKUP(I1891,'CoC Range'!A$2:B$4899,2,FALSE())</f>
        <v>NY-513</v>
      </c>
      <c r="R1891">
        <f>IF(VLOOKUP(Q1891,'CoC Range'!B$2:C$4899,2,FALSE())="",1,0.5)</f>
        <v>1</v>
      </c>
    </row>
    <row r="1892" spans="1:18" ht="14.25" customHeight="1" x14ac:dyDescent="0.35">
      <c r="A1892" t="s">
        <v>13563</v>
      </c>
      <c r="B1892" t="s">
        <v>13564</v>
      </c>
      <c r="C1892" t="s">
        <v>13571</v>
      </c>
      <c r="D1892" t="s">
        <v>6425</v>
      </c>
      <c r="F1892">
        <v>1</v>
      </c>
      <c r="G1892" t="s">
        <v>13572</v>
      </c>
      <c r="H1892" t="s">
        <v>13699</v>
      </c>
      <c r="I1892">
        <v>36119</v>
      </c>
      <c r="J1892">
        <v>997904</v>
      </c>
      <c r="K1892">
        <v>997904</v>
      </c>
      <c r="L1892" s="10">
        <v>2529</v>
      </c>
      <c r="M1892" s="10">
        <v>2655</v>
      </c>
      <c r="N1892" s="10">
        <v>2910</v>
      </c>
      <c r="O1892" s="10">
        <v>3644</v>
      </c>
      <c r="P1892" s="10">
        <v>3959</v>
      </c>
      <c r="Q1892" t="str">
        <f>VLOOKUP(I1892,'CoC Range'!A$2:B$4899,2,FALSE())</f>
        <v>NY-604</v>
      </c>
      <c r="R1892">
        <f>IF(VLOOKUP(Q1892,'CoC Range'!B$2:C$4899,2,FALSE())="",1,0.5)</f>
        <v>1</v>
      </c>
    </row>
    <row r="1893" spans="1:18" ht="14.25" customHeight="1" x14ac:dyDescent="0.35">
      <c r="A1893" t="s">
        <v>13563</v>
      </c>
      <c r="B1893" t="s">
        <v>13564</v>
      </c>
      <c r="C1893" t="s">
        <v>13700</v>
      </c>
      <c r="D1893" t="s">
        <v>6427</v>
      </c>
      <c r="F1893">
        <v>0</v>
      </c>
      <c r="G1893" t="s">
        <v>13701</v>
      </c>
      <c r="H1893" t="s">
        <v>13702</v>
      </c>
      <c r="I1893">
        <v>36121</v>
      </c>
      <c r="J1893">
        <v>40338</v>
      </c>
      <c r="K1893">
        <v>40338</v>
      </c>
      <c r="L1893" s="10">
        <v>840</v>
      </c>
      <c r="M1893" s="10">
        <v>844</v>
      </c>
      <c r="N1893" s="10">
        <v>973</v>
      </c>
      <c r="O1893" s="10">
        <v>1336</v>
      </c>
      <c r="P1893" s="10">
        <v>1603</v>
      </c>
      <c r="Q1893" t="str">
        <f>VLOOKUP(I1893,'CoC Range'!A$2:B$4899,2,FALSE())</f>
        <v>NY-508</v>
      </c>
      <c r="R1893">
        <f>IF(VLOOKUP(Q1893,'CoC Range'!B$2:C$4899,2,FALSE())="",1,0.5)</f>
        <v>0.5</v>
      </c>
    </row>
    <row r="1894" spans="1:18" ht="14.25" customHeight="1" x14ac:dyDescent="0.35">
      <c r="A1894" t="s">
        <v>13563</v>
      </c>
      <c r="B1894" t="s">
        <v>13564</v>
      </c>
      <c r="C1894" t="s">
        <v>13703</v>
      </c>
      <c r="D1894" t="s">
        <v>6429</v>
      </c>
      <c r="F1894">
        <v>0</v>
      </c>
      <c r="G1894" t="s">
        <v>13704</v>
      </c>
      <c r="H1894" t="s">
        <v>13705</v>
      </c>
      <c r="I1894">
        <v>36123</v>
      </c>
      <c r="J1894">
        <v>24713</v>
      </c>
      <c r="K1894">
        <v>24713</v>
      </c>
      <c r="L1894" s="10">
        <v>756</v>
      </c>
      <c r="M1894" s="10">
        <v>836</v>
      </c>
      <c r="N1894" s="10">
        <v>1097</v>
      </c>
      <c r="O1894" s="10">
        <v>1329</v>
      </c>
      <c r="P1894" s="10">
        <v>1840</v>
      </c>
      <c r="Q1894" t="str">
        <f>VLOOKUP(I1894,'CoC Range'!A$2:B$4899,2,FALSE())</f>
        <v>NY-513</v>
      </c>
      <c r="R1894">
        <f>IF(VLOOKUP(Q1894,'CoC Range'!B$2:C$4899,2,FALSE())="",1,0.5)</f>
        <v>1</v>
      </c>
    </row>
    <row r="1895" spans="1:18" ht="14.25" customHeight="1" x14ac:dyDescent="0.35">
      <c r="A1895" t="s">
        <v>13706</v>
      </c>
      <c r="B1895" t="s">
        <v>13707</v>
      </c>
      <c r="C1895" t="s">
        <v>13708</v>
      </c>
      <c r="D1895" t="s">
        <v>6431</v>
      </c>
      <c r="F1895">
        <v>1</v>
      </c>
      <c r="G1895" t="s">
        <v>13709</v>
      </c>
      <c r="H1895" t="s">
        <v>13710</v>
      </c>
      <c r="I1895">
        <v>37001</v>
      </c>
      <c r="J1895">
        <v>171779</v>
      </c>
      <c r="K1895">
        <v>171779</v>
      </c>
      <c r="L1895" s="10">
        <v>992</v>
      </c>
      <c r="M1895" s="10">
        <v>1230</v>
      </c>
      <c r="N1895" s="10">
        <v>1348</v>
      </c>
      <c r="O1895" s="10">
        <v>1670</v>
      </c>
      <c r="P1895" s="10">
        <v>1972</v>
      </c>
      <c r="Q1895" t="str">
        <f>VLOOKUP(I1895,'CoC Range'!A$2:B$4899,2,FALSE())</f>
        <v>NC-503</v>
      </c>
      <c r="R1895">
        <f>IF(VLOOKUP(Q1895,'CoC Range'!B$2:C$4899,2,FALSE())="",1,0.5)</f>
        <v>1</v>
      </c>
    </row>
    <row r="1896" spans="1:18" ht="14.25" customHeight="1" x14ac:dyDescent="0.35">
      <c r="A1896" t="s">
        <v>13706</v>
      </c>
      <c r="B1896" t="s">
        <v>13707</v>
      </c>
      <c r="C1896" t="s">
        <v>13711</v>
      </c>
      <c r="D1896" t="s">
        <v>4413</v>
      </c>
      <c r="F1896">
        <v>1</v>
      </c>
      <c r="G1896" t="s">
        <v>13712</v>
      </c>
      <c r="H1896" t="s">
        <v>13713</v>
      </c>
      <c r="I1896">
        <v>37003</v>
      </c>
      <c r="J1896">
        <v>36505</v>
      </c>
      <c r="K1896">
        <v>36505</v>
      </c>
      <c r="L1896" s="10">
        <v>858</v>
      </c>
      <c r="M1896" s="10">
        <v>908</v>
      </c>
      <c r="N1896" s="10">
        <v>1095</v>
      </c>
      <c r="O1896" s="10">
        <v>1372</v>
      </c>
      <c r="P1896" s="10">
        <v>1660</v>
      </c>
      <c r="Q1896" t="str">
        <f>VLOOKUP(I1896,'CoC Range'!A$2:B$4899,2,FALSE())</f>
        <v>NC-503</v>
      </c>
      <c r="R1896">
        <f>IF(VLOOKUP(Q1896,'CoC Range'!B$2:C$4899,2,FALSE())="",1,0.5)</f>
        <v>1</v>
      </c>
    </row>
    <row r="1897" spans="1:18" ht="14.25" customHeight="1" x14ac:dyDescent="0.35">
      <c r="A1897" t="s">
        <v>13706</v>
      </c>
      <c r="B1897" t="s">
        <v>13707</v>
      </c>
      <c r="C1897" t="s">
        <v>13714</v>
      </c>
      <c r="D1897" t="s">
        <v>6434</v>
      </c>
      <c r="F1897">
        <v>0</v>
      </c>
      <c r="G1897" t="s">
        <v>13715</v>
      </c>
      <c r="H1897" t="s">
        <v>13716</v>
      </c>
      <c r="I1897">
        <v>37005</v>
      </c>
      <c r="J1897">
        <v>10989</v>
      </c>
      <c r="K1897">
        <v>10989</v>
      </c>
      <c r="L1897" s="10">
        <v>740</v>
      </c>
      <c r="M1897" s="10">
        <v>745</v>
      </c>
      <c r="N1897" s="10">
        <v>978</v>
      </c>
      <c r="O1897" s="10">
        <v>1173</v>
      </c>
      <c r="P1897" s="10">
        <v>1470</v>
      </c>
      <c r="Q1897" t="str">
        <f>VLOOKUP(I1897,'CoC Range'!A$2:B$4899,2,FALSE())</f>
        <v>NC-516</v>
      </c>
      <c r="R1897">
        <f>IF(VLOOKUP(Q1897,'CoC Range'!B$2:C$4899,2,FALSE())="",1,0.5)</f>
        <v>1</v>
      </c>
    </row>
    <row r="1898" spans="1:18" ht="14.25" customHeight="1" x14ac:dyDescent="0.35">
      <c r="A1898" t="s">
        <v>13706</v>
      </c>
      <c r="B1898" t="s">
        <v>13707</v>
      </c>
      <c r="C1898" t="s">
        <v>13717</v>
      </c>
      <c r="D1898" t="s">
        <v>6436</v>
      </c>
      <c r="F1898">
        <v>1</v>
      </c>
      <c r="G1898" t="s">
        <v>13718</v>
      </c>
      <c r="H1898" t="s">
        <v>13719</v>
      </c>
      <c r="I1898">
        <v>37007</v>
      </c>
      <c r="J1898">
        <v>22200</v>
      </c>
      <c r="K1898">
        <v>22200</v>
      </c>
      <c r="L1898" s="10">
        <v>785</v>
      </c>
      <c r="M1898" s="10">
        <v>867</v>
      </c>
      <c r="N1898" s="10">
        <v>1138</v>
      </c>
      <c r="O1898" s="10">
        <v>1364</v>
      </c>
      <c r="P1898" s="10">
        <v>1654</v>
      </c>
      <c r="Q1898" t="str">
        <f>VLOOKUP(I1898,'CoC Range'!A$2:B$4899,2,FALSE())</f>
        <v>NC-503</v>
      </c>
      <c r="R1898">
        <f>IF(VLOOKUP(Q1898,'CoC Range'!B$2:C$4899,2,FALSE())="",1,0.5)</f>
        <v>1</v>
      </c>
    </row>
    <row r="1899" spans="1:18" ht="14.25" customHeight="1" x14ac:dyDescent="0.35">
      <c r="A1899" t="s">
        <v>13706</v>
      </c>
      <c r="B1899" t="s">
        <v>13707</v>
      </c>
      <c r="C1899" t="s">
        <v>13720</v>
      </c>
      <c r="D1899" t="s">
        <v>6438</v>
      </c>
      <c r="F1899">
        <v>0</v>
      </c>
      <c r="G1899" t="s">
        <v>13721</v>
      </c>
      <c r="H1899" t="s">
        <v>13722</v>
      </c>
      <c r="I1899">
        <v>37009</v>
      </c>
      <c r="J1899">
        <v>26759</v>
      </c>
      <c r="K1899">
        <v>26759</v>
      </c>
      <c r="L1899" s="10">
        <v>700</v>
      </c>
      <c r="M1899" s="10">
        <v>705</v>
      </c>
      <c r="N1899" s="10">
        <v>925</v>
      </c>
      <c r="O1899" s="10">
        <v>1220</v>
      </c>
      <c r="P1899" s="10">
        <v>1225</v>
      </c>
      <c r="Q1899" t="str">
        <f>VLOOKUP(I1899,'CoC Range'!A$2:B$4899,2,FALSE())</f>
        <v>NC-516</v>
      </c>
      <c r="R1899">
        <f>IF(VLOOKUP(Q1899,'CoC Range'!B$2:C$4899,2,FALSE())="",1,0.5)</f>
        <v>1</v>
      </c>
    </row>
    <row r="1900" spans="1:18" ht="14.25" customHeight="1" x14ac:dyDescent="0.35">
      <c r="A1900" t="s">
        <v>13706</v>
      </c>
      <c r="B1900" t="s">
        <v>13707</v>
      </c>
      <c r="C1900" t="s">
        <v>13723</v>
      </c>
      <c r="D1900" t="s">
        <v>6440</v>
      </c>
      <c r="F1900">
        <v>0</v>
      </c>
      <c r="G1900" t="s">
        <v>13724</v>
      </c>
      <c r="H1900" t="s">
        <v>13725</v>
      </c>
      <c r="I1900">
        <v>37011</v>
      </c>
      <c r="J1900">
        <v>17679</v>
      </c>
      <c r="K1900">
        <v>17679</v>
      </c>
      <c r="L1900" s="10">
        <v>761</v>
      </c>
      <c r="M1900" s="10">
        <v>766</v>
      </c>
      <c r="N1900" s="10">
        <v>1005</v>
      </c>
      <c r="O1900" s="10">
        <v>1205</v>
      </c>
      <c r="P1900" s="10">
        <v>1510</v>
      </c>
      <c r="Q1900" t="str">
        <f>VLOOKUP(I1900,'CoC Range'!A$2:B$4899,2,FALSE())</f>
        <v>NC-516</v>
      </c>
      <c r="R1900">
        <f>IF(VLOOKUP(Q1900,'CoC Range'!B$2:C$4899,2,FALSE())="",1,0.5)</f>
        <v>1</v>
      </c>
    </row>
    <row r="1901" spans="1:18" ht="14.25" customHeight="1" x14ac:dyDescent="0.35">
      <c r="A1901" t="s">
        <v>13706</v>
      </c>
      <c r="B1901" t="s">
        <v>13707</v>
      </c>
      <c r="C1901" t="s">
        <v>13726</v>
      </c>
      <c r="D1901" t="s">
        <v>6442</v>
      </c>
      <c r="F1901">
        <v>0</v>
      </c>
      <c r="G1901" t="s">
        <v>13727</v>
      </c>
      <c r="H1901" t="s">
        <v>13728</v>
      </c>
      <c r="I1901">
        <v>37013</v>
      </c>
      <c r="J1901">
        <v>44711</v>
      </c>
      <c r="K1901">
        <v>44711</v>
      </c>
      <c r="L1901" s="10">
        <v>732</v>
      </c>
      <c r="M1901" s="10">
        <v>737</v>
      </c>
      <c r="N1901" s="10">
        <v>925</v>
      </c>
      <c r="O1901" s="10">
        <v>1220</v>
      </c>
      <c r="P1901" s="10">
        <v>1552</v>
      </c>
      <c r="Q1901" t="str">
        <f>VLOOKUP(I1901,'CoC Range'!A$2:B$4899,2,FALSE())</f>
        <v>NC-503</v>
      </c>
      <c r="R1901">
        <f>IF(VLOOKUP(Q1901,'CoC Range'!B$2:C$4899,2,FALSE())="",1,0.5)</f>
        <v>1</v>
      </c>
    </row>
    <row r="1902" spans="1:18" ht="14.25" customHeight="1" x14ac:dyDescent="0.35">
      <c r="A1902" t="s">
        <v>13706</v>
      </c>
      <c r="B1902" t="s">
        <v>13707</v>
      </c>
      <c r="C1902" t="s">
        <v>13729</v>
      </c>
      <c r="D1902" t="s">
        <v>6444</v>
      </c>
      <c r="F1902">
        <v>0</v>
      </c>
      <c r="G1902" t="s">
        <v>13730</v>
      </c>
      <c r="H1902" t="s">
        <v>13731</v>
      </c>
      <c r="I1902">
        <v>37015</v>
      </c>
      <c r="J1902">
        <v>17818</v>
      </c>
      <c r="K1902">
        <v>17818</v>
      </c>
      <c r="L1902" s="10">
        <v>790</v>
      </c>
      <c r="M1902" s="10">
        <v>796</v>
      </c>
      <c r="N1902" s="10">
        <v>1044</v>
      </c>
      <c r="O1902" s="10">
        <v>1252</v>
      </c>
      <c r="P1902" s="10">
        <v>1449</v>
      </c>
      <c r="Q1902" t="str">
        <f>VLOOKUP(I1902,'CoC Range'!A$2:B$4899,2,FALSE())</f>
        <v>NC-503</v>
      </c>
      <c r="R1902">
        <f>IF(VLOOKUP(Q1902,'CoC Range'!B$2:C$4899,2,FALSE())="",1,0.5)</f>
        <v>1</v>
      </c>
    </row>
    <row r="1903" spans="1:18" ht="14.25" customHeight="1" x14ac:dyDescent="0.35">
      <c r="A1903" t="s">
        <v>13706</v>
      </c>
      <c r="B1903" t="s">
        <v>13707</v>
      </c>
      <c r="C1903" t="s">
        <v>13732</v>
      </c>
      <c r="D1903" t="s">
        <v>6446</v>
      </c>
      <c r="F1903">
        <v>0</v>
      </c>
      <c r="G1903" t="s">
        <v>13733</v>
      </c>
      <c r="H1903" t="s">
        <v>13734</v>
      </c>
      <c r="I1903">
        <v>37017</v>
      </c>
      <c r="J1903">
        <v>29807</v>
      </c>
      <c r="K1903">
        <v>29807</v>
      </c>
      <c r="L1903" s="10">
        <v>700</v>
      </c>
      <c r="M1903" s="10">
        <v>705</v>
      </c>
      <c r="N1903" s="10">
        <v>925</v>
      </c>
      <c r="O1903" s="10">
        <v>1258</v>
      </c>
      <c r="P1903" s="10">
        <v>1298</v>
      </c>
      <c r="Q1903" t="str">
        <f>VLOOKUP(I1903,'CoC Range'!A$2:B$4899,2,FALSE())</f>
        <v>NC-503</v>
      </c>
      <c r="R1903">
        <f>IF(VLOOKUP(Q1903,'CoC Range'!B$2:C$4899,2,FALSE())="",1,0.5)</f>
        <v>1</v>
      </c>
    </row>
    <row r="1904" spans="1:18" ht="14.25" customHeight="1" x14ac:dyDescent="0.35">
      <c r="A1904" t="s">
        <v>13706</v>
      </c>
      <c r="B1904" t="s">
        <v>13707</v>
      </c>
      <c r="C1904" t="s">
        <v>13735</v>
      </c>
      <c r="D1904" t="s">
        <v>6448</v>
      </c>
      <c r="F1904">
        <v>1</v>
      </c>
      <c r="G1904" t="s">
        <v>13736</v>
      </c>
      <c r="H1904" t="s">
        <v>13737</v>
      </c>
      <c r="I1904">
        <v>37019</v>
      </c>
      <c r="J1904">
        <v>139721</v>
      </c>
      <c r="K1904">
        <v>139721</v>
      </c>
      <c r="L1904" s="10">
        <v>1242</v>
      </c>
      <c r="M1904" s="10">
        <v>1301</v>
      </c>
      <c r="N1904" s="10">
        <v>1426</v>
      </c>
      <c r="O1904" s="10">
        <v>1983</v>
      </c>
      <c r="P1904" s="10">
        <v>2392</v>
      </c>
      <c r="Q1904" t="str">
        <f>VLOOKUP(I1904,'CoC Range'!A$2:B$4899,2,FALSE())</f>
        <v>NC-506</v>
      </c>
      <c r="R1904">
        <f>IF(VLOOKUP(Q1904,'CoC Range'!B$2:C$4899,2,FALSE())="",1,0.5)</f>
        <v>1</v>
      </c>
    </row>
    <row r="1905" spans="1:18" ht="14.25" customHeight="1" x14ac:dyDescent="0.35">
      <c r="A1905" t="s">
        <v>13706</v>
      </c>
      <c r="B1905" t="s">
        <v>13707</v>
      </c>
      <c r="C1905" t="s">
        <v>13738</v>
      </c>
      <c r="D1905" t="s">
        <v>6450</v>
      </c>
      <c r="F1905">
        <v>1</v>
      </c>
      <c r="G1905" t="s">
        <v>13739</v>
      </c>
      <c r="H1905" t="s">
        <v>13740</v>
      </c>
      <c r="I1905">
        <v>37021</v>
      </c>
      <c r="J1905">
        <v>269449</v>
      </c>
      <c r="K1905">
        <v>269449</v>
      </c>
      <c r="L1905" s="10">
        <v>1227</v>
      </c>
      <c r="M1905" s="10">
        <v>1429</v>
      </c>
      <c r="N1905" s="10">
        <v>1567</v>
      </c>
      <c r="O1905" s="10">
        <v>1905</v>
      </c>
      <c r="P1905" s="10">
        <v>2629</v>
      </c>
      <c r="Q1905" t="str">
        <f>VLOOKUP(I1905,'CoC Range'!A$2:B$4899,2,FALSE())</f>
        <v>NC-501</v>
      </c>
      <c r="R1905">
        <f>IF(VLOOKUP(Q1905,'CoC Range'!B$2:C$4899,2,FALSE())="",1,0.5)</f>
        <v>1</v>
      </c>
    </row>
    <row r="1906" spans="1:18" ht="14.25" customHeight="1" x14ac:dyDescent="0.35">
      <c r="A1906" t="s">
        <v>13706</v>
      </c>
      <c r="B1906" t="s">
        <v>13707</v>
      </c>
      <c r="C1906" t="s">
        <v>13711</v>
      </c>
      <c r="D1906" t="s">
        <v>4087</v>
      </c>
      <c r="F1906">
        <v>1</v>
      </c>
      <c r="G1906" t="s">
        <v>13712</v>
      </c>
      <c r="H1906" t="s">
        <v>13741</v>
      </c>
      <c r="I1906">
        <v>37023</v>
      </c>
      <c r="J1906">
        <v>87799</v>
      </c>
      <c r="K1906">
        <v>87799</v>
      </c>
      <c r="L1906" s="10">
        <v>858</v>
      </c>
      <c r="M1906" s="10">
        <v>908</v>
      </c>
      <c r="N1906" s="10">
        <v>1095</v>
      </c>
      <c r="O1906" s="10">
        <v>1372</v>
      </c>
      <c r="P1906" s="10">
        <v>1660</v>
      </c>
      <c r="Q1906" t="str">
        <f>VLOOKUP(I1906,'CoC Range'!A$2:B$4899,2,FALSE())</f>
        <v>NC-503</v>
      </c>
      <c r="R1906">
        <f>IF(VLOOKUP(Q1906,'CoC Range'!B$2:C$4899,2,FALSE())="",1,0.5)</f>
        <v>1</v>
      </c>
    </row>
    <row r="1907" spans="1:18" ht="14.25" customHeight="1" x14ac:dyDescent="0.35">
      <c r="A1907" t="s">
        <v>13706</v>
      </c>
      <c r="B1907" t="s">
        <v>13707</v>
      </c>
      <c r="C1907" t="s">
        <v>13742</v>
      </c>
      <c r="D1907" t="s">
        <v>6453</v>
      </c>
      <c r="F1907">
        <v>1</v>
      </c>
      <c r="G1907" t="s">
        <v>13743</v>
      </c>
      <c r="H1907" t="s">
        <v>13744</v>
      </c>
      <c r="I1907">
        <v>37025</v>
      </c>
      <c r="J1907">
        <v>226396</v>
      </c>
      <c r="K1907">
        <v>226396</v>
      </c>
      <c r="L1907" s="10">
        <v>1469</v>
      </c>
      <c r="M1907" s="10">
        <v>1538</v>
      </c>
      <c r="N1907" s="10">
        <v>1686</v>
      </c>
      <c r="O1907" s="10">
        <v>2076</v>
      </c>
      <c r="P1907" s="10">
        <v>2637</v>
      </c>
      <c r="Q1907" t="str">
        <f>VLOOKUP(I1907,'CoC Range'!A$2:B$4899,2,FALSE())</f>
        <v>NC-503</v>
      </c>
      <c r="R1907">
        <f>IF(VLOOKUP(Q1907,'CoC Range'!B$2:C$4899,2,FALSE())="",1,0.5)</f>
        <v>1</v>
      </c>
    </row>
    <row r="1908" spans="1:18" ht="14.25" customHeight="1" x14ac:dyDescent="0.35">
      <c r="A1908" t="s">
        <v>13706</v>
      </c>
      <c r="B1908" t="s">
        <v>13707</v>
      </c>
      <c r="C1908" t="s">
        <v>13711</v>
      </c>
      <c r="D1908" t="s">
        <v>5043</v>
      </c>
      <c r="F1908">
        <v>1</v>
      </c>
      <c r="G1908" t="s">
        <v>13712</v>
      </c>
      <c r="H1908" t="s">
        <v>13745</v>
      </c>
      <c r="I1908">
        <v>37027</v>
      </c>
      <c r="J1908">
        <v>80716</v>
      </c>
      <c r="K1908">
        <v>80716</v>
      </c>
      <c r="L1908" s="10">
        <v>858</v>
      </c>
      <c r="M1908" s="10">
        <v>908</v>
      </c>
      <c r="N1908" s="10">
        <v>1095</v>
      </c>
      <c r="O1908" s="10">
        <v>1372</v>
      </c>
      <c r="P1908" s="10">
        <v>1660</v>
      </c>
      <c r="Q1908" t="str">
        <f>VLOOKUP(I1908,'CoC Range'!A$2:B$4899,2,FALSE())</f>
        <v>NC-503</v>
      </c>
      <c r="R1908">
        <f>IF(VLOOKUP(Q1908,'CoC Range'!B$2:C$4899,2,FALSE())="",1,0.5)</f>
        <v>1</v>
      </c>
    </row>
    <row r="1909" spans="1:18" ht="14.25" customHeight="1" x14ac:dyDescent="0.35">
      <c r="A1909" t="s">
        <v>13706</v>
      </c>
      <c r="B1909" t="s">
        <v>13707</v>
      </c>
      <c r="C1909" t="s">
        <v>13746</v>
      </c>
      <c r="D1909" t="s">
        <v>4092</v>
      </c>
      <c r="F1909">
        <v>1</v>
      </c>
      <c r="G1909" t="s">
        <v>13747</v>
      </c>
      <c r="H1909" t="s">
        <v>13748</v>
      </c>
      <c r="I1909">
        <v>37029</v>
      </c>
      <c r="J1909">
        <v>10547</v>
      </c>
      <c r="K1909">
        <v>10547</v>
      </c>
      <c r="L1909" s="10">
        <v>1121</v>
      </c>
      <c r="M1909" s="10">
        <v>1139</v>
      </c>
      <c r="N1909" s="10">
        <v>1287</v>
      </c>
      <c r="O1909" s="10">
        <v>1790</v>
      </c>
      <c r="P1909" s="10">
        <v>2159</v>
      </c>
      <c r="Q1909" t="str">
        <f>VLOOKUP(I1909,'CoC Range'!A$2:B$4899,2,FALSE())</f>
        <v>NC-503</v>
      </c>
      <c r="R1909">
        <f>IF(VLOOKUP(Q1909,'CoC Range'!B$2:C$4899,2,FALSE())="",1,0.5)</f>
        <v>1</v>
      </c>
    </row>
    <row r="1910" spans="1:18" ht="14.25" customHeight="1" x14ac:dyDescent="0.35">
      <c r="A1910" t="s">
        <v>13706</v>
      </c>
      <c r="B1910" t="s">
        <v>13707</v>
      </c>
      <c r="C1910" t="s">
        <v>13749</v>
      </c>
      <c r="D1910" t="s">
        <v>6457</v>
      </c>
      <c r="F1910">
        <v>0</v>
      </c>
      <c r="G1910" t="s">
        <v>13750</v>
      </c>
      <c r="H1910" t="s">
        <v>13751</v>
      </c>
      <c r="I1910">
        <v>37031</v>
      </c>
      <c r="J1910">
        <v>68353</v>
      </c>
      <c r="K1910">
        <v>68353</v>
      </c>
      <c r="L1910" s="10">
        <v>907</v>
      </c>
      <c r="M1910" s="10">
        <v>913</v>
      </c>
      <c r="N1910" s="10">
        <v>1198</v>
      </c>
      <c r="O1910" s="10">
        <v>1541</v>
      </c>
      <c r="P1910" s="10">
        <v>1966</v>
      </c>
      <c r="Q1910" t="str">
        <f>VLOOKUP(I1910,'CoC Range'!A$2:B$4899,2,FALSE())</f>
        <v>NC-503</v>
      </c>
      <c r="R1910">
        <f>IF(VLOOKUP(Q1910,'CoC Range'!B$2:C$4899,2,FALSE())="",1,0.5)</f>
        <v>1</v>
      </c>
    </row>
    <row r="1911" spans="1:18" ht="14.25" customHeight="1" x14ac:dyDescent="0.35">
      <c r="A1911" t="s">
        <v>13706</v>
      </c>
      <c r="B1911" t="s">
        <v>13707</v>
      </c>
      <c r="C1911" t="s">
        <v>13752</v>
      </c>
      <c r="D1911" t="s">
        <v>6459</v>
      </c>
      <c r="F1911">
        <v>0</v>
      </c>
      <c r="G1911" t="s">
        <v>13753</v>
      </c>
      <c r="H1911" t="s">
        <v>13754</v>
      </c>
      <c r="I1911">
        <v>37033</v>
      </c>
      <c r="J1911">
        <v>22747</v>
      </c>
      <c r="K1911">
        <v>22747</v>
      </c>
      <c r="L1911" s="10">
        <v>743</v>
      </c>
      <c r="M1911" s="10">
        <v>748</v>
      </c>
      <c r="N1911" s="10">
        <v>925</v>
      </c>
      <c r="O1911" s="10">
        <v>1270</v>
      </c>
      <c r="P1911" s="10">
        <v>1390</v>
      </c>
      <c r="Q1911" t="str">
        <f>VLOOKUP(I1911,'CoC Range'!A$2:B$4899,2,FALSE())</f>
        <v>NC-503</v>
      </c>
      <c r="R1911">
        <f>IF(VLOOKUP(Q1911,'CoC Range'!B$2:C$4899,2,FALSE())="",1,0.5)</f>
        <v>1</v>
      </c>
    </row>
    <row r="1912" spans="1:18" ht="14.25" customHeight="1" x14ac:dyDescent="0.35">
      <c r="A1912" t="s">
        <v>13706</v>
      </c>
      <c r="B1912" t="s">
        <v>13707</v>
      </c>
      <c r="C1912" t="s">
        <v>13711</v>
      </c>
      <c r="D1912" t="s">
        <v>6461</v>
      </c>
      <c r="F1912">
        <v>1</v>
      </c>
      <c r="G1912" t="s">
        <v>13712</v>
      </c>
      <c r="H1912" t="s">
        <v>13755</v>
      </c>
      <c r="I1912">
        <v>37035</v>
      </c>
      <c r="J1912">
        <v>161011</v>
      </c>
      <c r="K1912">
        <v>161011</v>
      </c>
      <c r="L1912" s="10">
        <v>858</v>
      </c>
      <c r="M1912" s="10">
        <v>908</v>
      </c>
      <c r="N1912" s="10">
        <v>1095</v>
      </c>
      <c r="O1912" s="10">
        <v>1372</v>
      </c>
      <c r="P1912" s="10">
        <v>1660</v>
      </c>
      <c r="Q1912" t="str">
        <f>VLOOKUP(I1912,'CoC Range'!A$2:B$4899,2,FALSE())</f>
        <v>NC-503</v>
      </c>
      <c r="R1912">
        <f>IF(VLOOKUP(Q1912,'CoC Range'!B$2:C$4899,2,FALSE())="",1,0.5)</f>
        <v>1</v>
      </c>
    </row>
    <row r="1913" spans="1:18" ht="14.25" customHeight="1" x14ac:dyDescent="0.35">
      <c r="A1913" t="s">
        <v>13706</v>
      </c>
      <c r="B1913" t="s">
        <v>13707</v>
      </c>
      <c r="C1913" t="s">
        <v>13756</v>
      </c>
      <c r="D1913" t="s">
        <v>4101</v>
      </c>
      <c r="F1913">
        <v>1</v>
      </c>
      <c r="G1913" t="s">
        <v>13757</v>
      </c>
      <c r="H1913" t="s">
        <v>13758</v>
      </c>
      <c r="I1913">
        <v>37037</v>
      </c>
      <c r="J1913">
        <v>76754</v>
      </c>
      <c r="K1913">
        <v>76754</v>
      </c>
      <c r="L1913" s="10">
        <v>1417</v>
      </c>
      <c r="M1913" s="10">
        <v>1507</v>
      </c>
      <c r="N1913" s="10">
        <v>1711</v>
      </c>
      <c r="O1913" s="10">
        <v>2117</v>
      </c>
      <c r="P1913" s="10">
        <v>2527</v>
      </c>
      <c r="Q1913" t="str">
        <f>VLOOKUP(I1913,'CoC Range'!A$2:B$4899,2,FALSE())</f>
        <v>NC-503</v>
      </c>
      <c r="R1913">
        <f>IF(VLOOKUP(Q1913,'CoC Range'!B$2:C$4899,2,FALSE())="",1,0.5)</f>
        <v>1</v>
      </c>
    </row>
    <row r="1914" spans="1:18" ht="14.25" customHeight="1" x14ac:dyDescent="0.35">
      <c r="A1914" t="s">
        <v>13706</v>
      </c>
      <c r="B1914" t="s">
        <v>13707</v>
      </c>
      <c r="C1914" t="s">
        <v>13759</v>
      </c>
      <c r="D1914" t="s">
        <v>3345</v>
      </c>
      <c r="F1914">
        <v>0</v>
      </c>
      <c r="G1914" t="s">
        <v>13760</v>
      </c>
      <c r="H1914" t="s">
        <v>13761</v>
      </c>
      <c r="I1914">
        <v>37039</v>
      </c>
      <c r="J1914">
        <v>28868</v>
      </c>
      <c r="K1914">
        <v>28868</v>
      </c>
      <c r="L1914" s="10">
        <v>645</v>
      </c>
      <c r="M1914" s="10">
        <v>713</v>
      </c>
      <c r="N1914" s="10">
        <v>935</v>
      </c>
      <c r="O1914" s="10">
        <v>1290</v>
      </c>
      <c r="P1914" s="10">
        <v>1497</v>
      </c>
      <c r="Q1914" t="str">
        <f>VLOOKUP(I1914,'CoC Range'!A$2:B$4899,2,FALSE())</f>
        <v>NC-503</v>
      </c>
      <c r="R1914">
        <f>IF(VLOOKUP(Q1914,'CoC Range'!B$2:C$4899,2,FALSE())="",1,0.5)</f>
        <v>1</v>
      </c>
    </row>
    <row r="1915" spans="1:18" ht="14.25" customHeight="1" x14ac:dyDescent="0.35">
      <c r="A1915" t="s">
        <v>13706</v>
      </c>
      <c r="B1915" t="s">
        <v>13707</v>
      </c>
      <c r="C1915" t="s">
        <v>13762</v>
      </c>
      <c r="D1915" t="s">
        <v>6465</v>
      </c>
      <c r="F1915">
        <v>0</v>
      </c>
      <c r="G1915" t="s">
        <v>13763</v>
      </c>
      <c r="H1915" t="s">
        <v>13764</v>
      </c>
      <c r="I1915">
        <v>37041</v>
      </c>
      <c r="J1915">
        <v>13835</v>
      </c>
      <c r="K1915">
        <v>13835</v>
      </c>
      <c r="L1915" s="10">
        <v>924</v>
      </c>
      <c r="M1915" s="10">
        <v>930</v>
      </c>
      <c r="N1915" s="10">
        <v>1220</v>
      </c>
      <c r="O1915" s="10">
        <v>1463</v>
      </c>
      <c r="P1915" s="10">
        <v>1615</v>
      </c>
      <c r="Q1915" t="str">
        <f>VLOOKUP(I1915,'CoC Range'!A$2:B$4899,2,FALSE())</f>
        <v>NC-503</v>
      </c>
      <c r="R1915">
        <f>IF(VLOOKUP(Q1915,'CoC Range'!B$2:C$4899,2,FALSE())="",1,0.5)</f>
        <v>1</v>
      </c>
    </row>
    <row r="1916" spans="1:18" ht="14.25" customHeight="1" x14ac:dyDescent="0.35">
      <c r="A1916" t="s">
        <v>13706</v>
      </c>
      <c r="B1916" t="s">
        <v>13707</v>
      </c>
      <c r="C1916" t="s">
        <v>13765</v>
      </c>
      <c r="D1916" t="s">
        <v>3353</v>
      </c>
      <c r="F1916">
        <v>0</v>
      </c>
      <c r="G1916" t="s">
        <v>13766</v>
      </c>
      <c r="H1916" t="s">
        <v>13767</v>
      </c>
      <c r="I1916">
        <v>37043</v>
      </c>
      <c r="J1916">
        <v>11186</v>
      </c>
      <c r="K1916">
        <v>11186</v>
      </c>
      <c r="L1916" s="10">
        <v>878</v>
      </c>
      <c r="M1916" s="10">
        <v>948</v>
      </c>
      <c r="N1916" s="10">
        <v>1039</v>
      </c>
      <c r="O1916" s="10">
        <v>1429</v>
      </c>
      <c r="P1916" s="10">
        <v>1561</v>
      </c>
      <c r="Q1916" t="str">
        <f>VLOOKUP(I1916,'CoC Range'!A$2:B$4899,2,FALSE())</f>
        <v>NC-503</v>
      </c>
      <c r="R1916">
        <f>IF(VLOOKUP(Q1916,'CoC Range'!B$2:C$4899,2,FALSE())="",1,0.5)</f>
        <v>1</v>
      </c>
    </row>
    <row r="1917" spans="1:18" ht="14.25" customHeight="1" x14ac:dyDescent="0.35">
      <c r="A1917" t="s">
        <v>13706</v>
      </c>
      <c r="B1917" t="s">
        <v>13707</v>
      </c>
      <c r="C1917" t="s">
        <v>13768</v>
      </c>
      <c r="D1917" t="s">
        <v>3572</v>
      </c>
      <c r="F1917">
        <v>0</v>
      </c>
      <c r="G1917" t="s">
        <v>13769</v>
      </c>
      <c r="H1917" t="s">
        <v>13770</v>
      </c>
      <c r="I1917">
        <v>37045</v>
      </c>
      <c r="J1917">
        <v>99527</v>
      </c>
      <c r="K1917">
        <v>99527</v>
      </c>
      <c r="L1917" s="10">
        <v>758</v>
      </c>
      <c r="M1917" s="10">
        <v>763</v>
      </c>
      <c r="N1917" s="10">
        <v>925</v>
      </c>
      <c r="O1917" s="10">
        <v>1286</v>
      </c>
      <c r="P1917" s="10">
        <v>1322</v>
      </c>
      <c r="Q1917" t="str">
        <f>VLOOKUP(I1917,'CoC Range'!A$2:B$4899,2,FALSE())</f>
        <v>NC-509</v>
      </c>
      <c r="R1917">
        <f>IF(VLOOKUP(Q1917,'CoC Range'!B$2:C$4899,2,FALSE())="",1,0.5)</f>
        <v>1</v>
      </c>
    </row>
    <row r="1918" spans="1:18" ht="14.25" customHeight="1" x14ac:dyDescent="0.35">
      <c r="A1918" t="s">
        <v>13706</v>
      </c>
      <c r="B1918" t="s">
        <v>13707</v>
      </c>
      <c r="C1918" t="s">
        <v>13771</v>
      </c>
      <c r="D1918" t="s">
        <v>6469</v>
      </c>
      <c r="F1918">
        <v>0</v>
      </c>
      <c r="G1918" t="s">
        <v>13772</v>
      </c>
      <c r="H1918" t="s">
        <v>13773</v>
      </c>
      <c r="I1918">
        <v>37047</v>
      </c>
      <c r="J1918">
        <v>50827</v>
      </c>
      <c r="K1918">
        <v>50827</v>
      </c>
      <c r="L1918" s="10">
        <v>718</v>
      </c>
      <c r="M1918" s="10">
        <v>722</v>
      </c>
      <c r="N1918" s="10">
        <v>925</v>
      </c>
      <c r="O1918" s="10">
        <v>1109</v>
      </c>
      <c r="P1918" s="10">
        <v>1225</v>
      </c>
      <c r="Q1918" t="str">
        <f>VLOOKUP(I1918,'CoC Range'!A$2:B$4899,2,FALSE())</f>
        <v>NC-503</v>
      </c>
      <c r="R1918">
        <f>IF(VLOOKUP(Q1918,'CoC Range'!B$2:C$4899,2,FALSE())="",1,0.5)</f>
        <v>1</v>
      </c>
    </row>
    <row r="1919" spans="1:18" ht="14.25" customHeight="1" x14ac:dyDescent="0.35">
      <c r="A1919" t="s">
        <v>13706</v>
      </c>
      <c r="B1919" t="s">
        <v>13707</v>
      </c>
      <c r="C1919" t="s">
        <v>13774</v>
      </c>
      <c r="D1919" t="s">
        <v>6471</v>
      </c>
      <c r="F1919">
        <v>0</v>
      </c>
      <c r="G1919" t="s">
        <v>13775</v>
      </c>
      <c r="H1919" t="s">
        <v>13776</v>
      </c>
      <c r="I1919">
        <v>37049</v>
      </c>
      <c r="J1919">
        <v>101098</v>
      </c>
      <c r="K1919">
        <v>101098</v>
      </c>
      <c r="L1919" s="10">
        <v>897</v>
      </c>
      <c r="M1919" s="10">
        <v>902</v>
      </c>
      <c r="N1919" s="10">
        <v>1184</v>
      </c>
      <c r="O1919" s="10">
        <v>1591</v>
      </c>
      <c r="P1919" s="10">
        <v>1988</v>
      </c>
      <c r="Q1919" t="str">
        <f>VLOOKUP(I1919,'CoC Range'!A$2:B$4899,2,FALSE())</f>
        <v>NC-503</v>
      </c>
      <c r="R1919">
        <f>IF(VLOOKUP(Q1919,'CoC Range'!B$2:C$4899,2,FALSE())="",1,0.5)</f>
        <v>1</v>
      </c>
    </row>
    <row r="1920" spans="1:18" ht="14.25" customHeight="1" x14ac:dyDescent="0.35">
      <c r="A1920" t="s">
        <v>13706</v>
      </c>
      <c r="B1920" t="s">
        <v>13707</v>
      </c>
      <c r="C1920" t="s">
        <v>13777</v>
      </c>
      <c r="D1920" t="s">
        <v>4438</v>
      </c>
      <c r="F1920">
        <v>1</v>
      </c>
      <c r="G1920" t="s">
        <v>13778</v>
      </c>
      <c r="H1920" t="s">
        <v>13779</v>
      </c>
      <c r="I1920">
        <v>37051</v>
      </c>
      <c r="J1920">
        <v>335207</v>
      </c>
      <c r="K1920">
        <v>335207</v>
      </c>
      <c r="L1920" s="10">
        <v>1090</v>
      </c>
      <c r="M1920" s="10">
        <v>1113</v>
      </c>
      <c r="N1920" s="10">
        <v>1251</v>
      </c>
      <c r="O1920" s="10">
        <v>1667</v>
      </c>
      <c r="P1920" s="10">
        <v>2068</v>
      </c>
      <c r="Q1920" t="str">
        <f>VLOOKUP(I1920,'CoC Range'!A$2:B$4899,2,FALSE())</f>
        <v>NC-511</v>
      </c>
      <c r="R1920">
        <f>IF(VLOOKUP(Q1920,'CoC Range'!B$2:C$4899,2,FALSE())="",1,0.5)</f>
        <v>1</v>
      </c>
    </row>
    <row r="1921" spans="1:18" ht="14.25" customHeight="1" x14ac:dyDescent="0.35">
      <c r="A1921" t="s">
        <v>13706</v>
      </c>
      <c r="B1921" t="s">
        <v>13707</v>
      </c>
      <c r="C1921" t="s">
        <v>13780</v>
      </c>
      <c r="D1921" t="s">
        <v>6474</v>
      </c>
      <c r="F1921">
        <v>1</v>
      </c>
      <c r="G1921" t="s">
        <v>13781</v>
      </c>
      <c r="H1921" t="s">
        <v>13782</v>
      </c>
      <c r="I1921">
        <v>37053</v>
      </c>
      <c r="J1921">
        <v>28616</v>
      </c>
      <c r="K1921">
        <v>28616</v>
      </c>
      <c r="L1921" s="10">
        <v>1492</v>
      </c>
      <c r="M1921" s="10">
        <v>1512</v>
      </c>
      <c r="N1921" s="10">
        <v>1713</v>
      </c>
      <c r="O1921" s="10">
        <v>2376</v>
      </c>
      <c r="P1921" s="10">
        <v>2797</v>
      </c>
      <c r="Q1921" t="str">
        <f>VLOOKUP(I1921,'CoC Range'!A$2:B$4899,2,FALSE())</f>
        <v>NC-503</v>
      </c>
      <c r="R1921">
        <f>IF(VLOOKUP(Q1921,'CoC Range'!B$2:C$4899,2,FALSE())="",1,0.5)</f>
        <v>1</v>
      </c>
    </row>
    <row r="1922" spans="1:18" ht="14.25" customHeight="1" x14ac:dyDescent="0.35">
      <c r="A1922" t="s">
        <v>13706</v>
      </c>
      <c r="B1922" t="s">
        <v>13707</v>
      </c>
      <c r="C1922" t="s">
        <v>13783</v>
      </c>
      <c r="D1922" t="s">
        <v>6476</v>
      </c>
      <c r="F1922">
        <v>0</v>
      </c>
      <c r="G1922" t="s">
        <v>13784</v>
      </c>
      <c r="H1922" t="s">
        <v>13785</v>
      </c>
      <c r="I1922">
        <v>37055</v>
      </c>
      <c r="J1922">
        <v>37160</v>
      </c>
      <c r="K1922">
        <v>37160</v>
      </c>
      <c r="L1922" s="10">
        <v>1120</v>
      </c>
      <c r="M1922" s="10">
        <v>1305</v>
      </c>
      <c r="N1922" s="10">
        <v>1430</v>
      </c>
      <c r="O1922" s="10">
        <v>1821</v>
      </c>
      <c r="P1922" s="10">
        <v>1893</v>
      </c>
      <c r="Q1922" t="str">
        <f>VLOOKUP(I1922,'CoC Range'!A$2:B$4899,2,FALSE())</f>
        <v>NC-503</v>
      </c>
      <c r="R1922">
        <f>IF(VLOOKUP(Q1922,'CoC Range'!B$2:C$4899,2,FALSE())="",1,0.5)</f>
        <v>1</v>
      </c>
    </row>
    <row r="1923" spans="1:18" ht="14.25" customHeight="1" x14ac:dyDescent="0.35">
      <c r="A1923" t="s">
        <v>13706</v>
      </c>
      <c r="B1923" t="s">
        <v>13707</v>
      </c>
      <c r="C1923" t="s">
        <v>13786</v>
      </c>
      <c r="D1923" t="s">
        <v>6478</v>
      </c>
      <c r="F1923">
        <v>1</v>
      </c>
      <c r="G1923" t="s">
        <v>13787</v>
      </c>
      <c r="H1923" t="s">
        <v>13788</v>
      </c>
      <c r="I1923">
        <v>37057</v>
      </c>
      <c r="J1923">
        <v>169498</v>
      </c>
      <c r="K1923">
        <v>169498</v>
      </c>
      <c r="L1923" s="10">
        <v>816</v>
      </c>
      <c r="M1923" s="10">
        <v>876</v>
      </c>
      <c r="N1923" s="10">
        <v>960</v>
      </c>
      <c r="O1923" s="10">
        <v>1316</v>
      </c>
      <c r="P1923" s="10">
        <v>1591</v>
      </c>
      <c r="Q1923" t="str">
        <f>VLOOKUP(I1923,'CoC Range'!A$2:B$4899,2,FALSE())</f>
        <v>NC-503</v>
      </c>
      <c r="R1923">
        <f>IF(VLOOKUP(Q1923,'CoC Range'!B$2:C$4899,2,FALSE())="",1,0.5)</f>
        <v>1</v>
      </c>
    </row>
    <row r="1924" spans="1:18" ht="14.25" customHeight="1" x14ac:dyDescent="0.35">
      <c r="A1924" t="s">
        <v>13706</v>
      </c>
      <c r="B1924" t="s">
        <v>13707</v>
      </c>
      <c r="C1924" t="s">
        <v>13789</v>
      </c>
      <c r="D1924" t="s">
        <v>6480</v>
      </c>
      <c r="F1924">
        <v>1</v>
      </c>
      <c r="G1924" t="s">
        <v>13790</v>
      </c>
      <c r="H1924" t="s">
        <v>13791</v>
      </c>
      <c r="I1924">
        <v>37059</v>
      </c>
      <c r="J1924">
        <v>43030</v>
      </c>
      <c r="K1924">
        <v>43030</v>
      </c>
      <c r="L1924" s="10">
        <v>995</v>
      </c>
      <c r="M1924" s="10">
        <v>1082</v>
      </c>
      <c r="N1924" s="10">
        <v>1232</v>
      </c>
      <c r="O1924" s="10">
        <v>1607</v>
      </c>
      <c r="P1924" s="10">
        <v>1898</v>
      </c>
      <c r="Q1924" t="str">
        <f>VLOOKUP(I1924,'CoC Range'!A$2:B$4899,2,FALSE())</f>
        <v>NC-503</v>
      </c>
      <c r="R1924">
        <f>IF(VLOOKUP(Q1924,'CoC Range'!B$2:C$4899,2,FALSE())="",1,0.5)</f>
        <v>1</v>
      </c>
    </row>
    <row r="1925" spans="1:18" ht="14.25" customHeight="1" x14ac:dyDescent="0.35">
      <c r="A1925" t="s">
        <v>13706</v>
      </c>
      <c r="B1925" t="s">
        <v>13707</v>
      </c>
      <c r="C1925" t="s">
        <v>13792</v>
      </c>
      <c r="D1925" t="s">
        <v>6482</v>
      </c>
      <c r="F1925">
        <v>0</v>
      </c>
      <c r="G1925" t="s">
        <v>13793</v>
      </c>
      <c r="H1925" t="s">
        <v>13794</v>
      </c>
      <c r="I1925">
        <v>37061</v>
      </c>
      <c r="J1925">
        <v>49312</v>
      </c>
      <c r="K1925">
        <v>49312</v>
      </c>
      <c r="L1925" s="10">
        <v>742</v>
      </c>
      <c r="M1925" s="10">
        <v>747</v>
      </c>
      <c r="N1925" s="10">
        <v>980</v>
      </c>
      <c r="O1925" s="10">
        <v>1175</v>
      </c>
      <c r="P1925" s="10">
        <v>1377</v>
      </c>
      <c r="Q1925" t="str">
        <f>VLOOKUP(I1925,'CoC Range'!A$2:B$4899,2,FALSE())</f>
        <v>NC-503</v>
      </c>
      <c r="R1925">
        <f>IF(VLOOKUP(Q1925,'CoC Range'!B$2:C$4899,2,FALSE())="",1,0.5)</f>
        <v>1</v>
      </c>
    </row>
    <row r="1926" spans="1:18" ht="14.25" customHeight="1" x14ac:dyDescent="0.35">
      <c r="A1926" t="s">
        <v>13706</v>
      </c>
      <c r="B1926" t="s">
        <v>13707</v>
      </c>
      <c r="C1926" t="s">
        <v>13756</v>
      </c>
      <c r="D1926" t="s">
        <v>6484</v>
      </c>
      <c r="F1926">
        <v>1</v>
      </c>
      <c r="G1926" t="s">
        <v>13757</v>
      </c>
      <c r="H1926" t="s">
        <v>13795</v>
      </c>
      <c r="I1926">
        <v>37063</v>
      </c>
      <c r="J1926">
        <v>325101</v>
      </c>
      <c r="K1926">
        <v>325101</v>
      </c>
      <c r="L1926" s="10">
        <v>1417</v>
      </c>
      <c r="M1926" s="10">
        <v>1507</v>
      </c>
      <c r="N1926" s="10">
        <v>1711</v>
      </c>
      <c r="O1926" s="10">
        <v>2117</v>
      </c>
      <c r="P1926" s="10">
        <v>2527</v>
      </c>
      <c r="Q1926" t="str">
        <f>VLOOKUP(I1926,'CoC Range'!A$2:B$4899,2,FALSE())</f>
        <v>NC-502</v>
      </c>
      <c r="R1926">
        <f>IF(VLOOKUP(Q1926,'CoC Range'!B$2:C$4899,2,FALSE())="",1,0.5)</f>
        <v>1</v>
      </c>
    </row>
    <row r="1927" spans="1:18" ht="14.25" customHeight="1" x14ac:dyDescent="0.35">
      <c r="A1927" t="s">
        <v>13706</v>
      </c>
      <c r="B1927" t="s">
        <v>13707</v>
      </c>
      <c r="C1927" t="s">
        <v>13796</v>
      </c>
      <c r="D1927" t="s">
        <v>6486</v>
      </c>
      <c r="F1927">
        <v>1</v>
      </c>
      <c r="G1927" t="s">
        <v>13797</v>
      </c>
      <c r="H1927" t="s">
        <v>13798</v>
      </c>
      <c r="I1927">
        <v>37065</v>
      </c>
      <c r="J1927">
        <v>49067</v>
      </c>
      <c r="K1927">
        <v>49067</v>
      </c>
      <c r="L1927" s="10">
        <v>913</v>
      </c>
      <c r="M1927" s="10">
        <v>918</v>
      </c>
      <c r="N1927" s="10">
        <v>1143</v>
      </c>
      <c r="O1927" s="10">
        <v>1550</v>
      </c>
      <c r="P1927" s="10">
        <v>1812</v>
      </c>
      <c r="Q1927" t="str">
        <f>VLOOKUP(I1927,'CoC Range'!A$2:B$4899,2,FALSE())</f>
        <v>NC-503</v>
      </c>
      <c r="R1927">
        <f>IF(VLOOKUP(Q1927,'CoC Range'!B$2:C$4899,2,FALSE())="",1,0.5)</f>
        <v>1</v>
      </c>
    </row>
    <row r="1928" spans="1:18" ht="14.25" customHeight="1" x14ac:dyDescent="0.35">
      <c r="A1928" t="s">
        <v>13706</v>
      </c>
      <c r="B1928" t="s">
        <v>13707</v>
      </c>
      <c r="C1928" t="s">
        <v>13789</v>
      </c>
      <c r="D1928" t="s">
        <v>4157</v>
      </c>
      <c r="F1928">
        <v>1</v>
      </c>
      <c r="G1928" t="s">
        <v>13790</v>
      </c>
      <c r="H1928" t="s">
        <v>13799</v>
      </c>
      <c r="I1928">
        <v>37067</v>
      </c>
      <c r="J1928">
        <v>383739</v>
      </c>
      <c r="K1928">
        <v>383739</v>
      </c>
      <c r="L1928" s="10">
        <v>995</v>
      </c>
      <c r="M1928" s="10">
        <v>1082</v>
      </c>
      <c r="N1928" s="10">
        <v>1232</v>
      </c>
      <c r="O1928" s="10">
        <v>1607</v>
      </c>
      <c r="P1928" s="10">
        <v>1898</v>
      </c>
      <c r="Q1928" t="str">
        <f>VLOOKUP(I1928,'CoC Range'!A$2:B$4899,2,FALSE())</f>
        <v>NC-500</v>
      </c>
      <c r="R1928">
        <f>IF(VLOOKUP(Q1928,'CoC Range'!B$2:C$4899,2,FALSE())="",1,0.5)</f>
        <v>1</v>
      </c>
    </row>
    <row r="1929" spans="1:18" ht="14.25" customHeight="1" x14ac:dyDescent="0.35">
      <c r="A1929" t="s">
        <v>13706</v>
      </c>
      <c r="B1929" t="s">
        <v>13707</v>
      </c>
      <c r="C1929" t="s">
        <v>13800</v>
      </c>
      <c r="D1929" t="s">
        <v>3385</v>
      </c>
      <c r="F1929">
        <v>1</v>
      </c>
      <c r="G1929" t="s">
        <v>13801</v>
      </c>
      <c r="H1929" t="s">
        <v>13802</v>
      </c>
      <c r="I1929">
        <v>37069</v>
      </c>
      <c r="J1929">
        <v>69680</v>
      </c>
      <c r="K1929">
        <v>69680</v>
      </c>
      <c r="L1929" s="10">
        <v>1524</v>
      </c>
      <c r="M1929" s="10">
        <v>1596</v>
      </c>
      <c r="N1929" s="10">
        <v>1750</v>
      </c>
      <c r="O1929" s="10">
        <v>2196</v>
      </c>
      <c r="P1929" s="10">
        <v>2936</v>
      </c>
      <c r="Q1929" t="str">
        <f>VLOOKUP(I1929,'CoC Range'!A$2:B$4899,2,FALSE())</f>
        <v>NC-503</v>
      </c>
      <c r="R1929">
        <f>IF(VLOOKUP(Q1929,'CoC Range'!B$2:C$4899,2,FALSE())="",1,0.5)</f>
        <v>1</v>
      </c>
    </row>
    <row r="1930" spans="1:18" ht="14.25" customHeight="1" x14ac:dyDescent="0.35">
      <c r="A1930" t="s">
        <v>13706</v>
      </c>
      <c r="B1930" t="s">
        <v>13707</v>
      </c>
      <c r="C1930" t="s">
        <v>13742</v>
      </c>
      <c r="D1930" t="s">
        <v>6490</v>
      </c>
      <c r="F1930">
        <v>1</v>
      </c>
      <c r="G1930" t="s">
        <v>13743</v>
      </c>
      <c r="H1930" t="s">
        <v>13803</v>
      </c>
      <c r="I1930">
        <v>37071</v>
      </c>
      <c r="J1930">
        <v>228972</v>
      </c>
      <c r="K1930">
        <v>228972</v>
      </c>
      <c r="L1930" s="10">
        <v>1469</v>
      </c>
      <c r="M1930" s="10">
        <v>1538</v>
      </c>
      <c r="N1930" s="10">
        <v>1686</v>
      </c>
      <c r="O1930" s="10">
        <v>2076</v>
      </c>
      <c r="P1930" s="10">
        <v>2637</v>
      </c>
      <c r="Q1930" t="str">
        <f>VLOOKUP(I1930,'CoC Range'!A$2:B$4899,2,FALSE())</f>
        <v>NC-509</v>
      </c>
      <c r="R1930">
        <f>IF(VLOOKUP(Q1930,'CoC Range'!B$2:C$4899,2,FALSE())="",1,0.5)</f>
        <v>1</v>
      </c>
    </row>
    <row r="1931" spans="1:18" ht="14.25" customHeight="1" x14ac:dyDescent="0.35">
      <c r="A1931" t="s">
        <v>13706</v>
      </c>
      <c r="B1931" t="s">
        <v>13707</v>
      </c>
      <c r="C1931" t="s">
        <v>13804</v>
      </c>
      <c r="D1931" t="s">
        <v>6492</v>
      </c>
      <c r="F1931">
        <v>1</v>
      </c>
      <c r="G1931" t="s">
        <v>13805</v>
      </c>
      <c r="H1931" t="s">
        <v>13806</v>
      </c>
      <c r="I1931">
        <v>37073</v>
      </c>
      <c r="J1931">
        <v>10509</v>
      </c>
      <c r="K1931">
        <v>10509</v>
      </c>
      <c r="L1931" s="10">
        <v>1489</v>
      </c>
      <c r="M1931" s="10">
        <v>1513</v>
      </c>
      <c r="N1931" s="10">
        <v>1709</v>
      </c>
      <c r="O1931" s="10">
        <v>2364</v>
      </c>
      <c r="P1931" s="10">
        <v>2794</v>
      </c>
      <c r="Q1931" t="str">
        <f>VLOOKUP(I1931,'CoC Range'!A$2:B$4899,2,FALSE())</f>
        <v>NC-503</v>
      </c>
      <c r="R1931">
        <f>IF(VLOOKUP(Q1931,'CoC Range'!B$2:C$4899,2,FALSE())="",1,0.5)</f>
        <v>1</v>
      </c>
    </row>
    <row r="1932" spans="1:18" ht="14.25" customHeight="1" x14ac:dyDescent="0.35">
      <c r="A1932" t="s">
        <v>13706</v>
      </c>
      <c r="B1932" t="s">
        <v>13707</v>
      </c>
      <c r="C1932" t="s">
        <v>13807</v>
      </c>
      <c r="D1932" t="s">
        <v>3529</v>
      </c>
      <c r="F1932">
        <v>0</v>
      </c>
      <c r="G1932" t="s">
        <v>13808</v>
      </c>
      <c r="H1932" t="s">
        <v>13809</v>
      </c>
      <c r="I1932">
        <v>37075</v>
      </c>
      <c r="J1932">
        <v>8047</v>
      </c>
      <c r="K1932">
        <v>8047</v>
      </c>
      <c r="L1932" s="10">
        <v>782</v>
      </c>
      <c r="M1932" s="10">
        <v>844</v>
      </c>
      <c r="N1932" s="10">
        <v>925</v>
      </c>
      <c r="O1932" s="10">
        <v>1199</v>
      </c>
      <c r="P1932" s="10">
        <v>1390</v>
      </c>
      <c r="Q1932" t="str">
        <f>VLOOKUP(I1932,'CoC Range'!A$2:B$4899,2,FALSE())</f>
        <v>NC-503</v>
      </c>
      <c r="R1932">
        <f>IF(VLOOKUP(Q1932,'CoC Range'!B$2:C$4899,2,FALSE())="",1,0.5)</f>
        <v>1</v>
      </c>
    </row>
    <row r="1933" spans="1:18" ht="14.25" customHeight="1" x14ac:dyDescent="0.35">
      <c r="A1933" t="s">
        <v>13706</v>
      </c>
      <c r="B1933" t="s">
        <v>13707</v>
      </c>
      <c r="C1933" t="s">
        <v>13810</v>
      </c>
      <c r="D1933" t="s">
        <v>6495</v>
      </c>
      <c r="F1933">
        <v>0</v>
      </c>
      <c r="G1933" t="s">
        <v>13811</v>
      </c>
      <c r="H1933" t="s">
        <v>13812</v>
      </c>
      <c r="I1933">
        <v>37077</v>
      </c>
      <c r="J1933">
        <v>61161</v>
      </c>
      <c r="K1933">
        <v>61161</v>
      </c>
      <c r="L1933" s="10">
        <v>1026</v>
      </c>
      <c r="M1933" s="10">
        <v>1084</v>
      </c>
      <c r="N1933" s="10">
        <v>1200</v>
      </c>
      <c r="O1933" s="10">
        <v>1571</v>
      </c>
      <c r="P1933" s="10">
        <v>1700</v>
      </c>
      <c r="Q1933" t="str">
        <f>VLOOKUP(I1933,'CoC Range'!A$2:B$4899,2,FALSE())</f>
        <v>NC-503</v>
      </c>
      <c r="R1933">
        <f>IF(VLOOKUP(Q1933,'CoC Range'!B$2:C$4899,2,FALSE())="",1,0.5)</f>
        <v>1</v>
      </c>
    </row>
    <row r="1934" spans="1:18" ht="14.25" customHeight="1" x14ac:dyDescent="0.35">
      <c r="A1934" t="s">
        <v>13706</v>
      </c>
      <c r="B1934" t="s">
        <v>13707</v>
      </c>
      <c r="C1934" t="s">
        <v>13813</v>
      </c>
      <c r="D1934" t="s">
        <v>3389</v>
      </c>
      <c r="F1934">
        <v>0</v>
      </c>
      <c r="G1934" t="s">
        <v>13814</v>
      </c>
      <c r="H1934" t="s">
        <v>13815</v>
      </c>
      <c r="I1934">
        <v>37079</v>
      </c>
      <c r="J1934">
        <v>20407</v>
      </c>
      <c r="K1934">
        <v>20407</v>
      </c>
      <c r="L1934" s="10">
        <v>782</v>
      </c>
      <c r="M1934" s="10">
        <v>823</v>
      </c>
      <c r="N1934" s="10">
        <v>925</v>
      </c>
      <c r="O1934" s="10">
        <v>1189</v>
      </c>
      <c r="P1934" s="10">
        <v>1390</v>
      </c>
      <c r="Q1934" t="str">
        <f>VLOOKUP(I1934,'CoC Range'!A$2:B$4899,2,FALSE())</f>
        <v>NC-503</v>
      </c>
      <c r="R1934">
        <f>IF(VLOOKUP(Q1934,'CoC Range'!B$2:C$4899,2,FALSE())="",1,0.5)</f>
        <v>1</v>
      </c>
    </row>
    <row r="1935" spans="1:18" ht="14.25" customHeight="1" x14ac:dyDescent="0.35">
      <c r="A1935" t="s">
        <v>13706</v>
      </c>
      <c r="B1935" t="s">
        <v>13707</v>
      </c>
      <c r="C1935" t="s">
        <v>13816</v>
      </c>
      <c r="D1935" t="s">
        <v>6498</v>
      </c>
      <c r="F1935">
        <v>1</v>
      </c>
      <c r="G1935" t="s">
        <v>13817</v>
      </c>
      <c r="H1935" t="s">
        <v>13818</v>
      </c>
      <c r="I1935">
        <v>37081</v>
      </c>
      <c r="J1935">
        <v>539557</v>
      </c>
      <c r="K1935">
        <v>539557</v>
      </c>
      <c r="L1935" s="10">
        <v>1159</v>
      </c>
      <c r="M1935" s="10">
        <v>1213</v>
      </c>
      <c r="N1935" s="10">
        <v>1330</v>
      </c>
      <c r="O1935" s="10">
        <v>1703</v>
      </c>
      <c r="P1935" s="10">
        <v>1960</v>
      </c>
      <c r="Q1935" t="str">
        <f>VLOOKUP(I1935,'CoC Range'!A$2:B$4899,2,FALSE())</f>
        <v>NC-504</v>
      </c>
      <c r="R1935">
        <f>IF(VLOOKUP(Q1935,'CoC Range'!B$2:C$4899,2,FALSE())="",1,0.5)</f>
        <v>1</v>
      </c>
    </row>
    <row r="1936" spans="1:18" ht="14.25" customHeight="1" x14ac:dyDescent="0.35">
      <c r="A1936" t="s">
        <v>13706</v>
      </c>
      <c r="B1936" t="s">
        <v>13707</v>
      </c>
      <c r="C1936" t="s">
        <v>13819</v>
      </c>
      <c r="D1936" t="s">
        <v>6500</v>
      </c>
      <c r="F1936">
        <v>0</v>
      </c>
      <c r="G1936" t="s">
        <v>13820</v>
      </c>
      <c r="H1936" t="s">
        <v>13821</v>
      </c>
      <c r="I1936">
        <v>37083</v>
      </c>
      <c r="J1936">
        <v>48772</v>
      </c>
      <c r="K1936">
        <v>48772</v>
      </c>
      <c r="L1936" s="10">
        <v>638</v>
      </c>
      <c r="M1936" s="10">
        <v>742</v>
      </c>
      <c r="N1936" s="10">
        <v>925</v>
      </c>
      <c r="O1936" s="10">
        <v>1190</v>
      </c>
      <c r="P1936" s="10">
        <v>1367</v>
      </c>
      <c r="Q1936" t="str">
        <f>VLOOKUP(I1936,'CoC Range'!A$2:B$4899,2,FALSE())</f>
        <v>NC-503</v>
      </c>
      <c r="R1936">
        <f>IF(VLOOKUP(Q1936,'CoC Range'!B$2:C$4899,2,FALSE())="",1,0.5)</f>
        <v>1</v>
      </c>
    </row>
    <row r="1937" spans="1:18" ht="14.25" customHeight="1" x14ac:dyDescent="0.35">
      <c r="A1937" t="s">
        <v>13706</v>
      </c>
      <c r="B1937" t="s">
        <v>13707</v>
      </c>
      <c r="C1937" t="s">
        <v>13822</v>
      </c>
      <c r="D1937" t="s">
        <v>6502</v>
      </c>
      <c r="F1937">
        <v>0</v>
      </c>
      <c r="G1937" t="s">
        <v>13823</v>
      </c>
      <c r="H1937" t="s">
        <v>13824</v>
      </c>
      <c r="I1937">
        <v>37085</v>
      </c>
      <c r="J1937">
        <v>134718</v>
      </c>
      <c r="K1937">
        <v>134718</v>
      </c>
      <c r="L1937" s="10">
        <v>805</v>
      </c>
      <c r="M1937" s="10">
        <v>810</v>
      </c>
      <c r="N1937" s="10">
        <v>980</v>
      </c>
      <c r="O1937" s="10">
        <v>1363</v>
      </c>
      <c r="P1937" s="10">
        <v>1644</v>
      </c>
      <c r="Q1937" t="str">
        <f>VLOOKUP(I1937,'CoC Range'!A$2:B$4899,2,FALSE())</f>
        <v>NC-503</v>
      </c>
      <c r="R1937">
        <f>IF(VLOOKUP(Q1937,'CoC Range'!B$2:C$4899,2,FALSE())="",1,0.5)</f>
        <v>1</v>
      </c>
    </row>
    <row r="1938" spans="1:18" ht="14.25" customHeight="1" x14ac:dyDescent="0.35">
      <c r="A1938" t="s">
        <v>13706</v>
      </c>
      <c r="B1938" t="s">
        <v>13707</v>
      </c>
      <c r="C1938" t="s">
        <v>13825</v>
      </c>
      <c r="D1938" t="s">
        <v>6504</v>
      </c>
      <c r="F1938">
        <v>0</v>
      </c>
      <c r="G1938" t="s">
        <v>13826</v>
      </c>
      <c r="H1938" t="s">
        <v>13827</v>
      </c>
      <c r="I1938">
        <v>37087</v>
      </c>
      <c r="J1938">
        <v>62152</v>
      </c>
      <c r="K1938">
        <v>62152</v>
      </c>
      <c r="L1938" s="10">
        <v>1039</v>
      </c>
      <c r="M1938" s="10">
        <v>1122</v>
      </c>
      <c r="N1938" s="10">
        <v>1230</v>
      </c>
      <c r="O1938" s="10">
        <v>1475</v>
      </c>
      <c r="P1938" s="10">
        <v>1844</v>
      </c>
      <c r="Q1938" t="str">
        <f>VLOOKUP(I1938,'CoC Range'!A$2:B$4899,2,FALSE())</f>
        <v>NC-503</v>
      </c>
      <c r="R1938">
        <f>IF(VLOOKUP(Q1938,'CoC Range'!B$2:C$4899,2,FALSE())="",1,0.5)</f>
        <v>1</v>
      </c>
    </row>
    <row r="1939" spans="1:18" ht="14.25" customHeight="1" x14ac:dyDescent="0.35">
      <c r="A1939" t="s">
        <v>13706</v>
      </c>
      <c r="B1939" t="s">
        <v>13707</v>
      </c>
      <c r="C1939" t="s">
        <v>13738</v>
      </c>
      <c r="D1939" t="s">
        <v>4465</v>
      </c>
      <c r="F1939">
        <v>1</v>
      </c>
      <c r="G1939" t="s">
        <v>13739</v>
      </c>
      <c r="H1939" t="s">
        <v>13828</v>
      </c>
      <c r="I1939">
        <v>37089</v>
      </c>
      <c r="J1939">
        <v>116469</v>
      </c>
      <c r="K1939">
        <v>116469</v>
      </c>
      <c r="L1939" s="10">
        <v>1227</v>
      </c>
      <c r="M1939" s="10">
        <v>1429</v>
      </c>
      <c r="N1939" s="10">
        <v>1567</v>
      </c>
      <c r="O1939" s="10">
        <v>1905</v>
      </c>
      <c r="P1939" s="10">
        <v>2629</v>
      </c>
      <c r="Q1939" t="str">
        <f>VLOOKUP(I1939,'CoC Range'!A$2:B$4899,2,FALSE())</f>
        <v>NC-503</v>
      </c>
      <c r="R1939">
        <f>IF(VLOOKUP(Q1939,'CoC Range'!B$2:C$4899,2,FALSE())="",1,0.5)</f>
        <v>1</v>
      </c>
    </row>
    <row r="1940" spans="1:18" ht="14.25" customHeight="1" x14ac:dyDescent="0.35">
      <c r="A1940" t="s">
        <v>13706</v>
      </c>
      <c r="B1940" t="s">
        <v>13707</v>
      </c>
      <c r="C1940" t="s">
        <v>13829</v>
      </c>
      <c r="D1940" t="s">
        <v>6507</v>
      </c>
      <c r="F1940">
        <v>0</v>
      </c>
      <c r="G1940" t="s">
        <v>13830</v>
      </c>
      <c r="H1940" t="s">
        <v>13831</v>
      </c>
      <c r="I1940">
        <v>37091</v>
      </c>
      <c r="J1940">
        <v>21633</v>
      </c>
      <c r="K1940">
        <v>21633</v>
      </c>
      <c r="L1940" s="10">
        <v>638</v>
      </c>
      <c r="M1940" s="10">
        <v>705</v>
      </c>
      <c r="N1940" s="10">
        <v>925</v>
      </c>
      <c r="O1940" s="10">
        <v>1210</v>
      </c>
      <c r="P1940" s="10">
        <v>1225</v>
      </c>
      <c r="Q1940" t="str">
        <f>VLOOKUP(I1940,'CoC Range'!A$2:B$4899,2,FALSE())</f>
        <v>NC-503</v>
      </c>
      <c r="R1940">
        <f>IF(VLOOKUP(Q1940,'CoC Range'!B$2:C$4899,2,FALSE())="",1,0.5)</f>
        <v>1</v>
      </c>
    </row>
    <row r="1941" spans="1:18" ht="14.25" customHeight="1" x14ac:dyDescent="0.35">
      <c r="A1941" t="s">
        <v>13706</v>
      </c>
      <c r="B1941" t="s">
        <v>13707</v>
      </c>
      <c r="C1941" t="s">
        <v>13832</v>
      </c>
      <c r="D1941" t="s">
        <v>6509</v>
      </c>
      <c r="F1941">
        <v>1</v>
      </c>
      <c r="G1941" t="s">
        <v>13833</v>
      </c>
      <c r="H1941" t="s">
        <v>13834</v>
      </c>
      <c r="I1941">
        <v>37093</v>
      </c>
      <c r="J1941">
        <v>52612</v>
      </c>
      <c r="K1941">
        <v>52612</v>
      </c>
      <c r="L1941" s="10">
        <v>756</v>
      </c>
      <c r="M1941" s="10">
        <v>761</v>
      </c>
      <c r="N1941" s="10">
        <v>998</v>
      </c>
      <c r="O1941" s="10">
        <v>1388</v>
      </c>
      <c r="P1941" s="10">
        <v>1674</v>
      </c>
      <c r="Q1941" t="str">
        <f>VLOOKUP(I1941,'CoC Range'!A$2:B$4899,2,FALSE())</f>
        <v>NC-503</v>
      </c>
      <c r="R1941">
        <f>IF(VLOOKUP(Q1941,'CoC Range'!B$2:C$4899,2,FALSE())="",1,0.5)</f>
        <v>1</v>
      </c>
    </row>
    <row r="1942" spans="1:18" ht="14.25" customHeight="1" x14ac:dyDescent="0.35">
      <c r="A1942" t="s">
        <v>13706</v>
      </c>
      <c r="B1942" t="s">
        <v>13707</v>
      </c>
      <c r="C1942" t="s">
        <v>13835</v>
      </c>
      <c r="D1942" t="s">
        <v>6511</v>
      </c>
      <c r="F1942">
        <v>0</v>
      </c>
      <c r="G1942" t="s">
        <v>13836</v>
      </c>
      <c r="H1942" t="s">
        <v>13837</v>
      </c>
      <c r="I1942">
        <v>37095</v>
      </c>
      <c r="J1942">
        <v>4636</v>
      </c>
      <c r="K1942">
        <v>4636</v>
      </c>
      <c r="L1942" s="10">
        <v>751</v>
      </c>
      <c r="M1942" s="10">
        <v>756</v>
      </c>
      <c r="N1942" s="10">
        <v>940</v>
      </c>
      <c r="O1942" s="10">
        <v>1204</v>
      </c>
      <c r="P1942" s="10">
        <v>1413</v>
      </c>
      <c r="Q1942" t="str">
        <f>VLOOKUP(I1942,'CoC Range'!A$2:B$4899,2,FALSE())</f>
        <v>NC-503</v>
      </c>
      <c r="R1942">
        <f>IF(VLOOKUP(Q1942,'CoC Range'!B$2:C$4899,2,FALSE())="",1,0.5)</f>
        <v>1</v>
      </c>
    </row>
    <row r="1943" spans="1:18" ht="14.25" customHeight="1" x14ac:dyDescent="0.35">
      <c r="A1943" t="s">
        <v>13706</v>
      </c>
      <c r="B1943" t="s">
        <v>13707</v>
      </c>
      <c r="C1943" t="s">
        <v>13838</v>
      </c>
      <c r="D1943" t="s">
        <v>6513</v>
      </c>
      <c r="F1943">
        <v>1</v>
      </c>
      <c r="G1943" t="s">
        <v>13839</v>
      </c>
      <c r="H1943" t="s">
        <v>13840</v>
      </c>
      <c r="I1943">
        <v>37097</v>
      </c>
      <c r="J1943">
        <v>187839</v>
      </c>
      <c r="K1943">
        <v>187839</v>
      </c>
      <c r="L1943" s="10">
        <v>1167</v>
      </c>
      <c r="M1943" s="10">
        <v>1222</v>
      </c>
      <c r="N1943" s="10">
        <v>1340</v>
      </c>
      <c r="O1943" s="10">
        <v>1809</v>
      </c>
      <c r="P1943" s="10">
        <v>2248</v>
      </c>
      <c r="Q1943" t="str">
        <f>VLOOKUP(I1943,'CoC Range'!A$2:B$4899,2,FALSE())</f>
        <v>NC-503</v>
      </c>
      <c r="R1943">
        <f>IF(VLOOKUP(Q1943,'CoC Range'!B$2:C$4899,2,FALSE())="",1,0.5)</f>
        <v>1</v>
      </c>
    </row>
    <row r="1944" spans="1:18" ht="14.25" customHeight="1" x14ac:dyDescent="0.35">
      <c r="A1944" t="s">
        <v>13706</v>
      </c>
      <c r="B1944" t="s">
        <v>13707</v>
      </c>
      <c r="C1944" t="s">
        <v>13841</v>
      </c>
      <c r="D1944" t="s">
        <v>3397</v>
      </c>
      <c r="F1944">
        <v>0</v>
      </c>
      <c r="G1944" t="s">
        <v>13842</v>
      </c>
      <c r="H1944" t="s">
        <v>13843</v>
      </c>
      <c r="I1944">
        <v>37099</v>
      </c>
      <c r="J1944">
        <v>42388</v>
      </c>
      <c r="K1944">
        <v>42388</v>
      </c>
      <c r="L1944" s="10">
        <v>840</v>
      </c>
      <c r="M1944" s="10">
        <v>879</v>
      </c>
      <c r="N1944" s="10">
        <v>964</v>
      </c>
      <c r="O1944" s="10">
        <v>1272</v>
      </c>
      <c r="P1944" s="10">
        <v>1276</v>
      </c>
      <c r="Q1944" t="str">
        <f>VLOOKUP(I1944,'CoC Range'!A$2:B$4899,2,FALSE())</f>
        <v>NC-503</v>
      </c>
      <c r="R1944">
        <f>IF(VLOOKUP(Q1944,'CoC Range'!B$2:C$4899,2,FALSE())="",1,0.5)</f>
        <v>1</v>
      </c>
    </row>
    <row r="1945" spans="1:18" ht="14.25" customHeight="1" x14ac:dyDescent="0.35">
      <c r="A1945" t="s">
        <v>13706</v>
      </c>
      <c r="B1945" t="s">
        <v>13707</v>
      </c>
      <c r="C1945" t="s">
        <v>13800</v>
      </c>
      <c r="D1945" t="s">
        <v>6516</v>
      </c>
      <c r="F1945">
        <v>1</v>
      </c>
      <c r="G1945" t="s">
        <v>13801</v>
      </c>
      <c r="H1945" t="s">
        <v>13844</v>
      </c>
      <c r="I1945">
        <v>37101</v>
      </c>
      <c r="J1945">
        <v>219042</v>
      </c>
      <c r="K1945">
        <v>219042</v>
      </c>
      <c r="L1945" s="10">
        <v>1524</v>
      </c>
      <c r="M1945" s="10">
        <v>1596</v>
      </c>
      <c r="N1945" s="10">
        <v>1750</v>
      </c>
      <c r="O1945" s="10">
        <v>2196</v>
      </c>
      <c r="P1945" s="10">
        <v>2936</v>
      </c>
      <c r="Q1945" t="str">
        <f>VLOOKUP(I1945,'CoC Range'!A$2:B$4899,2,FALSE())</f>
        <v>NC-503</v>
      </c>
      <c r="R1945">
        <f>IF(VLOOKUP(Q1945,'CoC Range'!B$2:C$4899,2,FALSE())="",1,0.5)</f>
        <v>1</v>
      </c>
    </row>
    <row r="1946" spans="1:18" ht="14.25" customHeight="1" x14ac:dyDescent="0.35">
      <c r="A1946" t="s">
        <v>13706</v>
      </c>
      <c r="B1946" t="s">
        <v>13707</v>
      </c>
      <c r="C1946" t="s">
        <v>13845</v>
      </c>
      <c r="D1946" t="s">
        <v>4201</v>
      </c>
      <c r="F1946">
        <v>0</v>
      </c>
      <c r="G1946" t="s">
        <v>13846</v>
      </c>
      <c r="H1946" t="s">
        <v>13847</v>
      </c>
      <c r="I1946">
        <v>37103</v>
      </c>
      <c r="J1946">
        <v>9263</v>
      </c>
      <c r="K1946">
        <v>9263</v>
      </c>
      <c r="L1946" s="10">
        <v>748</v>
      </c>
      <c r="M1946" s="10">
        <v>752</v>
      </c>
      <c r="N1946" s="10">
        <v>925</v>
      </c>
      <c r="O1946" s="10">
        <v>1179</v>
      </c>
      <c r="P1946" s="10">
        <v>1552</v>
      </c>
      <c r="Q1946" t="str">
        <f>VLOOKUP(I1946,'CoC Range'!A$2:B$4899,2,FALSE())</f>
        <v>NC-503</v>
      </c>
      <c r="R1946">
        <f>IF(VLOOKUP(Q1946,'CoC Range'!B$2:C$4899,2,FALSE())="",1,0.5)</f>
        <v>1</v>
      </c>
    </row>
    <row r="1947" spans="1:18" ht="14.25" customHeight="1" x14ac:dyDescent="0.35">
      <c r="A1947" t="s">
        <v>13706</v>
      </c>
      <c r="B1947" t="s">
        <v>13707</v>
      </c>
      <c r="C1947" t="s">
        <v>13848</v>
      </c>
      <c r="D1947" t="s">
        <v>3407</v>
      </c>
      <c r="F1947">
        <v>0</v>
      </c>
      <c r="G1947" t="s">
        <v>13849</v>
      </c>
      <c r="H1947" t="s">
        <v>13850</v>
      </c>
      <c r="I1947">
        <v>37105</v>
      </c>
      <c r="J1947">
        <v>63560</v>
      </c>
      <c r="K1947">
        <v>63560</v>
      </c>
      <c r="L1947" s="10">
        <v>874</v>
      </c>
      <c r="M1947" s="10">
        <v>880</v>
      </c>
      <c r="N1947" s="10">
        <v>1136</v>
      </c>
      <c r="O1947" s="10">
        <v>1362</v>
      </c>
      <c r="P1947" s="10">
        <v>1715</v>
      </c>
      <c r="Q1947" t="str">
        <f>VLOOKUP(I1947,'CoC Range'!A$2:B$4899,2,FALSE())</f>
        <v>NC-503</v>
      </c>
      <c r="R1947">
        <f>IF(VLOOKUP(Q1947,'CoC Range'!B$2:C$4899,2,FALSE())="",1,0.5)</f>
        <v>1</v>
      </c>
    </row>
    <row r="1948" spans="1:18" ht="14.25" customHeight="1" x14ac:dyDescent="0.35">
      <c r="A1948" t="s">
        <v>13706</v>
      </c>
      <c r="B1948" t="s">
        <v>13707</v>
      </c>
      <c r="C1948" t="s">
        <v>13851</v>
      </c>
      <c r="D1948" t="s">
        <v>6520</v>
      </c>
      <c r="F1948">
        <v>0</v>
      </c>
      <c r="G1948" t="s">
        <v>13852</v>
      </c>
      <c r="H1948" t="s">
        <v>13853</v>
      </c>
      <c r="I1948">
        <v>37107</v>
      </c>
      <c r="J1948">
        <v>55071</v>
      </c>
      <c r="K1948">
        <v>55071</v>
      </c>
      <c r="L1948" s="10">
        <v>727</v>
      </c>
      <c r="M1948" s="10">
        <v>732</v>
      </c>
      <c r="N1948" s="10">
        <v>925</v>
      </c>
      <c r="O1948" s="10">
        <v>1241</v>
      </c>
      <c r="P1948" s="10">
        <v>1441</v>
      </c>
      <c r="Q1948" t="str">
        <f>VLOOKUP(I1948,'CoC Range'!A$2:B$4899,2,FALSE())</f>
        <v>NC-503</v>
      </c>
      <c r="R1948">
        <f>IF(VLOOKUP(Q1948,'CoC Range'!B$2:C$4899,2,FALSE())="",1,0.5)</f>
        <v>1</v>
      </c>
    </row>
    <row r="1949" spans="1:18" ht="14.25" customHeight="1" x14ac:dyDescent="0.35">
      <c r="A1949" t="s">
        <v>13706</v>
      </c>
      <c r="B1949" t="s">
        <v>13707</v>
      </c>
      <c r="C1949" t="s">
        <v>13854</v>
      </c>
      <c r="D1949" t="s">
        <v>3619</v>
      </c>
      <c r="F1949">
        <v>1</v>
      </c>
      <c r="G1949" t="s">
        <v>13855</v>
      </c>
      <c r="H1949" t="s">
        <v>13856</v>
      </c>
      <c r="I1949">
        <v>37109</v>
      </c>
      <c r="J1949">
        <v>87933</v>
      </c>
      <c r="K1949">
        <v>87933</v>
      </c>
      <c r="L1949" s="10">
        <v>917</v>
      </c>
      <c r="M1949" s="10">
        <v>953</v>
      </c>
      <c r="N1949" s="10">
        <v>1054</v>
      </c>
      <c r="O1949" s="10">
        <v>1461</v>
      </c>
      <c r="P1949" s="10">
        <v>1728</v>
      </c>
      <c r="Q1949" t="str">
        <f>VLOOKUP(I1949,'CoC Range'!A$2:B$4899,2,FALSE())</f>
        <v>NC-509</v>
      </c>
      <c r="R1949">
        <f>IF(VLOOKUP(Q1949,'CoC Range'!B$2:C$4899,2,FALSE())="",1,0.5)</f>
        <v>1</v>
      </c>
    </row>
    <row r="1950" spans="1:18" ht="14.25" customHeight="1" x14ac:dyDescent="0.35">
      <c r="A1950" t="s">
        <v>13706</v>
      </c>
      <c r="B1950" t="s">
        <v>13707</v>
      </c>
      <c r="C1950" t="s">
        <v>13857</v>
      </c>
      <c r="D1950" t="s">
        <v>6523</v>
      </c>
      <c r="F1950">
        <v>0</v>
      </c>
      <c r="G1950" t="s">
        <v>13858</v>
      </c>
      <c r="H1950" t="s">
        <v>13859</v>
      </c>
      <c r="I1950">
        <v>37111</v>
      </c>
      <c r="J1950">
        <v>44629</v>
      </c>
      <c r="K1950">
        <v>44629</v>
      </c>
      <c r="L1950" s="10">
        <v>782</v>
      </c>
      <c r="M1950" s="10">
        <v>790</v>
      </c>
      <c r="N1950" s="10">
        <v>925</v>
      </c>
      <c r="O1950" s="10">
        <v>1180</v>
      </c>
      <c r="P1950" s="10">
        <v>1225</v>
      </c>
      <c r="Q1950" t="str">
        <f>VLOOKUP(I1950,'CoC Range'!A$2:B$4899,2,FALSE())</f>
        <v>NC-503</v>
      </c>
      <c r="R1950">
        <f>IF(VLOOKUP(Q1950,'CoC Range'!B$2:C$4899,2,FALSE())="",1,0.5)</f>
        <v>1</v>
      </c>
    </row>
    <row r="1951" spans="1:18" ht="14.25" customHeight="1" x14ac:dyDescent="0.35">
      <c r="A1951" t="s">
        <v>13706</v>
      </c>
      <c r="B1951" t="s">
        <v>13707</v>
      </c>
      <c r="C1951" t="s">
        <v>13860</v>
      </c>
      <c r="D1951" t="s">
        <v>3413</v>
      </c>
      <c r="F1951">
        <v>0</v>
      </c>
      <c r="G1951" t="s">
        <v>13861</v>
      </c>
      <c r="H1951" t="s">
        <v>13862</v>
      </c>
      <c r="I1951">
        <v>37113</v>
      </c>
      <c r="J1951">
        <v>37088</v>
      </c>
      <c r="K1951">
        <v>37088</v>
      </c>
      <c r="L1951" s="10">
        <v>681</v>
      </c>
      <c r="M1951" s="10">
        <v>830</v>
      </c>
      <c r="N1951" s="10">
        <v>987</v>
      </c>
      <c r="O1951" s="10">
        <v>1183</v>
      </c>
      <c r="P1951" s="10">
        <v>1325</v>
      </c>
      <c r="Q1951" t="str">
        <f>VLOOKUP(I1951,'CoC Range'!A$2:B$4899,2,FALSE())</f>
        <v>NC-503</v>
      </c>
      <c r="R1951">
        <f>IF(VLOOKUP(Q1951,'CoC Range'!B$2:C$4899,2,FALSE())="",1,0.5)</f>
        <v>1</v>
      </c>
    </row>
    <row r="1952" spans="1:18" ht="14.25" customHeight="1" x14ac:dyDescent="0.35">
      <c r="A1952" t="s">
        <v>13706</v>
      </c>
      <c r="B1952" t="s">
        <v>13707</v>
      </c>
      <c r="C1952" t="s">
        <v>13738</v>
      </c>
      <c r="D1952" t="s">
        <v>3415</v>
      </c>
      <c r="F1952">
        <v>1</v>
      </c>
      <c r="G1952" t="s">
        <v>13739</v>
      </c>
      <c r="H1952" t="s">
        <v>13863</v>
      </c>
      <c r="I1952">
        <v>37115</v>
      </c>
      <c r="J1952">
        <v>21414</v>
      </c>
      <c r="K1952">
        <v>21414</v>
      </c>
      <c r="L1952" s="10">
        <v>1227</v>
      </c>
      <c r="M1952" s="10">
        <v>1429</v>
      </c>
      <c r="N1952" s="10">
        <v>1567</v>
      </c>
      <c r="O1952" s="10">
        <v>1905</v>
      </c>
      <c r="P1952" s="10">
        <v>2629</v>
      </c>
      <c r="Q1952" t="str">
        <f>VLOOKUP(I1952,'CoC Range'!A$2:B$4899,2,FALSE())</f>
        <v>NC-503</v>
      </c>
      <c r="R1952">
        <f>IF(VLOOKUP(Q1952,'CoC Range'!B$2:C$4899,2,FALSE())="",1,0.5)</f>
        <v>1</v>
      </c>
    </row>
    <row r="1953" spans="1:18" ht="14.25" customHeight="1" x14ac:dyDescent="0.35">
      <c r="A1953" t="s">
        <v>13706</v>
      </c>
      <c r="B1953" t="s">
        <v>13707</v>
      </c>
      <c r="C1953" t="s">
        <v>13864</v>
      </c>
      <c r="D1953" t="s">
        <v>4012</v>
      </c>
      <c r="F1953">
        <v>0</v>
      </c>
      <c r="G1953" t="s">
        <v>13865</v>
      </c>
      <c r="H1953" t="s">
        <v>13866</v>
      </c>
      <c r="I1953">
        <v>37117</v>
      </c>
      <c r="J1953">
        <v>21992</v>
      </c>
      <c r="K1953">
        <v>21992</v>
      </c>
      <c r="L1953" s="10">
        <v>700</v>
      </c>
      <c r="M1953" s="10">
        <v>705</v>
      </c>
      <c r="N1953" s="10">
        <v>925</v>
      </c>
      <c r="O1953" s="10">
        <v>1220</v>
      </c>
      <c r="P1953" s="10">
        <v>1225</v>
      </c>
      <c r="Q1953" t="str">
        <f>VLOOKUP(I1953,'CoC Range'!A$2:B$4899,2,FALSE())</f>
        <v>NC-503</v>
      </c>
      <c r="R1953">
        <f>IF(VLOOKUP(Q1953,'CoC Range'!B$2:C$4899,2,FALSE())="",1,0.5)</f>
        <v>1</v>
      </c>
    </row>
    <row r="1954" spans="1:18" ht="14.25" customHeight="1" x14ac:dyDescent="0.35">
      <c r="A1954" t="s">
        <v>13706</v>
      </c>
      <c r="B1954" t="s">
        <v>13707</v>
      </c>
      <c r="C1954" t="s">
        <v>13742</v>
      </c>
      <c r="D1954" t="s">
        <v>6528</v>
      </c>
      <c r="F1954">
        <v>1</v>
      </c>
      <c r="G1954" t="s">
        <v>13743</v>
      </c>
      <c r="H1954" t="s">
        <v>13867</v>
      </c>
      <c r="I1954">
        <v>37119</v>
      </c>
      <c r="J1954">
        <v>1115403</v>
      </c>
      <c r="K1954">
        <v>1115403</v>
      </c>
      <c r="L1954" s="10">
        <v>1469</v>
      </c>
      <c r="M1954" s="10">
        <v>1538</v>
      </c>
      <c r="N1954" s="10">
        <v>1686</v>
      </c>
      <c r="O1954" s="10">
        <v>2076</v>
      </c>
      <c r="P1954" s="10">
        <v>2637</v>
      </c>
      <c r="Q1954" t="str">
        <f>VLOOKUP(I1954,'CoC Range'!A$2:B$4899,2,FALSE())</f>
        <v>NC-505</v>
      </c>
      <c r="R1954">
        <f>IF(VLOOKUP(Q1954,'CoC Range'!B$2:C$4899,2,FALSE())="",1,0.5)</f>
        <v>1</v>
      </c>
    </row>
    <row r="1955" spans="1:18" ht="14.25" customHeight="1" x14ac:dyDescent="0.35">
      <c r="A1955" t="s">
        <v>13706</v>
      </c>
      <c r="B1955" t="s">
        <v>13707</v>
      </c>
      <c r="C1955" t="s">
        <v>13868</v>
      </c>
      <c r="D1955" t="s">
        <v>4226</v>
      </c>
      <c r="F1955">
        <v>0</v>
      </c>
      <c r="G1955" t="s">
        <v>13869</v>
      </c>
      <c r="H1955" t="s">
        <v>13870</v>
      </c>
      <c r="I1955">
        <v>37121</v>
      </c>
      <c r="J1955">
        <v>14989</v>
      </c>
      <c r="K1955">
        <v>14989</v>
      </c>
      <c r="L1955" s="10">
        <v>700</v>
      </c>
      <c r="M1955" s="10">
        <v>705</v>
      </c>
      <c r="N1955" s="10">
        <v>925</v>
      </c>
      <c r="O1955" s="10">
        <v>1134</v>
      </c>
      <c r="P1955" s="10">
        <v>1225</v>
      </c>
      <c r="Q1955" t="str">
        <f>VLOOKUP(I1955,'CoC Range'!A$2:B$4899,2,FALSE())</f>
        <v>NC-516</v>
      </c>
      <c r="R1955">
        <f>IF(VLOOKUP(Q1955,'CoC Range'!B$2:C$4899,2,FALSE())="",1,0.5)</f>
        <v>1</v>
      </c>
    </row>
    <row r="1956" spans="1:18" ht="14.25" customHeight="1" x14ac:dyDescent="0.35">
      <c r="A1956" t="s">
        <v>13706</v>
      </c>
      <c r="B1956" t="s">
        <v>13707</v>
      </c>
      <c r="C1956" t="s">
        <v>13871</v>
      </c>
      <c r="D1956" t="s">
        <v>3427</v>
      </c>
      <c r="F1956">
        <v>0</v>
      </c>
      <c r="G1956" t="s">
        <v>13872</v>
      </c>
      <c r="H1956" t="s">
        <v>13873</v>
      </c>
      <c r="I1956">
        <v>37123</v>
      </c>
      <c r="J1956">
        <v>25839</v>
      </c>
      <c r="K1956">
        <v>25839</v>
      </c>
      <c r="L1956" s="10">
        <v>789</v>
      </c>
      <c r="M1956" s="10">
        <v>794</v>
      </c>
      <c r="N1956" s="10">
        <v>925</v>
      </c>
      <c r="O1956" s="10">
        <v>1252</v>
      </c>
      <c r="P1956" s="10">
        <v>1552</v>
      </c>
      <c r="Q1956" t="str">
        <f>VLOOKUP(I1956,'CoC Range'!A$2:B$4899,2,FALSE())</f>
        <v>NC-503</v>
      </c>
      <c r="R1956">
        <f>IF(VLOOKUP(Q1956,'CoC Range'!B$2:C$4899,2,FALSE())="",1,0.5)</f>
        <v>1</v>
      </c>
    </row>
    <row r="1957" spans="1:18" ht="14.25" customHeight="1" x14ac:dyDescent="0.35">
      <c r="A1957" t="s">
        <v>13706</v>
      </c>
      <c r="B1957" t="s">
        <v>13707</v>
      </c>
      <c r="C1957" t="s">
        <v>13874</v>
      </c>
      <c r="D1957" t="s">
        <v>6532</v>
      </c>
      <c r="F1957">
        <v>1</v>
      </c>
      <c r="G1957" t="s">
        <v>13875</v>
      </c>
      <c r="H1957" t="s">
        <v>13876</v>
      </c>
      <c r="I1957">
        <v>37125</v>
      </c>
      <c r="J1957">
        <v>100759</v>
      </c>
      <c r="K1957">
        <v>100759</v>
      </c>
      <c r="L1957" s="10">
        <v>1157</v>
      </c>
      <c r="M1957" s="10">
        <v>1239</v>
      </c>
      <c r="N1957" s="10">
        <v>1358</v>
      </c>
      <c r="O1957" s="10">
        <v>1889</v>
      </c>
      <c r="P1957" s="10">
        <v>2278</v>
      </c>
      <c r="Q1957" t="str">
        <f>VLOOKUP(I1957,'CoC Range'!A$2:B$4899,2,FALSE())</f>
        <v>NC-503</v>
      </c>
      <c r="R1957">
        <f>IF(VLOOKUP(Q1957,'CoC Range'!B$2:C$4899,2,FALSE())="",1,0.5)</f>
        <v>1</v>
      </c>
    </row>
    <row r="1958" spans="1:18" ht="14.25" customHeight="1" x14ac:dyDescent="0.35">
      <c r="A1958" t="s">
        <v>13706</v>
      </c>
      <c r="B1958" t="s">
        <v>13707</v>
      </c>
      <c r="C1958" t="s">
        <v>13796</v>
      </c>
      <c r="D1958" t="s">
        <v>6534</v>
      </c>
      <c r="F1958">
        <v>1</v>
      </c>
      <c r="G1958" t="s">
        <v>13797</v>
      </c>
      <c r="H1958" t="s">
        <v>13877</v>
      </c>
      <c r="I1958">
        <v>37127</v>
      </c>
      <c r="J1958">
        <v>95015</v>
      </c>
      <c r="K1958">
        <v>95015</v>
      </c>
      <c r="L1958" s="10">
        <v>913</v>
      </c>
      <c r="M1958" s="10">
        <v>918</v>
      </c>
      <c r="N1958" s="10">
        <v>1143</v>
      </c>
      <c r="O1958" s="10">
        <v>1550</v>
      </c>
      <c r="P1958" s="10">
        <v>1812</v>
      </c>
      <c r="Q1958" t="str">
        <f>VLOOKUP(I1958,'CoC Range'!A$2:B$4899,2,FALSE())</f>
        <v>NC-503</v>
      </c>
      <c r="R1958">
        <f>IF(VLOOKUP(Q1958,'CoC Range'!B$2:C$4899,2,FALSE())="",1,0.5)</f>
        <v>1</v>
      </c>
    </row>
    <row r="1959" spans="1:18" ht="14.25" customHeight="1" x14ac:dyDescent="0.35">
      <c r="A1959" t="s">
        <v>13706</v>
      </c>
      <c r="B1959" t="s">
        <v>13707</v>
      </c>
      <c r="C1959" t="s">
        <v>13878</v>
      </c>
      <c r="D1959" t="s">
        <v>6536</v>
      </c>
      <c r="F1959">
        <v>1</v>
      </c>
      <c r="G1959" t="s">
        <v>13879</v>
      </c>
      <c r="H1959" t="s">
        <v>13880</v>
      </c>
      <c r="I1959">
        <v>37129</v>
      </c>
      <c r="J1959">
        <v>228134</v>
      </c>
      <c r="K1959">
        <v>228134</v>
      </c>
      <c r="L1959" s="10">
        <v>1144</v>
      </c>
      <c r="M1959" s="10">
        <v>1513</v>
      </c>
      <c r="N1959" s="10">
        <v>1659</v>
      </c>
      <c r="O1959" s="10">
        <v>2178</v>
      </c>
      <c r="P1959" s="10">
        <v>2319</v>
      </c>
      <c r="Q1959" t="str">
        <f>VLOOKUP(I1959,'CoC Range'!A$2:B$4899,2,FALSE())</f>
        <v>NC-506</v>
      </c>
      <c r="R1959">
        <f>IF(VLOOKUP(Q1959,'CoC Range'!B$2:C$4899,2,FALSE())="",1,0.5)</f>
        <v>1</v>
      </c>
    </row>
    <row r="1960" spans="1:18" ht="14.25" customHeight="1" x14ac:dyDescent="0.35">
      <c r="A1960" t="s">
        <v>13706</v>
      </c>
      <c r="B1960" t="s">
        <v>13707</v>
      </c>
      <c r="C1960" t="s">
        <v>13881</v>
      </c>
      <c r="D1960" t="s">
        <v>6538</v>
      </c>
      <c r="F1960">
        <v>0</v>
      </c>
      <c r="G1960" t="s">
        <v>13882</v>
      </c>
      <c r="H1960" t="s">
        <v>13883</v>
      </c>
      <c r="I1960">
        <v>37131</v>
      </c>
      <c r="J1960">
        <v>17528</v>
      </c>
      <c r="K1960">
        <v>17528</v>
      </c>
      <c r="L1960" s="10">
        <v>736</v>
      </c>
      <c r="M1960" s="10">
        <v>741</v>
      </c>
      <c r="N1960" s="10">
        <v>972</v>
      </c>
      <c r="O1960" s="10">
        <v>1165</v>
      </c>
      <c r="P1960" s="10">
        <v>1344</v>
      </c>
      <c r="Q1960" t="str">
        <f>VLOOKUP(I1960,'CoC Range'!A$2:B$4899,2,FALSE())</f>
        <v>NC-503</v>
      </c>
      <c r="R1960">
        <f>IF(VLOOKUP(Q1960,'CoC Range'!B$2:C$4899,2,FALSE())="",1,0.5)</f>
        <v>1</v>
      </c>
    </row>
    <row r="1961" spans="1:18" ht="14.25" customHeight="1" x14ac:dyDescent="0.35">
      <c r="A1961" t="s">
        <v>13706</v>
      </c>
      <c r="B1961" t="s">
        <v>13707</v>
      </c>
      <c r="C1961" t="s">
        <v>13884</v>
      </c>
      <c r="D1961" t="s">
        <v>6540</v>
      </c>
      <c r="F1961">
        <v>1</v>
      </c>
      <c r="G1961" t="s">
        <v>13885</v>
      </c>
      <c r="H1961" t="s">
        <v>13886</v>
      </c>
      <c r="I1961">
        <v>37133</v>
      </c>
      <c r="J1961">
        <v>203686</v>
      </c>
      <c r="K1961">
        <v>203686</v>
      </c>
      <c r="L1961" s="10">
        <v>929</v>
      </c>
      <c r="M1961" s="10">
        <v>935</v>
      </c>
      <c r="N1961" s="10">
        <v>1173</v>
      </c>
      <c r="O1961" s="10">
        <v>1631</v>
      </c>
      <c r="P1961" s="10">
        <v>1968</v>
      </c>
      <c r="Q1961" t="str">
        <f>VLOOKUP(I1961,'CoC Range'!A$2:B$4899,2,FALSE())</f>
        <v>NC-503</v>
      </c>
      <c r="R1961">
        <f>IF(VLOOKUP(Q1961,'CoC Range'!B$2:C$4899,2,FALSE())="",1,0.5)</f>
        <v>1</v>
      </c>
    </row>
    <row r="1962" spans="1:18" ht="14.25" customHeight="1" x14ac:dyDescent="0.35">
      <c r="A1962" t="s">
        <v>13706</v>
      </c>
      <c r="B1962" t="s">
        <v>13707</v>
      </c>
      <c r="C1962" t="s">
        <v>13756</v>
      </c>
      <c r="D1962" t="s">
        <v>3740</v>
      </c>
      <c r="F1962">
        <v>1</v>
      </c>
      <c r="G1962" t="s">
        <v>13757</v>
      </c>
      <c r="H1962" t="s">
        <v>13887</v>
      </c>
      <c r="I1962">
        <v>37135</v>
      </c>
      <c r="J1962">
        <v>145919</v>
      </c>
      <c r="K1962">
        <v>145919</v>
      </c>
      <c r="L1962" s="10">
        <v>1417</v>
      </c>
      <c r="M1962" s="10">
        <v>1507</v>
      </c>
      <c r="N1962" s="10">
        <v>1711</v>
      </c>
      <c r="O1962" s="10">
        <v>2117</v>
      </c>
      <c r="P1962" s="10">
        <v>2527</v>
      </c>
      <c r="Q1962" t="str">
        <f>VLOOKUP(I1962,'CoC Range'!A$2:B$4899,2,FALSE())</f>
        <v>NC-513</v>
      </c>
      <c r="R1962">
        <f>IF(VLOOKUP(Q1962,'CoC Range'!B$2:C$4899,2,FALSE())="",1,0.5)</f>
        <v>1</v>
      </c>
    </row>
    <row r="1963" spans="1:18" ht="14.25" customHeight="1" x14ac:dyDescent="0.35">
      <c r="A1963" t="s">
        <v>13706</v>
      </c>
      <c r="B1963" t="s">
        <v>13707</v>
      </c>
      <c r="C1963" t="s">
        <v>13888</v>
      </c>
      <c r="D1963" t="s">
        <v>6543</v>
      </c>
      <c r="F1963">
        <v>0</v>
      </c>
      <c r="G1963" t="s">
        <v>13889</v>
      </c>
      <c r="H1963" t="s">
        <v>13890</v>
      </c>
      <c r="I1963">
        <v>37137</v>
      </c>
      <c r="J1963">
        <v>12317</v>
      </c>
      <c r="K1963">
        <v>12317</v>
      </c>
      <c r="L1963" s="10">
        <v>861</v>
      </c>
      <c r="M1963" s="10">
        <v>866</v>
      </c>
      <c r="N1963" s="10">
        <v>1077</v>
      </c>
      <c r="O1963" s="10">
        <v>1291</v>
      </c>
      <c r="P1963" s="10">
        <v>1618</v>
      </c>
      <c r="Q1963" t="str">
        <f>VLOOKUP(I1963,'CoC Range'!A$2:B$4899,2,FALSE())</f>
        <v>NC-503</v>
      </c>
      <c r="R1963">
        <f>IF(VLOOKUP(Q1963,'CoC Range'!B$2:C$4899,2,FALSE())="",1,0.5)</f>
        <v>1</v>
      </c>
    </row>
    <row r="1964" spans="1:18" ht="14.25" customHeight="1" x14ac:dyDescent="0.35">
      <c r="A1964" t="s">
        <v>13706</v>
      </c>
      <c r="B1964" t="s">
        <v>13707</v>
      </c>
      <c r="C1964" t="s">
        <v>13891</v>
      </c>
      <c r="D1964" t="s">
        <v>6545</v>
      </c>
      <c r="F1964">
        <v>0</v>
      </c>
      <c r="G1964" t="s">
        <v>13892</v>
      </c>
      <c r="H1964" t="s">
        <v>13893</v>
      </c>
      <c r="I1964">
        <v>37139</v>
      </c>
      <c r="J1964">
        <v>40454</v>
      </c>
      <c r="K1964">
        <v>40454</v>
      </c>
      <c r="L1964" s="10">
        <v>921</v>
      </c>
      <c r="M1964" s="10">
        <v>927</v>
      </c>
      <c r="N1964" s="10">
        <v>1216</v>
      </c>
      <c r="O1964" s="10">
        <v>1640</v>
      </c>
      <c r="P1964" s="10">
        <v>1899</v>
      </c>
      <c r="Q1964" t="str">
        <f>VLOOKUP(I1964,'CoC Range'!A$2:B$4899,2,FALSE())</f>
        <v>NC-503</v>
      </c>
      <c r="R1964">
        <f>IF(VLOOKUP(Q1964,'CoC Range'!B$2:C$4899,2,FALSE())="",1,0.5)</f>
        <v>1</v>
      </c>
    </row>
    <row r="1965" spans="1:18" ht="14.25" customHeight="1" x14ac:dyDescent="0.35">
      <c r="A1965" t="s">
        <v>13706</v>
      </c>
      <c r="B1965" t="s">
        <v>13707</v>
      </c>
      <c r="C1965" t="s">
        <v>13894</v>
      </c>
      <c r="D1965" t="s">
        <v>6547</v>
      </c>
      <c r="F1965">
        <v>1</v>
      </c>
      <c r="G1965" t="s">
        <v>13895</v>
      </c>
      <c r="H1965" t="s">
        <v>13896</v>
      </c>
      <c r="I1965">
        <v>37141</v>
      </c>
      <c r="J1965">
        <v>61592</v>
      </c>
      <c r="K1965">
        <v>61592</v>
      </c>
      <c r="L1965" s="10">
        <v>1016</v>
      </c>
      <c r="M1965" s="10">
        <v>1064</v>
      </c>
      <c r="N1965" s="10">
        <v>1166</v>
      </c>
      <c r="O1965" s="10">
        <v>1622</v>
      </c>
      <c r="P1965" s="10">
        <v>1956</v>
      </c>
      <c r="Q1965" t="str">
        <f>VLOOKUP(I1965,'CoC Range'!A$2:B$4899,2,FALSE())</f>
        <v>NC-506</v>
      </c>
      <c r="R1965">
        <f>IF(VLOOKUP(Q1965,'CoC Range'!B$2:C$4899,2,FALSE())="",1,0.5)</f>
        <v>1</v>
      </c>
    </row>
    <row r="1966" spans="1:18" ht="14.25" customHeight="1" x14ac:dyDescent="0.35">
      <c r="A1966" t="s">
        <v>13706</v>
      </c>
      <c r="B1966" t="s">
        <v>13707</v>
      </c>
      <c r="C1966" t="s">
        <v>13897</v>
      </c>
      <c r="D1966" t="s">
        <v>6549</v>
      </c>
      <c r="F1966">
        <v>0</v>
      </c>
      <c r="G1966" t="s">
        <v>13898</v>
      </c>
      <c r="H1966" t="s">
        <v>13899</v>
      </c>
      <c r="I1966">
        <v>37143</v>
      </c>
      <c r="J1966">
        <v>13053</v>
      </c>
      <c r="K1966">
        <v>13053</v>
      </c>
      <c r="L1966" s="10">
        <v>799</v>
      </c>
      <c r="M1966" s="10">
        <v>804</v>
      </c>
      <c r="N1966" s="10">
        <v>999</v>
      </c>
      <c r="O1966" s="10">
        <v>1382</v>
      </c>
      <c r="P1966" s="10">
        <v>1387</v>
      </c>
      <c r="Q1966" t="str">
        <f>VLOOKUP(I1966,'CoC Range'!A$2:B$4899,2,FALSE())</f>
        <v>NC-503</v>
      </c>
      <c r="R1966">
        <f>IF(VLOOKUP(Q1966,'CoC Range'!B$2:C$4899,2,FALSE())="",1,0.5)</f>
        <v>1</v>
      </c>
    </row>
    <row r="1967" spans="1:18" ht="14.25" customHeight="1" x14ac:dyDescent="0.35">
      <c r="A1967" t="s">
        <v>13706</v>
      </c>
      <c r="B1967" t="s">
        <v>13707</v>
      </c>
      <c r="C1967" t="s">
        <v>13900</v>
      </c>
      <c r="D1967" t="s">
        <v>6551</v>
      </c>
      <c r="F1967">
        <v>1</v>
      </c>
      <c r="G1967" t="s">
        <v>13901</v>
      </c>
      <c r="H1967" t="s">
        <v>13902</v>
      </c>
      <c r="I1967">
        <v>37145</v>
      </c>
      <c r="J1967">
        <v>39131</v>
      </c>
      <c r="K1967">
        <v>39131</v>
      </c>
      <c r="L1967" s="10">
        <v>739</v>
      </c>
      <c r="M1967" s="10">
        <v>744</v>
      </c>
      <c r="N1967" s="10">
        <v>948</v>
      </c>
      <c r="O1967" s="10">
        <v>1318</v>
      </c>
      <c r="P1967" s="10">
        <v>1377</v>
      </c>
      <c r="Q1967" t="str">
        <f>VLOOKUP(I1967,'CoC Range'!A$2:B$4899,2,FALSE())</f>
        <v>NC-503</v>
      </c>
      <c r="R1967">
        <f>IF(VLOOKUP(Q1967,'CoC Range'!B$2:C$4899,2,FALSE())="",1,0.5)</f>
        <v>1</v>
      </c>
    </row>
    <row r="1968" spans="1:18" ht="14.25" customHeight="1" x14ac:dyDescent="0.35">
      <c r="A1968" t="s">
        <v>13706</v>
      </c>
      <c r="B1968" t="s">
        <v>13707</v>
      </c>
      <c r="C1968" t="s">
        <v>13903</v>
      </c>
      <c r="D1968" t="s">
        <v>6553</v>
      </c>
      <c r="F1968">
        <v>1</v>
      </c>
      <c r="G1968" t="s">
        <v>13904</v>
      </c>
      <c r="H1968" t="s">
        <v>13905</v>
      </c>
      <c r="I1968">
        <v>37147</v>
      </c>
      <c r="J1968">
        <v>171196</v>
      </c>
      <c r="K1968">
        <v>171196</v>
      </c>
      <c r="L1968" s="10">
        <v>891</v>
      </c>
      <c r="M1968" s="10">
        <v>896</v>
      </c>
      <c r="N1968" s="10">
        <v>1095</v>
      </c>
      <c r="O1968" s="10">
        <v>1465</v>
      </c>
      <c r="P1968" s="10">
        <v>1837</v>
      </c>
      <c r="Q1968" t="str">
        <f>VLOOKUP(I1968,'CoC Range'!A$2:B$4899,2,FALSE())</f>
        <v>NC-503</v>
      </c>
      <c r="R1968">
        <f>IF(VLOOKUP(Q1968,'CoC Range'!B$2:C$4899,2,FALSE())="",1,0.5)</f>
        <v>1</v>
      </c>
    </row>
    <row r="1969" spans="1:18" ht="14.25" customHeight="1" x14ac:dyDescent="0.35">
      <c r="A1969" t="s">
        <v>13706</v>
      </c>
      <c r="B1969" t="s">
        <v>13707</v>
      </c>
      <c r="C1969" t="s">
        <v>13906</v>
      </c>
      <c r="D1969" t="s">
        <v>3647</v>
      </c>
      <c r="F1969">
        <v>0</v>
      </c>
      <c r="G1969" t="s">
        <v>13907</v>
      </c>
      <c r="H1969" t="s">
        <v>13908</v>
      </c>
      <c r="I1969">
        <v>37149</v>
      </c>
      <c r="J1969">
        <v>19538</v>
      </c>
      <c r="K1969">
        <v>19538</v>
      </c>
      <c r="L1969" s="10">
        <v>824</v>
      </c>
      <c r="M1969" s="10">
        <v>829</v>
      </c>
      <c r="N1969" s="10">
        <v>983</v>
      </c>
      <c r="O1969" s="10">
        <v>1351</v>
      </c>
      <c r="P1969" s="10">
        <v>1649</v>
      </c>
      <c r="Q1969" t="str">
        <f>VLOOKUP(I1969,'CoC Range'!A$2:B$4899,2,FALSE())</f>
        <v>NC-503</v>
      </c>
      <c r="R1969">
        <f>IF(VLOOKUP(Q1969,'CoC Range'!B$2:C$4899,2,FALSE())="",1,0.5)</f>
        <v>1</v>
      </c>
    </row>
    <row r="1970" spans="1:18" ht="14.25" customHeight="1" x14ac:dyDescent="0.35">
      <c r="A1970" t="s">
        <v>13706</v>
      </c>
      <c r="B1970" t="s">
        <v>13707</v>
      </c>
      <c r="C1970" t="s">
        <v>13816</v>
      </c>
      <c r="D1970" t="s">
        <v>3437</v>
      </c>
      <c r="F1970">
        <v>1</v>
      </c>
      <c r="G1970" t="s">
        <v>13817</v>
      </c>
      <c r="H1970" t="s">
        <v>13909</v>
      </c>
      <c r="I1970">
        <v>37151</v>
      </c>
      <c r="J1970">
        <v>144403</v>
      </c>
      <c r="K1970">
        <v>144403</v>
      </c>
      <c r="L1970" s="10">
        <v>1159</v>
      </c>
      <c r="M1970" s="10">
        <v>1213</v>
      </c>
      <c r="N1970" s="10">
        <v>1330</v>
      </c>
      <c r="O1970" s="10">
        <v>1703</v>
      </c>
      <c r="P1970" s="10">
        <v>1960</v>
      </c>
      <c r="Q1970" t="str">
        <f>VLOOKUP(I1970,'CoC Range'!A$2:B$4899,2,FALSE())</f>
        <v>NC-503</v>
      </c>
      <c r="R1970">
        <f>IF(VLOOKUP(Q1970,'CoC Range'!B$2:C$4899,2,FALSE())="",1,0.5)</f>
        <v>1</v>
      </c>
    </row>
    <row r="1971" spans="1:18" ht="14.25" customHeight="1" x14ac:dyDescent="0.35">
      <c r="A1971" t="s">
        <v>13706</v>
      </c>
      <c r="B1971" t="s">
        <v>13707</v>
      </c>
      <c r="C1971" t="s">
        <v>13910</v>
      </c>
      <c r="D1971" t="s">
        <v>4256</v>
      </c>
      <c r="F1971">
        <v>0</v>
      </c>
      <c r="G1971" t="s">
        <v>13911</v>
      </c>
      <c r="H1971" t="s">
        <v>13912</v>
      </c>
      <c r="I1971">
        <v>37153</v>
      </c>
      <c r="J1971">
        <v>43149</v>
      </c>
      <c r="K1971">
        <v>43149</v>
      </c>
      <c r="L1971" s="10">
        <v>714</v>
      </c>
      <c r="M1971" s="10">
        <v>814</v>
      </c>
      <c r="N1971" s="10">
        <v>925</v>
      </c>
      <c r="O1971" s="10">
        <v>1286</v>
      </c>
      <c r="P1971" s="10">
        <v>1406</v>
      </c>
      <c r="Q1971" t="str">
        <f>VLOOKUP(I1971,'CoC Range'!A$2:B$4899,2,FALSE())</f>
        <v>NC-503</v>
      </c>
      <c r="R1971">
        <f>IF(VLOOKUP(Q1971,'CoC Range'!B$2:C$4899,2,FALSE())="",1,0.5)</f>
        <v>1</v>
      </c>
    </row>
    <row r="1972" spans="1:18" ht="14.25" customHeight="1" x14ac:dyDescent="0.35">
      <c r="A1972" t="s">
        <v>13706</v>
      </c>
      <c r="B1972" t="s">
        <v>13707</v>
      </c>
      <c r="C1972" t="s">
        <v>13913</v>
      </c>
      <c r="D1972" t="s">
        <v>6558</v>
      </c>
      <c r="F1972">
        <v>0</v>
      </c>
      <c r="G1972" t="s">
        <v>13914</v>
      </c>
      <c r="H1972" t="s">
        <v>13915</v>
      </c>
      <c r="I1972">
        <v>37155</v>
      </c>
      <c r="J1972">
        <v>117573</v>
      </c>
      <c r="K1972">
        <v>117573</v>
      </c>
      <c r="L1972" s="10">
        <v>744</v>
      </c>
      <c r="M1972" s="10">
        <v>748</v>
      </c>
      <c r="N1972" s="10">
        <v>925</v>
      </c>
      <c r="O1972" s="10">
        <v>1187</v>
      </c>
      <c r="P1972" s="10">
        <v>1389</v>
      </c>
      <c r="Q1972" t="str">
        <f>VLOOKUP(I1972,'CoC Range'!A$2:B$4899,2,FALSE())</f>
        <v>NC-503</v>
      </c>
      <c r="R1972">
        <f>IF(VLOOKUP(Q1972,'CoC Range'!B$2:C$4899,2,FALSE())="",1,0.5)</f>
        <v>1</v>
      </c>
    </row>
    <row r="1973" spans="1:18" ht="14.25" customHeight="1" x14ac:dyDescent="0.35">
      <c r="A1973" t="s">
        <v>13706</v>
      </c>
      <c r="B1973" t="s">
        <v>13707</v>
      </c>
      <c r="C1973" t="s">
        <v>13916</v>
      </c>
      <c r="D1973" t="s">
        <v>6244</v>
      </c>
      <c r="F1973">
        <v>1</v>
      </c>
      <c r="G1973" t="s">
        <v>13917</v>
      </c>
      <c r="H1973" t="s">
        <v>13918</v>
      </c>
      <c r="I1973">
        <v>37157</v>
      </c>
      <c r="J1973">
        <v>91209</v>
      </c>
      <c r="K1973">
        <v>91209</v>
      </c>
      <c r="L1973" s="10">
        <v>717</v>
      </c>
      <c r="M1973" s="10">
        <v>793</v>
      </c>
      <c r="N1973" s="10">
        <v>1040</v>
      </c>
      <c r="O1973" s="10">
        <v>1286</v>
      </c>
      <c r="P1973" s="10">
        <v>1463</v>
      </c>
      <c r="Q1973" t="str">
        <f>VLOOKUP(I1973,'CoC Range'!A$2:B$4899,2,FALSE())</f>
        <v>NC-503</v>
      </c>
      <c r="R1973">
        <f>IF(VLOOKUP(Q1973,'CoC Range'!B$2:C$4899,2,FALSE())="",1,0.5)</f>
        <v>1</v>
      </c>
    </row>
    <row r="1974" spans="1:18" ht="14.25" customHeight="1" x14ac:dyDescent="0.35">
      <c r="A1974" t="s">
        <v>13706</v>
      </c>
      <c r="B1974" t="s">
        <v>13707</v>
      </c>
      <c r="C1974" t="s">
        <v>13919</v>
      </c>
      <c r="D1974" t="s">
        <v>5168</v>
      </c>
      <c r="F1974">
        <v>1</v>
      </c>
      <c r="G1974" t="s">
        <v>13920</v>
      </c>
      <c r="H1974" t="s">
        <v>13921</v>
      </c>
      <c r="I1974">
        <v>37159</v>
      </c>
      <c r="J1974">
        <v>147067</v>
      </c>
      <c r="K1974">
        <v>147067</v>
      </c>
      <c r="L1974" s="10">
        <v>952</v>
      </c>
      <c r="M1974" s="10">
        <v>958</v>
      </c>
      <c r="N1974" s="10">
        <v>1196</v>
      </c>
      <c r="O1974" s="10">
        <v>1573</v>
      </c>
      <c r="P1974" s="10">
        <v>2006</v>
      </c>
      <c r="Q1974" t="str">
        <f>VLOOKUP(I1974,'CoC Range'!A$2:B$4899,2,FALSE())</f>
        <v>NC-503</v>
      </c>
      <c r="R1974">
        <f>IF(VLOOKUP(Q1974,'CoC Range'!B$2:C$4899,2,FALSE())="",1,0.5)</f>
        <v>1</v>
      </c>
    </row>
    <row r="1975" spans="1:18" ht="14.25" customHeight="1" x14ac:dyDescent="0.35">
      <c r="A1975" t="s">
        <v>13706</v>
      </c>
      <c r="B1975" t="s">
        <v>13707</v>
      </c>
      <c r="C1975" t="s">
        <v>13922</v>
      </c>
      <c r="D1975" t="s">
        <v>6562</v>
      </c>
      <c r="F1975">
        <v>0</v>
      </c>
      <c r="G1975" t="s">
        <v>13923</v>
      </c>
      <c r="H1975" t="s">
        <v>13924</v>
      </c>
      <c r="I1975">
        <v>37161</v>
      </c>
      <c r="J1975">
        <v>64680</v>
      </c>
      <c r="K1975">
        <v>64680</v>
      </c>
      <c r="L1975" s="10">
        <v>801</v>
      </c>
      <c r="M1975" s="10">
        <v>806</v>
      </c>
      <c r="N1975" s="10">
        <v>925</v>
      </c>
      <c r="O1975" s="10">
        <v>1275</v>
      </c>
      <c r="P1975" s="10">
        <v>1332</v>
      </c>
      <c r="Q1975" t="str">
        <f>VLOOKUP(I1975,'CoC Range'!A$2:B$4899,2,FALSE())</f>
        <v>NC-503</v>
      </c>
      <c r="R1975">
        <f>IF(VLOOKUP(Q1975,'CoC Range'!B$2:C$4899,2,FALSE())="",1,0.5)</f>
        <v>1</v>
      </c>
    </row>
    <row r="1976" spans="1:18" ht="14.25" customHeight="1" x14ac:dyDescent="0.35">
      <c r="A1976" t="s">
        <v>13706</v>
      </c>
      <c r="B1976" t="s">
        <v>13707</v>
      </c>
      <c r="C1976" t="s">
        <v>13925</v>
      </c>
      <c r="D1976" t="s">
        <v>6564</v>
      </c>
      <c r="F1976">
        <v>0</v>
      </c>
      <c r="G1976" t="s">
        <v>13926</v>
      </c>
      <c r="H1976" t="s">
        <v>13927</v>
      </c>
      <c r="I1976">
        <v>37163</v>
      </c>
      <c r="J1976">
        <v>59317</v>
      </c>
      <c r="K1976">
        <v>59317</v>
      </c>
      <c r="L1976" s="10">
        <v>663</v>
      </c>
      <c r="M1976" s="10">
        <v>806</v>
      </c>
      <c r="N1976" s="10">
        <v>925</v>
      </c>
      <c r="O1976" s="10">
        <v>1109</v>
      </c>
      <c r="P1976" s="10">
        <v>1302</v>
      </c>
      <c r="Q1976" t="str">
        <f>VLOOKUP(I1976,'CoC Range'!A$2:B$4899,2,FALSE())</f>
        <v>NC-503</v>
      </c>
      <c r="R1976">
        <f>IF(VLOOKUP(Q1976,'CoC Range'!B$2:C$4899,2,FALSE())="",1,0.5)</f>
        <v>1</v>
      </c>
    </row>
    <row r="1977" spans="1:18" ht="14.25" customHeight="1" x14ac:dyDescent="0.35">
      <c r="A1977" t="s">
        <v>13706</v>
      </c>
      <c r="B1977" t="s">
        <v>13707</v>
      </c>
      <c r="C1977" t="s">
        <v>13928</v>
      </c>
      <c r="D1977" t="s">
        <v>5955</v>
      </c>
      <c r="F1977">
        <v>0</v>
      </c>
      <c r="G1977" t="s">
        <v>13929</v>
      </c>
      <c r="H1977" t="s">
        <v>13930</v>
      </c>
      <c r="I1977">
        <v>37165</v>
      </c>
      <c r="J1977">
        <v>34222</v>
      </c>
      <c r="K1977">
        <v>34222</v>
      </c>
      <c r="L1977" s="10">
        <v>750</v>
      </c>
      <c r="M1977" s="10">
        <v>755</v>
      </c>
      <c r="N1977" s="10">
        <v>925</v>
      </c>
      <c r="O1977" s="10">
        <v>1244</v>
      </c>
      <c r="P1977" s="10">
        <v>1249</v>
      </c>
      <c r="Q1977" t="str">
        <f>VLOOKUP(I1977,'CoC Range'!A$2:B$4899,2,FALSE())</f>
        <v>NC-503</v>
      </c>
      <c r="R1977">
        <f>IF(VLOOKUP(Q1977,'CoC Range'!B$2:C$4899,2,FALSE())="",1,0.5)</f>
        <v>1</v>
      </c>
    </row>
    <row r="1978" spans="1:18" ht="14.25" customHeight="1" x14ac:dyDescent="0.35">
      <c r="A1978" t="s">
        <v>13706</v>
      </c>
      <c r="B1978" t="s">
        <v>13707</v>
      </c>
      <c r="C1978" t="s">
        <v>13931</v>
      </c>
      <c r="D1978" t="s">
        <v>6567</v>
      </c>
      <c r="F1978">
        <v>0</v>
      </c>
      <c r="G1978" t="s">
        <v>13932</v>
      </c>
      <c r="H1978" t="s">
        <v>13933</v>
      </c>
      <c r="I1978">
        <v>37167</v>
      </c>
      <c r="J1978">
        <v>62723</v>
      </c>
      <c r="K1978">
        <v>62723</v>
      </c>
      <c r="L1978" s="10">
        <v>638</v>
      </c>
      <c r="M1978" s="10">
        <v>705</v>
      </c>
      <c r="N1978" s="10">
        <v>925</v>
      </c>
      <c r="O1978" s="10">
        <v>1281</v>
      </c>
      <c r="P1978" s="10">
        <v>1466</v>
      </c>
      <c r="Q1978" t="str">
        <f>VLOOKUP(I1978,'CoC Range'!A$2:B$4899,2,FALSE())</f>
        <v>NC-503</v>
      </c>
      <c r="R1978">
        <f>IF(VLOOKUP(Q1978,'CoC Range'!B$2:C$4899,2,FALSE())="",1,0.5)</f>
        <v>1</v>
      </c>
    </row>
    <row r="1979" spans="1:18" ht="14.25" customHeight="1" x14ac:dyDescent="0.35">
      <c r="A1979" t="s">
        <v>13706</v>
      </c>
      <c r="B1979" t="s">
        <v>13707</v>
      </c>
      <c r="C1979" t="s">
        <v>13789</v>
      </c>
      <c r="D1979" t="s">
        <v>6569</v>
      </c>
      <c r="F1979">
        <v>1</v>
      </c>
      <c r="G1979" t="s">
        <v>13790</v>
      </c>
      <c r="H1979" t="s">
        <v>13934</v>
      </c>
      <c r="I1979">
        <v>37169</v>
      </c>
      <c r="J1979">
        <v>44696</v>
      </c>
      <c r="K1979">
        <v>44696</v>
      </c>
      <c r="L1979" s="10">
        <v>995</v>
      </c>
      <c r="M1979" s="10">
        <v>1082</v>
      </c>
      <c r="N1979" s="10">
        <v>1232</v>
      </c>
      <c r="O1979" s="10">
        <v>1607</v>
      </c>
      <c r="P1979" s="10">
        <v>1898</v>
      </c>
      <c r="Q1979" t="str">
        <f>VLOOKUP(I1979,'CoC Range'!A$2:B$4899,2,FALSE())</f>
        <v>NC-503</v>
      </c>
      <c r="R1979">
        <f>IF(VLOOKUP(Q1979,'CoC Range'!B$2:C$4899,2,FALSE())="",1,0.5)</f>
        <v>1</v>
      </c>
    </row>
    <row r="1980" spans="1:18" ht="14.25" customHeight="1" x14ac:dyDescent="0.35">
      <c r="A1980" t="s">
        <v>13706</v>
      </c>
      <c r="B1980" t="s">
        <v>13707</v>
      </c>
      <c r="C1980" t="s">
        <v>13935</v>
      </c>
      <c r="D1980" t="s">
        <v>6571</v>
      </c>
      <c r="F1980">
        <v>0</v>
      </c>
      <c r="G1980" t="s">
        <v>13936</v>
      </c>
      <c r="H1980" t="s">
        <v>13937</v>
      </c>
      <c r="I1980">
        <v>37171</v>
      </c>
      <c r="J1980">
        <v>71429</v>
      </c>
      <c r="K1980">
        <v>71429</v>
      </c>
      <c r="L1980" s="10">
        <v>700</v>
      </c>
      <c r="M1980" s="10">
        <v>705</v>
      </c>
      <c r="N1980" s="10">
        <v>925</v>
      </c>
      <c r="O1980" s="10">
        <v>1109</v>
      </c>
      <c r="P1980" s="10">
        <v>1406</v>
      </c>
      <c r="Q1980" t="str">
        <f>VLOOKUP(I1980,'CoC Range'!A$2:B$4899,2,FALSE())</f>
        <v>NC-503</v>
      </c>
      <c r="R1980">
        <f>IF(VLOOKUP(Q1980,'CoC Range'!B$2:C$4899,2,FALSE())="",1,0.5)</f>
        <v>1</v>
      </c>
    </row>
    <row r="1981" spans="1:18" ht="14.25" customHeight="1" x14ac:dyDescent="0.35">
      <c r="A1981" t="s">
        <v>13706</v>
      </c>
      <c r="B1981" t="s">
        <v>13707</v>
      </c>
      <c r="C1981" t="s">
        <v>13938</v>
      </c>
      <c r="D1981" t="s">
        <v>6573</v>
      </c>
      <c r="F1981">
        <v>0</v>
      </c>
      <c r="G1981" t="s">
        <v>13939</v>
      </c>
      <c r="H1981" t="s">
        <v>13940</v>
      </c>
      <c r="I1981">
        <v>37173</v>
      </c>
      <c r="J1981">
        <v>14130</v>
      </c>
      <c r="K1981">
        <v>14130</v>
      </c>
      <c r="L1981" s="10">
        <v>806</v>
      </c>
      <c r="M1981" s="10">
        <v>813</v>
      </c>
      <c r="N1981" s="10">
        <v>925</v>
      </c>
      <c r="O1981" s="10">
        <v>1264</v>
      </c>
      <c r="P1981" s="10">
        <v>1390</v>
      </c>
      <c r="Q1981" t="str">
        <f>VLOOKUP(I1981,'CoC Range'!A$2:B$4899,2,FALSE())</f>
        <v>NC-503</v>
      </c>
      <c r="R1981">
        <f>IF(VLOOKUP(Q1981,'CoC Range'!B$2:C$4899,2,FALSE())="",1,0.5)</f>
        <v>1</v>
      </c>
    </row>
    <row r="1982" spans="1:18" ht="14.25" customHeight="1" x14ac:dyDescent="0.35">
      <c r="A1982" t="s">
        <v>13706</v>
      </c>
      <c r="B1982" t="s">
        <v>13707</v>
      </c>
      <c r="C1982" t="s">
        <v>13941</v>
      </c>
      <c r="D1982" t="s">
        <v>6575</v>
      </c>
      <c r="F1982">
        <v>0</v>
      </c>
      <c r="G1982" t="s">
        <v>13942</v>
      </c>
      <c r="H1982" t="s">
        <v>13943</v>
      </c>
      <c r="I1982">
        <v>37175</v>
      </c>
      <c r="J1982">
        <v>33131</v>
      </c>
      <c r="K1982">
        <v>33131</v>
      </c>
      <c r="L1982" s="10">
        <v>881</v>
      </c>
      <c r="M1982" s="10">
        <v>887</v>
      </c>
      <c r="N1982" s="10">
        <v>1164</v>
      </c>
      <c r="O1982" s="10">
        <v>1396</v>
      </c>
      <c r="P1982" s="10">
        <v>1749</v>
      </c>
      <c r="Q1982" t="str">
        <f>VLOOKUP(I1982,'CoC Range'!A$2:B$4899,2,FALSE())</f>
        <v>NC-503</v>
      </c>
      <c r="R1982">
        <f>IF(VLOOKUP(Q1982,'CoC Range'!B$2:C$4899,2,FALSE())="",1,0.5)</f>
        <v>1</v>
      </c>
    </row>
    <row r="1983" spans="1:18" ht="14.25" customHeight="1" x14ac:dyDescent="0.35">
      <c r="A1983" t="s">
        <v>13706</v>
      </c>
      <c r="B1983" t="s">
        <v>13707</v>
      </c>
      <c r="C1983" t="s">
        <v>13944</v>
      </c>
      <c r="D1983" t="s">
        <v>6577</v>
      </c>
      <c r="F1983">
        <v>0</v>
      </c>
      <c r="G1983" t="s">
        <v>13945</v>
      </c>
      <c r="H1983" t="s">
        <v>13946</v>
      </c>
      <c r="I1983">
        <v>37177</v>
      </c>
      <c r="J1983">
        <v>3389</v>
      </c>
      <c r="K1983">
        <v>3389</v>
      </c>
      <c r="L1983" s="10">
        <v>739</v>
      </c>
      <c r="M1983" s="10">
        <v>744</v>
      </c>
      <c r="N1983" s="10">
        <v>925</v>
      </c>
      <c r="O1983" s="10">
        <v>1286</v>
      </c>
      <c r="P1983" s="10">
        <v>1390</v>
      </c>
      <c r="Q1983" t="str">
        <f>VLOOKUP(I1983,'CoC Range'!A$2:B$4899,2,FALSE())</f>
        <v>NC-503</v>
      </c>
      <c r="R1983">
        <f>IF(VLOOKUP(Q1983,'CoC Range'!B$2:C$4899,2,FALSE())="",1,0.5)</f>
        <v>1</v>
      </c>
    </row>
    <row r="1984" spans="1:18" ht="14.25" customHeight="1" x14ac:dyDescent="0.35">
      <c r="A1984" t="s">
        <v>13706</v>
      </c>
      <c r="B1984" t="s">
        <v>13707</v>
      </c>
      <c r="C1984" t="s">
        <v>13742</v>
      </c>
      <c r="D1984" t="s">
        <v>3672</v>
      </c>
      <c r="F1984">
        <v>1</v>
      </c>
      <c r="G1984" t="s">
        <v>13743</v>
      </c>
      <c r="H1984" t="s">
        <v>13947</v>
      </c>
      <c r="I1984">
        <v>37179</v>
      </c>
      <c r="J1984">
        <v>240109</v>
      </c>
      <c r="K1984">
        <v>240109</v>
      </c>
      <c r="L1984" s="10">
        <v>1469</v>
      </c>
      <c r="M1984" s="10">
        <v>1538</v>
      </c>
      <c r="N1984" s="10">
        <v>1686</v>
      </c>
      <c r="O1984" s="10">
        <v>2076</v>
      </c>
      <c r="P1984" s="10">
        <v>2637</v>
      </c>
      <c r="Q1984" t="str">
        <f>VLOOKUP(I1984,'CoC Range'!A$2:B$4899,2,FALSE())</f>
        <v>NC-503</v>
      </c>
      <c r="R1984">
        <f>IF(VLOOKUP(Q1984,'CoC Range'!B$2:C$4899,2,FALSE())="",1,0.5)</f>
        <v>1</v>
      </c>
    </row>
    <row r="1985" spans="1:18" ht="14.25" customHeight="1" x14ac:dyDescent="0.35">
      <c r="A1985" t="s">
        <v>13706</v>
      </c>
      <c r="B1985" t="s">
        <v>13707</v>
      </c>
      <c r="C1985" t="s">
        <v>13948</v>
      </c>
      <c r="D1985" t="s">
        <v>6580</v>
      </c>
      <c r="F1985">
        <v>0</v>
      </c>
      <c r="G1985" t="s">
        <v>13949</v>
      </c>
      <c r="H1985" t="s">
        <v>13950</v>
      </c>
      <c r="I1985">
        <v>37181</v>
      </c>
      <c r="J1985">
        <v>42492</v>
      </c>
      <c r="K1985">
        <v>42492</v>
      </c>
      <c r="L1985" s="10">
        <v>738</v>
      </c>
      <c r="M1985" s="10">
        <v>743</v>
      </c>
      <c r="N1985" s="10">
        <v>975</v>
      </c>
      <c r="O1985" s="10">
        <v>1197</v>
      </c>
      <c r="P1985" s="10">
        <v>1318</v>
      </c>
      <c r="Q1985" t="str">
        <f>VLOOKUP(I1985,'CoC Range'!A$2:B$4899,2,FALSE())</f>
        <v>NC-503</v>
      </c>
      <c r="R1985">
        <f>IF(VLOOKUP(Q1985,'CoC Range'!B$2:C$4899,2,FALSE())="",1,0.5)</f>
        <v>1</v>
      </c>
    </row>
    <row r="1986" spans="1:18" ht="14.25" customHeight="1" x14ac:dyDescent="0.35">
      <c r="A1986" t="s">
        <v>13706</v>
      </c>
      <c r="B1986" t="s">
        <v>13707</v>
      </c>
      <c r="C1986" t="s">
        <v>13800</v>
      </c>
      <c r="D1986" t="s">
        <v>6582</v>
      </c>
      <c r="F1986">
        <v>1</v>
      </c>
      <c r="G1986" t="s">
        <v>13801</v>
      </c>
      <c r="H1986" t="s">
        <v>13951</v>
      </c>
      <c r="I1986">
        <v>37183</v>
      </c>
      <c r="J1986">
        <v>1132103</v>
      </c>
      <c r="K1986">
        <v>1132103</v>
      </c>
      <c r="L1986" s="10">
        <v>1524</v>
      </c>
      <c r="M1986" s="10">
        <v>1596</v>
      </c>
      <c r="N1986" s="10">
        <v>1750</v>
      </c>
      <c r="O1986" s="10">
        <v>2196</v>
      </c>
      <c r="P1986" s="10">
        <v>2936</v>
      </c>
      <c r="Q1986" t="str">
        <f>VLOOKUP(I1986,'CoC Range'!A$2:B$4899,2,FALSE())</f>
        <v>NC-507</v>
      </c>
      <c r="R1986">
        <f>IF(VLOOKUP(Q1986,'CoC Range'!B$2:C$4899,2,FALSE())="",1,0.5)</f>
        <v>1</v>
      </c>
    </row>
    <row r="1987" spans="1:18" ht="14.25" customHeight="1" x14ac:dyDescent="0.35">
      <c r="A1987" t="s">
        <v>13706</v>
      </c>
      <c r="B1987" t="s">
        <v>13707</v>
      </c>
      <c r="C1987" t="s">
        <v>13952</v>
      </c>
      <c r="D1987" t="s">
        <v>4306</v>
      </c>
      <c r="F1987">
        <v>0</v>
      </c>
      <c r="G1987" t="s">
        <v>13953</v>
      </c>
      <c r="H1987" t="s">
        <v>13954</v>
      </c>
      <c r="I1987">
        <v>37185</v>
      </c>
      <c r="J1987">
        <v>18803</v>
      </c>
      <c r="K1987">
        <v>18803</v>
      </c>
      <c r="L1987" s="10">
        <v>700</v>
      </c>
      <c r="M1987" s="10">
        <v>705</v>
      </c>
      <c r="N1987" s="10">
        <v>925</v>
      </c>
      <c r="O1987" s="10">
        <v>1172</v>
      </c>
      <c r="P1987" s="10">
        <v>1239</v>
      </c>
      <c r="Q1987" t="str">
        <f>VLOOKUP(I1987,'CoC Range'!A$2:B$4899,2,FALSE())</f>
        <v>NC-503</v>
      </c>
      <c r="R1987">
        <f>IF(VLOOKUP(Q1987,'CoC Range'!B$2:C$4899,2,FALSE())="",1,0.5)</f>
        <v>1</v>
      </c>
    </row>
    <row r="1988" spans="1:18" ht="14.25" customHeight="1" x14ac:dyDescent="0.35">
      <c r="A1988" t="s">
        <v>13706</v>
      </c>
      <c r="B1988" t="s">
        <v>13707</v>
      </c>
      <c r="C1988" t="s">
        <v>13955</v>
      </c>
      <c r="D1988" t="s">
        <v>3455</v>
      </c>
      <c r="F1988">
        <v>0</v>
      </c>
      <c r="G1988" t="s">
        <v>13956</v>
      </c>
      <c r="H1988" t="s">
        <v>13957</v>
      </c>
      <c r="I1988">
        <v>37187</v>
      </c>
      <c r="J1988">
        <v>11051</v>
      </c>
      <c r="K1988">
        <v>11051</v>
      </c>
      <c r="L1988" s="10">
        <v>739</v>
      </c>
      <c r="M1988" s="10">
        <v>744</v>
      </c>
      <c r="N1988" s="10">
        <v>925</v>
      </c>
      <c r="O1988" s="10">
        <v>1197</v>
      </c>
      <c r="P1988" s="10">
        <v>1391</v>
      </c>
      <c r="Q1988" t="str">
        <f>VLOOKUP(I1988,'CoC Range'!A$2:B$4899,2,FALSE())</f>
        <v>NC-503</v>
      </c>
      <c r="R1988">
        <f>IF(VLOOKUP(Q1988,'CoC Range'!B$2:C$4899,2,FALSE())="",1,0.5)</f>
        <v>1</v>
      </c>
    </row>
    <row r="1989" spans="1:18" ht="14.25" customHeight="1" x14ac:dyDescent="0.35">
      <c r="A1989" t="s">
        <v>13706</v>
      </c>
      <c r="B1989" t="s">
        <v>13707</v>
      </c>
      <c r="C1989" t="s">
        <v>13958</v>
      </c>
      <c r="D1989" t="s">
        <v>6586</v>
      </c>
      <c r="F1989">
        <v>0</v>
      </c>
      <c r="G1989" t="s">
        <v>13959</v>
      </c>
      <c r="H1989" t="s">
        <v>13960</v>
      </c>
      <c r="I1989">
        <v>37189</v>
      </c>
      <c r="J1989">
        <v>54540</v>
      </c>
      <c r="K1989">
        <v>54540</v>
      </c>
      <c r="L1989" s="10">
        <v>822</v>
      </c>
      <c r="M1989" s="10">
        <v>988</v>
      </c>
      <c r="N1989" s="10">
        <v>1177</v>
      </c>
      <c r="O1989" s="10">
        <v>1504</v>
      </c>
      <c r="P1989" s="10">
        <v>1974</v>
      </c>
      <c r="Q1989" t="str">
        <f>VLOOKUP(I1989,'CoC Range'!A$2:B$4899,2,FALSE())</f>
        <v>NC-516</v>
      </c>
      <c r="R1989">
        <f>IF(VLOOKUP(Q1989,'CoC Range'!B$2:C$4899,2,FALSE())="",1,0.5)</f>
        <v>1</v>
      </c>
    </row>
    <row r="1990" spans="1:18" ht="14.25" customHeight="1" x14ac:dyDescent="0.35">
      <c r="A1990" t="s">
        <v>13706</v>
      </c>
      <c r="B1990" t="s">
        <v>13707</v>
      </c>
      <c r="C1990" t="s">
        <v>13961</v>
      </c>
      <c r="D1990" t="s">
        <v>4309</v>
      </c>
      <c r="F1990">
        <v>1</v>
      </c>
      <c r="G1990" t="s">
        <v>13962</v>
      </c>
      <c r="H1990" t="s">
        <v>13963</v>
      </c>
      <c r="I1990">
        <v>37191</v>
      </c>
      <c r="J1990">
        <v>117480</v>
      </c>
      <c r="K1990">
        <v>117480</v>
      </c>
      <c r="L1990" s="10">
        <v>942</v>
      </c>
      <c r="M1990" s="10">
        <v>948</v>
      </c>
      <c r="N1990" s="10">
        <v>1244</v>
      </c>
      <c r="O1990" s="10">
        <v>1496</v>
      </c>
      <c r="P1990" s="10">
        <v>2021</v>
      </c>
      <c r="Q1990" t="str">
        <f>VLOOKUP(I1990,'CoC Range'!A$2:B$4899,2,FALSE())</f>
        <v>NC-503</v>
      </c>
      <c r="R1990">
        <f>IF(VLOOKUP(Q1990,'CoC Range'!B$2:C$4899,2,FALSE())="",1,0.5)</f>
        <v>1</v>
      </c>
    </row>
    <row r="1991" spans="1:18" ht="14.25" customHeight="1" x14ac:dyDescent="0.35">
      <c r="A1991" t="s">
        <v>13706</v>
      </c>
      <c r="B1991" t="s">
        <v>13707</v>
      </c>
      <c r="C1991" t="s">
        <v>13964</v>
      </c>
      <c r="D1991" t="s">
        <v>4319</v>
      </c>
      <c r="F1991">
        <v>0</v>
      </c>
      <c r="G1991" t="s">
        <v>13965</v>
      </c>
      <c r="H1991" t="s">
        <v>13966</v>
      </c>
      <c r="I1991">
        <v>37193</v>
      </c>
      <c r="J1991">
        <v>66125</v>
      </c>
      <c r="K1991">
        <v>66125</v>
      </c>
      <c r="L1991" s="10">
        <v>782</v>
      </c>
      <c r="M1991" s="10">
        <v>793</v>
      </c>
      <c r="N1991" s="10">
        <v>925</v>
      </c>
      <c r="O1991" s="10">
        <v>1233</v>
      </c>
      <c r="P1991" s="10">
        <v>1538</v>
      </c>
      <c r="Q1991" t="str">
        <f>VLOOKUP(I1991,'CoC Range'!A$2:B$4899,2,FALSE())</f>
        <v>NC-516</v>
      </c>
      <c r="R1991">
        <f>IF(VLOOKUP(Q1991,'CoC Range'!B$2:C$4899,2,FALSE())="",1,0.5)</f>
        <v>1</v>
      </c>
    </row>
    <row r="1992" spans="1:18" ht="14.25" customHeight="1" x14ac:dyDescent="0.35">
      <c r="A1992" t="s">
        <v>13706</v>
      </c>
      <c r="B1992" t="s">
        <v>13707</v>
      </c>
      <c r="C1992" t="s">
        <v>13967</v>
      </c>
      <c r="D1992" t="s">
        <v>5011</v>
      </c>
      <c r="F1992">
        <v>0</v>
      </c>
      <c r="G1992" t="s">
        <v>13968</v>
      </c>
      <c r="H1992" t="s">
        <v>13969</v>
      </c>
      <c r="I1992">
        <v>37195</v>
      </c>
      <c r="J1992">
        <v>78667</v>
      </c>
      <c r="K1992">
        <v>78667</v>
      </c>
      <c r="L1992" s="10">
        <v>789</v>
      </c>
      <c r="M1992" s="10">
        <v>794</v>
      </c>
      <c r="N1992" s="10">
        <v>1025</v>
      </c>
      <c r="O1992" s="10">
        <v>1307</v>
      </c>
      <c r="P1992" s="10">
        <v>1541</v>
      </c>
      <c r="Q1992" t="str">
        <f>VLOOKUP(I1992,'CoC Range'!A$2:B$4899,2,FALSE())</f>
        <v>NC-503</v>
      </c>
      <c r="R1992">
        <f>IF(VLOOKUP(Q1992,'CoC Range'!B$2:C$4899,2,FALSE())="",1,0.5)</f>
        <v>1</v>
      </c>
    </row>
    <row r="1993" spans="1:18" ht="14.25" customHeight="1" x14ac:dyDescent="0.35">
      <c r="A1993" t="s">
        <v>13706</v>
      </c>
      <c r="B1993" t="s">
        <v>13707</v>
      </c>
      <c r="C1993" t="s">
        <v>13789</v>
      </c>
      <c r="D1993" t="s">
        <v>6591</v>
      </c>
      <c r="F1993">
        <v>1</v>
      </c>
      <c r="G1993" t="s">
        <v>13790</v>
      </c>
      <c r="H1993" t="s">
        <v>13970</v>
      </c>
      <c r="I1993">
        <v>37197</v>
      </c>
      <c r="J1993">
        <v>37280</v>
      </c>
      <c r="K1993">
        <v>37280</v>
      </c>
      <c r="L1993" s="10">
        <v>995</v>
      </c>
      <c r="M1993" s="10">
        <v>1082</v>
      </c>
      <c r="N1993" s="10">
        <v>1232</v>
      </c>
      <c r="O1993" s="10">
        <v>1607</v>
      </c>
      <c r="P1993" s="10">
        <v>1898</v>
      </c>
      <c r="Q1993" t="str">
        <f>VLOOKUP(I1993,'CoC Range'!A$2:B$4899,2,FALSE())</f>
        <v>NC-503</v>
      </c>
      <c r="R1993">
        <f>IF(VLOOKUP(Q1993,'CoC Range'!B$2:C$4899,2,FALSE())="",1,0.5)</f>
        <v>1</v>
      </c>
    </row>
    <row r="1994" spans="1:18" ht="14.25" customHeight="1" x14ac:dyDescent="0.35">
      <c r="A1994" t="s">
        <v>13706</v>
      </c>
      <c r="B1994" t="s">
        <v>13707</v>
      </c>
      <c r="C1994" t="s">
        <v>13971</v>
      </c>
      <c r="D1994" t="s">
        <v>6593</v>
      </c>
      <c r="F1994">
        <v>0</v>
      </c>
      <c r="G1994" t="s">
        <v>13972</v>
      </c>
      <c r="H1994" t="s">
        <v>13973</v>
      </c>
      <c r="I1994">
        <v>37199</v>
      </c>
      <c r="J1994">
        <v>18538</v>
      </c>
      <c r="K1994">
        <v>18538</v>
      </c>
      <c r="L1994" s="10">
        <v>708</v>
      </c>
      <c r="M1994" s="10">
        <v>713</v>
      </c>
      <c r="N1994" s="10">
        <v>935</v>
      </c>
      <c r="O1994" s="10">
        <v>1233</v>
      </c>
      <c r="P1994" s="10">
        <v>1238</v>
      </c>
      <c r="Q1994" t="str">
        <f>VLOOKUP(I1994,'CoC Range'!A$2:B$4899,2,FALSE())</f>
        <v>NC-516</v>
      </c>
      <c r="R1994">
        <f>IF(VLOOKUP(Q1994,'CoC Range'!B$2:C$4899,2,FALSE())="",1,0.5)</f>
        <v>1</v>
      </c>
    </row>
    <row r="1995" spans="1:18" ht="14.25" customHeight="1" x14ac:dyDescent="0.35">
      <c r="A1995" t="s">
        <v>13974</v>
      </c>
      <c r="B1995" t="s">
        <v>13975</v>
      </c>
      <c r="C1995" t="s">
        <v>13976</v>
      </c>
      <c r="D1995" t="s">
        <v>3797</v>
      </c>
      <c r="F1995">
        <v>0</v>
      </c>
      <c r="G1995" t="s">
        <v>13977</v>
      </c>
      <c r="H1995" t="s">
        <v>13978</v>
      </c>
      <c r="I1995">
        <v>38001</v>
      </c>
      <c r="J1995">
        <v>2190</v>
      </c>
      <c r="K1995">
        <v>2190</v>
      </c>
      <c r="L1995" s="10">
        <v>697</v>
      </c>
      <c r="M1995" s="10">
        <v>702</v>
      </c>
      <c r="N1995" s="10">
        <v>873</v>
      </c>
      <c r="O1995" s="10">
        <v>1214</v>
      </c>
      <c r="P1995" s="10">
        <v>1464</v>
      </c>
      <c r="Q1995" t="str">
        <f>VLOOKUP(I1995,'CoC Range'!A$2:B$4899,2,FALSE())</f>
        <v>ND-500</v>
      </c>
      <c r="R1995">
        <f>IF(VLOOKUP(Q1995,'CoC Range'!B$2:C$4899,2,FALSE())="",1,0.5)</f>
        <v>0.5</v>
      </c>
    </row>
    <row r="1996" spans="1:18" ht="14.25" customHeight="1" x14ac:dyDescent="0.35">
      <c r="A1996" t="s">
        <v>13974</v>
      </c>
      <c r="B1996" t="s">
        <v>13975</v>
      </c>
      <c r="C1996" t="s">
        <v>13979</v>
      </c>
      <c r="D1996" t="s">
        <v>6596</v>
      </c>
      <c r="F1996">
        <v>0</v>
      </c>
      <c r="G1996" t="s">
        <v>13980</v>
      </c>
      <c r="H1996" t="s">
        <v>13981</v>
      </c>
      <c r="I1996">
        <v>38003</v>
      </c>
      <c r="J1996">
        <v>10826</v>
      </c>
      <c r="K1996">
        <v>10826</v>
      </c>
      <c r="L1996" s="10">
        <v>718</v>
      </c>
      <c r="M1996" s="10">
        <v>722</v>
      </c>
      <c r="N1996" s="10">
        <v>948</v>
      </c>
      <c r="O1996" s="10">
        <v>1137</v>
      </c>
      <c r="P1996" s="10">
        <v>1590</v>
      </c>
      <c r="Q1996" t="str">
        <f>VLOOKUP(I1996,'CoC Range'!A$2:B$4899,2,FALSE())</f>
        <v>ND-500</v>
      </c>
      <c r="R1996">
        <f>IF(VLOOKUP(Q1996,'CoC Range'!B$2:C$4899,2,FALSE())="",1,0.5)</f>
        <v>0.5</v>
      </c>
    </row>
    <row r="1997" spans="1:18" ht="14.25" customHeight="1" x14ac:dyDescent="0.35">
      <c r="A1997" t="s">
        <v>13974</v>
      </c>
      <c r="B1997" t="s">
        <v>13975</v>
      </c>
      <c r="C1997" t="s">
        <v>13982</v>
      </c>
      <c r="D1997" t="s">
        <v>6598</v>
      </c>
      <c r="F1997">
        <v>0</v>
      </c>
      <c r="G1997" t="s">
        <v>13983</v>
      </c>
      <c r="H1997" t="s">
        <v>13984</v>
      </c>
      <c r="I1997">
        <v>38005</v>
      </c>
      <c r="J1997">
        <v>5960</v>
      </c>
      <c r="K1997">
        <v>5960</v>
      </c>
      <c r="L1997" s="10">
        <v>760</v>
      </c>
      <c r="M1997" s="10">
        <v>769</v>
      </c>
      <c r="N1997" s="10">
        <v>873</v>
      </c>
      <c r="O1997" s="10">
        <v>1214</v>
      </c>
      <c r="P1997" s="10">
        <v>1464</v>
      </c>
      <c r="Q1997" t="str">
        <f>VLOOKUP(I1997,'CoC Range'!A$2:B$4899,2,FALSE())</f>
        <v>ND-500</v>
      </c>
      <c r="R1997">
        <f>IF(VLOOKUP(Q1997,'CoC Range'!B$2:C$4899,2,FALSE())="",1,0.5)</f>
        <v>0.5</v>
      </c>
    </row>
    <row r="1998" spans="1:18" ht="14.25" customHeight="1" x14ac:dyDescent="0.35">
      <c r="A1998" t="s">
        <v>13974</v>
      </c>
      <c r="B1998" t="s">
        <v>13975</v>
      </c>
      <c r="C1998" t="s">
        <v>13985</v>
      </c>
      <c r="D1998" t="s">
        <v>6600</v>
      </c>
      <c r="F1998">
        <v>0</v>
      </c>
      <c r="G1998" t="s">
        <v>13986</v>
      </c>
      <c r="H1998" t="s">
        <v>13987</v>
      </c>
      <c r="I1998">
        <v>38007</v>
      </c>
      <c r="J1998">
        <v>839</v>
      </c>
      <c r="K1998">
        <v>839</v>
      </c>
      <c r="L1998" s="10">
        <v>697</v>
      </c>
      <c r="M1998" s="10">
        <v>702</v>
      </c>
      <c r="N1998" s="10">
        <v>873</v>
      </c>
      <c r="O1998" s="10">
        <v>1214</v>
      </c>
      <c r="P1998" s="10">
        <v>1464</v>
      </c>
      <c r="Q1998" t="str">
        <f>VLOOKUP(I1998,'CoC Range'!A$2:B$4899,2,FALSE())</f>
        <v>ND-500</v>
      </c>
      <c r="R1998">
        <f>IF(VLOOKUP(Q1998,'CoC Range'!B$2:C$4899,2,FALSE())="",1,0.5)</f>
        <v>0.5</v>
      </c>
    </row>
    <row r="1999" spans="1:18" ht="14.25" customHeight="1" x14ac:dyDescent="0.35">
      <c r="A1999" t="s">
        <v>13974</v>
      </c>
      <c r="B1999" t="s">
        <v>13975</v>
      </c>
      <c r="C1999" t="s">
        <v>13988</v>
      </c>
      <c r="D1999" t="s">
        <v>6602</v>
      </c>
      <c r="F1999">
        <v>0</v>
      </c>
      <c r="G1999" t="s">
        <v>13989</v>
      </c>
      <c r="H1999" t="s">
        <v>13990</v>
      </c>
      <c r="I1999">
        <v>38009</v>
      </c>
      <c r="J1999">
        <v>6411</v>
      </c>
      <c r="K1999">
        <v>6411</v>
      </c>
      <c r="L1999" s="10">
        <v>760</v>
      </c>
      <c r="M1999" s="10">
        <v>796</v>
      </c>
      <c r="N1999" s="10">
        <v>873</v>
      </c>
      <c r="O1999" s="10">
        <v>1153</v>
      </c>
      <c r="P1999" s="10">
        <v>1464</v>
      </c>
      <c r="Q1999" t="str">
        <f>VLOOKUP(I1999,'CoC Range'!A$2:B$4899,2,FALSE())</f>
        <v>ND-500</v>
      </c>
      <c r="R1999">
        <f>IF(VLOOKUP(Q1999,'CoC Range'!B$2:C$4899,2,FALSE())="",1,0.5)</f>
        <v>0.5</v>
      </c>
    </row>
    <row r="2000" spans="1:18" ht="14.25" customHeight="1" x14ac:dyDescent="0.35">
      <c r="A2000" t="s">
        <v>13974</v>
      </c>
      <c r="B2000" t="s">
        <v>13975</v>
      </c>
      <c r="C2000" t="s">
        <v>13991</v>
      </c>
      <c r="D2000" t="s">
        <v>6604</v>
      </c>
      <c r="F2000">
        <v>0</v>
      </c>
      <c r="G2000" t="s">
        <v>13992</v>
      </c>
      <c r="H2000" t="s">
        <v>13993</v>
      </c>
      <c r="I2000">
        <v>38011</v>
      </c>
      <c r="J2000">
        <v>2975</v>
      </c>
      <c r="K2000">
        <v>2975</v>
      </c>
      <c r="L2000" s="10">
        <v>760</v>
      </c>
      <c r="M2000" s="10">
        <v>796</v>
      </c>
      <c r="N2000" s="10">
        <v>873</v>
      </c>
      <c r="O2000" s="10">
        <v>1214</v>
      </c>
      <c r="P2000" s="10">
        <v>1427</v>
      </c>
      <c r="Q2000" t="str">
        <f>VLOOKUP(I2000,'CoC Range'!A$2:B$4899,2,FALSE())</f>
        <v>ND-500</v>
      </c>
      <c r="R2000">
        <f>IF(VLOOKUP(Q2000,'CoC Range'!B$2:C$4899,2,FALSE())="",1,0.5)</f>
        <v>0.5</v>
      </c>
    </row>
    <row r="2001" spans="1:18" ht="14.25" customHeight="1" x14ac:dyDescent="0.35">
      <c r="A2001" t="s">
        <v>13974</v>
      </c>
      <c r="B2001" t="s">
        <v>13975</v>
      </c>
      <c r="C2001" t="s">
        <v>13994</v>
      </c>
      <c r="D2001" t="s">
        <v>4087</v>
      </c>
      <c r="F2001">
        <v>0</v>
      </c>
      <c r="G2001" t="s">
        <v>13995</v>
      </c>
      <c r="H2001" t="s">
        <v>13996</v>
      </c>
      <c r="I2001">
        <v>38013</v>
      </c>
      <c r="J2001">
        <v>2184</v>
      </c>
      <c r="K2001">
        <v>2184</v>
      </c>
      <c r="L2001" s="10">
        <v>661</v>
      </c>
      <c r="M2001" s="10">
        <v>665</v>
      </c>
      <c r="N2001" s="10">
        <v>873</v>
      </c>
      <c r="O2001" s="10">
        <v>1101</v>
      </c>
      <c r="P2001" s="10">
        <v>1464</v>
      </c>
      <c r="Q2001" t="str">
        <f>VLOOKUP(I2001,'CoC Range'!A$2:B$4899,2,FALSE())</f>
        <v>ND-500</v>
      </c>
      <c r="R2001">
        <f>IF(VLOOKUP(Q2001,'CoC Range'!B$2:C$4899,2,FALSE())="",1,0.5)</f>
        <v>0.5</v>
      </c>
    </row>
    <row r="2002" spans="1:18" ht="14.25" customHeight="1" x14ac:dyDescent="0.35">
      <c r="A2002" t="s">
        <v>13974</v>
      </c>
      <c r="B2002" t="s">
        <v>13975</v>
      </c>
      <c r="C2002" t="s">
        <v>13997</v>
      </c>
      <c r="D2002" t="s">
        <v>6607</v>
      </c>
      <c r="F2002">
        <v>1</v>
      </c>
      <c r="G2002" t="s">
        <v>13998</v>
      </c>
      <c r="H2002" t="s">
        <v>13999</v>
      </c>
      <c r="I2002">
        <v>38015</v>
      </c>
      <c r="J2002">
        <v>98443</v>
      </c>
      <c r="K2002">
        <v>98443</v>
      </c>
      <c r="L2002" s="10">
        <v>961</v>
      </c>
      <c r="M2002" s="10">
        <v>1030</v>
      </c>
      <c r="N2002" s="10">
        <v>1175</v>
      </c>
      <c r="O2002" s="10">
        <v>1634</v>
      </c>
      <c r="P2002" s="10">
        <v>1884</v>
      </c>
      <c r="Q2002" t="str">
        <f>VLOOKUP(I2002,'CoC Range'!A$2:B$4899,2,FALSE())</f>
        <v>ND-500</v>
      </c>
      <c r="R2002">
        <f>IF(VLOOKUP(Q2002,'CoC Range'!B$2:C$4899,2,FALSE())="",1,0.5)</f>
        <v>0.5</v>
      </c>
    </row>
    <row r="2003" spans="1:18" ht="14.25" customHeight="1" x14ac:dyDescent="0.35">
      <c r="A2003" t="s">
        <v>13974</v>
      </c>
      <c r="B2003" t="s">
        <v>13975</v>
      </c>
      <c r="C2003" t="s">
        <v>12159</v>
      </c>
      <c r="D2003" t="s">
        <v>4424</v>
      </c>
      <c r="F2003">
        <v>1</v>
      </c>
      <c r="G2003" t="s">
        <v>12160</v>
      </c>
      <c r="H2003" t="s">
        <v>14000</v>
      </c>
      <c r="I2003">
        <v>38017</v>
      </c>
      <c r="J2003">
        <v>186328</v>
      </c>
      <c r="K2003">
        <v>186328</v>
      </c>
      <c r="L2003" s="10">
        <v>768</v>
      </c>
      <c r="M2003" s="10">
        <v>917</v>
      </c>
      <c r="N2003" s="10">
        <v>1112</v>
      </c>
      <c r="O2003" s="10">
        <v>1547</v>
      </c>
      <c r="P2003" s="10">
        <v>1865</v>
      </c>
      <c r="Q2003" t="str">
        <f>VLOOKUP(I2003,'CoC Range'!A$2:B$4899,2,FALSE())</f>
        <v>ND-500</v>
      </c>
      <c r="R2003">
        <f>IF(VLOOKUP(Q2003,'CoC Range'!B$2:C$4899,2,FALSE())="",1,0.5)</f>
        <v>0.5</v>
      </c>
    </row>
    <row r="2004" spans="1:18" ht="14.25" customHeight="1" x14ac:dyDescent="0.35">
      <c r="A2004" t="s">
        <v>13974</v>
      </c>
      <c r="B2004" t="s">
        <v>13975</v>
      </c>
      <c r="C2004" t="s">
        <v>14001</v>
      </c>
      <c r="D2004" t="s">
        <v>6610</v>
      </c>
      <c r="F2004">
        <v>0</v>
      </c>
      <c r="G2004" t="s">
        <v>14002</v>
      </c>
      <c r="H2004" t="s">
        <v>14003</v>
      </c>
      <c r="I2004">
        <v>38019</v>
      </c>
      <c r="J2004">
        <v>3691</v>
      </c>
      <c r="K2004">
        <v>3691</v>
      </c>
      <c r="L2004" s="10">
        <v>697</v>
      </c>
      <c r="M2004" s="10">
        <v>702</v>
      </c>
      <c r="N2004" s="10">
        <v>873</v>
      </c>
      <c r="O2004" s="10">
        <v>1170</v>
      </c>
      <c r="P2004" s="10">
        <v>1464</v>
      </c>
      <c r="Q2004" t="str">
        <f>VLOOKUP(I2004,'CoC Range'!A$2:B$4899,2,FALSE())</f>
        <v>ND-500</v>
      </c>
      <c r="R2004">
        <f>IF(VLOOKUP(Q2004,'CoC Range'!B$2:C$4899,2,FALSE())="",1,0.5)</f>
        <v>0.5</v>
      </c>
    </row>
    <row r="2005" spans="1:18" ht="14.25" customHeight="1" x14ac:dyDescent="0.35">
      <c r="A2005" t="s">
        <v>13974</v>
      </c>
      <c r="B2005" t="s">
        <v>13975</v>
      </c>
      <c r="C2005" t="s">
        <v>14004</v>
      </c>
      <c r="D2005" t="s">
        <v>6612</v>
      </c>
      <c r="F2005">
        <v>0</v>
      </c>
      <c r="G2005" t="s">
        <v>14005</v>
      </c>
      <c r="H2005" t="s">
        <v>14006</v>
      </c>
      <c r="I2005">
        <v>38021</v>
      </c>
      <c r="J2005">
        <v>5003</v>
      </c>
      <c r="K2005">
        <v>5003</v>
      </c>
      <c r="L2005" s="10">
        <v>725</v>
      </c>
      <c r="M2005" s="10">
        <v>730</v>
      </c>
      <c r="N2005" s="10">
        <v>873</v>
      </c>
      <c r="O2005" s="10">
        <v>1214</v>
      </c>
      <c r="P2005" s="10">
        <v>1464</v>
      </c>
      <c r="Q2005" t="str">
        <f>VLOOKUP(I2005,'CoC Range'!A$2:B$4899,2,FALSE())</f>
        <v>ND-500</v>
      </c>
      <c r="R2005">
        <f>IF(VLOOKUP(Q2005,'CoC Range'!B$2:C$4899,2,FALSE())="",1,0.5)</f>
        <v>0.5</v>
      </c>
    </row>
    <row r="2006" spans="1:18" ht="14.25" customHeight="1" x14ac:dyDescent="0.35">
      <c r="A2006" t="s">
        <v>13974</v>
      </c>
      <c r="B2006" t="s">
        <v>13975</v>
      </c>
      <c r="C2006" t="s">
        <v>14007</v>
      </c>
      <c r="D2006" t="s">
        <v>6614</v>
      </c>
      <c r="F2006">
        <v>0</v>
      </c>
      <c r="G2006" t="s">
        <v>14008</v>
      </c>
      <c r="H2006" t="s">
        <v>14009</v>
      </c>
      <c r="I2006">
        <v>38023</v>
      </c>
      <c r="J2006">
        <v>2195</v>
      </c>
      <c r="K2006">
        <v>2195</v>
      </c>
      <c r="L2006" s="10">
        <v>1225</v>
      </c>
      <c r="M2006" s="10">
        <v>1233</v>
      </c>
      <c r="N2006" s="10">
        <v>1534</v>
      </c>
      <c r="O2006" s="10">
        <v>1839</v>
      </c>
      <c r="P2006" s="10">
        <v>2573</v>
      </c>
      <c r="Q2006" t="str">
        <f>VLOOKUP(I2006,'CoC Range'!A$2:B$4899,2,FALSE())</f>
        <v>ND-500</v>
      </c>
      <c r="R2006">
        <f>IF(VLOOKUP(Q2006,'CoC Range'!B$2:C$4899,2,FALSE())="",1,0.5)</f>
        <v>0.5</v>
      </c>
    </row>
    <row r="2007" spans="1:18" ht="14.25" customHeight="1" x14ac:dyDescent="0.35">
      <c r="A2007" t="s">
        <v>13974</v>
      </c>
      <c r="B2007" t="s">
        <v>13975</v>
      </c>
      <c r="C2007" t="s">
        <v>14010</v>
      </c>
      <c r="D2007" t="s">
        <v>6616</v>
      </c>
      <c r="F2007">
        <v>0</v>
      </c>
      <c r="G2007" t="s">
        <v>14011</v>
      </c>
      <c r="H2007" t="s">
        <v>14012</v>
      </c>
      <c r="I2007">
        <v>38025</v>
      </c>
      <c r="J2007">
        <v>4049</v>
      </c>
      <c r="K2007">
        <v>4049</v>
      </c>
      <c r="L2007" s="10">
        <v>749</v>
      </c>
      <c r="M2007" s="10">
        <v>754</v>
      </c>
      <c r="N2007" s="10">
        <v>938</v>
      </c>
      <c r="O2007" s="10">
        <v>1125</v>
      </c>
      <c r="P2007" s="10">
        <v>1574</v>
      </c>
      <c r="Q2007" t="str">
        <f>VLOOKUP(I2007,'CoC Range'!A$2:B$4899,2,FALSE())</f>
        <v>ND-500</v>
      </c>
      <c r="R2007">
        <f>IF(VLOOKUP(Q2007,'CoC Range'!B$2:C$4899,2,FALSE())="",1,0.5)</f>
        <v>0.5</v>
      </c>
    </row>
    <row r="2008" spans="1:18" ht="14.25" customHeight="1" x14ac:dyDescent="0.35">
      <c r="A2008" t="s">
        <v>13974</v>
      </c>
      <c r="B2008" t="s">
        <v>13975</v>
      </c>
      <c r="C2008" t="s">
        <v>14013</v>
      </c>
      <c r="D2008" t="s">
        <v>6296</v>
      </c>
      <c r="F2008">
        <v>0</v>
      </c>
      <c r="G2008" t="s">
        <v>14014</v>
      </c>
      <c r="H2008" t="s">
        <v>14015</v>
      </c>
      <c r="I2008">
        <v>38027</v>
      </c>
      <c r="J2008">
        <v>2345</v>
      </c>
      <c r="K2008">
        <v>2345</v>
      </c>
      <c r="L2008" s="10">
        <v>661</v>
      </c>
      <c r="M2008" s="10">
        <v>665</v>
      </c>
      <c r="N2008" s="10">
        <v>873</v>
      </c>
      <c r="O2008" s="10">
        <v>1214</v>
      </c>
      <c r="P2008" s="10">
        <v>1464</v>
      </c>
      <c r="Q2008" t="str">
        <f>VLOOKUP(I2008,'CoC Range'!A$2:B$4899,2,FALSE())</f>
        <v>ND-500</v>
      </c>
      <c r="R2008">
        <f>IF(VLOOKUP(Q2008,'CoC Range'!B$2:C$4899,2,FALSE())="",1,0.5)</f>
        <v>0.5</v>
      </c>
    </row>
    <row r="2009" spans="1:18" ht="14.25" customHeight="1" x14ac:dyDescent="0.35">
      <c r="A2009" t="s">
        <v>13974</v>
      </c>
      <c r="B2009" t="s">
        <v>13975</v>
      </c>
      <c r="C2009" t="s">
        <v>14016</v>
      </c>
      <c r="D2009" t="s">
        <v>6619</v>
      </c>
      <c r="F2009">
        <v>0</v>
      </c>
      <c r="G2009" t="s">
        <v>14017</v>
      </c>
      <c r="H2009" t="s">
        <v>14018</v>
      </c>
      <c r="I2009">
        <v>38029</v>
      </c>
      <c r="J2009">
        <v>3297</v>
      </c>
      <c r="K2009">
        <v>3297</v>
      </c>
      <c r="L2009" s="10">
        <v>679</v>
      </c>
      <c r="M2009" s="10">
        <v>683</v>
      </c>
      <c r="N2009" s="10">
        <v>873</v>
      </c>
      <c r="O2009" s="10">
        <v>1047</v>
      </c>
      <c r="P2009" s="10">
        <v>1464</v>
      </c>
      <c r="Q2009" t="str">
        <f>VLOOKUP(I2009,'CoC Range'!A$2:B$4899,2,FALSE())</f>
        <v>ND-500</v>
      </c>
      <c r="R2009">
        <f>IF(VLOOKUP(Q2009,'CoC Range'!B$2:C$4899,2,FALSE())="",1,0.5)</f>
        <v>0.5</v>
      </c>
    </row>
    <row r="2010" spans="1:18" ht="14.25" customHeight="1" x14ac:dyDescent="0.35">
      <c r="A2010" t="s">
        <v>13974</v>
      </c>
      <c r="B2010" t="s">
        <v>13975</v>
      </c>
      <c r="C2010" t="s">
        <v>14019</v>
      </c>
      <c r="D2010" t="s">
        <v>6621</v>
      </c>
      <c r="F2010">
        <v>0</v>
      </c>
      <c r="G2010" t="s">
        <v>14020</v>
      </c>
      <c r="H2010" t="s">
        <v>14021</v>
      </c>
      <c r="I2010">
        <v>38031</v>
      </c>
      <c r="J2010">
        <v>3388</v>
      </c>
      <c r="K2010">
        <v>3388</v>
      </c>
      <c r="L2010" s="10">
        <v>727</v>
      </c>
      <c r="M2010" s="10">
        <v>755</v>
      </c>
      <c r="N2010" s="10">
        <v>873</v>
      </c>
      <c r="O2010" s="10">
        <v>1214</v>
      </c>
      <c r="P2010" s="10">
        <v>1464</v>
      </c>
      <c r="Q2010" t="str">
        <f>VLOOKUP(I2010,'CoC Range'!A$2:B$4899,2,FALSE())</f>
        <v>ND-500</v>
      </c>
      <c r="R2010">
        <f>IF(VLOOKUP(Q2010,'CoC Range'!B$2:C$4899,2,FALSE())="",1,0.5)</f>
        <v>0.5</v>
      </c>
    </row>
    <row r="2011" spans="1:18" ht="14.25" customHeight="1" x14ac:dyDescent="0.35">
      <c r="A2011" t="s">
        <v>13974</v>
      </c>
      <c r="B2011" t="s">
        <v>13975</v>
      </c>
      <c r="C2011" t="s">
        <v>14022</v>
      </c>
      <c r="D2011" t="s">
        <v>6009</v>
      </c>
      <c r="F2011">
        <v>0</v>
      </c>
      <c r="G2011" t="s">
        <v>14023</v>
      </c>
      <c r="H2011" t="s">
        <v>14024</v>
      </c>
      <c r="I2011">
        <v>38033</v>
      </c>
      <c r="J2011">
        <v>1734</v>
      </c>
      <c r="K2011">
        <v>1734</v>
      </c>
      <c r="L2011" s="10">
        <v>820</v>
      </c>
      <c r="M2011" s="10">
        <v>826</v>
      </c>
      <c r="N2011" s="10">
        <v>1027</v>
      </c>
      <c r="O2011" s="10">
        <v>1428</v>
      </c>
      <c r="P2011" s="10">
        <v>1723</v>
      </c>
      <c r="Q2011" t="str">
        <f>VLOOKUP(I2011,'CoC Range'!A$2:B$4899,2,FALSE())</f>
        <v>ND-500</v>
      </c>
      <c r="R2011">
        <f>IF(VLOOKUP(Q2011,'CoC Range'!B$2:C$4899,2,FALSE())="",1,0.5)</f>
        <v>0.5</v>
      </c>
    </row>
    <row r="2012" spans="1:18" ht="14.25" customHeight="1" x14ac:dyDescent="0.35">
      <c r="A2012" t="s">
        <v>13974</v>
      </c>
      <c r="B2012" t="s">
        <v>13975</v>
      </c>
      <c r="C2012" t="s">
        <v>12287</v>
      </c>
      <c r="D2012" t="s">
        <v>6624</v>
      </c>
      <c r="F2012">
        <v>1</v>
      </c>
      <c r="G2012" t="s">
        <v>12288</v>
      </c>
      <c r="H2012" t="s">
        <v>14025</v>
      </c>
      <c r="I2012">
        <v>38035</v>
      </c>
      <c r="J2012">
        <v>72927</v>
      </c>
      <c r="K2012">
        <v>72927</v>
      </c>
      <c r="L2012" s="10">
        <v>863</v>
      </c>
      <c r="M2012" s="10">
        <v>868</v>
      </c>
      <c r="N2012" s="10">
        <v>1089</v>
      </c>
      <c r="O2012" s="10">
        <v>1515</v>
      </c>
      <c r="P2012" s="10">
        <v>1827</v>
      </c>
      <c r="Q2012" t="str">
        <f>VLOOKUP(I2012,'CoC Range'!A$2:B$4899,2,FALSE())</f>
        <v>ND-500</v>
      </c>
      <c r="R2012">
        <f>IF(VLOOKUP(Q2012,'CoC Range'!B$2:C$4899,2,FALSE())="",1,0.5)</f>
        <v>0.5</v>
      </c>
    </row>
    <row r="2013" spans="1:18" ht="14.25" customHeight="1" x14ac:dyDescent="0.35">
      <c r="A2013" t="s">
        <v>13974</v>
      </c>
      <c r="B2013" t="s">
        <v>13975</v>
      </c>
      <c r="C2013" t="s">
        <v>14026</v>
      </c>
      <c r="D2013" t="s">
        <v>3598</v>
      </c>
      <c r="F2013">
        <v>0</v>
      </c>
      <c r="G2013" t="s">
        <v>14027</v>
      </c>
      <c r="H2013" t="s">
        <v>14028</v>
      </c>
      <c r="I2013">
        <v>38037</v>
      </c>
      <c r="J2013">
        <v>2320</v>
      </c>
      <c r="K2013">
        <v>2320</v>
      </c>
      <c r="L2013" s="10">
        <v>678</v>
      </c>
      <c r="M2013" s="10">
        <v>683</v>
      </c>
      <c r="N2013" s="10">
        <v>873</v>
      </c>
      <c r="O2013" s="10">
        <v>1214</v>
      </c>
      <c r="P2013" s="10">
        <v>1464</v>
      </c>
      <c r="Q2013" t="str">
        <f>VLOOKUP(I2013,'CoC Range'!A$2:B$4899,2,FALSE())</f>
        <v>ND-500</v>
      </c>
      <c r="R2013">
        <f>IF(VLOOKUP(Q2013,'CoC Range'!B$2:C$4899,2,FALSE())="",1,0.5)</f>
        <v>0.5</v>
      </c>
    </row>
    <row r="2014" spans="1:18" ht="14.25" customHeight="1" x14ac:dyDescent="0.35">
      <c r="A2014" t="s">
        <v>13974</v>
      </c>
      <c r="B2014" t="s">
        <v>13975</v>
      </c>
      <c r="C2014" t="s">
        <v>14029</v>
      </c>
      <c r="D2014" t="s">
        <v>6627</v>
      </c>
      <c r="F2014">
        <v>0</v>
      </c>
      <c r="G2014" t="s">
        <v>14030</v>
      </c>
      <c r="H2014" t="s">
        <v>14031</v>
      </c>
      <c r="I2014">
        <v>38039</v>
      </c>
      <c r="J2014">
        <v>2309</v>
      </c>
      <c r="K2014">
        <v>2309</v>
      </c>
      <c r="L2014" s="10">
        <v>661</v>
      </c>
      <c r="M2014" s="10">
        <v>665</v>
      </c>
      <c r="N2014" s="10">
        <v>873</v>
      </c>
      <c r="O2014" s="10">
        <v>1076</v>
      </c>
      <c r="P2014" s="10">
        <v>1464</v>
      </c>
      <c r="Q2014" t="str">
        <f>VLOOKUP(I2014,'CoC Range'!A$2:B$4899,2,FALSE())</f>
        <v>ND-500</v>
      </c>
      <c r="R2014">
        <f>IF(VLOOKUP(Q2014,'CoC Range'!B$2:C$4899,2,FALSE())="",1,0.5)</f>
        <v>0.5</v>
      </c>
    </row>
    <row r="2015" spans="1:18" ht="14.25" customHeight="1" x14ac:dyDescent="0.35">
      <c r="A2015" t="s">
        <v>13974</v>
      </c>
      <c r="B2015" t="s">
        <v>13975</v>
      </c>
      <c r="C2015" t="s">
        <v>14032</v>
      </c>
      <c r="D2015" t="s">
        <v>6629</v>
      </c>
      <c r="F2015">
        <v>0</v>
      </c>
      <c r="G2015" t="s">
        <v>14033</v>
      </c>
      <c r="H2015" t="s">
        <v>14034</v>
      </c>
      <c r="I2015">
        <v>38041</v>
      </c>
      <c r="J2015">
        <v>2477</v>
      </c>
      <c r="K2015">
        <v>2477</v>
      </c>
      <c r="L2015" s="10">
        <v>740</v>
      </c>
      <c r="M2015" s="10">
        <v>745</v>
      </c>
      <c r="N2015" s="10">
        <v>927</v>
      </c>
      <c r="O2015" s="10">
        <v>1149</v>
      </c>
      <c r="P2015" s="10">
        <v>1555</v>
      </c>
      <c r="Q2015" t="str">
        <f>VLOOKUP(I2015,'CoC Range'!A$2:B$4899,2,FALSE())</f>
        <v>ND-500</v>
      </c>
      <c r="R2015">
        <f>IF(VLOOKUP(Q2015,'CoC Range'!B$2:C$4899,2,FALSE())="",1,0.5)</f>
        <v>0.5</v>
      </c>
    </row>
    <row r="2016" spans="1:18" ht="14.25" customHeight="1" x14ac:dyDescent="0.35">
      <c r="A2016" t="s">
        <v>13974</v>
      </c>
      <c r="B2016" t="s">
        <v>13975</v>
      </c>
      <c r="C2016" t="s">
        <v>14035</v>
      </c>
      <c r="D2016" t="s">
        <v>6631</v>
      </c>
      <c r="F2016">
        <v>0</v>
      </c>
      <c r="G2016" t="s">
        <v>14036</v>
      </c>
      <c r="H2016" t="s">
        <v>14037</v>
      </c>
      <c r="I2016">
        <v>38043</v>
      </c>
      <c r="J2016">
        <v>2391</v>
      </c>
      <c r="K2016">
        <v>2391</v>
      </c>
      <c r="L2016" s="10">
        <v>727</v>
      </c>
      <c r="M2016" s="10">
        <v>729</v>
      </c>
      <c r="N2016" s="10">
        <v>873</v>
      </c>
      <c r="O2016" s="10">
        <v>1214</v>
      </c>
      <c r="P2016" s="10">
        <v>1403</v>
      </c>
      <c r="Q2016" t="str">
        <f>VLOOKUP(I2016,'CoC Range'!A$2:B$4899,2,FALSE())</f>
        <v>ND-500</v>
      </c>
      <c r="R2016">
        <f>IF(VLOOKUP(Q2016,'CoC Range'!B$2:C$4899,2,FALSE())="",1,0.5)</f>
        <v>0.5</v>
      </c>
    </row>
    <row r="2017" spans="1:18" ht="14.25" customHeight="1" x14ac:dyDescent="0.35">
      <c r="A2017" t="s">
        <v>13974</v>
      </c>
      <c r="B2017" t="s">
        <v>13975</v>
      </c>
      <c r="C2017" t="s">
        <v>14038</v>
      </c>
      <c r="D2017" t="s">
        <v>6633</v>
      </c>
      <c r="F2017">
        <v>0</v>
      </c>
      <c r="G2017" t="s">
        <v>14039</v>
      </c>
      <c r="H2017" t="s">
        <v>14040</v>
      </c>
      <c r="I2017">
        <v>38045</v>
      </c>
      <c r="J2017">
        <v>4135</v>
      </c>
      <c r="K2017">
        <v>4135</v>
      </c>
      <c r="L2017" s="10">
        <v>700</v>
      </c>
      <c r="M2017" s="10">
        <v>704</v>
      </c>
      <c r="N2017" s="10">
        <v>873</v>
      </c>
      <c r="O2017" s="10">
        <v>1214</v>
      </c>
      <c r="P2017" s="10">
        <v>1464</v>
      </c>
      <c r="Q2017" t="str">
        <f>VLOOKUP(I2017,'CoC Range'!A$2:B$4899,2,FALSE())</f>
        <v>ND-500</v>
      </c>
      <c r="R2017">
        <f>IF(VLOOKUP(Q2017,'CoC Range'!B$2:C$4899,2,FALSE())="",1,0.5)</f>
        <v>0.5</v>
      </c>
    </row>
    <row r="2018" spans="1:18" ht="14.25" customHeight="1" x14ac:dyDescent="0.35">
      <c r="A2018" t="s">
        <v>13974</v>
      </c>
      <c r="B2018" t="s">
        <v>13975</v>
      </c>
      <c r="C2018" t="s">
        <v>14041</v>
      </c>
      <c r="D2018" t="s">
        <v>3623</v>
      </c>
      <c r="F2018">
        <v>0</v>
      </c>
      <c r="G2018" t="s">
        <v>14042</v>
      </c>
      <c r="H2018" t="s">
        <v>14043</v>
      </c>
      <c r="I2018">
        <v>38047</v>
      </c>
      <c r="J2018">
        <v>1849</v>
      </c>
      <c r="K2018">
        <v>1849</v>
      </c>
      <c r="L2018" s="10">
        <v>810</v>
      </c>
      <c r="M2018" s="10">
        <v>815</v>
      </c>
      <c r="N2018" s="10">
        <v>1014</v>
      </c>
      <c r="O2018" s="10">
        <v>1410</v>
      </c>
      <c r="P2018" s="10">
        <v>1701</v>
      </c>
      <c r="Q2018" t="str">
        <f>VLOOKUP(I2018,'CoC Range'!A$2:B$4899,2,FALSE())</f>
        <v>ND-500</v>
      </c>
      <c r="R2018">
        <f>IF(VLOOKUP(Q2018,'CoC Range'!B$2:C$4899,2,FALSE())="",1,0.5)</f>
        <v>0.5</v>
      </c>
    </row>
    <row r="2019" spans="1:18" ht="14.25" customHeight="1" x14ac:dyDescent="0.35">
      <c r="A2019" t="s">
        <v>13974</v>
      </c>
      <c r="B2019" t="s">
        <v>13975</v>
      </c>
      <c r="C2019" t="s">
        <v>14044</v>
      </c>
      <c r="D2019" t="s">
        <v>4496</v>
      </c>
      <c r="F2019">
        <v>1</v>
      </c>
      <c r="G2019" t="s">
        <v>14045</v>
      </c>
      <c r="H2019" t="s">
        <v>14046</v>
      </c>
      <c r="I2019">
        <v>38049</v>
      </c>
      <c r="J2019">
        <v>5326</v>
      </c>
      <c r="K2019">
        <v>5326</v>
      </c>
      <c r="L2019" s="10">
        <v>725</v>
      </c>
      <c r="M2019" s="10">
        <v>839</v>
      </c>
      <c r="N2019" s="10">
        <v>1000</v>
      </c>
      <c r="O2019" s="10">
        <v>1387</v>
      </c>
      <c r="P2019" s="10">
        <v>1678</v>
      </c>
      <c r="Q2019" t="str">
        <f>VLOOKUP(I2019,'CoC Range'!A$2:B$4899,2,FALSE())</f>
        <v>ND-500</v>
      </c>
      <c r="R2019">
        <f>IF(VLOOKUP(Q2019,'CoC Range'!B$2:C$4899,2,FALSE())="",1,0.5)</f>
        <v>0.5</v>
      </c>
    </row>
    <row r="2020" spans="1:18" ht="14.25" customHeight="1" x14ac:dyDescent="0.35">
      <c r="A2020" t="s">
        <v>13974</v>
      </c>
      <c r="B2020" t="s">
        <v>13975</v>
      </c>
      <c r="C2020" t="s">
        <v>14047</v>
      </c>
      <c r="D2020" t="s">
        <v>4218</v>
      </c>
      <c r="F2020">
        <v>0</v>
      </c>
      <c r="G2020" t="s">
        <v>14048</v>
      </c>
      <c r="H2020" t="s">
        <v>14049</v>
      </c>
      <c r="I2020">
        <v>38051</v>
      </c>
      <c r="J2020">
        <v>2529</v>
      </c>
      <c r="K2020">
        <v>2529</v>
      </c>
      <c r="L2020" s="10">
        <v>760</v>
      </c>
      <c r="M2020" s="10">
        <v>787</v>
      </c>
      <c r="N2020" s="10">
        <v>873</v>
      </c>
      <c r="O2020" s="10">
        <v>1194</v>
      </c>
      <c r="P2020" s="10">
        <v>1464</v>
      </c>
      <c r="Q2020" t="str">
        <f>VLOOKUP(I2020,'CoC Range'!A$2:B$4899,2,FALSE())</f>
        <v>ND-500</v>
      </c>
      <c r="R2020">
        <f>IF(VLOOKUP(Q2020,'CoC Range'!B$2:C$4899,2,FALSE())="",1,0.5)</f>
        <v>0.5</v>
      </c>
    </row>
    <row r="2021" spans="1:18" ht="14.25" customHeight="1" x14ac:dyDescent="0.35">
      <c r="A2021" t="s">
        <v>13974</v>
      </c>
      <c r="B2021" t="s">
        <v>13975</v>
      </c>
      <c r="C2021" t="s">
        <v>14050</v>
      </c>
      <c r="D2021" t="s">
        <v>6638</v>
      </c>
      <c r="F2021">
        <v>0</v>
      </c>
      <c r="G2021" t="s">
        <v>14051</v>
      </c>
      <c r="H2021" t="s">
        <v>14052</v>
      </c>
      <c r="I2021">
        <v>38053</v>
      </c>
      <c r="J2021">
        <v>14081</v>
      </c>
      <c r="K2021">
        <v>14081</v>
      </c>
      <c r="L2021" s="10">
        <v>1117</v>
      </c>
      <c r="M2021" s="10">
        <v>1124</v>
      </c>
      <c r="N2021" s="10">
        <v>1354</v>
      </c>
      <c r="O2021" s="10">
        <v>1672</v>
      </c>
      <c r="P2021" s="10">
        <v>2271</v>
      </c>
      <c r="Q2021" t="str">
        <f>VLOOKUP(I2021,'CoC Range'!A$2:B$4899,2,FALSE())</f>
        <v>ND-500</v>
      </c>
      <c r="R2021">
        <f>IF(VLOOKUP(Q2021,'CoC Range'!B$2:C$4899,2,FALSE())="",1,0.5)</f>
        <v>0.5</v>
      </c>
    </row>
    <row r="2022" spans="1:18" ht="14.25" customHeight="1" x14ac:dyDescent="0.35">
      <c r="A2022" t="s">
        <v>13974</v>
      </c>
      <c r="B2022" t="s">
        <v>13975</v>
      </c>
      <c r="C2022" t="s">
        <v>14053</v>
      </c>
      <c r="D2022" t="s">
        <v>4498</v>
      </c>
      <c r="F2022">
        <v>0</v>
      </c>
      <c r="G2022" t="s">
        <v>14054</v>
      </c>
      <c r="H2022" t="s">
        <v>14055</v>
      </c>
      <c r="I2022">
        <v>38055</v>
      </c>
      <c r="J2022">
        <v>9781</v>
      </c>
      <c r="K2022">
        <v>9781</v>
      </c>
      <c r="L2022" s="10">
        <v>760</v>
      </c>
      <c r="M2022" s="10">
        <v>796</v>
      </c>
      <c r="N2022" s="10">
        <v>873</v>
      </c>
      <c r="O2022" s="10">
        <v>1214</v>
      </c>
      <c r="P2022" s="10">
        <v>1464</v>
      </c>
      <c r="Q2022" t="str">
        <f>VLOOKUP(I2022,'CoC Range'!A$2:B$4899,2,FALSE())</f>
        <v>ND-500</v>
      </c>
      <c r="R2022">
        <f>IF(VLOOKUP(Q2022,'CoC Range'!B$2:C$4899,2,FALSE())="",1,0.5)</f>
        <v>0.5</v>
      </c>
    </row>
    <row r="2023" spans="1:18" ht="14.25" customHeight="1" x14ac:dyDescent="0.35">
      <c r="A2023" t="s">
        <v>13974</v>
      </c>
      <c r="B2023" t="s">
        <v>13975</v>
      </c>
      <c r="C2023" t="s">
        <v>14056</v>
      </c>
      <c r="D2023" t="s">
        <v>4512</v>
      </c>
      <c r="F2023">
        <v>0</v>
      </c>
      <c r="G2023" t="s">
        <v>14057</v>
      </c>
      <c r="H2023" t="s">
        <v>14058</v>
      </c>
      <c r="I2023">
        <v>38057</v>
      </c>
      <c r="J2023">
        <v>8366</v>
      </c>
      <c r="K2023">
        <v>8366</v>
      </c>
      <c r="L2023" s="10">
        <v>875</v>
      </c>
      <c r="M2023" s="10">
        <v>881</v>
      </c>
      <c r="N2023" s="10">
        <v>1156</v>
      </c>
      <c r="O2023" s="10">
        <v>1386</v>
      </c>
      <c r="P2023" s="10">
        <v>1531</v>
      </c>
      <c r="Q2023" t="str">
        <f>VLOOKUP(I2023,'CoC Range'!A$2:B$4899,2,FALSE())</f>
        <v>ND-500</v>
      </c>
      <c r="R2023">
        <f>IF(VLOOKUP(Q2023,'CoC Range'!B$2:C$4899,2,FALSE())="",1,0.5)</f>
        <v>0.5</v>
      </c>
    </row>
    <row r="2024" spans="1:18" ht="14.25" customHeight="1" x14ac:dyDescent="0.35">
      <c r="A2024" t="s">
        <v>13974</v>
      </c>
      <c r="B2024" t="s">
        <v>13975</v>
      </c>
      <c r="C2024" t="s">
        <v>13997</v>
      </c>
      <c r="D2024" t="s">
        <v>4943</v>
      </c>
      <c r="F2024">
        <v>1</v>
      </c>
      <c r="G2024" t="s">
        <v>13998</v>
      </c>
      <c r="H2024" t="s">
        <v>14059</v>
      </c>
      <c r="I2024">
        <v>38059</v>
      </c>
      <c r="J2024">
        <v>33192</v>
      </c>
      <c r="K2024">
        <v>33192</v>
      </c>
      <c r="L2024" s="10">
        <v>961</v>
      </c>
      <c r="M2024" s="10">
        <v>1030</v>
      </c>
      <c r="N2024" s="10">
        <v>1175</v>
      </c>
      <c r="O2024" s="10">
        <v>1634</v>
      </c>
      <c r="P2024" s="10">
        <v>1884</v>
      </c>
      <c r="Q2024" t="str">
        <f>VLOOKUP(I2024,'CoC Range'!A$2:B$4899,2,FALSE())</f>
        <v>ND-500</v>
      </c>
      <c r="R2024">
        <f>IF(VLOOKUP(Q2024,'CoC Range'!B$2:C$4899,2,FALSE())="",1,0.5)</f>
        <v>0.5</v>
      </c>
    </row>
    <row r="2025" spans="1:18" ht="14.25" customHeight="1" x14ac:dyDescent="0.35">
      <c r="A2025" t="s">
        <v>13974</v>
      </c>
      <c r="B2025" t="s">
        <v>13975</v>
      </c>
      <c r="C2025" t="s">
        <v>14060</v>
      </c>
      <c r="D2025" t="s">
        <v>6643</v>
      </c>
      <c r="F2025">
        <v>0</v>
      </c>
      <c r="G2025" t="s">
        <v>14061</v>
      </c>
      <c r="H2025" t="s">
        <v>14062</v>
      </c>
      <c r="I2025">
        <v>38061</v>
      </c>
      <c r="J2025">
        <v>9648</v>
      </c>
      <c r="K2025">
        <v>9648</v>
      </c>
      <c r="L2025" s="10">
        <v>738</v>
      </c>
      <c r="M2025" s="10">
        <v>850</v>
      </c>
      <c r="N2025" s="10">
        <v>1071</v>
      </c>
      <c r="O2025" s="10">
        <v>1386</v>
      </c>
      <c r="P2025" s="10">
        <v>1505</v>
      </c>
      <c r="Q2025" t="str">
        <f>VLOOKUP(I2025,'CoC Range'!A$2:B$4899,2,FALSE())</f>
        <v>ND-500</v>
      </c>
      <c r="R2025">
        <f>IF(VLOOKUP(Q2025,'CoC Range'!B$2:C$4899,2,FALSE())="",1,0.5)</f>
        <v>0.5</v>
      </c>
    </row>
    <row r="2026" spans="1:18" ht="14.25" customHeight="1" x14ac:dyDescent="0.35">
      <c r="A2026" t="s">
        <v>13974</v>
      </c>
      <c r="B2026" t="s">
        <v>13975</v>
      </c>
      <c r="C2026" t="s">
        <v>14063</v>
      </c>
      <c r="D2026" t="s">
        <v>5147</v>
      </c>
      <c r="F2026">
        <v>0</v>
      </c>
      <c r="G2026" t="s">
        <v>14064</v>
      </c>
      <c r="H2026" t="s">
        <v>14065</v>
      </c>
      <c r="I2026">
        <v>38063</v>
      </c>
      <c r="J2026">
        <v>3025</v>
      </c>
      <c r="K2026">
        <v>3025</v>
      </c>
      <c r="L2026" s="10">
        <v>732</v>
      </c>
      <c r="M2026" s="10">
        <v>745</v>
      </c>
      <c r="N2026" s="10">
        <v>873</v>
      </c>
      <c r="O2026" s="10">
        <v>1214</v>
      </c>
      <c r="P2026" s="10">
        <v>1464</v>
      </c>
      <c r="Q2026" t="str">
        <f>VLOOKUP(I2026,'CoC Range'!A$2:B$4899,2,FALSE())</f>
        <v>ND-500</v>
      </c>
      <c r="R2026">
        <f>IF(VLOOKUP(Q2026,'CoC Range'!B$2:C$4899,2,FALSE())="",1,0.5)</f>
        <v>0.5</v>
      </c>
    </row>
    <row r="2027" spans="1:18" ht="14.25" customHeight="1" x14ac:dyDescent="0.35">
      <c r="A2027" t="s">
        <v>13974</v>
      </c>
      <c r="B2027" t="s">
        <v>13975</v>
      </c>
      <c r="C2027" t="s">
        <v>13997</v>
      </c>
      <c r="D2027" t="s">
        <v>6646</v>
      </c>
      <c r="F2027">
        <v>1</v>
      </c>
      <c r="G2027" t="s">
        <v>13998</v>
      </c>
      <c r="H2027" t="s">
        <v>14066</v>
      </c>
      <c r="I2027">
        <v>38065</v>
      </c>
      <c r="J2027">
        <v>1832</v>
      </c>
      <c r="K2027">
        <v>1832</v>
      </c>
      <c r="L2027" s="10">
        <v>961</v>
      </c>
      <c r="M2027" s="10">
        <v>1030</v>
      </c>
      <c r="N2027" s="10">
        <v>1175</v>
      </c>
      <c r="O2027" s="10">
        <v>1634</v>
      </c>
      <c r="P2027" s="10">
        <v>1884</v>
      </c>
      <c r="Q2027" t="str">
        <f>VLOOKUP(I2027,'CoC Range'!A$2:B$4899,2,FALSE())</f>
        <v>ND-500</v>
      </c>
      <c r="R2027">
        <f>IF(VLOOKUP(Q2027,'CoC Range'!B$2:C$4899,2,FALSE())="",1,0.5)</f>
        <v>0.5</v>
      </c>
    </row>
    <row r="2028" spans="1:18" ht="14.25" customHeight="1" x14ac:dyDescent="0.35">
      <c r="A2028" t="s">
        <v>13974</v>
      </c>
      <c r="B2028" t="s">
        <v>13975</v>
      </c>
      <c r="C2028" t="s">
        <v>14067</v>
      </c>
      <c r="D2028" t="s">
        <v>6648</v>
      </c>
      <c r="F2028">
        <v>0</v>
      </c>
      <c r="G2028" t="s">
        <v>14068</v>
      </c>
      <c r="H2028" t="s">
        <v>14069</v>
      </c>
      <c r="I2028">
        <v>38067</v>
      </c>
      <c r="J2028">
        <v>6853</v>
      </c>
      <c r="K2028">
        <v>6853</v>
      </c>
      <c r="L2028" s="10">
        <v>760</v>
      </c>
      <c r="M2028" s="10">
        <v>791</v>
      </c>
      <c r="N2028" s="10">
        <v>873</v>
      </c>
      <c r="O2028" s="10">
        <v>1214</v>
      </c>
      <c r="P2028" s="10">
        <v>1464</v>
      </c>
      <c r="Q2028" t="str">
        <f>VLOOKUP(I2028,'CoC Range'!A$2:B$4899,2,FALSE())</f>
        <v>ND-500</v>
      </c>
      <c r="R2028">
        <f>IF(VLOOKUP(Q2028,'CoC Range'!B$2:C$4899,2,FALSE())="",1,0.5)</f>
        <v>0.5</v>
      </c>
    </row>
    <row r="2029" spans="1:18" ht="14.25" customHeight="1" x14ac:dyDescent="0.35">
      <c r="A2029" t="s">
        <v>13974</v>
      </c>
      <c r="B2029" t="s">
        <v>13975</v>
      </c>
      <c r="C2029" t="s">
        <v>14070</v>
      </c>
      <c r="D2029" t="s">
        <v>4245</v>
      </c>
      <c r="F2029">
        <v>0</v>
      </c>
      <c r="G2029" t="s">
        <v>14071</v>
      </c>
      <c r="H2029" t="s">
        <v>14072</v>
      </c>
      <c r="I2029">
        <v>38069</v>
      </c>
      <c r="J2029">
        <v>3999</v>
      </c>
      <c r="K2029">
        <v>3999</v>
      </c>
      <c r="L2029" s="10">
        <v>727</v>
      </c>
      <c r="M2029" s="10">
        <v>755</v>
      </c>
      <c r="N2029" s="10">
        <v>873</v>
      </c>
      <c r="O2029" s="10">
        <v>1214</v>
      </c>
      <c r="P2029" s="10">
        <v>1464</v>
      </c>
      <c r="Q2029" t="str">
        <f>VLOOKUP(I2029,'CoC Range'!A$2:B$4899,2,FALSE())</f>
        <v>ND-500</v>
      </c>
      <c r="R2029">
        <f>IF(VLOOKUP(Q2029,'CoC Range'!B$2:C$4899,2,FALSE())="",1,0.5)</f>
        <v>0.5</v>
      </c>
    </row>
    <row r="2030" spans="1:18" ht="14.25" customHeight="1" x14ac:dyDescent="0.35">
      <c r="A2030" t="s">
        <v>13974</v>
      </c>
      <c r="B2030" t="s">
        <v>13975</v>
      </c>
      <c r="C2030" t="s">
        <v>14073</v>
      </c>
      <c r="D2030" t="s">
        <v>5659</v>
      </c>
      <c r="F2030">
        <v>0</v>
      </c>
      <c r="G2030" t="s">
        <v>14074</v>
      </c>
      <c r="H2030" t="s">
        <v>14075</v>
      </c>
      <c r="I2030">
        <v>38071</v>
      </c>
      <c r="J2030">
        <v>11613</v>
      </c>
      <c r="K2030">
        <v>11613</v>
      </c>
      <c r="L2030" s="10">
        <v>602</v>
      </c>
      <c r="M2030" s="10">
        <v>719</v>
      </c>
      <c r="N2030" s="10">
        <v>873</v>
      </c>
      <c r="O2030" s="10">
        <v>1214</v>
      </c>
      <c r="P2030" s="10">
        <v>1464</v>
      </c>
      <c r="Q2030" t="str">
        <f>VLOOKUP(I2030,'CoC Range'!A$2:B$4899,2,FALSE())</f>
        <v>ND-500</v>
      </c>
      <c r="R2030">
        <f>IF(VLOOKUP(Q2030,'CoC Range'!B$2:C$4899,2,FALSE())="",1,0.5)</f>
        <v>0.5</v>
      </c>
    </row>
    <row r="2031" spans="1:18" ht="14.25" customHeight="1" x14ac:dyDescent="0.35">
      <c r="A2031" t="s">
        <v>13974</v>
      </c>
      <c r="B2031" t="s">
        <v>13975</v>
      </c>
      <c r="C2031" t="s">
        <v>14076</v>
      </c>
      <c r="D2031" t="s">
        <v>6652</v>
      </c>
      <c r="F2031">
        <v>0</v>
      </c>
      <c r="G2031" t="s">
        <v>14077</v>
      </c>
      <c r="H2031" t="s">
        <v>14078</v>
      </c>
      <c r="I2031">
        <v>38073</v>
      </c>
      <c r="J2031">
        <v>5663</v>
      </c>
      <c r="K2031">
        <v>5663</v>
      </c>
      <c r="L2031" s="10">
        <v>710</v>
      </c>
      <c r="M2031" s="10">
        <v>715</v>
      </c>
      <c r="N2031" s="10">
        <v>923</v>
      </c>
      <c r="O2031" s="10">
        <v>1196</v>
      </c>
      <c r="P2031" s="10">
        <v>1548</v>
      </c>
      <c r="Q2031" t="str">
        <f>VLOOKUP(I2031,'CoC Range'!A$2:B$4899,2,FALSE())</f>
        <v>ND-500</v>
      </c>
      <c r="R2031">
        <f>IF(VLOOKUP(Q2031,'CoC Range'!B$2:C$4899,2,FALSE())="",1,0.5)</f>
        <v>0.5</v>
      </c>
    </row>
    <row r="2032" spans="1:18" ht="14.25" customHeight="1" x14ac:dyDescent="0.35">
      <c r="A2032" t="s">
        <v>13974</v>
      </c>
      <c r="B2032" t="s">
        <v>13975</v>
      </c>
      <c r="C2032" t="s">
        <v>14079</v>
      </c>
      <c r="D2032" t="s">
        <v>5665</v>
      </c>
      <c r="F2032">
        <v>1</v>
      </c>
      <c r="G2032" t="s">
        <v>14080</v>
      </c>
      <c r="H2032" t="s">
        <v>14081</v>
      </c>
      <c r="I2032">
        <v>38075</v>
      </c>
      <c r="J2032">
        <v>2282</v>
      </c>
      <c r="K2032">
        <v>2282</v>
      </c>
      <c r="L2032" s="10">
        <v>783</v>
      </c>
      <c r="M2032" s="10">
        <v>824</v>
      </c>
      <c r="N2032" s="10">
        <v>1081</v>
      </c>
      <c r="O2032" s="10">
        <v>1329</v>
      </c>
      <c r="P2032" s="10">
        <v>1557</v>
      </c>
      <c r="Q2032" t="str">
        <f>VLOOKUP(I2032,'CoC Range'!A$2:B$4899,2,FALSE())</f>
        <v>ND-500</v>
      </c>
      <c r="R2032">
        <f>IF(VLOOKUP(Q2032,'CoC Range'!B$2:C$4899,2,FALSE())="",1,0.5)</f>
        <v>0.5</v>
      </c>
    </row>
    <row r="2033" spans="1:18" ht="14.25" customHeight="1" x14ac:dyDescent="0.35">
      <c r="A2033" t="s">
        <v>13974</v>
      </c>
      <c r="B2033" t="s">
        <v>13975</v>
      </c>
      <c r="C2033" t="s">
        <v>14082</v>
      </c>
      <c r="D2033" t="s">
        <v>4531</v>
      </c>
      <c r="F2033">
        <v>0</v>
      </c>
      <c r="G2033" t="s">
        <v>14083</v>
      </c>
      <c r="H2033" t="s">
        <v>14084</v>
      </c>
      <c r="I2033">
        <v>38077</v>
      </c>
      <c r="J2033">
        <v>16548</v>
      </c>
      <c r="K2033">
        <v>16548</v>
      </c>
      <c r="L2033" s="10">
        <v>661</v>
      </c>
      <c r="M2033" s="10">
        <v>665</v>
      </c>
      <c r="N2033" s="10">
        <v>873</v>
      </c>
      <c r="O2033" s="10">
        <v>1214</v>
      </c>
      <c r="P2033" s="10">
        <v>1464</v>
      </c>
      <c r="Q2033" t="str">
        <f>VLOOKUP(I2033,'CoC Range'!A$2:B$4899,2,FALSE())</f>
        <v>ND-500</v>
      </c>
      <c r="R2033">
        <f>IF(VLOOKUP(Q2033,'CoC Range'!B$2:C$4899,2,FALSE())="",1,0.5)</f>
        <v>0.5</v>
      </c>
    </row>
    <row r="2034" spans="1:18" ht="14.25" customHeight="1" x14ac:dyDescent="0.35">
      <c r="A2034" t="s">
        <v>13974</v>
      </c>
      <c r="B2034" t="s">
        <v>13975</v>
      </c>
      <c r="C2034" t="s">
        <v>14085</v>
      </c>
      <c r="D2034" t="s">
        <v>6656</v>
      </c>
      <c r="F2034">
        <v>0</v>
      </c>
      <c r="G2034" t="s">
        <v>14086</v>
      </c>
      <c r="H2034" t="s">
        <v>14087</v>
      </c>
      <c r="I2034">
        <v>38079</v>
      </c>
      <c r="J2034">
        <v>12292</v>
      </c>
      <c r="K2034">
        <v>12292</v>
      </c>
      <c r="L2034" s="10">
        <v>722</v>
      </c>
      <c r="M2034" s="10">
        <v>727</v>
      </c>
      <c r="N2034" s="10">
        <v>954</v>
      </c>
      <c r="O2034" s="10">
        <v>1318</v>
      </c>
      <c r="P2034" s="10">
        <v>1600</v>
      </c>
      <c r="Q2034" t="str">
        <f>VLOOKUP(I2034,'CoC Range'!A$2:B$4899,2,FALSE())</f>
        <v>ND-500</v>
      </c>
      <c r="R2034">
        <f>IF(VLOOKUP(Q2034,'CoC Range'!B$2:C$4899,2,FALSE())="",1,0.5)</f>
        <v>0.5</v>
      </c>
    </row>
    <row r="2035" spans="1:18" ht="14.25" customHeight="1" x14ac:dyDescent="0.35">
      <c r="A2035" t="s">
        <v>13974</v>
      </c>
      <c r="B2035" t="s">
        <v>13975</v>
      </c>
      <c r="C2035" t="s">
        <v>14088</v>
      </c>
      <c r="D2035" t="s">
        <v>6658</v>
      </c>
      <c r="F2035">
        <v>0</v>
      </c>
      <c r="G2035" t="s">
        <v>14089</v>
      </c>
      <c r="H2035" t="s">
        <v>14090</v>
      </c>
      <c r="I2035">
        <v>38081</v>
      </c>
      <c r="J2035">
        <v>3828</v>
      </c>
      <c r="K2035">
        <v>3828</v>
      </c>
      <c r="L2035" s="10">
        <v>814</v>
      </c>
      <c r="M2035" s="10">
        <v>816</v>
      </c>
      <c r="N2035" s="10">
        <v>935</v>
      </c>
      <c r="O2035" s="10">
        <v>1261</v>
      </c>
      <c r="P2035" s="10">
        <v>1569</v>
      </c>
      <c r="Q2035" t="str">
        <f>VLOOKUP(I2035,'CoC Range'!A$2:B$4899,2,FALSE())</f>
        <v>ND-500</v>
      </c>
      <c r="R2035">
        <f>IF(VLOOKUP(Q2035,'CoC Range'!B$2:C$4899,2,FALSE())="",1,0.5)</f>
        <v>0.5</v>
      </c>
    </row>
    <row r="2036" spans="1:18" ht="14.25" customHeight="1" x14ac:dyDescent="0.35">
      <c r="A2036" t="s">
        <v>13974</v>
      </c>
      <c r="B2036" t="s">
        <v>13975</v>
      </c>
      <c r="C2036" t="s">
        <v>14091</v>
      </c>
      <c r="D2036" t="s">
        <v>4987</v>
      </c>
      <c r="F2036">
        <v>0</v>
      </c>
      <c r="G2036" t="s">
        <v>14092</v>
      </c>
      <c r="H2036" t="s">
        <v>14093</v>
      </c>
      <c r="I2036">
        <v>38083</v>
      </c>
      <c r="J2036">
        <v>1338</v>
      </c>
      <c r="K2036">
        <v>1338</v>
      </c>
      <c r="L2036" s="10">
        <v>738</v>
      </c>
      <c r="M2036" s="10">
        <v>743</v>
      </c>
      <c r="N2036" s="10">
        <v>924</v>
      </c>
      <c r="O2036" s="10">
        <v>1285</v>
      </c>
      <c r="P2036" s="10">
        <v>1550</v>
      </c>
      <c r="Q2036" t="str">
        <f>VLOOKUP(I2036,'CoC Range'!A$2:B$4899,2,FALSE())</f>
        <v>ND-500</v>
      </c>
      <c r="R2036">
        <f>IF(VLOOKUP(Q2036,'CoC Range'!B$2:C$4899,2,FALSE())="",1,0.5)</f>
        <v>0.5</v>
      </c>
    </row>
    <row r="2037" spans="1:18" ht="14.25" customHeight="1" x14ac:dyDescent="0.35">
      <c r="A2037" t="s">
        <v>13974</v>
      </c>
      <c r="B2037" t="s">
        <v>13975</v>
      </c>
      <c r="C2037" t="s">
        <v>14094</v>
      </c>
      <c r="D2037" t="s">
        <v>4822</v>
      </c>
      <c r="F2037">
        <v>0</v>
      </c>
      <c r="G2037" t="s">
        <v>14095</v>
      </c>
      <c r="H2037" t="s">
        <v>14096</v>
      </c>
      <c r="I2037">
        <v>38085</v>
      </c>
      <c r="J2037">
        <v>3896</v>
      </c>
      <c r="K2037">
        <v>3896</v>
      </c>
      <c r="L2037" s="10">
        <v>727</v>
      </c>
      <c r="M2037" s="10">
        <v>733</v>
      </c>
      <c r="N2037" s="10">
        <v>873</v>
      </c>
      <c r="O2037" s="10">
        <v>1146</v>
      </c>
      <c r="P2037" s="10">
        <v>1385</v>
      </c>
      <c r="Q2037" t="str">
        <f>VLOOKUP(I2037,'CoC Range'!A$2:B$4899,2,FALSE())</f>
        <v>ND-500</v>
      </c>
      <c r="R2037">
        <f>IF(VLOOKUP(Q2037,'CoC Range'!B$2:C$4899,2,FALSE())="",1,0.5)</f>
        <v>0.5</v>
      </c>
    </row>
    <row r="2038" spans="1:18" ht="14.25" customHeight="1" x14ac:dyDescent="0.35">
      <c r="A2038" t="s">
        <v>13974</v>
      </c>
      <c r="B2038" t="s">
        <v>13975</v>
      </c>
      <c r="C2038" t="s">
        <v>14097</v>
      </c>
      <c r="D2038" t="s">
        <v>6662</v>
      </c>
      <c r="F2038">
        <v>0</v>
      </c>
      <c r="G2038" t="s">
        <v>14098</v>
      </c>
      <c r="H2038" t="s">
        <v>14099</v>
      </c>
      <c r="I2038">
        <v>38087</v>
      </c>
      <c r="J2038">
        <v>837</v>
      </c>
      <c r="K2038">
        <v>837</v>
      </c>
      <c r="L2038" s="10">
        <v>738</v>
      </c>
      <c r="M2038" s="10">
        <v>743</v>
      </c>
      <c r="N2038" s="10">
        <v>924</v>
      </c>
      <c r="O2038" s="10">
        <v>1285</v>
      </c>
      <c r="P2038" s="10">
        <v>1550</v>
      </c>
      <c r="Q2038" t="str">
        <f>VLOOKUP(I2038,'CoC Range'!A$2:B$4899,2,FALSE())</f>
        <v>ND-500</v>
      </c>
      <c r="R2038">
        <f>IF(VLOOKUP(Q2038,'CoC Range'!B$2:C$4899,2,FALSE())="",1,0.5)</f>
        <v>0.5</v>
      </c>
    </row>
    <row r="2039" spans="1:18" ht="14.25" customHeight="1" x14ac:dyDescent="0.35">
      <c r="A2039" t="s">
        <v>13974</v>
      </c>
      <c r="B2039" t="s">
        <v>13975</v>
      </c>
      <c r="C2039" t="s">
        <v>14100</v>
      </c>
      <c r="D2039" t="s">
        <v>4543</v>
      </c>
      <c r="F2039">
        <v>0</v>
      </c>
      <c r="G2039" t="s">
        <v>14101</v>
      </c>
      <c r="H2039" t="s">
        <v>14102</v>
      </c>
      <c r="I2039">
        <v>38089</v>
      </c>
      <c r="J2039">
        <v>32989</v>
      </c>
      <c r="K2039">
        <v>32989</v>
      </c>
      <c r="L2039" s="10">
        <v>869</v>
      </c>
      <c r="M2039" s="10">
        <v>874</v>
      </c>
      <c r="N2039" s="10">
        <v>1056</v>
      </c>
      <c r="O2039" s="10">
        <v>1469</v>
      </c>
      <c r="P2039" s="10">
        <v>1771</v>
      </c>
      <c r="Q2039" t="str">
        <f>VLOOKUP(I2039,'CoC Range'!A$2:B$4899,2,FALSE())</f>
        <v>ND-500</v>
      </c>
      <c r="R2039">
        <f>IF(VLOOKUP(Q2039,'CoC Range'!B$2:C$4899,2,FALSE())="",1,0.5)</f>
        <v>0.5</v>
      </c>
    </row>
    <row r="2040" spans="1:18" ht="14.25" customHeight="1" x14ac:dyDescent="0.35">
      <c r="A2040" t="s">
        <v>13974</v>
      </c>
      <c r="B2040" t="s">
        <v>13975</v>
      </c>
      <c r="C2040" t="s">
        <v>14103</v>
      </c>
      <c r="D2040" t="s">
        <v>5681</v>
      </c>
      <c r="F2040">
        <v>0</v>
      </c>
      <c r="G2040" t="s">
        <v>14104</v>
      </c>
      <c r="H2040" t="s">
        <v>14105</v>
      </c>
      <c r="I2040">
        <v>38091</v>
      </c>
      <c r="J2040">
        <v>1774</v>
      </c>
      <c r="K2040">
        <v>1774</v>
      </c>
      <c r="L2040" s="10">
        <v>697</v>
      </c>
      <c r="M2040" s="10">
        <v>702</v>
      </c>
      <c r="N2040" s="10">
        <v>873</v>
      </c>
      <c r="O2040" s="10">
        <v>1214</v>
      </c>
      <c r="P2040" s="10">
        <v>1464</v>
      </c>
      <c r="Q2040" t="str">
        <f>VLOOKUP(I2040,'CoC Range'!A$2:B$4899,2,FALSE())</f>
        <v>ND-500</v>
      </c>
      <c r="R2040">
        <f>IF(VLOOKUP(Q2040,'CoC Range'!B$2:C$4899,2,FALSE())="",1,0.5)</f>
        <v>0.5</v>
      </c>
    </row>
    <row r="2041" spans="1:18" ht="14.25" customHeight="1" x14ac:dyDescent="0.35">
      <c r="A2041" t="s">
        <v>13974</v>
      </c>
      <c r="B2041" t="s">
        <v>13975</v>
      </c>
      <c r="C2041" t="s">
        <v>14106</v>
      </c>
      <c r="D2041" t="s">
        <v>6666</v>
      </c>
      <c r="F2041">
        <v>0</v>
      </c>
      <c r="G2041" t="s">
        <v>14107</v>
      </c>
      <c r="H2041" t="s">
        <v>14108</v>
      </c>
      <c r="I2041">
        <v>38093</v>
      </c>
      <c r="J2041">
        <v>21609</v>
      </c>
      <c r="K2041">
        <v>21609</v>
      </c>
      <c r="L2041" s="10">
        <v>676</v>
      </c>
      <c r="M2041" s="10">
        <v>680</v>
      </c>
      <c r="N2041" s="10">
        <v>873</v>
      </c>
      <c r="O2041" s="10">
        <v>1214</v>
      </c>
      <c r="P2041" s="10">
        <v>1464</v>
      </c>
      <c r="Q2041" t="str">
        <f>VLOOKUP(I2041,'CoC Range'!A$2:B$4899,2,FALSE())</f>
        <v>ND-500</v>
      </c>
      <c r="R2041">
        <f>IF(VLOOKUP(Q2041,'CoC Range'!B$2:C$4899,2,FALSE())="",1,0.5)</f>
        <v>0.5</v>
      </c>
    </row>
    <row r="2042" spans="1:18" ht="14.25" customHeight="1" x14ac:dyDescent="0.35">
      <c r="A2042" t="s">
        <v>13974</v>
      </c>
      <c r="B2042" t="s">
        <v>13975</v>
      </c>
      <c r="C2042" t="s">
        <v>14109</v>
      </c>
      <c r="D2042" t="s">
        <v>6668</v>
      </c>
      <c r="F2042">
        <v>0</v>
      </c>
      <c r="G2042" t="s">
        <v>14110</v>
      </c>
      <c r="H2042" t="s">
        <v>14111</v>
      </c>
      <c r="I2042">
        <v>38095</v>
      </c>
      <c r="J2042">
        <v>2152</v>
      </c>
      <c r="K2042">
        <v>2152</v>
      </c>
      <c r="L2042" s="10">
        <v>697</v>
      </c>
      <c r="M2042" s="10">
        <v>702</v>
      </c>
      <c r="N2042" s="10">
        <v>873</v>
      </c>
      <c r="O2042" s="10">
        <v>1214</v>
      </c>
      <c r="P2042" s="10">
        <v>1464</v>
      </c>
      <c r="Q2042" t="str">
        <f>VLOOKUP(I2042,'CoC Range'!A$2:B$4899,2,FALSE())</f>
        <v>ND-500</v>
      </c>
      <c r="R2042">
        <f>IF(VLOOKUP(Q2042,'CoC Range'!B$2:C$4899,2,FALSE())="",1,0.5)</f>
        <v>0.5</v>
      </c>
    </row>
    <row r="2043" spans="1:18" ht="14.25" customHeight="1" x14ac:dyDescent="0.35">
      <c r="A2043" t="s">
        <v>13974</v>
      </c>
      <c r="B2043" t="s">
        <v>13975</v>
      </c>
      <c r="C2043" t="s">
        <v>14112</v>
      </c>
      <c r="D2043" t="s">
        <v>6670</v>
      </c>
      <c r="F2043">
        <v>0</v>
      </c>
      <c r="G2043" t="s">
        <v>14113</v>
      </c>
      <c r="H2043" t="s">
        <v>14114</v>
      </c>
      <c r="I2043">
        <v>38097</v>
      </c>
      <c r="J2043">
        <v>8004</v>
      </c>
      <c r="K2043">
        <v>8004</v>
      </c>
      <c r="L2043" s="10">
        <v>686</v>
      </c>
      <c r="M2043" s="10">
        <v>690</v>
      </c>
      <c r="N2043" s="10">
        <v>873</v>
      </c>
      <c r="O2043" s="10">
        <v>1214</v>
      </c>
      <c r="P2043" s="10">
        <v>1464</v>
      </c>
      <c r="Q2043" t="str">
        <f>VLOOKUP(I2043,'CoC Range'!A$2:B$4899,2,FALSE())</f>
        <v>ND-500</v>
      </c>
      <c r="R2043">
        <f>IF(VLOOKUP(Q2043,'CoC Range'!B$2:C$4899,2,FALSE())="",1,0.5)</f>
        <v>0.5</v>
      </c>
    </row>
    <row r="2044" spans="1:18" ht="14.25" customHeight="1" x14ac:dyDescent="0.35">
      <c r="A2044" t="s">
        <v>13974</v>
      </c>
      <c r="B2044" t="s">
        <v>13975</v>
      </c>
      <c r="C2044" t="s">
        <v>14115</v>
      </c>
      <c r="D2044" t="s">
        <v>6672</v>
      </c>
      <c r="F2044">
        <v>0</v>
      </c>
      <c r="G2044" t="s">
        <v>14116</v>
      </c>
      <c r="H2044" t="s">
        <v>14117</v>
      </c>
      <c r="I2044">
        <v>38099</v>
      </c>
      <c r="J2044">
        <v>10553</v>
      </c>
      <c r="K2044">
        <v>10553</v>
      </c>
      <c r="L2044" s="10">
        <v>676</v>
      </c>
      <c r="M2044" s="10">
        <v>680</v>
      </c>
      <c r="N2044" s="10">
        <v>873</v>
      </c>
      <c r="O2044" s="10">
        <v>1140</v>
      </c>
      <c r="P2044" s="10">
        <v>1464</v>
      </c>
      <c r="Q2044" t="str">
        <f>VLOOKUP(I2044,'CoC Range'!A$2:B$4899,2,FALSE())</f>
        <v>ND-500</v>
      </c>
      <c r="R2044">
        <f>IF(VLOOKUP(Q2044,'CoC Range'!B$2:C$4899,2,FALSE())="",1,0.5)</f>
        <v>0.5</v>
      </c>
    </row>
    <row r="2045" spans="1:18" ht="14.25" customHeight="1" x14ac:dyDescent="0.35">
      <c r="A2045" t="s">
        <v>13974</v>
      </c>
      <c r="B2045" t="s">
        <v>13975</v>
      </c>
      <c r="C2045" t="s">
        <v>14118</v>
      </c>
      <c r="D2045" t="s">
        <v>6674</v>
      </c>
      <c r="F2045">
        <v>1</v>
      </c>
      <c r="G2045" t="s">
        <v>14119</v>
      </c>
      <c r="H2045" t="s">
        <v>14120</v>
      </c>
      <c r="I2045">
        <v>38101</v>
      </c>
      <c r="J2045">
        <v>69532</v>
      </c>
      <c r="K2045">
        <v>69532</v>
      </c>
      <c r="L2045" s="10">
        <v>806</v>
      </c>
      <c r="M2045" s="10">
        <v>960</v>
      </c>
      <c r="N2045" s="10">
        <v>1165</v>
      </c>
      <c r="O2045" s="10">
        <v>1620</v>
      </c>
      <c r="P2045" s="10">
        <v>1954</v>
      </c>
      <c r="Q2045" t="str">
        <f>VLOOKUP(I2045,'CoC Range'!A$2:B$4899,2,FALSE())</f>
        <v>ND-500</v>
      </c>
      <c r="R2045">
        <f>IF(VLOOKUP(Q2045,'CoC Range'!B$2:C$4899,2,FALSE())="",1,0.5)</f>
        <v>0.5</v>
      </c>
    </row>
    <row r="2046" spans="1:18" ht="14.25" customHeight="1" x14ac:dyDescent="0.35">
      <c r="A2046" t="s">
        <v>13974</v>
      </c>
      <c r="B2046" t="s">
        <v>13975</v>
      </c>
      <c r="C2046" t="s">
        <v>14121</v>
      </c>
      <c r="D2046" t="s">
        <v>4696</v>
      </c>
      <c r="F2046">
        <v>0</v>
      </c>
      <c r="G2046" t="s">
        <v>14122</v>
      </c>
      <c r="H2046" t="s">
        <v>14123</v>
      </c>
      <c r="I2046">
        <v>38103</v>
      </c>
      <c r="J2046">
        <v>3990</v>
      </c>
      <c r="K2046">
        <v>3990</v>
      </c>
      <c r="L2046" s="10">
        <v>760</v>
      </c>
      <c r="M2046" s="10">
        <v>796</v>
      </c>
      <c r="N2046" s="10">
        <v>873</v>
      </c>
      <c r="O2046" s="10">
        <v>1214</v>
      </c>
      <c r="P2046" s="10">
        <v>1464</v>
      </c>
      <c r="Q2046" t="str">
        <f>VLOOKUP(I2046,'CoC Range'!A$2:B$4899,2,FALSE())</f>
        <v>ND-500</v>
      </c>
      <c r="R2046">
        <f>IF(VLOOKUP(Q2046,'CoC Range'!B$2:C$4899,2,FALSE())="",1,0.5)</f>
        <v>0.5</v>
      </c>
    </row>
    <row r="2047" spans="1:18" ht="14.25" customHeight="1" x14ac:dyDescent="0.35">
      <c r="A2047" t="s">
        <v>13974</v>
      </c>
      <c r="B2047" t="s">
        <v>13975</v>
      </c>
      <c r="C2047" t="s">
        <v>14124</v>
      </c>
      <c r="D2047" t="s">
        <v>6677</v>
      </c>
      <c r="F2047">
        <v>0</v>
      </c>
      <c r="G2047" t="s">
        <v>14125</v>
      </c>
      <c r="H2047" t="s">
        <v>14126</v>
      </c>
      <c r="I2047">
        <v>38105</v>
      </c>
      <c r="J2047">
        <v>39076</v>
      </c>
      <c r="K2047">
        <v>39076</v>
      </c>
      <c r="L2047" s="10">
        <v>1042</v>
      </c>
      <c r="M2047" s="10">
        <v>1068</v>
      </c>
      <c r="N2047" s="10">
        <v>1196</v>
      </c>
      <c r="O2047" s="10">
        <v>1578</v>
      </c>
      <c r="P2047" s="10">
        <v>1745</v>
      </c>
      <c r="Q2047" t="str">
        <f>VLOOKUP(I2047,'CoC Range'!A$2:B$4899,2,FALSE())</f>
        <v>ND-500</v>
      </c>
      <c r="R2047">
        <f>IF(VLOOKUP(Q2047,'CoC Range'!B$2:C$4899,2,FALSE())="",1,0.5)</f>
        <v>0.5</v>
      </c>
    </row>
    <row r="2048" spans="1:18" ht="14.25" customHeight="1" x14ac:dyDescent="0.35">
      <c r="A2048" t="s">
        <v>14127</v>
      </c>
      <c r="B2048" t="s">
        <v>14128</v>
      </c>
      <c r="C2048" t="s">
        <v>14129</v>
      </c>
      <c r="D2048" t="s">
        <v>3797</v>
      </c>
      <c r="F2048">
        <v>0</v>
      </c>
      <c r="G2048" t="s">
        <v>14130</v>
      </c>
      <c r="H2048" t="s">
        <v>14131</v>
      </c>
      <c r="I2048">
        <v>39001</v>
      </c>
      <c r="J2048">
        <v>27509</v>
      </c>
      <c r="K2048">
        <v>27509</v>
      </c>
      <c r="L2048" s="10">
        <v>736</v>
      </c>
      <c r="M2048" s="10">
        <v>785</v>
      </c>
      <c r="N2048" s="10">
        <v>973</v>
      </c>
      <c r="O2048" s="10">
        <v>1220</v>
      </c>
      <c r="P2048" s="10">
        <v>1288</v>
      </c>
      <c r="Q2048" t="str">
        <f>VLOOKUP(I2048,'CoC Range'!A$2:B$4899,2,FALSE())</f>
        <v>OH-507</v>
      </c>
      <c r="R2048">
        <f>IF(VLOOKUP(Q2048,'CoC Range'!B$2:C$4899,2,FALSE())="",1,0.5)</f>
        <v>0.5</v>
      </c>
    </row>
    <row r="2049" spans="1:18" ht="14.25" customHeight="1" x14ac:dyDescent="0.35">
      <c r="A2049" t="s">
        <v>14127</v>
      </c>
      <c r="B2049" t="s">
        <v>14128</v>
      </c>
      <c r="C2049" t="s">
        <v>14132</v>
      </c>
      <c r="D2049" t="s">
        <v>4569</v>
      </c>
      <c r="F2049">
        <v>1</v>
      </c>
      <c r="G2049" t="s">
        <v>14133</v>
      </c>
      <c r="H2049" t="s">
        <v>14134</v>
      </c>
      <c r="I2049">
        <v>39003</v>
      </c>
      <c r="J2049">
        <v>102087</v>
      </c>
      <c r="K2049">
        <v>102087</v>
      </c>
      <c r="L2049" s="10">
        <v>839</v>
      </c>
      <c r="M2049" s="10">
        <v>844</v>
      </c>
      <c r="N2049" s="10">
        <v>1108</v>
      </c>
      <c r="O2049" s="10">
        <v>1338</v>
      </c>
      <c r="P2049" s="10">
        <v>1493</v>
      </c>
      <c r="Q2049" t="str">
        <f>VLOOKUP(I2049,'CoC Range'!A$2:B$4899,2,FALSE())</f>
        <v>OH-507</v>
      </c>
      <c r="R2049">
        <f>IF(VLOOKUP(Q2049,'CoC Range'!B$2:C$4899,2,FALSE())="",1,0.5)</f>
        <v>0.5</v>
      </c>
    </row>
    <row r="2050" spans="1:18" ht="14.25" customHeight="1" x14ac:dyDescent="0.35">
      <c r="A2050" t="s">
        <v>14127</v>
      </c>
      <c r="B2050" t="s">
        <v>14128</v>
      </c>
      <c r="C2050" t="s">
        <v>14135</v>
      </c>
      <c r="D2050" t="s">
        <v>6681</v>
      </c>
      <c r="F2050">
        <v>0</v>
      </c>
      <c r="G2050" t="s">
        <v>14136</v>
      </c>
      <c r="H2050" t="s">
        <v>14137</v>
      </c>
      <c r="I2050">
        <v>39005</v>
      </c>
      <c r="J2050">
        <v>52522</v>
      </c>
      <c r="K2050">
        <v>52522</v>
      </c>
      <c r="L2050" s="10">
        <v>677</v>
      </c>
      <c r="M2050" s="10">
        <v>779</v>
      </c>
      <c r="N2050" s="10">
        <v>973</v>
      </c>
      <c r="O2050" s="10">
        <v>1280</v>
      </c>
      <c r="P2050" s="10">
        <v>1472</v>
      </c>
      <c r="Q2050" t="str">
        <f>VLOOKUP(I2050,'CoC Range'!A$2:B$4899,2,FALSE())</f>
        <v>OH-507</v>
      </c>
      <c r="R2050">
        <f>IF(VLOOKUP(Q2050,'CoC Range'!B$2:C$4899,2,FALSE())="",1,0.5)</f>
        <v>0.5</v>
      </c>
    </row>
    <row r="2051" spans="1:18" ht="14.25" customHeight="1" x14ac:dyDescent="0.35">
      <c r="A2051" t="s">
        <v>14127</v>
      </c>
      <c r="B2051" t="s">
        <v>14128</v>
      </c>
      <c r="C2051" t="s">
        <v>14138</v>
      </c>
      <c r="D2051" t="s">
        <v>6683</v>
      </c>
      <c r="F2051">
        <v>1</v>
      </c>
      <c r="G2051" t="s">
        <v>14139</v>
      </c>
      <c r="H2051" t="s">
        <v>14140</v>
      </c>
      <c r="I2051">
        <v>39007</v>
      </c>
      <c r="J2051">
        <v>97666</v>
      </c>
      <c r="K2051">
        <v>97666</v>
      </c>
      <c r="L2051" s="10">
        <v>715</v>
      </c>
      <c r="M2051" s="10">
        <v>840</v>
      </c>
      <c r="N2051" s="10">
        <v>1037</v>
      </c>
      <c r="O2051" s="10">
        <v>1257</v>
      </c>
      <c r="P2051" s="10">
        <v>1429</v>
      </c>
      <c r="Q2051" t="str">
        <f>VLOOKUP(I2051,'CoC Range'!A$2:B$4899,2,FALSE())</f>
        <v>OH-507</v>
      </c>
      <c r="R2051">
        <f>IF(VLOOKUP(Q2051,'CoC Range'!B$2:C$4899,2,FALSE())="",1,0.5)</f>
        <v>0.5</v>
      </c>
    </row>
    <row r="2052" spans="1:18" ht="14.25" customHeight="1" x14ac:dyDescent="0.35">
      <c r="A2052" t="s">
        <v>14127</v>
      </c>
      <c r="B2052" t="s">
        <v>14128</v>
      </c>
      <c r="C2052" t="s">
        <v>14141</v>
      </c>
      <c r="D2052" t="s">
        <v>6685</v>
      </c>
      <c r="F2052">
        <v>0</v>
      </c>
      <c r="G2052" t="s">
        <v>14142</v>
      </c>
      <c r="H2052" t="s">
        <v>14143</v>
      </c>
      <c r="I2052">
        <v>39009</v>
      </c>
      <c r="J2052">
        <v>61276</v>
      </c>
      <c r="K2052">
        <v>61276</v>
      </c>
      <c r="L2052" s="10">
        <v>902</v>
      </c>
      <c r="M2052" s="10">
        <v>907</v>
      </c>
      <c r="N2052" s="10">
        <v>1092</v>
      </c>
      <c r="O2052" s="10">
        <v>1338</v>
      </c>
      <c r="P2052" s="10">
        <v>1491</v>
      </c>
      <c r="Q2052" t="str">
        <f>VLOOKUP(I2052,'CoC Range'!A$2:B$4899,2,FALSE())</f>
        <v>OH-507</v>
      </c>
      <c r="R2052">
        <f>IF(VLOOKUP(Q2052,'CoC Range'!B$2:C$4899,2,FALSE())="",1,0.5)</f>
        <v>0.5</v>
      </c>
    </row>
    <row r="2053" spans="1:18" ht="14.25" customHeight="1" x14ac:dyDescent="0.35">
      <c r="A2053" t="s">
        <v>14127</v>
      </c>
      <c r="B2053" t="s">
        <v>14128</v>
      </c>
      <c r="C2053" t="s">
        <v>14144</v>
      </c>
      <c r="D2053" t="s">
        <v>6687</v>
      </c>
      <c r="F2053">
        <v>0</v>
      </c>
      <c r="G2053" t="s">
        <v>14145</v>
      </c>
      <c r="H2053" t="s">
        <v>14146</v>
      </c>
      <c r="I2053">
        <v>39011</v>
      </c>
      <c r="J2053">
        <v>46263</v>
      </c>
      <c r="K2053">
        <v>46263</v>
      </c>
      <c r="L2053" s="10">
        <v>757</v>
      </c>
      <c r="M2053" s="10">
        <v>762</v>
      </c>
      <c r="N2053" s="10">
        <v>1000</v>
      </c>
      <c r="O2053" s="10">
        <v>1391</v>
      </c>
      <c r="P2053" s="10">
        <v>1668</v>
      </c>
      <c r="Q2053" t="str">
        <f>VLOOKUP(I2053,'CoC Range'!A$2:B$4899,2,FALSE())</f>
        <v>OH-507</v>
      </c>
      <c r="R2053">
        <f>IF(VLOOKUP(Q2053,'CoC Range'!B$2:C$4899,2,FALSE())="",1,0.5)</f>
        <v>0.5</v>
      </c>
    </row>
    <row r="2054" spans="1:18" ht="14.25" customHeight="1" x14ac:dyDescent="0.35">
      <c r="A2054" t="s">
        <v>14127</v>
      </c>
      <c r="B2054" t="s">
        <v>14128</v>
      </c>
      <c r="C2054" t="s">
        <v>14147</v>
      </c>
      <c r="D2054" t="s">
        <v>6689</v>
      </c>
      <c r="F2054">
        <v>1</v>
      </c>
      <c r="G2054" t="s">
        <v>14148</v>
      </c>
      <c r="H2054" t="s">
        <v>14149</v>
      </c>
      <c r="I2054">
        <v>39013</v>
      </c>
      <c r="J2054">
        <v>66554</v>
      </c>
      <c r="K2054">
        <v>66554</v>
      </c>
      <c r="L2054" s="10">
        <v>683</v>
      </c>
      <c r="M2054" s="10">
        <v>816</v>
      </c>
      <c r="N2054" s="10">
        <v>991</v>
      </c>
      <c r="O2054" s="10">
        <v>1277</v>
      </c>
      <c r="P2054" s="10">
        <v>1413</v>
      </c>
      <c r="Q2054" t="str">
        <f>VLOOKUP(I2054,'CoC Range'!A$2:B$4899,2,FALSE())</f>
        <v>OH-507</v>
      </c>
      <c r="R2054">
        <f>IF(VLOOKUP(Q2054,'CoC Range'!B$2:C$4899,2,FALSE())="",1,0.5)</f>
        <v>0.5</v>
      </c>
    </row>
    <row r="2055" spans="1:18" ht="14.25" customHeight="1" x14ac:dyDescent="0.35">
      <c r="A2055" t="s">
        <v>14127</v>
      </c>
      <c r="B2055" t="s">
        <v>14128</v>
      </c>
      <c r="C2055" t="s">
        <v>14150</v>
      </c>
      <c r="D2055" t="s">
        <v>4418</v>
      </c>
      <c r="F2055">
        <v>1</v>
      </c>
      <c r="G2055" t="s">
        <v>14151</v>
      </c>
      <c r="H2055" t="s">
        <v>14152</v>
      </c>
      <c r="I2055">
        <v>39015</v>
      </c>
      <c r="J2055">
        <v>43715</v>
      </c>
      <c r="K2055">
        <v>43715</v>
      </c>
      <c r="L2055" s="10">
        <v>797</v>
      </c>
      <c r="M2055" s="10">
        <v>802</v>
      </c>
      <c r="N2055" s="10">
        <v>1008</v>
      </c>
      <c r="O2055" s="10">
        <v>1361</v>
      </c>
      <c r="P2055" s="10">
        <v>1691</v>
      </c>
      <c r="Q2055" t="str">
        <f>VLOOKUP(I2055,'CoC Range'!A$2:B$4899,2,FALSE())</f>
        <v>OH-507</v>
      </c>
      <c r="R2055">
        <f>IF(VLOOKUP(Q2055,'CoC Range'!B$2:C$4899,2,FALSE())="",1,0.5)</f>
        <v>0.5</v>
      </c>
    </row>
    <row r="2056" spans="1:18" ht="14.25" customHeight="1" x14ac:dyDescent="0.35">
      <c r="A2056" t="s">
        <v>14127</v>
      </c>
      <c r="B2056" t="s">
        <v>14128</v>
      </c>
      <c r="C2056" t="s">
        <v>10458</v>
      </c>
      <c r="D2056" t="s">
        <v>3339</v>
      </c>
      <c r="F2056">
        <v>1</v>
      </c>
      <c r="G2056" t="s">
        <v>10459</v>
      </c>
      <c r="H2056" t="s">
        <v>14153</v>
      </c>
      <c r="I2056">
        <v>39017</v>
      </c>
      <c r="J2056">
        <v>388327</v>
      </c>
      <c r="K2056">
        <v>388327</v>
      </c>
      <c r="L2056" s="10">
        <v>958</v>
      </c>
      <c r="M2056" s="10">
        <v>1051</v>
      </c>
      <c r="N2056" s="10">
        <v>1353</v>
      </c>
      <c r="O2056" s="10">
        <v>1785</v>
      </c>
      <c r="P2056" s="10">
        <v>1976</v>
      </c>
      <c r="Q2056" t="str">
        <f>VLOOKUP(I2056,'CoC Range'!A$2:B$4899,2,FALSE())</f>
        <v>OH-507</v>
      </c>
      <c r="R2056">
        <f>IF(VLOOKUP(Q2056,'CoC Range'!B$2:C$4899,2,FALSE())="",1,0.5)</f>
        <v>0.5</v>
      </c>
    </row>
    <row r="2057" spans="1:18" ht="14.25" customHeight="1" x14ac:dyDescent="0.35">
      <c r="A2057" t="s">
        <v>14127</v>
      </c>
      <c r="B2057" t="s">
        <v>14128</v>
      </c>
      <c r="C2057" t="s">
        <v>14154</v>
      </c>
      <c r="D2057" t="s">
        <v>3564</v>
      </c>
      <c r="F2057">
        <v>1</v>
      </c>
      <c r="G2057" t="s">
        <v>14155</v>
      </c>
      <c r="H2057" t="s">
        <v>14156</v>
      </c>
      <c r="I2057">
        <v>39019</v>
      </c>
      <c r="J2057">
        <v>26761</v>
      </c>
      <c r="K2057">
        <v>26761</v>
      </c>
      <c r="L2057" s="10">
        <v>749</v>
      </c>
      <c r="M2057" s="10">
        <v>846</v>
      </c>
      <c r="N2057" s="10">
        <v>1086</v>
      </c>
      <c r="O2057" s="10">
        <v>1371</v>
      </c>
      <c r="P2057" s="10">
        <v>1451</v>
      </c>
      <c r="Q2057" t="str">
        <f>VLOOKUP(I2057,'CoC Range'!A$2:B$4899,2,FALSE())</f>
        <v>OH-507</v>
      </c>
      <c r="R2057">
        <f>IF(VLOOKUP(Q2057,'CoC Range'!B$2:C$4899,2,FALSE())="",1,0.5)</f>
        <v>0.5</v>
      </c>
    </row>
    <row r="2058" spans="1:18" ht="14.25" customHeight="1" x14ac:dyDescent="0.35">
      <c r="A2058" t="s">
        <v>14127</v>
      </c>
      <c r="B2058" t="s">
        <v>14128</v>
      </c>
      <c r="C2058" t="s">
        <v>14157</v>
      </c>
      <c r="D2058" t="s">
        <v>4426</v>
      </c>
      <c r="F2058">
        <v>0</v>
      </c>
      <c r="G2058" t="s">
        <v>14158</v>
      </c>
      <c r="H2058" t="s">
        <v>14159</v>
      </c>
      <c r="I2058">
        <v>39021</v>
      </c>
      <c r="J2058">
        <v>38715</v>
      </c>
      <c r="K2058">
        <v>38715</v>
      </c>
      <c r="L2058" s="10">
        <v>737</v>
      </c>
      <c r="M2058" s="10">
        <v>818</v>
      </c>
      <c r="N2058" s="10">
        <v>1046</v>
      </c>
      <c r="O2058" s="10">
        <v>1333</v>
      </c>
      <c r="P2058" s="10">
        <v>1470</v>
      </c>
      <c r="Q2058" t="str">
        <f>VLOOKUP(I2058,'CoC Range'!A$2:B$4899,2,FALSE())</f>
        <v>OH-507</v>
      </c>
      <c r="R2058">
        <f>IF(VLOOKUP(Q2058,'CoC Range'!B$2:C$4899,2,FALSE())="",1,0.5)</f>
        <v>0.5</v>
      </c>
    </row>
    <row r="2059" spans="1:18" ht="14.25" customHeight="1" x14ac:dyDescent="0.35">
      <c r="A2059" t="s">
        <v>14127</v>
      </c>
      <c r="B2059" t="s">
        <v>14128</v>
      </c>
      <c r="C2059" t="s">
        <v>14160</v>
      </c>
      <c r="D2059" t="s">
        <v>3568</v>
      </c>
      <c r="F2059">
        <v>1</v>
      </c>
      <c r="G2059" t="s">
        <v>14161</v>
      </c>
      <c r="H2059" t="s">
        <v>14162</v>
      </c>
      <c r="I2059">
        <v>39023</v>
      </c>
      <c r="J2059">
        <v>135877</v>
      </c>
      <c r="K2059">
        <v>135877</v>
      </c>
      <c r="L2059" s="10">
        <v>763</v>
      </c>
      <c r="M2059" s="10">
        <v>843</v>
      </c>
      <c r="N2059" s="10">
        <v>1106</v>
      </c>
      <c r="O2059" s="10">
        <v>1355</v>
      </c>
      <c r="P2059" s="10">
        <v>1572</v>
      </c>
      <c r="Q2059" t="str">
        <f>VLOOKUP(I2059,'CoC Range'!A$2:B$4899,2,FALSE())</f>
        <v>OH-507</v>
      </c>
      <c r="R2059">
        <f>IF(VLOOKUP(Q2059,'CoC Range'!B$2:C$4899,2,FALSE())="",1,0.5)</f>
        <v>0.5</v>
      </c>
    </row>
    <row r="2060" spans="1:18" ht="14.25" customHeight="1" x14ac:dyDescent="0.35">
      <c r="A2060" t="s">
        <v>14127</v>
      </c>
      <c r="B2060" t="s">
        <v>14128</v>
      </c>
      <c r="C2060" t="s">
        <v>10458</v>
      </c>
      <c r="D2060" t="s">
        <v>6696</v>
      </c>
      <c r="F2060">
        <v>1</v>
      </c>
      <c r="G2060" t="s">
        <v>10459</v>
      </c>
      <c r="H2060" t="s">
        <v>14163</v>
      </c>
      <c r="I2060">
        <v>39025</v>
      </c>
      <c r="J2060">
        <v>208851</v>
      </c>
      <c r="K2060">
        <v>208851</v>
      </c>
      <c r="L2060" s="10">
        <v>958</v>
      </c>
      <c r="M2060" s="10">
        <v>1051</v>
      </c>
      <c r="N2060" s="10">
        <v>1353</v>
      </c>
      <c r="O2060" s="10">
        <v>1785</v>
      </c>
      <c r="P2060" s="10">
        <v>1976</v>
      </c>
      <c r="Q2060" t="str">
        <f>VLOOKUP(I2060,'CoC Range'!A$2:B$4899,2,FALSE())</f>
        <v>OH-507</v>
      </c>
      <c r="R2060">
        <f>IF(VLOOKUP(Q2060,'CoC Range'!B$2:C$4899,2,FALSE())="",1,0.5)</f>
        <v>0.5</v>
      </c>
    </row>
    <row r="2061" spans="1:18" ht="14.25" customHeight="1" x14ac:dyDescent="0.35">
      <c r="A2061" t="s">
        <v>14127</v>
      </c>
      <c r="B2061" t="s">
        <v>14128</v>
      </c>
      <c r="C2061" t="s">
        <v>14164</v>
      </c>
      <c r="D2061" t="s">
        <v>4432</v>
      </c>
      <c r="F2061">
        <v>0</v>
      </c>
      <c r="G2061" t="s">
        <v>14165</v>
      </c>
      <c r="H2061" t="s">
        <v>14166</v>
      </c>
      <c r="I2061">
        <v>39027</v>
      </c>
      <c r="J2061">
        <v>42077</v>
      </c>
      <c r="K2061">
        <v>42077</v>
      </c>
      <c r="L2061" s="10">
        <v>778</v>
      </c>
      <c r="M2061" s="10">
        <v>838</v>
      </c>
      <c r="N2061" s="10">
        <v>1029</v>
      </c>
      <c r="O2061" s="10">
        <v>1349</v>
      </c>
      <c r="P2061" s="10">
        <v>1696</v>
      </c>
      <c r="Q2061" t="str">
        <f>VLOOKUP(I2061,'CoC Range'!A$2:B$4899,2,FALSE())</f>
        <v>OH-507</v>
      </c>
      <c r="R2061">
        <f>IF(VLOOKUP(Q2061,'CoC Range'!B$2:C$4899,2,FALSE())="",1,0.5)</f>
        <v>0.5</v>
      </c>
    </row>
    <row r="2062" spans="1:18" ht="14.25" customHeight="1" x14ac:dyDescent="0.35">
      <c r="A2062" t="s">
        <v>14127</v>
      </c>
      <c r="B2062" t="s">
        <v>14128</v>
      </c>
      <c r="C2062" t="s">
        <v>14167</v>
      </c>
      <c r="D2062" t="s">
        <v>6699</v>
      </c>
      <c r="F2062">
        <v>0</v>
      </c>
      <c r="G2062" t="s">
        <v>14168</v>
      </c>
      <c r="H2062" t="s">
        <v>14169</v>
      </c>
      <c r="I2062">
        <v>39029</v>
      </c>
      <c r="J2062">
        <v>101723</v>
      </c>
      <c r="K2062">
        <v>101723</v>
      </c>
      <c r="L2062" s="10">
        <v>693</v>
      </c>
      <c r="M2062" s="10">
        <v>779</v>
      </c>
      <c r="N2062" s="10">
        <v>973</v>
      </c>
      <c r="O2062" s="10">
        <v>1218</v>
      </c>
      <c r="P2062" s="10">
        <v>1288</v>
      </c>
      <c r="Q2062" t="str">
        <f>VLOOKUP(I2062,'CoC Range'!A$2:B$4899,2,FALSE())</f>
        <v>OH-507</v>
      </c>
      <c r="R2062">
        <f>IF(VLOOKUP(Q2062,'CoC Range'!B$2:C$4899,2,FALSE())="",1,0.5)</f>
        <v>0.5</v>
      </c>
    </row>
    <row r="2063" spans="1:18" ht="14.25" customHeight="1" x14ac:dyDescent="0.35">
      <c r="A2063" t="s">
        <v>14127</v>
      </c>
      <c r="B2063" t="s">
        <v>14128</v>
      </c>
      <c r="C2063" t="s">
        <v>14170</v>
      </c>
      <c r="D2063" t="s">
        <v>6701</v>
      </c>
      <c r="F2063">
        <v>0</v>
      </c>
      <c r="G2063" t="s">
        <v>14171</v>
      </c>
      <c r="H2063" t="s">
        <v>14172</v>
      </c>
      <c r="I2063">
        <v>39031</v>
      </c>
      <c r="J2063">
        <v>36629</v>
      </c>
      <c r="K2063">
        <v>36629</v>
      </c>
      <c r="L2063" s="10">
        <v>736</v>
      </c>
      <c r="M2063" s="10">
        <v>824</v>
      </c>
      <c r="N2063" s="10">
        <v>973</v>
      </c>
      <c r="O2063" s="10">
        <v>1254</v>
      </c>
      <c r="P2063" s="10">
        <v>1632</v>
      </c>
      <c r="Q2063" t="str">
        <f>VLOOKUP(I2063,'CoC Range'!A$2:B$4899,2,FALSE())</f>
        <v>OH-507</v>
      </c>
      <c r="R2063">
        <f>IF(VLOOKUP(Q2063,'CoC Range'!B$2:C$4899,2,FALSE())="",1,0.5)</f>
        <v>0.5</v>
      </c>
    </row>
    <row r="2064" spans="1:18" ht="14.25" customHeight="1" x14ac:dyDescent="0.35">
      <c r="A2064" t="s">
        <v>14127</v>
      </c>
      <c r="B2064" t="s">
        <v>14128</v>
      </c>
      <c r="C2064" t="s">
        <v>14173</v>
      </c>
      <c r="D2064" t="s">
        <v>3580</v>
      </c>
      <c r="F2064">
        <v>0</v>
      </c>
      <c r="G2064" t="s">
        <v>14174</v>
      </c>
      <c r="H2064" t="s">
        <v>14175</v>
      </c>
      <c r="I2064">
        <v>39033</v>
      </c>
      <c r="J2064">
        <v>41861</v>
      </c>
      <c r="K2064">
        <v>41861</v>
      </c>
      <c r="L2064" s="10">
        <v>780</v>
      </c>
      <c r="M2064" s="10">
        <v>811</v>
      </c>
      <c r="N2064" s="10">
        <v>973</v>
      </c>
      <c r="O2064" s="10">
        <v>1283</v>
      </c>
      <c r="P2064" s="10">
        <v>1288</v>
      </c>
      <c r="Q2064" t="str">
        <f>VLOOKUP(I2064,'CoC Range'!A$2:B$4899,2,FALSE())</f>
        <v>OH-507</v>
      </c>
      <c r="R2064">
        <f>IF(VLOOKUP(Q2064,'CoC Range'!B$2:C$4899,2,FALSE())="",1,0.5)</f>
        <v>0.5</v>
      </c>
    </row>
    <row r="2065" spans="1:18" ht="14.25" customHeight="1" x14ac:dyDescent="0.35">
      <c r="A2065" t="s">
        <v>14127</v>
      </c>
      <c r="B2065" t="s">
        <v>14128</v>
      </c>
      <c r="C2065" t="s">
        <v>14176</v>
      </c>
      <c r="D2065" t="s">
        <v>6704</v>
      </c>
      <c r="F2065">
        <v>1</v>
      </c>
      <c r="G2065" t="s">
        <v>14177</v>
      </c>
      <c r="H2065" t="s">
        <v>14178</v>
      </c>
      <c r="I2065">
        <v>39035</v>
      </c>
      <c r="J2065">
        <v>1256620</v>
      </c>
      <c r="K2065">
        <v>1256620</v>
      </c>
      <c r="L2065" s="10">
        <v>933</v>
      </c>
      <c r="M2065" s="10">
        <v>1058</v>
      </c>
      <c r="N2065" s="10">
        <v>1279</v>
      </c>
      <c r="O2065" s="10">
        <v>1646</v>
      </c>
      <c r="P2065" s="10">
        <v>1760</v>
      </c>
      <c r="Q2065" t="str">
        <f>VLOOKUP(I2065,'CoC Range'!A$2:B$4899,2,FALSE())</f>
        <v>OH-502</v>
      </c>
      <c r="R2065">
        <f>IF(VLOOKUP(Q2065,'CoC Range'!B$2:C$4899,2,FALSE())="",1,0.5)</f>
        <v>0.5</v>
      </c>
    </row>
    <row r="2066" spans="1:18" ht="14.25" customHeight="1" x14ac:dyDescent="0.35">
      <c r="A2066" t="s">
        <v>14127</v>
      </c>
      <c r="B2066" t="s">
        <v>14128</v>
      </c>
      <c r="C2066" t="s">
        <v>14179</v>
      </c>
      <c r="D2066" t="s">
        <v>6706</v>
      </c>
      <c r="F2066">
        <v>0</v>
      </c>
      <c r="G2066" t="s">
        <v>14180</v>
      </c>
      <c r="H2066" t="s">
        <v>14181</v>
      </c>
      <c r="I2066">
        <v>39037</v>
      </c>
      <c r="J2066">
        <v>51751</v>
      </c>
      <c r="K2066">
        <v>51751</v>
      </c>
      <c r="L2066" s="10">
        <v>801</v>
      </c>
      <c r="M2066" s="10">
        <v>806</v>
      </c>
      <c r="N2066" s="10">
        <v>973</v>
      </c>
      <c r="O2066" s="10">
        <v>1290</v>
      </c>
      <c r="P2066" s="10">
        <v>1295</v>
      </c>
      <c r="Q2066" t="str">
        <f>VLOOKUP(I2066,'CoC Range'!A$2:B$4899,2,FALSE())</f>
        <v>OH-507</v>
      </c>
      <c r="R2066">
        <f>IF(VLOOKUP(Q2066,'CoC Range'!B$2:C$4899,2,FALSE())="",1,0.5)</f>
        <v>0.5</v>
      </c>
    </row>
    <row r="2067" spans="1:18" ht="14.25" customHeight="1" x14ac:dyDescent="0.35">
      <c r="A2067" t="s">
        <v>14127</v>
      </c>
      <c r="B2067" t="s">
        <v>14128</v>
      </c>
      <c r="C2067" t="s">
        <v>14182</v>
      </c>
      <c r="D2067" t="s">
        <v>6708</v>
      </c>
      <c r="F2067">
        <v>0</v>
      </c>
      <c r="G2067" t="s">
        <v>14183</v>
      </c>
      <c r="H2067" t="s">
        <v>14184</v>
      </c>
      <c r="I2067">
        <v>39039</v>
      </c>
      <c r="J2067">
        <v>38300</v>
      </c>
      <c r="K2067">
        <v>38300</v>
      </c>
      <c r="L2067" s="10">
        <v>754</v>
      </c>
      <c r="M2067" s="10">
        <v>799</v>
      </c>
      <c r="N2067" s="10">
        <v>980</v>
      </c>
      <c r="O2067" s="10">
        <v>1239</v>
      </c>
      <c r="P2067" s="10">
        <v>1408</v>
      </c>
      <c r="Q2067" t="str">
        <f>VLOOKUP(I2067,'CoC Range'!A$2:B$4899,2,FALSE())</f>
        <v>OH-507</v>
      </c>
      <c r="R2067">
        <f>IF(VLOOKUP(Q2067,'CoC Range'!B$2:C$4899,2,FALSE())="",1,0.5)</f>
        <v>0.5</v>
      </c>
    </row>
    <row r="2068" spans="1:18" ht="14.25" customHeight="1" x14ac:dyDescent="0.35">
      <c r="A2068" t="s">
        <v>14127</v>
      </c>
      <c r="B2068" t="s">
        <v>14128</v>
      </c>
      <c r="C2068" t="s">
        <v>14185</v>
      </c>
      <c r="D2068" t="s">
        <v>4590</v>
      </c>
      <c r="F2068">
        <v>1</v>
      </c>
      <c r="G2068" t="s">
        <v>14186</v>
      </c>
      <c r="H2068" t="s">
        <v>14187</v>
      </c>
      <c r="I2068">
        <v>39041</v>
      </c>
      <c r="J2068">
        <v>216074</v>
      </c>
      <c r="K2068">
        <v>216074</v>
      </c>
      <c r="L2068" s="10">
        <v>1111</v>
      </c>
      <c r="M2068" s="10">
        <v>1194</v>
      </c>
      <c r="N2068" s="10">
        <v>1430</v>
      </c>
      <c r="O2068" s="10">
        <v>1715</v>
      </c>
      <c r="P2068" s="10">
        <v>1927</v>
      </c>
      <c r="Q2068" t="str">
        <f>VLOOKUP(I2068,'CoC Range'!A$2:B$4899,2,FALSE())</f>
        <v>OH-507</v>
      </c>
      <c r="R2068">
        <f>IF(VLOOKUP(Q2068,'CoC Range'!B$2:C$4899,2,FALSE())="",1,0.5)</f>
        <v>0.5</v>
      </c>
    </row>
    <row r="2069" spans="1:18" ht="14.25" customHeight="1" x14ac:dyDescent="0.35">
      <c r="A2069" t="s">
        <v>14127</v>
      </c>
      <c r="B2069" t="s">
        <v>14128</v>
      </c>
      <c r="C2069" t="s">
        <v>14188</v>
      </c>
      <c r="D2069" t="s">
        <v>6361</v>
      </c>
      <c r="F2069">
        <v>1</v>
      </c>
      <c r="G2069" t="s">
        <v>14189</v>
      </c>
      <c r="H2069" t="s">
        <v>14190</v>
      </c>
      <c r="I2069">
        <v>39043</v>
      </c>
      <c r="J2069">
        <v>75299</v>
      </c>
      <c r="K2069">
        <v>75299</v>
      </c>
      <c r="L2069" s="10">
        <v>854</v>
      </c>
      <c r="M2069" s="10">
        <v>886</v>
      </c>
      <c r="N2069" s="10">
        <v>1106</v>
      </c>
      <c r="O2069" s="10">
        <v>1384</v>
      </c>
      <c r="P2069" s="10">
        <v>1557</v>
      </c>
      <c r="Q2069" t="str">
        <f>VLOOKUP(I2069,'CoC Range'!A$2:B$4899,2,FALSE())</f>
        <v>OH-507</v>
      </c>
      <c r="R2069">
        <f>IF(VLOOKUP(Q2069,'CoC Range'!B$2:C$4899,2,FALSE())="",1,0.5)</f>
        <v>0.5</v>
      </c>
    </row>
    <row r="2070" spans="1:18" ht="14.25" customHeight="1" x14ac:dyDescent="0.35">
      <c r="A2070" t="s">
        <v>14127</v>
      </c>
      <c r="B2070" t="s">
        <v>14128</v>
      </c>
      <c r="C2070" t="s">
        <v>14185</v>
      </c>
      <c r="D2070" t="s">
        <v>6712</v>
      </c>
      <c r="F2070">
        <v>1</v>
      </c>
      <c r="G2070" t="s">
        <v>14186</v>
      </c>
      <c r="H2070" t="s">
        <v>14191</v>
      </c>
      <c r="I2070">
        <v>39045</v>
      </c>
      <c r="J2070">
        <v>159371</v>
      </c>
      <c r="K2070">
        <v>159371</v>
      </c>
      <c r="L2070" s="10">
        <v>1111</v>
      </c>
      <c r="M2070" s="10">
        <v>1194</v>
      </c>
      <c r="N2070" s="10">
        <v>1430</v>
      </c>
      <c r="O2070" s="10">
        <v>1715</v>
      </c>
      <c r="P2070" s="10">
        <v>1927</v>
      </c>
      <c r="Q2070" t="str">
        <f>VLOOKUP(I2070,'CoC Range'!A$2:B$4899,2,FALSE())</f>
        <v>OH-507</v>
      </c>
      <c r="R2070">
        <f>IF(VLOOKUP(Q2070,'CoC Range'!B$2:C$4899,2,FALSE())="",1,0.5)</f>
        <v>0.5</v>
      </c>
    </row>
    <row r="2071" spans="1:18" ht="14.25" customHeight="1" x14ac:dyDescent="0.35">
      <c r="A2071" t="s">
        <v>14127</v>
      </c>
      <c r="B2071" t="s">
        <v>14128</v>
      </c>
      <c r="C2071" t="s">
        <v>14192</v>
      </c>
      <c r="D2071" t="s">
        <v>3383</v>
      </c>
      <c r="F2071">
        <v>0</v>
      </c>
      <c r="G2071" t="s">
        <v>14193</v>
      </c>
      <c r="H2071" t="s">
        <v>14194</v>
      </c>
      <c r="I2071">
        <v>39047</v>
      </c>
      <c r="J2071">
        <v>28901</v>
      </c>
      <c r="K2071">
        <v>28901</v>
      </c>
      <c r="L2071" s="10">
        <v>750</v>
      </c>
      <c r="M2071" s="10">
        <v>836</v>
      </c>
      <c r="N2071" s="10">
        <v>992</v>
      </c>
      <c r="O2071" s="10">
        <v>1273</v>
      </c>
      <c r="P2071" s="10">
        <v>1415</v>
      </c>
      <c r="Q2071" t="str">
        <f>VLOOKUP(I2071,'CoC Range'!A$2:B$4899,2,FALSE())</f>
        <v>OH-507</v>
      </c>
      <c r="R2071">
        <f>IF(VLOOKUP(Q2071,'CoC Range'!B$2:C$4899,2,FALSE())="",1,0.5)</f>
        <v>0.5</v>
      </c>
    </row>
    <row r="2072" spans="1:18" ht="14.25" customHeight="1" x14ac:dyDescent="0.35">
      <c r="A2072" t="s">
        <v>14127</v>
      </c>
      <c r="B2072" t="s">
        <v>14128</v>
      </c>
      <c r="C2072" t="s">
        <v>14185</v>
      </c>
      <c r="D2072" t="s">
        <v>3385</v>
      </c>
      <c r="F2072">
        <v>1</v>
      </c>
      <c r="G2072" t="s">
        <v>14186</v>
      </c>
      <c r="H2072" t="s">
        <v>14195</v>
      </c>
      <c r="I2072">
        <v>39049</v>
      </c>
      <c r="J2072">
        <v>1318149</v>
      </c>
      <c r="K2072">
        <v>1318149</v>
      </c>
      <c r="L2072" s="10">
        <v>1111</v>
      </c>
      <c r="M2072" s="10">
        <v>1194</v>
      </c>
      <c r="N2072" s="10">
        <v>1430</v>
      </c>
      <c r="O2072" s="10">
        <v>1715</v>
      </c>
      <c r="P2072" s="10">
        <v>1927</v>
      </c>
      <c r="Q2072" t="str">
        <f>VLOOKUP(I2072,'CoC Range'!A$2:B$4899,2,FALSE())</f>
        <v>OH-503</v>
      </c>
      <c r="R2072">
        <f>IF(VLOOKUP(Q2072,'CoC Range'!B$2:C$4899,2,FALSE())="",1,0.5)</f>
        <v>0.5</v>
      </c>
    </row>
    <row r="2073" spans="1:18" ht="14.25" customHeight="1" x14ac:dyDescent="0.35">
      <c r="A2073" t="s">
        <v>14127</v>
      </c>
      <c r="B2073" t="s">
        <v>14128</v>
      </c>
      <c r="C2073" t="s">
        <v>14196</v>
      </c>
      <c r="D2073" t="s">
        <v>3594</v>
      </c>
      <c r="F2073">
        <v>1</v>
      </c>
      <c r="G2073" t="s">
        <v>14197</v>
      </c>
      <c r="H2073" t="s">
        <v>14198</v>
      </c>
      <c r="I2073">
        <v>39051</v>
      </c>
      <c r="J2073">
        <v>42602</v>
      </c>
      <c r="K2073">
        <v>42602</v>
      </c>
      <c r="L2073" s="10">
        <v>769</v>
      </c>
      <c r="M2073" s="10">
        <v>820</v>
      </c>
      <c r="N2073" s="10">
        <v>1076</v>
      </c>
      <c r="O2073" s="10">
        <v>1380</v>
      </c>
      <c r="P2073" s="10">
        <v>1454</v>
      </c>
      <c r="Q2073" t="str">
        <f>VLOOKUP(I2073,'CoC Range'!A$2:B$4899,2,FALSE())</f>
        <v>OH-507</v>
      </c>
      <c r="R2073">
        <f>IF(VLOOKUP(Q2073,'CoC Range'!B$2:C$4899,2,FALSE())="",1,0.5)</f>
        <v>0.5</v>
      </c>
    </row>
    <row r="2074" spans="1:18" ht="14.25" customHeight="1" x14ac:dyDescent="0.35">
      <c r="A2074" t="s">
        <v>14127</v>
      </c>
      <c r="B2074" t="s">
        <v>14128</v>
      </c>
      <c r="C2074" t="s">
        <v>14199</v>
      </c>
      <c r="D2074" t="s">
        <v>6717</v>
      </c>
      <c r="F2074">
        <v>0</v>
      </c>
      <c r="G2074" t="s">
        <v>14200</v>
      </c>
      <c r="H2074" t="s">
        <v>14201</v>
      </c>
      <c r="I2074">
        <v>39053</v>
      </c>
      <c r="J2074">
        <v>29276</v>
      </c>
      <c r="K2074">
        <v>29276</v>
      </c>
      <c r="L2074" s="10">
        <v>736</v>
      </c>
      <c r="M2074" s="10">
        <v>871</v>
      </c>
      <c r="N2074" s="10">
        <v>973</v>
      </c>
      <c r="O2074" s="10">
        <v>1240</v>
      </c>
      <c r="P2074" s="10">
        <v>1632</v>
      </c>
      <c r="Q2074" t="str">
        <f>VLOOKUP(I2074,'CoC Range'!A$2:B$4899,2,FALSE())</f>
        <v>OH-507</v>
      </c>
      <c r="R2074">
        <f>IF(VLOOKUP(Q2074,'CoC Range'!B$2:C$4899,2,FALSE())="",1,0.5)</f>
        <v>0.5</v>
      </c>
    </row>
    <row r="2075" spans="1:18" ht="14.25" customHeight="1" x14ac:dyDescent="0.35">
      <c r="A2075" t="s">
        <v>14127</v>
      </c>
      <c r="B2075" t="s">
        <v>14128</v>
      </c>
      <c r="C2075" t="s">
        <v>14176</v>
      </c>
      <c r="D2075" t="s">
        <v>6719</v>
      </c>
      <c r="F2075">
        <v>1</v>
      </c>
      <c r="G2075" t="s">
        <v>14177</v>
      </c>
      <c r="H2075" t="s">
        <v>14202</v>
      </c>
      <c r="I2075">
        <v>39055</v>
      </c>
      <c r="J2075">
        <v>95455</v>
      </c>
      <c r="K2075">
        <v>95455</v>
      </c>
      <c r="L2075" s="10">
        <v>933</v>
      </c>
      <c r="M2075" s="10">
        <v>1058</v>
      </c>
      <c r="N2075" s="10">
        <v>1279</v>
      </c>
      <c r="O2075" s="10">
        <v>1646</v>
      </c>
      <c r="P2075" s="10">
        <v>1760</v>
      </c>
      <c r="Q2075" t="str">
        <f>VLOOKUP(I2075,'CoC Range'!A$2:B$4899,2,FALSE())</f>
        <v>OH-507</v>
      </c>
      <c r="R2075">
        <f>IF(VLOOKUP(Q2075,'CoC Range'!B$2:C$4899,2,FALSE())="",1,0.5)</f>
        <v>0.5</v>
      </c>
    </row>
    <row r="2076" spans="1:18" ht="14.25" customHeight="1" x14ac:dyDescent="0.35">
      <c r="A2076" t="s">
        <v>14127</v>
      </c>
      <c r="B2076" t="s">
        <v>14128</v>
      </c>
      <c r="C2076" t="s">
        <v>14203</v>
      </c>
      <c r="D2076" t="s">
        <v>3389</v>
      </c>
      <c r="F2076">
        <v>1</v>
      </c>
      <c r="G2076" t="s">
        <v>14204</v>
      </c>
      <c r="H2076" t="s">
        <v>14205</v>
      </c>
      <c r="I2076">
        <v>39057</v>
      </c>
      <c r="J2076">
        <v>167567</v>
      </c>
      <c r="K2076">
        <v>167567</v>
      </c>
      <c r="L2076" s="10">
        <v>928</v>
      </c>
      <c r="M2076" s="10">
        <v>1009</v>
      </c>
      <c r="N2076" s="10">
        <v>1273</v>
      </c>
      <c r="O2076" s="10">
        <v>1651</v>
      </c>
      <c r="P2076" s="10">
        <v>1817</v>
      </c>
      <c r="Q2076" t="str">
        <f>VLOOKUP(I2076,'CoC Range'!A$2:B$4899,2,FALSE())</f>
        <v>OH-507</v>
      </c>
      <c r="R2076">
        <f>IF(VLOOKUP(Q2076,'CoC Range'!B$2:C$4899,2,FALSE())="",1,0.5)</f>
        <v>0.5</v>
      </c>
    </row>
    <row r="2077" spans="1:18" ht="14.25" customHeight="1" x14ac:dyDescent="0.35">
      <c r="A2077" t="s">
        <v>14127</v>
      </c>
      <c r="B2077" t="s">
        <v>14128</v>
      </c>
      <c r="C2077" t="s">
        <v>14206</v>
      </c>
      <c r="D2077" t="s">
        <v>6722</v>
      </c>
      <c r="F2077">
        <v>0</v>
      </c>
      <c r="G2077" t="s">
        <v>14207</v>
      </c>
      <c r="H2077" t="s">
        <v>14208</v>
      </c>
      <c r="I2077">
        <v>39059</v>
      </c>
      <c r="J2077">
        <v>38409</v>
      </c>
      <c r="K2077">
        <v>38409</v>
      </c>
      <c r="L2077" s="10">
        <v>737</v>
      </c>
      <c r="M2077" s="10">
        <v>742</v>
      </c>
      <c r="N2077" s="10">
        <v>973</v>
      </c>
      <c r="O2077" s="10">
        <v>1280</v>
      </c>
      <c r="P2077" s="10">
        <v>1574</v>
      </c>
      <c r="Q2077" t="str">
        <f>VLOOKUP(I2077,'CoC Range'!A$2:B$4899,2,FALSE())</f>
        <v>OH-507</v>
      </c>
      <c r="R2077">
        <f>IF(VLOOKUP(Q2077,'CoC Range'!B$2:C$4899,2,FALSE())="",1,0.5)</f>
        <v>0.5</v>
      </c>
    </row>
    <row r="2078" spans="1:18" ht="14.25" customHeight="1" x14ac:dyDescent="0.35">
      <c r="A2078" t="s">
        <v>14127</v>
      </c>
      <c r="B2078" t="s">
        <v>14128</v>
      </c>
      <c r="C2078" t="s">
        <v>10458</v>
      </c>
      <c r="D2078" t="s">
        <v>3981</v>
      </c>
      <c r="F2078">
        <v>1</v>
      </c>
      <c r="G2078" t="s">
        <v>10459</v>
      </c>
      <c r="H2078" t="s">
        <v>14209</v>
      </c>
      <c r="I2078">
        <v>39061</v>
      </c>
      <c r="J2078">
        <v>827671</v>
      </c>
      <c r="K2078">
        <v>827671</v>
      </c>
      <c r="L2078" s="10">
        <v>958</v>
      </c>
      <c r="M2078" s="10">
        <v>1051</v>
      </c>
      <c r="N2078" s="10">
        <v>1353</v>
      </c>
      <c r="O2078" s="10">
        <v>1785</v>
      </c>
      <c r="P2078" s="10">
        <v>1976</v>
      </c>
      <c r="Q2078" t="str">
        <f>VLOOKUP(I2078,'CoC Range'!A$2:B$4899,2,FALSE())</f>
        <v>OH-500</v>
      </c>
      <c r="R2078">
        <f>IF(VLOOKUP(Q2078,'CoC Range'!B$2:C$4899,2,FALSE())="",1,0.5)</f>
        <v>0.5</v>
      </c>
    </row>
    <row r="2079" spans="1:18" ht="14.25" customHeight="1" x14ac:dyDescent="0.35">
      <c r="A2079" t="s">
        <v>14127</v>
      </c>
      <c r="B2079" t="s">
        <v>14128</v>
      </c>
      <c r="C2079" t="s">
        <v>14210</v>
      </c>
      <c r="D2079" t="s">
        <v>4178</v>
      </c>
      <c r="F2079">
        <v>0</v>
      </c>
      <c r="G2079" t="s">
        <v>14211</v>
      </c>
      <c r="H2079" t="s">
        <v>14212</v>
      </c>
      <c r="I2079">
        <v>39063</v>
      </c>
      <c r="J2079">
        <v>75072</v>
      </c>
      <c r="K2079">
        <v>75072</v>
      </c>
      <c r="L2079" s="10">
        <v>777</v>
      </c>
      <c r="M2079" s="10">
        <v>859</v>
      </c>
      <c r="N2079" s="10">
        <v>1127</v>
      </c>
      <c r="O2079" s="10">
        <v>1484</v>
      </c>
      <c r="P2079" s="10">
        <v>1693</v>
      </c>
      <c r="Q2079" t="str">
        <f>VLOOKUP(I2079,'CoC Range'!A$2:B$4899,2,FALSE())</f>
        <v>OH-507</v>
      </c>
      <c r="R2079">
        <f>IF(VLOOKUP(Q2079,'CoC Range'!B$2:C$4899,2,FALSE())="",1,0.5)</f>
        <v>0.5</v>
      </c>
    </row>
    <row r="2080" spans="1:18" ht="14.25" customHeight="1" x14ac:dyDescent="0.35">
      <c r="A2080" t="s">
        <v>14127</v>
      </c>
      <c r="B2080" t="s">
        <v>14128</v>
      </c>
      <c r="C2080" t="s">
        <v>14213</v>
      </c>
      <c r="D2080" t="s">
        <v>4463</v>
      </c>
      <c r="F2080">
        <v>0</v>
      </c>
      <c r="G2080" t="s">
        <v>14214</v>
      </c>
      <c r="H2080" t="s">
        <v>14215</v>
      </c>
      <c r="I2080">
        <v>39065</v>
      </c>
      <c r="J2080">
        <v>30622</v>
      </c>
      <c r="K2080">
        <v>30622</v>
      </c>
      <c r="L2080" s="10">
        <v>806</v>
      </c>
      <c r="M2080" s="10">
        <v>811</v>
      </c>
      <c r="N2080" s="10">
        <v>973</v>
      </c>
      <c r="O2080" s="10">
        <v>1230</v>
      </c>
      <c r="P2080" s="10">
        <v>1373</v>
      </c>
      <c r="Q2080" t="str">
        <f>VLOOKUP(I2080,'CoC Range'!A$2:B$4899,2,FALSE())</f>
        <v>OH-507</v>
      </c>
      <c r="R2080">
        <f>IF(VLOOKUP(Q2080,'CoC Range'!B$2:C$4899,2,FALSE())="",1,0.5)</f>
        <v>0.5</v>
      </c>
    </row>
    <row r="2081" spans="1:18" ht="14.25" customHeight="1" x14ac:dyDescent="0.35">
      <c r="A2081" t="s">
        <v>14127</v>
      </c>
      <c r="B2081" t="s">
        <v>14128</v>
      </c>
      <c r="C2081" t="s">
        <v>14216</v>
      </c>
      <c r="D2081" t="s">
        <v>4608</v>
      </c>
      <c r="F2081">
        <v>0</v>
      </c>
      <c r="G2081" t="s">
        <v>14217</v>
      </c>
      <c r="H2081" t="s">
        <v>14218</v>
      </c>
      <c r="I2081">
        <v>39067</v>
      </c>
      <c r="J2081">
        <v>14528</v>
      </c>
      <c r="K2081">
        <v>14528</v>
      </c>
      <c r="L2081" s="10">
        <v>744</v>
      </c>
      <c r="M2081" s="10">
        <v>749</v>
      </c>
      <c r="N2081" s="10">
        <v>973</v>
      </c>
      <c r="O2081" s="10">
        <v>1283</v>
      </c>
      <c r="P2081" s="10">
        <v>1288</v>
      </c>
      <c r="Q2081" t="str">
        <f>VLOOKUP(I2081,'CoC Range'!A$2:B$4899,2,FALSE())</f>
        <v>OH-507</v>
      </c>
      <c r="R2081">
        <f>IF(VLOOKUP(Q2081,'CoC Range'!B$2:C$4899,2,FALSE())="",1,0.5)</f>
        <v>0.5</v>
      </c>
    </row>
    <row r="2082" spans="1:18" ht="14.25" customHeight="1" x14ac:dyDescent="0.35">
      <c r="A2082" t="s">
        <v>14127</v>
      </c>
      <c r="B2082" t="s">
        <v>14128</v>
      </c>
      <c r="C2082" t="s">
        <v>14219</v>
      </c>
      <c r="D2082" t="s">
        <v>3393</v>
      </c>
      <c r="F2082">
        <v>0</v>
      </c>
      <c r="G2082" t="s">
        <v>14220</v>
      </c>
      <c r="H2082" t="s">
        <v>14221</v>
      </c>
      <c r="I2082">
        <v>39069</v>
      </c>
      <c r="J2082">
        <v>27601</v>
      </c>
      <c r="K2082">
        <v>27601</v>
      </c>
      <c r="L2082" s="10">
        <v>761</v>
      </c>
      <c r="M2082" s="10">
        <v>766</v>
      </c>
      <c r="N2082" s="10">
        <v>982</v>
      </c>
      <c r="O2082" s="10">
        <v>1303</v>
      </c>
      <c r="P2082" s="10">
        <v>1647</v>
      </c>
      <c r="Q2082" t="str">
        <f>VLOOKUP(I2082,'CoC Range'!A$2:B$4899,2,FALSE())</f>
        <v>OH-507</v>
      </c>
      <c r="R2082">
        <f>IF(VLOOKUP(Q2082,'CoC Range'!B$2:C$4899,2,FALSE())="",1,0.5)</f>
        <v>0.5</v>
      </c>
    </row>
    <row r="2083" spans="1:18" ht="14.25" customHeight="1" x14ac:dyDescent="0.35">
      <c r="A2083" t="s">
        <v>14127</v>
      </c>
      <c r="B2083" t="s">
        <v>14128</v>
      </c>
      <c r="C2083" t="s">
        <v>14222</v>
      </c>
      <c r="D2083" t="s">
        <v>6729</v>
      </c>
      <c r="F2083">
        <v>0</v>
      </c>
      <c r="G2083" t="s">
        <v>14223</v>
      </c>
      <c r="H2083" t="s">
        <v>14224</v>
      </c>
      <c r="I2083">
        <v>39071</v>
      </c>
      <c r="J2083">
        <v>43285</v>
      </c>
      <c r="K2083">
        <v>43285</v>
      </c>
      <c r="L2083" s="10">
        <v>736</v>
      </c>
      <c r="M2083" s="10">
        <v>845</v>
      </c>
      <c r="N2083" s="10">
        <v>973</v>
      </c>
      <c r="O2083" s="10">
        <v>1167</v>
      </c>
      <c r="P2083" s="10">
        <v>1492</v>
      </c>
      <c r="Q2083" t="str">
        <f>VLOOKUP(I2083,'CoC Range'!A$2:B$4899,2,FALSE())</f>
        <v>OH-507</v>
      </c>
      <c r="R2083">
        <f>IF(VLOOKUP(Q2083,'CoC Range'!B$2:C$4899,2,FALSE())="",1,0.5)</f>
        <v>0.5</v>
      </c>
    </row>
    <row r="2084" spans="1:18" ht="14.25" customHeight="1" x14ac:dyDescent="0.35">
      <c r="A2084" t="s">
        <v>14127</v>
      </c>
      <c r="B2084" t="s">
        <v>14128</v>
      </c>
      <c r="C2084" t="s">
        <v>14225</v>
      </c>
      <c r="D2084" t="s">
        <v>6731</v>
      </c>
      <c r="F2084">
        <v>1</v>
      </c>
      <c r="G2084" t="s">
        <v>14226</v>
      </c>
      <c r="H2084" t="s">
        <v>14227</v>
      </c>
      <c r="I2084">
        <v>39073</v>
      </c>
      <c r="J2084">
        <v>28104</v>
      </c>
      <c r="K2084">
        <v>28104</v>
      </c>
      <c r="L2084" s="10">
        <v>737</v>
      </c>
      <c r="M2084" s="10">
        <v>742</v>
      </c>
      <c r="N2084" s="10">
        <v>973</v>
      </c>
      <c r="O2084" s="10">
        <v>1338</v>
      </c>
      <c r="P2084" s="10">
        <v>1383</v>
      </c>
      <c r="Q2084" t="str">
        <f>VLOOKUP(I2084,'CoC Range'!A$2:B$4899,2,FALSE())</f>
        <v>OH-507</v>
      </c>
      <c r="R2084">
        <f>IF(VLOOKUP(Q2084,'CoC Range'!B$2:C$4899,2,FALSE())="",1,0.5)</f>
        <v>0.5</v>
      </c>
    </row>
    <row r="2085" spans="1:18" ht="14.25" customHeight="1" x14ac:dyDescent="0.35">
      <c r="A2085" t="s">
        <v>14127</v>
      </c>
      <c r="B2085" t="s">
        <v>14128</v>
      </c>
      <c r="C2085" t="s">
        <v>14228</v>
      </c>
      <c r="D2085" t="s">
        <v>3993</v>
      </c>
      <c r="F2085">
        <v>0</v>
      </c>
      <c r="G2085" t="s">
        <v>14229</v>
      </c>
      <c r="H2085" t="s">
        <v>14230</v>
      </c>
      <c r="I2085">
        <v>39075</v>
      </c>
      <c r="J2085">
        <v>44273</v>
      </c>
      <c r="K2085">
        <v>44273</v>
      </c>
      <c r="L2085" s="10">
        <v>736</v>
      </c>
      <c r="M2085" s="10">
        <v>742</v>
      </c>
      <c r="N2085" s="10">
        <v>973</v>
      </c>
      <c r="O2085" s="10">
        <v>1197</v>
      </c>
      <c r="P2085" s="10">
        <v>1288</v>
      </c>
      <c r="Q2085" t="str">
        <f>VLOOKUP(I2085,'CoC Range'!A$2:B$4899,2,FALSE())</f>
        <v>OH-507</v>
      </c>
      <c r="R2085">
        <f>IF(VLOOKUP(Q2085,'CoC Range'!B$2:C$4899,2,FALSE())="",1,0.5)</f>
        <v>0.5</v>
      </c>
    </row>
    <row r="2086" spans="1:18" ht="14.25" customHeight="1" x14ac:dyDescent="0.35">
      <c r="A2086" t="s">
        <v>14127</v>
      </c>
      <c r="B2086" t="s">
        <v>14128</v>
      </c>
      <c r="C2086" t="s">
        <v>14231</v>
      </c>
      <c r="D2086" t="s">
        <v>5465</v>
      </c>
      <c r="F2086">
        <v>0</v>
      </c>
      <c r="G2086" t="s">
        <v>14232</v>
      </c>
      <c r="H2086" t="s">
        <v>14233</v>
      </c>
      <c r="I2086">
        <v>39077</v>
      </c>
      <c r="J2086">
        <v>58518</v>
      </c>
      <c r="K2086">
        <v>58518</v>
      </c>
      <c r="L2086" s="10">
        <v>737</v>
      </c>
      <c r="M2086" s="10">
        <v>742</v>
      </c>
      <c r="N2086" s="10">
        <v>973</v>
      </c>
      <c r="O2086" s="10">
        <v>1212</v>
      </c>
      <c r="P2086" s="10">
        <v>1521</v>
      </c>
      <c r="Q2086" t="str">
        <f>VLOOKUP(I2086,'CoC Range'!A$2:B$4899,2,FALSE())</f>
        <v>OH-507</v>
      </c>
      <c r="R2086">
        <f>IF(VLOOKUP(Q2086,'CoC Range'!B$2:C$4899,2,FALSE())="",1,0.5)</f>
        <v>0.5</v>
      </c>
    </row>
    <row r="2087" spans="1:18" ht="14.25" customHeight="1" x14ac:dyDescent="0.35">
      <c r="A2087" t="s">
        <v>14127</v>
      </c>
      <c r="B2087" t="s">
        <v>14128</v>
      </c>
      <c r="C2087" t="s">
        <v>14234</v>
      </c>
      <c r="D2087" t="s">
        <v>3397</v>
      </c>
      <c r="F2087">
        <v>0</v>
      </c>
      <c r="G2087" t="s">
        <v>14235</v>
      </c>
      <c r="H2087" t="s">
        <v>14236</v>
      </c>
      <c r="I2087">
        <v>39079</v>
      </c>
      <c r="J2087">
        <v>32563</v>
      </c>
      <c r="K2087">
        <v>32563</v>
      </c>
      <c r="L2087" s="10">
        <v>736</v>
      </c>
      <c r="M2087" s="10">
        <v>762</v>
      </c>
      <c r="N2087" s="10">
        <v>973</v>
      </c>
      <c r="O2087" s="10">
        <v>1256</v>
      </c>
      <c r="P2087" s="10">
        <v>1344</v>
      </c>
      <c r="Q2087" t="str">
        <f>VLOOKUP(I2087,'CoC Range'!A$2:B$4899,2,FALSE())</f>
        <v>OH-507</v>
      </c>
      <c r="R2087">
        <f>IF(VLOOKUP(Q2087,'CoC Range'!B$2:C$4899,2,FALSE())="",1,0.5)</f>
        <v>0.5</v>
      </c>
    </row>
    <row r="2088" spans="1:18" ht="14.25" customHeight="1" x14ac:dyDescent="0.35">
      <c r="A2088" t="s">
        <v>14127</v>
      </c>
      <c r="B2088" t="s">
        <v>14128</v>
      </c>
      <c r="C2088" t="s">
        <v>14237</v>
      </c>
      <c r="D2088" t="s">
        <v>3399</v>
      </c>
      <c r="F2088">
        <v>1</v>
      </c>
      <c r="G2088" t="s">
        <v>14238</v>
      </c>
      <c r="H2088" t="s">
        <v>14239</v>
      </c>
      <c r="I2088">
        <v>39081</v>
      </c>
      <c r="J2088">
        <v>65280</v>
      </c>
      <c r="K2088">
        <v>65280</v>
      </c>
      <c r="L2088" s="10">
        <v>752</v>
      </c>
      <c r="M2088" s="10">
        <v>757</v>
      </c>
      <c r="N2088" s="10">
        <v>973</v>
      </c>
      <c r="O2088" s="10">
        <v>1285</v>
      </c>
      <c r="P2088" s="10">
        <v>1482</v>
      </c>
      <c r="Q2088" t="str">
        <f>VLOOKUP(I2088,'CoC Range'!A$2:B$4899,2,FALSE())</f>
        <v>OH-507</v>
      </c>
      <c r="R2088">
        <f>IF(VLOOKUP(Q2088,'CoC Range'!B$2:C$4899,2,FALSE())="",1,0.5)</f>
        <v>0.5</v>
      </c>
    </row>
    <row r="2089" spans="1:18" ht="14.25" customHeight="1" x14ac:dyDescent="0.35">
      <c r="A2089" t="s">
        <v>14127</v>
      </c>
      <c r="B2089" t="s">
        <v>14128</v>
      </c>
      <c r="C2089" t="s">
        <v>14240</v>
      </c>
      <c r="D2089" t="s">
        <v>4484</v>
      </c>
      <c r="F2089">
        <v>0</v>
      </c>
      <c r="G2089" t="s">
        <v>14241</v>
      </c>
      <c r="H2089" t="s">
        <v>14242</v>
      </c>
      <c r="I2089">
        <v>39083</v>
      </c>
      <c r="J2089">
        <v>62657</v>
      </c>
      <c r="K2089">
        <v>62657</v>
      </c>
      <c r="L2089" s="10">
        <v>824</v>
      </c>
      <c r="M2089" s="10">
        <v>862</v>
      </c>
      <c r="N2089" s="10">
        <v>1078</v>
      </c>
      <c r="O2089" s="10">
        <v>1408</v>
      </c>
      <c r="P2089" s="10">
        <v>1427</v>
      </c>
      <c r="Q2089" t="str">
        <f>VLOOKUP(I2089,'CoC Range'!A$2:B$4899,2,FALSE())</f>
        <v>OH-507</v>
      </c>
      <c r="R2089">
        <f>IF(VLOOKUP(Q2089,'CoC Range'!B$2:C$4899,2,FALSE())="",1,0.5)</f>
        <v>0.5</v>
      </c>
    </row>
    <row r="2090" spans="1:18" ht="14.25" customHeight="1" x14ac:dyDescent="0.35">
      <c r="A2090" t="s">
        <v>14127</v>
      </c>
      <c r="B2090" t="s">
        <v>14128</v>
      </c>
      <c r="C2090" t="s">
        <v>14176</v>
      </c>
      <c r="D2090" t="s">
        <v>3715</v>
      </c>
      <c r="F2090">
        <v>1</v>
      </c>
      <c r="G2090" t="s">
        <v>14177</v>
      </c>
      <c r="H2090" t="s">
        <v>14243</v>
      </c>
      <c r="I2090">
        <v>39085</v>
      </c>
      <c r="J2090">
        <v>232236</v>
      </c>
      <c r="K2090">
        <v>232236</v>
      </c>
      <c r="L2090" s="10">
        <v>933</v>
      </c>
      <c r="M2090" s="10">
        <v>1058</v>
      </c>
      <c r="N2090" s="10">
        <v>1279</v>
      </c>
      <c r="O2090" s="10">
        <v>1646</v>
      </c>
      <c r="P2090" s="10">
        <v>1760</v>
      </c>
      <c r="Q2090" t="str">
        <f>VLOOKUP(I2090,'CoC Range'!A$2:B$4899,2,FALSE())</f>
        <v>OH-507</v>
      </c>
      <c r="R2090">
        <f>IF(VLOOKUP(Q2090,'CoC Range'!B$2:C$4899,2,FALSE())="",1,0.5)</f>
        <v>0.5</v>
      </c>
    </row>
    <row r="2091" spans="1:18" ht="14.25" customHeight="1" x14ac:dyDescent="0.35">
      <c r="A2091" t="s">
        <v>14127</v>
      </c>
      <c r="B2091" t="s">
        <v>14128</v>
      </c>
      <c r="C2091" t="s">
        <v>11261</v>
      </c>
      <c r="D2091" t="s">
        <v>3405</v>
      </c>
      <c r="F2091">
        <v>1</v>
      </c>
      <c r="G2091" t="s">
        <v>11262</v>
      </c>
      <c r="H2091" t="s">
        <v>14244</v>
      </c>
      <c r="I2091">
        <v>39087</v>
      </c>
      <c r="J2091">
        <v>57994</v>
      </c>
      <c r="K2091">
        <v>57994</v>
      </c>
      <c r="L2091" s="10">
        <v>848</v>
      </c>
      <c r="M2091" s="10">
        <v>853</v>
      </c>
      <c r="N2091" s="10">
        <v>973</v>
      </c>
      <c r="O2091" s="10">
        <v>1249</v>
      </c>
      <c r="P2091" s="10">
        <v>1410</v>
      </c>
      <c r="Q2091" t="str">
        <f>VLOOKUP(I2091,'CoC Range'!A$2:B$4899,2,FALSE())</f>
        <v>OH-507</v>
      </c>
      <c r="R2091">
        <f>IF(VLOOKUP(Q2091,'CoC Range'!B$2:C$4899,2,FALSE())="",1,0.5)</f>
        <v>0.5</v>
      </c>
    </row>
    <row r="2092" spans="1:18" ht="14.25" customHeight="1" x14ac:dyDescent="0.35">
      <c r="A2092" t="s">
        <v>14127</v>
      </c>
      <c r="B2092" t="s">
        <v>14128</v>
      </c>
      <c r="C2092" t="s">
        <v>14185</v>
      </c>
      <c r="D2092" t="s">
        <v>6740</v>
      </c>
      <c r="F2092">
        <v>1</v>
      </c>
      <c r="G2092" t="s">
        <v>14186</v>
      </c>
      <c r="H2092" t="s">
        <v>14245</v>
      </c>
      <c r="I2092">
        <v>39089</v>
      </c>
      <c r="J2092">
        <v>178844</v>
      </c>
      <c r="K2092">
        <v>178844</v>
      </c>
      <c r="L2092" s="10">
        <v>1111</v>
      </c>
      <c r="M2092" s="10">
        <v>1194</v>
      </c>
      <c r="N2092" s="10">
        <v>1430</v>
      </c>
      <c r="O2092" s="10">
        <v>1715</v>
      </c>
      <c r="P2092" s="10">
        <v>1927</v>
      </c>
      <c r="Q2092" t="str">
        <f>VLOOKUP(I2092,'CoC Range'!A$2:B$4899,2,FALSE())</f>
        <v>OH-507</v>
      </c>
      <c r="R2092">
        <f>IF(VLOOKUP(Q2092,'CoC Range'!B$2:C$4899,2,FALSE())="",1,0.5)</f>
        <v>0.5</v>
      </c>
    </row>
    <row r="2093" spans="1:18" ht="14.25" customHeight="1" x14ac:dyDescent="0.35">
      <c r="A2093" t="s">
        <v>14127</v>
      </c>
      <c r="B2093" t="s">
        <v>14128</v>
      </c>
      <c r="C2093" t="s">
        <v>14246</v>
      </c>
      <c r="D2093" t="s">
        <v>3623</v>
      </c>
      <c r="F2093">
        <v>0</v>
      </c>
      <c r="G2093" t="s">
        <v>14247</v>
      </c>
      <c r="H2093" t="s">
        <v>14248</v>
      </c>
      <c r="I2093">
        <v>39091</v>
      </c>
      <c r="J2093">
        <v>46098</v>
      </c>
      <c r="K2093">
        <v>46098</v>
      </c>
      <c r="L2093" s="10">
        <v>777</v>
      </c>
      <c r="M2093" s="10">
        <v>783</v>
      </c>
      <c r="N2093" s="10">
        <v>1027</v>
      </c>
      <c r="O2093" s="10">
        <v>1251</v>
      </c>
      <c r="P2093" s="10">
        <v>1360</v>
      </c>
      <c r="Q2093" t="str">
        <f>VLOOKUP(I2093,'CoC Range'!A$2:B$4899,2,FALSE())</f>
        <v>OH-507</v>
      </c>
      <c r="R2093">
        <f>IF(VLOOKUP(Q2093,'CoC Range'!B$2:C$4899,2,FALSE())="",1,0.5)</f>
        <v>0.5</v>
      </c>
    </row>
    <row r="2094" spans="1:18" ht="14.25" customHeight="1" x14ac:dyDescent="0.35">
      <c r="A2094" t="s">
        <v>14127</v>
      </c>
      <c r="B2094" t="s">
        <v>14128</v>
      </c>
      <c r="C2094" t="s">
        <v>14176</v>
      </c>
      <c r="D2094" t="s">
        <v>6743</v>
      </c>
      <c r="F2094">
        <v>1</v>
      </c>
      <c r="G2094" t="s">
        <v>14177</v>
      </c>
      <c r="H2094" t="s">
        <v>14249</v>
      </c>
      <c r="I2094">
        <v>39093</v>
      </c>
      <c r="J2094">
        <v>313101</v>
      </c>
      <c r="K2094">
        <v>313101</v>
      </c>
      <c r="L2094" s="10">
        <v>933</v>
      </c>
      <c r="M2094" s="10">
        <v>1058</v>
      </c>
      <c r="N2094" s="10">
        <v>1279</v>
      </c>
      <c r="O2094" s="10">
        <v>1646</v>
      </c>
      <c r="P2094" s="10">
        <v>1760</v>
      </c>
      <c r="Q2094" t="str">
        <f>VLOOKUP(I2094,'CoC Range'!A$2:B$4899,2,FALSE())</f>
        <v>OH-507</v>
      </c>
      <c r="R2094">
        <f>IF(VLOOKUP(Q2094,'CoC Range'!B$2:C$4899,2,FALSE())="",1,0.5)</f>
        <v>0.5</v>
      </c>
    </row>
    <row r="2095" spans="1:18" ht="14.25" customHeight="1" x14ac:dyDescent="0.35">
      <c r="A2095" t="s">
        <v>14127</v>
      </c>
      <c r="B2095" t="s">
        <v>14128</v>
      </c>
      <c r="C2095" t="s">
        <v>14196</v>
      </c>
      <c r="D2095" t="s">
        <v>4782</v>
      </c>
      <c r="F2095">
        <v>1</v>
      </c>
      <c r="G2095" t="s">
        <v>14197</v>
      </c>
      <c r="H2095" t="s">
        <v>14250</v>
      </c>
      <c r="I2095">
        <v>39095</v>
      </c>
      <c r="J2095">
        <v>430014</v>
      </c>
      <c r="K2095">
        <v>430014</v>
      </c>
      <c r="L2095" s="10">
        <v>769</v>
      </c>
      <c r="M2095" s="10">
        <v>820</v>
      </c>
      <c r="N2095" s="10">
        <v>1076</v>
      </c>
      <c r="O2095" s="10">
        <v>1380</v>
      </c>
      <c r="P2095" s="10">
        <v>1454</v>
      </c>
      <c r="Q2095" t="str">
        <f>VLOOKUP(I2095,'CoC Range'!A$2:B$4899,2,FALSE())</f>
        <v>OH-501</v>
      </c>
      <c r="R2095">
        <f>IF(VLOOKUP(Q2095,'CoC Range'!B$2:C$4899,2,FALSE())="",1,0.5)</f>
        <v>1</v>
      </c>
    </row>
    <row r="2096" spans="1:18" ht="14.25" customHeight="1" x14ac:dyDescent="0.35">
      <c r="A2096" t="s">
        <v>14127</v>
      </c>
      <c r="B2096" t="s">
        <v>14128</v>
      </c>
      <c r="C2096" t="s">
        <v>14185</v>
      </c>
      <c r="D2096" t="s">
        <v>3415</v>
      </c>
      <c r="F2096">
        <v>1</v>
      </c>
      <c r="G2096" t="s">
        <v>14186</v>
      </c>
      <c r="H2096" t="s">
        <v>14251</v>
      </c>
      <c r="I2096">
        <v>39097</v>
      </c>
      <c r="J2096">
        <v>43961</v>
      </c>
      <c r="K2096">
        <v>43961</v>
      </c>
      <c r="L2096" s="10">
        <v>1111</v>
      </c>
      <c r="M2096" s="10">
        <v>1194</v>
      </c>
      <c r="N2096" s="10">
        <v>1430</v>
      </c>
      <c r="O2096" s="10">
        <v>1715</v>
      </c>
      <c r="P2096" s="10">
        <v>1927</v>
      </c>
      <c r="Q2096" t="str">
        <f>VLOOKUP(I2096,'CoC Range'!A$2:B$4899,2,FALSE())</f>
        <v>OH-507</v>
      </c>
      <c r="R2096">
        <f>IF(VLOOKUP(Q2096,'CoC Range'!B$2:C$4899,2,FALSE())="",1,0.5)</f>
        <v>0.5</v>
      </c>
    </row>
    <row r="2097" spans="1:18" ht="14.25" customHeight="1" x14ac:dyDescent="0.35">
      <c r="A2097" t="s">
        <v>14127</v>
      </c>
      <c r="B2097" t="s">
        <v>14128</v>
      </c>
      <c r="C2097" t="s">
        <v>14252</v>
      </c>
      <c r="D2097" t="s">
        <v>6747</v>
      </c>
      <c r="F2097">
        <v>1</v>
      </c>
      <c r="G2097" t="s">
        <v>14253</v>
      </c>
      <c r="H2097" t="s">
        <v>14254</v>
      </c>
      <c r="I2097">
        <v>39099</v>
      </c>
      <c r="J2097">
        <v>227979</v>
      </c>
      <c r="K2097">
        <v>227979</v>
      </c>
      <c r="L2097" s="10">
        <v>735</v>
      </c>
      <c r="M2097" s="10">
        <v>771</v>
      </c>
      <c r="N2097" s="10">
        <v>973</v>
      </c>
      <c r="O2097" s="10">
        <v>1270</v>
      </c>
      <c r="P2097" s="10">
        <v>1345</v>
      </c>
      <c r="Q2097" t="str">
        <f>VLOOKUP(I2097,'CoC Range'!A$2:B$4899,2,FALSE())</f>
        <v>OH-504</v>
      </c>
      <c r="R2097">
        <f>IF(VLOOKUP(Q2097,'CoC Range'!B$2:C$4899,2,FALSE())="",1,0.5)</f>
        <v>1</v>
      </c>
    </row>
    <row r="2098" spans="1:18" ht="14.25" customHeight="1" x14ac:dyDescent="0.35">
      <c r="A2098" t="s">
        <v>14127</v>
      </c>
      <c r="B2098" t="s">
        <v>14128</v>
      </c>
      <c r="C2098" t="s">
        <v>14255</v>
      </c>
      <c r="D2098" t="s">
        <v>3419</v>
      </c>
      <c r="F2098">
        <v>0</v>
      </c>
      <c r="G2098" t="s">
        <v>14256</v>
      </c>
      <c r="H2098" t="s">
        <v>14257</v>
      </c>
      <c r="I2098">
        <v>39101</v>
      </c>
      <c r="J2098">
        <v>65366</v>
      </c>
      <c r="K2098">
        <v>65366</v>
      </c>
      <c r="L2098" s="10">
        <v>806</v>
      </c>
      <c r="M2098" s="10">
        <v>811</v>
      </c>
      <c r="N2098" s="10">
        <v>1064</v>
      </c>
      <c r="O2098" s="10">
        <v>1276</v>
      </c>
      <c r="P2098" s="10">
        <v>1409</v>
      </c>
      <c r="Q2098" t="str">
        <f>VLOOKUP(I2098,'CoC Range'!A$2:B$4899,2,FALSE())</f>
        <v>OH-507</v>
      </c>
      <c r="R2098">
        <f>IF(VLOOKUP(Q2098,'CoC Range'!B$2:C$4899,2,FALSE())="",1,0.5)</f>
        <v>0.5</v>
      </c>
    </row>
    <row r="2099" spans="1:18" ht="14.25" customHeight="1" x14ac:dyDescent="0.35">
      <c r="A2099" t="s">
        <v>14127</v>
      </c>
      <c r="B2099" t="s">
        <v>14128</v>
      </c>
      <c r="C2099" t="s">
        <v>14176</v>
      </c>
      <c r="D2099" t="s">
        <v>6750</v>
      </c>
      <c r="F2099">
        <v>1</v>
      </c>
      <c r="G2099" t="s">
        <v>14177</v>
      </c>
      <c r="H2099" t="s">
        <v>14258</v>
      </c>
      <c r="I2099">
        <v>39103</v>
      </c>
      <c r="J2099">
        <v>182347</v>
      </c>
      <c r="K2099">
        <v>182347</v>
      </c>
      <c r="L2099" s="10">
        <v>933</v>
      </c>
      <c r="M2099" s="10">
        <v>1058</v>
      </c>
      <c r="N2099" s="10">
        <v>1279</v>
      </c>
      <c r="O2099" s="10">
        <v>1646</v>
      </c>
      <c r="P2099" s="10">
        <v>1760</v>
      </c>
      <c r="Q2099" t="str">
        <f>VLOOKUP(I2099,'CoC Range'!A$2:B$4899,2,FALSE())</f>
        <v>OH-507</v>
      </c>
      <c r="R2099">
        <f>IF(VLOOKUP(Q2099,'CoC Range'!B$2:C$4899,2,FALSE())="",1,0.5)</f>
        <v>0.5</v>
      </c>
    </row>
    <row r="2100" spans="1:18" ht="14.25" customHeight="1" x14ac:dyDescent="0.35">
      <c r="A2100" t="s">
        <v>14127</v>
      </c>
      <c r="B2100" t="s">
        <v>14128</v>
      </c>
      <c r="C2100" t="s">
        <v>14259</v>
      </c>
      <c r="D2100" t="s">
        <v>6752</v>
      </c>
      <c r="F2100">
        <v>0</v>
      </c>
      <c r="G2100" t="s">
        <v>14260</v>
      </c>
      <c r="H2100" t="s">
        <v>14261</v>
      </c>
      <c r="I2100">
        <v>39105</v>
      </c>
      <c r="J2100">
        <v>22242</v>
      </c>
      <c r="K2100">
        <v>22242</v>
      </c>
      <c r="L2100" s="10">
        <v>722</v>
      </c>
      <c r="M2100" s="10">
        <v>758</v>
      </c>
      <c r="N2100" s="10">
        <v>973</v>
      </c>
      <c r="O2100" s="10">
        <v>1167</v>
      </c>
      <c r="P2100" s="10">
        <v>1552</v>
      </c>
      <c r="Q2100" t="str">
        <f>VLOOKUP(I2100,'CoC Range'!A$2:B$4899,2,FALSE())</f>
        <v>OH-507</v>
      </c>
      <c r="R2100">
        <f>IF(VLOOKUP(Q2100,'CoC Range'!B$2:C$4899,2,FALSE())="",1,0.5)</f>
        <v>0.5</v>
      </c>
    </row>
    <row r="2101" spans="1:18" ht="14.25" customHeight="1" x14ac:dyDescent="0.35">
      <c r="A2101" t="s">
        <v>14127</v>
      </c>
      <c r="B2101" t="s">
        <v>14128</v>
      </c>
      <c r="C2101" t="s">
        <v>14262</v>
      </c>
      <c r="D2101" t="s">
        <v>4512</v>
      </c>
      <c r="F2101">
        <v>0</v>
      </c>
      <c r="G2101" t="s">
        <v>14263</v>
      </c>
      <c r="H2101" t="s">
        <v>14264</v>
      </c>
      <c r="I2101">
        <v>39107</v>
      </c>
      <c r="J2101">
        <v>42321</v>
      </c>
      <c r="K2101">
        <v>42321</v>
      </c>
      <c r="L2101" s="10">
        <v>747</v>
      </c>
      <c r="M2101" s="10">
        <v>788</v>
      </c>
      <c r="N2101" s="10">
        <v>987</v>
      </c>
      <c r="O2101" s="10">
        <v>1287</v>
      </c>
      <c r="P2101" s="10">
        <v>1307</v>
      </c>
      <c r="Q2101" t="str">
        <f>VLOOKUP(I2101,'CoC Range'!A$2:B$4899,2,FALSE())</f>
        <v>OH-507</v>
      </c>
      <c r="R2101">
        <f>IF(VLOOKUP(Q2101,'CoC Range'!B$2:C$4899,2,FALSE())="",1,0.5)</f>
        <v>0.5</v>
      </c>
    </row>
    <row r="2102" spans="1:18" ht="14.25" customHeight="1" x14ac:dyDescent="0.35">
      <c r="A2102" t="s">
        <v>14127</v>
      </c>
      <c r="B2102" t="s">
        <v>14128</v>
      </c>
      <c r="C2102" t="s">
        <v>14203</v>
      </c>
      <c r="D2102" t="s">
        <v>4637</v>
      </c>
      <c r="F2102">
        <v>1</v>
      </c>
      <c r="G2102" t="s">
        <v>14204</v>
      </c>
      <c r="H2102" t="s">
        <v>14265</v>
      </c>
      <c r="I2102">
        <v>39109</v>
      </c>
      <c r="J2102">
        <v>108818</v>
      </c>
      <c r="K2102">
        <v>108818</v>
      </c>
      <c r="L2102" s="10">
        <v>928</v>
      </c>
      <c r="M2102" s="10">
        <v>1009</v>
      </c>
      <c r="N2102" s="10">
        <v>1273</v>
      </c>
      <c r="O2102" s="10">
        <v>1651</v>
      </c>
      <c r="P2102" s="10">
        <v>1817</v>
      </c>
      <c r="Q2102" t="str">
        <f>VLOOKUP(I2102,'CoC Range'!A$2:B$4899,2,FALSE())</f>
        <v>OH-507</v>
      </c>
      <c r="R2102">
        <f>IF(VLOOKUP(Q2102,'CoC Range'!B$2:C$4899,2,FALSE())="",1,0.5)</f>
        <v>0.5</v>
      </c>
    </row>
    <row r="2103" spans="1:18" ht="14.25" customHeight="1" x14ac:dyDescent="0.35">
      <c r="A2103" t="s">
        <v>14127</v>
      </c>
      <c r="B2103" t="s">
        <v>14128</v>
      </c>
      <c r="C2103" t="s">
        <v>14266</v>
      </c>
      <c r="D2103" t="s">
        <v>3425</v>
      </c>
      <c r="F2103">
        <v>0</v>
      </c>
      <c r="G2103" t="s">
        <v>14267</v>
      </c>
      <c r="H2103" t="s">
        <v>14268</v>
      </c>
      <c r="I2103">
        <v>39111</v>
      </c>
      <c r="J2103">
        <v>13401</v>
      </c>
      <c r="K2103">
        <v>13401</v>
      </c>
      <c r="L2103" s="10">
        <v>736</v>
      </c>
      <c r="M2103" s="10">
        <v>742</v>
      </c>
      <c r="N2103" s="10">
        <v>973</v>
      </c>
      <c r="O2103" s="10">
        <v>1283</v>
      </c>
      <c r="P2103" s="10">
        <v>1288</v>
      </c>
      <c r="Q2103" t="str">
        <f>VLOOKUP(I2103,'CoC Range'!A$2:B$4899,2,FALSE())</f>
        <v>OH-507</v>
      </c>
      <c r="R2103">
        <f>IF(VLOOKUP(Q2103,'CoC Range'!B$2:C$4899,2,FALSE())="",1,0.5)</f>
        <v>0.5</v>
      </c>
    </row>
    <row r="2104" spans="1:18" ht="14.25" customHeight="1" x14ac:dyDescent="0.35">
      <c r="A2104" t="s">
        <v>14127</v>
      </c>
      <c r="B2104" t="s">
        <v>14128</v>
      </c>
      <c r="C2104" t="s">
        <v>14203</v>
      </c>
      <c r="D2104" t="s">
        <v>3427</v>
      </c>
      <c r="F2104">
        <v>1</v>
      </c>
      <c r="G2104" t="s">
        <v>14204</v>
      </c>
      <c r="H2104" t="s">
        <v>14269</v>
      </c>
      <c r="I2104">
        <v>39113</v>
      </c>
      <c r="J2104">
        <v>536121</v>
      </c>
      <c r="K2104">
        <v>536121</v>
      </c>
      <c r="L2104" s="10">
        <v>928</v>
      </c>
      <c r="M2104" s="10">
        <v>1009</v>
      </c>
      <c r="N2104" s="10">
        <v>1273</v>
      </c>
      <c r="O2104" s="10">
        <v>1651</v>
      </c>
      <c r="P2104" s="10">
        <v>1817</v>
      </c>
      <c r="Q2104" t="str">
        <f>VLOOKUP(I2104,'CoC Range'!A$2:B$4899,2,FALSE())</f>
        <v>OH-505</v>
      </c>
      <c r="R2104">
        <f>IF(VLOOKUP(Q2104,'CoC Range'!B$2:C$4899,2,FALSE())="",1,0.5)</f>
        <v>0.5</v>
      </c>
    </row>
    <row r="2105" spans="1:18" ht="14.25" customHeight="1" x14ac:dyDescent="0.35">
      <c r="A2105" t="s">
        <v>14127</v>
      </c>
      <c r="B2105" t="s">
        <v>14128</v>
      </c>
      <c r="C2105" t="s">
        <v>14270</v>
      </c>
      <c r="D2105" t="s">
        <v>3429</v>
      </c>
      <c r="F2105">
        <v>0</v>
      </c>
      <c r="G2105" t="s">
        <v>14271</v>
      </c>
      <c r="H2105" t="s">
        <v>14272</v>
      </c>
      <c r="I2105">
        <v>39115</v>
      </c>
      <c r="J2105">
        <v>13851</v>
      </c>
      <c r="K2105">
        <v>13851</v>
      </c>
      <c r="L2105" s="10">
        <v>736</v>
      </c>
      <c r="M2105" s="10">
        <v>875</v>
      </c>
      <c r="N2105" s="10">
        <v>973</v>
      </c>
      <c r="O2105" s="10">
        <v>1193</v>
      </c>
      <c r="P2105" s="10">
        <v>1462</v>
      </c>
      <c r="Q2105" t="str">
        <f>VLOOKUP(I2105,'CoC Range'!A$2:B$4899,2,FALSE())</f>
        <v>OH-507</v>
      </c>
      <c r="R2105">
        <f>IF(VLOOKUP(Q2105,'CoC Range'!B$2:C$4899,2,FALSE())="",1,0.5)</f>
        <v>0.5</v>
      </c>
    </row>
    <row r="2106" spans="1:18" ht="14.25" customHeight="1" x14ac:dyDescent="0.35">
      <c r="A2106" t="s">
        <v>14127</v>
      </c>
      <c r="B2106" t="s">
        <v>14128</v>
      </c>
      <c r="C2106" t="s">
        <v>14185</v>
      </c>
      <c r="D2106" t="s">
        <v>6759</v>
      </c>
      <c r="F2106">
        <v>1</v>
      </c>
      <c r="G2106" t="s">
        <v>14186</v>
      </c>
      <c r="H2106" t="s">
        <v>14273</v>
      </c>
      <c r="I2106">
        <v>39117</v>
      </c>
      <c r="J2106">
        <v>35049</v>
      </c>
      <c r="K2106">
        <v>35049</v>
      </c>
      <c r="L2106" s="10">
        <v>1111</v>
      </c>
      <c r="M2106" s="10">
        <v>1194</v>
      </c>
      <c r="N2106" s="10">
        <v>1430</v>
      </c>
      <c r="O2106" s="10">
        <v>1715</v>
      </c>
      <c r="P2106" s="10">
        <v>1927</v>
      </c>
      <c r="Q2106" t="str">
        <f>VLOOKUP(I2106,'CoC Range'!A$2:B$4899,2,FALSE())</f>
        <v>OH-507</v>
      </c>
      <c r="R2106">
        <f>IF(VLOOKUP(Q2106,'CoC Range'!B$2:C$4899,2,FALSE())="",1,0.5)</f>
        <v>0.5</v>
      </c>
    </row>
    <row r="2107" spans="1:18" ht="14.25" customHeight="1" x14ac:dyDescent="0.35">
      <c r="A2107" t="s">
        <v>14127</v>
      </c>
      <c r="B2107" t="s">
        <v>14128</v>
      </c>
      <c r="C2107" t="s">
        <v>14274</v>
      </c>
      <c r="D2107" t="s">
        <v>6761</v>
      </c>
      <c r="F2107">
        <v>0</v>
      </c>
      <c r="G2107" t="s">
        <v>14275</v>
      </c>
      <c r="H2107" t="s">
        <v>14276</v>
      </c>
      <c r="I2107">
        <v>39119</v>
      </c>
      <c r="J2107">
        <v>86393</v>
      </c>
      <c r="K2107">
        <v>86393</v>
      </c>
      <c r="L2107" s="10">
        <v>815</v>
      </c>
      <c r="M2107" s="10">
        <v>820</v>
      </c>
      <c r="N2107" s="10">
        <v>973</v>
      </c>
      <c r="O2107" s="10">
        <v>1324</v>
      </c>
      <c r="P2107" s="10">
        <v>1438</v>
      </c>
      <c r="Q2107" t="str">
        <f>VLOOKUP(I2107,'CoC Range'!A$2:B$4899,2,FALSE())</f>
        <v>OH-507</v>
      </c>
      <c r="R2107">
        <f>IF(VLOOKUP(Q2107,'CoC Range'!B$2:C$4899,2,FALSE())="",1,0.5)</f>
        <v>0.5</v>
      </c>
    </row>
    <row r="2108" spans="1:18" ht="14.25" customHeight="1" x14ac:dyDescent="0.35">
      <c r="A2108" t="s">
        <v>14127</v>
      </c>
      <c r="B2108" t="s">
        <v>14128</v>
      </c>
      <c r="C2108" t="s">
        <v>14277</v>
      </c>
      <c r="D2108" t="s">
        <v>4643</v>
      </c>
      <c r="F2108">
        <v>0</v>
      </c>
      <c r="G2108" t="s">
        <v>14278</v>
      </c>
      <c r="H2108" t="s">
        <v>14279</v>
      </c>
      <c r="I2108">
        <v>39121</v>
      </c>
      <c r="J2108">
        <v>14216</v>
      </c>
      <c r="K2108">
        <v>14216</v>
      </c>
      <c r="L2108" s="10">
        <v>744</v>
      </c>
      <c r="M2108" s="10">
        <v>749</v>
      </c>
      <c r="N2108" s="10">
        <v>983</v>
      </c>
      <c r="O2108" s="10">
        <v>1210</v>
      </c>
      <c r="P2108" s="10">
        <v>1386</v>
      </c>
      <c r="Q2108" t="str">
        <f>VLOOKUP(I2108,'CoC Range'!A$2:B$4899,2,FALSE())</f>
        <v>OH-507</v>
      </c>
      <c r="R2108">
        <f>IF(VLOOKUP(Q2108,'CoC Range'!B$2:C$4899,2,FALSE())="",1,0.5)</f>
        <v>0.5</v>
      </c>
    </row>
    <row r="2109" spans="1:18" ht="14.25" customHeight="1" x14ac:dyDescent="0.35">
      <c r="A2109" t="s">
        <v>14127</v>
      </c>
      <c r="B2109" t="s">
        <v>14128</v>
      </c>
      <c r="C2109" t="s">
        <v>14280</v>
      </c>
      <c r="D2109" t="s">
        <v>4957</v>
      </c>
      <c r="F2109">
        <v>1</v>
      </c>
      <c r="G2109" t="s">
        <v>14281</v>
      </c>
      <c r="H2109" t="s">
        <v>14282</v>
      </c>
      <c r="I2109">
        <v>39123</v>
      </c>
      <c r="J2109">
        <v>40367</v>
      </c>
      <c r="K2109">
        <v>40367</v>
      </c>
      <c r="L2109" s="10">
        <v>807</v>
      </c>
      <c r="M2109" s="10">
        <v>843</v>
      </c>
      <c r="N2109" s="10">
        <v>1106</v>
      </c>
      <c r="O2109" s="10">
        <v>1326</v>
      </c>
      <c r="P2109" s="10">
        <v>1696</v>
      </c>
      <c r="Q2109" t="str">
        <f>VLOOKUP(I2109,'CoC Range'!A$2:B$4899,2,FALSE())</f>
        <v>OH-507</v>
      </c>
      <c r="R2109">
        <f>IF(VLOOKUP(Q2109,'CoC Range'!B$2:C$4899,2,FALSE())="",1,0.5)</f>
        <v>0.5</v>
      </c>
    </row>
    <row r="2110" spans="1:18" ht="14.25" customHeight="1" x14ac:dyDescent="0.35">
      <c r="A2110" t="s">
        <v>14127</v>
      </c>
      <c r="B2110" t="s">
        <v>14128</v>
      </c>
      <c r="C2110" t="s">
        <v>14283</v>
      </c>
      <c r="D2110" t="s">
        <v>4240</v>
      </c>
      <c r="F2110">
        <v>0</v>
      </c>
      <c r="G2110" t="s">
        <v>14284</v>
      </c>
      <c r="H2110" t="s">
        <v>14285</v>
      </c>
      <c r="I2110">
        <v>39125</v>
      </c>
      <c r="J2110">
        <v>18827</v>
      </c>
      <c r="K2110">
        <v>18827</v>
      </c>
      <c r="L2110" s="10">
        <v>736</v>
      </c>
      <c r="M2110" s="10">
        <v>780</v>
      </c>
      <c r="N2110" s="10">
        <v>973</v>
      </c>
      <c r="O2110" s="10">
        <v>1343</v>
      </c>
      <c r="P2110" s="10">
        <v>1530</v>
      </c>
      <c r="Q2110" t="str">
        <f>VLOOKUP(I2110,'CoC Range'!A$2:B$4899,2,FALSE())</f>
        <v>OH-507</v>
      </c>
      <c r="R2110">
        <f>IF(VLOOKUP(Q2110,'CoC Range'!B$2:C$4899,2,FALSE())="",1,0.5)</f>
        <v>0.5</v>
      </c>
    </row>
    <row r="2111" spans="1:18" ht="14.25" customHeight="1" x14ac:dyDescent="0.35">
      <c r="A2111" t="s">
        <v>14127</v>
      </c>
      <c r="B2111" t="s">
        <v>14128</v>
      </c>
      <c r="C2111" t="s">
        <v>14286</v>
      </c>
      <c r="D2111" t="s">
        <v>3431</v>
      </c>
      <c r="F2111">
        <v>1</v>
      </c>
      <c r="G2111" t="s">
        <v>14287</v>
      </c>
      <c r="H2111" t="s">
        <v>14288</v>
      </c>
      <c r="I2111">
        <v>39127</v>
      </c>
      <c r="J2111">
        <v>35451</v>
      </c>
      <c r="K2111">
        <v>35451</v>
      </c>
      <c r="L2111" s="10">
        <v>786</v>
      </c>
      <c r="M2111" s="10">
        <v>790</v>
      </c>
      <c r="N2111" s="10">
        <v>973</v>
      </c>
      <c r="O2111" s="10">
        <v>1202</v>
      </c>
      <c r="P2111" s="10">
        <v>1429</v>
      </c>
      <c r="Q2111" t="str">
        <f>VLOOKUP(I2111,'CoC Range'!A$2:B$4899,2,FALSE())</f>
        <v>OH-507</v>
      </c>
      <c r="R2111">
        <f>IF(VLOOKUP(Q2111,'CoC Range'!B$2:C$4899,2,FALSE())="",1,0.5)</f>
        <v>0.5</v>
      </c>
    </row>
    <row r="2112" spans="1:18" ht="14.25" customHeight="1" x14ac:dyDescent="0.35">
      <c r="A2112" t="s">
        <v>14127</v>
      </c>
      <c r="B2112" t="s">
        <v>14128</v>
      </c>
      <c r="C2112" t="s">
        <v>14185</v>
      </c>
      <c r="D2112" t="s">
        <v>6767</v>
      </c>
      <c r="F2112">
        <v>1</v>
      </c>
      <c r="G2112" t="s">
        <v>14186</v>
      </c>
      <c r="H2112" t="s">
        <v>14289</v>
      </c>
      <c r="I2112">
        <v>39129</v>
      </c>
      <c r="J2112">
        <v>58809</v>
      </c>
      <c r="K2112">
        <v>58809</v>
      </c>
      <c r="L2112" s="10">
        <v>1111</v>
      </c>
      <c r="M2112" s="10">
        <v>1194</v>
      </c>
      <c r="N2112" s="10">
        <v>1430</v>
      </c>
      <c r="O2112" s="10">
        <v>1715</v>
      </c>
      <c r="P2112" s="10">
        <v>1927</v>
      </c>
      <c r="Q2112" t="str">
        <f>VLOOKUP(I2112,'CoC Range'!A$2:B$4899,2,FALSE())</f>
        <v>OH-507</v>
      </c>
      <c r="R2112">
        <f>IF(VLOOKUP(Q2112,'CoC Range'!B$2:C$4899,2,FALSE())="",1,0.5)</f>
        <v>0.5</v>
      </c>
    </row>
    <row r="2113" spans="1:18" ht="14.25" customHeight="1" x14ac:dyDescent="0.35">
      <c r="A2113" t="s">
        <v>14127</v>
      </c>
      <c r="B2113" t="s">
        <v>14128</v>
      </c>
      <c r="C2113" t="s">
        <v>14290</v>
      </c>
      <c r="D2113" t="s">
        <v>3435</v>
      </c>
      <c r="F2113">
        <v>0</v>
      </c>
      <c r="G2113" t="s">
        <v>14291</v>
      </c>
      <c r="H2113" t="s">
        <v>14292</v>
      </c>
      <c r="I2113">
        <v>39131</v>
      </c>
      <c r="J2113">
        <v>27151</v>
      </c>
      <c r="K2113">
        <v>27151</v>
      </c>
      <c r="L2113" s="10">
        <v>738</v>
      </c>
      <c r="M2113" s="10">
        <v>744</v>
      </c>
      <c r="N2113" s="10">
        <v>976</v>
      </c>
      <c r="O2113" s="10">
        <v>1214</v>
      </c>
      <c r="P2113" s="10">
        <v>1446</v>
      </c>
      <c r="Q2113" t="str">
        <f>VLOOKUP(I2113,'CoC Range'!A$2:B$4899,2,FALSE())</f>
        <v>OH-507</v>
      </c>
      <c r="R2113">
        <f>IF(VLOOKUP(Q2113,'CoC Range'!B$2:C$4899,2,FALSE())="",1,0.5)</f>
        <v>0.5</v>
      </c>
    </row>
    <row r="2114" spans="1:18" ht="14.25" customHeight="1" x14ac:dyDescent="0.35">
      <c r="A2114" t="s">
        <v>14127</v>
      </c>
      <c r="B2114" t="s">
        <v>14128</v>
      </c>
      <c r="C2114" t="s">
        <v>14293</v>
      </c>
      <c r="D2114" t="s">
        <v>6770</v>
      </c>
      <c r="F2114">
        <v>1</v>
      </c>
      <c r="G2114" t="s">
        <v>14294</v>
      </c>
      <c r="H2114" t="s">
        <v>14295</v>
      </c>
      <c r="I2114">
        <v>39133</v>
      </c>
      <c r="J2114">
        <v>161217</v>
      </c>
      <c r="K2114">
        <v>161217</v>
      </c>
      <c r="L2114" s="10">
        <v>904</v>
      </c>
      <c r="M2114" s="10">
        <v>985</v>
      </c>
      <c r="N2114" s="10">
        <v>1268</v>
      </c>
      <c r="O2114" s="10">
        <v>1547</v>
      </c>
      <c r="P2114" s="10">
        <v>1681</v>
      </c>
      <c r="Q2114" t="str">
        <f>VLOOKUP(I2114,'CoC Range'!A$2:B$4899,2,FALSE())</f>
        <v>OH-507</v>
      </c>
      <c r="R2114">
        <f>IF(VLOOKUP(Q2114,'CoC Range'!B$2:C$4899,2,FALSE())="",1,0.5)</f>
        <v>0.5</v>
      </c>
    </row>
    <row r="2115" spans="1:18" ht="14.25" customHeight="1" x14ac:dyDescent="0.35">
      <c r="A2115" t="s">
        <v>14127</v>
      </c>
      <c r="B2115" t="s">
        <v>14128</v>
      </c>
      <c r="C2115" t="s">
        <v>14296</v>
      </c>
      <c r="D2115" t="s">
        <v>6772</v>
      </c>
      <c r="F2115">
        <v>0</v>
      </c>
      <c r="G2115" t="s">
        <v>14297</v>
      </c>
      <c r="H2115" t="s">
        <v>14298</v>
      </c>
      <c r="I2115">
        <v>39135</v>
      </c>
      <c r="J2115">
        <v>40929</v>
      </c>
      <c r="K2115">
        <v>40929</v>
      </c>
      <c r="L2115" s="10">
        <v>736</v>
      </c>
      <c r="M2115" s="10">
        <v>742</v>
      </c>
      <c r="N2115" s="10">
        <v>973</v>
      </c>
      <c r="O2115" s="10">
        <v>1298</v>
      </c>
      <c r="P2115" s="10">
        <v>1424</v>
      </c>
      <c r="Q2115" t="str">
        <f>VLOOKUP(I2115,'CoC Range'!A$2:B$4899,2,FALSE())</f>
        <v>OH-507</v>
      </c>
      <c r="R2115">
        <f>IF(VLOOKUP(Q2115,'CoC Range'!B$2:C$4899,2,FALSE())="",1,0.5)</f>
        <v>0.5</v>
      </c>
    </row>
    <row r="2116" spans="1:18" ht="14.25" customHeight="1" x14ac:dyDescent="0.35">
      <c r="A2116" t="s">
        <v>14127</v>
      </c>
      <c r="B2116" t="s">
        <v>14128</v>
      </c>
      <c r="C2116" t="s">
        <v>14299</v>
      </c>
      <c r="D2116" t="s">
        <v>4033</v>
      </c>
      <c r="F2116">
        <v>0</v>
      </c>
      <c r="G2116" t="s">
        <v>14300</v>
      </c>
      <c r="H2116" t="s">
        <v>14301</v>
      </c>
      <c r="I2116">
        <v>39137</v>
      </c>
      <c r="J2116">
        <v>34400</v>
      </c>
      <c r="K2116">
        <v>34400</v>
      </c>
      <c r="L2116" s="10">
        <v>797</v>
      </c>
      <c r="M2116" s="10">
        <v>808</v>
      </c>
      <c r="N2116" s="10">
        <v>1053</v>
      </c>
      <c r="O2116" s="10">
        <v>1263</v>
      </c>
      <c r="P2116" s="10">
        <v>1394</v>
      </c>
      <c r="Q2116" t="str">
        <f>VLOOKUP(I2116,'CoC Range'!A$2:B$4899,2,FALSE())</f>
        <v>OH-507</v>
      </c>
      <c r="R2116">
        <f>IF(VLOOKUP(Q2116,'CoC Range'!B$2:C$4899,2,FALSE())="",1,0.5)</f>
        <v>0.5</v>
      </c>
    </row>
    <row r="2117" spans="1:18" ht="14.25" customHeight="1" x14ac:dyDescent="0.35">
      <c r="A2117" t="s">
        <v>14127</v>
      </c>
      <c r="B2117" t="s">
        <v>14128</v>
      </c>
      <c r="C2117" t="s">
        <v>14302</v>
      </c>
      <c r="D2117" t="s">
        <v>4531</v>
      </c>
      <c r="F2117">
        <v>1</v>
      </c>
      <c r="G2117" t="s">
        <v>14303</v>
      </c>
      <c r="H2117" t="s">
        <v>14304</v>
      </c>
      <c r="I2117">
        <v>39139</v>
      </c>
      <c r="J2117">
        <v>125008</v>
      </c>
      <c r="K2117">
        <v>125008</v>
      </c>
      <c r="L2117" s="10">
        <v>671</v>
      </c>
      <c r="M2117" s="10">
        <v>773</v>
      </c>
      <c r="N2117" s="10">
        <v>973</v>
      </c>
      <c r="O2117" s="10">
        <v>1315</v>
      </c>
      <c r="P2117" s="10">
        <v>1530</v>
      </c>
      <c r="Q2117" t="str">
        <f>VLOOKUP(I2117,'CoC Range'!A$2:B$4899,2,FALSE())</f>
        <v>OH-507</v>
      </c>
      <c r="R2117">
        <f>IF(VLOOKUP(Q2117,'CoC Range'!B$2:C$4899,2,FALSE())="",1,0.5)</f>
        <v>0.5</v>
      </c>
    </row>
    <row r="2118" spans="1:18" ht="14.25" customHeight="1" x14ac:dyDescent="0.35">
      <c r="A2118" t="s">
        <v>14127</v>
      </c>
      <c r="B2118" t="s">
        <v>14128</v>
      </c>
      <c r="C2118" t="s">
        <v>14305</v>
      </c>
      <c r="D2118" t="s">
        <v>6776</v>
      </c>
      <c r="F2118">
        <v>0</v>
      </c>
      <c r="G2118" t="s">
        <v>14306</v>
      </c>
      <c r="H2118" t="s">
        <v>14307</v>
      </c>
      <c r="I2118">
        <v>39141</v>
      </c>
      <c r="J2118">
        <v>76957</v>
      </c>
      <c r="K2118">
        <v>76957</v>
      </c>
      <c r="L2118" s="10">
        <v>785</v>
      </c>
      <c r="M2118" s="10">
        <v>882</v>
      </c>
      <c r="N2118" s="10">
        <v>1057</v>
      </c>
      <c r="O2118" s="10">
        <v>1335</v>
      </c>
      <c r="P2118" s="10">
        <v>1399</v>
      </c>
      <c r="Q2118" t="str">
        <f>VLOOKUP(I2118,'CoC Range'!A$2:B$4899,2,FALSE())</f>
        <v>OH-507</v>
      </c>
      <c r="R2118">
        <f>IF(VLOOKUP(Q2118,'CoC Range'!B$2:C$4899,2,FALSE())="",1,0.5)</f>
        <v>0.5</v>
      </c>
    </row>
    <row r="2119" spans="1:18" ht="14.25" customHeight="1" x14ac:dyDescent="0.35">
      <c r="A2119" t="s">
        <v>14127</v>
      </c>
      <c r="B2119" t="s">
        <v>14128</v>
      </c>
      <c r="C2119" t="s">
        <v>14308</v>
      </c>
      <c r="D2119" t="s">
        <v>6778</v>
      </c>
      <c r="F2119">
        <v>0</v>
      </c>
      <c r="G2119" t="s">
        <v>14309</v>
      </c>
      <c r="H2119" t="s">
        <v>14310</v>
      </c>
      <c r="I2119">
        <v>39143</v>
      </c>
      <c r="J2119">
        <v>58885</v>
      </c>
      <c r="K2119">
        <v>58885</v>
      </c>
      <c r="L2119" s="10">
        <v>671</v>
      </c>
      <c r="M2119" s="10">
        <v>799</v>
      </c>
      <c r="N2119" s="10">
        <v>973</v>
      </c>
      <c r="O2119" s="10">
        <v>1214</v>
      </c>
      <c r="P2119" s="10">
        <v>1313</v>
      </c>
      <c r="Q2119" t="str">
        <f>VLOOKUP(I2119,'CoC Range'!A$2:B$4899,2,FALSE())</f>
        <v>OH-507</v>
      </c>
      <c r="R2119">
        <f>IF(VLOOKUP(Q2119,'CoC Range'!B$2:C$4899,2,FALSE())="",1,0.5)</f>
        <v>0.5</v>
      </c>
    </row>
    <row r="2120" spans="1:18" ht="14.25" customHeight="1" x14ac:dyDescent="0.35">
      <c r="A2120" t="s">
        <v>14127</v>
      </c>
      <c r="B2120" t="s">
        <v>14128</v>
      </c>
      <c r="C2120" t="s">
        <v>14311</v>
      </c>
      <c r="D2120" t="s">
        <v>6780</v>
      </c>
      <c r="F2120">
        <v>0</v>
      </c>
      <c r="G2120" t="s">
        <v>14312</v>
      </c>
      <c r="H2120" t="s">
        <v>14313</v>
      </c>
      <c r="I2120">
        <v>39145</v>
      </c>
      <c r="J2120">
        <v>73716</v>
      </c>
      <c r="K2120">
        <v>73716</v>
      </c>
      <c r="L2120" s="10">
        <v>671</v>
      </c>
      <c r="M2120" s="10">
        <v>808</v>
      </c>
      <c r="N2120" s="10">
        <v>973</v>
      </c>
      <c r="O2120" s="10">
        <v>1328</v>
      </c>
      <c r="P2120" s="10">
        <v>1466</v>
      </c>
      <c r="Q2120" t="str">
        <f>VLOOKUP(I2120,'CoC Range'!A$2:B$4899,2,FALSE())</f>
        <v>OH-507</v>
      </c>
      <c r="R2120">
        <f>IF(VLOOKUP(Q2120,'CoC Range'!B$2:C$4899,2,FALSE())="",1,0.5)</f>
        <v>0.5</v>
      </c>
    </row>
    <row r="2121" spans="1:18" ht="14.25" customHeight="1" x14ac:dyDescent="0.35">
      <c r="A2121" t="s">
        <v>14127</v>
      </c>
      <c r="B2121" t="s">
        <v>14128</v>
      </c>
      <c r="C2121" t="s">
        <v>14314</v>
      </c>
      <c r="D2121" t="s">
        <v>6411</v>
      </c>
      <c r="F2121">
        <v>0</v>
      </c>
      <c r="G2121" t="s">
        <v>14315</v>
      </c>
      <c r="H2121" t="s">
        <v>14316</v>
      </c>
      <c r="I2121">
        <v>39147</v>
      </c>
      <c r="J2121">
        <v>55062</v>
      </c>
      <c r="K2121">
        <v>55062</v>
      </c>
      <c r="L2121" s="10">
        <v>762</v>
      </c>
      <c r="M2121" s="10">
        <v>767</v>
      </c>
      <c r="N2121" s="10">
        <v>1007</v>
      </c>
      <c r="O2121" s="10">
        <v>1226</v>
      </c>
      <c r="P2121" s="10">
        <v>1333</v>
      </c>
      <c r="Q2121" t="str">
        <f>VLOOKUP(I2121,'CoC Range'!A$2:B$4899,2,FALSE())</f>
        <v>OH-507</v>
      </c>
      <c r="R2121">
        <f>IF(VLOOKUP(Q2121,'CoC Range'!B$2:C$4899,2,FALSE())="",1,0.5)</f>
        <v>0.5</v>
      </c>
    </row>
    <row r="2122" spans="1:18" ht="14.25" customHeight="1" x14ac:dyDescent="0.35">
      <c r="A2122" t="s">
        <v>14127</v>
      </c>
      <c r="B2122" t="s">
        <v>14128</v>
      </c>
      <c r="C2122" t="s">
        <v>14317</v>
      </c>
      <c r="D2122" t="s">
        <v>3443</v>
      </c>
      <c r="F2122">
        <v>0</v>
      </c>
      <c r="G2122" t="s">
        <v>14318</v>
      </c>
      <c r="H2122" t="s">
        <v>14319</v>
      </c>
      <c r="I2122">
        <v>39149</v>
      </c>
      <c r="J2122">
        <v>48145</v>
      </c>
      <c r="K2122">
        <v>48145</v>
      </c>
      <c r="L2122" s="10">
        <v>720</v>
      </c>
      <c r="M2122" s="10">
        <v>787</v>
      </c>
      <c r="N2122" s="10">
        <v>1033</v>
      </c>
      <c r="O2122" s="10">
        <v>1384</v>
      </c>
      <c r="P2122" s="10">
        <v>1448</v>
      </c>
      <c r="Q2122" t="str">
        <f>VLOOKUP(I2122,'CoC Range'!A$2:B$4899,2,FALSE())</f>
        <v>OH-507</v>
      </c>
      <c r="R2122">
        <f>IF(VLOOKUP(Q2122,'CoC Range'!B$2:C$4899,2,FALSE())="",1,0.5)</f>
        <v>0.5</v>
      </c>
    </row>
    <row r="2123" spans="1:18" ht="14.25" customHeight="1" x14ac:dyDescent="0.35">
      <c r="A2123" t="s">
        <v>14127</v>
      </c>
      <c r="B2123" t="s">
        <v>14128</v>
      </c>
      <c r="C2123" t="s">
        <v>14154</v>
      </c>
      <c r="D2123" t="s">
        <v>4543</v>
      </c>
      <c r="F2123">
        <v>1</v>
      </c>
      <c r="G2123" t="s">
        <v>14155</v>
      </c>
      <c r="H2123" t="s">
        <v>14320</v>
      </c>
      <c r="I2123">
        <v>39151</v>
      </c>
      <c r="J2123">
        <v>374199</v>
      </c>
      <c r="K2123">
        <v>374199</v>
      </c>
      <c r="L2123" s="10">
        <v>749</v>
      </c>
      <c r="M2123" s="10">
        <v>846</v>
      </c>
      <c r="N2123" s="10">
        <v>1086</v>
      </c>
      <c r="O2123" s="10">
        <v>1371</v>
      </c>
      <c r="P2123" s="10">
        <v>1451</v>
      </c>
      <c r="Q2123" t="str">
        <f>VLOOKUP(I2123,'CoC Range'!A$2:B$4899,2,FALSE())</f>
        <v>OH-508</v>
      </c>
      <c r="R2123">
        <f>IF(VLOOKUP(Q2123,'CoC Range'!B$2:C$4899,2,FALSE())="",1,0.5)</f>
        <v>1</v>
      </c>
    </row>
    <row r="2124" spans="1:18" ht="14.25" customHeight="1" x14ac:dyDescent="0.35">
      <c r="A2124" t="s">
        <v>14127</v>
      </c>
      <c r="B2124" t="s">
        <v>14128</v>
      </c>
      <c r="C2124" t="s">
        <v>14293</v>
      </c>
      <c r="D2124" t="s">
        <v>3908</v>
      </c>
      <c r="F2124">
        <v>1</v>
      </c>
      <c r="G2124" t="s">
        <v>14294</v>
      </c>
      <c r="H2124" t="s">
        <v>14321</v>
      </c>
      <c r="I2124">
        <v>39153</v>
      </c>
      <c r="J2124">
        <v>539361</v>
      </c>
      <c r="K2124">
        <v>539361</v>
      </c>
      <c r="L2124" s="10">
        <v>904</v>
      </c>
      <c r="M2124" s="10">
        <v>985</v>
      </c>
      <c r="N2124" s="10">
        <v>1268</v>
      </c>
      <c r="O2124" s="10">
        <v>1547</v>
      </c>
      <c r="P2124" s="10">
        <v>1681</v>
      </c>
      <c r="Q2124" t="str">
        <f>VLOOKUP(I2124,'CoC Range'!A$2:B$4899,2,FALSE())</f>
        <v>OH-506</v>
      </c>
      <c r="R2124">
        <f>IF(VLOOKUP(Q2124,'CoC Range'!B$2:C$4899,2,FALSE())="",1,0.5)</f>
        <v>0.5</v>
      </c>
    </row>
    <row r="2125" spans="1:18" ht="14.25" customHeight="1" x14ac:dyDescent="0.35">
      <c r="A2125" t="s">
        <v>14127</v>
      </c>
      <c r="B2125" t="s">
        <v>14128</v>
      </c>
      <c r="C2125" t="s">
        <v>14252</v>
      </c>
      <c r="D2125" t="s">
        <v>6786</v>
      </c>
      <c r="F2125">
        <v>1</v>
      </c>
      <c r="G2125" t="s">
        <v>14253</v>
      </c>
      <c r="H2125" t="s">
        <v>14322</v>
      </c>
      <c r="I2125">
        <v>39155</v>
      </c>
      <c r="J2125">
        <v>201749</v>
      </c>
      <c r="K2125">
        <v>201749</v>
      </c>
      <c r="L2125" s="10">
        <v>735</v>
      </c>
      <c r="M2125" s="10">
        <v>771</v>
      </c>
      <c r="N2125" s="10">
        <v>973</v>
      </c>
      <c r="O2125" s="10">
        <v>1270</v>
      </c>
      <c r="P2125" s="10">
        <v>1345</v>
      </c>
      <c r="Q2125" t="str">
        <f>VLOOKUP(I2125,'CoC Range'!A$2:B$4899,2,FALSE())</f>
        <v>OH-507</v>
      </c>
      <c r="R2125">
        <f>IF(VLOOKUP(Q2125,'CoC Range'!B$2:C$4899,2,FALSE())="",1,0.5)</f>
        <v>0.5</v>
      </c>
    </row>
    <row r="2126" spans="1:18" ht="14.25" customHeight="1" x14ac:dyDescent="0.35">
      <c r="A2126" t="s">
        <v>14127</v>
      </c>
      <c r="B2126" t="s">
        <v>14128</v>
      </c>
      <c r="C2126" t="s">
        <v>14323</v>
      </c>
      <c r="D2126" t="s">
        <v>6788</v>
      </c>
      <c r="F2126">
        <v>0</v>
      </c>
      <c r="G2126" t="s">
        <v>14324</v>
      </c>
      <c r="H2126" t="s">
        <v>14325</v>
      </c>
      <c r="I2126">
        <v>39157</v>
      </c>
      <c r="J2126">
        <v>92840</v>
      </c>
      <c r="K2126">
        <v>92840</v>
      </c>
      <c r="L2126" s="10">
        <v>775</v>
      </c>
      <c r="M2126" s="10">
        <v>780</v>
      </c>
      <c r="N2126" s="10">
        <v>1023</v>
      </c>
      <c r="O2126" s="10">
        <v>1316</v>
      </c>
      <c r="P2126" s="10">
        <v>1484</v>
      </c>
      <c r="Q2126" t="str">
        <f>VLOOKUP(I2126,'CoC Range'!A$2:B$4899,2,FALSE())</f>
        <v>OH-507</v>
      </c>
      <c r="R2126">
        <f>IF(VLOOKUP(Q2126,'CoC Range'!B$2:C$4899,2,FALSE())="",1,0.5)</f>
        <v>0.5</v>
      </c>
    </row>
    <row r="2127" spans="1:18" ht="14.25" customHeight="1" x14ac:dyDescent="0.35">
      <c r="A2127" t="s">
        <v>14127</v>
      </c>
      <c r="B2127" t="s">
        <v>14128</v>
      </c>
      <c r="C2127" t="s">
        <v>14326</v>
      </c>
      <c r="D2127" t="s">
        <v>3672</v>
      </c>
      <c r="F2127">
        <v>1</v>
      </c>
      <c r="G2127" t="s">
        <v>14327</v>
      </c>
      <c r="H2127" t="s">
        <v>14328</v>
      </c>
      <c r="I2127">
        <v>39159</v>
      </c>
      <c r="J2127">
        <v>63411</v>
      </c>
      <c r="K2127">
        <v>63411</v>
      </c>
      <c r="L2127" s="10">
        <v>1113</v>
      </c>
      <c r="M2127" s="10">
        <v>1125</v>
      </c>
      <c r="N2127" s="10">
        <v>1433</v>
      </c>
      <c r="O2127" s="10">
        <v>1718</v>
      </c>
      <c r="P2127" s="10">
        <v>1897</v>
      </c>
      <c r="Q2127" t="str">
        <f>VLOOKUP(I2127,'CoC Range'!A$2:B$4899,2,FALSE())</f>
        <v>OH-507</v>
      </c>
      <c r="R2127">
        <f>IF(VLOOKUP(Q2127,'CoC Range'!B$2:C$4899,2,FALSE())="",1,0.5)</f>
        <v>0.5</v>
      </c>
    </row>
    <row r="2128" spans="1:18" ht="14.25" customHeight="1" x14ac:dyDescent="0.35">
      <c r="A2128" t="s">
        <v>14127</v>
      </c>
      <c r="B2128" t="s">
        <v>14128</v>
      </c>
      <c r="C2128" t="s">
        <v>14329</v>
      </c>
      <c r="D2128" t="s">
        <v>6791</v>
      </c>
      <c r="F2128">
        <v>0</v>
      </c>
      <c r="G2128" t="s">
        <v>14330</v>
      </c>
      <c r="H2128" t="s">
        <v>14331</v>
      </c>
      <c r="I2128">
        <v>39161</v>
      </c>
      <c r="J2128">
        <v>28833</v>
      </c>
      <c r="K2128">
        <v>28833</v>
      </c>
      <c r="L2128" s="10">
        <v>724</v>
      </c>
      <c r="M2128" s="10">
        <v>762</v>
      </c>
      <c r="N2128" s="10">
        <v>973</v>
      </c>
      <c r="O2128" s="10">
        <v>1218</v>
      </c>
      <c r="P2128" s="10">
        <v>1323</v>
      </c>
      <c r="Q2128" t="str">
        <f>VLOOKUP(I2128,'CoC Range'!A$2:B$4899,2,FALSE())</f>
        <v>OH-507</v>
      </c>
      <c r="R2128">
        <f>IF(VLOOKUP(Q2128,'CoC Range'!B$2:C$4899,2,FALSE())="",1,0.5)</f>
        <v>0.5</v>
      </c>
    </row>
    <row r="2129" spans="1:18" ht="14.25" customHeight="1" x14ac:dyDescent="0.35">
      <c r="A2129" t="s">
        <v>14127</v>
      </c>
      <c r="B2129" t="s">
        <v>14128</v>
      </c>
      <c r="C2129" t="s">
        <v>14332</v>
      </c>
      <c r="D2129" t="s">
        <v>6793</v>
      </c>
      <c r="F2129">
        <v>0</v>
      </c>
      <c r="G2129" t="s">
        <v>14333</v>
      </c>
      <c r="H2129" t="s">
        <v>14334</v>
      </c>
      <c r="I2129">
        <v>39163</v>
      </c>
      <c r="J2129">
        <v>12790</v>
      </c>
      <c r="K2129">
        <v>12790</v>
      </c>
      <c r="L2129" s="10">
        <v>736</v>
      </c>
      <c r="M2129" s="10">
        <v>792</v>
      </c>
      <c r="N2129" s="10">
        <v>973</v>
      </c>
      <c r="O2129" s="10">
        <v>1167</v>
      </c>
      <c r="P2129" s="10">
        <v>1372</v>
      </c>
      <c r="Q2129" t="str">
        <f>VLOOKUP(I2129,'CoC Range'!A$2:B$4899,2,FALSE())</f>
        <v>OH-507</v>
      </c>
      <c r="R2129">
        <f>IF(VLOOKUP(Q2129,'CoC Range'!B$2:C$4899,2,FALSE())="",1,0.5)</f>
        <v>0.5</v>
      </c>
    </row>
    <row r="2130" spans="1:18" ht="14.25" customHeight="1" x14ac:dyDescent="0.35">
      <c r="A2130" t="s">
        <v>14127</v>
      </c>
      <c r="B2130" t="s">
        <v>14128</v>
      </c>
      <c r="C2130" t="s">
        <v>10458</v>
      </c>
      <c r="D2130" t="s">
        <v>4306</v>
      </c>
      <c r="F2130">
        <v>1</v>
      </c>
      <c r="G2130" t="s">
        <v>10459</v>
      </c>
      <c r="H2130" t="s">
        <v>14335</v>
      </c>
      <c r="I2130">
        <v>39165</v>
      </c>
      <c r="J2130">
        <v>243189</v>
      </c>
      <c r="K2130">
        <v>243189</v>
      </c>
      <c r="L2130" s="10">
        <v>958</v>
      </c>
      <c r="M2130" s="10">
        <v>1051</v>
      </c>
      <c r="N2130" s="10">
        <v>1353</v>
      </c>
      <c r="O2130" s="10">
        <v>1785</v>
      </c>
      <c r="P2130" s="10">
        <v>1976</v>
      </c>
      <c r="Q2130" t="str">
        <f>VLOOKUP(I2130,'CoC Range'!A$2:B$4899,2,FALSE())</f>
        <v>OH-507</v>
      </c>
      <c r="R2130">
        <f>IF(VLOOKUP(Q2130,'CoC Range'!B$2:C$4899,2,FALSE())="",1,0.5)</f>
        <v>0.5</v>
      </c>
    </row>
    <row r="2131" spans="1:18" ht="14.25" customHeight="1" x14ac:dyDescent="0.35">
      <c r="A2131" t="s">
        <v>14127</v>
      </c>
      <c r="B2131" t="s">
        <v>14128</v>
      </c>
      <c r="C2131" t="s">
        <v>14336</v>
      </c>
      <c r="D2131" t="s">
        <v>3455</v>
      </c>
      <c r="F2131">
        <v>0</v>
      </c>
      <c r="G2131" t="s">
        <v>14337</v>
      </c>
      <c r="H2131" t="s">
        <v>14338</v>
      </c>
      <c r="I2131">
        <v>39167</v>
      </c>
      <c r="J2131">
        <v>59639</v>
      </c>
      <c r="K2131">
        <v>59639</v>
      </c>
      <c r="L2131" s="10">
        <v>756</v>
      </c>
      <c r="M2131" s="10">
        <v>760</v>
      </c>
      <c r="N2131" s="10">
        <v>973</v>
      </c>
      <c r="O2131" s="10">
        <v>1313</v>
      </c>
      <c r="P2131" s="10">
        <v>1449</v>
      </c>
      <c r="Q2131" t="str">
        <f>VLOOKUP(I2131,'CoC Range'!A$2:B$4899,2,FALSE())</f>
        <v>OH-507</v>
      </c>
      <c r="R2131">
        <f>IF(VLOOKUP(Q2131,'CoC Range'!B$2:C$4899,2,FALSE())="",1,0.5)</f>
        <v>0.5</v>
      </c>
    </row>
    <row r="2132" spans="1:18" ht="14.25" customHeight="1" x14ac:dyDescent="0.35">
      <c r="A2132" t="s">
        <v>14127</v>
      </c>
      <c r="B2132" t="s">
        <v>14128</v>
      </c>
      <c r="C2132" t="s">
        <v>14339</v>
      </c>
      <c r="D2132" t="s">
        <v>4309</v>
      </c>
      <c r="F2132">
        <v>0</v>
      </c>
      <c r="G2132" t="s">
        <v>14340</v>
      </c>
      <c r="H2132" t="s">
        <v>14341</v>
      </c>
      <c r="I2132">
        <v>39169</v>
      </c>
      <c r="J2132">
        <v>116680</v>
      </c>
      <c r="K2132">
        <v>116680</v>
      </c>
      <c r="L2132" s="10">
        <v>718</v>
      </c>
      <c r="M2132" s="10">
        <v>816</v>
      </c>
      <c r="N2132" s="10">
        <v>1041</v>
      </c>
      <c r="O2132" s="10">
        <v>1269</v>
      </c>
      <c r="P2132" s="10">
        <v>1491</v>
      </c>
      <c r="Q2132" t="str">
        <f>VLOOKUP(I2132,'CoC Range'!A$2:B$4899,2,FALSE())</f>
        <v>OH-507</v>
      </c>
      <c r="R2132">
        <f>IF(VLOOKUP(Q2132,'CoC Range'!B$2:C$4899,2,FALSE())="",1,0.5)</f>
        <v>0.5</v>
      </c>
    </row>
    <row r="2133" spans="1:18" ht="14.25" customHeight="1" x14ac:dyDescent="0.35">
      <c r="A2133" t="s">
        <v>14127</v>
      </c>
      <c r="B2133" t="s">
        <v>14128</v>
      </c>
      <c r="C2133" t="s">
        <v>14342</v>
      </c>
      <c r="D2133" t="s">
        <v>6677</v>
      </c>
      <c r="F2133">
        <v>0</v>
      </c>
      <c r="G2133" t="s">
        <v>14343</v>
      </c>
      <c r="H2133" t="s">
        <v>14344</v>
      </c>
      <c r="I2133">
        <v>39171</v>
      </c>
      <c r="J2133">
        <v>36973</v>
      </c>
      <c r="K2133">
        <v>36973</v>
      </c>
      <c r="L2133" s="10">
        <v>736</v>
      </c>
      <c r="M2133" s="10">
        <v>761</v>
      </c>
      <c r="N2133" s="10">
        <v>973</v>
      </c>
      <c r="O2133" s="10">
        <v>1208</v>
      </c>
      <c r="P2133" s="10">
        <v>1288</v>
      </c>
      <c r="Q2133" t="str">
        <f>VLOOKUP(I2133,'CoC Range'!A$2:B$4899,2,FALSE())</f>
        <v>OH-507</v>
      </c>
      <c r="R2133">
        <f>IF(VLOOKUP(Q2133,'CoC Range'!B$2:C$4899,2,FALSE())="",1,0.5)</f>
        <v>0.5</v>
      </c>
    </row>
    <row r="2134" spans="1:18" ht="14.25" customHeight="1" x14ac:dyDescent="0.35">
      <c r="A2134" t="s">
        <v>14127</v>
      </c>
      <c r="B2134" t="s">
        <v>14128</v>
      </c>
      <c r="C2134" t="s">
        <v>14196</v>
      </c>
      <c r="D2134" t="s">
        <v>6799</v>
      </c>
      <c r="F2134">
        <v>1</v>
      </c>
      <c r="G2134" t="s">
        <v>14197</v>
      </c>
      <c r="H2134" t="s">
        <v>14345</v>
      </c>
      <c r="I2134">
        <v>39173</v>
      </c>
      <c r="J2134">
        <v>131564</v>
      </c>
      <c r="K2134">
        <v>131564</v>
      </c>
      <c r="L2134" s="10">
        <v>769</v>
      </c>
      <c r="M2134" s="10">
        <v>820</v>
      </c>
      <c r="N2134" s="10">
        <v>1076</v>
      </c>
      <c r="O2134" s="10">
        <v>1380</v>
      </c>
      <c r="P2134" s="10">
        <v>1454</v>
      </c>
      <c r="Q2134" t="str">
        <f>VLOOKUP(I2134,'CoC Range'!A$2:B$4899,2,FALSE())</f>
        <v>OH-507</v>
      </c>
      <c r="R2134">
        <f>IF(VLOOKUP(Q2134,'CoC Range'!B$2:C$4899,2,FALSE())="",1,0.5)</f>
        <v>0.5</v>
      </c>
    </row>
    <row r="2135" spans="1:18" ht="14.25" customHeight="1" x14ac:dyDescent="0.35">
      <c r="A2135" t="s">
        <v>14127</v>
      </c>
      <c r="B2135" t="s">
        <v>14128</v>
      </c>
      <c r="C2135" t="s">
        <v>14346</v>
      </c>
      <c r="D2135" t="s">
        <v>6801</v>
      </c>
      <c r="F2135">
        <v>0</v>
      </c>
      <c r="G2135" t="s">
        <v>14347</v>
      </c>
      <c r="H2135" t="s">
        <v>14348</v>
      </c>
      <c r="I2135">
        <v>39175</v>
      </c>
      <c r="J2135">
        <v>21818</v>
      </c>
      <c r="K2135">
        <v>21818</v>
      </c>
      <c r="L2135" s="10">
        <v>736</v>
      </c>
      <c r="M2135" s="10">
        <v>800</v>
      </c>
      <c r="N2135" s="10">
        <v>973</v>
      </c>
      <c r="O2135" s="10">
        <v>1242</v>
      </c>
      <c r="P2135" s="10">
        <v>1422</v>
      </c>
      <c r="Q2135" t="str">
        <f>VLOOKUP(I2135,'CoC Range'!A$2:B$4899,2,FALSE())</f>
        <v>OH-507</v>
      </c>
      <c r="R2135">
        <f>IF(VLOOKUP(Q2135,'CoC Range'!B$2:C$4899,2,FALSE())="",1,0.5)</f>
        <v>0.5</v>
      </c>
    </row>
    <row r="2136" spans="1:18" ht="14.25" customHeight="1" x14ac:dyDescent="0.35">
      <c r="A2136" t="s">
        <v>14349</v>
      </c>
      <c r="B2136" t="s">
        <v>14350</v>
      </c>
      <c r="C2136" t="s">
        <v>14351</v>
      </c>
      <c r="D2136" t="s">
        <v>4701</v>
      </c>
      <c r="F2136">
        <v>0</v>
      </c>
      <c r="G2136" t="s">
        <v>14352</v>
      </c>
      <c r="H2136" t="s">
        <v>14353</v>
      </c>
      <c r="I2136">
        <v>40001</v>
      </c>
      <c r="J2136">
        <v>19726</v>
      </c>
      <c r="K2136">
        <v>19726</v>
      </c>
      <c r="L2136" s="10">
        <v>655</v>
      </c>
      <c r="M2136" s="10">
        <v>714</v>
      </c>
      <c r="N2136" s="10">
        <v>937</v>
      </c>
      <c r="O2136" s="10">
        <v>1161</v>
      </c>
      <c r="P2136" s="10">
        <v>1252</v>
      </c>
      <c r="Q2136" t="str">
        <f>VLOOKUP(I2136,'CoC Range'!A$2:B$4899,2,FALSE())</f>
        <v>OK-505</v>
      </c>
      <c r="R2136">
        <f>IF(VLOOKUP(Q2136,'CoC Range'!B$2:C$4899,2,FALSE())="",1,0.5)</f>
        <v>1</v>
      </c>
    </row>
    <row r="2137" spans="1:18" ht="14.25" customHeight="1" x14ac:dyDescent="0.35">
      <c r="A2137" t="s">
        <v>14349</v>
      </c>
      <c r="B2137" t="s">
        <v>14350</v>
      </c>
      <c r="C2137" t="s">
        <v>14354</v>
      </c>
      <c r="D2137" t="s">
        <v>6804</v>
      </c>
      <c r="F2137">
        <v>0</v>
      </c>
      <c r="G2137" t="s">
        <v>14355</v>
      </c>
      <c r="H2137" t="s">
        <v>14356</v>
      </c>
      <c r="I2137">
        <v>40003</v>
      </c>
      <c r="J2137">
        <v>5683</v>
      </c>
      <c r="K2137">
        <v>5683</v>
      </c>
      <c r="L2137" s="10">
        <v>705</v>
      </c>
      <c r="M2137" s="10">
        <v>714</v>
      </c>
      <c r="N2137" s="10">
        <v>937</v>
      </c>
      <c r="O2137" s="10">
        <v>1303</v>
      </c>
      <c r="P2137" s="10">
        <v>1572</v>
      </c>
      <c r="Q2137" t="str">
        <f>VLOOKUP(I2137,'CoC Range'!A$2:B$4899,2,FALSE())</f>
        <v>OK-503</v>
      </c>
      <c r="R2137">
        <f>IF(VLOOKUP(Q2137,'CoC Range'!B$2:C$4899,2,FALSE())="",1,0.5)</f>
        <v>1</v>
      </c>
    </row>
    <row r="2138" spans="1:18" ht="14.25" customHeight="1" x14ac:dyDescent="0.35">
      <c r="A2138" t="s">
        <v>14349</v>
      </c>
      <c r="B2138" t="s">
        <v>14350</v>
      </c>
      <c r="C2138" t="s">
        <v>14357</v>
      </c>
      <c r="D2138" t="s">
        <v>6806</v>
      </c>
      <c r="F2138">
        <v>0</v>
      </c>
      <c r="G2138" t="s">
        <v>14358</v>
      </c>
      <c r="H2138" t="s">
        <v>14359</v>
      </c>
      <c r="I2138">
        <v>40005</v>
      </c>
      <c r="J2138">
        <v>14117</v>
      </c>
      <c r="K2138">
        <v>14117</v>
      </c>
      <c r="L2138" s="10">
        <v>705</v>
      </c>
      <c r="M2138" s="10">
        <v>744</v>
      </c>
      <c r="N2138" s="10">
        <v>937</v>
      </c>
      <c r="O2138" s="10">
        <v>1175</v>
      </c>
      <c r="P2138" s="10">
        <v>1241</v>
      </c>
      <c r="Q2138" t="str">
        <f>VLOOKUP(I2138,'CoC Range'!A$2:B$4899,2,FALSE())</f>
        <v>OK-507</v>
      </c>
      <c r="R2138">
        <f>IF(VLOOKUP(Q2138,'CoC Range'!B$2:C$4899,2,FALSE())="",1,0.5)</f>
        <v>1</v>
      </c>
    </row>
    <row r="2139" spans="1:18" ht="14.25" customHeight="1" x14ac:dyDescent="0.35">
      <c r="A2139" t="s">
        <v>14349</v>
      </c>
      <c r="B2139" t="s">
        <v>14350</v>
      </c>
      <c r="C2139" t="s">
        <v>14360</v>
      </c>
      <c r="D2139" t="s">
        <v>6808</v>
      </c>
      <c r="F2139">
        <v>0</v>
      </c>
      <c r="G2139" t="s">
        <v>14361</v>
      </c>
      <c r="H2139" t="s">
        <v>14362</v>
      </c>
      <c r="I2139">
        <v>40007</v>
      </c>
      <c r="J2139">
        <v>5071</v>
      </c>
      <c r="K2139">
        <v>5071</v>
      </c>
      <c r="L2139" s="10">
        <v>705</v>
      </c>
      <c r="M2139" s="10">
        <v>732</v>
      </c>
      <c r="N2139" s="10">
        <v>937</v>
      </c>
      <c r="O2139" s="10">
        <v>1249</v>
      </c>
      <c r="P2139" s="10">
        <v>1481</v>
      </c>
      <c r="Q2139" t="str">
        <f>VLOOKUP(I2139,'CoC Range'!A$2:B$4899,2,FALSE())</f>
        <v>OK-503</v>
      </c>
      <c r="R2139">
        <f>IF(VLOOKUP(Q2139,'CoC Range'!B$2:C$4899,2,FALSE())="",1,0.5)</f>
        <v>1</v>
      </c>
    </row>
    <row r="2140" spans="1:18" ht="14.25" customHeight="1" x14ac:dyDescent="0.35">
      <c r="A2140" t="s">
        <v>14349</v>
      </c>
      <c r="B2140" t="s">
        <v>14350</v>
      </c>
      <c r="C2140" t="s">
        <v>14363</v>
      </c>
      <c r="D2140" t="s">
        <v>6810</v>
      </c>
      <c r="F2140">
        <v>0</v>
      </c>
      <c r="G2140" t="s">
        <v>14364</v>
      </c>
      <c r="H2140" t="s">
        <v>14365</v>
      </c>
      <c r="I2140">
        <v>40009</v>
      </c>
      <c r="J2140">
        <v>22295</v>
      </c>
      <c r="K2140">
        <v>22295</v>
      </c>
      <c r="L2140" s="10">
        <v>788</v>
      </c>
      <c r="M2140" s="10">
        <v>799</v>
      </c>
      <c r="N2140" s="10">
        <v>1048</v>
      </c>
      <c r="O2140" s="10">
        <v>1257</v>
      </c>
      <c r="P2140" s="10">
        <v>1502</v>
      </c>
      <c r="Q2140" t="str">
        <f>VLOOKUP(I2140,'CoC Range'!A$2:B$4899,2,FALSE())</f>
        <v>OK-506</v>
      </c>
      <c r="R2140">
        <f>IF(VLOOKUP(Q2140,'CoC Range'!B$2:C$4899,2,FALSE())="",1,0.5)</f>
        <v>1</v>
      </c>
    </row>
    <row r="2141" spans="1:18" ht="14.25" customHeight="1" x14ac:dyDescent="0.35">
      <c r="A2141" t="s">
        <v>14349</v>
      </c>
      <c r="B2141" t="s">
        <v>14350</v>
      </c>
      <c r="C2141" t="s">
        <v>14366</v>
      </c>
      <c r="D2141" t="s">
        <v>4346</v>
      </c>
      <c r="F2141">
        <v>0</v>
      </c>
      <c r="G2141" t="s">
        <v>14367</v>
      </c>
      <c r="H2141" t="s">
        <v>14368</v>
      </c>
      <c r="I2141">
        <v>40011</v>
      </c>
      <c r="J2141">
        <v>8661</v>
      </c>
      <c r="K2141">
        <v>8661</v>
      </c>
      <c r="L2141" s="10">
        <v>736</v>
      </c>
      <c r="M2141" s="10">
        <v>746</v>
      </c>
      <c r="N2141" s="10">
        <v>979</v>
      </c>
      <c r="O2141" s="10">
        <v>1174</v>
      </c>
      <c r="P2141" s="10">
        <v>1447</v>
      </c>
      <c r="Q2141" t="str">
        <f>VLOOKUP(I2141,'CoC Range'!A$2:B$4899,2,FALSE())</f>
        <v>OK-503</v>
      </c>
      <c r="R2141">
        <f>IF(VLOOKUP(Q2141,'CoC Range'!B$2:C$4899,2,FALSE())="",1,0.5)</f>
        <v>1</v>
      </c>
    </row>
    <row r="2142" spans="1:18" ht="14.25" customHeight="1" x14ac:dyDescent="0.35">
      <c r="A2142" t="s">
        <v>14349</v>
      </c>
      <c r="B2142" t="s">
        <v>14350</v>
      </c>
      <c r="C2142" t="s">
        <v>14369</v>
      </c>
      <c r="D2142" t="s">
        <v>4083</v>
      </c>
      <c r="F2142">
        <v>0</v>
      </c>
      <c r="G2142" t="s">
        <v>14370</v>
      </c>
      <c r="H2142" t="s">
        <v>14371</v>
      </c>
      <c r="I2142">
        <v>40013</v>
      </c>
      <c r="J2142">
        <v>46528</v>
      </c>
      <c r="K2142">
        <v>46528</v>
      </c>
      <c r="L2142" s="10">
        <v>757</v>
      </c>
      <c r="M2142" s="10">
        <v>762</v>
      </c>
      <c r="N2142" s="10">
        <v>1000</v>
      </c>
      <c r="O2142" s="10">
        <v>1322</v>
      </c>
      <c r="P2142" s="10">
        <v>1491</v>
      </c>
      <c r="Q2142" t="str">
        <f>VLOOKUP(I2142,'CoC Range'!A$2:B$4899,2,FALSE())</f>
        <v>OK-507</v>
      </c>
      <c r="R2142">
        <f>IF(VLOOKUP(Q2142,'CoC Range'!B$2:C$4899,2,FALSE())="",1,0.5)</f>
        <v>1</v>
      </c>
    </row>
    <row r="2143" spans="1:18" ht="14.25" customHeight="1" x14ac:dyDescent="0.35">
      <c r="A2143" t="s">
        <v>14349</v>
      </c>
      <c r="B2143" t="s">
        <v>14350</v>
      </c>
      <c r="C2143" t="s">
        <v>14372</v>
      </c>
      <c r="D2143" t="s">
        <v>6814</v>
      </c>
      <c r="F2143">
        <v>0</v>
      </c>
      <c r="G2143" t="s">
        <v>14373</v>
      </c>
      <c r="H2143" t="s">
        <v>14374</v>
      </c>
      <c r="I2143">
        <v>40015</v>
      </c>
      <c r="J2143">
        <v>26910</v>
      </c>
      <c r="K2143">
        <v>26910</v>
      </c>
      <c r="L2143" s="10">
        <v>647</v>
      </c>
      <c r="M2143" s="10">
        <v>734</v>
      </c>
      <c r="N2143" s="10">
        <v>937</v>
      </c>
      <c r="O2143" s="10">
        <v>1162</v>
      </c>
      <c r="P2143" s="10">
        <v>1241</v>
      </c>
      <c r="Q2143" t="str">
        <f>VLOOKUP(I2143,'CoC Range'!A$2:B$4899,2,FALSE())</f>
        <v>OK-506</v>
      </c>
      <c r="R2143">
        <f>IF(VLOOKUP(Q2143,'CoC Range'!B$2:C$4899,2,FALSE())="",1,0.5)</f>
        <v>1</v>
      </c>
    </row>
    <row r="2144" spans="1:18" ht="14.25" customHeight="1" x14ac:dyDescent="0.35">
      <c r="A2144" t="s">
        <v>14349</v>
      </c>
      <c r="B2144" t="s">
        <v>14350</v>
      </c>
      <c r="C2144" t="s">
        <v>14375</v>
      </c>
      <c r="D2144" t="s">
        <v>6816</v>
      </c>
      <c r="F2144">
        <v>1</v>
      </c>
      <c r="G2144" t="s">
        <v>14376</v>
      </c>
      <c r="H2144" t="s">
        <v>14377</v>
      </c>
      <c r="I2144">
        <v>40017</v>
      </c>
      <c r="J2144">
        <v>156681</v>
      </c>
      <c r="K2144">
        <v>156681</v>
      </c>
      <c r="L2144" s="10">
        <v>939</v>
      </c>
      <c r="M2144" s="10">
        <v>1017</v>
      </c>
      <c r="N2144" s="10">
        <v>1244</v>
      </c>
      <c r="O2144" s="10">
        <v>1675</v>
      </c>
      <c r="P2144" s="10">
        <v>1857</v>
      </c>
      <c r="Q2144" t="str">
        <f>VLOOKUP(I2144,'CoC Range'!A$2:B$4899,2,FALSE())</f>
        <v>OK-503</v>
      </c>
      <c r="R2144">
        <f>IF(VLOOKUP(Q2144,'CoC Range'!B$2:C$4899,2,FALSE())="",1,0.5)</f>
        <v>1</v>
      </c>
    </row>
    <row r="2145" spans="1:18" ht="14.25" customHeight="1" x14ac:dyDescent="0.35">
      <c r="A2145" t="s">
        <v>14349</v>
      </c>
      <c r="B2145" t="s">
        <v>14350</v>
      </c>
      <c r="C2145" t="s">
        <v>14378</v>
      </c>
      <c r="D2145" t="s">
        <v>5052</v>
      </c>
      <c r="F2145">
        <v>0</v>
      </c>
      <c r="G2145" t="s">
        <v>14379</v>
      </c>
      <c r="H2145" t="s">
        <v>14380</v>
      </c>
      <c r="I2145">
        <v>40019</v>
      </c>
      <c r="J2145">
        <v>48202</v>
      </c>
      <c r="K2145">
        <v>48202</v>
      </c>
      <c r="L2145" s="10">
        <v>776</v>
      </c>
      <c r="M2145" s="10">
        <v>803</v>
      </c>
      <c r="N2145" s="10">
        <v>1054</v>
      </c>
      <c r="O2145" s="10">
        <v>1324</v>
      </c>
      <c r="P2145" s="10">
        <v>1553</v>
      </c>
      <c r="Q2145" t="str">
        <f>VLOOKUP(I2145,'CoC Range'!A$2:B$4899,2,FALSE())</f>
        <v>OK-507</v>
      </c>
      <c r="R2145">
        <f>IF(VLOOKUP(Q2145,'CoC Range'!B$2:C$4899,2,FALSE())="",1,0.5)</f>
        <v>1</v>
      </c>
    </row>
    <row r="2146" spans="1:18" ht="14.25" customHeight="1" x14ac:dyDescent="0.35">
      <c r="A2146" t="s">
        <v>14349</v>
      </c>
      <c r="B2146" t="s">
        <v>14350</v>
      </c>
      <c r="C2146" t="s">
        <v>14381</v>
      </c>
      <c r="D2146" t="s">
        <v>3345</v>
      </c>
      <c r="F2146">
        <v>0</v>
      </c>
      <c r="G2146" t="s">
        <v>14382</v>
      </c>
      <c r="H2146" t="s">
        <v>14383</v>
      </c>
      <c r="I2146">
        <v>40021</v>
      </c>
      <c r="J2146">
        <v>47412</v>
      </c>
      <c r="K2146">
        <v>47412</v>
      </c>
      <c r="L2146" s="10">
        <v>764</v>
      </c>
      <c r="M2146" s="10">
        <v>769</v>
      </c>
      <c r="N2146" s="10">
        <v>948</v>
      </c>
      <c r="O2146" s="10">
        <v>1215</v>
      </c>
      <c r="P2146" s="10">
        <v>1255</v>
      </c>
      <c r="Q2146" t="str">
        <f>VLOOKUP(I2146,'CoC Range'!A$2:B$4899,2,FALSE())</f>
        <v>OK-505</v>
      </c>
      <c r="R2146">
        <f>IF(VLOOKUP(Q2146,'CoC Range'!B$2:C$4899,2,FALSE())="",1,0.5)</f>
        <v>1</v>
      </c>
    </row>
    <row r="2147" spans="1:18" ht="14.25" customHeight="1" x14ac:dyDescent="0.35">
      <c r="A2147" t="s">
        <v>14349</v>
      </c>
      <c r="B2147" t="s">
        <v>14350</v>
      </c>
      <c r="C2147" t="s">
        <v>14384</v>
      </c>
      <c r="D2147" t="s">
        <v>3349</v>
      </c>
      <c r="F2147">
        <v>0</v>
      </c>
      <c r="G2147" t="s">
        <v>14385</v>
      </c>
      <c r="H2147" t="s">
        <v>14386</v>
      </c>
      <c r="I2147">
        <v>40023</v>
      </c>
      <c r="J2147">
        <v>14285</v>
      </c>
      <c r="K2147">
        <v>14285</v>
      </c>
      <c r="L2147" s="10">
        <v>705</v>
      </c>
      <c r="M2147" s="10">
        <v>714</v>
      </c>
      <c r="N2147" s="10">
        <v>937</v>
      </c>
      <c r="O2147" s="10">
        <v>1134</v>
      </c>
      <c r="P2147" s="10">
        <v>1241</v>
      </c>
      <c r="Q2147" t="str">
        <f>VLOOKUP(I2147,'CoC Range'!A$2:B$4899,2,FALSE())</f>
        <v>OK-507</v>
      </c>
      <c r="R2147">
        <f>IF(VLOOKUP(Q2147,'CoC Range'!B$2:C$4899,2,FALSE())="",1,0.5)</f>
        <v>1</v>
      </c>
    </row>
    <row r="2148" spans="1:18" ht="14.25" customHeight="1" x14ac:dyDescent="0.35">
      <c r="A2148" t="s">
        <v>14349</v>
      </c>
      <c r="B2148" t="s">
        <v>14350</v>
      </c>
      <c r="C2148" t="s">
        <v>14387</v>
      </c>
      <c r="D2148" t="s">
        <v>6821</v>
      </c>
      <c r="F2148">
        <v>0</v>
      </c>
      <c r="G2148" t="s">
        <v>14388</v>
      </c>
      <c r="H2148" t="s">
        <v>14389</v>
      </c>
      <c r="I2148">
        <v>40025</v>
      </c>
      <c r="J2148">
        <v>2272</v>
      </c>
      <c r="K2148">
        <v>2272</v>
      </c>
      <c r="L2148" s="10">
        <v>705</v>
      </c>
      <c r="M2148" s="10">
        <v>732</v>
      </c>
      <c r="N2148" s="10">
        <v>937</v>
      </c>
      <c r="O2148" s="10">
        <v>1303</v>
      </c>
      <c r="P2148" s="10">
        <v>1343</v>
      </c>
      <c r="Q2148" t="str">
        <f>VLOOKUP(I2148,'CoC Range'!A$2:B$4899,2,FALSE())</f>
        <v>OK-503</v>
      </c>
      <c r="R2148">
        <f>IF(VLOOKUP(Q2148,'CoC Range'!B$2:C$4899,2,FALSE())="",1,0.5)</f>
        <v>1</v>
      </c>
    </row>
    <row r="2149" spans="1:18" ht="14.25" customHeight="1" x14ac:dyDescent="0.35">
      <c r="A2149" t="s">
        <v>14349</v>
      </c>
      <c r="B2149" t="s">
        <v>14350</v>
      </c>
      <c r="C2149" t="s">
        <v>14375</v>
      </c>
      <c r="D2149" t="s">
        <v>3572</v>
      </c>
      <c r="F2149">
        <v>1</v>
      </c>
      <c r="G2149" t="s">
        <v>14376</v>
      </c>
      <c r="H2149" t="s">
        <v>14390</v>
      </c>
      <c r="I2149">
        <v>40027</v>
      </c>
      <c r="J2149">
        <v>295060</v>
      </c>
      <c r="K2149">
        <v>295060</v>
      </c>
      <c r="L2149" s="10">
        <v>939</v>
      </c>
      <c r="M2149" s="10">
        <v>1017</v>
      </c>
      <c r="N2149" s="10">
        <v>1244</v>
      </c>
      <c r="O2149" s="10">
        <v>1675</v>
      </c>
      <c r="P2149" s="10">
        <v>1857</v>
      </c>
      <c r="Q2149" t="str">
        <f>VLOOKUP(I2149,'CoC Range'!A$2:B$4899,2,FALSE())</f>
        <v>OK-504</v>
      </c>
      <c r="R2149">
        <f>IF(VLOOKUP(Q2149,'CoC Range'!B$2:C$4899,2,FALSE())="",1,0.5)</f>
        <v>1</v>
      </c>
    </row>
    <row r="2150" spans="1:18" ht="14.25" customHeight="1" x14ac:dyDescent="0.35">
      <c r="A2150" t="s">
        <v>14349</v>
      </c>
      <c r="B2150" t="s">
        <v>14350</v>
      </c>
      <c r="C2150" t="s">
        <v>14391</v>
      </c>
      <c r="D2150" t="s">
        <v>6824</v>
      </c>
      <c r="F2150">
        <v>0</v>
      </c>
      <c r="G2150" t="s">
        <v>14392</v>
      </c>
      <c r="H2150" t="s">
        <v>14393</v>
      </c>
      <c r="I2150">
        <v>40029</v>
      </c>
      <c r="J2150">
        <v>5287</v>
      </c>
      <c r="K2150">
        <v>5287</v>
      </c>
      <c r="L2150" s="10">
        <v>705</v>
      </c>
      <c r="M2150" s="10">
        <v>714</v>
      </c>
      <c r="N2150" s="10">
        <v>937</v>
      </c>
      <c r="O2150" s="10">
        <v>1279</v>
      </c>
      <c r="P2150" s="10">
        <v>1535</v>
      </c>
      <c r="Q2150" t="str">
        <f>VLOOKUP(I2150,'CoC Range'!A$2:B$4899,2,FALSE())</f>
        <v>OK-507</v>
      </c>
      <c r="R2150">
        <f>IF(VLOOKUP(Q2150,'CoC Range'!B$2:C$4899,2,FALSE())="",1,0.5)</f>
        <v>1</v>
      </c>
    </row>
    <row r="2151" spans="1:18" ht="14.25" customHeight="1" x14ac:dyDescent="0.35">
      <c r="A2151" t="s">
        <v>14349</v>
      </c>
      <c r="B2151" t="s">
        <v>14350</v>
      </c>
      <c r="C2151" t="s">
        <v>14394</v>
      </c>
      <c r="D2151" t="s">
        <v>4870</v>
      </c>
      <c r="F2151">
        <v>1</v>
      </c>
      <c r="G2151" t="s">
        <v>14395</v>
      </c>
      <c r="H2151" t="s">
        <v>14396</v>
      </c>
      <c r="I2151">
        <v>40031</v>
      </c>
      <c r="J2151">
        <v>121777</v>
      </c>
      <c r="K2151">
        <v>121777</v>
      </c>
      <c r="L2151" s="10">
        <v>779</v>
      </c>
      <c r="M2151" s="10">
        <v>784</v>
      </c>
      <c r="N2151" s="10">
        <v>1001</v>
      </c>
      <c r="O2151" s="10">
        <v>1392</v>
      </c>
      <c r="P2151" s="10">
        <v>1679</v>
      </c>
      <c r="Q2151" t="str">
        <f>VLOOKUP(I2151,'CoC Range'!A$2:B$4899,2,FALSE())</f>
        <v>OK-506</v>
      </c>
      <c r="R2151">
        <f>IF(VLOOKUP(Q2151,'CoC Range'!B$2:C$4899,2,FALSE())="",1,0.5)</f>
        <v>1</v>
      </c>
    </row>
    <row r="2152" spans="1:18" ht="14.25" customHeight="1" x14ac:dyDescent="0.35">
      <c r="A2152" t="s">
        <v>14349</v>
      </c>
      <c r="B2152" t="s">
        <v>14350</v>
      </c>
      <c r="C2152" t="s">
        <v>14397</v>
      </c>
      <c r="D2152" t="s">
        <v>6827</v>
      </c>
      <c r="F2152">
        <v>1</v>
      </c>
      <c r="G2152" t="s">
        <v>14398</v>
      </c>
      <c r="H2152" t="s">
        <v>14399</v>
      </c>
      <c r="I2152">
        <v>40033</v>
      </c>
      <c r="J2152">
        <v>5537</v>
      </c>
      <c r="K2152">
        <v>5537</v>
      </c>
      <c r="L2152" s="10">
        <v>728</v>
      </c>
      <c r="M2152" s="10">
        <v>733</v>
      </c>
      <c r="N2152" s="10">
        <v>962</v>
      </c>
      <c r="O2152" s="10">
        <v>1153</v>
      </c>
      <c r="P2152" s="10">
        <v>1614</v>
      </c>
      <c r="Q2152" t="str">
        <f>VLOOKUP(I2152,'CoC Range'!A$2:B$4899,2,FALSE())</f>
        <v>OK-506</v>
      </c>
      <c r="R2152">
        <f>IF(VLOOKUP(Q2152,'CoC Range'!B$2:C$4899,2,FALSE())="",1,0.5)</f>
        <v>1</v>
      </c>
    </row>
    <row r="2153" spans="1:18" ht="14.25" customHeight="1" x14ac:dyDescent="0.35">
      <c r="A2153" t="s">
        <v>14349</v>
      </c>
      <c r="B2153" t="s">
        <v>14350</v>
      </c>
      <c r="C2153" t="s">
        <v>14400</v>
      </c>
      <c r="D2153" t="s">
        <v>6829</v>
      </c>
      <c r="F2153">
        <v>0</v>
      </c>
      <c r="G2153" t="s">
        <v>14401</v>
      </c>
      <c r="H2153" t="s">
        <v>14402</v>
      </c>
      <c r="I2153">
        <v>40035</v>
      </c>
      <c r="J2153">
        <v>14144</v>
      </c>
      <c r="K2153">
        <v>14144</v>
      </c>
      <c r="L2153" s="10">
        <v>745</v>
      </c>
      <c r="M2153" s="10">
        <v>755</v>
      </c>
      <c r="N2153" s="10">
        <v>991</v>
      </c>
      <c r="O2153" s="10">
        <v>1209</v>
      </c>
      <c r="P2153" s="10">
        <v>1312</v>
      </c>
      <c r="Q2153" t="str">
        <f>VLOOKUP(I2153,'CoC Range'!A$2:B$4899,2,FALSE())</f>
        <v>OK-505</v>
      </c>
      <c r="R2153">
        <f>IF(VLOOKUP(Q2153,'CoC Range'!B$2:C$4899,2,FALSE())="",1,0.5)</f>
        <v>1</v>
      </c>
    </row>
    <row r="2154" spans="1:18" ht="14.25" customHeight="1" x14ac:dyDescent="0.35">
      <c r="A2154" t="s">
        <v>14349</v>
      </c>
      <c r="B2154" t="s">
        <v>14350</v>
      </c>
      <c r="C2154" t="s">
        <v>14403</v>
      </c>
      <c r="D2154" t="s">
        <v>6831</v>
      </c>
      <c r="F2154">
        <v>1</v>
      </c>
      <c r="G2154" t="s">
        <v>14404</v>
      </c>
      <c r="H2154" t="s">
        <v>14405</v>
      </c>
      <c r="I2154">
        <v>40037</v>
      </c>
      <c r="J2154">
        <v>72076</v>
      </c>
      <c r="K2154">
        <v>72076</v>
      </c>
      <c r="L2154" s="10">
        <v>933</v>
      </c>
      <c r="M2154" s="10">
        <v>987</v>
      </c>
      <c r="N2154" s="10">
        <v>1217</v>
      </c>
      <c r="O2154" s="10">
        <v>1602</v>
      </c>
      <c r="P2154" s="10">
        <v>1858</v>
      </c>
      <c r="Q2154" t="str">
        <f>VLOOKUP(I2154,'CoC Range'!A$2:B$4899,2,FALSE())</f>
        <v>OK-500</v>
      </c>
      <c r="R2154">
        <f>IF(VLOOKUP(Q2154,'CoC Range'!B$2:C$4899,2,FALSE())="",1,0.5)</f>
        <v>1</v>
      </c>
    </row>
    <row r="2155" spans="1:18" ht="14.25" customHeight="1" x14ac:dyDescent="0.35">
      <c r="A2155" t="s">
        <v>14349</v>
      </c>
      <c r="B2155" t="s">
        <v>14350</v>
      </c>
      <c r="C2155" t="s">
        <v>14406</v>
      </c>
      <c r="D2155" t="s">
        <v>3825</v>
      </c>
      <c r="F2155">
        <v>0</v>
      </c>
      <c r="G2155" t="s">
        <v>14407</v>
      </c>
      <c r="H2155" t="s">
        <v>14408</v>
      </c>
      <c r="I2155">
        <v>40039</v>
      </c>
      <c r="J2155">
        <v>28391</v>
      </c>
      <c r="K2155">
        <v>28391</v>
      </c>
      <c r="L2155" s="10">
        <v>646</v>
      </c>
      <c r="M2155" s="10">
        <v>732</v>
      </c>
      <c r="N2155" s="10">
        <v>937</v>
      </c>
      <c r="O2155" s="10">
        <v>1303</v>
      </c>
      <c r="P2155" s="10">
        <v>1572</v>
      </c>
      <c r="Q2155" t="str">
        <f>VLOOKUP(I2155,'CoC Range'!A$2:B$4899,2,FALSE())</f>
        <v>OK-503</v>
      </c>
      <c r="R2155">
        <f>IF(VLOOKUP(Q2155,'CoC Range'!B$2:C$4899,2,FALSE())="",1,0.5)</f>
        <v>1</v>
      </c>
    </row>
    <row r="2156" spans="1:18" ht="14.25" customHeight="1" x14ac:dyDescent="0.35">
      <c r="A2156" t="s">
        <v>14349</v>
      </c>
      <c r="B2156" t="s">
        <v>14350</v>
      </c>
      <c r="C2156" t="s">
        <v>14409</v>
      </c>
      <c r="D2156" t="s">
        <v>4590</v>
      </c>
      <c r="F2156">
        <v>0</v>
      </c>
      <c r="G2156" t="s">
        <v>14410</v>
      </c>
      <c r="H2156" t="s">
        <v>14411</v>
      </c>
      <c r="I2156">
        <v>40041</v>
      </c>
      <c r="J2156">
        <v>40791</v>
      </c>
      <c r="K2156">
        <v>40791</v>
      </c>
      <c r="L2156" s="10">
        <v>718</v>
      </c>
      <c r="M2156" s="10">
        <v>722</v>
      </c>
      <c r="N2156" s="10">
        <v>944</v>
      </c>
      <c r="O2156" s="10">
        <v>1191</v>
      </c>
      <c r="P2156" s="10">
        <v>1331</v>
      </c>
      <c r="Q2156" t="str">
        <f>VLOOKUP(I2156,'CoC Range'!A$2:B$4899,2,FALSE())</f>
        <v>OK-505</v>
      </c>
      <c r="R2156">
        <f>IF(VLOOKUP(Q2156,'CoC Range'!B$2:C$4899,2,FALSE())="",1,0.5)</f>
        <v>1</v>
      </c>
    </row>
    <row r="2157" spans="1:18" ht="14.25" customHeight="1" x14ac:dyDescent="0.35">
      <c r="A2157" t="s">
        <v>14349</v>
      </c>
      <c r="B2157" t="s">
        <v>14350</v>
      </c>
      <c r="C2157" t="s">
        <v>14412</v>
      </c>
      <c r="D2157" t="s">
        <v>6835</v>
      </c>
      <c r="F2157">
        <v>0</v>
      </c>
      <c r="G2157" t="s">
        <v>14413</v>
      </c>
      <c r="H2157" t="s">
        <v>14414</v>
      </c>
      <c r="I2157">
        <v>40043</v>
      </c>
      <c r="J2157">
        <v>4504</v>
      </c>
      <c r="K2157">
        <v>4504</v>
      </c>
      <c r="L2157" s="10">
        <v>718</v>
      </c>
      <c r="M2157" s="10">
        <v>728</v>
      </c>
      <c r="N2157" s="10">
        <v>955</v>
      </c>
      <c r="O2157" s="10">
        <v>1319</v>
      </c>
      <c r="P2157" s="10">
        <v>1493</v>
      </c>
      <c r="Q2157" t="str">
        <f>VLOOKUP(I2157,'CoC Range'!A$2:B$4899,2,FALSE())</f>
        <v>OK-503</v>
      </c>
      <c r="R2157">
        <f>IF(VLOOKUP(Q2157,'CoC Range'!B$2:C$4899,2,FALSE())="",1,0.5)</f>
        <v>1</v>
      </c>
    </row>
    <row r="2158" spans="1:18" ht="14.25" customHeight="1" x14ac:dyDescent="0.35">
      <c r="A2158" t="s">
        <v>14349</v>
      </c>
      <c r="B2158" t="s">
        <v>14350</v>
      </c>
      <c r="C2158" t="s">
        <v>14415</v>
      </c>
      <c r="D2158" t="s">
        <v>4883</v>
      </c>
      <c r="F2158">
        <v>0</v>
      </c>
      <c r="G2158" t="s">
        <v>14416</v>
      </c>
      <c r="H2158" t="s">
        <v>14417</v>
      </c>
      <c r="I2158">
        <v>40045</v>
      </c>
      <c r="J2158">
        <v>3755</v>
      </c>
      <c r="K2158">
        <v>3755</v>
      </c>
      <c r="L2158" s="10">
        <v>705</v>
      </c>
      <c r="M2158" s="10">
        <v>855</v>
      </c>
      <c r="N2158" s="10">
        <v>937</v>
      </c>
      <c r="O2158" s="10">
        <v>1173</v>
      </c>
      <c r="P2158" s="10">
        <v>1343</v>
      </c>
      <c r="Q2158" t="str">
        <f>VLOOKUP(I2158,'CoC Range'!A$2:B$4899,2,FALSE())</f>
        <v>OK-503</v>
      </c>
      <c r="R2158">
        <f>IF(VLOOKUP(Q2158,'CoC Range'!B$2:C$4899,2,FALSE())="",1,0.5)</f>
        <v>1</v>
      </c>
    </row>
    <row r="2159" spans="1:18" ht="14.25" customHeight="1" x14ac:dyDescent="0.35">
      <c r="A2159" t="s">
        <v>14349</v>
      </c>
      <c r="B2159" t="s">
        <v>14350</v>
      </c>
      <c r="C2159" t="s">
        <v>14418</v>
      </c>
      <c r="D2159" t="s">
        <v>3843</v>
      </c>
      <c r="F2159">
        <v>1</v>
      </c>
      <c r="G2159" t="s">
        <v>14419</v>
      </c>
      <c r="H2159" t="s">
        <v>14420</v>
      </c>
      <c r="I2159">
        <v>40047</v>
      </c>
      <c r="J2159">
        <v>62456</v>
      </c>
      <c r="K2159">
        <v>62456</v>
      </c>
      <c r="L2159" s="10">
        <v>785</v>
      </c>
      <c r="M2159" s="10">
        <v>799</v>
      </c>
      <c r="N2159" s="10">
        <v>1027</v>
      </c>
      <c r="O2159" s="10">
        <v>1336</v>
      </c>
      <c r="P2159" s="10">
        <v>1360</v>
      </c>
      <c r="Q2159" t="str">
        <f>VLOOKUP(I2159,'CoC Range'!A$2:B$4899,2,FALSE())</f>
        <v>OK-500</v>
      </c>
      <c r="R2159">
        <f>IF(VLOOKUP(Q2159,'CoC Range'!B$2:C$4899,2,FALSE())="",1,0.5)</f>
        <v>1</v>
      </c>
    </row>
    <row r="2160" spans="1:18" ht="14.25" customHeight="1" x14ac:dyDescent="0.35">
      <c r="A2160" t="s">
        <v>14349</v>
      </c>
      <c r="B2160" t="s">
        <v>14350</v>
      </c>
      <c r="C2160" t="s">
        <v>14421</v>
      </c>
      <c r="D2160" t="s">
        <v>6839</v>
      </c>
      <c r="F2160">
        <v>0</v>
      </c>
      <c r="G2160" t="s">
        <v>14422</v>
      </c>
      <c r="H2160" t="s">
        <v>14423</v>
      </c>
      <c r="I2160">
        <v>40049</v>
      </c>
      <c r="J2160">
        <v>25806</v>
      </c>
      <c r="K2160">
        <v>25806</v>
      </c>
      <c r="L2160" s="10">
        <v>705</v>
      </c>
      <c r="M2160" s="10">
        <v>714</v>
      </c>
      <c r="N2160" s="10">
        <v>937</v>
      </c>
      <c r="O2160" s="10">
        <v>1249</v>
      </c>
      <c r="P2160" s="10">
        <v>1534</v>
      </c>
      <c r="Q2160" t="str">
        <f>VLOOKUP(I2160,'CoC Range'!A$2:B$4899,2,FALSE())</f>
        <v>OK-506</v>
      </c>
      <c r="R2160">
        <f>IF(VLOOKUP(Q2160,'CoC Range'!B$2:C$4899,2,FALSE())="",1,0.5)</f>
        <v>1</v>
      </c>
    </row>
    <row r="2161" spans="1:18" ht="14.25" customHeight="1" x14ac:dyDescent="0.35">
      <c r="A2161" t="s">
        <v>14349</v>
      </c>
      <c r="B2161" t="s">
        <v>14350</v>
      </c>
      <c r="C2161" t="s">
        <v>14424</v>
      </c>
      <c r="D2161" t="s">
        <v>4169</v>
      </c>
      <c r="F2161">
        <v>1</v>
      </c>
      <c r="G2161" t="s">
        <v>14425</v>
      </c>
      <c r="H2161" t="s">
        <v>14426</v>
      </c>
      <c r="I2161">
        <v>40051</v>
      </c>
      <c r="J2161">
        <v>55314</v>
      </c>
      <c r="K2161">
        <v>55314</v>
      </c>
      <c r="L2161" s="10">
        <v>692</v>
      </c>
      <c r="M2161" s="10">
        <v>765</v>
      </c>
      <c r="N2161" s="10">
        <v>1004</v>
      </c>
      <c r="O2161" s="10">
        <v>1343</v>
      </c>
      <c r="P2161" s="10">
        <v>1684</v>
      </c>
      <c r="Q2161" t="str">
        <f>VLOOKUP(I2161,'CoC Range'!A$2:B$4899,2,FALSE())</f>
        <v>OK-506</v>
      </c>
      <c r="R2161">
        <f>IF(VLOOKUP(Q2161,'CoC Range'!B$2:C$4899,2,FALSE())="",1,0.5)</f>
        <v>1</v>
      </c>
    </row>
    <row r="2162" spans="1:18" ht="14.25" customHeight="1" x14ac:dyDescent="0.35">
      <c r="A2162" t="s">
        <v>14349</v>
      </c>
      <c r="B2162" t="s">
        <v>14350</v>
      </c>
      <c r="C2162" t="s">
        <v>14427</v>
      </c>
      <c r="D2162" t="s">
        <v>3598</v>
      </c>
      <c r="F2162">
        <v>0</v>
      </c>
      <c r="G2162" t="s">
        <v>14428</v>
      </c>
      <c r="H2162" t="s">
        <v>14429</v>
      </c>
      <c r="I2162">
        <v>40053</v>
      </c>
      <c r="J2162">
        <v>4152</v>
      </c>
      <c r="K2162">
        <v>4152</v>
      </c>
      <c r="L2162" s="10">
        <v>705</v>
      </c>
      <c r="M2162" s="10">
        <v>714</v>
      </c>
      <c r="N2162" s="10">
        <v>937</v>
      </c>
      <c r="O2162" s="10">
        <v>1279</v>
      </c>
      <c r="P2162" s="10">
        <v>1343</v>
      </c>
      <c r="Q2162" t="str">
        <f>VLOOKUP(I2162,'CoC Range'!A$2:B$4899,2,FALSE())</f>
        <v>OK-500</v>
      </c>
      <c r="R2162">
        <f>IF(VLOOKUP(Q2162,'CoC Range'!B$2:C$4899,2,FALSE())="",1,0.5)</f>
        <v>1</v>
      </c>
    </row>
    <row r="2163" spans="1:18" ht="14.25" customHeight="1" x14ac:dyDescent="0.35">
      <c r="A2163" t="s">
        <v>14349</v>
      </c>
      <c r="B2163" t="s">
        <v>14350</v>
      </c>
      <c r="C2163" t="s">
        <v>14430</v>
      </c>
      <c r="D2163" t="s">
        <v>6843</v>
      </c>
      <c r="F2163">
        <v>0</v>
      </c>
      <c r="G2163" t="s">
        <v>14431</v>
      </c>
      <c r="H2163" t="s">
        <v>14432</v>
      </c>
      <c r="I2163">
        <v>40055</v>
      </c>
      <c r="J2163">
        <v>5531</v>
      </c>
      <c r="K2163">
        <v>5531</v>
      </c>
      <c r="L2163" s="10">
        <v>705</v>
      </c>
      <c r="M2163" s="10">
        <v>732</v>
      </c>
      <c r="N2163" s="10">
        <v>937</v>
      </c>
      <c r="O2163" s="10">
        <v>1303</v>
      </c>
      <c r="P2163" s="10">
        <v>1343</v>
      </c>
      <c r="Q2163" t="str">
        <f>VLOOKUP(I2163,'CoC Range'!A$2:B$4899,2,FALSE())</f>
        <v>OK-506</v>
      </c>
      <c r="R2163">
        <f>IF(VLOOKUP(Q2163,'CoC Range'!B$2:C$4899,2,FALSE())="",1,0.5)</f>
        <v>1</v>
      </c>
    </row>
    <row r="2164" spans="1:18" ht="14.25" customHeight="1" x14ac:dyDescent="0.35">
      <c r="A2164" t="s">
        <v>14349</v>
      </c>
      <c r="B2164" t="s">
        <v>14350</v>
      </c>
      <c r="C2164" t="s">
        <v>14433</v>
      </c>
      <c r="D2164" t="s">
        <v>6845</v>
      </c>
      <c r="F2164">
        <v>0</v>
      </c>
      <c r="G2164" t="s">
        <v>14434</v>
      </c>
      <c r="H2164" t="s">
        <v>14435</v>
      </c>
      <c r="I2164">
        <v>40057</v>
      </c>
      <c r="J2164">
        <v>2499</v>
      </c>
      <c r="K2164">
        <v>2499</v>
      </c>
      <c r="L2164" s="10">
        <v>705</v>
      </c>
      <c r="M2164" s="10">
        <v>732</v>
      </c>
      <c r="N2164" s="10">
        <v>937</v>
      </c>
      <c r="O2164" s="10">
        <v>1123</v>
      </c>
      <c r="P2164" s="10">
        <v>1572</v>
      </c>
      <c r="Q2164" t="str">
        <f>VLOOKUP(I2164,'CoC Range'!A$2:B$4899,2,FALSE())</f>
        <v>OK-506</v>
      </c>
      <c r="R2164">
        <f>IF(VLOOKUP(Q2164,'CoC Range'!B$2:C$4899,2,FALSE())="",1,0.5)</f>
        <v>1</v>
      </c>
    </row>
    <row r="2165" spans="1:18" ht="14.25" customHeight="1" x14ac:dyDescent="0.35">
      <c r="A2165" t="s">
        <v>14349</v>
      </c>
      <c r="B2165" t="s">
        <v>14350</v>
      </c>
      <c r="C2165" t="s">
        <v>14436</v>
      </c>
      <c r="D2165" t="s">
        <v>4904</v>
      </c>
      <c r="F2165">
        <v>0</v>
      </c>
      <c r="G2165" t="s">
        <v>14437</v>
      </c>
      <c r="H2165" t="s">
        <v>14438</v>
      </c>
      <c r="I2165">
        <v>40059</v>
      </c>
      <c r="J2165">
        <v>3272</v>
      </c>
      <c r="K2165">
        <v>3272</v>
      </c>
      <c r="L2165" s="10">
        <v>705</v>
      </c>
      <c r="M2165" s="10">
        <v>732</v>
      </c>
      <c r="N2165" s="10">
        <v>937</v>
      </c>
      <c r="O2165" s="10">
        <v>1146</v>
      </c>
      <c r="P2165" s="10">
        <v>1343</v>
      </c>
      <c r="Q2165" t="str">
        <f>VLOOKUP(I2165,'CoC Range'!A$2:B$4899,2,FALSE())</f>
        <v>OK-503</v>
      </c>
      <c r="R2165">
        <f>IF(VLOOKUP(Q2165,'CoC Range'!B$2:C$4899,2,FALSE())="",1,0.5)</f>
        <v>1</v>
      </c>
    </row>
    <row r="2166" spans="1:18" ht="14.25" customHeight="1" x14ac:dyDescent="0.35">
      <c r="A2166" t="s">
        <v>14349</v>
      </c>
      <c r="B2166" t="s">
        <v>14350</v>
      </c>
      <c r="C2166" t="s">
        <v>14439</v>
      </c>
      <c r="D2166" t="s">
        <v>4908</v>
      </c>
      <c r="F2166">
        <v>0</v>
      </c>
      <c r="G2166" t="s">
        <v>14440</v>
      </c>
      <c r="H2166" t="s">
        <v>14441</v>
      </c>
      <c r="I2166">
        <v>40061</v>
      </c>
      <c r="J2166">
        <v>11651</v>
      </c>
      <c r="K2166">
        <v>11651</v>
      </c>
      <c r="L2166" s="10">
        <v>646</v>
      </c>
      <c r="M2166" s="10">
        <v>714</v>
      </c>
      <c r="N2166" s="10">
        <v>937</v>
      </c>
      <c r="O2166" s="10">
        <v>1147</v>
      </c>
      <c r="P2166" s="10">
        <v>1338</v>
      </c>
      <c r="Q2166" t="str">
        <f>VLOOKUP(I2166,'CoC Range'!A$2:B$4899,2,FALSE())</f>
        <v>OK-507</v>
      </c>
      <c r="R2166">
        <f>IF(VLOOKUP(Q2166,'CoC Range'!B$2:C$4899,2,FALSE())="",1,0.5)</f>
        <v>1</v>
      </c>
    </row>
    <row r="2167" spans="1:18" ht="14.25" customHeight="1" x14ac:dyDescent="0.35">
      <c r="A2167" t="s">
        <v>14349</v>
      </c>
      <c r="B2167" t="s">
        <v>14350</v>
      </c>
      <c r="C2167" t="s">
        <v>14442</v>
      </c>
      <c r="D2167" t="s">
        <v>6849</v>
      </c>
      <c r="F2167">
        <v>0</v>
      </c>
      <c r="G2167" t="s">
        <v>14443</v>
      </c>
      <c r="H2167" t="s">
        <v>14444</v>
      </c>
      <c r="I2167">
        <v>40063</v>
      </c>
      <c r="J2167">
        <v>13409</v>
      </c>
      <c r="K2167">
        <v>13409</v>
      </c>
      <c r="L2167" s="10">
        <v>705</v>
      </c>
      <c r="M2167" s="10">
        <v>714</v>
      </c>
      <c r="N2167" s="10">
        <v>937</v>
      </c>
      <c r="O2167" s="10">
        <v>1150</v>
      </c>
      <c r="P2167" s="10">
        <v>1343</v>
      </c>
      <c r="Q2167" t="str">
        <f>VLOOKUP(I2167,'CoC Range'!A$2:B$4899,2,FALSE())</f>
        <v>OK-507</v>
      </c>
      <c r="R2167">
        <f>IF(VLOOKUP(Q2167,'CoC Range'!B$2:C$4899,2,FALSE())="",1,0.5)</f>
        <v>1</v>
      </c>
    </row>
    <row r="2168" spans="1:18" ht="14.25" customHeight="1" x14ac:dyDescent="0.35">
      <c r="A2168" t="s">
        <v>14349</v>
      </c>
      <c r="B2168" t="s">
        <v>14350</v>
      </c>
      <c r="C2168" t="s">
        <v>14445</v>
      </c>
      <c r="D2168" t="s">
        <v>3397</v>
      </c>
      <c r="F2168">
        <v>0</v>
      </c>
      <c r="G2168" t="s">
        <v>14446</v>
      </c>
      <c r="H2168" t="s">
        <v>14447</v>
      </c>
      <c r="I2168">
        <v>40065</v>
      </c>
      <c r="J2168">
        <v>24776</v>
      </c>
      <c r="K2168">
        <v>24776</v>
      </c>
      <c r="L2168" s="10">
        <v>705</v>
      </c>
      <c r="M2168" s="10">
        <v>714</v>
      </c>
      <c r="N2168" s="10">
        <v>937</v>
      </c>
      <c r="O2168" s="10">
        <v>1289</v>
      </c>
      <c r="P2168" s="10">
        <v>1572</v>
      </c>
      <c r="Q2168" t="str">
        <f>VLOOKUP(I2168,'CoC Range'!A$2:B$4899,2,FALSE())</f>
        <v>OK-506</v>
      </c>
      <c r="R2168">
        <f>IF(VLOOKUP(Q2168,'CoC Range'!B$2:C$4899,2,FALSE())="",1,0.5)</f>
        <v>1</v>
      </c>
    </row>
    <row r="2169" spans="1:18" ht="14.25" customHeight="1" x14ac:dyDescent="0.35">
      <c r="A2169" t="s">
        <v>14349</v>
      </c>
      <c r="B2169" t="s">
        <v>14350</v>
      </c>
      <c r="C2169" t="s">
        <v>14448</v>
      </c>
      <c r="D2169" t="s">
        <v>3399</v>
      </c>
      <c r="F2169">
        <v>0</v>
      </c>
      <c r="G2169" t="s">
        <v>14449</v>
      </c>
      <c r="H2169" t="s">
        <v>14450</v>
      </c>
      <c r="I2169">
        <v>40067</v>
      </c>
      <c r="J2169">
        <v>5420</v>
      </c>
      <c r="K2169">
        <v>5420</v>
      </c>
      <c r="L2169" s="10">
        <v>705</v>
      </c>
      <c r="M2169" s="10">
        <v>714</v>
      </c>
      <c r="N2169" s="10">
        <v>937</v>
      </c>
      <c r="O2169" s="10">
        <v>1175</v>
      </c>
      <c r="P2169" s="10">
        <v>1572</v>
      </c>
      <c r="Q2169" t="str">
        <f>VLOOKUP(I2169,'CoC Range'!A$2:B$4899,2,FALSE())</f>
        <v>OK-506</v>
      </c>
      <c r="R2169">
        <f>IF(VLOOKUP(Q2169,'CoC Range'!B$2:C$4899,2,FALSE())="",1,0.5)</f>
        <v>1</v>
      </c>
    </row>
    <row r="2170" spans="1:18" ht="14.25" customHeight="1" x14ac:dyDescent="0.35">
      <c r="A2170" t="s">
        <v>14349</v>
      </c>
      <c r="B2170" t="s">
        <v>14350</v>
      </c>
      <c r="C2170" t="s">
        <v>14451</v>
      </c>
      <c r="D2170" t="s">
        <v>6516</v>
      </c>
      <c r="F2170">
        <v>0</v>
      </c>
      <c r="G2170" t="s">
        <v>14452</v>
      </c>
      <c r="H2170" t="s">
        <v>14453</v>
      </c>
      <c r="I2170">
        <v>40069</v>
      </c>
      <c r="J2170">
        <v>10410</v>
      </c>
      <c r="K2170">
        <v>10410</v>
      </c>
      <c r="L2170" s="10">
        <v>705</v>
      </c>
      <c r="M2170" s="10">
        <v>801</v>
      </c>
      <c r="N2170" s="10">
        <v>937</v>
      </c>
      <c r="O2170" s="10">
        <v>1269</v>
      </c>
      <c r="P2170" s="10">
        <v>1572</v>
      </c>
      <c r="Q2170" t="str">
        <f>VLOOKUP(I2170,'CoC Range'!A$2:B$4899,2,FALSE())</f>
        <v>OK-507</v>
      </c>
      <c r="R2170">
        <f>IF(VLOOKUP(Q2170,'CoC Range'!B$2:C$4899,2,FALSE())="",1,0.5)</f>
        <v>1</v>
      </c>
    </row>
    <row r="2171" spans="1:18" ht="14.25" customHeight="1" x14ac:dyDescent="0.35">
      <c r="A2171" t="s">
        <v>14349</v>
      </c>
      <c r="B2171" t="s">
        <v>14350</v>
      </c>
      <c r="C2171" t="s">
        <v>14454</v>
      </c>
      <c r="D2171" t="s">
        <v>6854</v>
      </c>
      <c r="F2171">
        <v>0</v>
      </c>
      <c r="G2171" t="s">
        <v>14455</v>
      </c>
      <c r="H2171" t="s">
        <v>14456</v>
      </c>
      <c r="I2171">
        <v>40071</v>
      </c>
      <c r="J2171">
        <v>43859</v>
      </c>
      <c r="K2171">
        <v>43859</v>
      </c>
      <c r="L2171" s="10">
        <v>646</v>
      </c>
      <c r="M2171" s="10">
        <v>714</v>
      </c>
      <c r="N2171" s="10">
        <v>937</v>
      </c>
      <c r="O2171" s="10">
        <v>1250</v>
      </c>
      <c r="P2171" s="10">
        <v>1255</v>
      </c>
      <c r="Q2171" t="str">
        <f>VLOOKUP(I2171,'CoC Range'!A$2:B$4899,2,FALSE())</f>
        <v>OK-500</v>
      </c>
      <c r="R2171">
        <f>IF(VLOOKUP(Q2171,'CoC Range'!B$2:C$4899,2,FALSE())="",1,0.5)</f>
        <v>1</v>
      </c>
    </row>
    <row r="2172" spans="1:18" ht="14.25" customHeight="1" x14ac:dyDescent="0.35">
      <c r="A2172" t="s">
        <v>14349</v>
      </c>
      <c r="B2172" t="s">
        <v>14350</v>
      </c>
      <c r="C2172" t="s">
        <v>14457</v>
      </c>
      <c r="D2172" t="s">
        <v>6856</v>
      </c>
      <c r="F2172">
        <v>0</v>
      </c>
      <c r="G2172" t="s">
        <v>14458</v>
      </c>
      <c r="H2172" t="s">
        <v>14459</v>
      </c>
      <c r="I2172">
        <v>40073</v>
      </c>
      <c r="J2172">
        <v>15290</v>
      </c>
      <c r="K2172">
        <v>15290</v>
      </c>
      <c r="L2172" s="10">
        <v>727</v>
      </c>
      <c r="M2172" s="10">
        <v>825</v>
      </c>
      <c r="N2172" s="10">
        <v>1055</v>
      </c>
      <c r="O2172" s="10">
        <v>1343</v>
      </c>
      <c r="P2172" s="10">
        <v>1596</v>
      </c>
      <c r="Q2172" t="str">
        <f>VLOOKUP(I2172,'CoC Range'!A$2:B$4899,2,FALSE())</f>
        <v>OK-503</v>
      </c>
      <c r="R2172">
        <f>IF(VLOOKUP(Q2172,'CoC Range'!B$2:C$4899,2,FALSE())="",1,0.5)</f>
        <v>1</v>
      </c>
    </row>
    <row r="2173" spans="1:18" ht="14.25" customHeight="1" x14ac:dyDescent="0.35">
      <c r="A2173" t="s">
        <v>14349</v>
      </c>
      <c r="B2173" t="s">
        <v>14350</v>
      </c>
      <c r="C2173" t="s">
        <v>14460</v>
      </c>
      <c r="D2173" t="s">
        <v>3857</v>
      </c>
      <c r="F2173">
        <v>0</v>
      </c>
      <c r="G2173" t="s">
        <v>14461</v>
      </c>
      <c r="H2173" t="s">
        <v>14462</v>
      </c>
      <c r="I2173">
        <v>40075</v>
      </c>
      <c r="J2173">
        <v>8446</v>
      </c>
      <c r="K2173">
        <v>8446</v>
      </c>
      <c r="L2173" s="10">
        <v>705</v>
      </c>
      <c r="M2173" s="10">
        <v>761</v>
      </c>
      <c r="N2173" s="10">
        <v>937</v>
      </c>
      <c r="O2173" s="10">
        <v>1303</v>
      </c>
      <c r="P2173" s="10">
        <v>1572</v>
      </c>
      <c r="Q2173" t="str">
        <f>VLOOKUP(I2173,'CoC Range'!A$2:B$4899,2,FALSE())</f>
        <v>OK-506</v>
      </c>
      <c r="R2173">
        <f>IF(VLOOKUP(Q2173,'CoC Range'!B$2:C$4899,2,FALSE())="",1,0.5)</f>
        <v>1</v>
      </c>
    </row>
    <row r="2174" spans="1:18" ht="14.25" customHeight="1" x14ac:dyDescent="0.35">
      <c r="A2174" t="s">
        <v>14349</v>
      </c>
      <c r="B2174" t="s">
        <v>14350</v>
      </c>
      <c r="C2174" t="s">
        <v>14463</v>
      </c>
      <c r="D2174" t="s">
        <v>6859</v>
      </c>
      <c r="F2174">
        <v>0</v>
      </c>
      <c r="G2174" t="s">
        <v>14464</v>
      </c>
      <c r="H2174" t="s">
        <v>14465</v>
      </c>
      <c r="I2174">
        <v>40077</v>
      </c>
      <c r="J2174">
        <v>9537</v>
      </c>
      <c r="K2174">
        <v>9537</v>
      </c>
      <c r="L2174" s="10">
        <v>705</v>
      </c>
      <c r="M2174" s="10">
        <v>714</v>
      </c>
      <c r="N2174" s="10">
        <v>937</v>
      </c>
      <c r="O2174" s="10">
        <v>1165</v>
      </c>
      <c r="P2174" s="10">
        <v>1429</v>
      </c>
      <c r="Q2174" t="str">
        <f>VLOOKUP(I2174,'CoC Range'!A$2:B$4899,2,FALSE())</f>
        <v>OK-507</v>
      </c>
      <c r="R2174">
        <f>IF(VLOOKUP(Q2174,'CoC Range'!B$2:C$4899,2,FALSE())="",1,0.5)</f>
        <v>1</v>
      </c>
    </row>
    <row r="2175" spans="1:18" ht="14.25" customHeight="1" x14ac:dyDescent="0.35">
      <c r="A2175" t="s">
        <v>14349</v>
      </c>
      <c r="B2175" t="s">
        <v>14350</v>
      </c>
      <c r="C2175" t="s">
        <v>14466</v>
      </c>
      <c r="D2175" t="s">
        <v>6861</v>
      </c>
      <c r="F2175">
        <v>0</v>
      </c>
      <c r="G2175" t="s">
        <v>14467</v>
      </c>
      <c r="H2175" t="s">
        <v>14468</v>
      </c>
      <c r="I2175">
        <v>40079</v>
      </c>
      <c r="J2175">
        <v>48525</v>
      </c>
      <c r="K2175">
        <v>48525</v>
      </c>
      <c r="L2175" s="10">
        <v>656</v>
      </c>
      <c r="M2175" s="10">
        <v>741</v>
      </c>
      <c r="N2175" s="10">
        <v>937</v>
      </c>
      <c r="O2175" s="10">
        <v>1300</v>
      </c>
      <c r="P2175" s="10">
        <v>1359</v>
      </c>
      <c r="Q2175" t="str">
        <f>VLOOKUP(I2175,'CoC Range'!A$2:B$4899,2,FALSE())</f>
        <v>OK-507</v>
      </c>
      <c r="R2175">
        <f>IF(VLOOKUP(Q2175,'CoC Range'!B$2:C$4899,2,FALSE())="",1,0.5)</f>
        <v>1</v>
      </c>
    </row>
    <row r="2176" spans="1:18" ht="14.25" customHeight="1" x14ac:dyDescent="0.35">
      <c r="A2176" t="s">
        <v>14349</v>
      </c>
      <c r="B2176" t="s">
        <v>14350</v>
      </c>
      <c r="C2176" t="s">
        <v>14469</v>
      </c>
      <c r="D2176" t="s">
        <v>3619</v>
      </c>
      <c r="F2176">
        <v>1</v>
      </c>
      <c r="G2176" t="s">
        <v>14470</v>
      </c>
      <c r="H2176" t="s">
        <v>14471</v>
      </c>
      <c r="I2176">
        <v>40081</v>
      </c>
      <c r="J2176">
        <v>33734</v>
      </c>
      <c r="K2176">
        <v>33734</v>
      </c>
      <c r="L2176" s="10">
        <v>809</v>
      </c>
      <c r="M2176" s="10">
        <v>814</v>
      </c>
      <c r="N2176" s="10">
        <v>937</v>
      </c>
      <c r="O2176" s="10">
        <v>1257</v>
      </c>
      <c r="P2176" s="10">
        <v>1426</v>
      </c>
      <c r="Q2176" t="str">
        <f>VLOOKUP(I2176,'CoC Range'!A$2:B$4899,2,FALSE())</f>
        <v>OK-503</v>
      </c>
      <c r="R2176">
        <f>IF(VLOOKUP(Q2176,'CoC Range'!B$2:C$4899,2,FALSE())="",1,0.5)</f>
        <v>1</v>
      </c>
    </row>
    <row r="2177" spans="1:18" ht="14.25" customHeight="1" x14ac:dyDescent="0.35">
      <c r="A2177" t="s">
        <v>14349</v>
      </c>
      <c r="B2177" t="s">
        <v>14350</v>
      </c>
      <c r="C2177" t="s">
        <v>14375</v>
      </c>
      <c r="D2177" t="s">
        <v>3623</v>
      </c>
      <c r="F2177">
        <v>1</v>
      </c>
      <c r="G2177" t="s">
        <v>14376</v>
      </c>
      <c r="H2177" t="s">
        <v>14472</v>
      </c>
      <c r="I2177">
        <v>40083</v>
      </c>
      <c r="J2177">
        <v>49919</v>
      </c>
      <c r="K2177">
        <v>49919</v>
      </c>
      <c r="L2177" s="10">
        <v>939</v>
      </c>
      <c r="M2177" s="10">
        <v>1017</v>
      </c>
      <c r="N2177" s="10">
        <v>1244</v>
      </c>
      <c r="O2177" s="10">
        <v>1675</v>
      </c>
      <c r="P2177" s="10">
        <v>1857</v>
      </c>
      <c r="Q2177" t="str">
        <f>VLOOKUP(I2177,'CoC Range'!A$2:B$4899,2,FALSE())</f>
        <v>Unclaimed</v>
      </c>
      <c r="R2177">
        <f>IF(VLOOKUP(Q2177,'CoC Range'!B$2:C$4899,2,FALSE())="",1,0.5)</f>
        <v>1</v>
      </c>
    </row>
    <row r="2178" spans="1:18" ht="14.25" customHeight="1" x14ac:dyDescent="0.35">
      <c r="A2178" t="s">
        <v>14349</v>
      </c>
      <c r="B2178" t="s">
        <v>14350</v>
      </c>
      <c r="C2178" t="s">
        <v>14473</v>
      </c>
      <c r="D2178" t="s">
        <v>6865</v>
      </c>
      <c r="F2178">
        <v>0</v>
      </c>
      <c r="G2178" t="s">
        <v>14474</v>
      </c>
      <c r="H2178" t="s">
        <v>14475</v>
      </c>
      <c r="I2178">
        <v>40085</v>
      </c>
      <c r="J2178">
        <v>10158</v>
      </c>
      <c r="K2178">
        <v>10158</v>
      </c>
      <c r="L2178" s="10">
        <v>732</v>
      </c>
      <c r="M2178" s="10">
        <v>880</v>
      </c>
      <c r="N2178" s="10">
        <v>1062</v>
      </c>
      <c r="O2178" s="10">
        <v>1273</v>
      </c>
      <c r="P2178" s="10">
        <v>1522</v>
      </c>
      <c r="Q2178" t="str">
        <f>VLOOKUP(I2178,'CoC Range'!A$2:B$4899,2,FALSE())</f>
        <v>OK-507</v>
      </c>
      <c r="R2178">
        <f>IF(VLOOKUP(Q2178,'CoC Range'!B$2:C$4899,2,FALSE())="",1,0.5)</f>
        <v>1</v>
      </c>
    </row>
    <row r="2179" spans="1:18" ht="14.25" customHeight="1" x14ac:dyDescent="0.35">
      <c r="A2179" t="s">
        <v>14349</v>
      </c>
      <c r="B2179" t="s">
        <v>14350</v>
      </c>
      <c r="C2179" t="s">
        <v>14375</v>
      </c>
      <c r="D2179" t="s">
        <v>6867</v>
      </c>
      <c r="F2179">
        <v>1</v>
      </c>
      <c r="G2179" t="s">
        <v>14376</v>
      </c>
      <c r="H2179" t="s">
        <v>14476</v>
      </c>
      <c r="I2179">
        <v>40087</v>
      </c>
      <c r="J2179">
        <v>42393</v>
      </c>
      <c r="K2179">
        <v>42393</v>
      </c>
      <c r="L2179" s="10">
        <v>939</v>
      </c>
      <c r="M2179" s="10">
        <v>1017</v>
      </c>
      <c r="N2179" s="10">
        <v>1244</v>
      </c>
      <c r="O2179" s="10">
        <v>1675</v>
      </c>
      <c r="P2179" s="10">
        <v>1857</v>
      </c>
      <c r="Q2179" t="str">
        <f>VLOOKUP(I2179,'CoC Range'!A$2:B$4899,2,FALSE())</f>
        <v>OK-506</v>
      </c>
      <c r="R2179">
        <f>IF(VLOOKUP(Q2179,'CoC Range'!B$2:C$4899,2,FALSE())="",1,0.5)</f>
        <v>1</v>
      </c>
    </row>
    <row r="2180" spans="1:18" ht="14.25" customHeight="1" x14ac:dyDescent="0.35">
      <c r="A2180" t="s">
        <v>14349</v>
      </c>
      <c r="B2180" t="s">
        <v>14350</v>
      </c>
      <c r="C2180" t="s">
        <v>14477</v>
      </c>
      <c r="D2180" t="s">
        <v>6869</v>
      </c>
      <c r="F2180">
        <v>0</v>
      </c>
      <c r="G2180" t="s">
        <v>14478</v>
      </c>
      <c r="H2180" t="s">
        <v>14479</v>
      </c>
      <c r="I2180">
        <v>40089</v>
      </c>
      <c r="J2180">
        <v>31003</v>
      </c>
      <c r="K2180">
        <v>31003</v>
      </c>
      <c r="L2180" s="10">
        <v>646</v>
      </c>
      <c r="M2180" s="10">
        <v>747</v>
      </c>
      <c r="N2180" s="10">
        <v>937</v>
      </c>
      <c r="O2180" s="10">
        <v>1256</v>
      </c>
      <c r="P2180" s="10">
        <v>1448</v>
      </c>
      <c r="Q2180" t="str">
        <f>VLOOKUP(I2180,'CoC Range'!A$2:B$4899,2,FALSE())</f>
        <v>OK-507</v>
      </c>
      <c r="R2180">
        <f>IF(VLOOKUP(Q2180,'CoC Range'!B$2:C$4899,2,FALSE())="",1,0.5)</f>
        <v>1</v>
      </c>
    </row>
    <row r="2181" spans="1:18" ht="14.25" customHeight="1" x14ac:dyDescent="0.35">
      <c r="A2181" t="s">
        <v>14349</v>
      </c>
      <c r="B2181" t="s">
        <v>14350</v>
      </c>
      <c r="C2181" t="s">
        <v>14480</v>
      </c>
      <c r="D2181" t="s">
        <v>4218</v>
      </c>
      <c r="F2181">
        <v>0</v>
      </c>
      <c r="G2181" t="s">
        <v>14481</v>
      </c>
      <c r="H2181" t="s">
        <v>14482</v>
      </c>
      <c r="I2181">
        <v>40091</v>
      </c>
      <c r="J2181">
        <v>19159</v>
      </c>
      <c r="K2181">
        <v>19159</v>
      </c>
      <c r="L2181" s="10">
        <v>646</v>
      </c>
      <c r="M2181" s="10">
        <v>759</v>
      </c>
      <c r="N2181" s="10">
        <v>937</v>
      </c>
      <c r="O2181" s="10">
        <v>1303</v>
      </c>
      <c r="P2181" s="10">
        <v>1343</v>
      </c>
      <c r="Q2181" t="str">
        <f>VLOOKUP(I2181,'CoC Range'!A$2:B$4899,2,FALSE())</f>
        <v>OK-507</v>
      </c>
      <c r="R2181">
        <f>IF(VLOOKUP(Q2181,'CoC Range'!B$2:C$4899,2,FALSE())="",1,0.5)</f>
        <v>1</v>
      </c>
    </row>
    <row r="2182" spans="1:18" ht="14.25" customHeight="1" x14ac:dyDescent="0.35">
      <c r="A2182" t="s">
        <v>14349</v>
      </c>
      <c r="B2182" t="s">
        <v>14350</v>
      </c>
      <c r="C2182" t="s">
        <v>14483</v>
      </c>
      <c r="D2182" t="s">
        <v>6872</v>
      </c>
      <c r="F2182">
        <v>0</v>
      </c>
      <c r="G2182" t="s">
        <v>14484</v>
      </c>
      <c r="H2182" t="s">
        <v>14485</v>
      </c>
      <c r="I2182">
        <v>40093</v>
      </c>
      <c r="J2182">
        <v>7678</v>
      </c>
      <c r="K2182">
        <v>7678</v>
      </c>
      <c r="L2182" s="10">
        <v>705</v>
      </c>
      <c r="M2182" s="10">
        <v>714</v>
      </c>
      <c r="N2182" s="10">
        <v>937</v>
      </c>
      <c r="O2182" s="10">
        <v>1123</v>
      </c>
      <c r="P2182" s="10">
        <v>1343</v>
      </c>
      <c r="Q2182" t="str">
        <f>VLOOKUP(I2182,'CoC Range'!A$2:B$4899,2,FALSE())</f>
        <v>OK-503</v>
      </c>
      <c r="R2182">
        <f>IF(VLOOKUP(Q2182,'CoC Range'!B$2:C$4899,2,FALSE())="",1,0.5)</f>
        <v>1</v>
      </c>
    </row>
    <row r="2183" spans="1:18" ht="14.25" customHeight="1" x14ac:dyDescent="0.35">
      <c r="A2183" t="s">
        <v>14349</v>
      </c>
      <c r="B2183" t="s">
        <v>14350</v>
      </c>
      <c r="C2183" t="s">
        <v>14486</v>
      </c>
      <c r="D2183" t="s">
        <v>3421</v>
      </c>
      <c r="F2183">
        <v>0</v>
      </c>
      <c r="G2183" t="s">
        <v>14487</v>
      </c>
      <c r="H2183" t="s">
        <v>14488</v>
      </c>
      <c r="I2183">
        <v>40095</v>
      </c>
      <c r="J2183">
        <v>15494</v>
      </c>
      <c r="K2183">
        <v>15494</v>
      </c>
      <c r="L2183" s="10">
        <v>767</v>
      </c>
      <c r="M2183" s="10">
        <v>772</v>
      </c>
      <c r="N2183" s="10">
        <v>937</v>
      </c>
      <c r="O2183" s="10">
        <v>1219</v>
      </c>
      <c r="P2183" s="10">
        <v>1241</v>
      </c>
      <c r="Q2183" t="str">
        <f>VLOOKUP(I2183,'CoC Range'!A$2:B$4899,2,FALSE())</f>
        <v>OK-507</v>
      </c>
      <c r="R2183">
        <f>IF(VLOOKUP(Q2183,'CoC Range'!B$2:C$4899,2,FALSE())="",1,0.5)</f>
        <v>1</v>
      </c>
    </row>
    <row r="2184" spans="1:18" ht="14.25" customHeight="1" x14ac:dyDescent="0.35">
      <c r="A2184" t="s">
        <v>14349</v>
      </c>
      <c r="B2184" t="s">
        <v>14350</v>
      </c>
      <c r="C2184" t="s">
        <v>14489</v>
      </c>
      <c r="D2184" t="s">
        <v>6875</v>
      </c>
      <c r="F2184">
        <v>0</v>
      </c>
      <c r="G2184" t="s">
        <v>14490</v>
      </c>
      <c r="H2184" t="s">
        <v>14491</v>
      </c>
      <c r="I2184">
        <v>40097</v>
      </c>
      <c r="J2184">
        <v>39324</v>
      </c>
      <c r="K2184">
        <v>39324</v>
      </c>
      <c r="L2184" s="10">
        <v>731</v>
      </c>
      <c r="M2184" s="10">
        <v>736</v>
      </c>
      <c r="N2184" s="10">
        <v>937</v>
      </c>
      <c r="O2184" s="10">
        <v>1233</v>
      </c>
      <c r="P2184" s="10">
        <v>1409</v>
      </c>
      <c r="Q2184" t="str">
        <f>VLOOKUP(I2184,'CoC Range'!A$2:B$4899,2,FALSE())</f>
        <v>OK-505</v>
      </c>
      <c r="R2184">
        <f>IF(VLOOKUP(Q2184,'CoC Range'!B$2:C$4899,2,FALSE())="",1,0.5)</f>
        <v>1</v>
      </c>
    </row>
    <row r="2185" spans="1:18" ht="14.25" customHeight="1" x14ac:dyDescent="0.35">
      <c r="A2185" t="s">
        <v>14349</v>
      </c>
      <c r="B2185" t="s">
        <v>14350</v>
      </c>
      <c r="C2185" t="s">
        <v>14492</v>
      </c>
      <c r="D2185" t="s">
        <v>4231</v>
      </c>
      <c r="F2185">
        <v>0</v>
      </c>
      <c r="G2185" t="s">
        <v>14493</v>
      </c>
      <c r="H2185" t="s">
        <v>14494</v>
      </c>
      <c r="I2185">
        <v>40099</v>
      </c>
      <c r="J2185">
        <v>13837</v>
      </c>
      <c r="K2185">
        <v>13837</v>
      </c>
      <c r="L2185" s="10">
        <v>731</v>
      </c>
      <c r="M2185" s="10">
        <v>758</v>
      </c>
      <c r="N2185" s="10">
        <v>994</v>
      </c>
      <c r="O2185" s="10">
        <v>1227</v>
      </c>
      <c r="P2185" s="10">
        <v>1507</v>
      </c>
      <c r="Q2185" t="str">
        <f>VLOOKUP(I2185,'CoC Range'!A$2:B$4899,2,FALSE())</f>
        <v>OK-507</v>
      </c>
      <c r="R2185">
        <f>IF(VLOOKUP(Q2185,'CoC Range'!B$2:C$4899,2,FALSE())="",1,0.5)</f>
        <v>1</v>
      </c>
    </row>
    <row r="2186" spans="1:18" ht="14.25" customHeight="1" x14ac:dyDescent="0.35">
      <c r="A2186" t="s">
        <v>14349</v>
      </c>
      <c r="B2186" t="s">
        <v>14350</v>
      </c>
      <c r="C2186" t="s">
        <v>14495</v>
      </c>
      <c r="D2186" t="s">
        <v>6878</v>
      </c>
      <c r="F2186">
        <v>0</v>
      </c>
      <c r="G2186" t="s">
        <v>14496</v>
      </c>
      <c r="H2186" t="s">
        <v>14497</v>
      </c>
      <c r="I2186">
        <v>40101</v>
      </c>
      <c r="J2186">
        <v>66606</v>
      </c>
      <c r="K2186">
        <v>66606</v>
      </c>
      <c r="L2186" s="10">
        <v>717</v>
      </c>
      <c r="M2186" s="10">
        <v>722</v>
      </c>
      <c r="N2186" s="10">
        <v>947</v>
      </c>
      <c r="O2186" s="10">
        <v>1188</v>
      </c>
      <c r="P2186" s="10">
        <v>1461</v>
      </c>
      <c r="Q2186" t="str">
        <f>VLOOKUP(I2186,'CoC Range'!A$2:B$4899,2,FALSE())</f>
        <v>OK-507</v>
      </c>
      <c r="R2186">
        <f>IF(VLOOKUP(Q2186,'CoC Range'!B$2:C$4899,2,FALSE())="",1,0.5)</f>
        <v>1</v>
      </c>
    </row>
    <row r="2187" spans="1:18" ht="14.25" customHeight="1" x14ac:dyDescent="0.35">
      <c r="A2187" t="s">
        <v>14349</v>
      </c>
      <c r="B2187" t="s">
        <v>14350</v>
      </c>
      <c r="C2187" t="s">
        <v>14498</v>
      </c>
      <c r="D2187" t="s">
        <v>4643</v>
      </c>
      <c r="F2187">
        <v>0</v>
      </c>
      <c r="G2187" t="s">
        <v>14499</v>
      </c>
      <c r="H2187" t="s">
        <v>14500</v>
      </c>
      <c r="I2187">
        <v>40103</v>
      </c>
      <c r="J2187">
        <v>10981</v>
      </c>
      <c r="K2187">
        <v>10981</v>
      </c>
      <c r="L2187" s="10">
        <v>705</v>
      </c>
      <c r="M2187" s="10">
        <v>765</v>
      </c>
      <c r="N2187" s="10">
        <v>937</v>
      </c>
      <c r="O2187" s="10">
        <v>1123</v>
      </c>
      <c r="P2187" s="10">
        <v>1566</v>
      </c>
      <c r="Q2187" t="str">
        <f>VLOOKUP(I2187,'CoC Range'!A$2:B$4899,2,FALSE())</f>
        <v>OK-500</v>
      </c>
      <c r="R2187">
        <f>IF(VLOOKUP(Q2187,'CoC Range'!B$2:C$4899,2,FALSE())="",1,0.5)</f>
        <v>1</v>
      </c>
    </row>
    <row r="2188" spans="1:18" ht="14.25" customHeight="1" x14ac:dyDescent="0.35">
      <c r="A2188" t="s">
        <v>14349</v>
      </c>
      <c r="B2188" t="s">
        <v>14350</v>
      </c>
      <c r="C2188" t="s">
        <v>14501</v>
      </c>
      <c r="D2188" t="s">
        <v>6881</v>
      </c>
      <c r="F2188">
        <v>0</v>
      </c>
      <c r="G2188" t="s">
        <v>14502</v>
      </c>
      <c r="H2188" t="s">
        <v>14503</v>
      </c>
      <c r="I2188">
        <v>40105</v>
      </c>
      <c r="J2188">
        <v>9460</v>
      </c>
      <c r="K2188">
        <v>9460</v>
      </c>
      <c r="L2188" s="10">
        <v>705</v>
      </c>
      <c r="M2188" s="10">
        <v>714</v>
      </c>
      <c r="N2188" s="10">
        <v>937</v>
      </c>
      <c r="O2188" s="10">
        <v>1168</v>
      </c>
      <c r="P2188" s="10">
        <v>1572</v>
      </c>
      <c r="Q2188" t="str">
        <f>VLOOKUP(I2188,'CoC Range'!A$2:B$4899,2,FALSE())</f>
        <v>OK-505</v>
      </c>
      <c r="R2188">
        <f>IF(VLOOKUP(Q2188,'CoC Range'!B$2:C$4899,2,FALSE())="",1,0.5)</f>
        <v>1</v>
      </c>
    </row>
    <row r="2189" spans="1:18" ht="14.25" customHeight="1" x14ac:dyDescent="0.35">
      <c r="A2189" t="s">
        <v>14349</v>
      </c>
      <c r="B2189" t="s">
        <v>14350</v>
      </c>
      <c r="C2189" t="s">
        <v>14504</v>
      </c>
      <c r="D2189" t="s">
        <v>6883</v>
      </c>
      <c r="F2189">
        <v>0</v>
      </c>
      <c r="G2189" t="s">
        <v>14505</v>
      </c>
      <c r="H2189" t="s">
        <v>14506</v>
      </c>
      <c r="I2189">
        <v>40107</v>
      </c>
      <c r="J2189">
        <v>11349</v>
      </c>
      <c r="K2189">
        <v>11349</v>
      </c>
      <c r="L2189" s="10">
        <v>705</v>
      </c>
      <c r="M2189" s="10">
        <v>738</v>
      </c>
      <c r="N2189" s="10">
        <v>937</v>
      </c>
      <c r="O2189" s="10">
        <v>1176</v>
      </c>
      <c r="P2189" s="10">
        <v>1397</v>
      </c>
      <c r="Q2189" t="str">
        <f>VLOOKUP(I2189,'CoC Range'!A$2:B$4899,2,FALSE())</f>
        <v>OK-507</v>
      </c>
      <c r="R2189">
        <f>IF(VLOOKUP(Q2189,'CoC Range'!B$2:C$4899,2,FALSE())="",1,0.5)</f>
        <v>1</v>
      </c>
    </row>
    <row r="2190" spans="1:18" ht="14.25" customHeight="1" x14ac:dyDescent="0.35">
      <c r="A2190" t="s">
        <v>14349</v>
      </c>
      <c r="B2190" t="s">
        <v>14350</v>
      </c>
      <c r="C2190" t="s">
        <v>14375</v>
      </c>
      <c r="D2190" t="s">
        <v>6885</v>
      </c>
      <c r="F2190">
        <v>1</v>
      </c>
      <c r="G2190" t="s">
        <v>14376</v>
      </c>
      <c r="H2190" t="s">
        <v>14507</v>
      </c>
      <c r="I2190">
        <v>40109</v>
      </c>
      <c r="J2190">
        <v>795822</v>
      </c>
      <c r="K2190">
        <v>795822</v>
      </c>
      <c r="L2190" s="10">
        <v>939</v>
      </c>
      <c r="M2190" s="10">
        <v>1017</v>
      </c>
      <c r="N2190" s="10">
        <v>1244</v>
      </c>
      <c r="O2190" s="10">
        <v>1675</v>
      </c>
      <c r="P2190" s="10">
        <v>1857</v>
      </c>
      <c r="Q2190" t="str">
        <f>VLOOKUP(I2190,'CoC Range'!A$2:B$4899,2,FALSE())</f>
        <v>OK-503</v>
      </c>
      <c r="R2190">
        <f>IF(VLOOKUP(Q2190,'CoC Range'!B$2:C$4899,2,FALSE())="",1,0.5)</f>
        <v>1</v>
      </c>
    </row>
    <row r="2191" spans="1:18" ht="14.25" customHeight="1" x14ac:dyDescent="0.35">
      <c r="A2191" t="s">
        <v>14349</v>
      </c>
      <c r="B2191" t="s">
        <v>14350</v>
      </c>
      <c r="C2191" t="s">
        <v>14508</v>
      </c>
      <c r="D2191" t="s">
        <v>6887</v>
      </c>
      <c r="F2191">
        <v>1</v>
      </c>
      <c r="G2191" t="s">
        <v>14509</v>
      </c>
      <c r="H2191" t="s">
        <v>14510</v>
      </c>
      <c r="I2191">
        <v>40111</v>
      </c>
      <c r="J2191">
        <v>36900</v>
      </c>
      <c r="K2191">
        <v>36900</v>
      </c>
      <c r="L2191" s="10">
        <v>763</v>
      </c>
      <c r="M2191" s="10">
        <v>766</v>
      </c>
      <c r="N2191" s="10">
        <v>937</v>
      </c>
      <c r="O2191" s="10">
        <v>1284</v>
      </c>
      <c r="P2191" s="10">
        <v>1289</v>
      </c>
      <c r="Q2191" t="str">
        <f>VLOOKUP(I2191,'CoC Range'!A$2:B$4899,2,FALSE())</f>
        <v>OK-507</v>
      </c>
      <c r="R2191">
        <f>IF(VLOOKUP(Q2191,'CoC Range'!B$2:C$4899,2,FALSE())="",1,0.5)</f>
        <v>1</v>
      </c>
    </row>
    <row r="2192" spans="1:18" ht="14.25" customHeight="1" x14ac:dyDescent="0.35">
      <c r="A2192" t="s">
        <v>14349</v>
      </c>
      <c r="B2192" t="s">
        <v>14350</v>
      </c>
      <c r="C2192" t="s">
        <v>14403</v>
      </c>
      <c r="D2192" t="s">
        <v>4953</v>
      </c>
      <c r="F2192">
        <v>1</v>
      </c>
      <c r="G2192" t="s">
        <v>14404</v>
      </c>
      <c r="H2192" t="s">
        <v>14511</v>
      </c>
      <c r="I2192">
        <v>40113</v>
      </c>
      <c r="J2192">
        <v>46004</v>
      </c>
      <c r="K2192">
        <v>46004</v>
      </c>
      <c r="L2192" s="10">
        <v>933</v>
      </c>
      <c r="M2192" s="10">
        <v>987</v>
      </c>
      <c r="N2192" s="10">
        <v>1217</v>
      </c>
      <c r="O2192" s="10">
        <v>1602</v>
      </c>
      <c r="P2192" s="10">
        <v>1858</v>
      </c>
      <c r="Q2192" t="str">
        <f>VLOOKUP(I2192,'CoC Range'!A$2:B$4899,2,FALSE())</f>
        <v>OK-500</v>
      </c>
      <c r="R2192">
        <f>IF(VLOOKUP(Q2192,'CoC Range'!B$2:C$4899,2,FALSE())="",1,0.5)</f>
        <v>1</v>
      </c>
    </row>
    <row r="2193" spans="1:18" ht="14.25" customHeight="1" x14ac:dyDescent="0.35">
      <c r="A2193" t="s">
        <v>14349</v>
      </c>
      <c r="B2193" t="s">
        <v>14350</v>
      </c>
      <c r="C2193" t="s">
        <v>14512</v>
      </c>
      <c r="D2193" t="s">
        <v>4957</v>
      </c>
      <c r="F2193">
        <v>0</v>
      </c>
      <c r="G2193" t="s">
        <v>14513</v>
      </c>
      <c r="H2193" t="s">
        <v>14514</v>
      </c>
      <c r="I2193">
        <v>40115</v>
      </c>
      <c r="J2193">
        <v>30472</v>
      </c>
      <c r="K2193">
        <v>30472</v>
      </c>
      <c r="L2193" s="10">
        <v>697</v>
      </c>
      <c r="M2193" s="10">
        <v>714</v>
      </c>
      <c r="N2193" s="10">
        <v>937</v>
      </c>
      <c r="O2193" s="10">
        <v>1183</v>
      </c>
      <c r="P2193" s="10">
        <v>1241</v>
      </c>
      <c r="Q2193" t="str">
        <f>VLOOKUP(I2193,'CoC Range'!A$2:B$4899,2,FALSE())</f>
        <v>OK-505</v>
      </c>
      <c r="R2193">
        <f>IF(VLOOKUP(Q2193,'CoC Range'!B$2:C$4899,2,FALSE())="",1,0.5)</f>
        <v>1</v>
      </c>
    </row>
    <row r="2194" spans="1:18" ht="14.25" customHeight="1" x14ac:dyDescent="0.35">
      <c r="A2194" t="s">
        <v>14349</v>
      </c>
      <c r="B2194" t="s">
        <v>14350</v>
      </c>
      <c r="C2194" t="s">
        <v>14515</v>
      </c>
      <c r="D2194" t="s">
        <v>4959</v>
      </c>
      <c r="F2194">
        <v>1</v>
      </c>
      <c r="G2194" t="s">
        <v>14516</v>
      </c>
      <c r="H2194" t="s">
        <v>14517</v>
      </c>
      <c r="I2194">
        <v>40117</v>
      </c>
      <c r="J2194">
        <v>15682</v>
      </c>
      <c r="K2194">
        <v>15682</v>
      </c>
      <c r="L2194" s="10">
        <v>774</v>
      </c>
      <c r="M2194" s="10">
        <v>818</v>
      </c>
      <c r="N2194" s="10">
        <v>1006</v>
      </c>
      <c r="O2194" s="10">
        <v>1336</v>
      </c>
      <c r="P2194" s="10">
        <v>1688</v>
      </c>
      <c r="Q2194" t="str">
        <f>VLOOKUP(I2194,'CoC Range'!A$2:B$4899,2,FALSE())</f>
        <v>OK-500</v>
      </c>
      <c r="R2194">
        <f>IF(VLOOKUP(Q2194,'CoC Range'!B$2:C$4899,2,FALSE())="",1,0.5)</f>
        <v>1</v>
      </c>
    </row>
    <row r="2195" spans="1:18" ht="14.25" customHeight="1" x14ac:dyDescent="0.35">
      <c r="A2195" t="s">
        <v>14349</v>
      </c>
      <c r="B2195" t="s">
        <v>14350</v>
      </c>
      <c r="C2195" t="s">
        <v>14518</v>
      </c>
      <c r="D2195" t="s">
        <v>6892</v>
      </c>
      <c r="F2195">
        <v>0</v>
      </c>
      <c r="G2195" t="s">
        <v>14519</v>
      </c>
      <c r="H2195" t="s">
        <v>14520</v>
      </c>
      <c r="I2195">
        <v>40119</v>
      </c>
      <c r="J2195">
        <v>82058</v>
      </c>
      <c r="K2195">
        <v>82058</v>
      </c>
      <c r="L2195" s="10">
        <v>784</v>
      </c>
      <c r="M2195" s="10">
        <v>847</v>
      </c>
      <c r="N2195" s="10">
        <v>1035</v>
      </c>
      <c r="O2195" s="10">
        <v>1439</v>
      </c>
      <c r="P2195" s="10">
        <v>1568</v>
      </c>
      <c r="Q2195" t="str">
        <f>VLOOKUP(I2195,'CoC Range'!A$2:B$4899,2,FALSE())</f>
        <v>OK-500</v>
      </c>
      <c r="R2195">
        <f>IF(VLOOKUP(Q2195,'CoC Range'!B$2:C$4899,2,FALSE())="",1,0.5)</f>
        <v>1</v>
      </c>
    </row>
    <row r="2196" spans="1:18" ht="14.25" customHeight="1" x14ac:dyDescent="0.35">
      <c r="A2196" t="s">
        <v>14349</v>
      </c>
      <c r="B2196" t="s">
        <v>14350</v>
      </c>
      <c r="C2196" t="s">
        <v>14521</v>
      </c>
      <c r="D2196" t="s">
        <v>6894</v>
      </c>
      <c r="F2196">
        <v>0</v>
      </c>
      <c r="G2196" t="s">
        <v>14522</v>
      </c>
      <c r="H2196" t="s">
        <v>14523</v>
      </c>
      <c r="I2196">
        <v>40121</v>
      </c>
      <c r="J2196">
        <v>43758</v>
      </c>
      <c r="K2196">
        <v>43758</v>
      </c>
      <c r="L2196" s="10">
        <v>651</v>
      </c>
      <c r="M2196" s="10">
        <v>787</v>
      </c>
      <c r="N2196" s="10">
        <v>944</v>
      </c>
      <c r="O2196" s="10">
        <v>1256</v>
      </c>
      <c r="P2196" s="10">
        <v>1584</v>
      </c>
      <c r="Q2196" t="str">
        <f>VLOOKUP(I2196,'CoC Range'!A$2:B$4899,2,FALSE())</f>
        <v>OK-507</v>
      </c>
      <c r="R2196">
        <f>IF(VLOOKUP(Q2196,'CoC Range'!B$2:C$4899,2,FALSE())="",1,0.5)</f>
        <v>1</v>
      </c>
    </row>
    <row r="2197" spans="1:18" ht="14.25" customHeight="1" x14ac:dyDescent="0.35">
      <c r="A2197" t="s">
        <v>14349</v>
      </c>
      <c r="B2197" t="s">
        <v>14350</v>
      </c>
      <c r="C2197" t="s">
        <v>14524</v>
      </c>
      <c r="D2197" t="s">
        <v>5785</v>
      </c>
      <c r="F2197">
        <v>0</v>
      </c>
      <c r="G2197" t="s">
        <v>14525</v>
      </c>
      <c r="H2197" t="s">
        <v>14526</v>
      </c>
      <c r="I2197">
        <v>40123</v>
      </c>
      <c r="J2197">
        <v>38116</v>
      </c>
      <c r="K2197">
        <v>38116</v>
      </c>
      <c r="L2197" s="10">
        <v>699</v>
      </c>
      <c r="M2197" s="10">
        <v>758</v>
      </c>
      <c r="N2197" s="10">
        <v>994</v>
      </c>
      <c r="O2197" s="10">
        <v>1230</v>
      </c>
      <c r="P2197" s="10">
        <v>1334</v>
      </c>
      <c r="Q2197" t="str">
        <f>VLOOKUP(I2197,'CoC Range'!A$2:B$4899,2,FALSE())</f>
        <v>OK-507</v>
      </c>
      <c r="R2197">
        <f>IF(VLOOKUP(Q2197,'CoC Range'!B$2:C$4899,2,FALSE())="",1,0.5)</f>
        <v>1</v>
      </c>
    </row>
    <row r="2198" spans="1:18" ht="14.25" customHeight="1" x14ac:dyDescent="0.35">
      <c r="A2198" t="s">
        <v>14349</v>
      </c>
      <c r="B2198" t="s">
        <v>14350</v>
      </c>
      <c r="C2198" t="s">
        <v>14527</v>
      </c>
      <c r="D2198" t="s">
        <v>4962</v>
      </c>
      <c r="F2198">
        <v>0</v>
      </c>
      <c r="G2198" t="s">
        <v>14528</v>
      </c>
      <c r="H2198" t="s">
        <v>14529</v>
      </c>
      <c r="I2198">
        <v>40125</v>
      </c>
      <c r="J2198">
        <v>72734</v>
      </c>
      <c r="K2198">
        <v>72734</v>
      </c>
      <c r="L2198" s="10">
        <v>678</v>
      </c>
      <c r="M2198" s="10">
        <v>714</v>
      </c>
      <c r="N2198" s="10">
        <v>937</v>
      </c>
      <c r="O2198" s="10">
        <v>1257</v>
      </c>
      <c r="P2198" s="10">
        <v>1474</v>
      </c>
      <c r="Q2198" t="str">
        <f>VLOOKUP(I2198,'CoC Range'!A$2:B$4899,2,FALSE())</f>
        <v>Unclaimed</v>
      </c>
      <c r="R2198">
        <f>IF(VLOOKUP(Q2198,'CoC Range'!B$2:C$4899,2,FALSE())="",1,0.5)</f>
        <v>1</v>
      </c>
    </row>
    <row r="2199" spans="1:18" ht="14.25" customHeight="1" x14ac:dyDescent="0.35">
      <c r="A2199" t="s">
        <v>14349</v>
      </c>
      <c r="B2199" t="s">
        <v>14350</v>
      </c>
      <c r="C2199" t="s">
        <v>14530</v>
      </c>
      <c r="D2199" t="s">
        <v>6898</v>
      </c>
      <c r="F2199">
        <v>0</v>
      </c>
      <c r="G2199" t="s">
        <v>14531</v>
      </c>
      <c r="H2199" t="s">
        <v>14532</v>
      </c>
      <c r="I2199">
        <v>40127</v>
      </c>
      <c r="J2199">
        <v>10845</v>
      </c>
      <c r="K2199">
        <v>10845</v>
      </c>
      <c r="L2199" s="10">
        <v>646</v>
      </c>
      <c r="M2199" s="10">
        <v>750</v>
      </c>
      <c r="N2199" s="10">
        <v>937</v>
      </c>
      <c r="O2199" s="10">
        <v>1303</v>
      </c>
      <c r="P2199" s="10">
        <v>1475</v>
      </c>
      <c r="Q2199" t="str">
        <f>VLOOKUP(I2199,'CoC Range'!A$2:B$4899,2,FALSE())</f>
        <v>OK-507</v>
      </c>
      <c r="R2199">
        <f>IF(VLOOKUP(Q2199,'CoC Range'!B$2:C$4899,2,FALSE())="",1,0.5)</f>
        <v>1</v>
      </c>
    </row>
    <row r="2200" spans="1:18" ht="14.25" customHeight="1" x14ac:dyDescent="0.35">
      <c r="A2200" t="s">
        <v>14349</v>
      </c>
      <c r="B2200" t="s">
        <v>14350</v>
      </c>
      <c r="C2200" t="s">
        <v>14533</v>
      </c>
      <c r="D2200" t="s">
        <v>6900</v>
      </c>
      <c r="F2200">
        <v>0</v>
      </c>
      <c r="G2200" t="s">
        <v>14534</v>
      </c>
      <c r="H2200" t="s">
        <v>14535</v>
      </c>
      <c r="I2200">
        <v>40129</v>
      </c>
      <c r="J2200">
        <v>3423</v>
      </c>
      <c r="K2200">
        <v>3423</v>
      </c>
      <c r="L2200" s="10">
        <v>705</v>
      </c>
      <c r="M2200" s="10">
        <v>732</v>
      </c>
      <c r="N2200" s="10">
        <v>937</v>
      </c>
      <c r="O2200" s="10">
        <v>1166</v>
      </c>
      <c r="P2200" s="10">
        <v>1343</v>
      </c>
      <c r="Q2200" t="str">
        <f>VLOOKUP(I2200,'CoC Range'!A$2:B$4899,2,FALSE())</f>
        <v>OK-506</v>
      </c>
      <c r="R2200">
        <f>IF(VLOOKUP(Q2200,'CoC Range'!B$2:C$4899,2,FALSE())="",1,0.5)</f>
        <v>1</v>
      </c>
    </row>
    <row r="2201" spans="1:18" ht="14.25" customHeight="1" x14ac:dyDescent="0.35">
      <c r="A2201" t="s">
        <v>14349</v>
      </c>
      <c r="B2201" t="s">
        <v>14350</v>
      </c>
      <c r="C2201" t="s">
        <v>14403</v>
      </c>
      <c r="D2201" t="s">
        <v>6902</v>
      </c>
      <c r="F2201">
        <v>1</v>
      </c>
      <c r="G2201" t="s">
        <v>14404</v>
      </c>
      <c r="H2201" t="s">
        <v>14536</v>
      </c>
      <c r="I2201">
        <v>40131</v>
      </c>
      <c r="J2201">
        <v>95870</v>
      </c>
      <c r="K2201">
        <v>95870</v>
      </c>
      <c r="L2201" s="10">
        <v>933</v>
      </c>
      <c r="M2201" s="10">
        <v>987</v>
      </c>
      <c r="N2201" s="10">
        <v>1217</v>
      </c>
      <c r="O2201" s="10">
        <v>1602</v>
      </c>
      <c r="P2201" s="10">
        <v>1858</v>
      </c>
      <c r="Q2201" t="str">
        <f>VLOOKUP(I2201,'CoC Range'!A$2:B$4899,2,FALSE())</f>
        <v>OK-505</v>
      </c>
      <c r="R2201">
        <f>IF(VLOOKUP(Q2201,'CoC Range'!B$2:C$4899,2,FALSE())="",1,0.5)</f>
        <v>1</v>
      </c>
    </row>
    <row r="2202" spans="1:18" ht="14.25" customHeight="1" x14ac:dyDescent="0.35">
      <c r="A2202" t="s">
        <v>14349</v>
      </c>
      <c r="B2202" t="s">
        <v>14350</v>
      </c>
      <c r="C2202" t="s">
        <v>14537</v>
      </c>
      <c r="D2202" t="s">
        <v>4043</v>
      </c>
      <c r="F2202">
        <v>0</v>
      </c>
      <c r="G2202" t="s">
        <v>14538</v>
      </c>
      <c r="H2202" t="s">
        <v>14539</v>
      </c>
      <c r="I2202">
        <v>40133</v>
      </c>
      <c r="J2202">
        <v>23592</v>
      </c>
      <c r="K2202">
        <v>23592</v>
      </c>
      <c r="L2202" s="10">
        <v>673</v>
      </c>
      <c r="M2202" s="10">
        <v>734</v>
      </c>
      <c r="N2202" s="10">
        <v>937</v>
      </c>
      <c r="O2202" s="10">
        <v>1256</v>
      </c>
      <c r="P2202" s="10">
        <v>1368</v>
      </c>
      <c r="Q2202" t="str">
        <f>VLOOKUP(I2202,'CoC Range'!A$2:B$4899,2,FALSE())</f>
        <v>OK-503</v>
      </c>
      <c r="R2202">
        <f>IF(VLOOKUP(Q2202,'CoC Range'!B$2:C$4899,2,FALSE())="",1,0.5)</f>
        <v>1</v>
      </c>
    </row>
    <row r="2203" spans="1:18" ht="14.25" customHeight="1" x14ac:dyDescent="0.35">
      <c r="A2203" t="s">
        <v>14349</v>
      </c>
      <c r="B2203" t="s">
        <v>14350</v>
      </c>
      <c r="C2203" t="s">
        <v>8886</v>
      </c>
      <c r="D2203" t="s">
        <v>6905</v>
      </c>
      <c r="F2203">
        <v>1</v>
      </c>
      <c r="G2203" t="s">
        <v>8887</v>
      </c>
      <c r="H2203" t="s">
        <v>14540</v>
      </c>
      <c r="I2203">
        <v>40135</v>
      </c>
      <c r="J2203">
        <v>39538</v>
      </c>
      <c r="K2203">
        <v>39538</v>
      </c>
      <c r="L2203" s="10">
        <v>683</v>
      </c>
      <c r="M2203" s="10">
        <v>714</v>
      </c>
      <c r="N2203" s="10">
        <v>937</v>
      </c>
      <c r="O2203" s="10">
        <v>1266</v>
      </c>
      <c r="P2203" s="10">
        <v>1532</v>
      </c>
      <c r="Q2203" t="str">
        <f>VLOOKUP(I2203,'CoC Range'!A$2:B$4899,2,FALSE())</f>
        <v>OK-505</v>
      </c>
      <c r="R2203">
        <f>IF(VLOOKUP(Q2203,'CoC Range'!B$2:C$4899,2,FALSE())="",1,0.5)</f>
        <v>1</v>
      </c>
    </row>
    <row r="2204" spans="1:18" ht="14.25" customHeight="1" x14ac:dyDescent="0.35">
      <c r="A2204" t="s">
        <v>14349</v>
      </c>
      <c r="B2204" t="s">
        <v>14350</v>
      </c>
      <c r="C2204" t="s">
        <v>14541</v>
      </c>
      <c r="D2204" t="s">
        <v>4267</v>
      </c>
      <c r="F2204">
        <v>0</v>
      </c>
      <c r="G2204" t="s">
        <v>14542</v>
      </c>
      <c r="H2204" t="s">
        <v>14543</v>
      </c>
      <c r="I2204">
        <v>40137</v>
      </c>
      <c r="J2204">
        <v>43140</v>
      </c>
      <c r="K2204">
        <v>43140</v>
      </c>
      <c r="L2204" s="10">
        <v>775</v>
      </c>
      <c r="M2204" s="10">
        <v>779</v>
      </c>
      <c r="N2204" s="10">
        <v>937</v>
      </c>
      <c r="O2204" s="10">
        <v>1303</v>
      </c>
      <c r="P2204" s="10">
        <v>1509</v>
      </c>
      <c r="Q2204" t="str">
        <f>VLOOKUP(I2204,'CoC Range'!A$2:B$4899,2,FALSE())</f>
        <v>OK-506</v>
      </c>
      <c r="R2204">
        <f>IF(VLOOKUP(Q2204,'CoC Range'!B$2:C$4899,2,FALSE())="",1,0.5)</f>
        <v>1</v>
      </c>
    </row>
    <row r="2205" spans="1:18" ht="14.25" customHeight="1" x14ac:dyDescent="0.35">
      <c r="A2205" t="s">
        <v>14349</v>
      </c>
      <c r="B2205" t="s">
        <v>14350</v>
      </c>
      <c r="C2205" t="s">
        <v>14544</v>
      </c>
      <c r="D2205" t="s">
        <v>5967</v>
      </c>
      <c r="F2205">
        <v>0</v>
      </c>
      <c r="G2205" t="s">
        <v>14545</v>
      </c>
      <c r="H2205" t="s">
        <v>14546</v>
      </c>
      <c r="I2205">
        <v>40139</v>
      </c>
      <c r="J2205">
        <v>21144</v>
      </c>
      <c r="K2205">
        <v>21144</v>
      </c>
      <c r="L2205" s="10">
        <v>847</v>
      </c>
      <c r="M2205" s="10">
        <v>897</v>
      </c>
      <c r="N2205" s="10">
        <v>1116</v>
      </c>
      <c r="O2205" s="10">
        <v>1338</v>
      </c>
      <c r="P2205" s="10">
        <v>1872</v>
      </c>
      <c r="Q2205" t="str">
        <f>VLOOKUP(I2205,'CoC Range'!A$2:B$4899,2,FALSE())</f>
        <v>OK-503</v>
      </c>
      <c r="R2205">
        <f>IF(VLOOKUP(Q2205,'CoC Range'!B$2:C$4899,2,FALSE())="",1,0.5)</f>
        <v>1</v>
      </c>
    </row>
    <row r="2206" spans="1:18" ht="14.25" customHeight="1" x14ac:dyDescent="0.35">
      <c r="A2206" t="s">
        <v>14349</v>
      </c>
      <c r="B2206" t="s">
        <v>14350</v>
      </c>
      <c r="C2206" t="s">
        <v>14547</v>
      </c>
      <c r="D2206" t="s">
        <v>6909</v>
      </c>
      <c r="F2206">
        <v>0</v>
      </c>
      <c r="G2206" t="s">
        <v>14548</v>
      </c>
      <c r="H2206" t="s">
        <v>14549</v>
      </c>
      <c r="I2206">
        <v>40141</v>
      </c>
      <c r="J2206">
        <v>7013</v>
      </c>
      <c r="K2206">
        <v>7013</v>
      </c>
      <c r="L2206" s="10">
        <v>705</v>
      </c>
      <c r="M2206" s="10">
        <v>855</v>
      </c>
      <c r="N2206" s="10">
        <v>937</v>
      </c>
      <c r="O2206" s="10">
        <v>1303</v>
      </c>
      <c r="P2206" s="10">
        <v>1343</v>
      </c>
      <c r="Q2206" t="str">
        <f>VLOOKUP(I2206,'CoC Range'!A$2:B$4899,2,FALSE())</f>
        <v>OK-506</v>
      </c>
      <c r="R2206">
        <f>IF(VLOOKUP(Q2206,'CoC Range'!B$2:C$4899,2,FALSE())="",1,0.5)</f>
        <v>1</v>
      </c>
    </row>
    <row r="2207" spans="1:18" ht="14.25" customHeight="1" x14ac:dyDescent="0.35">
      <c r="A2207" t="s">
        <v>14349</v>
      </c>
      <c r="B2207" t="s">
        <v>14350</v>
      </c>
      <c r="C2207" t="s">
        <v>14403</v>
      </c>
      <c r="D2207" t="s">
        <v>6911</v>
      </c>
      <c r="F2207">
        <v>1</v>
      </c>
      <c r="G2207" t="s">
        <v>14404</v>
      </c>
      <c r="H2207" t="s">
        <v>14550</v>
      </c>
      <c r="I2207">
        <v>40143</v>
      </c>
      <c r="J2207">
        <v>668923</v>
      </c>
      <c r="K2207">
        <v>668923</v>
      </c>
      <c r="L2207" s="10">
        <v>933</v>
      </c>
      <c r="M2207" s="10">
        <v>987</v>
      </c>
      <c r="N2207" s="10">
        <v>1217</v>
      </c>
      <c r="O2207" s="10">
        <v>1602</v>
      </c>
      <c r="P2207" s="10">
        <v>1858</v>
      </c>
      <c r="Q2207" t="str">
        <f>VLOOKUP(I2207,'CoC Range'!A$2:B$4899,2,FALSE())</f>
        <v>OK-501</v>
      </c>
      <c r="R2207">
        <f>IF(VLOOKUP(Q2207,'CoC Range'!B$2:C$4899,2,FALSE())="",1,0.5)</f>
        <v>0.5</v>
      </c>
    </row>
    <row r="2208" spans="1:18" ht="14.25" customHeight="1" x14ac:dyDescent="0.35">
      <c r="A2208" t="s">
        <v>14349</v>
      </c>
      <c r="B2208" t="s">
        <v>14350</v>
      </c>
      <c r="C2208" t="s">
        <v>14403</v>
      </c>
      <c r="D2208" t="s">
        <v>6913</v>
      </c>
      <c r="F2208">
        <v>1</v>
      </c>
      <c r="G2208" t="s">
        <v>14404</v>
      </c>
      <c r="H2208" t="s">
        <v>14551</v>
      </c>
      <c r="I2208">
        <v>40145</v>
      </c>
      <c r="J2208">
        <v>82269</v>
      </c>
      <c r="K2208">
        <v>82269</v>
      </c>
      <c r="L2208" s="10">
        <v>933</v>
      </c>
      <c r="M2208" s="10">
        <v>987</v>
      </c>
      <c r="N2208" s="10">
        <v>1217</v>
      </c>
      <c r="O2208" s="10">
        <v>1602</v>
      </c>
      <c r="P2208" s="10">
        <v>1858</v>
      </c>
      <c r="Q2208" t="str">
        <f>VLOOKUP(I2208,'CoC Range'!A$2:B$4899,2,FALSE())</f>
        <v>OK-505</v>
      </c>
      <c r="R2208">
        <f>IF(VLOOKUP(Q2208,'CoC Range'!B$2:C$4899,2,FALSE())="",1,0.5)</f>
        <v>1</v>
      </c>
    </row>
    <row r="2209" spans="1:18" ht="14.25" customHeight="1" x14ac:dyDescent="0.35">
      <c r="A2209" t="s">
        <v>14349</v>
      </c>
      <c r="B2209" t="s">
        <v>14350</v>
      </c>
      <c r="C2209" t="s">
        <v>14552</v>
      </c>
      <c r="D2209" t="s">
        <v>3455</v>
      </c>
      <c r="F2209">
        <v>0</v>
      </c>
      <c r="G2209" t="s">
        <v>14553</v>
      </c>
      <c r="H2209" t="s">
        <v>14554</v>
      </c>
      <c r="I2209">
        <v>40147</v>
      </c>
      <c r="J2209">
        <v>52579</v>
      </c>
      <c r="K2209">
        <v>52579</v>
      </c>
      <c r="L2209" s="10">
        <v>712</v>
      </c>
      <c r="M2209" s="10">
        <v>801</v>
      </c>
      <c r="N2209" s="10">
        <v>947</v>
      </c>
      <c r="O2209" s="10">
        <v>1317</v>
      </c>
      <c r="P2209" s="10">
        <v>1340</v>
      </c>
      <c r="Q2209" t="str">
        <f>VLOOKUP(I2209,'CoC Range'!A$2:B$4899,2,FALSE())</f>
        <v>OK-505</v>
      </c>
      <c r="R2209">
        <f>IF(VLOOKUP(Q2209,'CoC Range'!B$2:C$4899,2,FALSE())="",1,0.5)</f>
        <v>1</v>
      </c>
    </row>
    <row r="2210" spans="1:18" ht="14.25" customHeight="1" x14ac:dyDescent="0.35">
      <c r="A2210" t="s">
        <v>14349</v>
      </c>
      <c r="B2210" t="s">
        <v>14350</v>
      </c>
      <c r="C2210" t="s">
        <v>14555</v>
      </c>
      <c r="D2210" t="s">
        <v>6916</v>
      </c>
      <c r="F2210">
        <v>0</v>
      </c>
      <c r="G2210" t="s">
        <v>14556</v>
      </c>
      <c r="H2210" t="s">
        <v>14557</v>
      </c>
      <c r="I2210">
        <v>40149</v>
      </c>
      <c r="J2210">
        <v>10930</v>
      </c>
      <c r="K2210">
        <v>10930</v>
      </c>
      <c r="L2210" s="10">
        <v>705</v>
      </c>
      <c r="M2210" s="10">
        <v>855</v>
      </c>
      <c r="N2210" s="10">
        <v>937</v>
      </c>
      <c r="O2210" s="10">
        <v>1217</v>
      </c>
      <c r="P2210" s="10">
        <v>1439</v>
      </c>
      <c r="Q2210" t="str">
        <f>VLOOKUP(I2210,'CoC Range'!A$2:B$4899,2,FALSE())</f>
        <v>OK-506</v>
      </c>
      <c r="R2210">
        <f>IF(VLOOKUP(Q2210,'CoC Range'!B$2:C$4899,2,FALSE())="",1,0.5)</f>
        <v>1</v>
      </c>
    </row>
    <row r="2211" spans="1:18" ht="14.25" customHeight="1" x14ac:dyDescent="0.35">
      <c r="A2211" t="s">
        <v>14349</v>
      </c>
      <c r="B2211" t="s">
        <v>14350</v>
      </c>
      <c r="C2211" t="s">
        <v>14558</v>
      </c>
      <c r="D2211" t="s">
        <v>6918</v>
      </c>
      <c r="F2211">
        <v>0</v>
      </c>
      <c r="G2211" t="s">
        <v>14559</v>
      </c>
      <c r="H2211" t="s">
        <v>14560</v>
      </c>
      <c r="I2211">
        <v>40151</v>
      </c>
      <c r="J2211">
        <v>8661</v>
      </c>
      <c r="K2211">
        <v>8661</v>
      </c>
      <c r="L2211" s="10">
        <v>733</v>
      </c>
      <c r="M2211" s="10">
        <v>831</v>
      </c>
      <c r="N2211" s="10">
        <v>975</v>
      </c>
      <c r="O2211" s="10">
        <v>1217</v>
      </c>
      <c r="P2211" s="10">
        <v>1291</v>
      </c>
      <c r="Q2211" t="str">
        <f>VLOOKUP(I2211,'CoC Range'!A$2:B$4899,2,FALSE())</f>
        <v>OK-503</v>
      </c>
      <c r="R2211">
        <f>IF(VLOOKUP(Q2211,'CoC Range'!B$2:C$4899,2,FALSE())="",1,0.5)</f>
        <v>1</v>
      </c>
    </row>
    <row r="2212" spans="1:18" ht="14.25" customHeight="1" x14ac:dyDescent="0.35">
      <c r="A2212" t="s">
        <v>14349</v>
      </c>
      <c r="B2212" t="s">
        <v>14350</v>
      </c>
      <c r="C2212" t="s">
        <v>14561</v>
      </c>
      <c r="D2212" t="s">
        <v>6920</v>
      </c>
      <c r="F2212">
        <v>0</v>
      </c>
      <c r="G2212" t="s">
        <v>14562</v>
      </c>
      <c r="H2212" t="s">
        <v>14563</v>
      </c>
      <c r="I2212">
        <v>40153</v>
      </c>
      <c r="J2212">
        <v>20411</v>
      </c>
      <c r="K2212">
        <v>20411</v>
      </c>
      <c r="L2212" s="10">
        <v>798</v>
      </c>
      <c r="M2212" s="10">
        <v>809</v>
      </c>
      <c r="N2212" s="10">
        <v>1061</v>
      </c>
      <c r="O2212" s="10">
        <v>1272</v>
      </c>
      <c r="P2212" s="10">
        <v>1780</v>
      </c>
      <c r="Q2212" t="str">
        <f>VLOOKUP(I2212,'CoC Range'!A$2:B$4899,2,FALSE())</f>
        <v>OK-503</v>
      </c>
      <c r="R2212">
        <f>IF(VLOOKUP(Q2212,'CoC Range'!B$2:C$4899,2,FALSE())="",1,0.5)</f>
        <v>1</v>
      </c>
    </row>
    <row r="2213" spans="1:18" ht="14.25" customHeight="1" x14ac:dyDescent="0.35">
      <c r="A2213" t="s">
        <v>14564</v>
      </c>
      <c r="B2213" t="s">
        <v>14565</v>
      </c>
      <c r="C2213" t="s">
        <v>14566</v>
      </c>
      <c r="D2213" t="s">
        <v>3944</v>
      </c>
      <c r="F2213">
        <v>0</v>
      </c>
      <c r="G2213" t="s">
        <v>14567</v>
      </c>
      <c r="H2213" t="s">
        <v>14568</v>
      </c>
      <c r="I2213">
        <v>41001</v>
      </c>
      <c r="J2213">
        <v>16685</v>
      </c>
      <c r="K2213">
        <v>16685</v>
      </c>
      <c r="L2213" s="10">
        <v>761</v>
      </c>
      <c r="M2213" s="10">
        <v>898</v>
      </c>
      <c r="N2213" s="10">
        <v>1047</v>
      </c>
      <c r="O2213" s="10">
        <v>1456</v>
      </c>
      <c r="P2213" s="10">
        <v>1756</v>
      </c>
      <c r="Q2213" t="str">
        <f>VLOOKUP(I2213,'CoC Range'!A$2:B$4899,2,FALSE())</f>
        <v>OR-505</v>
      </c>
      <c r="R2213">
        <f>IF(VLOOKUP(Q2213,'CoC Range'!B$2:C$4899,2,FALSE())="",1,0.5)</f>
        <v>1</v>
      </c>
    </row>
    <row r="2214" spans="1:18" ht="14.25" customHeight="1" x14ac:dyDescent="0.35">
      <c r="A2214" t="s">
        <v>14564</v>
      </c>
      <c r="B2214" t="s">
        <v>14565</v>
      </c>
      <c r="C2214" t="s">
        <v>14569</v>
      </c>
      <c r="D2214" t="s">
        <v>3557</v>
      </c>
      <c r="F2214">
        <v>1</v>
      </c>
      <c r="G2214" t="s">
        <v>14570</v>
      </c>
      <c r="H2214" t="s">
        <v>14571</v>
      </c>
      <c r="I2214">
        <v>41003</v>
      </c>
      <c r="J2214">
        <v>95615</v>
      </c>
      <c r="K2214">
        <v>95615</v>
      </c>
      <c r="L2214" s="10">
        <v>1200</v>
      </c>
      <c r="M2214" s="10">
        <v>1290</v>
      </c>
      <c r="N2214" s="10">
        <v>1622</v>
      </c>
      <c r="O2214" s="10">
        <v>2256</v>
      </c>
      <c r="P2214" s="10">
        <v>2545</v>
      </c>
      <c r="Q2214" t="str">
        <f>VLOOKUP(I2214,'CoC Range'!A$2:B$4899,2,FALSE())</f>
        <v>OR-505</v>
      </c>
      <c r="R2214">
        <f>IF(VLOOKUP(Q2214,'CoC Range'!B$2:C$4899,2,FALSE())="",1,0.5)</f>
        <v>1</v>
      </c>
    </row>
    <row r="2215" spans="1:18" ht="14.25" customHeight="1" x14ac:dyDescent="0.35">
      <c r="A2215" t="s">
        <v>14564</v>
      </c>
      <c r="B2215" t="s">
        <v>14565</v>
      </c>
      <c r="C2215" t="s">
        <v>14572</v>
      </c>
      <c r="D2215" t="s">
        <v>6924</v>
      </c>
      <c r="F2215">
        <v>1</v>
      </c>
      <c r="G2215" t="s">
        <v>14573</v>
      </c>
      <c r="H2215" t="s">
        <v>14574</v>
      </c>
      <c r="I2215">
        <v>41005</v>
      </c>
      <c r="J2215">
        <v>420925</v>
      </c>
      <c r="K2215">
        <v>420925</v>
      </c>
      <c r="L2215" s="10">
        <v>1570</v>
      </c>
      <c r="M2215" s="10">
        <v>1677</v>
      </c>
      <c r="N2215" s="10">
        <v>1922</v>
      </c>
      <c r="O2215" s="10">
        <v>2619</v>
      </c>
      <c r="P2215" s="10">
        <v>3109</v>
      </c>
      <c r="Q2215" t="str">
        <f>VLOOKUP(I2215,'CoC Range'!A$2:B$4899,2,FALSE())</f>
        <v>OR-507</v>
      </c>
      <c r="R2215">
        <f>IF(VLOOKUP(Q2215,'CoC Range'!B$2:C$4899,2,FALSE())="",1,0.5)</f>
        <v>0.5</v>
      </c>
    </row>
    <row r="2216" spans="1:18" ht="14.25" customHeight="1" x14ac:dyDescent="0.35">
      <c r="A2216" t="s">
        <v>14564</v>
      </c>
      <c r="B2216" t="s">
        <v>14565</v>
      </c>
      <c r="C2216" t="s">
        <v>14575</v>
      </c>
      <c r="D2216" t="s">
        <v>6926</v>
      </c>
      <c r="F2216">
        <v>0</v>
      </c>
      <c r="G2216" t="s">
        <v>14576</v>
      </c>
      <c r="H2216" t="s">
        <v>14577</v>
      </c>
      <c r="I2216">
        <v>41007</v>
      </c>
      <c r="J2216">
        <v>41190</v>
      </c>
      <c r="K2216">
        <v>41190</v>
      </c>
      <c r="L2216" s="10">
        <v>1060</v>
      </c>
      <c r="M2216" s="10">
        <v>1110</v>
      </c>
      <c r="N2216" s="10">
        <v>1457</v>
      </c>
      <c r="O2216" s="10">
        <v>1995</v>
      </c>
      <c r="P2216" s="10">
        <v>2444</v>
      </c>
      <c r="Q2216" t="str">
        <f>VLOOKUP(I2216,'CoC Range'!A$2:B$4899,2,FALSE())</f>
        <v>OR-505</v>
      </c>
      <c r="R2216">
        <f>IF(VLOOKUP(Q2216,'CoC Range'!B$2:C$4899,2,FALSE())="",1,0.5)</f>
        <v>1</v>
      </c>
    </row>
    <row r="2217" spans="1:18" ht="14.25" customHeight="1" x14ac:dyDescent="0.35">
      <c r="A2217" t="s">
        <v>14564</v>
      </c>
      <c r="B2217" t="s">
        <v>14565</v>
      </c>
      <c r="C2217" t="s">
        <v>14572</v>
      </c>
      <c r="D2217" t="s">
        <v>3574</v>
      </c>
      <c r="F2217">
        <v>1</v>
      </c>
      <c r="G2217" t="s">
        <v>14573</v>
      </c>
      <c r="H2217" t="s">
        <v>14578</v>
      </c>
      <c r="I2217">
        <v>41009</v>
      </c>
      <c r="J2217">
        <v>52865</v>
      </c>
      <c r="K2217">
        <v>52865</v>
      </c>
      <c r="L2217" s="10">
        <v>1570</v>
      </c>
      <c r="M2217" s="10">
        <v>1677</v>
      </c>
      <c r="N2217" s="10">
        <v>1922</v>
      </c>
      <c r="O2217" s="10">
        <v>2619</v>
      </c>
      <c r="P2217" s="10">
        <v>3109</v>
      </c>
      <c r="Q2217" t="str">
        <f>VLOOKUP(I2217,'CoC Range'!A$2:B$4899,2,FALSE())</f>
        <v>OR-505</v>
      </c>
      <c r="R2217">
        <f>IF(VLOOKUP(Q2217,'CoC Range'!B$2:C$4899,2,FALSE())="",1,0.5)</f>
        <v>1</v>
      </c>
    </row>
    <row r="2218" spans="1:18" ht="14.25" customHeight="1" x14ac:dyDescent="0.35">
      <c r="A2218" t="s">
        <v>14564</v>
      </c>
      <c r="B2218" t="s">
        <v>14565</v>
      </c>
      <c r="C2218" t="s">
        <v>14579</v>
      </c>
      <c r="D2218" t="s">
        <v>6237</v>
      </c>
      <c r="F2218">
        <v>0</v>
      </c>
      <c r="G2218" t="s">
        <v>14580</v>
      </c>
      <c r="H2218" t="s">
        <v>14581</v>
      </c>
      <c r="I2218">
        <v>41011</v>
      </c>
      <c r="J2218">
        <v>64908</v>
      </c>
      <c r="K2218">
        <v>64908</v>
      </c>
      <c r="L2218" s="10">
        <v>951</v>
      </c>
      <c r="M2218" s="10">
        <v>982</v>
      </c>
      <c r="N2218" s="10">
        <v>1265</v>
      </c>
      <c r="O2218" s="10">
        <v>1759</v>
      </c>
      <c r="P2218" s="10">
        <v>2122</v>
      </c>
      <c r="Q2218" t="str">
        <f>VLOOKUP(I2218,'CoC Range'!A$2:B$4899,2,FALSE())</f>
        <v>OR-505</v>
      </c>
      <c r="R2218">
        <f>IF(VLOOKUP(Q2218,'CoC Range'!B$2:C$4899,2,FALSE())="",1,0.5)</f>
        <v>1</v>
      </c>
    </row>
    <row r="2219" spans="1:18" ht="14.25" customHeight="1" x14ac:dyDescent="0.35">
      <c r="A2219" t="s">
        <v>14564</v>
      </c>
      <c r="B2219" t="s">
        <v>14565</v>
      </c>
      <c r="C2219" t="s">
        <v>14582</v>
      </c>
      <c r="D2219" t="s">
        <v>6930</v>
      </c>
      <c r="F2219">
        <v>1</v>
      </c>
      <c r="G2219" t="s">
        <v>14583</v>
      </c>
      <c r="H2219" t="s">
        <v>14584</v>
      </c>
      <c r="I2219">
        <v>41013</v>
      </c>
      <c r="J2219">
        <v>24987</v>
      </c>
      <c r="K2219">
        <v>24987</v>
      </c>
      <c r="L2219" s="10">
        <v>1049</v>
      </c>
      <c r="M2219" s="10">
        <v>1056</v>
      </c>
      <c r="N2219" s="10">
        <v>1385</v>
      </c>
      <c r="O2219" s="10">
        <v>1926</v>
      </c>
      <c r="P2219" s="10">
        <v>2323</v>
      </c>
      <c r="Q2219" t="str">
        <f>VLOOKUP(I2219,'CoC Range'!A$2:B$4899,2,FALSE())</f>
        <v>OR-503</v>
      </c>
      <c r="R2219">
        <f>IF(VLOOKUP(Q2219,'CoC Range'!B$2:C$4899,2,FALSE())="",1,0.5)</f>
        <v>0.5</v>
      </c>
    </row>
    <row r="2220" spans="1:18" ht="14.25" customHeight="1" x14ac:dyDescent="0.35">
      <c r="A2220" t="s">
        <v>14564</v>
      </c>
      <c r="B2220" t="s">
        <v>14565</v>
      </c>
      <c r="C2220" t="s">
        <v>14585</v>
      </c>
      <c r="D2220" t="s">
        <v>6290</v>
      </c>
      <c r="F2220">
        <v>0</v>
      </c>
      <c r="G2220" t="s">
        <v>14586</v>
      </c>
      <c r="H2220" t="s">
        <v>14587</v>
      </c>
      <c r="I2220">
        <v>41015</v>
      </c>
      <c r="J2220">
        <v>23404</v>
      </c>
      <c r="K2220">
        <v>23404</v>
      </c>
      <c r="L2220" s="10">
        <v>965</v>
      </c>
      <c r="M2220" s="10">
        <v>1067</v>
      </c>
      <c r="N2220" s="10">
        <v>1400</v>
      </c>
      <c r="O2220" s="10">
        <v>1883</v>
      </c>
      <c r="P2220" s="10">
        <v>2103</v>
      </c>
      <c r="Q2220" t="str">
        <f>VLOOKUP(I2220,'CoC Range'!A$2:B$4899,2,FALSE())</f>
        <v>OR-505</v>
      </c>
      <c r="R2220">
        <f>IF(VLOOKUP(Q2220,'CoC Range'!B$2:C$4899,2,FALSE())="",1,0.5)</f>
        <v>1</v>
      </c>
    </row>
    <row r="2221" spans="1:18" ht="14.25" customHeight="1" x14ac:dyDescent="0.35">
      <c r="A2221" t="s">
        <v>14564</v>
      </c>
      <c r="B2221" t="s">
        <v>14565</v>
      </c>
      <c r="C2221" t="s">
        <v>14588</v>
      </c>
      <c r="D2221" t="s">
        <v>6933</v>
      </c>
      <c r="F2221">
        <v>1</v>
      </c>
      <c r="G2221" t="s">
        <v>14589</v>
      </c>
      <c r="H2221" t="s">
        <v>14590</v>
      </c>
      <c r="I2221">
        <v>41017</v>
      </c>
      <c r="J2221">
        <v>199352</v>
      </c>
      <c r="K2221">
        <v>199352</v>
      </c>
      <c r="L2221" s="10">
        <v>1362</v>
      </c>
      <c r="M2221" s="10">
        <v>1371</v>
      </c>
      <c r="N2221" s="10">
        <v>1784</v>
      </c>
      <c r="O2221" s="10">
        <v>2481</v>
      </c>
      <c r="P2221" s="10">
        <v>2993</v>
      </c>
      <c r="Q2221" t="str">
        <f>VLOOKUP(I2221,'CoC Range'!A$2:B$4899,2,FALSE())</f>
        <v>OR-503</v>
      </c>
      <c r="R2221">
        <f>IF(VLOOKUP(Q2221,'CoC Range'!B$2:C$4899,2,FALSE())="",1,0.5)</f>
        <v>0.5</v>
      </c>
    </row>
    <row r="2222" spans="1:18" ht="14.25" customHeight="1" x14ac:dyDescent="0.35">
      <c r="A2222" t="s">
        <v>14564</v>
      </c>
      <c r="B2222" t="s">
        <v>14565</v>
      </c>
      <c r="C2222" t="s">
        <v>14591</v>
      </c>
      <c r="D2222" t="s">
        <v>3833</v>
      </c>
      <c r="F2222">
        <v>0</v>
      </c>
      <c r="G2222" t="s">
        <v>14592</v>
      </c>
      <c r="H2222" t="s">
        <v>14593</v>
      </c>
      <c r="I2222">
        <v>41019</v>
      </c>
      <c r="J2222">
        <v>111322</v>
      </c>
      <c r="K2222">
        <v>111322</v>
      </c>
      <c r="L2222" s="10">
        <v>876</v>
      </c>
      <c r="M2222" s="10">
        <v>969</v>
      </c>
      <c r="N2222" s="10">
        <v>1271</v>
      </c>
      <c r="O2222" s="10">
        <v>1768</v>
      </c>
      <c r="P2222" s="10">
        <v>2132</v>
      </c>
      <c r="Q2222" t="str">
        <f>VLOOKUP(I2222,'CoC Range'!A$2:B$4899,2,FALSE())</f>
        <v>OR-505</v>
      </c>
      <c r="R2222">
        <f>IF(VLOOKUP(Q2222,'CoC Range'!B$2:C$4899,2,FALSE())="",1,0.5)</f>
        <v>1</v>
      </c>
    </row>
    <row r="2223" spans="1:18" ht="14.25" customHeight="1" x14ac:dyDescent="0.35">
      <c r="A2223" t="s">
        <v>14564</v>
      </c>
      <c r="B2223" t="s">
        <v>14565</v>
      </c>
      <c r="C2223" t="s">
        <v>14594</v>
      </c>
      <c r="D2223" t="s">
        <v>6936</v>
      </c>
      <c r="F2223">
        <v>0</v>
      </c>
      <c r="G2223" t="s">
        <v>14595</v>
      </c>
      <c r="H2223" t="s">
        <v>14596</v>
      </c>
      <c r="I2223">
        <v>41021</v>
      </c>
      <c r="J2223">
        <v>1983</v>
      </c>
      <c r="K2223">
        <v>1983</v>
      </c>
      <c r="L2223" s="10">
        <v>729</v>
      </c>
      <c r="M2223" s="10">
        <v>799</v>
      </c>
      <c r="N2223" s="10">
        <v>1048</v>
      </c>
      <c r="O2223" s="10">
        <v>1458</v>
      </c>
      <c r="P2223" s="10">
        <v>1758</v>
      </c>
      <c r="Q2223" t="str">
        <f>VLOOKUP(I2223,'CoC Range'!A$2:B$4899,2,FALSE())</f>
        <v>OR-505</v>
      </c>
      <c r="R2223">
        <f>IF(VLOOKUP(Q2223,'CoC Range'!B$2:C$4899,2,FALSE())="",1,0.5)</f>
        <v>1</v>
      </c>
    </row>
    <row r="2224" spans="1:18" ht="14.25" customHeight="1" x14ac:dyDescent="0.35">
      <c r="A2224" t="s">
        <v>14564</v>
      </c>
      <c r="B2224" t="s">
        <v>14565</v>
      </c>
      <c r="C2224" t="s">
        <v>14597</v>
      </c>
      <c r="D2224" t="s">
        <v>3598</v>
      </c>
      <c r="F2224">
        <v>0</v>
      </c>
      <c r="G2224" t="s">
        <v>14598</v>
      </c>
      <c r="H2224" t="s">
        <v>14599</v>
      </c>
      <c r="I2224">
        <v>41023</v>
      </c>
      <c r="J2224">
        <v>7237</v>
      </c>
      <c r="K2224">
        <v>7237</v>
      </c>
      <c r="L2224" s="10">
        <v>784</v>
      </c>
      <c r="M2224" s="10">
        <v>985</v>
      </c>
      <c r="N2224" s="10">
        <v>1127</v>
      </c>
      <c r="O2224" s="10">
        <v>1533</v>
      </c>
      <c r="P2224" s="10">
        <v>1891</v>
      </c>
      <c r="Q2224" t="str">
        <f>VLOOKUP(I2224,'CoC Range'!A$2:B$4899,2,FALSE())</f>
        <v>OR-505</v>
      </c>
      <c r="R2224">
        <f>IF(VLOOKUP(Q2224,'CoC Range'!B$2:C$4899,2,FALSE())="",1,0.5)</f>
        <v>1</v>
      </c>
    </row>
    <row r="2225" spans="1:18" ht="14.25" customHeight="1" x14ac:dyDescent="0.35">
      <c r="A2225" t="s">
        <v>14564</v>
      </c>
      <c r="B2225" t="s">
        <v>14565</v>
      </c>
      <c r="C2225" t="s">
        <v>14600</v>
      </c>
      <c r="D2225" t="s">
        <v>6939</v>
      </c>
      <c r="F2225">
        <v>0</v>
      </c>
      <c r="G2225" t="s">
        <v>14601</v>
      </c>
      <c r="H2225" t="s">
        <v>14602</v>
      </c>
      <c r="I2225">
        <v>41025</v>
      </c>
      <c r="J2225">
        <v>7496</v>
      </c>
      <c r="K2225">
        <v>7496</v>
      </c>
      <c r="L2225" s="10">
        <v>701</v>
      </c>
      <c r="M2225" s="10">
        <v>768</v>
      </c>
      <c r="N2225" s="10">
        <v>1008</v>
      </c>
      <c r="O2225" s="10">
        <v>1402</v>
      </c>
      <c r="P2225" s="10">
        <v>1691</v>
      </c>
      <c r="Q2225" t="str">
        <f>VLOOKUP(I2225,'CoC Range'!A$2:B$4899,2,FALSE())</f>
        <v>OR-505</v>
      </c>
      <c r="R2225">
        <f>IF(VLOOKUP(Q2225,'CoC Range'!B$2:C$4899,2,FALSE())="",1,0.5)</f>
        <v>1</v>
      </c>
    </row>
    <row r="2226" spans="1:18" ht="14.25" customHeight="1" x14ac:dyDescent="0.35">
      <c r="A2226" t="s">
        <v>14564</v>
      </c>
      <c r="B2226" t="s">
        <v>14565</v>
      </c>
      <c r="C2226" t="s">
        <v>14603</v>
      </c>
      <c r="D2226" t="s">
        <v>6941</v>
      </c>
      <c r="F2226">
        <v>0</v>
      </c>
      <c r="G2226" t="s">
        <v>14604</v>
      </c>
      <c r="H2226" t="s">
        <v>14605</v>
      </c>
      <c r="I2226">
        <v>41027</v>
      </c>
      <c r="J2226">
        <v>23965</v>
      </c>
      <c r="K2226">
        <v>23965</v>
      </c>
      <c r="L2226" s="10">
        <v>1311</v>
      </c>
      <c r="M2226" s="10">
        <v>1436</v>
      </c>
      <c r="N2226" s="10">
        <v>1884</v>
      </c>
      <c r="O2226" s="10">
        <v>2620</v>
      </c>
      <c r="P2226" s="10">
        <v>3160</v>
      </c>
      <c r="Q2226" t="str">
        <f>VLOOKUP(I2226,'CoC Range'!A$2:B$4899,2,FALSE())</f>
        <v>OR-505</v>
      </c>
      <c r="R2226">
        <f>IF(VLOOKUP(Q2226,'CoC Range'!B$2:C$4899,2,FALSE())="",1,0.5)</f>
        <v>1</v>
      </c>
    </row>
    <row r="2227" spans="1:18" ht="14.25" customHeight="1" x14ac:dyDescent="0.35">
      <c r="A2227" t="s">
        <v>14564</v>
      </c>
      <c r="B2227" t="s">
        <v>14565</v>
      </c>
      <c r="C2227" t="s">
        <v>14606</v>
      </c>
      <c r="D2227" t="s">
        <v>3397</v>
      </c>
      <c r="F2227">
        <v>1</v>
      </c>
      <c r="G2227" t="s">
        <v>14607</v>
      </c>
      <c r="H2227" t="s">
        <v>14608</v>
      </c>
      <c r="I2227">
        <v>41029</v>
      </c>
      <c r="J2227">
        <v>222604</v>
      </c>
      <c r="K2227">
        <v>222604</v>
      </c>
      <c r="L2227" s="10">
        <v>1055</v>
      </c>
      <c r="M2227" s="10">
        <v>1229</v>
      </c>
      <c r="N2227" s="10">
        <v>1530</v>
      </c>
      <c r="O2227" s="10">
        <v>2128</v>
      </c>
      <c r="P2227" s="10">
        <v>2514</v>
      </c>
      <c r="Q2227" t="str">
        <f>VLOOKUP(I2227,'CoC Range'!A$2:B$4899,2,FALSE())</f>
        <v>OR-502</v>
      </c>
      <c r="R2227">
        <f>IF(VLOOKUP(Q2227,'CoC Range'!B$2:C$4899,2,FALSE())="",1,0.5)</f>
        <v>1</v>
      </c>
    </row>
    <row r="2228" spans="1:18" ht="14.25" customHeight="1" x14ac:dyDescent="0.35">
      <c r="A2228" t="s">
        <v>14564</v>
      </c>
      <c r="B2228" t="s">
        <v>14565</v>
      </c>
      <c r="C2228" t="s">
        <v>14609</v>
      </c>
      <c r="D2228" t="s">
        <v>3399</v>
      </c>
      <c r="F2228">
        <v>1</v>
      </c>
      <c r="G2228" t="s">
        <v>14610</v>
      </c>
      <c r="H2228" t="s">
        <v>14611</v>
      </c>
      <c r="I2228">
        <v>41031</v>
      </c>
      <c r="J2228">
        <v>24659</v>
      </c>
      <c r="K2228">
        <v>24659</v>
      </c>
      <c r="L2228" s="10">
        <v>939</v>
      </c>
      <c r="M2228" s="10">
        <v>945</v>
      </c>
      <c r="N2228" s="10">
        <v>1229</v>
      </c>
      <c r="O2228" s="10">
        <v>1709</v>
      </c>
      <c r="P2228" s="10">
        <v>1867</v>
      </c>
      <c r="Q2228" t="str">
        <f>VLOOKUP(I2228,'CoC Range'!A$2:B$4899,2,FALSE())</f>
        <v>OR-503</v>
      </c>
      <c r="R2228">
        <f>IF(VLOOKUP(Q2228,'CoC Range'!B$2:C$4899,2,FALSE())="",1,0.5)</f>
        <v>0.5</v>
      </c>
    </row>
    <row r="2229" spans="1:18" ht="14.25" customHeight="1" x14ac:dyDescent="0.35">
      <c r="A2229" t="s">
        <v>14564</v>
      </c>
      <c r="B2229" t="s">
        <v>14565</v>
      </c>
      <c r="C2229" t="s">
        <v>14612</v>
      </c>
      <c r="D2229" t="s">
        <v>6945</v>
      </c>
      <c r="F2229">
        <v>1</v>
      </c>
      <c r="G2229" t="s">
        <v>14613</v>
      </c>
      <c r="H2229" t="s">
        <v>14614</v>
      </c>
      <c r="I2229">
        <v>41033</v>
      </c>
      <c r="J2229">
        <v>87994</v>
      </c>
      <c r="K2229">
        <v>87994</v>
      </c>
      <c r="L2229" s="10">
        <v>940</v>
      </c>
      <c r="M2229" s="10">
        <v>1039</v>
      </c>
      <c r="N2229" s="10">
        <v>1363</v>
      </c>
      <c r="O2229" s="10">
        <v>1896</v>
      </c>
      <c r="P2229" s="10">
        <v>2014</v>
      </c>
      <c r="Q2229" t="str">
        <f>VLOOKUP(I2229,'CoC Range'!A$2:B$4899,2,FALSE())</f>
        <v>OR-505</v>
      </c>
      <c r="R2229">
        <f>IF(VLOOKUP(Q2229,'CoC Range'!B$2:C$4899,2,FALSE())="",1,0.5)</f>
        <v>1</v>
      </c>
    </row>
    <row r="2230" spans="1:18" ht="14.25" customHeight="1" x14ac:dyDescent="0.35">
      <c r="A2230" t="s">
        <v>14564</v>
      </c>
      <c r="B2230" t="s">
        <v>14565</v>
      </c>
      <c r="C2230" t="s">
        <v>14615</v>
      </c>
      <c r="D2230" t="s">
        <v>6947</v>
      </c>
      <c r="F2230">
        <v>0</v>
      </c>
      <c r="G2230" t="s">
        <v>14616</v>
      </c>
      <c r="H2230" t="s">
        <v>14617</v>
      </c>
      <c r="I2230">
        <v>41035</v>
      </c>
      <c r="J2230">
        <v>69506</v>
      </c>
      <c r="K2230">
        <v>69506</v>
      </c>
      <c r="L2230" s="10">
        <v>860</v>
      </c>
      <c r="M2230" s="10">
        <v>958</v>
      </c>
      <c r="N2230" s="10">
        <v>1247</v>
      </c>
      <c r="O2230" s="10">
        <v>1734</v>
      </c>
      <c r="P2230" s="10">
        <v>2092</v>
      </c>
      <c r="Q2230" t="str">
        <f>VLOOKUP(I2230,'CoC Range'!A$2:B$4899,2,FALSE())</f>
        <v>OR-505</v>
      </c>
      <c r="R2230">
        <f>IF(VLOOKUP(Q2230,'CoC Range'!B$2:C$4899,2,FALSE())="",1,0.5)</f>
        <v>1</v>
      </c>
    </row>
    <row r="2231" spans="1:18" ht="14.25" customHeight="1" x14ac:dyDescent="0.35">
      <c r="A2231" t="s">
        <v>14564</v>
      </c>
      <c r="B2231" t="s">
        <v>14565</v>
      </c>
      <c r="C2231" t="s">
        <v>14618</v>
      </c>
      <c r="D2231" t="s">
        <v>3715</v>
      </c>
      <c r="F2231">
        <v>0</v>
      </c>
      <c r="G2231" t="s">
        <v>14619</v>
      </c>
      <c r="H2231" t="s">
        <v>14620</v>
      </c>
      <c r="I2231">
        <v>41037</v>
      </c>
      <c r="J2231">
        <v>8201</v>
      </c>
      <c r="K2231">
        <v>8201</v>
      </c>
      <c r="L2231" s="10">
        <v>793</v>
      </c>
      <c r="M2231" s="10">
        <v>929</v>
      </c>
      <c r="N2231" s="10">
        <v>1150</v>
      </c>
      <c r="O2231" s="10">
        <v>1599</v>
      </c>
      <c r="P2231" s="10">
        <v>1929</v>
      </c>
      <c r="Q2231" t="str">
        <f>VLOOKUP(I2231,'CoC Range'!A$2:B$4899,2,FALSE())</f>
        <v>OR-505</v>
      </c>
      <c r="R2231">
        <f>IF(VLOOKUP(Q2231,'CoC Range'!B$2:C$4899,2,FALSE())="",1,0.5)</f>
        <v>1</v>
      </c>
    </row>
    <row r="2232" spans="1:18" ht="14.25" customHeight="1" x14ac:dyDescent="0.35">
      <c r="A2232" t="s">
        <v>14564</v>
      </c>
      <c r="B2232" t="s">
        <v>14565</v>
      </c>
      <c r="C2232" t="s">
        <v>14621</v>
      </c>
      <c r="D2232" t="s">
        <v>4924</v>
      </c>
      <c r="F2232">
        <v>1</v>
      </c>
      <c r="G2232" t="s">
        <v>14622</v>
      </c>
      <c r="H2232" t="s">
        <v>14623</v>
      </c>
      <c r="I2232">
        <v>41039</v>
      </c>
      <c r="J2232">
        <v>382218</v>
      </c>
      <c r="K2232">
        <v>382218</v>
      </c>
      <c r="L2232" s="10">
        <v>1223</v>
      </c>
      <c r="M2232" s="10">
        <v>1286</v>
      </c>
      <c r="N2232" s="10">
        <v>1688</v>
      </c>
      <c r="O2232" s="10">
        <v>2348</v>
      </c>
      <c r="P2232" s="10">
        <v>2832</v>
      </c>
      <c r="Q2232" t="str">
        <f>VLOOKUP(I2232,'CoC Range'!A$2:B$4899,2,FALSE())</f>
        <v>OR-500</v>
      </c>
      <c r="R2232">
        <f>IF(VLOOKUP(Q2232,'CoC Range'!B$2:C$4899,2,FALSE())="",1,0.5)</f>
        <v>0.5</v>
      </c>
    </row>
    <row r="2233" spans="1:18" ht="14.25" customHeight="1" x14ac:dyDescent="0.35">
      <c r="A2233" t="s">
        <v>14564</v>
      </c>
      <c r="B2233" t="s">
        <v>14565</v>
      </c>
      <c r="C2233" t="s">
        <v>14624</v>
      </c>
      <c r="D2233" t="s">
        <v>3619</v>
      </c>
      <c r="F2233">
        <v>0</v>
      </c>
      <c r="G2233" t="s">
        <v>14625</v>
      </c>
      <c r="H2233" t="s">
        <v>14626</v>
      </c>
      <c r="I2233">
        <v>41041</v>
      </c>
      <c r="J2233">
        <v>50334</v>
      </c>
      <c r="K2233">
        <v>50334</v>
      </c>
      <c r="L2233" s="10">
        <v>1121</v>
      </c>
      <c r="M2233" s="10">
        <v>1128</v>
      </c>
      <c r="N2233" s="10">
        <v>1480</v>
      </c>
      <c r="O2233" s="10">
        <v>2043</v>
      </c>
      <c r="P2233" s="10">
        <v>2483</v>
      </c>
      <c r="Q2233" t="str">
        <f>VLOOKUP(I2233,'CoC Range'!A$2:B$4899,2,FALSE())</f>
        <v>OR-505</v>
      </c>
      <c r="R2233">
        <f>IF(VLOOKUP(Q2233,'CoC Range'!B$2:C$4899,2,FALSE())="",1,0.5)</f>
        <v>1</v>
      </c>
    </row>
    <row r="2234" spans="1:18" ht="14.25" customHeight="1" x14ac:dyDescent="0.35">
      <c r="A2234" t="s">
        <v>14564</v>
      </c>
      <c r="B2234" t="s">
        <v>14565</v>
      </c>
      <c r="C2234" t="s">
        <v>14627</v>
      </c>
      <c r="D2234" t="s">
        <v>4778</v>
      </c>
      <c r="F2234">
        <v>1</v>
      </c>
      <c r="G2234" t="s">
        <v>14628</v>
      </c>
      <c r="H2234" t="s">
        <v>14629</v>
      </c>
      <c r="I2234">
        <v>41043</v>
      </c>
      <c r="J2234">
        <v>128598</v>
      </c>
      <c r="K2234">
        <v>128598</v>
      </c>
      <c r="L2234" s="10">
        <v>1034</v>
      </c>
      <c r="M2234" s="10">
        <v>1236</v>
      </c>
      <c r="N2234" s="10">
        <v>1500</v>
      </c>
      <c r="O2234" s="10">
        <v>2030</v>
      </c>
      <c r="P2234" s="10">
        <v>2356</v>
      </c>
      <c r="Q2234" t="str">
        <f>VLOOKUP(I2234,'CoC Range'!A$2:B$4899,2,FALSE())</f>
        <v>OR-505</v>
      </c>
      <c r="R2234">
        <f>IF(VLOOKUP(Q2234,'CoC Range'!B$2:C$4899,2,FALSE())="",1,0.5)</f>
        <v>1</v>
      </c>
    </row>
    <row r="2235" spans="1:18" ht="14.25" customHeight="1" x14ac:dyDescent="0.35">
      <c r="A2235" t="s">
        <v>14564</v>
      </c>
      <c r="B2235" t="s">
        <v>14565</v>
      </c>
      <c r="C2235" t="s">
        <v>14630</v>
      </c>
      <c r="D2235" t="s">
        <v>6953</v>
      </c>
      <c r="F2235">
        <v>0</v>
      </c>
      <c r="G2235" t="s">
        <v>14631</v>
      </c>
      <c r="H2235" t="s">
        <v>14632</v>
      </c>
      <c r="I2235">
        <v>41045</v>
      </c>
      <c r="J2235">
        <v>31538</v>
      </c>
      <c r="K2235">
        <v>31538</v>
      </c>
      <c r="L2235" s="10">
        <v>772</v>
      </c>
      <c r="M2235" s="10">
        <v>942</v>
      </c>
      <c r="N2235" s="10">
        <v>1081</v>
      </c>
      <c r="O2235" s="10">
        <v>1503</v>
      </c>
      <c r="P2235" s="10">
        <v>1813</v>
      </c>
      <c r="Q2235" t="str">
        <f>VLOOKUP(I2235,'CoC Range'!A$2:B$4899,2,FALSE())</f>
        <v>OR-505</v>
      </c>
      <c r="R2235">
        <f>IF(VLOOKUP(Q2235,'CoC Range'!B$2:C$4899,2,FALSE())="",1,0.5)</f>
        <v>1</v>
      </c>
    </row>
    <row r="2236" spans="1:18" ht="14.25" customHeight="1" x14ac:dyDescent="0.35">
      <c r="A2236" t="s">
        <v>14564</v>
      </c>
      <c r="B2236" t="s">
        <v>14565</v>
      </c>
      <c r="C2236" t="s">
        <v>14633</v>
      </c>
      <c r="D2236" t="s">
        <v>3419</v>
      </c>
      <c r="F2236">
        <v>1</v>
      </c>
      <c r="G2236" t="s">
        <v>14634</v>
      </c>
      <c r="H2236" t="s">
        <v>14635</v>
      </c>
      <c r="I2236">
        <v>41047</v>
      </c>
      <c r="J2236">
        <v>345815</v>
      </c>
      <c r="K2236">
        <v>345815</v>
      </c>
      <c r="L2236" s="10">
        <v>1181</v>
      </c>
      <c r="M2236" s="10">
        <v>1201</v>
      </c>
      <c r="N2236" s="10">
        <v>1560</v>
      </c>
      <c r="O2236" s="10">
        <v>2159</v>
      </c>
      <c r="P2236" s="10">
        <v>2338</v>
      </c>
      <c r="Q2236" t="str">
        <f>VLOOKUP(I2236,'CoC Range'!A$2:B$4899,2,FALSE())</f>
        <v>OR-504</v>
      </c>
      <c r="R2236">
        <f>IF(VLOOKUP(Q2236,'CoC Range'!B$2:C$4899,2,FALSE())="",1,0.5)</f>
        <v>0.5</v>
      </c>
    </row>
    <row r="2237" spans="1:18" ht="14.25" customHeight="1" x14ac:dyDescent="0.35">
      <c r="A2237" t="s">
        <v>14564</v>
      </c>
      <c r="B2237" t="s">
        <v>14565</v>
      </c>
      <c r="C2237" t="s">
        <v>14636</v>
      </c>
      <c r="D2237" t="s">
        <v>6759</v>
      </c>
      <c r="F2237">
        <v>0</v>
      </c>
      <c r="G2237" t="s">
        <v>14637</v>
      </c>
      <c r="H2237" t="s">
        <v>14638</v>
      </c>
      <c r="I2237">
        <v>41049</v>
      </c>
      <c r="J2237">
        <v>12140</v>
      </c>
      <c r="K2237">
        <v>12140</v>
      </c>
      <c r="L2237" s="10">
        <v>715</v>
      </c>
      <c r="M2237" s="10">
        <v>831</v>
      </c>
      <c r="N2237" s="10">
        <v>1027</v>
      </c>
      <c r="O2237" s="10">
        <v>1428</v>
      </c>
      <c r="P2237" s="10">
        <v>1723</v>
      </c>
      <c r="Q2237" t="str">
        <f>VLOOKUP(I2237,'CoC Range'!A$2:B$4899,2,FALSE())</f>
        <v>OR-505</v>
      </c>
      <c r="R2237">
        <f>IF(VLOOKUP(Q2237,'CoC Range'!B$2:C$4899,2,FALSE())="",1,0.5)</f>
        <v>1</v>
      </c>
    </row>
    <row r="2238" spans="1:18" ht="14.25" customHeight="1" x14ac:dyDescent="0.35">
      <c r="A2238" t="s">
        <v>14564</v>
      </c>
      <c r="B2238" t="s">
        <v>14565</v>
      </c>
      <c r="C2238" t="s">
        <v>14572</v>
      </c>
      <c r="D2238" t="s">
        <v>6957</v>
      </c>
      <c r="F2238">
        <v>1</v>
      </c>
      <c r="G2238" t="s">
        <v>14573</v>
      </c>
      <c r="H2238" t="s">
        <v>14639</v>
      </c>
      <c r="I2238">
        <v>41051</v>
      </c>
      <c r="J2238">
        <v>808098</v>
      </c>
      <c r="K2238">
        <v>808098</v>
      </c>
      <c r="L2238" s="10">
        <v>1570</v>
      </c>
      <c r="M2238" s="10">
        <v>1677</v>
      </c>
      <c r="N2238" s="10">
        <v>1922</v>
      </c>
      <c r="O2238" s="10">
        <v>2619</v>
      </c>
      <c r="P2238" s="10">
        <v>3109</v>
      </c>
      <c r="Q2238" t="str">
        <f>VLOOKUP(I2238,'CoC Range'!A$2:B$4899,2,FALSE())</f>
        <v>OR-501</v>
      </c>
      <c r="R2238">
        <f>IF(VLOOKUP(Q2238,'CoC Range'!B$2:C$4899,2,FALSE())="",1,0.5)</f>
        <v>1</v>
      </c>
    </row>
    <row r="2239" spans="1:18" ht="14.25" customHeight="1" x14ac:dyDescent="0.35">
      <c r="A2239" t="s">
        <v>14564</v>
      </c>
      <c r="B2239" t="s">
        <v>14565</v>
      </c>
      <c r="C2239" t="s">
        <v>14633</v>
      </c>
      <c r="D2239" t="s">
        <v>3647</v>
      </c>
      <c r="F2239">
        <v>1</v>
      </c>
      <c r="G2239" t="s">
        <v>14634</v>
      </c>
      <c r="H2239" t="s">
        <v>14640</v>
      </c>
      <c r="I2239">
        <v>41053</v>
      </c>
      <c r="J2239">
        <v>87600</v>
      </c>
      <c r="K2239">
        <v>87600</v>
      </c>
      <c r="L2239" s="10">
        <v>1181</v>
      </c>
      <c r="M2239" s="10">
        <v>1201</v>
      </c>
      <c r="N2239" s="10">
        <v>1560</v>
      </c>
      <c r="O2239" s="10">
        <v>2159</v>
      </c>
      <c r="P2239" s="10">
        <v>2338</v>
      </c>
      <c r="Q2239" t="str">
        <f>VLOOKUP(I2239,'CoC Range'!A$2:B$4899,2,FALSE())</f>
        <v>OR-504</v>
      </c>
      <c r="R2239">
        <f>IF(VLOOKUP(Q2239,'CoC Range'!B$2:C$4899,2,FALSE())="",1,0.5)</f>
        <v>0.5</v>
      </c>
    </row>
    <row r="2240" spans="1:18" ht="14.25" customHeight="1" x14ac:dyDescent="0.35">
      <c r="A2240" t="s">
        <v>14564</v>
      </c>
      <c r="B2240" t="s">
        <v>14565</v>
      </c>
      <c r="C2240" t="s">
        <v>14641</v>
      </c>
      <c r="D2240" t="s">
        <v>4989</v>
      </c>
      <c r="F2240">
        <v>0</v>
      </c>
      <c r="G2240" t="s">
        <v>14642</v>
      </c>
      <c r="H2240" t="s">
        <v>14643</v>
      </c>
      <c r="I2240">
        <v>41055</v>
      </c>
      <c r="J2240">
        <v>1900</v>
      </c>
      <c r="K2240">
        <v>1900</v>
      </c>
      <c r="L2240" s="10">
        <v>937</v>
      </c>
      <c r="M2240" s="10">
        <v>1026</v>
      </c>
      <c r="N2240" s="10">
        <v>1346</v>
      </c>
      <c r="O2240" s="10">
        <v>1677</v>
      </c>
      <c r="P2240" s="10">
        <v>2258</v>
      </c>
      <c r="Q2240" t="str">
        <f>VLOOKUP(I2240,'CoC Range'!A$2:B$4899,2,FALSE())</f>
        <v>OR-505</v>
      </c>
      <c r="R2240">
        <f>IF(VLOOKUP(Q2240,'CoC Range'!B$2:C$4899,2,FALSE())="",1,0.5)</f>
        <v>1</v>
      </c>
    </row>
    <row r="2241" spans="1:18" ht="14.25" customHeight="1" x14ac:dyDescent="0.35">
      <c r="A2241" t="s">
        <v>14564</v>
      </c>
      <c r="B2241" t="s">
        <v>14565</v>
      </c>
      <c r="C2241" t="s">
        <v>14644</v>
      </c>
      <c r="D2241" t="s">
        <v>6961</v>
      </c>
      <c r="F2241">
        <v>0</v>
      </c>
      <c r="G2241" t="s">
        <v>14645</v>
      </c>
      <c r="H2241" t="s">
        <v>14646</v>
      </c>
      <c r="I2241">
        <v>41057</v>
      </c>
      <c r="J2241">
        <v>27345</v>
      </c>
      <c r="K2241">
        <v>27345</v>
      </c>
      <c r="L2241" s="10">
        <v>1016</v>
      </c>
      <c r="M2241" s="10">
        <v>1136</v>
      </c>
      <c r="N2241" s="10">
        <v>1405</v>
      </c>
      <c r="O2241" s="10">
        <v>1954</v>
      </c>
      <c r="P2241" s="10">
        <v>2083</v>
      </c>
      <c r="Q2241" t="str">
        <f>VLOOKUP(I2241,'CoC Range'!A$2:B$4899,2,FALSE())</f>
        <v>OR-505</v>
      </c>
      <c r="R2241">
        <f>IF(VLOOKUP(Q2241,'CoC Range'!B$2:C$4899,2,FALSE())="",1,0.5)</f>
        <v>1</v>
      </c>
    </row>
    <row r="2242" spans="1:18" ht="14.25" customHeight="1" x14ac:dyDescent="0.35">
      <c r="A2242" t="s">
        <v>14564</v>
      </c>
      <c r="B2242" t="s">
        <v>14565</v>
      </c>
      <c r="C2242" t="s">
        <v>14647</v>
      </c>
      <c r="D2242" t="s">
        <v>6963</v>
      </c>
      <c r="F2242">
        <v>0</v>
      </c>
      <c r="G2242" t="s">
        <v>14648</v>
      </c>
      <c r="H2242" t="s">
        <v>14649</v>
      </c>
      <c r="I2242">
        <v>41059</v>
      </c>
      <c r="J2242">
        <v>79904</v>
      </c>
      <c r="K2242">
        <v>79904</v>
      </c>
      <c r="L2242" s="10">
        <v>856</v>
      </c>
      <c r="M2242" s="10">
        <v>946</v>
      </c>
      <c r="N2242" s="10">
        <v>1241</v>
      </c>
      <c r="O2242" s="10">
        <v>1726</v>
      </c>
      <c r="P2242" s="10">
        <v>2081</v>
      </c>
      <c r="Q2242" t="str">
        <f>VLOOKUP(I2242,'CoC Range'!A$2:B$4899,2,FALSE())</f>
        <v>OR-505</v>
      </c>
      <c r="R2242">
        <f>IF(VLOOKUP(Q2242,'CoC Range'!B$2:C$4899,2,FALSE())="",1,0.5)</f>
        <v>1</v>
      </c>
    </row>
    <row r="2243" spans="1:18" ht="14.25" customHeight="1" x14ac:dyDescent="0.35">
      <c r="A2243" t="s">
        <v>14564</v>
      </c>
      <c r="B2243" t="s">
        <v>14565</v>
      </c>
      <c r="C2243" t="s">
        <v>14650</v>
      </c>
      <c r="D2243" t="s">
        <v>3672</v>
      </c>
      <c r="F2243">
        <v>0</v>
      </c>
      <c r="G2243" t="s">
        <v>14651</v>
      </c>
      <c r="H2243" t="s">
        <v>14652</v>
      </c>
      <c r="I2243">
        <v>41061</v>
      </c>
      <c r="J2243">
        <v>26286</v>
      </c>
      <c r="K2243">
        <v>26286</v>
      </c>
      <c r="L2243" s="10">
        <v>843</v>
      </c>
      <c r="M2243" s="10">
        <v>980</v>
      </c>
      <c r="N2243" s="10">
        <v>1222</v>
      </c>
      <c r="O2243" s="10">
        <v>1700</v>
      </c>
      <c r="P2243" s="10">
        <v>2050</v>
      </c>
      <c r="Q2243" t="str">
        <f>VLOOKUP(I2243,'CoC Range'!A$2:B$4899,2,FALSE())</f>
        <v>OR-505</v>
      </c>
      <c r="R2243">
        <f>IF(VLOOKUP(Q2243,'CoC Range'!B$2:C$4899,2,FALSE())="",1,0.5)</f>
        <v>1</v>
      </c>
    </row>
    <row r="2244" spans="1:18" ht="14.25" customHeight="1" x14ac:dyDescent="0.35">
      <c r="A2244" t="s">
        <v>14564</v>
      </c>
      <c r="B2244" t="s">
        <v>14565</v>
      </c>
      <c r="C2244" t="s">
        <v>14653</v>
      </c>
      <c r="D2244" t="s">
        <v>6966</v>
      </c>
      <c r="F2244">
        <v>0</v>
      </c>
      <c r="G2244" t="s">
        <v>14654</v>
      </c>
      <c r="H2244" t="s">
        <v>14655</v>
      </c>
      <c r="I2244">
        <v>41063</v>
      </c>
      <c r="J2244">
        <v>7439</v>
      </c>
      <c r="K2244">
        <v>7439</v>
      </c>
      <c r="L2244" s="10">
        <v>800</v>
      </c>
      <c r="M2244" s="10">
        <v>942</v>
      </c>
      <c r="N2244" s="10">
        <v>1149</v>
      </c>
      <c r="O2244" s="10">
        <v>1598</v>
      </c>
      <c r="P2244" s="10">
        <v>1928</v>
      </c>
      <c r="Q2244" t="str">
        <f>VLOOKUP(I2244,'CoC Range'!A$2:B$4899,2,FALSE())</f>
        <v>OR-505</v>
      </c>
      <c r="R2244">
        <f>IF(VLOOKUP(Q2244,'CoC Range'!B$2:C$4899,2,FALSE())="",1,0.5)</f>
        <v>1</v>
      </c>
    </row>
    <row r="2245" spans="1:18" ht="14.25" customHeight="1" x14ac:dyDescent="0.35">
      <c r="A2245" t="s">
        <v>14564</v>
      </c>
      <c r="B2245" t="s">
        <v>14565</v>
      </c>
      <c r="C2245" t="s">
        <v>14656</v>
      </c>
      <c r="D2245" t="s">
        <v>6968</v>
      </c>
      <c r="F2245">
        <v>0</v>
      </c>
      <c r="G2245" t="s">
        <v>14657</v>
      </c>
      <c r="H2245" t="s">
        <v>14658</v>
      </c>
      <c r="I2245">
        <v>41065</v>
      </c>
      <c r="J2245">
        <v>26639</v>
      </c>
      <c r="K2245">
        <v>26639</v>
      </c>
      <c r="L2245" s="10">
        <v>1281</v>
      </c>
      <c r="M2245" s="10">
        <v>1289</v>
      </c>
      <c r="N2245" s="10">
        <v>1600</v>
      </c>
      <c r="O2245" s="10">
        <v>2225</v>
      </c>
      <c r="P2245" s="10">
        <v>2589</v>
      </c>
      <c r="Q2245" t="str">
        <f>VLOOKUP(I2245,'CoC Range'!A$2:B$4899,2,FALSE())</f>
        <v>OR-505</v>
      </c>
      <c r="R2245">
        <f>IF(VLOOKUP(Q2245,'CoC Range'!B$2:C$4899,2,FALSE())="",1,0.5)</f>
        <v>1</v>
      </c>
    </row>
    <row r="2246" spans="1:18" ht="14.25" customHeight="1" x14ac:dyDescent="0.35">
      <c r="A2246" t="s">
        <v>14564</v>
      </c>
      <c r="B2246" t="s">
        <v>14565</v>
      </c>
      <c r="C2246" t="s">
        <v>14572</v>
      </c>
      <c r="D2246" t="s">
        <v>3455</v>
      </c>
      <c r="F2246">
        <v>1</v>
      </c>
      <c r="G2246" t="s">
        <v>14573</v>
      </c>
      <c r="H2246" t="s">
        <v>14659</v>
      </c>
      <c r="I2246">
        <v>41067</v>
      </c>
      <c r="J2246">
        <v>599541</v>
      </c>
      <c r="K2246">
        <v>599541</v>
      </c>
      <c r="L2246" s="10">
        <v>1570</v>
      </c>
      <c r="M2246" s="10">
        <v>1677</v>
      </c>
      <c r="N2246" s="10">
        <v>1922</v>
      </c>
      <c r="O2246" s="10">
        <v>2619</v>
      </c>
      <c r="P2246" s="10">
        <v>3109</v>
      </c>
      <c r="Q2246" t="str">
        <f>VLOOKUP(I2246,'CoC Range'!A$2:B$4899,2,FALSE())</f>
        <v>OR-506</v>
      </c>
      <c r="R2246">
        <f>IF(VLOOKUP(Q2246,'CoC Range'!B$2:C$4899,2,FALSE())="",1,0.5)</f>
        <v>1</v>
      </c>
    </row>
    <row r="2247" spans="1:18" ht="14.25" customHeight="1" x14ac:dyDescent="0.35">
      <c r="A2247" t="s">
        <v>14564</v>
      </c>
      <c r="B2247" t="s">
        <v>14565</v>
      </c>
      <c r="C2247" t="s">
        <v>14660</v>
      </c>
      <c r="D2247" t="s">
        <v>4313</v>
      </c>
      <c r="F2247">
        <v>0</v>
      </c>
      <c r="G2247" t="s">
        <v>14661</v>
      </c>
      <c r="H2247" t="s">
        <v>14662</v>
      </c>
      <c r="I2247">
        <v>41069</v>
      </c>
      <c r="J2247">
        <v>1407</v>
      </c>
      <c r="K2247">
        <v>1407</v>
      </c>
      <c r="L2247" s="10">
        <v>703</v>
      </c>
      <c r="M2247" s="10">
        <v>770</v>
      </c>
      <c r="N2247" s="10">
        <v>1010</v>
      </c>
      <c r="O2247" s="10">
        <v>1405</v>
      </c>
      <c r="P2247" s="10">
        <v>1694</v>
      </c>
      <c r="Q2247" t="str">
        <f>VLOOKUP(I2247,'CoC Range'!A$2:B$4899,2,FALSE())</f>
        <v>OR-505</v>
      </c>
      <c r="R2247">
        <f>IF(VLOOKUP(Q2247,'CoC Range'!B$2:C$4899,2,FALSE())="",1,0.5)</f>
        <v>1</v>
      </c>
    </row>
    <row r="2248" spans="1:18" ht="14.25" customHeight="1" x14ac:dyDescent="0.35">
      <c r="A2248" t="s">
        <v>14564</v>
      </c>
      <c r="B2248" t="s">
        <v>14565</v>
      </c>
      <c r="C2248" t="s">
        <v>14572</v>
      </c>
      <c r="D2248" t="s">
        <v>6972</v>
      </c>
      <c r="F2248">
        <v>1</v>
      </c>
      <c r="G2248" t="s">
        <v>14573</v>
      </c>
      <c r="H2248" t="s">
        <v>14663</v>
      </c>
      <c r="I2248">
        <v>41071</v>
      </c>
      <c r="J2248">
        <v>107674</v>
      </c>
      <c r="K2248">
        <v>107674</v>
      </c>
      <c r="L2248" s="10">
        <v>1570</v>
      </c>
      <c r="M2248" s="10">
        <v>1677</v>
      </c>
      <c r="N2248" s="10">
        <v>1922</v>
      </c>
      <c r="O2248" s="10">
        <v>2619</v>
      </c>
      <c r="P2248" s="10">
        <v>3109</v>
      </c>
      <c r="Q2248" t="str">
        <f>VLOOKUP(I2248,'CoC Range'!A$2:B$4899,2,FALSE())</f>
        <v>OR-505</v>
      </c>
      <c r="R2248">
        <f>IF(VLOOKUP(Q2248,'CoC Range'!B$2:C$4899,2,FALSE())="",1,0.5)</f>
        <v>1</v>
      </c>
    </row>
    <row r="2249" spans="1:18" ht="14.25" customHeight="1" x14ac:dyDescent="0.35">
      <c r="A2249" t="s">
        <v>14664</v>
      </c>
      <c r="B2249" t="s">
        <v>14665</v>
      </c>
      <c r="C2249" t="s">
        <v>14666</v>
      </c>
      <c r="D2249" t="s">
        <v>3797</v>
      </c>
      <c r="F2249">
        <v>1</v>
      </c>
      <c r="G2249" t="s">
        <v>14667</v>
      </c>
      <c r="H2249" t="s">
        <v>14668</v>
      </c>
      <c r="I2249">
        <v>42001</v>
      </c>
      <c r="J2249">
        <v>104604</v>
      </c>
      <c r="K2249">
        <v>104604</v>
      </c>
      <c r="L2249" s="10">
        <v>1006</v>
      </c>
      <c r="M2249" s="10">
        <v>1099</v>
      </c>
      <c r="N2249" s="10">
        <v>1374</v>
      </c>
      <c r="O2249" s="10">
        <v>1834</v>
      </c>
      <c r="P2249" s="10">
        <v>1939</v>
      </c>
      <c r="Q2249" t="str">
        <f>VLOOKUP(I2249,'CoC Range'!A$2:B$4899,2,FALSE())</f>
        <v>PA-509</v>
      </c>
      <c r="R2249">
        <f>IF(VLOOKUP(Q2249,'CoC Range'!B$2:C$4899,2,FALSE())="",1,0.5)</f>
        <v>1</v>
      </c>
    </row>
    <row r="2250" spans="1:18" ht="14.25" customHeight="1" x14ac:dyDescent="0.35">
      <c r="A2250" t="s">
        <v>14664</v>
      </c>
      <c r="B2250" t="s">
        <v>14665</v>
      </c>
      <c r="C2250" t="s">
        <v>14669</v>
      </c>
      <c r="D2250" t="s">
        <v>6975</v>
      </c>
      <c r="F2250">
        <v>1</v>
      </c>
      <c r="G2250" t="s">
        <v>14670</v>
      </c>
      <c r="H2250" t="s">
        <v>14671</v>
      </c>
      <c r="I2250">
        <v>42003</v>
      </c>
      <c r="J2250">
        <v>1245310</v>
      </c>
      <c r="K2250">
        <v>1245310</v>
      </c>
      <c r="L2250" s="10">
        <v>1001</v>
      </c>
      <c r="M2250" s="10">
        <v>1077</v>
      </c>
      <c r="N2250" s="10">
        <v>1299</v>
      </c>
      <c r="O2250" s="10">
        <v>1661</v>
      </c>
      <c r="P2250" s="10">
        <v>1789</v>
      </c>
      <c r="Q2250" t="str">
        <f>VLOOKUP(I2250,'CoC Range'!A$2:B$4899,2,FALSE())</f>
        <v>PA-600</v>
      </c>
      <c r="R2250">
        <f>IF(VLOOKUP(Q2250,'CoC Range'!B$2:C$4899,2,FALSE())="",1,0.5)</f>
        <v>0.5</v>
      </c>
    </row>
    <row r="2251" spans="1:18" ht="14.25" customHeight="1" x14ac:dyDescent="0.35">
      <c r="A2251" t="s">
        <v>14664</v>
      </c>
      <c r="B2251" t="s">
        <v>14665</v>
      </c>
      <c r="C2251" t="s">
        <v>14672</v>
      </c>
      <c r="D2251" t="s">
        <v>6977</v>
      </c>
      <c r="F2251">
        <v>1</v>
      </c>
      <c r="G2251" t="s">
        <v>14673</v>
      </c>
      <c r="H2251" t="s">
        <v>14674</v>
      </c>
      <c r="I2251">
        <v>42005</v>
      </c>
      <c r="J2251">
        <v>65538</v>
      </c>
      <c r="K2251">
        <v>65538</v>
      </c>
      <c r="L2251" s="10">
        <v>691</v>
      </c>
      <c r="M2251" s="10">
        <v>767</v>
      </c>
      <c r="N2251" s="10">
        <v>1002</v>
      </c>
      <c r="O2251" s="10">
        <v>1300</v>
      </c>
      <c r="P2251" s="10">
        <v>1399</v>
      </c>
      <c r="Q2251" t="str">
        <f>VLOOKUP(I2251,'CoC Range'!A$2:B$4899,2,FALSE())</f>
        <v>PA-601</v>
      </c>
      <c r="R2251">
        <f>IF(VLOOKUP(Q2251,'CoC Range'!B$2:C$4899,2,FALSE())="",1,0.5)</f>
        <v>0.5</v>
      </c>
    </row>
    <row r="2252" spans="1:18" ht="14.25" customHeight="1" x14ac:dyDescent="0.35">
      <c r="A2252" t="s">
        <v>14664</v>
      </c>
      <c r="B2252" t="s">
        <v>14665</v>
      </c>
      <c r="C2252" t="s">
        <v>14669</v>
      </c>
      <c r="D2252" t="s">
        <v>6808</v>
      </c>
      <c r="F2252">
        <v>1</v>
      </c>
      <c r="G2252" t="s">
        <v>14670</v>
      </c>
      <c r="H2252" t="s">
        <v>14675</v>
      </c>
      <c r="I2252">
        <v>42007</v>
      </c>
      <c r="J2252">
        <v>167629</v>
      </c>
      <c r="K2252">
        <v>167629</v>
      </c>
      <c r="L2252" s="10">
        <v>1001</v>
      </c>
      <c r="M2252" s="10">
        <v>1077</v>
      </c>
      <c r="N2252" s="10">
        <v>1299</v>
      </c>
      <c r="O2252" s="10">
        <v>1661</v>
      </c>
      <c r="P2252" s="10">
        <v>1789</v>
      </c>
      <c r="Q2252" t="str">
        <f>VLOOKUP(I2252,'CoC Range'!A$2:B$4899,2,FALSE())</f>
        <v>PA-603</v>
      </c>
      <c r="R2252">
        <f>IF(VLOOKUP(Q2252,'CoC Range'!B$2:C$4899,2,FALSE())="",1,0.5)</f>
        <v>1</v>
      </c>
    </row>
    <row r="2253" spans="1:18" ht="14.25" customHeight="1" x14ac:dyDescent="0.35">
      <c r="A2253" t="s">
        <v>14664</v>
      </c>
      <c r="B2253" t="s">
        <v>14665</v>
      </c>
      <c r="C2253" t="s">
        <v>14676</v>
      </c>
      <c r="D2253" t="s">
        <v>6980</v>
      </c>
      <c r="F2253">
        <v>0</v>
      </c>
      <c r="G2253" t="s">
        <v>14677</v>
      </c>
      <c r="H2253" t="s">
        <v>14678</v>
      </c>
      <c r="I2253">
        <v>42009</v>
      </c>
      <c r="J2253">
        <v>47613</v>
      </c>
      <c r="K2253">
        <v>47613</v>
      </c>
      <c r="L2253" s="10">
        <v>677</v>
      </c>
      <c r="M2253" s="10">
        <v>742</v>
      </c>
      <c r="N2253" s="10">
        <v>973</v>
      </c>
      <c r="O2253" s="10">
        <v>1226</v>
      </c>
      <c r="P2253" s="10">
        <v>1476</v>
      </c>
      <c r="Q2253" t="str">
        <f>VLOOKUP(I2253,'CoC Range'!A$2:B$4899,2,FALSE())</f>
        <v>PA-509</v>
      </c>
      <c r="R2253">
        <f>IF(VLOOKUP(Q2253,'CoC Range'!B$2:C$4899,2,FALSE())="",1,0.5)</f>
        <v>1</v>
      </c>
    </row>
    <row r="2254" spans="1:18" ht="14.25" customHeight="1" x14ac:dyDescent="0.35">
      <c r="A2254" t="s">
        <v>14664</v>
      </c>
      <c r="B2254" t="s">
        <v>14665</v>
      </c>
      <c r="C2254" t="s">
        <v>14679</v>
      </c>
      <c r="D2254" t="s">
        <v>6982</v>
      </c>
      <c r="F2254">
        <v>1</v>
      </c>
      <c r="G2254" t="s">
        <v>14680</v>
      </c>
      <c r="H2254" t="s">
        <v>14681</v>
      </c>
      <c r="I2254">
        <v>42011</v>
      </c>
      <c r="J2254">
        <v>428483</v>
      </c>
      <c r="K2254">
        <v>428483</v>
      </c>
      <c r="L2254" s="10">
        <v>1086</v>
      </c>
      <c r="M2254" s="10">
        <v>1237</v>
      </c>
      <c r="N2254" s="10">
        <v>1575</v>
      </c>
      <c r="O2254" s="10">
        <v>1937</v>
      </c>
      <c r="P2254" s="10">
        <v>2085</v>
      </c>
      <c r="Q2254" t="str">
        <f>VLOOKUP(I2254,'CoC Range'!A$2:B$4899,2,FALSE())</f>
        <v>PA-506</v>
      </c>
      <c r="R2254">
        <f>IF(VLOOKUP(Q2254,'CoC Range'!B$2:C$4899,2,FALSE())="",1,0.5)</f>
        <v>1</v>
      </c>
    </row>
    <row r="2255" spans="1:18" ht="14.25" customHeight="1" x14ac:dyDescent="0.35">
      <c r="A2255" t="s">
        <v>14664</v>
      </c>
      <c r="B2255" t="s">
        <v>14665</v>
      </c>
      <c r="C2255" t="s">
        <v>14682</v>
      </c>
      <c r="D2255" t="s">
        <v>6984</v>
      </c>
      <c r="F2255">
        <v>1</v>
      </c>
      <c r="G2255" t="s">
        <v>14683</v>
      </c>
      <c r="H2255" t="s">
        <v>14684</v>
      </c>
      <c r="I2255">
        <v>42013</v>
      </c>
      <c r="J2255">
        <v>122640</v>
      </c>
      <c r="K2255">
        <v>122640</v>
      </c>
      <c r="L2255" s="10">
        <v>802</v>
      </c>
      <c r="M2255" s="10">
        <v>948</v>
      </c>
      <c r="N2255" s="10">
        <v>1138</v>
      </c>
      <c r="O2255" s="10">
        <v>1458</v>
      </c>
      <c r="P2255" s="10">
        <v>1705</v>
      </c>
      <c r="Q2255" t="str">
        <f>VLOOKUP(I2255,'CoC Range'!A$2:B$4899,2,FALSE())</f>
        <v>PA-509</v>
      </c>
      <c r="R2255">
        <f>IF(VLOOKUP(Q2255,'CoC Range'!B$2:C$4899,2,FALSE())="",1,0.5)</f>
        <v>1</v>
      </c>
    </row>
    <row r="2256" spans="1:18" ht="14.25" customHeight="1" x14ac:dyDescent="0.35">
      <c r="A2256" t="s">
        <v>14664</v>
      </c>
      <c r="B2256" t="s">
        <v>14665</v>
      </c>
      <c r="C2256" t="s">
        <v>14685</v>
      </c>
      <c r="D2256" t="s">
        <v>3948</v>
      </c>
      <c r="F2256">
        <v>0</v>
      </c>
      <c r="G2256" t="s">
        <v>14686</v>
      </c>
      <c r="H2256" t="s">
        <v>14687</v>
      </c>
      <c r="I2256">
        <v>42015</v>
      </c>
      <c r="J2256">
        <v>60159</v>
      </c>
      <c r="K2256">
        <v>60159</v>
      </c>
      <c r="L2256" s="10">
        <v>838</v>
      </c>
      <c r="M2256" s="10">
        <v>844</v>
      </c>
      <c r="N2256" s="10">
        <v>1066</v>
      </c>
      <c r="O2256" s="10">
        <v>1341</v>
      </c>
      <c r="P2256" s="10">
        <v>1522</v>
      </c>
      <c r="Q2256" t="str">
        <f>VLOOKUP(I2256,'CoC Range'!A$2:B$4899,2,FALSE())</f>
        <v>PA-504</v>
      </c>
      <c r="R2256">
        <f>IF(VLOOKUP(Q2256,'CoC Range'!B$2:C$4899,2,FALSE())="",1,0.5)</f>
        <v>1</v>
      </c>
    </row>
    <row r="2257" spans="1:18" ht="14.25" customHeight="1" x14ac:dyDescent="0.35">
      <c r="A2257" t="s">
        <v>14664</v>
      </c>
      <c r="B2257" t="s">
        <v>14665</v>
      </c>
      <c r="C2257" t="s">
        <v>9429</v>
      </c>
      <c r="D2257" t="s">
        <v>6987</v>
      </c>
      <c r="F2257">
        <v>1</v>
      </c>
      <c r="G2257" t="s">
        <v>9430</v>
      </c>
      <c r="H2257" t="s">
        <v>14688</v>
      </c>
      <c r="I2257">
        <v>42017</v>
      </c>
      <c r="J2257">
        <v>645163</v>
      </c>
      <c r="K2257">
        <v>645163</v>
      </c>
      <c r="L2257" s="10">
        <v>1397</v>
      </c>
      <c r="M2257" s="10">
        <v>1520</v>
      </c>
      <c r="N2257" s="10">
        <v>1810</v>
      </c>
      <c r="O2257" s="10">
        <v>2170</v>
      </c>
      <c r="P2257" s="10">
        <v>2423</v>
      </c>
      <c r="Q2257" t="str">
        <f>VLOOKUP(I2257,'CoC Range'!A$2:B$4899,2,FALSE())</f>
        <v>PA-511</v>
      </c>
      <c r="R2257">
        <f>IF(VLOOKUP(Q2257,'CoC Range'!B$2:C$4899,2,FALSE())="",1,0.5)</f>
        <v>1</v>
      </c>
    </row>
    <row r="2258" spans="1:18" ht="14.25" customHeight="1" x14ac:dyDescent="0.35">
      <c r="A2258" t="s">
        <v>14664</v>
      </c>
      <c r="B2258" t="s">
        <v>14665</v>
      </c>
      <c r="C2258" t="s">
        <v>14669</v>
      </c>
      <c r="D2258" t="s">
        <v>3339</v>
      </c>
      <c r="F2258">
        <v>1</v>
      </c>
      <c r="G2258" t="s">
        <v>14670</v>
      </c>
      <c r="H2258" t="s">
        <v>14689</v>
      </c>
      <c r="I2258">
        <v>42019</v>
      </c>
      <c r="J2258">
        <v>194562</v>
      </c>
      <c r="K2258">
        <v>194562</v>
      </c>
      <c r="L2258" s="10">
        <v>1001</v>
      </c>
      <c r="M2258" s="10">
        <v>1077</v>
      </c>
      <c r="N2258" s="10">
        <v>1299</v>
      </c>
      <c r="O2258" s="10">
        <v>1661</v>
      </c>
      <c r="P2258" s="10">
        <v>1789</v>
      </c>
      <c r="Q2258" t="str">
        <f>VLOOKUP(I2258,'CoC Range'!A$2:B$4899,2,FALSE())</f>
        <v>PA-601</v>
      </c>
      <c r="R2258">
        <f>IF(VLOOKUP(Q2258,'CoC Range'!B$2:C$4899,2,FALSE())="",1,0.5)</f>
        <v>0.5</v>
      </c>
    </row>
    <row r="2259" spans="1:18" ht="14.25" customHeight="1" x14ac:dyDescent="0.35">
      <c r="A2259" t="s">
        <v>14664</v>
      </c>
      <c r="B2259" t="s">
        <v>14665</v>
      </c>
      <c r="C2259" t="s">
        <v>14690</v>
      </c>
      <c r="D2259" t="s">
        <v>6990</v>
      </c>
      <c r="F2259">
        <v>1</v>
      </c>
      <c r="G2259" t="s">
        <v>14691</v>
      </c>
      <c r="H2259" t="s">
        <v>14692</v>
      </c>
      <c r="I2259">
        <v>42021</v>
      </c>
      <c r="J2259">
        <v>133263</v>
      </c>
      <c r="K2259">
        <v>133263</v>
      </c>
      <c r="L2259" s="10">
        <v>840</v>
      </c>
      <c r="M2259" s="10">
        <v>846</v>
      </c>
      <c r="N2259" s="10">
        <v>1035</v>
      </c>
      <c r="O2259" s="10">
        <v>1431</v>
      </c>
      <c r="P2259" s="10">
        <v>1484</v>
      </c>
      <c r="Q2259" t="str">
        <f>VLOOKUP(I2259,'CoC Range'!A$2:B$4899,2,FALSE())</f>
        <v>PA-509</v>
      </c>
      <c r="R2259">
        <f>IF(VLOOKUP(Q2259,'CoC Range'!B$2:C$4899,2,FALSE())="",1,0.5)</f>
        <v>1</v>
      </c>
    </row>
    <row r="2260" spans="1:18" ht="14.25" customHeight="1" x14ac:dyDescent="0.35">
      <c r="A2260" t="s">
        <v>14664</v>
      </c>
      <c r="B2260" t="s">
        <v>14665</v>
      </c>
      <c r="C2260" t="s">
        <v>14693</v>
      </c>
      <c r="D2260" t="s">
        <v>6992</v>
      </c>
      <c r="F2260">
        <v>0</v>
      </c>
      <c r="G2260" t="s">
        <v>14694</v>
      </c>
      <c r="H2260" t="s">
        <v>14695</v>
      </c>
      <c r="I2260">
        <v>42023</v>
      </c>
      <c r="J2260">
        <v>4536</v>
      </c>
      <c r="K2260">
        <v>4536</v>
      </c>
      <c r="L2260" s="10">
        <v>714</v>
      </c>
      <c r="M2260" s="10">
        <v>748</v>
      </c>
      <c r="N2260" s="10">
        <v>981</v>
      </c>
      <c r="O2260" s="10">
        <v>1179</v>
      </c>
      <c r="P2260" s="10">
        <v>1453</v>
      </c>
      <c r="Q2260" t="str">
        <f>VLOOKUP(I2260,'CoC Range'!A$2:B$4899,2,FALSE())</f>
        <v>PA-601</v>
      </c>
      <c r="R2260">
        <f>IF(VLOOKUP(Q2260,'CoC Range'!B$2:C$4899,2,FALSE())="",1,0.5)</f>
        <v>0.5</v>
      </c>
    </row>
    <row r="2261" spans="1:18" ht="14.25" customHeight="1" x14ac:dyDescent="0.35">
      <c r="A2261" t="s">
        <v>14664</v>
      </c>
      <c r="B2261" t="s">
        <v>14665</v>
      </c>
      <c r="C2261" t="s">
        <v>14696</v>
      </c>
      <c r="D2261" t="s">
        <v>5986</v>
      </c>
      <c r="F2261">
        <v>1</v>
      </c>
      <c r="G2261" t="s">
        <v>14697</v>
      </c>
      <c r="H2261" t="s">
        <v>14698</v>
      </c>
      <c r="I2261">
        <v>42025</v>
      </c>
      <c r="J2261">
        <v>65018</v>
      </c>
      <c r="K2261">
        <v>65018</v>
      </c>
      <c r="L2261" s="10">
        <v>1130</v>
      </c>
      <c r="M2261" s="10">
        <v>1341</v>
      </c>
      <c r="N2261" s="10">
        <v>1634</v>
      </c>
      <c r="O2261" s="10">
        <v>2087</v>
      </c>
      <c r="P2261" s="10">
        <v>2195</v>
      </c>
      <c r="Q2261" t="str">
        <f>VLOOKUP(I2261,'CoC Range'!A$2:B$4899,2,FALSE())</f>
        <v>PA-509</v>
      </c>
      <c r="R2261">
        <f>IF(VLOOKUP(Q2261,'CoC Range'!B$2:C$4899,2,FALSE())="",1,0.5)</f>
        <v>1</v>
      </c>
    </row>
    <row r="2262" spans="1:18" ht="14.25" customHeight="1" x14ac:dyDescent="0.35">
      <c r="A2262" t="s">
        <v>14664</v>
      </c>
      <c r="B2262" t="s">
        <v>14665</v>
      </c>
      <c r="C2262" t="s">
        <v>14699</v>
      </c>
      <c r="D2262" t="s">
        <v>6995</v>
      </c>
      <c r="F2262">
        <v>1</v>
      </c>
      <c r="G2262" t="s">
        <v>14700</v>
      </c>
      <c r="H2262" t="s">
        <v>14701</v>
      </c>
      <c r="I2262">
        <v>42027</v>
      </c>
      <c r="J2262">
        <v>158665</v>
      </c>
      <c r="K2262">
        <v>158665</v>
      </c>
      <c r="L2262" s="10">
        <v>1187</v>
      </c>
      <c r="M2262" s="10">
        <v>1194</v>
      </c>
      <c r="N2262" s="10">
        <v>1406</v>
      </c>
      <c r="O2262" s="10">
        <v>1760</v>
      </c>
      <c r="P2262" s="10">
        <v>1862</v>
      </c>
      <c r="Q2262" t="str">
        <f>VLOOKUP(I2262,'CoC Range'!A$2:B$4899,2,FALSE())</f>
        <v>PA-509</v>
      </c>
      <c r="R2262">
        <f>IF(VLOOKUP(Q2262,'CoC Range'!B$2:C$4899,2,FALSE())="",1,0.5)</f>
        <v>1</v>
      </c>
    </row>
    <row r="2263" spans="1:18" ht="14.25" customHeight="1" x14ac:dyDescent="0.35">
      <c r="A2263" t="s">
        <v>14664</v>
      </c>
      <c r="B2263" t="s">
        <v>14665</v>
      </c>
      <c r="C2263" t="s">
        <v>9429</v>
      </c>
      <c r="D2263" t="s">
        <v>6997</v>
      </c>
      <c r="F2263">
        <v>1</v>
      </c>
      <c r="G2263" t="s">
        <v>9430</v>
      </c>
      <c r="H2263" t="s">
        <v>14702</v>
      </c>
      <c r="I2263">
        <v>42029</v>
      </c>
      <c r="J2263">
        <v>536474</v>
      </c>
      <c r="K2263">
        <v>536474</v>
      </c>
      <c r="L2263" s="10">
        <v>1397</v>
      </c>
      <c r="M2263" s="10">
        <v>1520</v>
      </c>
      <c r="N2263" s="10">
        <v>1810</v>
      </c>
      <c r="O2263" s="10">
        <v>2170</v>
      </c>
      <c r="P2263" s="10">
        <v>2423</v>
      </c>
      <c r="Q2263" t="str">
        <f>VLOOKUP(I2263,'CoC Range'!A$2:B$4899,2,FALSE())</f>
        <v>PA-505</v>
      </c>
      <c r="R2263">
        <f>IF(VLOOKUP(Q2263,'CoC Range'!B$2:C$4899,2,FALSE())="",1,0.5)</f>
        <v>1</v>
      </c>
    </row>
    <row r="2264" spans="1:18" ht="14.25" customHeight="1" x14ac:dyDescent="0.35">
      <c r="A2264" t="s">
        <v>14664</v>
      </c>
      <c r="B2264" t="s">
        <v>14665</v>
      </c>
      <c r="C2264" t="s">
        <v>14703</v>
      </c>
      <c r="D2264" t="s">
        <v>6999</v>
      </c>
      <c r="F2264">
        <v>0</v>
      </c>
      <c r="G2264" t="s">
        <v>14704</v>
      </c>
      <c r="H2264" t="s">
        <v>14705</v>
      </c>
      <c r="I2264">
        <v>42031</v>
      </c>
      <c r="J2264">
        <v>37489</v>
      </c>
      <c r="K2264">
        <v>37489</v>
      </c>
      <c r="L2264" s="10">
        <v>757</v>
      </c>
      <c r="M2264" s="10">
        <v>762</v>
      </c>
      <c r="N2264" s="10">
        <v>973</v>
      </c>
      <c r="O2264" s="10">
        <v>1182</v>
      </c>
      <c r="P2264" s="10">
        <v>1632</v>
      </c>
      <c r="Q2264" t="str">
        <f>VLOOKUP(I2264,'CoC Range'!A$2:B$4899,2,FALSE())</f>
        <v>PA-601</v>
      </c>
      <c r="R2264">
        <f>IF(VLOOKUP(Q2264,'CoC Range'!B$2:C$4899,2,FALSE())="",1,0.5)</f>
        <v>0.5</v>
      </c>
    </row>
    <row r="2265" spans="1:18" ht="14.25" customHeight="1" x14ac:dyDescent="0.35">
      <c r="A2265" t="s">
        <v>14664</v>
      </c>
      <c r="B2265" t="s">
        <v>14665</v>
      </c>
      <c r="C2265" t="s">
        <v>14706</v>
      </c>
      <c r="D2265" t="s">
        <v>7001</v>
      </c>
      <c r="F2265">
        <v>0</v>
      </c>
      <c r="G2265" t="s">
        <v>14707</v>
      </c>
      <c r="H2265" t="s">
        <v>14708</v>
      </c>
      <c r="I2265">
        <v>42033</v>
      </c>
      <c r="J2265">
        <v>79707</v>
      </c>
      <c r="K2265">
        <v>79707</v>
      </c>
      <c r="L2265" s="10">
        <v>721</v>
      </c>
      <c r="M2265" s="10">
        <v>779</v>
      </c>
      <c r="N2265" s="10">
        <v>975</v>
      </c>
      <c r="O2265" s="10">
        <v>1289</v>
      </c>
      <c r="P2265" s="10">
        <v>1293</v>
      </c>
      <c r="Q2265" t="str">
        <f>VLOOKUP(I2265,'CoC Range'!A$2:B$4899,2,FALSE())</f>
        <v>PA-601</v>
      </c>
      <c r="R2265">
        <f>IF(VLOOKUP(Q2265,'CoC Range'!B$2:C$4899,2,FALSE())="",1,0.5)</f>
        <v>0.5</v>
      </c>
    </row>
    <row r="2266" spans="1:18" ht="14.25" customHeight="1" x14ac:dyDescent="0.35">
      <c r="A2266" t="s">
        <v>14664</v>
      </c>
      <c r="B2266" t="s">
        <v>14665</v>
      </c>
      <c r="C2266" t="s">
        <v>14709</v>
      </c>
      <c r="D2266" t="s">
        <v>4432</v>
      </c>
      <c r="F2266">
        <v>0</v>
      </c>
      <c r="G2266" t="s">
        <v>14710</v>
      </c>
      <c r="H2266" t="s">
        <v>14711</v>
      </c>
      <c r="I2266">
        <v>42035</v>
      </c>
      <c r="J2266">
        <v>37860</v>
      </c>
      <c r="K2266">
        <v>37860</v>
      </c>
      <c r="L2266" s="10">
        <v>770</v>
      </c>
      <c r="M2266" s="10">
        <v>775</v>
      </c>
      <c r="N2266" s="10">
        <v>995</v>
      </c>
      <c r="O2266" s="10">
        <v>1258</v>
      </c>
      <c r="P2266" s="10">
        <v>1669</v>
      </c>
      <c r="Q2266" t="str">
        <f>VLOOKUP(I2266,'CoC Range'!A$2:B$4899,2,FALSE())</f>
        <v>PA-509</v>
      </c>
      <c r="R2266">
        <f>IF(VLOOKUP(Q2266,'CoC Range'!B$2:C$4899,2,FALSE())="",1,0.5)</f>
        <v>1</v>
      </c>
    </row>
    <row r="2267" spans="1:18" ht="14.25" customHeight="1" x14ac:dyDescent="0.35">
      <c r="A2267" t="s">
        <v>14664</v>
      </c>
      <c r="B2267" t="s">
        <v>14665</v>
      </c>
      <c r="C2267" t="s">
        <v>14712</v>
      </c>
      <c r="D2267" t="s">
        <v>3574</v>
      </c>
      <c r="F2267">
        <v>0</v>
      </c>
      <c r="G2267" t="s">
        <v>14713</v>
      </c>
      <c r="H2267" t="s">
        <v>14714</v>
      </c>
      <c r="I2267">
        <v>42037</v>
      </c>
      <c r="J2267">
        <v>64924</v>
      </c>
      <c r="K2267">
        <v>64924</v>
      </c>
      <c r="L2267" s="10">
        <v>786</v>
      </c>
      <c r="M2267" s="10">
        <v>941</v>
      </c>
      <c r="N2267" s="10">
        <v>1140</v>
      </c>
      <c r="O2267" s="10">
        <v>1367</v>
      </c>
      <c r="P2267" s="10">
        <v>1572</v>
      </c>
      <c r="Q2267" t="str">
        <f>VLOOKUP(I2267,'CoC Range'!A$2:B$4899,2,FALSE())</f>
        <v>PA-509</v>
      </c>
      <c r="R2267">
        <f>IF(VLOOKUP(Q2267,'CoC Range'!B$2:C$4899,2,FALSE())="",1,0.5)</f>
        <v>1</v>
      </c>
    </row>
    <row r="2268" spans="1:18" ht="14.25" customHeight="1" x14ac:dyDescent="0.35">
      <c r="A2268" t="s">
        <v>14664</v>
      </c>
      <c r="B2268" t="s">
        <v>14665</v>
      </c>
      <c r="C2268" t="s">
        <v>14715</v>
      </c>
      <c r="D2268" t="s">
        <v>3580</v>
      </c>
      <c r="F2268">
        <v>0</v>
      </c>
      <c r="G2268" t="s">
        <v>14716</v>
      </c>
      <c r="H2268" t="s">
        <v>14717</v>
      </c>
      <c r="I2268">
        <v>42039</v>
      </c>
      <c r="J2268">
        <v>83876</v>
      </c>
      <c r="K2268">
        <v>83876</v>
      </c>
      <c r="L2268" s="10">
        <v>723</v>
      </c>
      <c r="M2268" s="10">
        <v>787</v>
      </c>
      <c r="N2268" s="10">
        <v>973</v>
      </c>
      <c r="O2268" s="10">
        <v>1306</v>
      </c>
      <c r="P2268" s="10">
        <v>1476</v>
      </c>
      <c r="Q2268" t="str">
        <f>VLOOKUP(I2268,'CoC Range'!A$2:B$4899,2,FALSE())</f>
        <v>PA-601</v>
      </c>
      <c r="R2268">
        <f>IF(VLOOKUP(Q2268,'CoC Range'!B$2:C$4899,2,FALSE())="",1,0.5)</f>
        <v>0.5</v>
      </c>
    </row>
    <row r="2269" spans="1:18" ht="14.25" customHeight="1" x14ac:dyDescent="0.35">
      <c r="A2269" t="s">
        <v>14664</v>
      </c>
      <c r="B2269" t="s">
        <v>14665</v>
      </c>
      <c r="C2269" t="s">
        <v>14718</v>
      </c>
      <c r="D2269" t="s">
        <v>4438</v>
      </c>
      <c r="F2269">
        <v>1</v>
      </c>
      <c r="G2269" t="s">
        <v>14719</v>
      </c>
      <c r="H2269" t="s">
        <v>14720</v>
      </c>
      <c r="I2269">
        <v>42041</v>
      </c>
      <c r="J2269">
        <v>261269</v>
      </c>
      <c r="K2269">
        <v>261269</v>
      </c>
      <c r="L2269" s="10">
        <v>1058</v>
      </c>
      <c r="M2269" s="10">
        <v>1212</v>
      </c>
      <c r="N2269" s="10">
        <v>1493</v>
      </c>
      <c r="O2269" s="10">
        <v>1920</v>
      </c>
      <c r="P2269" s="10">
        <v>1977</v>
      </c>
      <c r="Q2269" t="str">
        <f>VLOOKUP(I2269,'CoC Range'!A$2:B$4899,2,FALSE())</f>
        <v>PA-509</v>
      </c>
      <c r="R2269">
        <f>IF(VLOOKUP(Q2269,'CoC Range'!B$2:C$4899,2,FALSE())="",1,0.5)</f>
        <v>1</v>
      </c>
    </row>
    <row r="2270" spans="1:18" ht="14.25" customHeight="1" x14ac:dyDescent="0.35">
      <c r="A2270" t="s">
        <v>14664</v>
      </c>
      <c r="B2270" t="s">
        <v>14665</v>
      </c>
      <c r="C2270" t="s">
        <v>14718</v>
      </c>
      <c r="D2270" t="s">
        <v>7007</v>
      </c>
      <c r="F2270">
        <v>1</v>
      </c>
      <c r="G2270" t="s">
        <v>14719</v>
      </c>
      <c r="H2270" t="s">
        <v>14721</v>
      </c>
      <c r="I2270">
        <v>42043</v>
      </c>
      <c r="J2270">
        <v>286108</v>
      </c>
      <c r="K2270">
        <v>286108</v>
      </c>
      <c r="L2270" s="10">
        <v>1058</v>
      </c>
      <c r="M2270" s="10">
        <v>1212</v>
      </c>
      <c r="N2270" s="10">
        <v>1493</v>
      </c>
      <c r="O2270" s="10">
        <v>1920</v>
      </c>
      <c r="P2270" s="10">
        <v>1977</v>
      </c>
      <c r="Q2270" t="str">
        <f>VLOOKUP(I2270,'CoC Range'!A$2:B$4899,2,FALSE())</f>
        <v>PA-501</v>
      </c>
      <c r="R2270">
        <f>IF(VLOOKUP(Q2270,'CoC Range'!B$2:C$4899,2,FALSE())="",1,0.5)</f>
        <v>1</v>
      </c>
    </row>
    <row r="2271" spans="1:18" ht="14.25" customHeight="1" x14ac:dyDescent="0.35">
      <c r="A2271" t="s">
        <v>14664</v>
      </c>
      <c r="B2271" t="s">
        <v>14665</v>
      </c>
      <c r="C2271" t="s">
        <v>9429</v>
      </c>
      <c r="D2271" t="s">
        <v>4590</v>
      </c>
      <c r="F2271">
        <v>1</v>
      </c>
      <c r="G2271" t="s">
        <v>9430</v>
      </c>
      <c r="H2271" t="s">
        <v>14722</v>
      </c>
      <c r="I2271">
        <v>42045</v>
      </c>
      <c r="J2271">
        <v>575312</v>
      </c>
      <c r="K2271">
        <v>575312</v>
      </c>
      <c r="L2271" s="10">
        <v>1397</v>
      </c>
      <c r="M2271" s="10">
        <v>1520</v>
      </c>
      <c r="N2271" s="10">
        <v>1810</v>
      </c>
      <c r="O2271" s="10">
        <v>2170</v>
      </c>
      <c r="P2271" s="10">
        <v>2423</v>
      </c>
      <c r="Q2271" t="str">
        <f>VLOOKUP(I2271,'CoC Range'!A$2:B$4899,2,FALSE())</f>
        <v>PA-502</v>
      </c>
      <c r="R2271">
        <f>IF(VLOOKUP(Q2271,'CoC Range'!B$2:C$4899,2,FALSE())="",1,0.5)</f>
        <v>1</v>
      </c>
    </row>
    <row r="2272" spans="1:18" ht="14.25" customHeight="1" x14ac:dyDescent="0.35">
      <c r="A2272" t="s">
        <v>14664</v>
      </c>
      <c r="B2272" t="s">
        <v>14665</v>
      </c>
      <c r="C2272" t="s">
        <v>14723</v>
      </c>
      <c r="D2272" t="s">
        <v>4881</v>
      </c>
      <c r="F2272">
        <v>0</v>
      </c>
      <c r="G2272" t="s">
        <v>14724</v>
      </c>
      <c r="H2272" t="s">
        <v>14725</v>
      </c>
      <c r="I2272">
        <v>42047</v>
      </c>
      <c r="J2272">
        <v>30886</v>
      </c>
      <c r="K2272">
        <v>30886</v>
      </c>
      <c r="L2272" s="10">
        <v>708</v>
      </c>
      <c r="M2272" s="10">
        <v>825</v>
      </c>
      <c r="N2272" s="10">
        <v>973</v>
      </c>
      <c r="O2272" s="10">
        <v>1283</v>
      </c>
      <c r="P2272" s="10">
        <v>1288</v>
      </c>
      <c r="Q2272" t="str">
        <f>VLOOKUP(I2272,'CoC Range'!A$2:B$4899,2,FALSE())</f>
        <v>PA-509</v>
      </c>
      <c r="R2272">
        <f>IF(VLOOKUP(Q2272,'CoC Range'!B$2:C$4899,2,FALSE())="",1,0.5)</f>
        <v>1</v>
      </c>
    </row>
    <row r="2273" spans="1:18" ht="14.25" customHeight="1" x14ac:dyDescent="0.35">
      <c r="A2273" t="s">
        <v>14664</v>
      </c>
      <c r="B2273" t="s">
        <v>14665</v>
      </c>
      <c r="C2273" t="s">
        <v>14726</v>
      </c>
      <c r="D2273" t="s">
        <v>6361</v>
      </c>
      <c r="F2273">
        <v>1</v>
      </c>
      <c r="G2273" t="s">
        <v>14727</v>
      </c>
      <c r="H2273" t="s">
        <v>14728</v>
      </c>
      <c r="I2273">
        <v>42049</v>
      </c>
      <c r="J2273">
        <v>270495</v>
      </c>
      <c r="K2273">
        <v>270495</v>
      </c>
      <c r="L2273" s="10">
        <v>836</v>
      </c>
      <c r="M2273" s="10">
        <v>945</v>
      </c>
      <c r="N2273" s="10">
        <v>1212</v>
      </c>
      <c r="O2273" s="10">
        <v>1499</v>
      </c>
      <c r="P2273" s="10">
        <v>1683</v>
      </c>
      <c r="Q2273" t="str">
        <f>VLOOKUP(I2273,'CoC Range'!A$2:B$4899,2,FALSE())</f>
        <v>PA-605</v>
      </c>
      <c r="R2273">
        <f>IF(VLOOKUP(Q2273,'CoC Range'!B$2:C$4899,2,FALSE())="",1,0.5)</f>
        <v>1</v>
      </c>
    </row>
    <row r="2274" spans="1:18" ht="14.25" customHeight="1" x14ac:dyDescent="0.35">
      <c r="A2274" t="s">
        <v>14664</v>
      </c>
      <c r="B2274" t="s">
        <v>14665</v>
      </c>
      <c r="C2274" t="s">
        <v>14669</v>
      </c>
      <c r="D2274" t="s">
        <v>3383</v>
      </c>
      <c r="F2274">
        <v>1</v>
      </c>
      <c r="G2274" t="s">
        <v>14670</v>
      </c>
      <c r="H2274" t="s">
        <v>14729</v>
      </c>
      <c r="I2274">
        <v>42051</v>
      </c>
      <c r="J2274">
        <v>128417</v>
      </c>
      <c r="K2274">
        <v>128417</v>
      </c>
      <c r="L2274" s="10">
        <v>1001</v>
      </c>
      <c r="M2274" s="10">
        <v>1077</v>
      </c>
      <c r="N2274" s="10">
        <v>1299</v>
      </c>
      <c r="O2274" s="10">
        <v>1661</v>
      </c>
      <c r="P2274" s="10">
        <v>1789</v>
      </c>
      <c r="Q2274" t="str">
        <f>VLOOKUP(I2274,'CoC Range'!A$2:B$4899,2,FALSE())</f>
        <v>PA-601</v>
      </c>
      <c r="R2274">
        <f>IF(VLOOKUP(Q2274,'CoC Range'!B$2:C$4899,2,FALSE())="",1,0.5)</f>
        <v>0.5</v>
      </c>
    </row>
    <row r="2275" spans="1:18" ht="14.25" customHeight="1" x14ac:dyDescent="0.35">
      <c r="A2275" t="s">
        <v>14664</v>
      </c>
      <c r="B2275" t="s">
        <v>14665</v>
      </c>
      <c r="C2275" t="s">
        <v>14730</v>
      </c>
      <c r="D2275" t="s">
        <v>7013</v>
      </c>
      <c r="F2275">
        <v>0</v>
      </c>
      <c r="G2275" t="s">
        <v>14731</v>
      </c>
      <c r="H2275" t="s">
        <v>14732</v>
      </c>
      <c r="I2275">
        <v>42053</v>
      </c>
      <c r="J2275">
        <v>6959</v>
      </c>
      <c r="K2275">
        <v>6959</v>
      </c>
      <c r="L2275" s="10">
        <v>708</v>
      </c>
      <c r="M2275" s="10">
        <v>888</v>
      </c>
      <c r="N2275" s="10">
        <v>973</v>
      </c>
      <c r="O2275" s="10">
        <v>1236</v>
      </c>
      <c r="P2275" s="10">
        <v>1632</v>
      </c>
      <c r="Q2275" t="str">
        <f>VLOOKUP(I2275,'CoC Range'!A$2:B$4899,2,FALSE())</f>
        <v>PA-601</v>
      </c>
      <c r="R2275">
        <f>IF(VLOOKUP(Q2275,'CoC Range'!B$2:C$4899,2,FALSE())="",1,0.5)</f>
        <v>0.5</v>
      </c>
    </row>
    <row r="2276" spans="1:18" ht="14.25" customHeight="1" x14ac:dyDescent="0.35">
      <c r="A2276" t="s">
        <v>14664</v>
      </c>
      <c r="B2276" t="s">
        <v>14665</v>
      </c>
      <c r="C2276" t="s">
        <v>14733</v>
      </c>
      <c r="D2276" t="s">
        <v>3385</v>
      </c>
      <c r="F2276">
        <v>1</v>
      </c>
      <c r="G2276" t="s">
        <v>14734</v>
      </c>
      <c r="H2276" t="s">
        <v>14735</v>
      </c>
      <c r="I2276">
        <v>42055</v>
      </c>
      <c r="J2276">
        <v>156084</v>
      </c>
      <c r="K2276">
        <v>156084</v>
      </c>
      <c r="L2276" s="10">
        <v>1014</v>
      </c>
      <c r="M2276" s="10">
        <v>1119</v>
      </c>
      <c r="N2276" s="10">
        <v>1379</v>
      </c>
      <c r="O2276" s="10">
        <v>1825</v>
      </c>
      <c r="P2276" s="10">
        <v>1991</v>
      </c>
      <c r="Q2276" t="str">
        <f>VLOOKUP(I2276,'CoC Range'!A$2:B$4899,2,FALSE())</f>
        <v>PA-509</v>
      </c>
      <c r="R2276">
        <f>IF(VLOOKUP(Q2276,'CoC Range'!B$2:C$4899,2,FALSE())="",1,0.5)</f>
        <v>1</v>
      </c>
    </row>
    <row r="2277" spans="1:18" ht="14.25" customHeight="1" x14ac:dyDescent="0.35">
      <c r="A2277" t="s">
        <v>14664</v>
      </c>
      <c r="B2277" t="s">
        <v>14665</v>
      </c>
      <c r="C2277" t="s">
        <v>14736</v>
      </c>
      <c r="D2277" t="s">
        <v>3594</v>
      </c>
      <c r="F2277">
        <v>0</v>
      </c>
      <c r="G2277" t="s">
        <v>14737</v>
      </c>
      <c r="H2277" t="s">
        <v>14738</v>
      </c>
      <c r="I2277">
        <v>42057</v>
      </c>
      <c r="J2277">
        <v>14545</v>
      </c>
      <c r="K2277">
        <v>14545</v>
      </c>
      <c r="L2277" s="10">
        <v>708</v>
      </c>
      <c r="M2277" s="10">
        <v>751</v>
      </c>
      <c r="N2277" s="10">
        <v>973</v>
      </c>
      <c r="O2277" s="10">
        <v>1167</v>
      </c>
      <c r="P2277" s="10">
        <v>1548</v>
      </c>
      <c r="Q2277" t="str">
        <f>VLOOKUP(I2277,'CoC Range'!A$2:B$4899,2,FALSE())</f>
        <v>PA-509</v>
      </c>
      <c r="R2277">
        <f>IF(VLOOKUP(Q2277,'CoC Range'!B$2:C$4899,2,FALSE())="",1,0.5)</f>
        <v>1</v>
      </c>
    </row>
    <row r="2278" spans="1:18" ht="14.25" customHeight="1" x14ac:dyDescent="0.35">
      <c r="A2278" t="s">
        <v>14664</v>
      </c>
      <c r="B2278" t="s">
        <v>14665</v>
      </c>
      <c r="C2278" t="s">
        <v>14739</v>
      </c>
      <c r="D2278" t="s">
        <v>3389</v>
      </c>
      <c r="F2278">
        <v>0</v>
      </c>
      <c r="G2278" t="s">
        <v>14740</v>
      </c>
      <c r="H2278" t="s">
        <v>14741</v>
      </c>
      <c r="I2278">
        <v>42059</v>
      </c>
      <c r="J2278">
        <v>35781</v>
      </c>
      <c r="K2278">
        <v>35781</v>
      </c>
      <c r="L2278" s="10">
        <v>830</v>
      </c>
      <c r="M2278" s="10">
        <v>835</v>
      </c>
      <c r="N2278" s="10">
        <v>1096</v>
      </c>
      <c r="O2278" s="10">
        <v>1314</v>
      </c>
      <c r="P2278" s="10">
        <v>1451</v>
      </c>
      <c r="Q2278" t="str">
        <f>VLOOKUP(I2278,'CoC Range'!A$2:B$4899,2,FALSE())</f>
        <v>PA-601</v>
      </c>
      <c r="R2278">
        <f>IF(VLOOKUP(Q2278,'CoC Range'!B$2:C$4899,2,FALSE())="",1,0.5)</f>
        <v>0.5</v>
      </c>
    </row>
    <row r="2279" spans="1:18" ht="14.25" customHeight="1" x14ac:dyDescent="0.35">
      <c r="A2279" t="s">
        <v>14664</v>
      </c>
      <c r="B2279" t="s">
        <v>14665</v>
      </c>
      <c r="C2279" t="s">
        <v>14742</v>
      </c>
      <c r="D2279" t="s">
        <v>7018</v>
      </c>
      <c r="F2279">
        <v>0</v>
      </c>
      <c r="G2279" t="s">
        <v>14743</v>
      </c>
      <c r="H2279" t="s">
        <v>14744</v>
      </c>
      <c r="I2279">
        <v>42061</v>
      </c>
      <c r="J2279">
        <v>44123</v>
      </c>
      <c r="K2279">
        <v>44123</v>
      </c>
      <c r="L2279" s="10">
        <v>790</v>
      </c>
      <c r="M2279" s="10">
        <v>833</v>
      </c>
      <c r="N2279" s="10">
        <v>973</v>
      </c>
      <c r="O2279" s="10">
        <v>1320</v>
      </c>
      <c r="P2279" s="10">
        <v>1632</v>
      </c>
      <c r="Q2279" t="str">
        <f>VLOOKUP(I2279,'CoC Range'!A$2:B$4899,2,FALSE())</f>
        <v>PA-509</v>
      </c>
      <c r="R2279">
        <f>IF(VLOOKUP(Q2279,'CoC Range'!B$2:C$4899,2,FALSE())="",1,0.5)</f>
        <v>1</v>
      </c>
    </row>
    <row r="2280" spans="1:18" ht="14.25" customHeight="1" x14ac:dyDescent="0.35">
      <c r="A2280" t="s">
        <v>14664</v>
      </c>
      <c r="B2280" t="s">
        <v>14665</v>
      </c>
      <c r="C2280" t="s">
        <v>14745</v>
      </c>
      <c r="D2280" t="s">
        <v>7020</v>
      </c>
      <c r="F2280">
        <v>0</v>
      </c>
      <c r="G2280" t="s">
        <v>14746</v>
      </c>
      <c r="H2280" t="s">
        <v>14747</v>
      </c>
      <c r="I2280">
        <v>42063</v>
      </c>
      <c r="J2280">
        <v>83394</v>
      </c>
      <c r="K2280">
        <v>83394</v>
      </c>
      <c r="L2280" s="10">
        <v>763</v>
      </c>
      <c r="M2280" s="10">
        <v>851</v>
      </c>
      <c r="N2280" s="10">
        <v>981</v>
      </c>
      <c r="O2280" s="10">
        <v>1329</v>
      </c>
      <c r="P2280" s="10">
        <v>1510</v>
      </c>
      <c r="Q2280" t="str">
        <f>VLOOKUP(I2280,'CoC Range'!A$2:B$4899,2,FALSE())</f>
        <v>PA-601</v>
      </c>
      <c r="R2280">
        <f>IF(VLOOKUP(Q2280,'CoC Range'!B$2:C$4899,2,FALSE())="",1,0.5)</f>
        <v>0.5</v>
      </c>
    </row>
    <row r="2281" spans="1:18" ht="14.25" customHeight="1" x14ac:dyDescent="0.35">
      <c r="A2281" t="s">
        <v>14664</v>
      </c>
      <c r="B2281" t="s">
        <v>14665</v>
      </c>
      <c r="C2281" t="s">
        <v>14748</v>
      </c>
      <c r="D2281" t="s">
        <v>3399</v>
      </c>
      <c r="F2281">
        <v>0</v>
      </c>
      <c r="G2281" t="s">
        <v>14749</v>
      </c>
      <c r="H2281" t="s">
        <v>14750</v>
      </c>
      <c r="I2281">
        <v>42065</v>
      </c>
      <c r="J2281">
        <v>44326</v>
      </c>
      <c r="K2281">
        <v>44326</v>
      </c>
      <c r="L2281" s="10">
        <v>671</v>
      </c>
      <c r="M2281" s="10">
        <v>768</v>
      </c>
      <c r="N2281" s="10">
        <v>973</v>
      </c>
      <c r="O2281" s="10">
        <v>1197</v>
      </c>
      <c r="P2281" s="10">
        <v>1379</v>
      </c>
      <c r="Q2281" t="str">
        <f>VLOOKUP(I2281,'CoC Range'!A$2:B$4899,2,FALSE())</f>
        <v>PA-601</v>
      </c>
      <c r="R2281">
        <f>IF(VLOOKUP(Q2281,'CoC Range'!B$2:C$4899,2,FALSE())="",1,0.5)</f>
        <v>0.5</v>
      </c>
    </row>
    <row r="2282" spans="1:18" ht="14.25" customHeight="1" x14ac:dyDescent="0.35">
      <c r="A2282" t="s">
        <v>14664</v>
      </c>
      <c r="B2282" t="s">
        <v>14665</v>
      </c>
      <c r="C2282" t="s">
        <v>14751</v>
      </c>
      <c r="D2282" t="s">
        <v>7023</v>
      </c>
      <c r="F2282">
        <v>0</v>
      </c>
      <c r="G2282" t="s">
        <v>14752</v>
      </c>
      <c r="H2282" t="s">
        <v>14753</v>
      </c>
      <c r="I2282">
        <v>42067</v>
      </c>
      <c r="J2282">
        <v>23535</v>
      </c>
      <c r="K2282">
        <v>23535</v>
      </c>
      <c r="L2282" s="10">
        <v>680</v>
      </c>
      <c r="M2282" s="10">
        <v>742</v>
      </c>
      <c r="N2282" s="10">
        <v>973</v>
      </c>
      <c r="O2282" s="10">
        <v>1250</v>
      </c>
      <c r="P2282" s="10">
        <v>1478</v>
      </c>
      <c r="Q2282" t="str">
        <f>VLOOKUP(I2282,'CoC Range'!A$2:B$4899,2,FALSE())</f>
        <v>PA-509</v>
      </c>
      <c r="R2282">
        <f>IF(VLOOKUP(Q2282,'CoC Range'!B$2:C$4899,2,FALSE())="",1,0.5)</f>
        <v>1</v>
      </c>
    </row>
    <row r="2283" spans="1:18" ht="14.25" customHeight="1" x14ac:dyDescent="0.35">
      <c r="A2283" t="s">
        <v>14664</v>
      </c>
      <c r="B2283" t="s">
        <v>14665</v>
      </c>
      <c r="C2283" t="s">
        <v>14754</v>
      </c>
      <c r="D2283" t="s">
        <v>7025</v>
      </c>
      <c r="F2283">
        <v>1</v>
      </c>
      <c r="G2283" t="s">
        <v>14755</v>
      </c>
      <c r="H2283" t="s">
        <v>14756</v>
      </c>
      <c r="I2283">
        <v>42069</v>
      </c>
      <c r="J2283">
        <v>215672</v>
      </c>
      <c r="K2283">
        <v>215672</v>
      </c>
      <c r="L2283" s="10">
        <v>863</v>
      </c>
      <c r="M2283" s="10">
        <v>1028</v>
      </c>
      <c r="N2283" s="10">
        <v>1252</v>
      </c>
      <c r="O2283" s="10">
        <v>1631</v>
      </c>
      <c r="P2283" s="10">
        <v>1766</v>
      </c>
      <c r="Q2283" t="str">
        <f>VLOOKUP(I2283,'CoC Range'!A$2:B$4899,2,FALSE())</f>
        <v>PA-508</v>
      </c>
      <c r="R2283">
        <f>IF(VLOOKUP(Q2283,'CoC Range'!B$2:C$4899,2,FALSE())="",1,0.5)</f>
        <v>1</v>
      </c>
    </row>
    <row r="2284" spans="1:18" ht="14.25" customHeight="1" x14ac:dyDescent="0.35">
      <c r="A2284" t="s">
        <v>14664</v>
      </c>
      <c r="B2284" t="s">
        <v>14665</v>
      </c>
      <c r="C2284" t="s">
        <v>14757</v>
      </c>
      <c r="D2284" t="s">
        <v>6150</v>
      </c>
      <c r="F2284">
        <v>1</v>
      </c>
      <c r="G2284" t="s">
        <v>14758</v>
      </c>
      <c r="H2284" t="s">
        <v>14759</v>
      </c>
      <c r="I2284">
        <v>42071</v>
      </c>
      <c r="J2284">
        <v>553202</v>
      </c>
      <c r="K2284">
        <v>553202</v>
      </c>
      <c r="L2284" s="10">
        <v>1102</v>
      </c>
      <c r="M2284" s="10">
        <v>1220</v>
      </c>
      <c r="N2284" s="10">
        <v>1526</v>
      </c>
      <c r="O2284" s="10">
        <v>1980</v>
      </c>
      <c r="P2284" s="10">
        <v>2020</v>
      </c>
      <c r="Q2284" t="str">
        <f>VLOOKUP(I2284,'CoC Range'!A$2:B$4899,2,FALSE())</f>
        <v>PA-510</v>
      </c>
      <c r="R2284">
        <f>IF(VLOOKUP(Q2284,'CoC Range'!B$2:C$4899,2,FALSE())="",1,0.5)</f>
        <v>1</v>
      </c>
    </row>
    <row r="2285" spans="1:18" ht="14.25" customHeight="1" x14ac:dyDescent="0.35">
      <c r="A2285" t="s">
        <v>14664</v>
      </c>
      <c r="B2285" t="s">
        <v>14665</v>
      </c>
      <c r="C2285" t="s">
        <v>14760</v>
      </c>
      <c r="D2285" t="s">
        <v>3405</v>
      </c>
      <c r="F2285">
        <v>1</v>
      </c>
      <c r="G2285" t="s">
        <v>14761</v>
      </c>
      <c r="H2285" t="s">
        <v>14762</v>
      </c>
      <c r="I2285">
        <v>42073</v>
      </c>
      <c r="J2285">
        <v>85907</v>
      </c>
      <c r="K2285">
        <v>85907</v>
      </c>
      <c r="L2285" s="10">
        <v>705</v>
      </c>
      <c r="M2285" s="10">
        <v>780</v>
      </c>
      <c r="N2285" s="10">
        <v>1023</v>
      </c>
      <c r="O2285" s="10">
        <v>1423</v>
      </c>
      <c r="P2285" s="10">
        <v>1610</v>
      </c>
      <c r="Q2285" t="str">
        <f>VLOOKUP(I2285,'CoC Range'!A$2:B$4899,2,FALSE())</f>
        <v>PA-601</v>
      </c>
      <c r="R2285">
        <f>IF(VLOOKUP(Q2285,'CoC Range'!B$2:C$4899,2,FALSE())="",1,0.5)</f>
        <v>0.5</v>
      </c>
    </row>
    <row r="2286" spans="1:18" ht="14.25" customHeight="1" x14ac:dyDescent="0.35">
      <c r="A2286" t="s">
        <v>14664</v>
      </c>
      <c r="B2286" t="s">
        <v>14665</v>
      </c>
      <c r="C2286" t="s">
        <v>14763</v>
      </c>
      <c r="D2286" t="s">
        <v>7029</v>
      </c>
      <c r="F2286">
        <v>1</v>
      </c>
      <c r="G2286" t="s">
        <v>14764</v>
      </c>
      <c r="H2286" t="s">
        <v>14765</v>
      </c>
      <c r="I2286">
        <v>42075</v>
      </c>
      <c r="J2286">
        <v>143258</v>
      </c>
      <c r="K2286">
        <v>143258</v>
      </c>
      <c r="L2286" s="10">
        <v>1035</v>
      </c>
      <c r="M2286" s="10">
        <v>1112</v>
      </c>
      <c r="N2286" s="10">
        <v>1411</v>
      </c>
      <c r="O2286" s="10">
        <v>1797</v>
      </c>
      <c r="P2286" s="10">
        <v>1959</v>
      </c>
      <c r="Q2286" t="str">
        <f>VLOOKUP(I2286,'CoC Range'!A$2:B$4899,2,FALSE())</f>
        <v>PA-509</v>
      </c>
      <c r="R2286">
        <f>IF(VLOOKUP(Q2286,'CoC Range'!B$2:C$4899,2,FALSE())="",1,0.5)</f>
        <v>1</v>
      </c>
    </row>
    <row r="2287" spans="1:18" ht="14.25" customHeight="1" x14ac:dyDescent="0.35">
      <c r="A2287" t="s">
        <v>14664</v>
      </c>
      <c r="B2287" t="s">
        <v>14665</v>
      </c>
      <c r="C2287" t="s">
        <v>14696</v>
      </c>
      <c r="D2287" t="s">
        <v>7031</v>
      </c>
      <c r="F2287">
        <v>1</v>
      </c>
      <c r="G2287" t="s">
        <v>14697</v>
      </c>
      <c r="H2287" t="s">
        <v>14766</v>
      </c>
      <c r="I2287">
        <v>42077</v>
      </c>
      <c r="J2287">
        <v>374110</v>
      </c>
      <c r="K2287">
        <v>374110</v>
      </c>
      <c r="L2287" s="10">
        <v>1130</v>
      </c>
      <c r="M2287" s="10">
        <v>1341</v>
      </c>
      <c r="N2287" s="10">
        <v>1634</v>
      </c>
      <c r="O2287" s="10">
        <v>2087</v>
      </c>
      <c r="P2287" s="10">
        <v>2195</v>
      </c>
      <c r="Q2287" t="str">
        <f>VLOOKUP(I2287,'CoC Range'!A$2:B$4899,2,FALSE())</f>
        <v>PA-509</v>
      </c>
      <c r="R2287">
        <f>IF(VLOOKUP(Q2287,'CoC Range'!B$2:C$4899,2,FALSE())="",1,0.5)</f>
        <v>1</v>
      </c>
    </row>
    <row r="2288" spans="1:18" ht="14.25" customHeight="1" x14ac:dyDescent="0.35">
      <c r="A2288" t="s">
        <v>14664</v>
      </c>
      <c r="B2288" t="s">
        <v>14665</v>
      </c>
      <c r="C2288" t="s">
        <v>14754</v>
      </c>
      <c r="D2288" t="s">
        <v>7033</v>
      </c>
      <c r="F2288">
        <v>1</v>
      </c>
      <c r="G2288" t="s">
        <v>14755</v>
      </c>
      <c r="H2288" t="s">
        <v>14767</v>
      </c>
      <c r="I2288">
        <v>42079</v>
      </c>
      <c r="J2288">
        <v>325396</v>
      </c>
      <c r="K2288">
        <v>325396</v>
      </c>
      <c r="L2288" s="10">
        <v>863</v>
      </c>
      <c r="M2288" s="10">
        <v>1028</v>
      </c>
      <c r="N2288" s="10">
        <v>1252</v>
      </c>
      <c r="O2288" s="10">
        <v>1631</v>
      </c>
      <c r="P2288" s="10">
        <v>1766</v>
      </c>
      <c r="Q2288" t="str">
        <f>VLOOKUP(I2288,'CoC Range'!A$2:B$4899,2,FALSE())</f>
        <v>PA-503</v>
      </c>
      <c r="R2288">
        <f>IF(VLOOKUP(Q2288,'CoC Range'!B$2:C$4899,2,FALSE())="",1,0.5)</f>
        <v>1</v>
      </c>
    </row>
    <row r="2289" spans="1:18" ht="14.25" customHeight="1" x14ac:dyDescent="0.35">
      <c r="A2289" t="s">
        <v>14664</v>
      </c>
      <c r="B2289" t="s">
        <v>14665</v>
      </c>
      <c r="C2289" t="s">
        <v>14768</v>
      </c>
      <c r="D2289" t="s">
        <v>7035</v>
      </c>
      <c r="F2289">
        <v>1</v>
      </c>
      <c r="G2289" t="s">
        <v>14769</v>
      </c>
      <c r="H2289" t="s">
        <v>14770</v>
      </c>
      <c r="I2289">
        <v>42081</v>
      </c>
      <c r="J2289">
        <v>114022</v>
      </c>
      <c r="K2289">
        <v>114022</v>
      </c>
      <c r="L2289" s="10">
        <v>824</v>
      </c>
      <c r="M2289" s="10">
        <v>995</v>
      </c>
      <c r="N2289" s="10">
        <v>1195</v>
      </c>
      <c r="O2289" s="10">
        <v>1586</v>
      </c>
      <c r="P2289" s="10">
        <v>1737</v>
      </c>
      <c r="Q2289" t="str">
        <f>VLOOKUP(I2289,'CoC Range'!A$2:B$4899,2,FALSE())</f>
        <v>PA-509</v>
      </c>
      <c r="R2289">
        <f>IF(VLOOKUP(Q2289,'CoC Range'!B$2:C$4899,2,FALSE())="",1,0.5)</f>
        <v>1</v>
      </c>
    </row>
    <row r="2290" spans="1:18" ht="14.25" customHeight="1" x14ac:dyDescent="0.35">
      <c r="A2290" t="s">
        <v>14664</v>
      </c>
      <c r="B2290" t="s">
        <v>14665</v>
      </c>
      <c r="C2290" t="s">
        <v>14771</v>
      </c>
      <c r="D2290" t="s">
        <v>7037</v>
      </c>
      <c r="F2290">
        <v>0</v>
      </c>
      <c r="G2290" t="s">
        <v>14772</v>
      </c>
      <c r="H2290" t="s">
        <v>14773</v>
      </c>
      <c r="I2290">
        <v>42083</v>
      </c>
      <c r="J2290">
        <v>40459</v>
      </c>
      <c r="K2290">
        <v>40459</v>
      </c>
      <c r="L2290" s="10">
        <v>708</v>
      </c>
      <c r="M2290" s="10">
        <v>832</v>
      </c>
      <c r="N2290" s="10">
        <v>973</v>
      </c>
      <c r="O2290" s="10">
        <v>1219</v>
      </c>
      <c r="P2290" s="10">
        <v>1447</v>
      </c>
      <c r="Q2290" t="str">
        <f>VLOOKUP(I2290,'CoC Range'!A$2:B$4899,2,FALSE())</f>
        <v>PA-601</v>
      </c>
      <c r="R2290">
        <f>IF(VLOOKUP(Q2290,'CoC Range'!B$2:C$4899,2,FALSE())="",1,0.5)</f>
        <v>0.5</v>
      </c>
    </row>
    <row r="2291" spans="1:18" ht="14.25" customHeight="1" x14ac:dyDescent="0.35">
      <c r="A2291" t="s">
        <v>14664</v>
      </c>
      <c r="B2291" t="s">
        <v>14665</v>
      </c>
      <c r="C2291" t="s">
        <v>14774</v>
      </c>
      <c r="D2291" t="s">
        <v>4512</v>
      </c>
      <c r="F2291">
        <v>0</v>
      </c>
      <c r="G2291" t="s">
        <v>14775</v>
      </c>
      <c r="H2291" t="s">
        <v>14776</v>
      </c>
      <c r="I2291">
        <v>42085</v>
      </c>
      <c r="J2291">
        <v>110600</v>
      </c>
      <c r="K2291">
        <v>110600</v>
      </c>
      <c r="L2291" s="10">
        <v>704</v>
      </c>
      <c r="M2291" s="10">
        <v>792</v>
      </c>
      <c r="N2291" s="10">
        <v>996</v>
      </c>
      <c r="O2291" s="10">
        <v>1385</v>
      </c>
      <c r="P2291" s="10">
        <v>1538</v>
      </c>
      <c r="Q2291" t="str">
        <f>VLOOKUP(I2291,'CoC Range'!A$2:B$4899,2,FALSE())</f>
        <v>PA-601</v>
      </c>
      <c r="R2291">
        <f>IF(VLOOKUP(Q2291,'CoC Range'!B$2:C$4899,2,FALSE())="",1,0.5)</f>
        <v>0.5</v>
      </c>
    </row>
    <row r="2292" spans="1:18" ht="14.25" customHeight="1" x14ac:dyDescent="0.35">
      <c r="A2292" t="s">
        <v>14664</v>
      </c>
      <c r="B2292" t="s">
        <v>14665</v>
      </c>
      <c r="C2292" t="s">
        <v>14777</v>
      </c>
      <c r="D2292" t="s">
        <v>7040</v>
      </c>
      <c r="F2292">
        <v>0</v>
      </c>
      <c r="G2292" t="s">
        <v>14778</v>
      </c>
      <c r="H2292" t="s">
        <v>14779</v>
      </c>
      <c r="I2292">
        <v>42087</v>
      </c>
      <c r="J2292">
        <v>46146</v>
      </c>
      <c r="K2292">
        <v>46146</v>
      </c>
      <c r="L2292" s="10">
        <v>770</v>
      </c>
      <c r="M2292" s="10">
        <v>786</v>
      </c>
      <c r="N2292" s="10">
        <v>973</v>
      </c>
      <c r="O2292" s="10">
        <v>1283</v>
      </c>
      <c r="P2292" s="10">
        <v>1288</v>
      </c>
      <c r="Q2292" t="str">
        <f>VLOOKUP(I2292,'CoC Range'!A$2:B$4899,2,FALSE())</f>
        <v>PA-509</v>
      </c>
      <c r="R2292">
        <f>IF(VLOOKUP(Q2292,'CoC Range'!B$2:C$4899,2,FALSE())="",1,0.5)</f>
        <v>1</v>
      </c>
    </row>
    <row r="2293" spans="1:18" ht="14.25" customHeight="1" x14ac:dyDescent="0.35">
      <c r="A2293" t="s">
        <v>14664</v>
      </c>
      <c r="B2293" t="s">
        <v>14665</v>
      </c>
      <c r="C2293" t="s">
        <v>14780</v>
      </c>
      <c r="D2293" t="s">
        <v>3425</v>
      </c>
      <c r="F2293">
        <v>0</v>
      </c>
      <c r="G2293" t="s">
        <v>14781</v>
      </c>
      <c r="H2293" t="s">
        <v>14782</v>
      </c>
      <c r="I2293">
        <v>42089</v>
      </c>
      <c r="J2293">
        <v>168128</v>
      </c>
      <c r="K2293">
        <v>168128</v>
      </c>
      <c r="L2293" s="10">
        <v>1085</v>
      </c>
      <c r="M2293" s="10">
        <v>1165</v>
      </c>
      <c r="N2293" s="10">
        <v>1529</v>
      </c>
      <c r="O2293" s="10">
        <v>1974</v>
      </c>
      <c r="P2293" s="10">
        <v>2203</v>
      </c>
      <c r="Q2293" t="str">
        <f>VLOOKUP(I2293,'CoC Range'!A$2:B$4899,2,FALSE())</f>
        <v>PA-509</v>
      </c>
      <c r="R2293">
        <f>IF(VLOOKUP(Q2293,'CoC Range'!B$2:C$4899,2,FALSE())="",1,0.5)</f>
        <v>1</v>
      </c>
    </row>
    <row r="2294" spans="1:18" ht="14.25" customHeight="1" x14ac:dyDescent="0.35">
      <c r="A2294" t="s">
        <v>14664</v>
      </c>
      <c r="B2294" t="s">
        <v>14665</v>
      </c>
      <c r="C2294" t="s">
        <v>9429</v>
      </c>
      <c r="D2294" t="s">
        <v>3427</v>
      </c>
      <c r="F2294">
        <v>1</v>
      </c>
      <c r="G2294" t="s">
        <v>9430</v>
      </c>
      <c r="H2294" t="s">
        <v>14783</v>
      </c>
      <c r="I2294">
        <v>42091</v>
      </c>
      <c r="J2294">
        <v>856399</v>
      </c>
      <c r="K2294">
        <v>856399</v>
      </c>
      <c r="L2294" s="10">
        <v>1397</v>
      </c>
      <c r="M2294" s="10">
        <v>1520</v>
      </c>
      <c r="N2294" s="10">
        <v>1810</v>
      </c>
      <c r="O2294" s="10">
        <v>2170</v>
      </c>
      <c r="P2294" s="10">
        <v>2423</v>
      </c>
      <c r="Q2294" t="str">
        <f>VLOOKUP(I2294,'CoC Range'!A$2:B$4899,2,FALSE())</f>
        <v>PA-504</v>
      </c>
      <c r="R2294">
        <f>IF(VLOOKUP(Q2294,'CoC Range'!B$2:C$4899,2,FALSE())="",1,0.5)</f>
        <v>1</v>
      </c>
    </row>
    <row r="2295" spans="1:18" ht="14.25" customHeight="1" x14ac:dyDescent="0.35">
      <c r="A2295" t="s">
        <v>14664</v>
      </c>
      <c r="B2295" t="s">
        <v>14665</v>
      </c>
      <c r="C2295" t="s">
        <v>14784</v>
      </c>
      <c r="D2295" t="s">
        <v>7044</v>
      </c>
      <c r="F2295">
        <v>0</v>
      </c>
      <c r="G2295" t="s">
        <v>14785</v>
      </c>
      <c r="H2295" t="s">
        <v>14786</v>
      </c>
      <c r="I2295">
        <v>42093</v>
      </c>
      <c r="J2295">
        <v>18165</v>
      </c>
      <c r="K2295">
        <v>18165</v>
      </c>
      <c r="L2295" s="10">
        <v>946</v>
      </c>
      <c r="M2295" s="10">
        <v>1046</v>
      </c>
      <c r="N2295" s="10">
        <v>1372</v>
      </c>
      <c r="O2295" s="10">
        <v>1873</v>
      </c>
      <c r="P2295" s="10">
        <v>2061</v>
      </c>
      <c r="Q2295" t="str">
        <f>VLOOKUP(I2295,'CoC Range'!A$2:B$4899,2,FALSE())</f>
        <v>PA-509</v>
      </c>
      <c r="R2295">
        <f>IF(VLOOKUP(Q2295,'CoC Range'!B$2:C$4899,2,FALSE())="",1,0.5)</f>
        <v>1</v>
      </c>
    </row>
    <row r="2296" spans="1:18" ht="14.25" customHeight="1" x14ac:dyDescent="0.35">
      <c r="A2296" t="s">
        <v>14664</v>
      </c>
      <c r="B2296" t="s">
        <v>14665</v>
      </c>
      <c r="C2296" t="s">
        <v>14696</v>
      </c>
      <c r="D2296" t="s">
        <v>6538</v>
      </c>
      <c r="F2296">
        <v>1</v>
      </c>
      <c r="G2296" t="s">
        <v>14697</v>
      </c>
      <c r="H2296" t="s">
        <v>14787</v>
      </c>
      <c r="I2296">
        <v>42095</v>
      </c>
      <c r="J2296">
        <v>314299</v>
      </c>
      <c r="K2296">
        <v>314299</v>
      </c>
      <c r="L2296" s="10">
        <v>1130</v>
      </c>
      <c r="M2296" s="10">
        <v>1341</v>
      </c>
      <c r="N2296" s="10">
        <v>1634</v>
      </c>
      <c r="O2296" s="10">
        <v>2087</v>
      </c>
      <c r="P2296" s="10">
        <v>2195</v>
      </c>
      <c r="Q2296" t="str">
        <f>VLOOKUP(I2296,'CoC Range'!A$2:B$4899,2,FALSE())</f>
        <v>PA-509</v>
      </c>
      <c r="R2296">
        <f>IF(VLOOKUP(Q2296,'CoC Range'!B$2:C$4899,2,FALSE())="",1,0.5)</f>
        <v>1</v>
      </c>
    </row>
    <row r="2297" spans="1:18" ht="14.25" customHeight="1" x14ac:dyDescent="0.35">
      <c r="A2297" t="s">
        <v>14664</v>
      </c>
      <c r="B2297" t="s">
        <v>14665</v>
      </c>
      <c r="C2297" t="s">
        <v>14788</v>
      </c>
      <c r="D2297" t="s">
        <v>7047</v>
      </c>
      <c r="F2297">
        <v>0</v>
      </c>
      <c r="G2297" t="s">
        <v>14789</v>
      </c>
      <c r="H2297" t="s">
        <v>14790</v>
      </c>
      <c r="I2297">
        <v>42097</v>
      </c>
      <c r="J2297">
        <v>91340</v>
      </c>
      <c r="K2297">
        <v>91340</v>
      </c>
      <c r="L2297" s="10">
        <v>671</v>
      </c>
      <c r="M2297" s="10">
        <v>843</v>
      </c>
      <c r="N2297" s="10">
        <v>973</v>
      </c>
      <c r="O2297" s="10">
        <v>1241</v>
      </c>
      <c r="P2297" s="10">
        <v>1288</v>
      </c>
      <c r="Q2297" t="str">
        <f>VLOOKUP(I2297,'CoC Range'!A$2:B$4899,2,FALSE())</f>
        <v>PA-509</v>
      </c>
      <c r="R2297">
        <f>IF(VLOOKUP(Q2297,'CoC Range'!B$2:C$4899,2,FALSE())="",1,0.5)</f>
        <v>1</v>
      </c>
    </row>
    <row r="2298" spans="1:18" ht="14.25" customHeight="1" x14ac:dyDescent="0.35">
      <c r="A2298" t="s">
        <v>14664</v>
      </c>
      <c r="B2298" t="s">
        <v>14665</v>
      </c>
      <c r="C2298" t="s">
        <v>14718</v>
      </c>
      <c r="D2298" t="s">
        <v>3431</v>
      </c>
      <c r="F2298">
        <v>1</v>
      </c>
      <c r="G2298" t="s">
        <v>14719</v>
      </c>
      <c r="H2298" t="s">
        <v>14791</v>
      </c>
      <c r="I2298">
        <v>42099</v>
      </c>
      <c r="J2298">
        <v>45941</v>
      </c>
      <c r="K2298">
        <v>45941</v>
      </c>
      <c r="L2298" s="10">
        <v>1058</v>
      </c>
      <c r="M2298" s="10">
        <v>1212</v>
      </c>
      <c r="N2298" s="10">
        <v>1493</v>
      </c>
      <c r="O2298" s="10">
        <v>1920</v>
      </c>
      <c r="P2298" s="10">
        <v>1977</v>
      </c>
      <c r="Q2298" t="str">
        <f>VLOOKUP(I2298,'CoC Range'!A$2:B$4899,2,FALSE())</f>
        <v>PA-509</v>
      </c>
      <c r="R2298">
        <f>IF(VLOOKUP(Q2298,'CoC Range'!B$2:C$4899,2,FALSE())="",1,0.5)</f>
        <v>1</v>
      </c>
    </row>
    <row r="2299" spans="1:18" ht="14.25" customHeight="1" x14ac:dyDescent="0.35">
      <c r="A2299" t="s">
        <v>14664</v>
      </c>
      <c r="B2299" t="s">
        <v>14665</v>
      </c>
      <c r="C2299" t="s">
        <v>9429</v>
      </c>
      <c r="D2299" t="s">
        <v>7050</v>
      </c>
      <c r="F2299">
        <v>1</v>
      </c>
      <c r="G2299" t="s">
        <v>9430</v>
      </c>
      <c r="H2299" t="s">
        <v>14792</v>
      </c>
      <c r="I2299">
        <v>42101</v>
      </c>
      <c r="J2299">
        <v>1593208</v>
      </c>
      <c r="K2299">
        <v>1593208</v>
      </c>
      <c r="L2299" s="10">
        <v>1397</v>
      </c>
      <c r="M2299" s="10">
        <v>1520</v>
      </c>
      <c r="N2299" s="10">
        <v>1810</v>
      </c>
      <c r="O2299" s="10">
        <v>2170</v>
      </c>
      <c r="P2299" s="10">
        <v>2423</v>
      </c>
      <c r="Q2299" t="s">
        <v>14793</v>
      </c>
      <c r="R2299">
        <f>IF(VLOOKUP(Q2299,'CoC Range'!B$2:C$4899,2,FALSE())="",1,0.5)</f>
        <v>0.5</v>
      </c>
    </row>
    <row r="2300" spans="1:18" ht="14.25" customHeight="1" x14ac:dyDescent="0.35">
      <c r="A2300" t="s">
        <v>14664</v>
      </c>
      <c r="B2300" t="s">
        <v>14665</v>
      </c>
      <c r="C2300" t="s">
        <v>14794</v>
      </c>
      <c r="D2300" t="s">
        <v>3435</v>
      </c>
      <c r="F2300">
        <v>0</v>
      </c>
      <c r="G2300" t="s">
        <v>14795</v>
      </c>
      <c r="H2300" t="s">
        <v>14796</v>
      </c>
      <c r="I2300">
        <v>42103</v>
      </c>
      <c r="J2300">
        <v>58996</v>
      </c>
      <c r="K2300">
        <v>58996</v>
      </c>
      <c r="L2300" s="10">
        <v>1143</v>
      </c>
      <c r="M2300" s="10">
        <v>1205</v>
      </c>
      <c r="N2300" s="10">
        <v>1496</v>
      </c>
      <c r="O2300" s="10">
        <v>2063</v>
      </c>
      <c r="P2300" s="10">
        <v>2510</v>
      </c>
      <c r="Q2300" t="str">
        <f>VLOOKUP(I2300,'CoC Range'!A$2:B$4899,2,FALSE())</f>
        <v>PA-509</v>
      </c>
      <c r="R2300">
        <f>IF(VLOOKUP(Q2300,'CoC Range'!B$2:C$4899,2,FALSE())="",1,0.5)</f>
        <v>1</v>
      </c>
    </row>
    <row r="2301" spans="1:18" ht="14.25" customHeight="1" x14ac:dyDescent="0.35">
      <c r="A2301" t="s">
        <v>14664</v>
      </c>
      <c r="B2301" t="s">
        <v>14665</v>
      </c>
      <c r="C2301" t="s">
        <v>14797</v>
      </c>
      <c r="D2301" t="s">
        <v>7053</v>
      </c>
      <c r="F2301">
        <v>0</v>
      </c>
      <c r="G2301" t="s">
        <v>14798</v>
      </c>
      <c r="H2301" t="s">
        <v>14799</v>
      </c>
      <c r="I2301">
        <v>42105</v>
      </c>
      <c r="J2301">
        <v>16390</v>
      </c>
      <c r="K2301">
        <v>16390</v>
      </c>
      <c r="L2301" s="10">
        <v>708</v>
      </c>
      <c r="M2301" s="10">
        <v>742</v>
      </c>
      <c r="N2301" s="10">
        <v>973</v>
      </c>
      <c r="O2301" s="10">
        <v>1223</v>
      </c>
      <c r="P2301" s="10">
        <v>1352</v>
      </c>
      <c r="Q2301" t="str">
        <f>VLOOKUP(I2301,'CoC Range'!A$2:B$4899,2,FALSE())</f>
        <v>PA-601</v>
      </c>
      <c r="R2301">
        <f>IF(VLOOKUP(Q2301,'CoC Range'!B$2:C$4899,2,FALSE())="",1,0.5)</f>
        <v>0.5</v>
      </c>
    </row>
    <row r="2302" spans="1:18" ht="14.25" customHeight="1" x14ac:dyDescent="0.35">
      <c r="A2302" t="s">
        <v>14664</v>
      </c>
      <c r="B2302" t="s">
        <v>14665</v>
      </c>
      <c r="C2302" t="s">
        <v>14800</v>
      </c>
      <c r="D2302" t="s">
        <v>7055</v>
      </c>
      <c r="F2302">
        <v>0</v>
      </c>
      <c r="G2302" t="s">
        <v>14801</v>
      </c>
      <c r="H2302" t="s">
        <v>14802</v>
      </c>
      <c r="I2302">
        <v>42107</v>
      </c>
      <c r="J2302">
        <v>143201</v>
      </c>
      <c r="K2302">
        <v>143201</v>
      </c>
      <c r="L2302" s="10">
        <v>727</v>
      </c>
      <c r="M2302" s="10">
        <v>786</v>
      </c>
      <c r="N2302" s="10">
        <v>1030</v>
      </c>
      <c r="O2302" s="10">
        <v>1341</v>
      </c>
      <c r="P2302" s="10">
        <v>1409</v>
      </c>
      <c r="Q2302" t="str">
        <f>VLOOKUP(I2302,'CoC Range'!A$2:B$4899,2,FALSE())</f>
        <v>PA-509</v>
      </c>
      <c r="R2302">
        <f>IF(VLOOKUP(Q2302,'CoC Range'!B$2:C$4899,2,FALSE())="",1,0.5)</f>
        <v>1</v>
      </c>
    </row>
    <row r="2303" spans="1:18" ht="14.25" customHeight="1" x14ac:dyDescent="0.35">
      <c r="A2303" t="s">
        <v>14664</v>
      </c>
      <c r="B2303" t="s">
        <v>14665</v>
      </c>
      <c r="C2303" t="s">
        <v>14803</v>
      </c>
      <c r="D2303" t="s">
        <v>7057</v>
      </c>
      <c r="F2303">
        <v>0</v>
      </c>
      <c r="G2303" t="s">
        <v>14804</v>
      </c>
      <c r="H2303" t="s">
        <v>14805</v>
      </c>
      <c r="I2303">
        <v>42109</v>
      </c>
      <c r="J2303">
        <v>39797</v>
      </c>
      <c r="K2303">
        <v>39797</v>
      </c>
      <c r="L2303" s="10">
        <v>770</v>
      </c>
      <c r="M2303" s="10">
        <v>894</v>
      </c>
      <c r="N2303" s="10">
        <v>1059</v>
      </c>
      <c r="O2303" s="10">
        <v>1321</v>
      </c>
      <c r="P2303" s="10">
        <v>1566</v>
      </c>
      <c r="Q2303" t="str">
        <f>VLOOKUP(I2303,'CoC Range'!A$2:B$4899,2,FALSE())</f>
        <v>PA-509</v>
      </c>
      <c r="R2303">
        <f>IF(VLOOKUP(Q2303,'CoC Range'!B$2:C$4899,2,FALSE())="",1,0.5)</f>
        <v>1</v>
      </c>
    </row>
    <row r="2304" spans="1:18" ht="14.25" customHeight="1" x14ac:dyDescent="0.35">
      <c r="A2304" t="s">
        <v>14664</v>
      </c>
      <c r="B2304" t="s">
        <v>14665</v>
      </c>
      <c r="C2304" t="s">
        <v>14806</v>
      </c>
      <c r="D2304" t="s">
        <v>5339</v>
      </c>
      <c r="F2304">
        <v>0</v>
      </c>
      <c r="G2304" t="s">
        <v>14807</v>
      </c>
      <c r="H2304" t="s">
        <v>14808</v>
      </c>
      <c r="I2304">
        <v>42111</v>
      </c>
      <c r="J2304">
        <v>73802</v>
      </c>
      <c r="K2304">
        <v>73802</v>
      </c>
      <c r="L2304" s="10">
        <v>830</v>
      </c>
      <c r="M2304" s="10">
        <v>835</v>
      </c>
      <c r="N2304" s="10">
        <v>973</v>
      </c>
      <c r="O2304" s="10">
        <v>1307</v>
      </c>
      <c r="P2304" s="10">
        <v>1469</v>
      </c>
      <c r="Q2304" t="str">
        <f>VLOOKUP(I2304,'CoC Range'!A$2:B$4899,2,FALSE())</f>
        <v>PA-509</v>
      </c>
      <c r="R2304">
        <f>IF(VLOOKUP(Q2304,'CoC Range'!B$2:C$4899,2,FALSE())="",1,0.5)</f>
        <v>1</v>
      </c>
    </row>
    <row r="2305" spans="1:18" ht="14.25" customHeight="1" x14ac:dyDescent="0.35">
      <c r="A2305" t="s">
        <v>14664</v>
      </c>
      <c r="B2305" t="s">
        <v>14665</v>
      </c>
      <c r="C2305" t="s">
        <v>14809</v>
      </c>
      <c r="D2305" t="s">
        <v>4675</v>
      </c>
      <c r="F2305">
        <v>0</v>
      </c>
      <c r="G2305" t="s">
        <v>14810</v>
      </c>
      <c r="H2305" t="s">
        <v>14811</v>
      </c>
      <c r="I2305">
        <v>42113</v>
      </c>
      <c r="J2305">
        <v>5880</v>
      </c>
      <c r="K2305">
        <v>5880</v>
      </c>
      <c r="L2305" s="10">
        <v>708</v>
      </c>
      <c r="M2305" s="10">
        <v>775</v>
      </c>
      <c r="N2305" s="10">
        <v>973</v>
      </c>
      <c r="O2305" s="10">
        <v>1353</v>
      </c>
      <c r="P2305" s="10">
        <v>1595</v>
      </c>
      <c r="Q2305" t="str">
        <f>VLOOKUP(I2305,'CoC Range'!A$2:B$4899,2,FALSE())</f>
        <v>PA-509</v>
      </c>
      <c r="R2305">
        <f>IF(VLOOKUP(Q2305,'CoC Range'!B$2:C$4899,2,FALSE())="",1,0.5)</f>
        <v>1</v>
      </c>
    </row>
    <row r="2306" spans="1:18" ht="14.25" customHeight="1" x14ac:dyDescent="0.35">
      <c r="A2306" t="s">
        <v>14664</v>
      </c>
      <c r="B2306" t="s">
        <v>14665</v>
      </c>
      <c r="C2306" t="s">
        <v>14812</v>
      </c>
      <c r="D2306" t="s">
        <v>7061</v>
      </c>
      <c r="F2306">
        <v>0</v>
      </c>
      <c r="G2306" t="s">
        <v>14813</v>
      </c>
      <c r="H2306" t="s">
        <v>14814</v>
      </c>
      <c r="I2306">
        <v>42115</v>
      </c>
      <c r="J2306">
        <v>38540</v>
      </c>
      <c r="K2306">
        <v>38540</v>
      </c>
      <c r="L2306" s="10">
        <v>760</v>
      </c>
      <c r="M2306" s="10">
        <v>805</v>
      </c>
      <c r="N2306" s="10">
        <v>1045</v>
      </c>
      <c r="O2306" s="10">
        <v>1342</v>
      </c>
      <c r="P2306" s="10">
        <v>1409</v>
      </c>
      <c r="Q2306" t="str">
        <f>VLOOKUP(I2306,'CoC Range'!A$2:B$4899,2,FALSE())</f>
        <v>PA-509</v>
      </c>
      <c r="R2306">
        <f>IF(VLOOKUP(Q2306,'CoC Range'!B$2:C$4899,2,FALSE())="",1,0.5)</f>
        <v>1</v>
      </c>
    </row>
    <row r="2307" spans="1:18" ht="14.25" customHeight="1" x14ac:dyDescent="0.35">
      <c r="A2307" t="s">
        <v>14664</v>
      </c>
      <c r="B2307" t="s">
        <v>14665</v>
      </c>
      <c r="C2307" t="s">
        <v>14815</v>
      </c>
      <c r="D2307" t="s">
        <v>6416</v>
      </c>
      <c r="F2307">
        <v>0</v>
      </c>
      <c r="G2307" t="s">
        <v>14816</v>
      </c>
      <c r="H2307" t="s">
        <v>14817</v>
      </c>
      <c r="I2307">
        <v>42117</v>
      </c>
      <c r="J2307">
        <v>41186</v>
      </c>
      <c r="K2307">
        <v>41186</v>
      </c>
      <c r="L2307" s="10">
        <v>725</v>
      </c>
      <c r="M2307" s="10">
        <v>826</v>
      </c>
      <c r="N2307" s="10">
        <v>1051</v>
      </c>
      <c r="O2307" s="10">
        <v>1362</v>
      </c>
      <c r="P2307" s="10">
        <v>1405</v>
      </c>
      <c r="Q2307" t="str">
        <f>VLOOKUP(I2307,'CoC Range'!A$2:B$4899,2,FALSE())</f>
        <v>PA-509</v>
      </c>
      <c r="R2307">
        <f>IF(VLOOKUP(Q2307,'CoC Range'!B$2:C$4899,2,FALSE())="",1,0.5)</f>
        <v>1</v>
      </c>
    </row>
    <row r="2308" spans="1:18" ht="14.25" customHeight="1" x14ac:dyDescent="0.35">
      <c r="A2308" t="s">
        <v>14664</v>
      </c>
      <c r="B2308" t="s">
        <v>14665</v>
      </c>
      <c r="C2308" t="s">
        <v>14818</v>
      </c>
      <c r="D2308" t="s">
        <v>3672</v>
      </c>
      <c r="F2308">
        <v>0</v>
      </c>
      <c r="G2308" t="s">
        <v>14819</v>
      </c>
      <c r="H2308" t="s">
        <v>14820</v>
      </c>
      <c r="I2308">
        <v>42119</v>
      </c>
      <c r="J2308">
        <v>42908</v>
      </c>
      <c r="K2308">
        <v>42908</v>
      </c>
      <c r="L2308" s="10">
        <v>728</v>
      </c>
      <c r="M2308" s="10">
        <v>913</v>
      </c>
      <c r="N2308" s="10">
        <v>1001</v>
      </c>
      <c r="O2308" s="10">
        <v>1392</v>
      </c>
      <c r="P2308" s="10">
        <v>1679</v>
      </c>
      <c r="Q2308" t="str">
        <f>VLOOKUP(I2308,'CoC Range'!A$2:B$4899,2,FALSE())</f>
        <v>PA-509</v>
      </c>
      <c r="R2308">
        <f>IF(VLOOKUP(Q2308,'CoC Range'!B$2:C$4899,2,FALSE())="",1,0.5)</f>
        <v>1</v>
      </c>
    </row>
    <row r="2309" spans="1:18" ht="14.25" customHeight="1" x14ac:dyDescent="0.35">
      <c r="A2309" t="s">
        <v>14664</v>
      </c>
      <c r="B2309" t="s">
        <v>14665</v>
      </c>
      <c r="C2309" t="s">
        <v>14821</v>
      </c>
      <c r="D2309" t="s">
        <v>7065</v>
      </c>
      <c r="F2309">
        <v>0</v>
      </c>
      <c r="G2309" t="s">
        <v>14822</v>
      </c>
      <c r="H2309" t="s">
        <v>14823</v>
      </c>
      <c r="I2309">
        <v>42121</v>
      </c>
      <c r="J2309">
        <v>50475</v>
      </c>
      <c r="K2309">
        <v>50475</v>
      </c>
      <c r="L2309" s="10">
        <v>671</v>
      </c>
      <c r="M2309" s="10">
        <v>742</v>
      </c>
      <c r="N2309" s="10">
        <v>973</v>
      </c>
      <c r="O2309" s="10">
        <v>1221</v>
      </c>
      <c r="P2309" s="10">
        <v>1393</v>
      </c>
      <c r="Q2309" t="str">
        <f>VLOOKUP(I2309,'CoC Range'!A$2:B$4899,2,FALSE())</f>
        <v>PA-601</v>
      </c>
      <c r="R2309">
        <f>IF(VLOOKUP(Q2309,'CoC Range'!B$2:C$4899,2,FALSE())="",1,0.5)</f>
        <v>0.5</v>
      </c>
    </row>
    <row r="2310" spans="1:18" ht="14.25" customHeight="1" x14ac:dyDescent="0.35">
      <c r="A2310" t="s">
        <v>14664</v>
      </c>
      <c r="B2310" t="s">
        <v>14665</v>
      </c>
      <c r="C2310" t="s">
        <v>14824</v>
      </c>
      <c r="D2310" t="s">
        <v>4306</v>
      </c>
      <c r="F2310">
        <v>0</v>
      </c>
      <c r="G2310" t="s">
        <v>14825</v>
      </c>
      <c r="H2310" t="s">
        <v>14826</v>
      </c>
      <c r="I2310">
        <v>42123</v>
      </c>
      <c r="J2310">
        <v>38492</v>
      </c>
      <c r="K2310">
        <v>38492</v>
      </c>
      <c r="L2310" s="10">
        <v>809</v>
      </c>
      <c r="M2310" s="10">
        <v>814</v>
      </c>
      <c r="N2310" s="10">
        <v>973</v>
      </c>
      <c r="O2310" s="10">
        <v>1304</v>
      </c>
      <c r="P2310" s="10">
        <v>1363</v>
      </c>
      <c r="Q2310" t="str">
        <f>VLOOKUP(I2310,'CoC Range'!A$2:B$4899,2,FALSE())</f>
        <v>PA-601</v>
      </c>
      <c r="R2310">
        <f>IF(VLOOKUP(Q2310,'CoC Range'!B$2:C$4899,2,FALSE())="",1,0.5)</f>
        <v>0.5</v>
      </c>
    </row>
    <row r="2311" spans="1:18" ht="14.25" customHeight="1" x14ac:dyDescent="0.35">
      <c r="A2311" t="s">
        <v>14664</v>
      </c>
      <c r="B2311" t="s">
        <v>14665</v>
      </c>
      <c r="C2311" t="s">
        <v>14669</v>
      </c>
      <c r="D2311" t="s">
        <v>3455</v>
      </c>
      <c r="F2311">
        <v>1</v>
      </c>
      <c r="G2311" t="s">
        <v>14670</v>
      </c>
      <c r="H2311" t="s">
        <v>14827</v>
      </c>
      <c r="I2311">
        <v>42125</v>
      </c>
      <c r="J2311">
        <v>209631</v>
      </c>
      <c r="K2311">
        <v>209631</v>
      </c>
      <c r="L2311" s="10">
        <v>1001</v>
      </c>
      <c r="M2311" s="10">
        <v>1077</v>
      </c>
      <c r="N2311" s="10">
        <v>1299</v>
      </c>
      <c r="O2311" s="10">
        <v>1661</v>
      </c>
      <c r="P2311" s="10">
        <v>1789</v>
      </c>
      <c r="Q2311" t="str">
        <f>VLOOKUP(I2311,'CoC Range'!A$2:B$4899,2,FALSE())</f>
        <v>PA-601</v>
      </c>
      <c r="R2311">
        <f>IF(VLOOKUP(Q2311,'CoC Range'!B$2:C$4899,2,FALSE())="",1,0.5)</f>
        <v>0.5</v>
      </c>
    </row>
    <row r="2312" spans="1:18" ht="14.25" customHeight="1" x14ac:dyDescent="0.35">
      <c r="A2312" t="s">
        <v>14664</v>
      </c>
      <c r="B2312" t="s">
        <v>14665</v>
      </c>
      <c r="C2312" t="s">
        <v>14828</v>
      </c>
      <c r="D2312" t="s">
        <v>4309</v>
      </c>
      <c r="F2312">
        <v>0</v>
      </c>
      <c r="G2312" t="s">
        <v>14829</v>
      </c>
      <c r="H2312" t="s">
        <v>14830</v>
      </c>
      <c r="I2312">
        <v>42127</v>
      </c>
      <c r="J2312">
        <v>51227</v>
      </c>
      <c r="K2312">
        <v>51227</v>
      </c>
      <c r="L2312" s="10">
        <v>824</v>
      </c>
      <c r="M2312" s="10">
        <v>927</v>
      </c>
      <c r="N2312" s="10">
        <v>1132</v>
      </c>
      <c r="O2312" s="10">
        <v>1417</v>
      </c>
      <c r="P2312" s="10">
        <v>1899</v>
      </c>
      <c r="Q2312" t="str">
        <f>VLOOKUP(I2312,'CoC Range'!A$2:B$4899,2,FALSE())</f>
        <v>PA-509</v>
      </c>
      <c r="R2312">
        <f>IF(VLOOKUP(Q2312,'CoC Range'!B$2:C$4899,2,FALSE())="",1,0.5)</f>
        <v>1</v>
      </c>
    </row>
    <row r="2313" spans="1:18" ht="14.25" customHeight="1" x14ac:dyDescent="0.35">
      <c r="A2313" t="s">
        <v>14664</v>
      </c>
      <c r="B2313" t="s">
        <v>14665</v>
      </c>
      <c r="C2313" t="s">
        <v>14669</v>
      </c>
      <c r="D2313" t="s">
        <v>7070</v>
      </c>
      <c r="F2313">
        <v>1</v>
      </c>
      <c r="G2313" t="s">
        <v>14670</v>
      </c>
      <c r="H2313" t="s">
        <v>14831</v>
      </c>
      <c r="I2313">
        <v>42129</v>
      </c>
      <c r="J2313">
        <v>354414</v>
      </c>
      <c r="K2313">
        <v>354414</v>
      </c>
      <c r="L2313" s="10">
        <v>1001</v>
      </c>
      <c r="M2313" s="10">
        <v>1077</v>
      </c>
      <c r="N2313" s="10">
        <v>1299</v>
      </c>
      <c r="O2313" s="10">
        <v>1661</v>
      </c>
      <c r="P2313" s="10">
        <v>1789</v>
      </c>
      <c r="Q2313" t="str">
        <f>VLOOKUP(I2313,'CoC Range'!A$2:B$4899,2,FALSE())</f>
        <v>PA-601</v>
      </c>
      <c r="R2313">
        <f>IF(VLOOKUP(Q2313,'CoC Range'!B$2:C$4899,2,FALSE())="",1,0.5)</f>
        <v>0.5</v>
      </c>
    </row>
    <row r="2314" spans="1:18" ht="14.25" customHeight="1" x14ac:dyDescent="0.35">
      <c r="A2314" t="s">
        <v>14664</v>
      </c>
      <c r="B2314" t="s">
        <v>14665</v>
      </c>
      <c r="C2314" t="s">
        <v>14754</v>
      </c>
      <c r="D2314" t="s">
        <v>6427</v>
      </c>
      <c r="F2314">
        <v>1</v>
      </c>
      <c r="G2314" t="s">
        <v>14755</v>
      </c>
      <c r="H2314" t="s">
        <v>14832</v>
      </c>
      <c r="I2314">
        <v>42131</v>
      </c>
      <c r="J2314">
        <v>26219</v>
      </c>
      <c r="K2314">
        <v>26219</v>
      </c>
      <c r="L2314" s="10">
        <v>863</v>
      </c>
      <c r="M2314" s="10">
        <v>1028</v>
      </c>
      <c r="N2314" s="10">
        <v>1252</v>
      </c>
      <c r="O2314" s="10">
        <v>1631</v>
      </c>
      <c r="P2314" s="10">
        <v>1766</v>
      </c>
      <c r="Q2314" t="str">
        <f>VLOOKUP(I2314,'CoC Range'!A$2:B$4899,2,FALSE())</f>
        <v>PA-509</v>
      </c>
      <c r="R2314">
        <f>IF(VLOOKUP(Q2314,'CoC Range'!B$2:C$4899,2,FALSE())="",1,0.5)</f>
        <v>1</v>
      </c>
    </row>
    <row r="2315" spans="1:18" ht="14.25" customHeight="1" x14ac:dyDescent="0.35">
      <c r="A2315" t="s">
        <v>14664</v>
      </c>
      <c r="B2315" t="s">
        <v>14665</v>
      </c>
      <c r="C2315" t="s">
        <v>14833</v>
      </c>
      <c r="D2315" t="s">
        <v>5344</v>
      </c>
      <c r="F2315">
        <v>1</v>
      </c>
      <c r="G2315" t="s">
        <v>14834</v>
      </c>
      <c r="H2315" t="s">
        <v>14835</v>
      </c>
      <c r="I2315">
        <v>42133</v>
      </c>
      <c r="J2315">
        <v>457051</v>
      </c>
      <c r="K2315">
        <v>457051</v>
      </c>
      <c r="L2315" s="10">
        <v>925</v>
      </c>
      <c r="M2315" s="10">
        <v>1060</v>
      </c>
      <c r="N2315" s="10">
        <v>1335</v>
      </c>
      <c r="O2315" s="10">
        <v>1796</v>
      </c>
      <c r="P2315" s="10">
        <v>1850</v>
      </c>
      <c r="Q2315" t="str">
        <f>VLOOKUP(I2315,'CoC Range'!A$2:B$4899,2,FALSE())</f>
        <v>PA-512</v>
      </c>
      <c r="R2315">
        <f>IF(VLOOKUP(Q2315,'CoC Range'!B$2:C$4899,2,FALSE())="",1,0.5)</f>
        <v>1</v>
      </c>
    </row>
    <row r="2316" spans="1:18" ht="14.25" customHeight="1" x14ac:dyDescent="0.35">
      <c r="A2316" t="s">
        <v>14836</v>
      </c>
      <c r="B2316" t="s">
        <v>14837</v>
      </c>
      <c r="C2316" t="s">
        <v>14838</v>
      </c>
      <c r="D2316" t="s">
        <v>5391</v>
      </c>
      <c r="E2316" t="s">
        <v>13417</v>
      </c>
      <c r="F2316">
        <v>1</v>
      </c>
      <c r="G2316" t="s">
        <v>14839</v>
      </c>
      <c r="H2316" t="s">
        <v>14840</v>
      </c>
      <c r="I2316">
        <v>44001</v>
      </c>
      <c r="J2316">
        <v>50568</v>
      </c>
      <c r="K2316">
        <v>17113</v>
      </c>
      <c r="L2316" s="10">
        <v>1318</v>
      </c>
      <c r="M2316" s="10">
        <v>1402</v>
      </c>
      <c r="N2316" s="10">
        <v>1729</v>
      </c>
      <c r="O2316" s="10">
        <v>2087</v>
      </c>
      <c r="P2316" s="10">
        <v>2480</v>
      </c>
      <c r="Q2316" t="str">
        <f>VLOOKUP(I2316,'CoC Range'!A$2:B$4899,2,FALSE())</f>
        <v>RI-500</v>
      </c>
      <c r="R2316">
        <f>IF(VLOOKUP(Q2316,'CoC Range'!B$2:C$4899,2,FALSE())="",1,0.5)</f>
        <v>0.5</v>
      </c>
    </row>
    <row r="2317" spans="1:18" ht="14.25" customHeight="1" x14ac:dyDescent="0.35">
      <c r="A2317" t="s">
        <v>14836</v>
      </c>
      <c r="B2317" t="s">
        <v>14837</v>
      </c>
      <c r="C2317" t="s">
        <v>14838</v>
      </c>
      <c r="D2317" t="s">
        <v>3934</v>
      </c>
      <c r="E2317" t="s">
        <v>14841</v>
      </c>
      <c r="F2317">
        <v>1</v>
      </c>
      <c r="G2317" t="s">
        <v>14839</v>
      </c>
      <c r="H2317" t="s">
        <v>14842</v>
      </c>
      <c r="I2317">
        <v>44003</v>
      </c>
      <c r="J2317">
        <v>170658</v>
      </c>
      <c r="K2317">
        <v>35757</v>
      </c>
      <c r="L2317" s="10">
        <v>1318</v>
      </c>
      <c r="M2317" s="10">
        <v>1402</v>
      </c>
      <c r="N2317" s="10">
        <v>1729</v>
      </c>
      <c r="O2317" s="10">
        <v>2087</v>
      </c>
      <c r="P2317" s="10">
        <v>2480</v>
      </c>
      <c r="Q2317" t="str">
        <f>VLOOKUP(I2317,'CoC Range'!A$2:B$4899,2,FALSE())</f>
        <v>RI-500</v>
      </c>
      <c r="R2317">
        <f>IF(VLOOKUP(Q2317,'CoC Range'!B$2:C$4899,2,FALSE())="",1,0.5)</f>
        <v>0.5</v>
      </c>
    </row>
    <row r="2318" spans="1:18" ht="14.25" customHeight="1" x14ac:dyDescent="0.35">
      <c r="A2318" t="s">
        <v>14836</v>
      </c>
      <c r="B2318" t="s">
        <v>14837</v>
      </c>
      <c r="C2318" t="s">
        <v>14843</v>
      </c>
      <c r="D2318" t="s">
        <v>7076</v>
      </c>
      <c r="E2318" t="s">
        <v>14844</v>
      </c>
      <c r="F2318">
        <v>1</v>
      </c>
      <c r="G2318" t="s">
        <v>14845</v>
      </c>
      <c r="H2318" t="s">
        <v>14846</v>
      </c>
      <c r="I2318">
        <v>44005</v>
      </c>
      <c r="J2318">
        <v>85095</v>
      </c>
      <c r="K2318">
        <v>16920</v>
      </c>
      <c r="L2318" s="10">
        <v>1752</v>
      </c>
      <c r="M2318" s="10">
        <v>1764</v>
      </c>
      <c r="N2318" s="10">
        <v>2314</v>
      </c>
      <c r="O2318" s="10">
        <v>3131</v>
      </c>
      <c r="P2318" s="10">
        <v>3595</v>
      </c>
      <c r="Q2318" t="str">
        <f>VLOOKUP(I2318,'CoC Range'!A$2:B$4899,2,FALSE())</f>
        <v>RI-500</v>
      </c>
      <c r="R2318">
        <f>IF(VLOOKUP(Q2318,'CoC Range'!B$2:C$4899,2,FALSE())="",1,0.5)</f>
        <v>0.5</v>
      </c>
    </row>
    <row r="2319" spans="1:18" ht="14.25" customHeight="1" x14ac:dyDescent="0.35">
      <c r="A2319" t="s">
        <v>14836</v>
      </c>
      <c r="B2319" t="s">
        <v>14837</v>
      </c>
      <c r="C2319" t="s">
        <v>14838</v>
      </c>
      <c r="D2319" t="s">
        <v>7078</v>
      </c>
      <c r="E2319" t="s">
        <v>14847</v>
      </c>
      <c r="F2319">
        <v>1</v>
      </c>
      <c r="G2319" t="s">
        <v>14839</v>
      </c>
      <c r="H2319" t="s">
        <v>14848</v>
      </c>
      <c r="I2319">
        <v>44007</v>
      </c>
      <c r="J2319">
        <v>658977</v>
      </c>
      <c r="K2319">
        <v>16243</v>
      </c>
      <c r="L2319" s="10">
        <v>1318</v>
      </c>
      <c r="M2319" s="10">
        <v>1402</v>
      </c>
      <c r="N2319" s="10">
        <v>1729</v>
      </c>
      <c r="O2319" s="10">
        <v>2087</v>
      </c>
      <c r="P2319" s="10">
        <v>2480</v>
      </c>
      <c r="Q2319" t="str">
        <f>VLOOKUP(I2319,'CoC Range'!A$2:B$4899,2,FALSE())</f>
        <v>RI-500</v>
      </c>
      <c r="R2319">
        <f>IF(VLOOKUP(Q2319,'CoC Range'!B$2:C$4899,2,FALSE())="",1,0.5)</f>
        <v>0.5</v>
      </c>
    </row>
    <row r="2320" spans="1:18" ht="14.25" customHeight="1" x14ac:dyDescent="0.35">
      <c r="A2320" t="s">
        <v>14836</v>
      </c>
      <c r="B2320" t="s">
        <v>14837</v>
      </c>
      <c r="C2320" t="s">
        <v>14838</v>
      </c>
      <c r="D2320" t="s">
        <v>3455</v>
      </c>
      <c r="E2320" t="s">
        <v>14849</v>
      </c>
      <c r="F2320">
        <v>1</v>
      </c>
      <c r="G2320" t="s">
        <v>14839</v>
      </c>
      <c r="H2320" t="s">
        <v>14850</v>
      </c>
      <c r="I2320">
        <v>44009</v>
      </c>
      <c r="J2320">
        <v>130073</v>
      </c>
      <c r="K2320">
        <v>8017</v>
      </c>
      <c r="L2320" s="10">
        <v>1318</v>
      </c>
      <c r="M2320" s="10">
        <v>1402</v>
      </c>
      <c r="N2320" s="10">
        <v>1729</v>
      </c>
      <c r="O2320" s="10">
        <v>2087</v>
      </c>
      <c r="P2320" s="10">
        <v>2480</v>
      </c>
      <c r="Q2320" t="str">
        <f>VLOOKUP(I2320,'CoC Range'!A$2:B$4899,2,FALSE())</f>
        <v>RI-500</v>
      </c>
      <c r="R2320">
        <f>IF(VLOOKUP(Q2320,'CoC Range'!B$2:C$4899,2,FALSE())="",1,0.5)</f>
        <v>0.5</v>
      </c>
    </row>
    <row r="2321" spans="1:18" ht="14.25" customHeight="1" x14ac:dyDescent="0.35">
      <c r="A2321" t="s">
        <v>14851</v>
      </c>
      <c r="B2321" t="s">
        <v>14852</v>
      </c>
      <c r="C2321" t="s">
        <v>14853</v>
      </c>
      <c r="D2321" t="s">
        <v>7081</v>
      </c>
      <c r="F2321">
        <v>0</v>
      </c>
      <c r="G2321" t="s">
        <v>14854</v>
      </c>
      <c r="H2321" t="s">
        <v>14855</v>
      </c>
      <c r="I2321">
        <v>45001</v>
      </c>
      <c r="J2321">
        <v>24368</v>
      </c>
      <c r="K2321">
        <v>24368</v>
      </c>
      <c r="L2321" s="10">
        <v>678</v>
      </c>
      <c r="M2321" s="10">
        <v>725</v>
      </c>
      <c r="N2321" s="10">
        <v>902</v>
      </c>
      <c r="O2321" s="10">
        <v>1220</v>
      </c>
      <c r="P2321" s="10">
        <v>1225</v>
      </c>
      <c r="Q2321" t="str">
        <f>VLOOKUP(I2321,'CoC Range'!A$2:B$4899,2,FALSE())</f>
        <v>SC-501</v>
      </c>
      <c r="R2321">
        <f>IF(VLOOKUP(Q2321,'CoC Range'!B$2:C$4899,2,FALSE())="",1,0.5)</f>
        <v>1</v>
      </c>
    </row>
    <row r="2322" spans="1:18" ht="14.25" customHeight="1" x14ac:dyDescent="0.35">
      <c r="A2322" t="s">
        <v>14851</v>
      </c>
      <c r="B2322" t="s">
        <v>14852</v>
      </c>
      <c r="C2322" t="s">
        <v>9663</v>
      </c>
      <c r="D2322" t="s">
        <v>7083</v>
      </c>
      <c r="F2322">
        <v>1</v>
      </c>
      <c r="G2322" t="s">
        <v>9664</v>
      </c>
      <c r="H2322" t="s">
        <v>14856</v>
      </c>
      <c r="I2322">
        <v>45003</v>
      </c>
      <c r="J2322">
        <v>169865</v>
      </c>
      <c r="K2322">
        <v>169865</v>
      </c>
      <c r="L2322" s="10">
        <v>939</v>
      </c>
      <c r="M2322" s="10">
        <v>1114</v>
      </c>
      <c r="N2322" s="10">
        <v>1261</v>
      </c>
      <c r="O2322" s="10">
        <v>1627</v>
      </c>
      <c r="P2322" s="10">
        <v>1984</v>
      </c>
      <c r="Q2322" t="str">
        <f>VLOOKUP(I2322,'CoC Range'!A$2:B$4899,2,FALSE())</f>
        <v>SC-502</v>
      </c>
      <c r="R2322">
        <f>IF(VLOOKUP(Q2322,'CoC Range'!B$2:C$4899,2,FALSE())="",1,0.5)</f>
        <v>1</v>
      </c>
    </row>
    <row r="2323" spans="1:18" ht="14.25" customHeight="1" x14ac:dyDescent="0.35">
      <c r="A2323" t="s">
        <v>14851</v>
      </c>
      <c r="B2323" t="s">
        <v>14852</v>
      </c>
      <c r="C2323" t="s">
        <v>14857</v>
      </c>
      <c r="D2323" t="s">
        <v>7085</v>
      </c>
      <c r="F2323">
        <v>0</v>
      </c>
      <c r="G2323" t="s">
        <v>14858</v>
      </c>
      <c r="H2323" t="s">
        <v>14859</v>
      </c>
      <c r="I2323">
        <v>45005</v>
      </c>
      <c r="J2323">
        <v>8073</v>
      </c>
      <c r="K2323">
        <v>8073</v>
      </c>
      <c r="L2323" s="10">
        <v>678</v>
      </c>
      <c r="M2323" s="10">
        <v>823</v>
      </c>
      <c r="N2323" s="10">
        <v>902</v>
      </c>
      <c r="O2323" s="10">
        <v>1216</v>
      </c>
      <c r="P2323" s="10">
        <v>1246</v>
      </c>
      <c r="Q2323" t="str">
        <f>VLOOKUP(I2323,'CoC Range'!A$2:B$4899,2,FALSE())</f>
        <v>SC-502</v>
      </c>
      <c r="R2323">
        <f>IF(VLOOKUP(Q2323,'CoC Range'!B$2:C$4899,2,FALSE())="",1,0.5)</f>
        <v>1</v>
      </c>
    </row>
    <row r="2324" spans="1:18" ht="14.25" customHeight="1" x14ac:dyDescent="0.35">
      <c r="A2324" t="s">
        <v>14851</v>
      </c>
      <c r="B2324" t="s">
        <v>14852</v>
      </c>
      <c r="C2324" t="s">
        <v>14860</v>
      </c>
      <c r="D2324" t="s">
        <v>4846</v>
      </c>
      <c r="F2324">
        <v>1</v>
      </c>
      <c r="G2324" t="s">
        <v>14861</v>
      </c>
      <c r="H2324" t="s">
        <v>14862</v>
      </c>
      <c r="I2324">
        <v>45007</v>
      </c>
      <c r="J2324">
        <v>204592</v>
      </c>
      <c r="K2324">
        <v>204592</v>
      </c>
      <c r="L2324" s="10">
        <v>1022</v>
      </c>
      <c r="M2324" s="10">
        <v>1035</v>
      </c>
      <c r="N2324" s="10">
        <v>1173</v>
      </c>
      <c r="O2324" s="10">
        <v>1519</v>
      </c>
      <c r="P2324" s="10">
        <v>1849</v>
      </c>
      <c r="Q2324" t="str">
        <f>VLOOKUP(I2324,'CoC Range'!A$2:B$4899,2,FALSE())</f>
        <v>SC-501</v>
      </c>
      <c r="R2324">
        <f>IF(VLOOKUP(Q2324,'CoC Range'!B$2:C$4899,2,FALSE())="",1,0.5)</f>
        <v>1</v>
      </c>
    </row>
    <row r="2325" spans="1:18" ht="14.25" customHeight="1" x14ac:dyDescent="0.35">
      <c r="A2325" t="s">
        <v>14851</v>
      </c>
      <c r="B2325" t="s">
        <v>14852</v>
      </c>
      <c r="C2325" t="s">
        <v>14863</v>
      </c>
      <c r="D2325" t="s">
        <v>7088</v>
      </c>
      <c r="F2325">
        <v>0</v>
      </c>
      <c r="G2325" t="s">
        <v>14864</v>
      </c>
      <c r="H2325" t="s">
        <v>14865</v>
      </c>
      <c r="I2325">
        <v>45009</v>
      </c>
      <c r="J2325">
        <v>13311</v>
      </c>
      <c r="K2325">
        <v>13311</v>
      </c>
      <c r="L2325" s="10">
        <v>678</v>
      </c>
      <c r="M2325" s="10">
        <v>687</v>
      </c>
      <c r="N2325" s="10">
        <v>902</v>
      </c>
      <c r="O2325" s="10">
        <v>1183</v>
      </c>
      <c r="P2325" s="10">
        <v>1194</v>
      </c>
      <c r="Q2325" t="str">
        <f>VLOOKUP(I2325,'CoC Range'!A$2:B$4899,2,FALSE())</f>
        <v>SC-502</v>
      </c>
      <c r="R2325">
        <f>IF(VLOOKUP(Q2325,'CoC Range'!B$2:C$4899,2,FALSE())="",1,0.5)</f>
        <v>1</v>
      </c>
    </row>
    <row r="2326" spans="1:18" ht="14.25" customHeight="1" x14ac:dyDescent="0.35">
      <c r="A2326" t="s">
        <v>14851</v>
      </c>
      <c r="B2326" t="s">
        <v>14852</v>
      </c>
      <c r="C2326" t="s">
        <v>14866</v>
      </c>
      <c r="D2326" t="s">
        <v>7090</v>
      </c>
      <c r="F2326">
        <v>0</v>
      </c>
      <c r="G2326" t="s">
        <v>14867</v>
      </c>
      <c r="H2326" t="s">
        <v>14868</v>
      </c>
      <c r="I2326">
        <v>45011</v>
      </c>
      <c r="J2326">
        <v>20653</v>
      </c>
      <c r="K2326">
        <v>20653</v>
      </c>
      <c r="L2326" s="10">
        <v>699</v>
      </c>
      <c r="M2326" s="10">
        <v>709</v>
      </c>
      <c r="N2326" s="10">
        <v>930</v>
      </c>
      <c r="O2326" s="10">
        <v>1115</v>
      </c>
      <c r="P2326" s="10">
        <v>1231</v>
      </c>
      <c r="Q2326" t="str">
        <f>VLOOKUP(I2326,'CoC Range'!A$2:B$4899,2,FALSE())</f>
        <v>SC-502</v>
      </c>
      <c r="R2326">
        <f>IF(VLOOKUP(Q2326,'CoC Range'!B$2:C$4899,2,FALSE())="",1,0.5)</f>
        <v>1</v>
      </c>
    </row>
    <row r="2327" spans="1:18" ht="14.25" customHeight="1" x14ac:dyDescent="0.35">
      <c r="A2327" t="s">
        <v>14851</v>
      </c>
      <c r="B2327" t="s">
        <v>14852</v>
      </c>
      <c r="C2327" t="s">
        <v>14869</v>
      </c>
      <c r="D2327" t="s">
        <v>6442</v>
      </c>
      <c r="F2327">
        <v>1</v>
      </c>
      <c r="G2327" t="s">
        <v>14870</v>
      </c>
      <c r="H2327" t="s">
        <v>14871</v>
      </c>
      <c r="I2327">
        <v>45013</v>
      </c>
      <c r="J2327">
        <v>189071</v>
      </c>
      <c r="K2327">
        <v>189071</v>
      </c>
      <c r="L2327" s="10">
        <v>1582</v>
      </c>
      <c r="M2327" s="10">
        <v>1657</v>
      </c>
      <c r="N2327" s="10">
        <v>1816</v>
      </c>
      <c r="O2327" s="10">
        <v>2177</v>
      </c>
      <c r="P2327" s="10">
        <v>2720</v>
      </c>
      <c r="Q2327" t="str">
        <f>VLOOKUP(I2327,'CoC Range'!A$2:B$4899,2,FALSE())</f>
        <v>SC-500</v>
      </c>
      <c r="R2327">
        <f>IF(VLOOKUP(Q2327,'CoC Range'!B$2:C$4899,2,FALSE())="",1,0.5)</f>
        <v>0.5</v>
      </c>
    </row>
    <row r="2328" spans="1:18" ht="14.25" customHeight="1" x14ac:dyDescent="0.35">
      <c r="A2328" t="s">
        <v>14851</v>
      </c>
      <c r="B2328" t="s">
        <v>14852</v>
      </c>
      <c r="C2328" t="s">
        <v>14872</v>
      </c>
      <c r="D2328" t="s">
        <v>7093</v>
      </c>
      <c r="F2328">
        <v>1</v>
      </c>
      <c r="G2328" t="s">
        <v>14873</v>
      </c>
      <c r="H2328" t="s">
        <v>14874</v>
      </c>
      <c r="I2328">
        <v>45015</v>
      </c>
      <c r="J2328">
        <v>231419</v>
      </c>
      <c r="K2328">
        <v>231419</v>
      </c>
      <c r="L2328" s="10">
        <v>1557</v>
      </c>
      <c r="M2328" s="10">
        <v>1630</v>
      </c>
      <c r="N2328" s="10">
        <v>1787</v>
      </c>
      <c r="O2328" s="10">
        <v>2222</v>
      </c>
      <c r="P2328" s="10">
        <v>2562</v>
      </c>
      <c r="Q2328" t="str">
        <f>VLOOKUP(I2328,'CoC Range'!A$2:B$4899,2,FALSE())</f>
        <v>SC-500</v>
      </c>
      <c r="R2328">
        <f>IF(VLOOKUP(Q2328,'CoC Range'!B$2:C$4899,2,FALSE())="",1,0.5)</f>
        <v>0.5</v>
      </c>
    </row>
    <row r="2329" spans="1:18" ht="14.25" customHeight="1" x14ac:dyDescent="0.35">
      <c r="A2329" t="s">
        <v>14851</v>
      </c>
      <c r="B2329" t="s">
        <v>14852</v>
      </c>
      <c r="C2329" t="s">
        <v>14875</v>
      </c>
      <c r="D2329" t="s">
        <v>3341</v>
      </c>
      <c r="F2329">
        <v>1</v>
      </c>
      <c r="G2329" t="s">
        <v>14876</v>
      </c>
      <c r="H2329" t="s">
        <v>14877</v>
      </c>
      <c r="I2329">
        <v>45017</v>
      </c>
      <c r="J2329">
        <v>14145</v>
      </c>
      <c r="K2329">
        <v>14145</v>
      </c>
      <c r="L2329" s="10">
        <v>1032</v>
      </c>
      <c r="M2329" s="10">
        <v>1164</v>
      </c>
      <c r="N2329" s="10">
        <v>1276</v>
      </c>
      <c r="O2329" s="10">
        <v>1623</v>
      </c>
      <c r="P2329" s="10">
        <v>1911</v>
      </c>
      <c r="Q2329" t="str">
        <f>VLOOKUP(I2329,'CoC Range'!A$2:B$4899,2,FALSE())</f>
        <v>SC-502</v>
      </c>
      <c r="R2329">
        <f>IF(VLOOKUP(Q2329,'CoC Range'!B$2:C$4899,2,FALSE())="",1,0.5)</f>
        <v>1</v>
      </c>
    </row>
    <row r="2330" spans="1:18" ht="14.25" customHeight="1" x14ac:dyDescent="0.35">
      <c r="A2330" t="s">
        <v>14851</v>
      </c>
      <c r="B2330" t="s">
        <v>14852</v>
      </c>
      <c r="C2330" t="s">
        <v>14872</v>
      </c>
      <c r="D2330" t="s">
        <v>7096</v>
      </c>
      <c r="F2330">
        <v>1</v>
      </c>
      <c r="G2330" t="s">
        <v>14873</v>
      </c>
      <c r="H2330" t="s">
        <v>14878</v>
      </c>
      <c r="I2330">
        <v>45019</v>
      </c>
      <c r="J2330">
        <v>409840</v>
      </c>
      <c r="K2330">
        <v>409840</v>
      </c>
      <c r="L2330" s="10">
        <v>1557</v>
      </c>
      <c r="M2330" s="10">
        <v>1630</v>
      </c>
      <c r="N2330" s="10">
        <v>1787</v>
      </c>
      <c r="O2330" s="10">
        <v>2222</v>
      </c>
      <c r="P2330" s="10">
        <v>2562</v>
      </c>
      <c r="Q2330" t="str">
        <f>VLOOKUP(I2330,'CoC Range'!A$2:B$4899,2,FALSE())</f>
        <v>SC-500</v>
      </c>
      <c r="R2330">
        <f>IF(VLOOKUP(Q2330,'CoC Range'!B$2:C$4899,2,FALSE())="",1,0.5)</f>
        <v>0.5</v>
      </c>
    </row>
    <row r="2331" spans="1:18" ht="14.25" customHeight="1" x14ac:dyDescent="0.35">
      <c r="A2331" t="s">
        <v>14851</v>
      </c>
      <c r="B2331" t="s">
        <v>14852</v>
      </c>
      <c r="C2331" t="s">
        <v>14879</v>
      </c>
      <c r="D2331" t="s">
        <v>3345</v>
      </c>
      <c r="F2331">
        <v>0</v>
      </c>
      <c r="G2331" t="s">
        <v>14880</v>
      </c>
      <c r="H2331" t="s">
        <v>14881</v>
      </c>
      <c r="I2331">
        <v>45021</v>
      </c>
      <c r="J2331">
        <v>56200</v>
      </c>
      <c r="K2331">
        <v>56200</v>
      </c>
      <c r="L2331" s="10">
        <v>755</v>
      </c>
      <c r="M2331" s="10">
        <v>795</v>
      </c>
      <c r="N2331" s="10">
        <v>902</v>
      </c>
      <c r="O2331" s="10">
        <v>1135</v>
      </c>
      <c r="P2331" s="10">
        <v>1349</v>
      </c>
      <c r="Q2331" t="str">
        <f>VLOOKUP(I2331,'CoC Range'!A$2:B$4899,2,FALSE())</f>
        <v>SC-501</v>
      </c>
      <c r="R2331">
        <f>IF(VLOOKUP(Q2331,'CoC Range'!B$2:C$4899,2,FALSE())="",1,0.5)</f>
        <v>1</v>
      </c>
    </row>
    <row r="2332" spans="1:18" ht="14.25" customHeight="1" x14ac:dyDescent="0.35">
      <c r="A2332" t="s">
        <v>14851</v>
      </c>
      <c r="B2332" t="s">
        <v>14852</v>
      </c>
      <c r="C2332" t="s">
        <v>14882</v>
      </c>
      <c r="D2332" t="s">
        <v>6997</v>
      </c>
      <c r="F2332">
        <v>1</v>
      </c>
      <c r="G2332" t="s">
        <v>14883</v>
      </c>
      <c r="H2332" t="s">
        <v>14884</v>
      </c>
      <c r="I2332">
        <v>45023</v>
      </c>
      <c r="J2332">
        <v>32171</v>
      </c>
      <c r="K2332">
        <v>32171</v>
      </c>
      <c r="L2332" s="10">
        <v>811</v>
      </c>
      <c r="M2332" s="10">
        <v>816</v>
      </c>
      <c r="N2332" s="10">
        <v>1056</v>
      </c>
      <c r="O2332" s="10">
        <v>1469</v>
      </c>
      <c r="P2332" s="10">
        <v>1547</v>
      </c>
      <c r="Q2332" t="str">
        <f>VLOOKUP(I2332,'CoC Range'!A$2:B$4899,2,FALSE())</f>
        <v>SC-502</v>
      </c>
      <c r="R2332">
        <f>IF(VLOOKUP(Q2332,'CoC Range'!B$2:C$4899,2,FALSE())="",1,0.5)</f>
        <v>1</v>
      </c>
    </row>
    <row r="2333" spans="1:18" ht="14.25" customHeight="1" x14ac:dyDescent="0.35">
      <c r="A2333" t="s">
        <v>14851</v>
      </c>
      <c r="B2333" t="s">
        <v>14852</v>
      </c>
      <c r="C2333" t="s">
        <v>14885</v>
      </c>
      <c r="D2333" t="s">
        <v>7100</v>
      </c>
      <c r="F2333">
        <v>0</v>
      </c>
      <c r="G2333" t="s">
        <v>14886</v>
      </c>
      <c r="H2333" t="s">
        <v>14887</v>
      </c>
      <c r="I2333">
        <v>45025</v>
      </c>
      <c r="J2333">
        <v>43536</v>
      </c>
      <c r="K2333">
        <v>43536</v>
      </c>
      <c r="L2333" s="10">
        <v>678</v>
      </c>
      <c r="M2333" s="10">
        <v>687</v>
      </c>
      <c r="N2333" s="10">
        <v>902</v>
      </c>
      <c r="O2333" s="10">
        <v>1169</v>
      </c>
      <c r="P2333" s="10">
        <v>1293</v>
      </c>
      <c r="Q2333" t="str">
        <f>VLOOKUP(I2333,'CoC Range'!A$2:B$4899,2,FALSE())</f>
        <v>SC-503</v>
      </c>
      <c r="R2333">
        <f>IF(VLOOKUP(Q2333,'CoC Range'!B$2:C$4899,2,FALSE())="",1,0.5)</f>
        <v>0.5</v>
      </c>
    </row>
    <row r="2334" spans="1:18" ht="14.25" customHeight="1" x14ac:dyDescent="0.35">
      <c r="A2334" t="s">
        <v>14851</v>
      </c>
      <c r="B2334" t="s">
        <v>14852</v>
      </c>
      <c r="C2334" t="s">
        <v>14888</v>
      </c>
      <c r="D2334" t="s">
        <v>7102</v>
      </c>
      <c r="F2334">
        <v>0</v>
      </c>
      <c r="G2334" t="s">
        <v>14889</v>
      </c>
      <c r="H2334" t="s">
        <v>14890</v>
      </c>
      <c r="I2334">
        <v>45027</v>
      </c>
      <c r="J2334">
        <v>31163</v>
      </c>
      <c r="K2334">
        <v>31163</v>
      </c>
      <c r="L2334" s="10">
        <v>683</v>
      </c>
      <c r="M2334" s="10">
        <v>687</v>
      </c>
      <c r="N2334" s="10">
        <v>902</v>
      </c>
      <c r="O2334" s="10">
        <v>1205</v>
      </c>
      <c r="P2334" s="10">
        <v>1380</v>
      </c>
      <c r="Q2334" t="str">
        <f>VLOOKUP(I2334,'CoC Range'!A$2:B$4899,2,FALSE())</f>
        <v>SC-503</v>
      </c>
      <c r="R2334">
        <f>IF(VLOOKUP(Q2334,'CoC Range'!B$2:C$4899,2,FALSE())="",1,0.5)</f>
        <v>0.5</v>
      </c>
    </row>
    <row r="2335" spans="1:18" ht="14.25" customHeight="1" x14ac:dyDescent="0.35">
      <c r="A2335" t="s">
        <v>14851</v>
      </c>
      <c r="B2335" t="s">
        <v>14852</v>
      </c>
      <c r="C2335" t="s">
        <v>14891</v>
      </c>
      <c r="D2335" t="s">
        <v>7104</v>
      </c>
      <c r="F2335">
        <v>0</v>
      </c>
      <c r="G2335" t="s">
        <v>14892</v>
      </c>
      <c r="H2335" t="s">
        <v>14893</v>
      </c>
      <c r="I2335">
        <v>45029</v>
      </c>
      <c r="J2335">
        <v>38561</v>
      </c>
      <c r="K2335">
        <v>38561</v>
      </c>
      <c r="L2335" s="10">
        <v>678</v>
      </c>
      <c r="M2335" s="10">
        <v>687</v>
      </c>
      <c r="N2335" s="10">
        <v>902</v>
      </c>
      <c r="O2335" s="10">
        <v>1081</v>
      </c>
      <c r="P2335" s="10">
        <v>1470</v>
      </c>
      <c r="Q2335" t="str">
        <f>VLOOKUP(I2335,'CoC Range'!A$2:B$4899,2,FALSE())</f>
        <v>SC-500</v>
      </c>
      <c r="R2335">
        <f>IF(VLOOKUP(Q2335,'CoC Range'!B$2:C$4899,2,FALSE())="",1,0.5)</f>
        <v>0.5</v>
      </c>
    </row>
    <row r="2336" spans="1:18" ht="14.25" customHeight="1" x14ac:dyDescent="0.35">
      <c r="A2336" t="s">
        <v>14851</v>
      </c>
      <c r="B2336" t="s">
        <v>14852</v>
      </c>
      <c r="C2336" t="s">
        <v>14894</v>
      </c>
      <c r="D2336" t="s">
        <v>7106</v>
      </c>
      <c r="F2336">
        <v>1</v>
      </c>
      <c r="G2336" t="s">
        <v>14895</v>
      </c>
      <c r="H2336" t="s">
        <v>14896</v>
      </c>
      <c r="I2336">
        <v>45031</v>
      </c>
      <c r="J2336">
        <v>63025</v>
      </c>
      <c r="K2336">
        <v>63025</v>
      </c>
      <c r="L2336" s="10">
        <v>850</v>
      </c>
      <c r="M2336" s="10">
        <v>856</v>
      </c>
      <c r="N2336" s="10">
        <v>1098</v>
      </c>
      <c r="O2336" s="10">
        <v>1317</v>
      </c>
      <c r="P2336" s="10">
        <v>1499</v>
      </c>
      <c r="Q2336" t="str">
        <f>VLOOKUP(I2336,'CoC Range'!A$2:B$4899,2,FALSE())</f>
        <v>SC-503</v>
      </c>
      <c r="R2336">
        <f>IF(VLOOKUP(Q2336,'CoC Range'!B$2:C$4899,2,FALSE())="",1,0.5)</f>
        <v>0.5</v>
      </c>
    </row>
    <row r="2337" spans="1:18" ht="14.25" customHeight="1" x14ac:dyDescent="0.35">
      <c r="A2337" t="s">
        <v>14851</v>
      </c>
      <c r="B2337" t="s">
        <v>14852</v>
      </c>
      <c r="C2337" t="s">
        <v>14897</v>
      </c>
      <c r="D2337" t="s">
        <v>7108</v>
      </c>
      <c r="F2337">
        <v>0</v>
      </c>
      <c r="G2337" t="s">
        <v>14898</v>
      </c>
      <c r="H2337" t="s">
        <v>14899</v>
      </c>
      <c r="I2337">
        <v>45033</v>
      </c>
      <c r="J2337">
        <v>28255</v>
      </c>
      <c r="K2337">
        <v>28255</v>
      </c>
      <c r="L2337" s="10">
        <v>758</v>
      </c>
      <c r="M2337" s="10">
        <v>762</v>
      </c>
      <c r="N2337" s="10">
        <v>902</v>
      </c>
      <c r="O2337" s="10">
        <v>1235</v>
      </c>
      <c r="P2337" s="10">
        <v>1513</v>
      </c>
      <c r="Q2337" t="str">
        <f>VLOOKUP(I2337,'CoC Range'!A$2:B$4899,2,FALSE())</f>
        <v>SC-503</v>
      </c>
      <c r="R2337">
        <f>IF(VLOOKUP(Q2337,'CoC Range'!B$2:C$4899,2,FALSE())="",1,0.5)</f>
        <v>0.5</v>
      </c>
    </row>
    <row r="2338" spans="1:18" ht="14.25" customHeight="1" x14ac:dyDescent="0.35">
      <c r="A2338" t="s">
        <v>14851</v>
      </c>
      <c r="B2338" t="s">
        <v>14852</v>
      </c>
      <c r="C2338" t="s">
        <v>14872</v>
      </c>
      <c r="D2338" t="s">
        <v>5361</v>
      </c>
      <c r="F2338">
        <v>1</v>
      </c>
      <c r="G2338" t="s">
        <v>14873</v>
      </c>
      <c r="H2338" t="s">
        <v>14900</v>
      </c>
      <c r="I2338">
        <v>45035</v>
      </c>
      <c r="J2338">
        <v>162139</v>
      </c>
      <c r="K2338">
        <v>162139</v>
      </c>
      <c r="L2338" s="10">
        <v>1557</v>
      </c>
      <c r="M2338" s="10">
        <v>1630</v>
      </c>
      <c r="N2338" s="10">
        <v>1787</v>
      </c>
      <c r="O2338" s="10">
        <v>2222</v>
      </c>
      <c r="P2338" s="10">
        <v>2562</v>
      </c>
      <c r="Q2338" t="str">
        <f>VLOOKUP(I2338,'CoC Range'!A$2:B$4899,2,FALSE())</f>
        <v>SC-500</v>
      </c>
      <c r="R2338">
        <f>IF(VLOOKUP(Q2338,'CoC Range'!B$2:C$4899,2,FALSE())="",1,0.5)</f>
        <v>0.5</v>
      </c>
    </row>
    <row r="2339" spans="1:18" ht="14.25" customHeight="1" x14ac:dyDescent="0.35">
      <c r="A2339" t="s">
        <v>14851</v>
      </c>
      <c r="B2339" t="s">
        <v>14852</v>
      </c>
      <c r="C2339" t="s">
        <v>9663</v>
      </c>
      <c r="D2339" t="s">
        <v>7111</v>
      </c>
      <c r="F2339">
        <v>1</v>
      </c>
      <c r="G2339" t="s">
        <v>9664</v>
      </c>
      <c r="H2339" t="s">
        <v>14901</v>
      </c>
      <c r="I2339">
        <v>45037</v>
      </c>
      <c r="J2339">
        <v>26181</v>
      </c>
      <c r="K2339">
        <v>26181</v>
      </c>
      <c r="L2339" s="10">
        <v>939</v>
      </c>
      <c r="M2339" s="10">
        <v>1114</v>
      </c>
      <c r="N2339" s="10">
        <v>1261</v>
      </c>
      <c r="O2339" s="10">
        <v>1627</v>
      </c>
      <c r="P2339" s="10">
        <v>1984</v>
      </c>
      <c r="Q2339" t="str">
        <f>VLOOKUP(I2339,'CoC Range'!A$2:B$4899,2,FALSE())</f>
        <v>SC-501</v>
      </c>
      <c r="R2339">
        <f>IF(VLOOKUP(Q2339,'CoC Range'!B$2:C$4899,2,FALSE())="",1,0.5)</f>
        <v>1</v>
      </c>
    </row>
    <row r="2340" spans="1:18" ht="14.25" customHeight="1" x14ac:dyDescent="0.35">
      <c r="A2340" t="s">
        <v>14851</v>
      </c>
      <c r="B2340" t="s">
        <v>14852</v>
      </c>
      <c r="C2340" t="s">
        <v>14875</v>
      </c>
      <c r="D2340" t="s">
        <v>6712</v>
      </c>
      <c r="F2340">
        <v>1</v>
      </c>
      <c r="G2340" t="s">
        <v>14876</v>
      </c>
      <c r="H2340" t="s">
        <v>14902</v>
      </c>
      <c r="I2340">
        <v>45039</v>
      </c>
      <c r="J2340">
        <v>20942</v>
      </c>
      <c r="K2340">
        <v>20942</v>
      </c>
      <c r="L2340" s="10">
        <v>1032</v>
      </c>
      <c r="M2340" s="10">
        <v>1164</v>
      </c>
      <c r="N2340" s="10">
        <v>1276</v>
      </c>
      <c r="O2340" s="10">
        <v>1623</v>
      </c>
      <c r="P2340" s="10">
        <v>1911</v>
      </c>
      <c r="Q2340" t="str">
        <f>VLOOKUP(I2340,'CoC Range'!A$2:B$4899,2,FALSE())</f>
        <v>SC-502</v>
      </c>
      <c r="R2340">
        <f>IF(VLOOKUP(Q2340,'CoC Range'!B$2:C$4899,2,FALSE())="",1,0.5)</f>
        <v>1</v>
      </c>
    </row>
    <row r="2341" spans="1:18" ht="14.25" customHeight="1" x14ac:dyDescent="0.35">
      <c r="A2341" t="s">
        <v>14851</v>
      </c>
      <c r="B2341" t="s">
        <v>14852</v>
      </c>
      <c r="C2341" t="s">
        <v>14903</v>
      </c>
      <c r="D2341" t="s">
        <v>7114</v>
      </c>
      <c r="F2341">
        <v>1</v>
      </c>
      <c r="G2341" t="s">
        <v>14904</v>
      </c>
      <c r="H2341" t="s">
        <v>14905</v>
      </c>
      <c r="I2341">
        <v>45041</v>
      </c>
      <c r="J2341">
        <v>137015</v>
      </c>
      <c r="K2341">
        <v>137015</v>
      </c>
      <c r="L2341" s="10">
        <v>948</v>
      </c>
      <c r="M2341" s="10">
        <v>953</v>
      </c>
      <c r="N2341" s="10">
        <v>1117</v>
      </c>
      <c r="O2341" s="10">
        <v>1434</v>
      </c>
      <c r="P2341" s="10">
        <v>1588</v>
      </c>
      <c r="Q2341" t="str">
        <f>VLOOKUP(I2341,'CoC Range'!A$2:B$4899,2,FALSE())</f>
        <v>SC-503</v>
      </c>
      <c r="R2341">
        <f>IF(VLOOKUP(Q2341,'CoC Range'!B$2:C$4899,2,FALSE())="",1,0.5)</f>
        <v>0.5</v>
      </c>
    </row>
    <row r="2342" spans="1:18" ht="14.25" customHeight="1" x14ac:dyDescent="0.35">
      <c r="A2342" t="s">
        <v>14851</v>
      </c>
      <c r="B2342" t="s">
        <v>14852</v>
      </c>
      <c r="C2342" t="s">
        <v>14906</v>
      </c>
      <c r="D2342" t="s">
        <v>7116</v>
      </c>
      <c r="F2342">
        <v>0</v>
      </c>
      <c r="G2342" t="s">
        <v>14907</v>
      </c>
      <c r="H2342" t="s">
        <v>14908</v>
      </c>
      <c r="I2342">
        <v>45043</v>
      </c>
      <c r="J2342">
        <v>63594</v>
      </c>
      <c r="K2342">
        <v>63594</v>
      </c>
      <c r="L2342" s="10">
        <v>905</v>
      </c>
      <c r="M2342" s="10">
        <v>918</v>
      </c>
      <c r="N2342" s="10">
        <v>1204</v>
      </c>
      <c r="O2342" s="10">
        <v>1444</v>
      </c>
      <c r="P2342" s="10">
        <v>1944</v>
      </c>
      <c r="Q2342" t="str">
        <f>VLOOKUP(I2342,'CoC Range'!A$2:B$4899,2,FALSE())</f>
        <v>SC-503</v>
      </c>
      <c r="R2342">
        <f>IF(VLOOKUP(Q2342,'CoC Range'!B$2:C$4899,2,FALSE())="",1,0.5)</f>
        <v>0.5</v>
      </c>
    </row>
    <row r="2343" spans="1:18" ht="14.25" customHeight="1" x14ac:dyDescent="0.35">
      <c r="A2343" t="s">
        <v>14851</v>
      </c>
      <c r="B2343" t="s">
        <v>14852</v>
      </c>
      <c r="C2343" t="s">
        <v>14909</v>
      </c>
      <c r="D2343" t="s">
        <v>7118</v>
      </c>
      <c r="F2343">
        <v>1</v>
      </c>
      <c r="G2343" t="s">
        <v>14910</v>
      </c>
      <c r="H2343" t="s">
        <v>14911</v>
      </c>
      <c r="I2343">
        <v>45045</v>
      </c>
      <c r="J2343">
        <v>528251</v>
      </c>
      <c r="K2343">
        <v>528251</v>
      </c>
      <c r="L2343" s="10">
        <v>1166</v>
      </c>
      <c r="M2343" s="10">
        <v>1221</v>
      </c>
      <c r="N2343" s="10">
        <v>1339</v>
      </c>
      <c r="O2343" s="10">
        <v>1612</v>
      </c>
      <c r="P2343" s="10">
        <v>1943</v>
      </c>
      <c r="Q2343" t="str">
        <f>VLOOKUP(I2343,'CoC Range'!A$2:B$4899,2,FALSE())</f>
        <v>SC-501</v>
      </c>
      <c r="R2343">
        <f>IF(VLOOKUP(Q2343,'CoC Range'!B$2:C$4899,2,FALSE())="",1,0.5)</f>
        <v>1</v>
      </c>
    </row>
    <row r="2344" spans="1:18" ht="14.25" customHeight="1" x14ac:dyDescent="0.35">
      <c r="A2344" t="s">
        <v>14851</v>
      </c>
      <c r="B2344" t="s">
        <v>14852</v>
      </c>
      <c r="C2344" t="s">
        <v>14912</v>
      </c>
      <c r="D2344" t="s">
        <v>4901</v>
      </c>
      <c r="F2344">
        <v>0</v>
      </c>
      <c r="G2344" t="s">
        <v>14913</v>
      </c>
      <c r="H2344" t="s">
        <v>14914</v>
      </c>
      <c r="I2344">
        <v>45047</v>
      </c>
      <c r="J2344">
        <v>69309</v>
      </c>
      <c r="K2344">
        <v>69309</v>
      </c>
      <c r="L2344" s="10">
        <v>703</v>
      </c>
      <c r="M2344" s="10">
        <v>757</v>
      </c>
      <c r="N2344" s="10">
        <v>934</v>
      </c>
      <c r="O2344" s="10">
        <v>1135</v>
      </c>
      <c r="P2344" s="10">
        <v>1275</v>
      </c>
      <c r="Q2344" t="str">
        <f>VLOOKUP(I2344,'CoC Range'!A$2:B$4899,2,FALSE())</f>
        <v>SC-501</v>
      </c>
      <c r="R2344">
        <f>IF(VLOOKUP(Q2344,'CoC Range'!B$2:C$4899,2,FALSE())="",1,0.5)</f>
        <v>1</v>
      </c>
    </row>
    <row r="2345" spans="1:18" ht="14.25" customHeight="1" x14ac:dyDescent="0.35">
      <c r="A2345" t="s">
        <v>14851</v>
      </c>
      <c r="B2345" t="s">
        <v>14852</v>
      </c>
      <c r="C2345" t="s">
        <v>14915</v>
      </c>
      <c r="D2345" t="s">
        <v>7121</v>
      </c>
      <c r="F2345">
        <v>0</v>
      </c>
      <c r="G2345" t="s">
        <v>14916</v>
      </c>
      <c r="H2345" t="s">
        <v>14917</v>
      </c>
      <c r="I2345">
        <v>45049</v>
      </c>
      <c r="J2345">
        <v>18890</v>
      </c>
      <c r="K2345">
        <v>18890</v>
      </c>
      <c r="L2345" s="10">
        <v>678</v>
      </c>
      <c r="M2345" s="10">
        <v>720</v>
      </c>
      <c r="N2345" s="10">
        <v>902</v>
      </c>
      <c r="O2345" s="10">
        <v>1200</v>
      </c>
      <c r="P2345" s="10">
        <v>1411</v>
      </c>
      <c r="Q2345" t="str">
        <f>VLOOKUP(I2345,'CoC Range'!A$2:B$4899,2,FALSE())</f>
        <v>SC-500</v>
      </c>
      <c r="R2345">
        <f>IF(VLOOKUP(Q2345,'CoC Range'!B$2:C$4899,2,FALSE())="",1,0.5)</f>
        <v>0.5</v>
      </c>
    </row>
    <row r="2346" spans="1:18" ht="14.25" customHeight="1" x14ac:dyDescent="0.35">
      <c r="A2346" t="s">
        <v>14851</v>
      </c>
      <c r="B2346" t="s">
        <v>14852</v>
      </c>
      <c r="C2346" t="s">
        <v>14918</v>
      </c>
      <c r="D2346" t="s">
        <v>7123</v>
      </c>
      <c r="F2346">
        <v>1</v>
      </c>
      <c r="G2346" t="s">
        <v>14919</v>
      </c>
      <c r="H2346" t="s">
        <v>14920</v>
      </c>
      <c r="I2346">
        <v>45051</v>
      </c>
      <c r="J2346">
        <v>356578</v>
      </c>
      <c r="K2346">
        <v>356578</v>
      </c>
      <c r="L2346" s="10">
        <v>1145</v>
      </c>
      <c r="M2346" s="10">
        <v>1229</v>
      </c>
      <c r="N2346" s="10">
        <v>1465</v>
      </c>
      <c r="O2346" s="10">
        <v>1805</v>
      </c>
      <c r="P2346" s="10">
        <v>2111</v>
      </c>
      <c r="Q2346" t="str">
        <f>VLOOKUP(I2346,'CoC Range'!A$2:B$4899,2,FALSE())</f>
        <v>SC-503</v>
      </c>
      <c r="R2346">
        <f>IF(VLOOKUP(Q2346,'CoC Range'!B$2:C$4899,2,FALSE())="",1,0.5)</f>
        <v>0.5</v>
      </c>
    </row>
    <row r="2347" spans="1:18" ht="14.25" customHeight="1" x14ac:dyDescent="0.35">
      <c r="A2347" t="s">
        <v>14851</v>
      </c>
      <c r="B2347" t="s">
        <v>14852</v>
      </c>
      <c r="C2347" t="s">
        <v>14921</v>
      </c>
      <c r="D2347" t="s">
        <v>4193</v>
      </c>
      <c r="F2347">
        <v>1</v>
      </c>
      <c r="G2347" t="s">
        <v>14922</v>
      </c>
      <c r="H2347" t="s">
        <v>14923</v>
      </c>
      <c r="I2347">
        <v>45053</v>
      </c>
      <c r="J2347">
        <v>29444</v>
      </c>
      <c r="K2347">
        <v>29444</v>
      </c>
      <c r="L2347" s="10">
        <v>1343</v>
      </c>
      <c r="M2347" s="10">
        <v>1407</v>
      </c>
      <c r="N2347" s="10">
        <v>1542</v>
      </c>
      <c r="O2347" s="10">
        <v>1849</v>
      </c>
      <c r="P2347" s="10">
        <v>2246</v>
      </c>
      <c r="Q2347" t="str">
        <f>VLOOKUP(I2347,'CoC Range'!A$2:B$4899,2,FALSE())</f>
        <v>SC-500</v>
      </c>
      <c r="R2347">
        <f>IF(VLOOKUP(Q2347,'CoC Range'!B$2:C$4899,2,FALSE())="",1,0.5)</f>
        <v>0.5</v>
      </c>
    </row>
    <row r="2348" spans="1:18" ht="14.25" customHeight="1" x14ac:dyDescent="0.35">
      <c r="A2348" t="s">
        <v>14851</v>
      </c>
      <c r="B2348" t="s">
        <v>14852</v>
      </c>
      <c r="C2348" t="s">
        <v>14924</v>
      </c>
      <c r="D2348" t="s">
        <v>7126</v>
      </c>
      <c r="F2348">
        <v>1</v>
      </c>
      <c r="G2348" t="s">
        <v>14925</v>
      </c>
      <c r="H2348" t="s">
        <v>14926</v>
      </c>
      <c r="I2348">
        <v>45055</v>
      </c>
      <c r="J2348">
        <v>65779</v>
      </c>
      <c r="K2348">
        <v>65779</v>
      </c>
      <c r="L2348" s="10">
        <v>844</v>
      </c>
      <c r="M2348" s="10">
        <v>849</v>
      </c>
      <c r="N2348" s="10">
        <v>1009</v>
      </c>
      <c r="O2348" s="10">
        <v>1214</v>
      </c>
      <c r="P2348" s="10">
        <v>1458</v>
      </c>
      <c r="Q2348" t="str">
        <f>VLOOKUP(I2348,'CoC Range'!A$2:B$4899,2,FALSE())</f>
        <v>SC-503</v>
      </c>
      <c r="R2348">
        <f>IF(VLOOKUP(Q2348,'CoC Range'!B$2:C$4899,2,FALSE())="",1,0.5)</f>
        <v>0.5</v>
      </c>
    </row>
    <row r="2349" spans="1:18" ht="14.25" customHeight="1" x14ac:dyDescent="0.35">
      <c r="A2349" t="s">
        <v>14851</v>
      </c>
      <c r="B2349" t="s">
        <v>14852</v>
      </c>
      <c r="C2349" t="s">
        <v>14927</v>
      </c>
      <c r="D2349" t="s">
        <v>6150</v>
      </c>
      <c r="F2349">
        <v>1</v>
      </c>
      <c r="G2349" t="s">
        <v>14928</v>
      </c>
      <c r="H2349" t="s">
        <v>14929</v>
      </c>
      <c r="I2349">
        <v>45057</v>
      </c>
      <c r="J2349">
        <v>97611</v>
      </c>
      <c r="K2349">
        <v>97611</v>
      </c>
      <c r="L2349" s="10">
        <v>881</v>
      </c>
      <c r="M2349" s="10">
        <v>922</v>
      </c>
      <c r="N2349" s="10">
        <v>1011</v>
      </c>
      <c r="O2349" s="10">
        <v>1382</v>
      </c>
      <c r="P2349" s="10">
        <v>1696</v>
      </c>
      <c r="Q2349" t="str">
        <f>VLOOKUP(I2349,'CoC Range'!A$2:B$4899,2,FALSE())</f>
        <v>SC-502</v>
      </c>
      <c r="R2349">
        <f>IF(VLOOKUP(Q2349,'CoC Range'!B$2:C$4899,2,FALSE())="",1,0.5)</f>
        <v>1</v>
      </c>
    </row>
    <row r="2350" spans="1:18" ht="14.25" customHeight="1" x14ac:dyDescent="0.35">
      <c r="A2350" t="s">
        <v>14851</v>
      </c>
      <c r="B2350" t="s">
        <v>14852</v>
      </c>
      <c r="C2350" t="s">
        <v>14930</v>
      </c>
      <c r="D2350" t="s">
        <v>4206</v>
      </c>
      <c r="F2350">
        <v>1</v>
      </c>
      <c r="G2350" t="s">
        <v>14931</v>
      </c>
      <c r="H2350" t="s">
        <v>14932</v>
      </c>
      <c r="I2350">
        <v>45059</v>
      </c>
      <c r="J2350">
        <v>67456</v>
      </c>
      <c r="K2350">
        <v>67456</v>
      </c>
      <c r="L2350" s="10">
        <v>863</v>
      </c>
      <c r="M2350" s="10">
        <v>869</v>
      </c>
      <c r="N2350" s="10">
        <v>1133</v>
      </c>
      <c r="O2350" s="10">
        <v>1358</v>
      </c>
      <c r="P2350" s="10">
        <v>1625</v>
      </c>
      <c r="Q2350" t="str">
        <f>VLOOKUP(I2350,'CoC Range'!A$2:B$4899,2,FALSE())</f>
        <v>SC-501</v>
      </c>
      <c r="R2350">
        <f>IF(VLOOKUP(Q2350,'CoC Range'!B$2:C$4899,2,FALSE())="",1,0.5)</f>
        <v>1</v>
      </c>
    </row>
    <row r="2351" spans="1:18" ht="14.25" customHeight="1" x14ac:dyDescent="0.35">
      <c r="A2351" t="s">
        <v>14851</v>
      </c>
      <c r="B2351" t="s">
        <v>14852</v>
      </c>
      <c r="C2351" t="s">
        <v>14933</v>
      </c>
      <c r="D2351" t="s">
        <v>3407</v>
      </c>
      <c r="F2351">
        <v>0</v>
      </c>
      <c r="G2351" t="s">
        <v>14934</v>
      </c>
      <c r="H2351" t="s">
        <v>14935</v>
      </c>
      <c r="I2351">
        <v>45061</v>
      </c>
      <c r="J2351">
        <v>16557</v>
      </c>
      <c r="K2351">
        <v>16557</v>
      </c>
      <c r="L2351" s="10">
        <v>678</v>
      </c>
      <c r="M2351" s="10">
        <v>687</v>
      </c>
      <c r="N2351" s="10">
        <v>902</v>
      </c>
      <c r="O2351" s="10">
        <v>1111</v>
      </c>
      <c r="P2351" s="10">
        <v>1194</v>
      </c>
      <c r="Q2351" t="str">
        <f>VLOOKUP(I2351,'CoC Range'!A$2:B$4899,2,FALSE())</f>
        <v>SC-503</v>
      </c>
      <c r="R2351">
        <f>IF(VLOOKUP(Q2351,'CoC Range'!B$2:C$4899,2,FALSE())="",1,0.5)</f>
        <v>0.5</v>
      </c>
    </row>
    <row r="2352" spans="1:18" ht="14.25" customHeight="1" x14ac:dyDescent="0.35">
      <c r="A2352" t="s">
        <v>14851</v>
      </c>
      <c r="B2352" t="s">
        <v>14852</v>
      </c>
      <c r="C2352" t="s">
        <v>14875</v>
      </c>
      <c r="D2352" t="s">
        <v>7131</v>
      </c>
      <c r="F2352">
        <v>1</v>
      </c>
      <c r="G2352" t="s">
        <v>14876</v>
      </c>
      <c r="H2352" t="s">
        <v>14936</v>
      </c>
      <c r="I2352">
        <v>45063</v>
      </c>
      <c r="J2352">
        <v>295934</v>
      </c>
      <c r="K2352">
        <v>295934</v>
      </c>
      <c r="L2352" s="10">
        <v>1032</v>
      </c>
      <c r="M2352" s="10">
        <v>1164</v>
      </c>
      <c r="N2352" s="10">
        <v>1276</v>
      </c>
      <c r="O2352" s="10">
        <v>1623</v>
      </c>
      <c r="P2352" s="10">
        <v>1911</v>
      </c>
      <c r="Q2352" t="str">
        <f>VLOOKUP(I2352,'CoC Range'!A$2:B$4899,2,FALSE())</f>
        <v>SC-502</v>
      </c>
      <c r="R2352">
        <f>IF(VLOOKUP(Q2352,'CoC Range'!B$2:C$4899,2,FALSE())="",1,0.5)</f>
        <v>1</v>
      </c>
    </row>
    <row r="2353" spans="1:18" ht="14.25" customHeight="1" x14ac:dyDescent="0.35">
      <c r="A2353" t="s">
        <v>14851</v>
      </c>
      <c r="B2353" t="s">
        <v>14852</v>
      </c>
      <c r="C2353" t="s">
        <v>14937</v>
      </c>
      <c r="D2353" t="s">
        <v>7133</v>
      </c>
      <c r="F2353">
        <v>0</v>
      </c>
      <c r="G2353" t="s">
        <v>14938</v>
      </c>
      <c r="H2353" t="s">
        <v>14939</v>
      </c>
      <c r="I2353">
        <v>45065</v>
      </c>
      <c r="J2353">
        <v>9612</v>
      </c>
      <c r="K2353">
        <v>9612</v>
      </c>
      <c r="L2353" s="10">
        <v>719</v>
      </c>
      <c r="M2353" s="10">
        <v>729</v>
      </c>
      <c r="N2353" s="10">
        <v>956</v>
      </c>
      <c r="O2353" s="10">
        <v>1251</v>
      </c>
      <c r="P2353" s="10">
        <v>1320</v>
      </c>
      <c r="Q2353" t="str">
        <f>VLOOKUP(I2353,'CoC Range'!A$2:B$4899,2,FALSE())</f>
        <v>SC-501</v>
      </c>
      <c r="R2353">
        <f>IF(VLOOKUP(Q2353,'CoC Range'!B$2:C$4899,2,FALSE())="",1,0.5)</f>
        <v>1</v>
      </c>
    </row>
    <row r="2354" spans="1:18" ht="14.25" customHeight="1" x14ac:dyDescent="0.35">
      <c r="A2354" t="s">
        <v>14851</v>
      </c>
      <c r="B2354" t="s">
        <v>14852</v>
      </c>
      <c r="C2354" t="s">
        <v>14940</v>
      </c>
      <c r="D2354" t="s">
        <v>3419</v>
      </c>
      <c r="F2354">
        <v>0</v>
      </c>
      <c r="G2354" t="s">
        <v>14941</v>
      </c>
      <c r="H2354" t="s">
        <v>14942</v>
      </c>
      <c r="I2354">
        <v>45067</v>
      </c>
      <c r="J2354">
        <v>29212</v>
      </c>
      <c r="K2354">
        <v>29212</v>
      </c>
      <c r="L2354" s="10">
        <v>678</v>
      </c>
      <c r="M2354" s="10">
        <v>823</v>
      </c>
      <c r="N2354" s="10">
        <v>902</v>
      </c>
      <c r="O2354" s="10">
        <v>1197</v>
      </c>
      <c r="P2354" s="10">
        <v>1424</v>
      </c>
      <c r="Q2354" t="str">
        <f>VLOOKUP(I2354,'CoC Range'!A$2:B$4899,2,FALSE())</f>
        <v>SC-503</v>
      </c>
      <c r="R2354">
        <f>IF(VLOOKUP(Q2354,'CoC Range'!B$2:C$4899,2,FALSE())="",1,0.5)</f>
        <v>0.5</v>
      </c>
    </row>
    <row r="2355" spans="1:18" ht="14.25" customHeight="1" x14ac:dyDescent="0.35">
      <c r="A2355" t="s">
        <v>14851</v>
      </c>
      <c r="B2355" t="s">
        <v>14852</v>
      </c>
      <c r="C2355" t="s">
        <v>14943</v>
      </c>
      <c r="D2355" t="s">
        <v>7136</v>
      </c>
      <c r="F2355">
        <v>0</v>
      </c>
      <c r="G2355" t="s">
        <v>14944</v>
      </c>
      <c r="H2355" t="s">
        <v>14945</v>
      </c>
      <c r="I2355">
        <v>45069</v>
      </c>
      <c r="J2355">
        <v>26585</v>
      </c>
      <c r="K2355">
        <v>26585</v>
      </c>
      <c r="L2355" s="10">
        <v>685</v>
      </c>
      <c r="M2355" s="10">
        <v>687</v>
      </c>
      <c r="N2355" s="10">
        <v>902</v>
      </c>
      <c r="O2355" s="10">
        <v>1082</v>
      </c>
      <c r="P2355" s="10">
        <v>1482</v>
      </c>
      <c r="Q2355" t="str">
        <f>VLOOKUP(I2355,'CoC Range'!A$2:B$4899,2,FALSE())</f>
        <v>SC-503</v>
      </c>
      <c r="R2355">
        <f>IF(VLOOKUP(Q2355,'CoC Range'!B$2:C$4899,2,FALSE())="",1,0.5)</f>
        <v>0.5</v>
      </c>
    </row>
    <row r="2356" spans="1:18" ht="14.25" customHeight="1" x14ac:dyDescent="0.35">
      <c r="A2356" t="s">
        <v>14851</v>
      </c>
      <c r="B2356" t="s">
        <v>14852</v>
      </c>
      <c r="C2356" t="s">
        <v>14946</v>
      </c>
      <c r="D2356" t="s">
        <v>7138</v>
      </c>
      <c r="F2356">
        <v>0</v>
      </c>
      <c r="G2356" t="s">
        <v>14947</v>
      </c>
      <c r="H2356" t="s">
        <v>14948</v>
      </c>
      <c r="I2356">
        <v>45071</v>
      </c>
      <c r="J2356">
        <v>37918</v>
      </c>
      <c r="K2356">
        <v>37918</v>
      </c>
      <c r="L2356" s="10">
        <v>747</v>
      </c>
      <c r="M2356" s="10">
        <v>787</v>
      </c>
      <c r="N2356" s="10">
        <v>994</v>
      </c>
      <c r="O2356" s="10">
        <v>1192</v>
      </c>
      <c r="P2356" s="10">
        <v>1353</v>
      </c>
      <c r="Q2356" t="str">
        <f>VLOOKUP(I2356,'CoC Range'!A$2:B$4899,2,FALSE())</f>
        <v>SC-502</v>
      </c>
      <c r="R2356">
        <f>IF(VLOOKUP(Q2356,'CoC Range'!B$2:C$4899,2,FALSE())="",1,0.5)</f>
        <v>1</v>
      </c>
    </row>
    <row r="2357" spans="1:18" ht="14.25" customHeight="1" x14ac:dyDescent="0.35">
      <c r="A2357" t="s">
        <v>14851</v>
      </c>
      <c r="B2357" t="s">
        <v>14852</v>
      </c>
      <c r="C2357" t="s">
        <v>14949</v>
      </c>
      <c r="D2357" t="s">
        <v>4236</v>
      </c>
      <c r="F2357">
        <v>0</v>
      </c>
      <c r="G2357" t="s">
        <v>14950</v>
      </c>
      <c r="H2357" t="s">
        <v>14951</v>
      </c>
      <c r="I2357">
        <v>45073</v>
      </c>
      <c r="J2357">
        <v>78775</v>
      </c>
      <c r="K2357">
        <v>78775</v>
      </c>
      <c r="L2357" s="10">
        <v>712</v>
      </c>
      <c r="M2357" s="10">
        <v>717</v>
      </c>
      <c r="N2357" s="10">
        <v>941</v>
      </c>
      <c r="O2357" s="10">
        <v>1153</v>
      </c>
      <c r="P2357" s="10">
        <v>1337</v>
      </c>
      <c r="Q2357" t="str">
        <f>VLOOKUP(I2357,'CoC Range'!A$2:B$4899,2,FALSE())</f>
        <v>SC-501</v>
      </c>
      <c r="R2357">
        <f>IF(VLOOKUP(Q2357,'CoC Range'!B$2:C$4899,2,FALSE())="",1,0.5)</f>
        <v>1</v>
      </c>
    </row>
    <row r="2358" spans="1:18" ht="14.25" customHeight="1" x14ac:dyDescent="0.35">
      <c r="A2358" t="s">
        <v>14851</v>
      </c>
      <c r="B2358" t="s">
        <v>14852</v>
      </c>
      <c r="C2358" t="s">
        <v>14952</v>
      </c>
      <c r="D2358" t="s">
        <v>7141</v>
      </c>
      <c r="F2358">
        <v>0</v>
      </c>
      <c r="G2358" t="s">
        <v>14953</v>
      </c>
      <c r="H2358" t="s">
        <v>14954</v>
      </c>
      <c r="I2358">
        <v>45075</v>
      </c>
      <c r="J2358">
        <v>84159</v>
      </c>
      <c r="K2358">
        <v>84159</v>
      </c>
      <c r="L2358" s="10">
        <v>709</v>
      </c>
      <c r="M2358" s="10">
        <v>750</v>
      </c>
      <c r="N2358" s="10">
        <v>910</v>
      </c>
      <c r="O2358" s="10">
        <v>1091</v>
      </c>
      <c r="P2358" s="10">
        <v>1205</v>
      </c>
      <c r="Q2358" t="str">
        <f>VLOOKUP(I2358,'CoC Range'!A$2:B$4899,2,FALSE())</f>
        <v>SC-502</v>
      </c>
      <c r="R2358">
        <f>IF(VLOOKUP(Q2358,'CoC Range'!B$2:C$4899,2,FALSE())="",1,0.5)</f>
        <v>1</v>
      </c>
    </row>
    <row r="2359" spans="1:18" ht="14.25" customHeight="1" x14ac:dyDescent="0.35">
      <c r="A2359" t="s">
        <v>14851</v>
      </c>
      <c r="B2359" t="s">
        <v>14852</v>
      </c>
      <c r="C2359" t="s">
        <v>14909</v>
      </c>
      <c r="D2359" t="s">
        <v>3433</v>
      </c>
      <c r="F2359">
        <v>1</v>
      </c>
      <c r="G2359" t="s">
        <v>14910</v>
      </c>
      <c r="H2359" t="s">
        <v>14955</v>
      </c>
      <c r="I2359">
        <v>45077</v>
      </c>
      <c r="J2359">
        <v>131106</v>
      </c>
      <c r="K2359">
        <v>131106</v>
      </c>
      <c r="L2359" s="10">
        <v>1166</v>
      </c>
      <c r="M2359" s="10">
        <v>1221</v>
      </c>
      <c r="N2359" s="10">
        <v>1339</v>
      </c>
      <c r="O2359" s="10">
        <v>1612</v>
      </c>
      <c r="P2359" s="10">
        <v>1943</v>
      </c>
      <c r="Q2359" t="str">
        <f>VLOOKUP(I2359,'CoC Range'!A$2:B$4899,2,FALSE())</f>
        <v>SC-501</v>
      </c>
      <c r="R2359">
        <f>IF(VLOOKUP(Q2359,'CoC Range'!B$2:C$4899,2,FALSE())="",1,0.5)</f>
        <v>1</v>
      </c>
    </row>
    <row r="2360" spans="1:18" ht="14.25" customHeight="1" x14ac:dyDescent="0.35">
      <c r="A2360" t="s">
        <v>14851</v>
      </c>
      <c r="B2360" t="s">
        <v>14852</v>
      </c>
      <c r="C2360" t="s">
        <v>14875</v>
      </c>
      <c r="D2360" t="s">
        <v>4531</v>
      </c>
      <c r="F2360">
        <v>1</v>
      </c>
      <c r="G2360" t="s">
        <v>14876</v>
      </c>
      <c r="H2360" t="s">
        <v>14956</v>
      </c>
      <c r="I2360">
        <v>45079</v>
      </c>
      <c r="J2360">
        <v>416161</v>
      </c>
      <c r="K2360">
        <v>416161</v>
      </c>
      <c r="L2360" s="10">
        <v>1032</v>
      </c>
      <c r="M2360" s="10">
        <v>1164</v>
      </c>
      <c r="N2360" s="10">
        <v>1276</v>
      </c>
      <c r="O2360" s="10">
        <v>1623</v>
      </c>
      <c r="P2360" s="10">
        <v>1911</v>
      </c>
      <c r="Q2360" t="str">
        <f>VLOOKUP(I2360,'CoC Range'!A$2:B$4899,2,FALSE())</f>
        <v>SC-502</v>
      </c>
      <c r="R2360">
        <f>IF(VLOOKUP(Q2360,'CoC Range'!B$2:C$4899,2,FALSE())="",1,0.5)</f>
        <v>1</v>
      </c>
    </row>
    <row r="2361" spans="1:18" ht="14.25" customHeight="1" x14ac:dyDescent="0.35">
      <c r="A2361" t="s">
        <v>14851</v>
      </c>
      <c r="B2361" t="s">
        <v>14852</v>
      </c>
      <c r="C2361" t="s">
        <v>14875</v>
      </c>
      <c r="D2361" t="s">
        <v>7145</v>
      </c>
      <c r="F2361">
        <v>1</v>
      </c>
      <c r="G2361" t="s">
        <v>14876</v>
      </c>
      <c r="H2361" t="s">
        <v>14957</v>
      </c>
      <c r="I2361">
        <v>45081</v>
      </c>
      <c r="J2361">
        <v>18952</v>
      </c>
      <c r="K2361">
        <v>18952</v>
      </c>
      <c r="L2361" s="10">
        <v>1032</v>
      </c>
      <c r="M2361" s="10">
        <v>1164</v>
      </c>
      <c r="N2361" s="10">
        <v>1276</v>
      </c>
      <c r="O2361" s="10">
        <v>1623</v>
      </c>
      <c r="P2361" s="10">
        <v>1911</v>
      </c>
      <c r="Q2361" t="str">
        <f>VLOOKUP(I2361,'CoC Range'!A$2:B$4899,2,FALSE())</f>
        <v>SC-501</v>
      </c>
      <c r="R2361">
        <f>IF(VLOOKUP(Q2361,'CoC Range'!B$2:C$4899,2,FALSE())="",1,0.5)</f>
        <v>1</v>
      </c>
    </row>
    <row r="2362" spans="1:18" ht="14.25" customHeight="1" x14ac:dyDescent="0.35">
      <c r="A2362" t="s">
        <v>14851</v>
      </c>
      <c r="B2362" t="s">
        <v>14852</v>
      </c>
      <c r="C2362" t="s">
        <v>14958</v>
      </c>
      <c r="D2362" t="s">
        <v>7147</v>
      </c>
      <c r="F2362">
        <v>1</v>
      </c>
      <c r="G2362" t="s">
        <v>14959</v>
      </c>
      <c r="H2362" t="s">
        <v>14960</v>
      </c>
      <c r="I2362">
        <v>45083</v>
      </c>
      <c r="J2362">
        <v>330119</v>
      </c>
      <c r="K2362">
        <v>330119</v>
      </c>
      <c r="L2362" s="10">
        <v>1034</v>
      </c>
      <c r="M2362" s="10">
        <v>1083</v>
      </c>
      <c r="N2362" s="10">
        <v>1187</v>
      </c>
      <c r="O2362" s="10">
        <v>1439</v>
      </c>
      <c r="P2362" s="10">
        <v>1661</v>
      </c>
      <c r="Q2362" t="str">
        <f>VLOOKUP(I2362,'CoC Range'!A$2:B$4899,2,FALSE())</f>
        <v>SC-501</v>
      </c>
      <c r="R2362">
        <f>IF(VLOOKUP(Q2362,'CoC Range'!B$2:C$4899,2,FALSE())="",1,0.5)</f>
        <v>1</v>
      </c>
    </row>
    <row r="2363" spans="1:18" ht="14.25" customHeight="1" x14ac:dyDescent="0.35">
      <c r="A2363" t="s">
        <v>14851</v>
      </c>
      <c r="B2363" t="s">
        <v>14852</v>
      </c>
      <c r="C2363" t="s">
        <v>14961</v>
      </c>
      <c r="D2363" t="s">
        <v>3445</v>
      </c>
      <c r="F2363">
        <v>1</v>
      </c>
      <c r="G2363" t="s">
        <v>14962</v>
      </c>
      <c r="H2363" t="s">
        <v>14963</v>
      </c>
      <c r="I2363">
        <v>45085</v>
      </c>
      <c r="J2363">
        <v>105199</v>
      </c>
      <c r="K2363">
        <v>105199</v>
      </c>
      <c r="L2363" s="10">
        <v>880</v>
      </c>
      <c r="M2363" s="10">
        <v>972</v>
      </c>
      <c r="N2363" s="10">
        <v>1276</v>
      </c>
      <c r="O2363" s="10">
        <v>1530</v>
      </c>
      <c r="P2363" s="10">
        <v>1871</v>
      </c>
      <c r="Q2363" t="str">
        <f>VLOOKUP(I2363,'CoC Range'!A$2:B$4899,2,FALSE())</f>
        <v>SC-503</v>
      </c>
      <c r="R2363">
        <f>IF(VLOOKUP(Q2363,'CoC Range'!B$2:C$4899,2,FALSE())="",1,0.5)</f>
        <v>0.5</v>
      </c>
    </row>
    <row r="2364" spans="1:18" ht="14.25" customHeight="1" x14ac:dyDescent="0.35">
      <c r="A2364" t="s">
        <v>14851</v>
      </c>
      <c r="B2364" t="s">
        <v>14852</v>
      </c>
      <c r="C2364" t="s">
        <v>14964</v>
      </c>
      <c r="D2364" t="s">
        <v>3672</v>
      </c>
      <c r="F2364">
        <v>1</v>
      </c>
      <c r="G2364" t="s">
        <v>14965</v>
      </c>
      <c r="H2364" t="s">
        <v>14966</v>
      </c>
      <c r="I2364">
        <v>45087</v>
      </c>
      <c r="J2364">
        <v>27158</v>
      </c>
      <c r="K2364">
        <v>27158</v>
      </c>
      <c r="L2364" s="10">
        <v>786</v>
      </c>
      <c r="M2364" s="10">
        <v>791</v>
      </c>
      <c r="N2364" s="10">
        <v>1038</v>
      </c>
      <c r="O2364" s="10">
        <v>1270</v>
      </c>
      <c r="P2364" s="10">
        <v>1374</v>
      </c>
      <c r="Q2364" t="str">
        <f>VLOOKUP(I2364,'CoC Range'!A$2:B$4899,2,FALSE())</f>
        <v>SC-501</v>
      </c>
      <c r="R2364">
        <f>IF(VLOOKUP(Q2364,'CoC Range'!B$2:C$4899,2,FALSE())="",1,0.5)</f>
        <v>1</v>
      </c>
    </row>
    <row r="2365" spans="1:18" ht="14.25" customHeight="1" x14ac:dyDescent="0.35">
      <c r="A2365" t="s">
        <v>14851</v>
      </c>
      <c r="B2365" t="s">
        <v>14852</v>
      </c>
      <c r="C2365" t="s">
        <v>14967</v>
      </c>
      <c r="D2365" t="s">
        <v>7151</v>
      </c>
      <c r="F2365">
        <v>0</v>
      </c>
      <c r="G2365" t="s">
        <v>14968</v>
      </c>
      <c r="H2365" t="s">
        <v>14969</v>
      </c>
      <c r="I2365">
        <v>45089</v>
      </c>
      <c r="J2365">
        <v>30879</v>
      </c>
      <c r="K2365">
        <v>30879</v>
      </c>
      <c r="L2365" s="10">
        <v>678</v>
      </c>
      <c r="M2365" s="10">
        <v>687</v>
      </c>
      <c r="N2365" s="10">
        <v>902</v>
      </c>
      <c r="O2365" s="10">
        <v>1183</v>
      </c>
      <c r="P2365" s="10">
        <v>1310</v>
      </c>
      <c r="Q2365" t="str">
        <f>VLOOKUP(I2365,'CoC Range'!A$2:B$4899,2,FALSE())</f>
        <v>SC-503</v>
      </c>
      <c r="R2365">
        <f>IF(VLOOKUP(Q2365,'CoC Range'!B$2:C$4899,2,FALSE())="",1,0.5)</f>
        <v>0.5</v>
      </c>
    </row>
    <row r="2366" spans="1:18" ht="14.25" customHeight="1" x14ac:dyDescent="0.35">
      <c r="A2366" t="s">
        <v>14851</v>
      </c>
      <c r="B2366" t="s">
        <v>14852</v>
      </c>
      <c r="C2366" t="s">
        <v>13742</v>
      </c>
      <c r="D2366" t="s">
        <v>5344</v>
      </c>
      <c r="F2366">
        <v>1</v>
      </c>
      <c r="G2366" t="s">
        <v>13743</v>
      </c>
      <c r="H2366" t="s">
        <v>14970</v>
      </c>
      <c r="I2366">
        <v>45091</v>
      </c>
      <c r="J2366">
        <v>282987</v>
      </c>
      <c r="K2366">
        <v>282987</v>
      </c>
      <c r="L2366" s="10">
        <v>1469</v>
      </c>
      <c r="M2366" s="10">
        <v>1538</v>
      </c>
      <c r="N2366" s="10">
        <v>1686</v>
      </c>
      <c r="O2366" s="10">
        <v>2076</v>
      </c>
      <c r="P2366" s="10">
        <v>2637</v>
      </c>
      <c r="Q2366" t="str">
        <f>VLOOKUP(I2366,'CoC Range'!A$2:B$4899,2,FALSE())</f>
        <v>SC-502</v>
      </c>
      <c r="R2366">
        <f>IF(VLOOKUP(Q2366,'CoC Range'!B$2:C$4899,2,FALSE())="",1,0.5)</f>
        <v>1</v>
      </c>
    </row>
    <row r="2367" spans="1:18" ht="14.25" customHeight="1" x14ac:dyDescent="0.35">
      <c r="A2367" t="s">
        <v>14971</v>
      </c>
      <c r="B2367" t="s">
        <v>14972</v>
      </c>
      <c r="C2367" t="s">
        <v>14973</v>
      </c>
      <c r="D2367" t="s">
        <v>7154</v>
      </c>
      <c r="F2367">
        <v>0</v>
      </c>
      <c r="G2367" t="s">
        <v>14974</v>
      </c>
      <c r="H2367" t="s">
        <v>14975</v>
      </c>
      <c r="I2367">
        <v>46003</v>
      </c>
      <c r="J2367">
        <v>2590</v>
      </c>
      <c r="K2367">
        <v>2590</v>
      </c>
      <c r="L2367" s="10">
        <v>641</v>
      </c>
      <c r="M2367" s="10">
        <v>768</v>
      </c>
      <c r="N2367" s="10">
        <v>929</v>
      </c>
      <c r="O2367" s="10">
        <v>1289</v>
      </c>
      <c r="P2367" s="10">
        <v>1438</v>
      </c>
      <c r="Q2367" t="str">
        <f>VLOOKUP(I2367,'CoC Range'!A$2:B$4899,2,FALSE())</f>
        <v>SD-500</v>
      </c>
      <c r="R2367">
        <f>IF(VLOOKUP(Q2367,'CoC Range'!B$2:C$4899,2,FALSE())="",1,0.5)</f>
        <v>0.5</v>
      </c>
    </row>
    <row r="2368" spans="1:18" ht="14.25" customHeight="1" x14ac:dyDescent="0.35">
      <c r="A2368" t="s">
        <v>14971</v>
      </c>
      <c r="B2368" t="s">
        <v>14972</v>
      </c>
      <c r="C2368" t="s">
        <v>14976</v>
      </c>
      <c r="D2368" t="s">
        <v>7156</v>
      </c>
      <c r="F2368">
        <v>0</v>
      </c>
      <c r="G2368" t="s">
        <v>14977</v>
      </c>
      <c r="H2368" t="s">
        <v>14978</v>
      </c>
      <c r="I2368">
        <v>46005</v>
      </c>
      <c r="J2368">
        <v>19089</v>
      </c>
      <c r="K2368">
        <v>19089</v>
      </c>
      <c r="L2368" s="10">
        <v>658</v>
      </c>
      <c r="M2368" s="10">
        <v>728</v>
      </c>
      <c r="N2368" s="10">
        <v>955</v>
      </c>
      <c r="O2368" s="10">
        <v>1245</v>
      </c>
      <c r="P2368" s="10">
        <v>1472</v>
      </c>
      <c r="Q2368" t="str">
        <f>VLOOKUP(I2368,'CoC Range'!A$2:B$4899,2,FALSE())</f>
        <v>SD-500</v>
      </c>
      <c r="R2368">
        <f>IF(VLOOKUP(Q2368,'CoC Range'!B$2:C$4899,2,FALSE())="",1,0.5)</f>
        <v>0.5</v>
      </c>
    </row>
    <row r="2369" spans="1:18" ht="14.25" customHeight="1" x14ac:dyDescent="0.35">
      <c r="A2369" t="s">
        <v>14971</v>
      </c>
      <c r="B2369" t="s">
        <v>14972</v>
      </c>
      <c r="C2369" t="s">
        <v>14979</v>
      </c>
      <c r="D2369" t="s">
        <v>7158</v>
      </c>
      <c r="F2369">
        <v>0</v>
      </c>
      <c r="G2369" t="s">
        <v>14980</v>
      </c>
      <c r="H2369" t="s">
        <v>14981</v>
      </c>
      <c r="I2369">
        <v>46007</v>
      </c>
      <c r="J2369">
        <v>3391</v>
      </c>
      <c r="K2369">
        <v>3391</v>
      </c>
      <c r="L2369" s="10">
        <v>815</v>
      </c>
      <c r="M2369" s="10">
        <v>901</v>
      </c>
      <c r="N2369" s="10">
        <v>1182</v>
      </c>
      <c r="O2369" s="10">
        <v>1417</v>
      </c>
      <c r="P2369" s="10">
        <v>1830</v>
      </c>
      <c r="Q2369" t="str">
        <f>VLOOKUP(I2369,'CoC Range'!A$2:B$4899,2,FALSE())</f>
        <v>SD-500</v>
      </c>
      <c r="R2369">
        <f>IF(VLOOKUP(Q2369,'CoC Range'!B$2:C$4899,2,FALSE())="",1,0.5)</f>
        <v>0.5</v>
      </c>
    </row>
    <row r="2370" spans="1:18" ht="14.25" customHeight="1" x14ac:dyDescent="0.35">
      <c r="A2370" t="s">
        <v>14971</v>
      </c>
      <c r="B2370" t="s">
        <v>14972</v>
      </c>
      <c r="C2370" t="s">
        <v>14982</v>
      </c>
      <c r="D2370" t="s">
        <v>7160</v>
      </c>
      <c r="F2370">
        <v>0</v>
      </c>
      <c r="G2370" t="s">
        <v>14983</v>
      </c>
      <c r="H2370" t="s">
        <v>14984</v>
      </c>
      <c r="I2370">
        <v>46009</v>
      </c>
      <c r="J2370">
        <v>7018</v>
      </c>
      <c r="K2370">
        <v>7018</v>
      </c>
      <c r="L2370" s="10">
        <v>641</v>
      </c>
      <c r="M2370" s="10">
        <v>762</v>
      </c>
      <c r="N2370" s="10">
        <v>929</v>
      </c>
      <c r="O2370" s="10">
        <v>1292</v>
      </c>
      <c r="P2370" s="10">
        <v>1558</v>
      </c>
      <c r="Q2370" t="str">
        <f>VLOOKUP(I2370,'CoC Range'!A$2:B$4899,2,FALSE())</f>
        <v>SD-500</v>
      </c>
      <c r="R2370">
        <f>IF(VLOOKUP(Q2370,'CoC Range'!B$2:C$4899,2,FALSE())="",1,0.5)</f>
        <v>0.5</v>
      </c>
    </row>
    <row r="2371" spans="1:18" ht="14.25" customHeight="1" x14ac:dyDescent="0.35">
      <c r="A2371" t="s">
        <v>14971</v>
      </c>
      <c r="B2371" t="s">
        <v>14972</v>
      </c>
      <c r="C2371" t="s">
        <v>14985</v>
      </c>
      <c r="D2371" t="s">
        <v>7162</v>
      </c>
      <c r="F2371">
        <v>0</v>
      </c>
      <c r="G2371" t="s">
        <v>14986</v>
      </c>
      <c r="H2371" t="s">
        <v>14987</v>
      </c>
      <c r="I2371">
        <v>46011</v>
      </c>
      <c r="J2371">
        <v>34631</v>
      </c>
      <c r="K2371">
        <v>34631</v>
      </c>
      <c r="L2371" s="10">
        <v>776</v>
      </c>
      <c r="M2371" s="10">
        <v>781</v>
      </c>
      <c r="N2371" s="10">
        <v>953</v>
      </c>
      <c r="O2371" s="10">
        <v>1325</v>
      </c>
      <c r="P2371" s="10">
        <v>1599</v>
      </c>
      <c r="Q2371" t="str">
        <f>VLOOKUP(I2371,'CoC Range'!A$2:B$4899,2,FALSE())</f>
        <v>SD-500</v>
      </c>
      <c r="R2371">
        <f>IF(VLOOKUP(Q2371,'CoC Range'!B$2:C$4899,2,FALSE())="",1,0.5)</f>
        <v>0.5</v>
      </c>
    </row>
    <row r="2372" spans="1:18" ht="14.25" customHeight="1" x14ac:dyDescent="0.35">
      <c r="A2372" t="s">
        <v>14971</v>
      </c>
      <c r="B2372" t="s">
        <v>14972</v>
      </c>
      <c r="C2372" t="s">
        <v>14988</v>
      </c>
      <c r="D2372" t="s">
        <v>4418</v>
      </c>
      <c r="F2372">
        <v>0</v>
      </c>
      <c r="G2372" t="s">
        <v>14989</v>
      </c>
      <c r="H2372" t="s">
        <v>14990</v>
      </c>
      <c r="I2372">
        <v>46013</v>
      </c>
      <c r="J2372">
        <v>38278</v>
      </c>
      <c r="K2372">
        <v>38278</v>
      </c>
      <c r="L2372" s="10">
        <v>652</v>
      </c>
      <c r="M2372" s="10">
        <v>708</v>
      </c>
      <c r="N2372" s="10">
        <v>929</v>
      </c>
      <c r="O2372" s="10">
        <v>1168</v>
      </c>
      <c r="P2372" s="10">
        <v>1477</v>
      </c>
      <c r="Q2372" t="str">
        <f>VLOOKUP(I2372,'CoC Range'!A$2:B$4899,2,FALSE())</f>
        <v>SD-500</v>
      </c>
      <c r="R2372">
        <f>IF(VLOOKUP(Q2372,'CoC Range'!B$2:C$4899,2,FALSE())="",1,0.5)</f>
        <v>0.5</v>
      </c>
    </row>
    <row r="2373" spans="1:18" ht="14.25" customHeight="1" x14ac:dyDescent="0.35">
      <c r="A2373" t="s">
        <v>14971</v>
      </c>
      <c r="B2373" t="s">
        <v>14972</v>
      </c>
      <c r="C2373" t="s">
        <v>14991</v>
      </c>
      <c r="D2373" t="s">
        <v>7165</v>
      </c>
      <c r="F2373">
        <v>0</v>
      </c>
      <c r="G2373" t="s">
        <v>14992</v>
      </c>
      <c r="H2373" t="s">
        <v>14993</v>
      </c>
      <c r="I2373">
        <v>46015</v>
      </c>
      <c r="J2373">
        <v>5247</v>
      </c>
      <c r="K2373">
        <v>5247</v>
      </c>
      <c r="L2373" s="10">
        <v>641</v>
      </c>
      <c r="M2373" s="10">
        <v>708</v>
      </c>
      <c r="N2373" s="10">
        <v>929</v>
      </c>
      <c r="O2373" s="10">
        <v>1292</v>
      </c>
      <c r="P2373" s="10">
        <v>1450</v>
      </c>
      <c r="Q2373" t="str">
        <f>VLOOKUP(I2373,'CoC Range'!A$2:B$4899,2,FALSE())</f>
        <v>SD-500</v>
      </c>
      <c r="R2373">
        <f>IF(VLOOKUP(Q2373,'CoC Range'!B$2:C$4899,2,FALSE())="",1,0.5)</f>
        <v>0.5</v>
      </c>
    </row>
    <row r="2374" spans="1:18" ht="14.25" customHeight="1" x14ac:dyDescent="0.35">
      <c r="A2374" t="s">
        <v>14971</v>
      </c>
      <c r="B2374" t="s">
        <v>14972</v>
      </c>
      <c r="C2374" t="s">
        <v>14994</v>
      </c>
      <c r="D2374" t="s">
        <v>6084</v>
      </c>
      <c r="F2374">
        <v>0</v>
      </c>
      <c r="G2374" t="s">
        <v>14995</v>
      </c>
      <c r="H2374" t="s">
        <v>14996</v>
      </c>
      <c r="I2374">
        <v>46017</v>
      </c>
      <c r="J2374">
        <v>1859</v>
      </c>
      <c r="K2374">
        <v>1859</v>
      </c>
      <c r="L2374" s="10">
        <v>830</v>
      </c>
      <c r="M2374" s="10">
        <v>918</v>
      </c>
      <c r="N2374" s="10">
        <v>1204</v>
      </c>
      <c r="O2374" s="10">
        <v>1444</v>
      </c>
      <c r="P2374" s="10">
        <v>1864</v>
      </c>
      <c r="Q2374" t="str">
        <f>VLOOKUP(I2374,'CoC Range'!A$2:B$4899,2,FALSE())</f>
        <v>SD-500</v>
      </c>
      <c r="R2374">
        <f>IF(VLOOKUP(Q2374,'CoC Range'!B$2:C$4899,2,FALSE())="",1,0.5)</f>
        <v>0.5</v>
      </c>
    </row>
    <row r="2375" spans="1:18" ht="14.25" customHeight="1" x14ac:dyDescent="0.35">
      <c r="A2375" t="s">
        <v>14971</v>
      </c>
      <c r="B2375" t="s">
        <v>14972</v>
      </c>
      <c r="C2375" t="s">
        <v>14997</v>
      </c>
      <c r="D2375" t="s">
        <v>3689</v>
      </c>
      <c r="F2375">
        <v>0</v>
      </c>
      <c r="G2375" t="s">
        <v>14998</v>
      </c>
      <c r="H2375" t="s">
        <v>14999</v>
      </c>
      <c r="I2375">
        <v>46019</v>
      </c>
      <c r="J2375">
        <v>10369</v>
      </c>
      <c r="K2375">
        <v>10369</v>
      </c>
      <c r="L2375" s="10">
        <v>758</v>
      </c>
      <c r="M2375" s="10">
        <v>838</v>
      </c>
      <c r="N2375" s="10">
        <v>1099</v>
      </c>
      <c r="O2375" s="10">
        <v>1318</v>
      </c>
      <c r="P2375" s="10">
        <v>1701</v>
      </c>
      <c r="Q2375" t="str">
        <f>VLOOKUP(I2375,'CoC Range'!A$2:B$4899,2,FALSE())</f>
        <v>SD-500</v>
      </c>
      <c r="R2375">
        <f>IF(VLOOKUP(Q2375,'CoC Range'!B$2:C$4899,2,FALSE())="",1,0.5)</f>
        <v>0.5</v>
      </c>
    </row>
    <row r="2376" spans="1:18" ht="14.25" customHeight="1" x14ac:dyDescent="0.35">
      <c r="A2376" t="s">
        <v>14971</v>
      </c>
      <c r="B2376" t="s">
        <v>14972</v>
      </c>
      <c r="C2376" t="s">
        <v>15000</v>
      </c>
      <c r="D2376" t="s">
        <v>5047</v>
      </c>
      <c r="F2376">
        <v>0</v>
      </c>
      <c r="G2376" t="s">
        <v>15001</v>
      </c>
      <c r="H2376" t="s">
        <v>15002</v>
      </c>
      <c r="I2376">
        <v>46021</v>
      </c>
      <c r="J2376">
        <v>1534</v>
      </c>
      <c r="K2376">
        <v>1534</v>
      </c>
      <c r="L2376" s="10">
        <v>641</v>
      </c>
      <c r="M2376" s="10">
        <v>794</v>
      </c>
      <c r="N2376" s="10">
        <v>929</v>
      </c>
      <c r="O2376" s="10">
        <v>1292</v>
      </c>
      <c r="P2376" s="10">
        <v>1438</v>
      </c>
      <c r="Q2376" t="str">
        <f>VLOOKUP(I2376,'CoC Range'!A$2:B$4899,2,FALSE())</f>
        <v>SD-500</v>
      </c>
      <c r="R2376">
        <f>IF(VLOOKUP(Q2376,'CoC Range'!B$2:C$4899,2,FALSE())="",1,0.5)</f>
        <v>0.5</v>
      </c>
    </row>
    <row r="2377" spans="1:18" ht="14.25" customHeight="1" x14ac:dyDescent="0.35">
      <c r="A2377" t="s">
        <v>14971</v>
      </c>
      <c r="B2377" t="s">
        <v>14972</v>
      </c>
      <c r="C2377" t="s">
        <v>15003</v>
      </c>
      <c r="D2377" t="s">
        <v>7170</v>
      </c>
      <c r="F2377">
        <v>0</v>
      </c>
      <c r="G2377" t="s">
        <v>15004</v>
      </c>
      <c r="H2377" t="s">
        <v>15005</v>
      </c>
      <c r="I2377">
        <v>46023</v>
      </c>
      <c r="J2377">
        <v>9302</v>
      </c>
      <c r="K2377">
        <v>9302</v>
      </c>
      <c r="L2377" s="10">
        <v>803</v>
      </c>
      <c r="M2377" s="10">
        <v>807</v>
      </c>
      <c r="N2377" s="10">
        <v>929</v>
      </c>
      <c r="O2377" s="10">
        <v>1292</v>
      </c>
      <c r="P2377" s="10">
        <v>1558</v>
      </c>
      <c r="Q2377" t="str">
        <f>VLOOKUP(I2377,'CoC Range'!A$2:B$4899,2,FALSE())</f>
        <v>SD-500</v>
      </c>
      <c r="R2377">
        <f>IF(VLOOKUP(Q2377,'CoC Range'!B$2:C$4899,2,FALSE())="",1,0.5)</f>
        <v>0.5</v>
      </c>
    </row>
    <row r="2378" spans="1:18" ht="14.25" customHeight="1" x14ac:dyDescent="0.35">
      <c r="A2378" t="s">
        <v>14971</v>
      </c>
      <c r="B2378" t="s">
        <v>14972</v>
      </c>
      <c r="C2378" t="s">
        <v>15006</v>
      </c>
      <c r="D2378" t="s">
        <v>3568</v>
      </c>
      <c r="F2378">
        <v>0</v>
      </c>
      <c r="G2378" t="s">
        <v>15007</v>
      </c>
      <c r="H2378" t="s">
        <v>15008</v>
      </c>
      <c r="I2378">
        <v>46025</v>
      </c>
      <c r="J2378">
        <v>3837</v>
      </c>
      <c r="K2378">
        <v>3837</v>
      </c>
      <c r="L2378" s="10">
        <v>641</v>
      </c>
      <c r="M2378" s="10">
        <v>847</v>
      </c>
      <c r="N2378" s="10">
        <v>929</v>
      </c>
      <c r="O2378" s="10">
        <v>1144</v>
      </c>
      <c r="P2378" s="10">
        <v>1256</v>
      </c>
      <c r="Q2378" t="str">
        <f>VLOOKUP(I2378,'CoC Range'!A$2:B$4899,2,FALSE())</f>
        <v>SD-500</v>
      </c>
      <c r="R2378">
        <f>IF(VLOOKUP(Q2378,'CoC Range'!B$2:C$4899,2,FALSE())="",1,0.5)</f>
        <v>0.5</v>
      </c>
    </row>
    <row r="2379" spans="1:18" ht="14.25" customHeight="1" x14ac:dyDescent="0.35">
      <c r="A2379" t="s">
        <v>14971</v>
      </c>
      <c r="B2379" t="s">
        <v>14972</v>
      </c>
      <c r="C2379" t="s">
        <v>15009</v>
      </c>
      <c r="D2379" t="s">
        <v>3353</v>
      </c>
      <c r="F2379">
        <v>0</v>
      </c>
      <c r="G2379" t="s">
        <v>15010</v>
      </c>
      <c r="H2379" t="s">
        <v>15011</v>
      </c>
      <c r="I2379">
        <v>46027</v>
      </c>
      <c r="J2379">
        <v>14953</v>
      </c>
      <c r="K2379">
        <v>14953</v>
      </c>
      <c r="L2379" s="10">
        <v>641</v>
      </c>
      <c r="M2379" s="10">
        <v>708</v>
      </c>
      <c r="N2379" s="10">
        <v>929</v>
      </c>
      <c r="O2379" s="10">
        <v>1292</v>
      </c>
      <c r="P2379" s="10">
        <v>1558</v>
      </c>
      <c r="Q2379" t="str">
        <f>VLOOKUP(I2379,'CoC Range'!A$2:B$4899,2,FALSE())</f>
        <v>SD-500</v>
      </c>
      <c r="R2379">
        <f>IF(VLOOKUP(Q2379,'CoC Range'!B$2:C$4899,2,FALSE())="",1,0.5)</f>
        <v>0.5</v>
      </c>
    </row>
    <row r="2380" spans="1:18" ht="14.25" customHeight="1" x14ac:dyDescent="0.35">
      <c r="A2380" t="s">
        <v>14971</v>
      </c>
      <c r="B2380" t="s">
        <v>14972</v>
      </c>
      <c r="C2380" t="s">
        <v>15012</v>
      </c>
      <c r="D2380" t="s">
        <v>7174</v>
      </c>
      <c r="F2380">
        <v>0</v>
      </c>
      <c r="G2380" t="s">
        <v>15013</v>
      </c>
      <c r="H2380" t="s">
        <v>15014</v>
      </c>
      <c r="I2380">
        <v>46029</v>
      </c>
      <c r="J2380">
        <v>28402</v>
      </c>
      <c r="K2380">
        <v>28402</v>
      </c>
      <c r="L2380" s="10">
        <v>747</v>
      </c>
      <c r="M2380" s="10">
        <v>825</v>
      </c>
      <c r="N2380" s="10">
        <v>1083</v>
      </c>
      <c r="O2380" s="10">
        <v>1319</v>
      </c>
      <c r="P2380" s="10">
        <v>1605</v>
      </c>
      <c r="Q2380" t="str">
        <f>VLOOKUP(I2380,'CoC Range'!A$2:B$4899,2,FALSE())</f>
        <v>SD-500</v>
      </c>
      <c r="R2380">
        <f>IF(VLOOKUP(Q2380,'CoC Range'!B$2:C$4899,2,FALSE())="",1,0.5)</f>
        <v>0.5</v>
      </c>
    </row>
    <row r="2381" spans="1:18" ht="14.25" customHeight="1" x14ac:dyDescent="0.35">
      <c r="A2381" t="s">
        <v>14971</v>
      </c>
      <c r="B2381" t="s">
        <v>14972</v>
      </c>
      <c r="C2381" t="s">
        <v>15015</v>
      </c>
      <c r="D2381" t="s">
        <v>7176</v>
      </c>
      <c r="F2381">
        <v>0</v>
      </c>
      <c r="G2381" t="s">
        <v>15016</v>
      </c>
      <c r="H2381" t="s">
        <v>15017</v>
      </c>
      <c r="I2381">
        <v>46031</v>
      </c>
      <c r="J2381">
        <v>3906</v>
      </c>
      <c r="K2381">
        <v>3906</v>
      </c>
      <c r="L2381" s="10">
        <v>641</v>
      </c>
      <c r="M2381" s="10">
        <v>708</v>
      </c>
      <c r="N2381" s="10">
        <v>929</v>
      </c>
      <c r="O2381" s="10">
        <v>1186</v>
      </c>
      <c r="P2381" s="10">
        <v>1370</v>
      </c>
      <c r="Q2381" t="str">
        <f>VLOOKUP(I2381,'CoC Range'!A$2:B$4899,2,FALSE())</f>
        <v>SD-500</v>
      </c>
      <c r="R2381">
        <f>IF(VLOOKUP(Q2381,'CoC Range'!B$2:C$4899,2,FALSE())="",1,0.5)</f>
        <v>0.5</v>
      </c>
    </row>
    <row r="2382" spans="1:18" ht="14.25" customHeight="1" x14ac:dyDescent="0.35">
      <c r="A2382" t="s">
        <v>14971</v>
      </c>
      <c r="B2382" t="s">
        <v>14972</v>
      </c>
      <c r="C2382" t="s">
        <v>15018</v>
      </c>
      <c r="D2382" t="s">
        <v>3825</v>
      </c>
      <c r="F2382">
        <v>1</v>
      </c>
      <c r="G2382" t="s">
        <v>15019</v>
      </c>
      <c r="H2382" t="s">
        <v>15020</v>
      </c>
      <c r="I2382">
        <v>46033</v>
      </c>
      <c r="J2382">
        <v>8515</v>
      </c>
      <c r="K2382">
        <v>8515</v>
      </c>
      <c r="L2382" s="10">
        <v>809</v>
      </c>
      <c r="M2382" s="10">
        <v>894</v>
      </c>
      <c r="N2382" s="10">
        <v>1173</v>
      </c>
      <c r="O2382" s="10">
        <v>1631</v>
      </c>
      <c r="P2382" s="10">
        <v>1968</v>
      </c>
      <c r="Q2382" t="str">
        <f>VLOOKUP(I2382,'CoC Range'!A$2:B$4899,2,FALSE())</f>
        <v>SD-500</v>
      </c>
      <c r="R2382">
        <f>IF(VLOOKUP(Q2382,'CoC Range'!B$2:C$4899,2,FALSE())="",1,0.5)</f>
        <v>0.5</v>
      </c>
    </row>
    <row r="2383" spans="1:18" ht="14.25" customHeight="1" x14ac:dyDescent="0.35">
      <c r="A2383" t="s">
        <v>14971</v>
      </c>
      <c r="B2383" t="s">
        <v>14972</v>
      </c>
      <c r="C2383" t="s">
        <v>15021</v>
      </c>
      <c r="D2383" t="s">
        <v>7179</v>
      </c>
      <c r="F2383">
        <v>0</v>
      </c>
      <c r="G2383" t="s">
        <v>15022</v>
      </c>
      <c r="H2383" t="s">
        <v>15023</v>
      </c>
      <c r="I2383">
        <v>46035</v>
      </c>
      <c r="J2383">
        <v>19966</v>
      </c>
      <c r="K2383">
        <v>19966</v>
      </c>
      <c r="L2383" s="10">
        <v>645</v>
      </c>
      <c r="M2383" s="10">
        <v>713</v>
      </c>
      <c r="N2383" s="10">
        <v>936</v>
      </c>
      <c r="O2383" s="10">
        <v>1302</v>
      </c>
      <c r="P2383" s="10">
        <v>1570</v>
      </c>
      <c r="Q2383" t="str">
        <f>VLOOKUP(I2383,'CoC Range'!A$2:B$4899,2,FALSE())</f>
        <v>SD-500</v>
      </c>
      <c r="R2383">
        <f>IF(VLOOKUP(Q2383,'CoC Range'!B$2:C$4899,2,FALSE())="",1,0.5)</f>
        <v>0.5</v>
      </c>
    </row>
    <row r="2384" spans="1:18" ht="14.25" customHeight="1" x14ac:dyDescent="0.35">
      <c r="A2384" t="s">
        <v>14971</v>
      </c>
      <c r="B2384" t="s">
        <v>14972</v>
      </c>
      <c r="C2384" t="s">
        <v>15024</v>
      </c>
      <c r="D2384" t="s">
        <v>7181</v>
      </c>
      <c r="F2384">
        <v>0</v>
      </c>
      <c r="G2384" t="s">
        <v>15025</v>
      </c>
      <c r="H2384" t="s">
        <v>15026</v>
      </c>
      <c r="I2384">
        <v>46037</v>
      </c>
      <c r="J2384">
        <v>5485</v>
      </c>
      <c r="K2384">
        <v>5485</v>
      </c>
      <c r="L2384" s="10">
        <v>641</v>
      </c>
      <c r="M2384" s="10">
        <v>751</v>
      </c>
      <c r="N2384" s="10">
        <v>929</v>
      </c>
      <c r="O2384" s="10">
        <v>1292</v>
      </c>
      <c r="P2384" s="10">
        <v>1438</v>
      </c>
      <c r="Q2384" t="str">
        <f>VLOOKUP(I2384,'CoC Range'!A$2:B$4899,2,FALSE())</f>
        <v>SD-500</v>
      </c>
      <c r="R2384">
        <f>IF(VLOOKUP(Q2384,'CoC Range'!B$2:C$4899,2,FALSE())="",1,0.5)</f>
        <v>0.5</v>
      </c>
    </row>
    <row r="2385" spans="1:18" ht="14.25" customHeight="1" x14ac:dyDescent="0.35">
      <c r="A2385" t="s">
        <v>14971</v>
      </c>
      <c r="B2385" t="s">
        <v>14972</v>
      </c>
      <c r="C2385" t="s">
        <v>15027</v>
      </c>
      <c r="D2385" t="s">
        <v>6105</v>
      </c>
      <c r="F2385">
        <v>0</v>
      </c>
      <c r="G2385" t="s">
        <v>15028</v>
      </c>
      <c r="H2385" t="s">
        <v>15029</v>
      </c>
      <c r="I2385">
        <v>46039</v>
      </c>
      <c r="J2385">
        <v>4298</v>
      </c>
      <c r="K2385">
        <v>4298</v>
      </c>
      <c r="L2385" s="10">
        <v>641</v>
      </c>
      <c r="M2385" s="10">
        <v>708</v>
      </c>
      <c r="N2385" s="10">
        <v>929</v>
      </c>
      <c r="O2385" s="10">
        <v>1292</v>
      </c>
      <c r="P2385" s="10">
        <v>1438</v>
      </c>
      <c r="Q2385" t="str">
        <f>VLOOKUP(I2385,'CoC Range'!A$2:B$4899,2,FALSE())</f>
        <v>SD-500</v>
      </c>
      <c r="R2385">
        <f>IF(VLOOKUP(Q2385,'CoC Range'!B$2:C$4899,2,FALSE())="",1,0.5)</f>
        <v>0.5</v>
      </c>
    </row>
    <row r="2386" spans="1:18" ht="14.25" customHeight="1" x14ac:dyDescent="0.35">
      <c r="A2386" t="s">
        <v>14971</v>
      </c>
      <c r="B2386" t="s">
        <v>14972</v>
      </c>
      <c r="C2386" t="s">
        <v>15030</v>
      </c>
      <c r="D2386" t="s">
        <v>6835</v>
      </c>
      <c r="F2386">
        <v>0</v>
      </c>
      <c r="G2386" t="s">
        <v>15031</v>
      </c>
      <c r="H2386" t="s">
        <v>15032</v>
      </c>
      <c r="I2386">
        <v>46041</v>
      </c>
      <c r="J2386">
        <v>5275</v>
      </c>
      <c r="K2386">
        <v>5275</v>
      </c>
      <c r="L2386" s="10">
        <v>641</v>
      </c>
      <c r="M2386" s="10">
        <v>832</v>
      </c>
      <c r="N2386" s="10">
        <v>929</v>
      </c>
      <c r="O2386" s="10">
        <v>1207</v>
      </c>
      <c r="P2386" s="10">
        <v>1230</v>
      </c>
      <c r="Q2386" t="str">
        <f>VLOOKUP(I2386,'CoC Range'!A$2:B$4899,2,FALSE())</f>
        <v>SD-500</v>
      </c>
      <c r="R2386">
        <f>IF(VLOOKUP(Q2386,'CoC Range'!B$2:C$4899,2,FALSE())="",1,0.5)</f>
        <v>0.5</v>
      </c>
    </row>
    <row r="2387" spans="1:18" ht="14.25" customHeight="1" x14ac:dyDescent="0.35">
      <c r="A2387" t="s">
        <v>14971</v>
      </c>
      <c r="B2387" t="s">
        <v>14972</v>
      </c>
      <c r="C2387" t="s">
        <v>15033</v>
      </c>
      <c r="D2387" t="s">
        <v>3833</v>
      </c>
      <c r="F2387">
        <v>0</v>
      </c>
      <c r="G2387" t="s">
        <v>15034</v>
      </c>
      <c r="H2387" t="s">
        <v>15035</v>
      </c>
      <c r="I2387">
        <v>46043</v>
      </c>
      <c r="J2387">
        <v>2823</v>
      </c>
      <c r="K2387">
        <v>2823</v>
      </c>
      <c r="L2387" s="10">
        <v>654</v>
      </c>
      <c r="M2387" s="10">
        <v>722</v>
      </c>
      <c r="N2387" s="10">
        <v>948</v>
      </c>
      <c r="O2387" s="10">
        <v>1206</v>
      </c>
      <c r="P2387" s="10">
        <v>1468</v>
      </c>
      <c r="Q2387" t="str">
        <f>VLOOKUP(I2387,'CoC Range'!A$2:B$4899,2,FALSE())</f>
        <v>SD-500</v>
      </c>
      <c r="R2387">
        <f>IF(VLOOKUP(Q2387,'CoC Range'!B$2:C$4899,2,FALSE())="",1,0.5)</f>
        <v>0.5</v>
      </c>
    </row>
    <row r="2388" spans="1:18" ht="14.25" customHeight="1" x14ac:dyDescent="0.35">
      <c r="A2388" t="s">
        <v>14971</v>
      </c>
      <c r="B2388" t="s">
        <v>14972</v>
      </c>
      <c r="C2388" t="s">
        <v>15036</v>
      </c>
      <c r="D2388" t="s">
        <v>7186</v>
      </c>
      <c r="F2388">
        <v>0</v>
      </c>
      <c r="G2388" t="s">
        <v>15037</v>
      </c>
      <c r="H2388" t="s">
        <v>15038</v>
      </c>
      <c r="I2388">
        <v>46045</v>
      </c>
      <c r="J2388">
        <v>4014</v>
      </c>
      <c r="K2388">
        <v>4014</v>
      </c>
      <c r="L2388" s="10">
        <v>641</v>
      </c>
      <c r="M2388" s="10">
        <v>708</v>
      </c>
      <c r="N2388" s="10">
        <v>929</v>
      </c>
      <c r="O2388" s="10">
        <v>1246</v>
      </c>
      <c r="P2388" s="10">
        <v>1250</v>
      </c>
      <c r="Q2388" t="str">
        <f>VLOOKUP(I2388,'CoC Range'!A$2:B$4899,2,FALSE())</f>
        <v>SD-500</v>
      </c>
      <c r="R2388">
        <f>IF(VLOOKUP(Q2388,'CoC Range'!B$2:C$4899,2,FALSE())="",1,0.5)</f>
        <v>0.5</v>
      </c>
    </row>
    <row r="2389" spans="1:18" ht="14.25" customHeight="1" x14ac:dyDescent="0.35">
      <c r="A2389" t="s">
        <v>14971</v>
      </c>
      <c r="B2389" t="s">
        <v>14972</v>
      </c>
      <c r="C2389" t="s">
        <v>15039</v>
      </c>
      <c r="D2389" t="s">
        <v>7188</v>
      </c>
      <c r="F2389">
        <v>0</v>
      </c>
      <c r="G2389" t="s">
        <v>15040</v>
      </c>
      <c r="H2389" t="s">
        <v>15041</v>
      </c>
      <c r="I2389">
        <v>46047</v>
      </c>
      <c r="J2389">
        <v>7079</v>
      </c>
      <c r="K2389">
        <v>7079</v>
      </c>
      <c r="L2389" s="10">
        <v>794</v>
      </c>
      <c r="M2389" s="10">
        <v>878</v>
      </c>
      <c r="N2389" s="10">
        <v>1152</v>
      </c>
      <c r="O2389" s="10">
        <v>1381</v>
      </c>
      <c r="P2389" s="10">
        <v>1783</v>
      </c>
      <c r="Q2389" t="str">
        <f>VLOOKUP(I2389,'CoC Range'!A$2:B$4899,2,FALSE())</f>
        <v>SD-500</v>
      </c>
      <c r="R2389">
        <f>IF(VLOOKUP(Q2389,'CoC Range'!B$2:C$4899,2,FALSE())="",1,0.5)</f>
        <v>0.5</v>
      </c>
    </row>
    <row r="2390" spans="1:18" ht="14.25" customHeight="1" x14ac:dyDescent="0.35">
      <c r="A2390" t="s">
        <v>14971</v>
      </c>
      <c r="B2390" t="s">
        <v>14972</v>
      </c>
      <c r="C2390" t="s">
        <v>15042</v>
      </c>
      <c r="D2390" t="s">
        <v>7190</v>
      </c>
      <c r="F2390">
        <v>0</v>
      </c>
      <c r="G2390" t="s">
        <v>15043</v>
      </c>
      <c r="H2390" t="s">
        <v>15044</v>
      </c>
      <c r="I2390">
        <v>46049</v>
      </c>
      <c r="J2390">
        <v>2140</v>
      </c>
      <c r="K2390">
        <v>2140</v>
      </c>
      <c r="L2390" s="10">
        <v>655</v>
      </c>
      <c r="M2390" s="10">
        <v>724</v>
      </c>
      <c r="N2390" s="10">
        <v>950</v>
      </c>
      <c r="O2390" s="10">
        <v>1209</v>
      </c>
      <c r="P2390" s="10">
        <v>1471</v>
      </c>
      <c r="Q2390" t="str">
        <f>VLOOKUP(I2390,'CoC Range'!A$2:B$4899,2,FALSE())</f>
        <v>SD-500</v>
      </c>
      <c r="R2390">
        <f>IF(VLOOKUP(Q2390,'CoC Range'!B$2:C$4899,2,FALSE())="",1,0.5)</f>
        <v>0.5</v>
      </c>
    </row>
    <row r="2391" spans="1:18" ht="14.25" customHeight="1" x14ac:dyDescent="0.35">
      <c r="A2391" t="s">
        <v>14971</v>
      </c>
      <c r="B2391" t="s">
        <v>14972</v>
      </c>
      <c r="C2391" t="s">
        <v>15045</v>
      </c>
      <c r="D2391" t="s">
        <v>3598</v>
      </c>
      <c r="F2391">
        <v>0</v>
      </c>
      <c r="G2391" t="s">
        <v>15046</v>
      </c>
      <c r="H2391" t="s">
        <v>15047</v>
      </c>
      <c r="I2391">
        <v>46051</v>
      </c>
      <c r="J2391">
        <v>7533</v>
      </c>
      <c r="K2391">
        <v>7533</v>
      </c>
      <c r="L2391" s="10">
        <v>641</v>
      </c>
      <c r="M2391" s="10">
        <v>708</v>
      </c>
      <c r="N2391" s="10">
        <v>929</v>
      </c>
      <c r="O2391" s="10">
        <v>1292</v>
      </c>
      <c r="P2391" s="10">
        <v>1438</v>
      </c>
      <c r="Q2391" t="str">
        <f>VLOOKUP(I2391,'CoC Range'!A$2:B$4899,2,FALSE())</f>
        <v>SD-500</v>
      </c>
      <c r="R2391">
        <f>IF(VLOOKUP(Q2391,'CoC Range'!B$2:C$4899,2,FALSE())="",1,0.5)</f>
        <v>0.5</v>
      </c>
    </row>
    <row r="2392" spans="1:18" ht="14.25" customHeight="1" x14ac:dyDescent="0.35">
      <c r="A2392" t="s">
        <v>14971</v>
      </c>
      <c r="B2392" t="s">
        <v>14972</v>
      </c>
      <c r="C2392" t="s">
        <v>15048</v>
      </c>
      <c r="D2392" t="s">
        <v>7193</v>
      </c>
      <c r="F2392">
        <v>0</v>
      </c>
      <c r="G2392" t="s">
        <v>15049</v>
      </c>
      <c r="H2392" t="s">
        <v>15050</v>
      </c>
      <c r="I2392">
        <v>46053</v>
      </c>
      <c r="J2392">
        <v>3983</v>
      </c>
      <c r="K2392">
        <v>3983</v>
      </c>
      <c r="L2392" s="10">
        <v>641</v>
      </c>
      <c r="M2392" s="10">
        <v>749</v>
      </c>
      <c r="N2392" s="10">
        <v>929</v>
      </c>
      <c r="O2392" s="10">
        <v>1242</v>
      </c>
      <c r="P2392" s="10">
        <v>1438</v>
      </c>
      <c r="Q2392" t="str">
        <f>VLOOKUP(I2392,'CoC Range'!A$2:B$4899,2,FALSE())</f>
        <v>SD-500</v>
      </c>
      <c r="R2392">
        <f>IF(VLOOKUP(Q2392,'CoC Range'!B$2:C$4899,2,FALSE())="",1,0.5)</f>
        <v>0.5</v>
      </c>
    </row>
    <row r="2393" spans="1:18" ht="14.25" customHeight="1" x14ac:dyDescent="0.35">
      <c r="A2393" t="s">
        <v>14971</v>
      </c>
      <c r="B2393" t="s">
        <v>14972</v>
      </c>
      <c r="C2393" t="s">
        <v>15051</v>
      </c>
      <c r="D2393" t="s">
        <v>7195</v>
      </c>
      <c r="F2393">
        <v>0</v>
      </c>
      <c r="G2393" t="s">
        <v>15052</v>
      </c>
      <c r="H2393" t="s">
        <v>15053</v>
      </c>
      <c r="I2393">
        <v>46055</v>
      </c>
      <c r="J2393">
        <v>1755</v>
      </c>
      <c r="K2393">
        <v>1755</v>
      </c>
      <c r="L2393" s="10">
        <v>654</v>
      </c>
      <c r="M2393" s="10">
        <v>722</v>
      </c>
      <c r="N2393" s="10">
        <v>948</v>
      </c>
      <c r="O2393" s="10">
        <v>1206</v>
      </c>
      <c r="P2393" s="10">
        <v>1468</v>
      </c>
      <c r="Q2393" t="str">
        <f>VLOOKUP(I2393,'CoC Range'!A$2:B$4899,2,FALSE())</f>
        <v>SD-500</v>
      </c>
      <c r="R2393">
        <f>IF(VLOOKUP(Q2393,'CoC Range'!B$2:C$4899,2,FALSE())="",1,0.5)</f>
        <v>0.5</v>
      </c>
    </row>
    <row r="2394" spans="1:18" ht="14.25" customHeight="1" x14ac:dyDescent="0.35">
      <c r="A2394" t="s">
        <v>14971</v>
      </c>
      <c r="B2394" t="s">
        <v>14972</v>
      </c>
      <c r="C2394" t="s">
        <v>15054</v>
      </c>
      <c r="D2394" t="s">
        <v>7197</v>
      </c>
      <c r="F2394">
        <v>0</v>
      </c>
      <c r="G2394" t="s">
        <v>15055</v>
      </c>
      <c r="H2394" t="s">
        <v>15056</v>
      </c>
      <c r="I2394">
        <v>46057</v>
      </c>
      <c r="J2394">
        <v>6196</v>
      </c>
      <c r="K2394">
        <v>6196</v>
      </c>
      <c r="L2394" s="10">
        <v>641</v>
      </c>
      <c r="M2394" s="10">
        <v>708</v>
      </c>
      <c r="N2394" s="10">
        <v>929</v>
      </c>
      <c r="O2394" s="10">
        <v>1225</v>
      </c>
      <c r="P2394" s="10">
        <v>1230</v>
      </c>
      <c r="Q2394" t="str">
        <f>VLOOKUP(I2394,'CoC Range'!A$2:B$4899,2,FALSE())</f>
        <v>SD-500</v>
      </c>
      <c r="R2394">
        <f>IF(VLOOKUP(Q2394,'CoC Range'!B$2:C$4899,2,FALSE())="",1,0.5)</f>
        <v>0.5</v>
      </c>
    </row>
    <row r="2395" spans="1:18" ht="14.25" customHeight="1" x14ac:dyDescent="0.35">
      <c r="A2395" t="s">
        <v>14971</v>
      </c>
      <c r="B2395" t="s">
        <v>14972</v>
      </c>
      <c r="C2395" t="s">
        <v>15057</v>
      </c>
      <c r="D2395" t="s">
        <v>7199</v>
      </c>
      <c r="F2395">
        <v>0</v>
      </c>
      <c r="G2395" t="s">
        <v>15058</v>
      </c>
      <c r="H2395" t="s">
        <v>15059</v>
      </c>
      <c r="I2395">
        <v>46059</v>
      </c>
      <c r="J2395">
        <v>3075</v>
      </c>
      <c r="K2395">
        <v>3075</v>
      </c>
      <c r="L2395" s="10">
        <v>641</v>
      </c>
      <c r="M2395" s="10">
        <v>788</v>
      </c>
      <c r="N2395" s="10">
        <v>929</v>
      </c>
      <c r="O2395" s="10">
        <v>1292</v>
      </c>
      <c r="P2395" s="10">
        <v>1438</v>
      </c>
      <c r="Q2395" t="str">
        <f>VLOOKUP(I2395,'CoC Range'!A$2:B$4899,2,FALSE())</f>
        <v>SD-500</v>
      </c>
      <c r="R2395">
        <f>IF(VLOOKUP(Q2395,'CoC Range'!B$2:C$4899,2,FALSE())="",1,0.5)</f>
        <v>0.5</v>
      </c>
    </row>
    <row r="2396" spans="1:18" ht="14.25" customHeight="1" x14ac:dyDescent="0.35">
      <c r="A2396" t="s">
        <v>14971</v>
      </c>
      <c r="B2396" t="s">
        <v>14972</v>
      </c>
      <c r="C2396" t="s">
        <v>15060</v>
      </c>
      <c r="D2396" t="s">
        <v>7201</v>
      </c>
      <c r="F2396">
        <v>0</v>
      </c>
      <c r="G2396" t="s">
        <v>15061</v>
      </c>
      <c r="H2396" t="s">
        <v>15062</v>
      </c>
      <c r="I2396">
        <v>46061</v>
      </c>
      <c r="J2396">
        <v>3443</v>
      </c>
      <c r="K2396">
        <v>3443</v>
      </c>
      <c r="L2396" s="10">
        <v>641</v>
      </c>
      <c r="M2396" s="10">
        <v>824</v>
      </c>
      <c r="N2396" s="10">
        <v>929</v>
      </c>
      <c r="O2396" s="10">
        <v>1292</v>
      </c>
      <c r="P2396" s="10">
        <v>1438</v>
      </c>
      <c r="Q2396" t="str">
        <f>VLOOKUP(I2396,'CoC Range'!A$2:B$4899,2,FALSE())</f>
        <v>SD-500</v>
      </c>
      <c r="R2396">
        <f>IF(VLOOKUP(Q2396,'CoC Range'!B$2:C$4899,2,FALSE())="",1,0.5)</f>
        <v>0.5</v>
      </c>
    </row>
    <row r="2397" spans="1:18" ht="14.25" customHeight="1" x14ac:dyDescent="0.35">
      <c r="A2397" t="s">
        <v>14971</v>
      </c>
      <c r="B2397" t="s">
        <v>14972</v>
      </c>
      <c r="C2397" t="s">
        <v>15063</v>
      </c>
      <c r="D2397" t="s">
        <v>6301</v>
      </c>
      <c r="F2397">
        <v>0</v>
      </c>
      <c r="G2397" t="s">
        <v>15064</v>
      </c>
      <c r="H2397" t="s">
        <v>15065</v>
      </c>
      <c r="I2397">
        <v>46063</v>
      </c>
      <c r="J2397">
        <v>1176</v>
      </c>
      <c r="K2397">
        <v>1176</v>
      </c>
      <c r="L2397" s="10">
        <v>654</v>
      </c>
      <c r="M2397" s="10">
        <v>722</v>
      </c>
      <c r="N2397" s="10">
        <v>948</v>
      </c>
      <c r="O2397" s="10">
        <v>1206</v>
      </c>
      <c r="P2397" s="10">
        <v>1468</v>
      </c>
      <c r="Q2397" t="str">
        <f>VLOOKUP(I2397,'CoC Range'!A$2:B$4899,2,FALSE())</f>
        <v>SD-500</v>
      </c>
      <c r="R2397">
        <f>IF(VLOOKUP(Q2397,'CoC Range'!B$2:C$4899,2,FALSE())="",1,0.5)</f>
        <v>0.5</v>
      </c>
    </row>
    <row r="2398" spans="1:18" ht="14.25" customHeight="1" x14ac:dyDescent="0.35">
      <c r="A2398" t="s">
        <v>14971</v>
      </c>
      <c r="B2398" t="s">
        <v>14972</v>
      </c>
      <c r="C2398" t="s">
        <v>15066</v>
      </c>
      <c r="D2398" t="s">
        <v>6849</v>
      </c>
      <c r="F2398">
        <v>0</v>
      </c>
      <c r="G2398" t="s">
        <v>15067</v>
      </c>
      <c r="H2398" t="s">
        <v>15068</v>
      </c>
      <c r="I2398">
        <v>46065</v>
      </c>
      <c r="J2398">
        <v>17812</v>
      </c>
      <c r="K2398">
        <v>17812</v>
      </c>
      <c r="L2398" s="10">
        <v>713</v>
      </c>
      <c r="M2398" s="10">
        <v>832</v>
      </c>
      <c r="N2398" s="10">
        <v>1034</v>
      </c>
      <c r="O2398" s="10">
        <v>1308</v>
      </c>
      <c r="P2398" s="10">
        <v>1601</v>
      </c>
      <c r="Q2398" t="str">
        <f>VLOOKUP(I2398,'CoC Range'!A$2:B$4899,2,FALSE())</f>
        <v>SD-500</v>
      </c>
      <c r="R2398">
        <f>IF(VLOOKUP(Q2398,'CoC Range'!B$2:C$4899,2,FALSE())="",1,0.5)</f>
        <v>0.5</v>
      </c>
    </row>
    <row r="2399" spans="1:18" ht="14.25" customHeight="1" x14ac:dyDescent="0.35">
      <c r="A2399" t="s">
        <v>14971</v>
      </c>
      <c r="B2399" t="s">
        <v>14972</v>
      </c>
      <c r="C2399" t="s">
        <v>15069</v>
      </c>
      <c r="D2399" t="s">
        <v>7205</v>
      </c>
      <c r="F2399">
        <v>0</v>
      </c>
      <c r="G2399" t="s">
        <v>15070</v>
      </c>
      <c r="H2399" t="s">
        <v>15071</v>
      </c>
      <c r="I2399">
        <v>46067</v>
      </c>
      <c r="J2399">
        <v>7401</v>
      </c>
      <c r="K2399">
        <v>7401</v>
      </c>
      <c r="L2399" s="10">
        <v>641</v>
      </c>
      <c r="M2399" s="10">
        <v>708</v>
      </c>
      <c r="N2399" s="10">
        <v>929</v>
      </c>
      <c r="O2399" s="10">
        <v>1210</v>
      </c>
      <c r="P2399" s="10">
        <v>1230</v>
      </c>
      <c r="Q2399" t="str">
        <f>VLOOKUP(I2399,'CoC Range'!A$2:B$4899,2,FALSE())</f>
        <v>SD-500</v>
      </c>
      <c r="R2399">
        <f>IF(VLOOKUP(Q2399,'CoC Range'!B$2:C$4899,2,FALSE())="",1,0.5)</f>
        <v>0.5</v>
      </c>
    </row>
    <row r="2400" spans="1:18" ht="14.25" customHeight="1" x14ac:dyDescent="0.35">
      <c r="A2400" t="s">
        <v>14971</v>
      </c>
      <c r="B2400" t="s">
        <v>14972</v>
      </c>
      <c r="C2400" t="s">
        <v>15072</v>
      </c>
      <c r="D2400" t="s">
        <v>6511</v>
      </c>
      <c r="F2400">
        <v>0</v>
      </c>
      <c r="G2400" t="s">
        <v>15073</v>
      </c>
      <c r="H2400" t="s">
        <v>15074</v>
      </c>
      <c r="I2400">
        <v>46069</v>
      </c>
      <c r="J2400">
        <v>1319</v>
      </c>
      <c r="K2400">
        <v>1319</v>
      </c>
      <c r="L2400" s="10">
        <v>654</v>
      </c>
      <c r="M2400" s="10">
        <v>722</v>
      </c>
      <c r="N2400" s="10">
        <v>948</v>
      </c>
      <c r="O2400" s="10">
        <v>1206</v>
      </c>
      <c r="P2400" s="10">
        <v>1468</v>
      </c>
      <c r="Q2400" t="str">
        <f>VLOOKUP(I2400,'CoC Range'!A$2:B$4899,2,FALSE())</f>
        <v>SD-500</v>
      </c>
      <c r="R2400">
        <f>IF(VLOOKUP(Q2400,'CoC Range'!B$2:C$4899,2,FALSE())="",1,0.5)</f>
        <v>0.5</v>
      </c>
    </row>
    <row r="2401" spans="1:18" ht="14.25" customHeight="1" x14ac:dyDescent="0.35">
      <c r="A2401" t="s">
        <v>14971</v>
      </c>
      <c r="B2401" t="s">
        <v>14972</v>
      </c>
      <c r="C2401" t="s">
        <v>15075</v>
      </c>
      <c r="D2401" t="s">
        <v>3397</v>
      </c>
      <c r="F2401">
        <v>0</v>
      </c>
      <c r="G2401" t="s">
        <v>15076</v>
      </c>
      <c r="H2401" t="s">
        <v>15077</v>
      </c>
      <c r="I2401">
        <v>46071</v>
      </c>
      <c r="J2401">
        <v>2838</v>
      </c>
      <c r="K2401">
        <v>2838</v>
      </c>
      <c r="L2401" s="10">
        <v>641</v>
      </c>
      <c r="M2401" s="10">
        <v>826</v>
      </c>
      <c r="N2401" s="10">
        <v>929</v>
      </c>
      <c r="O2401" s="10">
        <v>1182</v>
      </c>
      <c r="P2401" s="10">
        <v>1365</v>
      </c>
      <c r="Q2401" t="str">
        <f>VLOOKUP(I2401,'CoC Range'!A$2:B$4899,2,FALSE())</f>
        <v>SD-500</v>
      </c>
      <c r="R2401">
        <f>IF(VLOOKUP(Q2401,'CoC Range'!B$2:C$4899,2,FALSE())="",1,0.5)</f>
        <v>0.5</v>
      </c>
    </row>
    <row r="2402" spans="1:18" ht="14.25" customHeight="1" x14ac:dyDescent="0.35">
      <c r="A2402" t="s">
        <v>14971</v>
      </c>
      <c r="B2402" t="s">
        <v>14972</v>
      </c>
      <c r="C2402" t="s">
        <v>15078</v>
      </c>
      <c r="D2402" t="s">
        <v>7209</v>
      </c>
      <c r="F2402">
        <v>0</v>
      </c>
      <c r="G2402" t="s">
        <v>15079</v>
      </c>
      <c r="H2402" t="s">
        <v>15080</v>
      </c>
      <c r="I2402">
        <v>46073</v>
      </c>
      <c r="J2402">
        <v>1836</v>
      </c>
      <c r="K2402">
        <v>1836</v>
      </c>
      <c r="L2402" s="10">
        <v>654</v>
      </c>
      <c r="M2402" s="10">
        <v>722</v>
      </c>
      <c r="N2402" s="10">
        <v>948</v>
      </c>
      <c r="O2402" s="10">
        <v>1206</v>
      </c>
      <c r="P2402" s="10">
        <v>1468</v>
      </c>
      <c r="Q2402" t="str">
        <f>VLOOKUP(I2402,'CoC Range'!A$2:B$4899,2,FALSE())</f>
        <v>SD-500</v>
      </c>
      <c r="R2402">
        <f>IF(VLOOKUP(Q2402,'CoC Range'!B$2:C$4899,2,FALSE())="",1,0.5)</f>
        <v>0.5</v>
      </c>
    </row>
    <row r="2403" spans="1:18" ht="14.25" customHeight="1" x14ac:dyDescent="0.35">
      <c r="A2403" t="s">
        <v>14971</v>
      </c>
      <c r="B2403" t="s">
        <v>14972</v>
      </c>
      <c r="C2403" t="s">
        <v>15081</v>
      </c>
      <c r="D2403" t="s">
        <v>4201</v>
      </c>
      <c r="F2403">
        <v>0</v>
      </c>
      <c r="G2403" t="s">
        <v>15082</v>
      </c>
      <c r="H2403" t="s">
        <v>15083</v>
      </c>
      <c r="I2403">
        <v>46075</v>
      </c>
      <c r="J2403">
        <v>1006</v>
      </c>
      <c r="K2403">
        <v>1006</v>
      </c>
      <c r="L2403" s="10">
        <v>641</v>
      </c>
      <c r="M2403" s="10">
        <v>708</v>
      </c>
      <c r="N2403" s="10">
        <v>929</v>
      </c>
      <c r="O2403" s="10">
        <v>1182</v>
      </c>
      <c r="P2403" s="10">
        <v>1438</v>
      </c>
      <c r="Q2403" t="str">
        <f>VLOOKUP(I2403,'CoC Range'!A$2:B$4899,2,FALSE())</f>
        <v>SD-500</v>
      </c>
      <c r="R2403">
        <f>IF(VLOOKUP(Q2403,'CoC Range'!B$2:C$4899,2,FALSE())="",1,0.5)</f>
        <v>0.5</v>
      </c>
    </row>
    <row r="2404" spans="1:18" ht="14.25" customHeight="1" x14ac:dyDescent="0.35">
      <c r="A2404" t="s">
        <v>14971</v>
      </c>
      <c r="B2404" t="s">
        <v>14972</v>
      </c>
      <c r="C2404" t="s">
        <v>15084</v>
      </c>
      <c r="D2404" t="s">
        <v>7212</v>
      </c>
      <c r="F2404">
        <v>0</v>
      </c>
      <c r="G2404" t="s">
        <v>15085</v>
      </c>
      <c r="H2404" t="s">
        <v>15086</v>
      </c>
      <c r="I2404">
        <v>46077</v>
      </c>
      <c r="J2404">
        <v>5172</v>
      </c>
      <c r="K2404">
        <v>5172</v>
      </c>
      <c r="L2404" s="10">
        <v>656</v>
      </c>
      <c r="M2404" s="10">
        <v>725</v>
      </c>
      <c r="N2404" s="10">
        <v>951</v>
      </c>
      <c r="O2404" s="10">
        <v>1140</v>
      </c>
      <c r="P2404" s="10">
        <v>1472</v>
      </c>
      <c r="Q2404" t="str">
        <f>VLOOKUP(I2404,'CoC Range'!A$2:B$4899,2,FALSE())</f>
        <v>SD-500</v>
      </c>
      <c r="R2404">
        <f>IF(VLOOKUP(Q2404,'CoC Range'!B$2:C$4899,2,FALSE())="",1,0.5)</f>
        <v>0.5</v>
      </c>
    </row>
    <row r="2405" spans="1:18" ht="14.25" customHeight="1" x14ac:dyDescent="0.35">
      <c r="A2405" t="s">
        <v>14971</v>
      </c>
      <c r="B2405" t="s">
        <v>14972</v>
      </c>
      <c r="C2405" t="s">
        <v>15087</v>
      </c>
      <c r="D2405" t="s">
        <v>3715</v>
      </c>
      <c r="F2405">
        <v>0</v>
      </c>
      <c r="G2405" t="s">
        <v>15088</v>
      </c>
      <c r="H2405" t="s">
        <v>15089</v>
      </c>
      <c r="I2405">
        <v>46079</v>
      </c>
      <c r="J2405">
        <v>11207</v>
      </c>
      <c r="K2405">
        <v>11207</v>
      </c>
      <c r="L2405" s="10">
        <v>669</v>
      </c>
      <c r="M2405" s="10">
        <v>739</v>
      </c>
      <c r="N2405" s="10">
        <v>970</v>
      </c>
      <c r="O2405" s="10">
        <v>1163</v>
      </c>
      <c r="P2405" s="10">
        <v>1627</v>
      </c>
      <c r="Q2405" t="str">
        <f>VLOOKUP(I2405,'CoC Range'!A$2:B$4899,2,FALSE())</f>
        <v>SD-500</v>
      </c>
      <c r="R2405">
        <f>IF(VLOOKUP(Q2405,'CoC Range'!B$2:C$4899,2,FALSE())="",1,0.5)</f>
        <v>0.5</v>
      </c>
    </row>
    <row r="2406" spans="1:18" ht="14.25" customHeight="1" x14ac:dyDescent="0.35">
      <c r="A2406" t="s">
        <v>14971</v>
      </c>
      <c r="B2406" t="s">
        <v>14972</v>
      </c>
      <c r="C2406" t="s">
        <v>15090</v>
      </c>
      <c r="D2406" t="s">
        <v>3405</v>
      </c>
      <c r="F2406">
        <v>0</v>
      </c>
      <c r="G2406" t="s">
        <v>15091</v>
      </c>
      <c r="H2406" t="s">
        <v>15092</v>
      </c>
      <c r="I2406">
        <v>46081</v>
      </c>
      <c r="J2406">
        <v>26047</v>
      </c>
      <c r="K2406">
        <v>26047</v>
      </c>
      <c r="L2406" s="10">
        <v>721</v>
      </c>
      <c r="M2406" s="10">
        <v>797</v>
      </c>
      <c r="N2406" s="10">
        <v>1046</v>
      </c>
      <c r="O2406" s="10">
        <v>1455</v>
      </c>
      <c r="P2406" s="10">
        <v>1755</v>
      </c>
      <c r="Q2406" t="str">
        <f>VLOOKUP(I2406,'CoC Range'!A$2:B$4899,2,FALSE())</f>
        <v>SD-500</v>
      </c>
      <c r="R2406">
        <f>IF(VLOOKUP(Q2406,'CoC Range'!B$2:C$4899,2,FALSE())="",1,0.5)</f>
        <v>0.5</v>
      </c>
    </row>
    <row r="2407" spans="1:18" ht="14.25" customHeight="1" x14ac:dyDescent="0.35">
      <c r="A2407" t="s">
        <v>14971</v>
      </c>
      <c r="B2407" t="s">
        <v>14972</v>
      </c>
      <c r="C2407" t="s">
        <v>15093</v>
      </c>
      <c r="D2407" t="s">
        <v>3619</v>
      </c>
      <c r="F2407">
        <v>1</v>
      </c>
      <c r="G2407" t="s">
        <v>15094</v>
      </c>
      <c r="H2407" t="s">
        <v>15095</v>
      </c>
      <c r="I2407">
        <v>46083</v>
      </c>
      <c r="J2407">
        <v>65801</v>
      </c>
      <c r="K2407">
        <v>65801</v>
      </c>
      <c r="L2407" s="10">
        <v>865</v>
      </c>
      <c r="M2407" s="10">
        <v>986</v>
      </c>
      <c r="N2407" s="10">
        <v>1156</v>
      </c>
      <c r="O2407" s="10">
        <v>1586</v>
      </c>
      <c r="P2407" s="10">
        <v>1939</v>
      </c>
      <c r="Q2407" t="str">
        <f>VLOOKUP(I2407,'CoC Range'!A$2:B$4899,2,FALSE())</f>
        <v>SD-500</v>
      </c>
      <c r="R2407">
        <f>IF(VLOOKUP(Q2407,'CoC Range'!B$2:C$4899,2,FALSE())="",1,0.5)</f>
        <v>0.5</v>
      </c>
    </row>
    <row r="2408" spans="1:18" ht="14.25" customHeight="1" x14ac:dyDescent="0.35">
      <c r="A2408" t="s">
        <v>14971</v>
      </c>
      <c r="B2408" t="s">
        <v>14972</v>
      </c>
      <c r="C2408" t="s">
        <v>15096</v>
      </c>
      <c r="D2408" t="s">
        <v>7217</v>
      </c>
      <c r="F2408">
        <v>0</v>
      </c>
      <c r="G2408" t="s">
        <v>15097</v>
      </c>
      <c r="H2408" t="s">
        <v>15098</v>
      </c>
      <c r="I2408">
        <v>46085</v>
      </c>
      <c r="J2408">
        <v>3719</v>
      </c>
      <c r="K2408">
        <v>3719</v>
      </c>
      <c r="L2408" s="10">
        <v>648</v>
      </c>
      <c r="M2408" s="10">
        <v>716</v>
      </c>
      <c r="N2408" s="10">
        <v>940</v>
      </c>
      <c r="O2408" s="10">
        <v>1127</v>
      </c>
      <c r="P2408" s="10">
        <v>1455</v>
      </c>
      <c r="Q2408" t="str">
        <f>VLOOKUP(I2408,'CoC Range'!A$2:B$4899,2,FALSE())</f>
        <v>SD-500</v>
      </c>
      <c r="R2408">
        <f>IF(VLOOKUP(Q2408,'CoC Range'!B$2:C$4899,2,FALSE())="",1,0.5)</f>
        <v>0.5</v>
      </c>
    </row>
    <row r="2409" spans="1:18" ht="14.25" customHeight="1" x14ac:dyDescent="0.35">
      <c r="A2409" t="s">
        <v>14971</v>
      </c>
      <c r="B2409" t="s">
        <v>14972</v>
      </c>
      <c r="C2409" t="s">
        <v>15093</v>
      </c>
      <c r="D2409" t="s">
        <v>7219</v>
      </c>
      <c r="F2409">
        <v>1</v>
      </c>
      <c r="G2409" t="s">
        <v>15094</v>
      </c>
      <c r="H2409" t="s">
        <v>15099</v>
      </c>
      <c r="I2409">
        <v>46087</v>
      </c>
      <c r="J2409">
        <v>5714</v>
      </c>
      <c r="K2409">
        <v>5714</v>
      </c>
      <c r="L2409" s="10">
        <v>865</v>
      </c>
      <c r="M2409" s="10">
        <v>986</v>
      </c>
      <c r="N2409" s="10">
        <v>1156</v>
      </c>
      <c r="O2409" s="10">
        <v>1586</v>
      </c>
      <c r="P2409" s="10">
        <v>1939</v>
      </c>
      <c r="Q2409" t="str">
        <f>VLOOKUP(I2409,'CoC Range'!A$2:B$4899,2,FALSE())</f>
        <v>SD-500</v>
      </c>
      <c r="R2409">
        <f>IF(VLOOKUP(Q2409,'CoC Range'!B$2:C$4899,2,FALSE())="",1,0.5)</f>
        <v>0.5</v>
      </c>
    </row>
    <row r="2410" spans="1:18" ht="14.25" customHeight="1" x14ac:dyDescent="0.35">
      <c r="A2410" t="s">
        <v>14971</v>
      </c>
      <c r="B2410" t="s">
        <v>14972</v>
      </c>
      <c r="C2410" t="s">
        <v>15100</v>
      </c>
      <c r="D2410" t="s">
        <v>4932</v>
      </c>
      <c r="F2410">
        <v>0</v>
      </c>
      <c r="G2410" t="s">
        <v>15101</v>
      </c>
      <c r="H2410" t="s">
        <v>15102</v>
      </c>
      <c r="I2410">
        <v>46089</v>
      </c>
      <c r="J2410">
        <v>2251</v>
      </c>
      <c r="K2410">
        <v>2251</v>
      </c>
      <c r="L2410" s="10">
        <v>641</v>
      </c>
      <c r="M2410" s="10">
        <v>710</v>
      </c>
      <c r="N2410" s="10">
        <v>929</v>
      </c>
      <c r="O2410" s="10">
        <v>1182</v>
      </c>
      <c r="P2410" s="10">
        <v>1438</v>
      </c>
      <c r="Q2410" t="str">
        <f>VLOOKUP(I2410,'CoC Range'!A$2:B$4899,2,FALSE())</f>
        <v>SD-500</v>
      </c>
      <c r="R2410">
        <f>IF(VLOOKUP(Q2410,'CoC Range'!B$2:C$4899,2,FALSE())="",1,0.5)</f>
        <v>0.5</v>
      </c>
    </row>
    <row r="2411" spans="1:18" ht="14.25" customHeight="1" x14ac:dyDescent="0.35">
      <c r="A2411" t="s">
        <v>14971</v>
      </c>
      <c r="B2411" t="s">
        <v>14972</v>
      </c>
      <c r="C2411" t="s">
        <v>15103</v>
      </c>
      <c r="D2411" t="s">
        <v>3421</v>
      </c>
      <c r="F2411">
        <v>0</v>
      </c>
      <c r="G2411" t="s">
        <v>15104</v>
      </c>
      <c r="H2411" t="s">
        <v>15105</v>
      </c>
      <c r="I2411">
        <v>46091</v>
      </c>
      <c r="J2411">
        <v>4363</v>
      </c>
      <c r="K2411">
        <v>4363</v>
      </c>
      <c r="L2411" s="10">
        <v>641</v>
      </c>
      <c r="M2411" s="10">
        <v>708</v>
      </c>
      <c r="N2411" s="10">
        <v>929</v>
      </c>
      <c r="O2411" s="10">
        <v>1281</v>
      </c>
      <c r="P2411" s="10">
        <v>1438</v>
      </c>
      <c r="Q2411" t="str">
        <f>VLOOKUP(I2411,'CoC Range'!A$2:B$4899,2,FALSE())</f>
        <v>SD-500</v>
      </c>
      <c r="R2411">
        <f>IF(VLOOKUP(Q2411,'CoC Range'!B$2:C$4899,2,FALSE())="",1,0.5)</f>
        <v>0.5</v>
      </c>
    </row>
    <row r="2412" spans="1:18" ht="14.25" customHeight="1" x14ac:dyDescent="0.35">
      <c r="A2412" t="s">
        <v>14971</v>
      </c>
      <c r="B2412" t="s">
        <v>14972</v>
      </c>
      <c r="C2412" t="s">
        <v>15106</v>
      </c>
      <c r="D2412" t="s">
        <v>4936</v>
      </c>
      <c r="F2412">
        <v>1</v>
      </c>
      <c r="G2412" t="s">
        <v>15107</v>
      </c>
      <c r="H2412" t="s">
        <v>15108</v>
      </c>
      <c r="I2412">
        <v>46093</v>
      </c>
      <c r="J2412">
        <v>29970</v>
      </c>
      <c r="K2412">
        <v>29970</v>
      </c>
      <c r="L2412" s="10">
        <v>878</v>
      </c>
      <c r="M2412" s="10">
        <v>970</v>
      </c>
      <c r="N2412" s="10">
        <v>1273</v>
      </c>
      <c r="O2412" s="10">
        <v>1770</v>
      </c>
      <c r="P2412" s="10">
        <v>2136</v>
      </c>
      <c r="Q2412" t="str">
        <f>VLOOKUP(I2412,'CoC Range'!A$2:B$4899,2,FALSE())</f>
        <v>SD-500</v>
      </c>
      <c r="R2412">
        <f>IF(VLOOKUP(Q2412,'CoC Range'!B$2:C$4899,2,FALSE())="",1,0.5)</f>
        <v>0.5</v>
      </c>
    </row>
    <row r="2413" spans="1:18" ht="14.25" customHeight="1" x14ac:dyDescent="0.35">
      <c r="A2413" t="s">
        <v>14971</v>
      </c>
      <c r="B2413" t="s">
        <v>14972</v>
      </c>
      <c r="C2413" t="s">
        <v>15109</v>
      </c>
      <c r="D2413" t="s">
        <v>7224</v>
      </c>
      <c r="F2413">
        <v>0</v>
      </c>
      <c r="G2413" t="s">
        <v>15110</v>
      </c>
      <c r="H2413" t="s">
        <v>15111</v>
      </c>
      <c r="I2413">
        <v>46095</v>
      </c>
      <c r="J2413">
        <v>1989</v>
      </c>
      <c r="K2413">
        <v>1989</v>
      </c>
      <c r="L2413" s="10">
        <v>654</v>
      </c>
      <c r="M2413" s="10">
        <v>722</v>
      </c>
      <c r="N2413" s="10">
        <v>948</v>
      </c>
      <c r="O2413" s="10">
        <v>1206</v>
      </c>
      <c r="P2413" s="10">
        <v>1468</v>
      </c>
      <c r="Q2413" t="str">
        <f>VLOOKUP(I2413,'CoC Range'!A$2:B$4899,2,FALSE())</f>
        <v>SD-500</v>
      </c>
      <c r="R2413">
        <f>IF(VLOOKUP(Q2413,'CoC Range'!B$2:C$4899,2,FALSE())="",1,0.5)</f>
        <v>0.5</v>
      </c>
    </row>
    <row r="2414" spans="1:18" ht="14.25" customHeight="1" x14ac:dyDescent="0.35">
      <c r="A2414" t="s">
        <v>14971</v>
      </c>
      <c r="B2414" t="s">
        <v>14972</v>
      </c>
      <c r="C2414" t="s">
        <v>15112</v>
      </c>
      <c r="D2414" t="s">
        <v>7226</v>
      </c>
      <c r="F2414">
        <v>0</v>
      </c>
      <c r="G2414" t="s">
        <v>15113</v>
      </c>
      <c r="H2414" t="s">
        <v>15114</v>
      </c>
      <c r="I2414">
        <v>46097</v>
      </c>
      <c r="J2414">
        <v>2312</v>
      </c>
      <c r="K2414">
        <v>2312</v>
      </c>
      <c r="L2414" s="10">
        <v>641</v>
      </c>
      <c r="M2414" s="10">
        <v>708</v>
      </c>
      <c r="N2414" s="10">
        <v>929</v>
      </c>
      <c r="O2414" s="10">
        <v>1182</v>
      </c>
      <c r="P2414" s="10">
        <v>1438</v>
      </c>
      <c r="Q2414" t="str">
        <f>VLOOKUP(I2414,'CoC Range'!A$2:B$4899,2,FALSE())</f>
        <v>SD-500</v>
      </c>
      <c r="R2414">
        <f>IF(VLOOKUP(Q2414,'CoC Range'!B$2:C$4899,2,FALSE())="",1,0.5)</f>
        <v>0.5</v>
      </c>
    </row>
    <row r="2415" spans="1:18" ht="14.25" customHeight="1" x14ac:dyDescent="0.35">
      <c r="A2415" t="s">
        <v>14971</v>
      </c>
      <c r="B2415" t="s">
        <v>14972</v>
      </c>
      <c r="C2415" t="s">
        <v>15093</v>
      </c>
      <c r="D2415" t="s">
        <v>7228</v>
      </c>
      <c r="F2415">
        <v>1</v>
      </c>
      <c r="G2415" t="s">
        <v>15094</v>
      </c>
      <c r="H2415" t="s">
        <v>15115</v>
      </c>
      <c r="I2415">
        <v>46099</v>
      </c>
      <c r="J2415">
        <v>197742</v>
      </c>
      <c r="K2415">
        <v>197742</v>
      </c>
      <c r="L2415" s="10">
        <v>865</v>
      </c>
      <c r="M2415" s="10">
        <v>986</v>
      </c>
      <c r="N2415" s="10">
        <v>1156</v>
      </c>
      <c r="O2415" s="10">
        <v>1586</v>
      </c>
      <c r="P2415" s="10">
        <v>1939</v>
      </c>
      <c r="Q2415" t="str">
        <f>VLOOKUP(I2415,'CoC Range'!A$2:B$4899,2,FALSE())</f>
        <v>SD-500</v>
      </c>
      <c r="R2415">
        <f>IF(VLOOKUP(Q2415,'CoC Range'!B$2:C$4899,2,FALSE())="",1,0.5)</f>
        <v>0.5</v>
      </c>
    </row>
    <row r="2416" spans="1:18" ht="14.25" customHeight="1" x14ac:dyDescent="0.35">
      <c r="A2416" t="s">
        <v>14971</v>
      </c>
      <c r="B2416" t="s">
        <v>14972</v>
      </c>
      <c r="C2416" t="s">
        <v>15116</v>
      </c>
      <c r="D2416" t="s">
        <v>7230</v>
      </c>
      <c r="F2416">
        <v>0</v>
      </c>
      <c r="G2416" t="s">
        <v>15117</v>
      </c>
      <c r="H2416" t="s">
        <v>15118</v>
      </c>
      <c r="I2416">
        <v>46101</v>
      </c>
      <c r="J2416">
        <v>6346</v>
      </c>
      <c r="K2416">
        <v>6346</v>
      </c>
      <c r="L2416" s="10">
        <v>641</v>
      </c>
      <c r="M2416" s="10">
        <v>708</v>
      </c>
      <c r="N2416" s="10">
        <v>929</v>
      </c>
      <c r="O2416" s="10">
        <v>1243</v>
      </c>
      <c r="P2416" s="10">
        <v>1438</v>
      </c>
      <c r="Q2416" t="str">
        <f>VLOOKUP(I2416,'CoC Range'!A$2:B$4899,2,FALSE())</f>
        <v>SD-500</v>
      </c>
      <c r="R2416">
        <f>IF(VLOOKUP(Q2416,'CoC Range'!B$2:C$4899,2,FALSE())="",1,0.5)</f>
        <v>0.5</v>
      </c>
    </row>
    <row r="2417" spans="1:18" ht="14.25" customHeight="1" x14ac:dyDescent="0.35">
      <c r="A2417" t="s">
        <v>14971</v>
      </c>
      <c r="B2417" t="s">
        <v>14972</v>
      </c>
      <c r="C2417" t="s">
        <v>15119</v>
      </c>
      <c r="D2417" t="s">
        <v>7232</v>
      </c>
      <c r="F2417">
        <v>0</v>
      </c>
      <c r="G2417" t="s">
        <v>7232</v>
      </c>
      <c r="H2417" t="s">
        <v>15120</v>
      </c>
      <c r="I2417">
        <v>46102</v>
      </c>
      <c r="J2417">
        <v>13695</v>
      </c>
      <c r="K2417">
        <v>13695</v>
      </c>
      <c r="L2417" s="10">
        <v>641</v>
      </c>
      <c r="M2417" s="10">
        <v>708</v>
      </c>
      <c r="N2417" s="10">
        <v>929</v>
      </c>
      <c r="O2417" s="10">
        <v>1282</v>
      </c>
      <c r="P2417" s="10">
        <v>1511</v>
      </c>
      <c r="Q2417" t="str">
        <f>VLOOKUP(I2417,'CoC Range'!A$2:B$4899,2,FALSE())</f>
        <v>SD-500</v>
      </c>
      <c r="R2417">
        <f>IF(VLOOKUP(Q2417,'CoC Range'!B$2:C$4899,2,FALSE())="",1,0.5)</f>
        <v>0.5</v>
      </c>
    </row>
    <row r="2418" spans="1:18" ht="14.25" customHeight="1" x14ac:dyDescent="0.35">
      <c r="A2418" t="s">
        <v>14971</v>
      </c>
      <c r="B2418" t="s">
        <v>14972</v>
      </c>
      <c r="C2418" t="s">
        <v>15121</v>
      </c>
      <c r="D2418" t="s">
        <v>5651</v>
      </c>
      <c r="F2418">
        <v>1</v>
      </c>
      <c r="G2418" t="s">
        <v>15122</v>
      </c>
      <c r="H2418" t="s">
        <v>15123</v>
      </c>
      <c r="I2418">
        <v>46103</v>
      </c>
      <c r="J2418">
        <v>110386</v>
      </c>
      <c r="K2418">
        <v>110386</v>
      </c>
      <c r="L2418" s="10">
        <v>921</v>
      </c>
      <c r="M2418" s="10">
        <v>1018</v>
      </c>
      <c r="N2418" s="10">
        <v>1336</v>
      </c>
      <c r="O2418" s="10">
        <v>1743</v>
      </c>
      <c r="P2418" s="10">
        <v>2178</v>
      </c>
      <c r="Q2418" t="str">
        <f>VLOOKUP(I2418,'CoC Range'!A$2:B$4899,2,FALSE())</f>
        <v>SD-500</v>
      </c>
      <c r="R2418">
        <f>IF(VLOOKUP(Q2418,'CoC Range'!B$2:C$4899,2,FALSE())="",1,0.5)</f>
        <v>0.5</v>
      </c>
    </row>
    <row r="2419" spans="1:18" ht="14.25" customHeight="1" x14ac:dyDescent="0.35">
      <c r="A2419" t="s">
        <v>14971</v>
      </c>
      <c r="B2419" t="s">
        <v>14972</v>
      </c>
      <c r="C2419" t="s">
        <v>15124</v>
      </c>
      <c r="D2419" t="s">
        <v>6170</v>
      </c>
      <c r="F2419">
        <v>0</v>
      </c>
      <c r="G2419" t="s">
        <v>15125</v>
      </c>
      <c r="H2419" t="s">
        <v>15126</v>
      </c>
      <c r="I2419">
        <v>46105</v>
      </c>
      <c r="J2419">
        <v>2970</v>
      </c>
      <c r="K2419">
        <v>2970</v>
      </c>
      <c r="L2419" s="10">
        <v>641</v>
      </c>
      <c r="M2419" s="10">
        <v>722</v>
      </c>
      <c r="N2419" s="10">
        <v>929</v>
      </c>
      <c r="O2419" s="10">
        <v>1212</v>
      </c>
      <c r="P2419" s="10">
        <v>1438</v>
      </c>
      <c r="Q2419" t="str">
        <f>VLOOKUP(I2419,'CoC Range'!A$2:B$4899,2,FALSE())</f>
        <v>SD-500</v>
      </c>
      <c r="R2419">
        <f>IF(VLOOKUP(Q2419,'CoC Range'!B$2:C$4899,2,FALSE())="",1,0.5)</f>
        <v>0.5</v>
      </c>
    </row>
    <row r="2420" spans="1:18" ht="14.25" customHeight="1" x14ac:dyDescent="0.35">
      <c r="A2420" t="s">
        <v>14971</v>
      </c>
      <c r="B2420" t="s">
        <v>14972</v>
      </c>
      <c r="C2420" t="s">
        <v>15127</v>
      </c>
      <c r="D2420" t="s">
        <v>7053</v>
      </c>
      <c r="F2420">
        <v>0</v>
      </c>
      <c r="G2420" t="s">
        <v>15128</v>
      </c>
      <c r="H2420" t="s">
        <v>15129</v>
      </c>
      <c r="I2420">
        <v>46107</v>
      </c>
      <c r="J2420">
        <v>2587</v>
      </c>
      <c r="K2420">
        <v>2587</v>
      </c>
      <c r="L2420" s="10">
        <v>736</v>
      </c>
      <c r="M2420" s="10">
        <v>813</v>
      </c>
      <c r="N2420" s="10">
        <v>1067</v>
      </c>
      <c r="O2420" s="10">
        <v>1358</v>
      </c>
      <c r="P2420" s="10">
        <v>1652</v>
      </c>
      <c r="Q2420" t="str">
        <f>VLOOKUP(I2420,'CoC Range'!A$2:B$4899,2,FALSE())</f>
        <v>SD-500</v>
      </c>
      <c r="R2420">
        <f>IF(VLOOKUP(Q2420,'CoC Range'!B$2:C$4899,2,FALSE())="",1,0.5)</f>
        <v>0.5</v>
      </c>
    </row>
    <row r="2421" spans="1:18" ht="14.25" customHeight="1" x14ac:dyDescent="0.35">
      <c r="A2421" t="s">
        <v>14971</v>
      </c>
      <c r="B2421" t="s">
        <v>14972</v>
      </c>
      <c r="C2421" t="s">
        <v>15130</v>
      </c>
      <c r="D2421" t="s">
        <v>7237</v>
      </c>
      <c r="F2421">
        <v>0</v>
      </c>
      <c r="G2421" t="s">
        <v>15131</v>
      </c>
      <c r="H2421" t="s">
        <v>15132</v>
      </c>
      <c r="I2421">
        <v>46109</v>
      </c>
      <c r="J2421">
        <v>10242</v>
      </c>
      <c r="K2421">
        <v>10242</v>
      </c>
      <c r="L2421" s="10">
        <v>641</v>
      </c>
      <c r="M2421" s="10">
        <v>799</v>
      </c>
      <c r="N2421" s="10">
        <v>929</v>
      </c>
      <c r="O2421" s="10">
        <v>1234</v>
      </c>
      <c r="P2421" s="10">
        <v>1558</v>
      </c>
      <c r="Q2421" t="str">
        <f>VLOOKUP(I2421,'CoC Range'!A$2:B$4899,2,FALSE())</f>
        <v>SD-500</v>
      </c>
      <c r="R2421">
        <f>IF(VLOOKUP(Q2421,'CoC Range'!B$2:C$4899,2,FALSE())="",1,0.5)</f>
        <v>0.5</v>
      </c>
    </row>
    <row r="2422" spans="1:18" ht="14.25" customHeight="1" x14ac:dyDescent="0.35">
      <c r="A2422" t="s">
        <v>14971</v>
      </c>
      <c r="B2422" t="s">
        <v>14972</v>
      </c>
      <c r="C2422" t="s">
        <v>15133</v>
      </c>
      <c r="D2422" t="s">
        <v>7239</v>
      </c>
      <c r="F2422">
        <v>0</v>
      </c>
      <c r="G2422" t="s">
        <v>15134</v>
      </c>
      <c r="H2422" t="s">
        <v>15135</v>
      </c>
      <c r="I2422">
        <v>46111</v>
      </c>
      <c r="J2422">
        <v>2373</v>
      </c>
      <c r="K2422">
        <v>2373</v>
      </c>
      <c r="L2422" s="10">
        <v>641</v>
      </c>
      <c r="M2422" s="10">
        <v>766</v>
      </c>
      <c r="N2422" s="10">
        <v>929</v>
      </c>
      <c r="O2422" s="10">
        <v>1292</v>
      </c>
      <c r="P2422" s="10">
        <v>1438</v>
      </c>
      <c r="Q2422" t="str">
        <f>VLOOKUP(I2422,'CoC Range'!A$2:B$4899,2,FALSE())</f>
        <v>SD-500</v>
      </c>
      <c r="R2422">
        <f>IF(VLOOKUP(Q2422,'CoC Range'!B$2:C$4899,2,FALSE())="",1,0.5)</f>
        <v>0.5</v>
      </c>
    </row>
    <row r="2423" spans="1:18" ht="14.25" customHeight="1" x14ac:dyDescent="0.35">
      <c r="A2423" t="s">
        <v>14971</v>
      </c>
      <c r="B2423" t="s">
        <v>14972</v>
      </c>
      <c r="C2423" t="s">
        <v>15136</v>
      </c>
      <c r="D2423" t="s">
        <v>7241</v>
      </c>
      <c r="F2423">
        <v>0</v>
      </c>
      <c r="G2423" t="s">
        <v>15137</v>
      </c>
      <c r="H2423" t="s">
        <v>15138</v>
      </c>
      <c r="I2423">
        <v>46115</v>
      </c>
      <c r="J2423">
        <v>6355</v>
      </c>
      <c r="K2423">
        <v>6355</v>
      </c>
      <c r="L2423" s="10">
        <v>641</v>
      </c>
      <c r="M2423" s="10">
        <v>777</v>
      </c>
      <c r="N2423" s="10">
        <v>929</v>
      </c>
      <c r="O2423" s="10">
        <v>1114</v>
      </c>
      <c r="P2423" s="10">
        <v>1537</v>
      </c>
      <c r="Q2423" t="str">
        <f>VLOOKUP(I2423,'CoC Range'!A$2:B$4899,2,FALSE())</f>
        <v>SD-500</v>
      </c>
      <c r="R2423">
        <f>IF(VLOOKUP(Q2423,'CoC Range'!B$2:C$4899,2,FALSE())="",1,0.5)</f>
        <v>0.5</v>
      </c>
    </row>
    <row r="2424" spans="1:18" ht="14.25" customHeight="1" x14ac:dyDescent="0.35">
      <c r="A2424" t="s">
        <v>14971</v>
      </c>
      <c r="B2424" t="s">
        <v>14972</v>
      </c>
      <c r="C2424" t="s">
        <v>15139</v>
      </c>
      <c r="D2424" t="s">
        <v>7243</v>
      </c>
      <c r="F2424">
        <v>0</v>
      </c>
      <c r="G2424" t="s">
        <v>15140</v>
      </c>
      <c r="H2424" t="s">
        <v>15141</v>
      </c>
      <c r="I2424">
        <v>46117</v>
      </c>
      <c r="J2424">
        <v>2979</v>
      </c>
      <c r="K2424">
        <v>2979</v>
      </c>
      <c r="L2424" s="10">
        <v>713</v>
      </c>
      <c r="M2424" s="10">
        <v>788</v>
      </c>
      <c r="N2424" s="10">
        <v>1034</v>
      </c>
      <c r="O2424" s="10">
        <v>1316</v>
      </c>
      <c r="P2424" s="10">
        <v>1601</v>
      </c>
      <c r="Q2424" t="str">
        <f>VLOOKUP(I2424,'CoC Range'!A$2:B$4899,2,FALSE())</f>
        <v>SD-500</v>
      </c>
      <c r="R2424">
        <f>IF(VLOOKUP(Q2424,'CoC Range'!B$2:C$4899,2,FALSE())="",1,0.5)</f>
        <v>0.5</v>
      </c>
    </row>
    <row r="2425" spans="1:18" ht="14.25" customHeight="1" x14ac:dyDescent="0.35">
      <c r="A2425" t="s">
        <v>14971</v>
      </c>
      <c r="B2425" t="s">
        <v>14972</v>
      </c>
      <c r="C2425" t="s">
        <v>15142</v>
      </c>
      <c r="D2425" t="s">
        <v>7245</v>
      </c>
      <c r="F2425">
        <v>0</v>
      </c>
      <c r="G2425" t="s">
        <v>15143</v>
      </c>
      <c r="H2425" t="s">
        <v>15144</v>
      </c>
      <c r="I2425">
        <v>46119</v>
      </c>
      <c r="J2425">
        <v>1318</v>
      </c>
      <c r="K2425">
        <v>1318</v>
      </c>
      <c r="L2425" s="10">
        <v>654</v>
      </c>
      <c r="M2425" s="10">
        <v>722</v>
      </c>
      <c r="N2425" s="10">
        <v>948</v>
      </c>
      <c r="O2425" s="10">
        <v>1206</v>
      </c>
      <c r="P2425" s="10">
        <v>1468</v>
      </c>
      <c r="Q2425" t="str">
        <f>VLOOKUP(I2425,'CoC Range'!A$2:B$4899,2,FALSE())</f>
        <v>SD-500</v>
      </c>
      <c r="R2425">
        <f>IF(VLOOKUP(Q2425,'CoC Range'!B$2:C$4899,2,FALSE())="",1,0.5)</f>
        <v>0.5</v>
      </c>
    </row>
    <row r="2426" spans="1:18" ht="14.25" customHeight="1" x14ac:dyDescent="0.35">
      <c r="A2426" t="s">
        <v>14971</v>
      </c>
      <c r="B2426" t="s">
        <v>14972</v>
      </c>
      <c r="C2426" t="s">
        <v>15145</v>
      </c>
      <c r="D2426" t="s">
        <v>5177</v>
      </c>
      <c r="F2426">
        <v>0</v>
      </c>
      <c r="G2426" t="s">
        <v>15146</v>
      </c>
      <c r="H2426" t="s">
        <v>15147</v>
      </c>
      <c r="I2426">
        <v>46121</v>
      </c>
      <c r="J2426">
        <v>9353</v>
      </c>
      <c r="K2426">
        <v>9353</v>
      </c>
      <c r="L2426" s="10">
        <v>641</v>
      </c>
      <c r="M2426" s="10">
        <v>840</v>
      </c>
      <c r="N2426" s="10">
        <v>929</v>
      </c>
      <c r="O2426" s="10">
        <v>1292</v>
      </c>
      <c r="P2426" s="10">
        <v>1438</v>
      </c>
      <c r="Q2426" t="str">
        <f>VLOOKUP(I2426,'CoC Range'!A$2:B$4899,2,FALSE())</f>
        <v>SD-500</v>
      </c>
      <c r="R2426">
        <f>IF(VLOOKUP(Q2426,'CoC Range'!B$2:C$4899,2,FALSE())="",1,0.5)</f>
        <v>0.5</v>
      </c>
    </row>
    <row r="2427" spans="1:18" ht="14.25" customHeight="1" x14ac:dyDescent="0.35">
      <c r="A2427" t="s">
        <v>14971</v>
      </c>
      <c r="B2427" t="s">
        <v>14972</v>
      </c>
      <c r="C2427" t="s">
        <v>15148</v>
      </c>
      <c r="D2427" t="s">
        <v>7248</v>
      </c>
      <c r="F2427">
        <v>0</v>
      </c>
      <c r="G2427" t="s">
        <v>15149</v>
      </c>
      <c r="H2427" t="s">
        <v>15150</v>
      </c>
      <c r="I2427">
        <v>46123</v>
      </c>
      <c r="J2427">
        <v>5607</v>
      </c>
      <c r="K2427">
        <v>5607</v>
      </c>
      <c r="L2427" s="10">
        <v>641</v>
      </c>
      <c r="M2427" s="10">
        <v>708</v>
      </c>
      <c r="N2427" s="10">
        <v>929</v>
      </c>
      <c r="O2427" s="10">
        <v>1251</v>
      </c>
      <c r="P2427" s="10">
        <v>1438</v>
      </c>
      <c r="Q2427" t="str">
        <f>VLOOKUP(I2427,'CoC Range'!A$2:B$4899,2,FALSE())</f>
        <v>SD-500</v>
      </c>
      <c r="R2427">
        <f>IF(VLOOKUP(Q2427,'CoC Range'!B$2:C$4899,2,FALSE())="",1,0.5)</f>
        <v>0.5</v>
      </c>
    </row>
    <row r="2428" spans="1:18" ht="14.25" customHeight="1" x14ac:dyDescent="0.35">
      <c r="A2428" t="s">
        <v>14971</v>
      </c>
      <c r="B2428" t="s">
        <v>14972</v>
      </c>
      <c r="C2428" t="s">
        <v>15093</v>
      </c>
      <c r="D2428" t="s">
        <v>4295</v>
      </c>
      <c r="F2428">
        <v>1</v>
      </c>
      <c r="G2428" t="s">
        <v>15094</v>
      </c>
      <c r="H2428" t="s">
        <v>15151</v>
      </c>
      <c r="I2428">
        <v>46125</v>
      </c>
      <c r="J2428">
        <v>8687</v>
      </c>
      <c r="K2428">
        <v>8687</v>
      </c>
      <c r="L2428" s="10">
        <v>865</v>
      </c>
      <c r="M2428" s="10">
        <v>986</v>
      </c>
      <c r="N2428" s="10">
        <v>1156</v>
      </c>
      <c r="O2428" s="10">
        <v>1586</v>
      </c>
      <c r="P2428" s="10">
        <v>1939</v>
      </c>
      <c r="Q2428" t="str">
        <f>VLOOKUP(I2428,'CoC Range'!A$2:B$4899,2,FALSE())</f>
        <v>SD-500</v>
      </c>
      <c r="R2428">
        <f>IF(VLOOKUP(Q2428,'CoC Range'!B$2:C$4899,2,FALSE())="",1,0.5)</f>
        <v>0.5</v>
      </c>
    </row>
    <row r="2429" spans="1:18" ht="14.25" customHeight="1" x14ac:dyDescent="0.35">
      <c r="A2429" t="s">
        <v>14971</v>
      </c>
      <c r="B2429" t="s">
        <v>14972</v>
      </c>
      <c r="C2429" t="s">
        <v>10930</v>
      </c>
      <c r="D2429" t="s">
        <v>3672</v>
      </c>
      <c r="F2429">
        <v>1</v>
      </c>
      <c r="G2429" t="s">
        <v>10931</v>
      </c>
      <c r="H2429" t="s">
        <v>15152</v>
      </c>
      <c r="I2429">
        <v>46127</v>
      </c>
      <c r="J2429">
        <v>16700</v>
      </c>
      <c r="K2429">
        <v>16700</v>
      </c>
      <c r="L2429" s="10">
        <v>796</v>
      </c>
      <c r="M2429" s="10">
        <v>925</v>
      </c>
      <c r="N2429" s="10">
        <v>1154</v>
      </c>
      <c r="O2429" s="10">
        <v>1386</v>
      </c>
      <c r="P2429" s="10">
        <v>1528</v>
      </c>
      <c r="Q2429" t="str">
        <f>VLOOKUP(I2429,'CoC Range'!A$2:B$4899,2,FALSE())</f>
        <v>SD-500</v>
      </c>
      <c r="R2429">
        <f>IF(VLOOKUP(Q2429,'CoC Range'!B$2:C$4899,2,FALSE())="",1,0.5)</f>
        <v>0.5</v>
      </c>
    </row>
    <row r="2430" spans="1:18" ht="14.25" customHeight="1" x14ac:dyDescent="0.35">
      <c r="A2430" t="s">
        <v>14971</v>
      </c>
      <c r="B2430" t="s">
        <v>14972</v>
      </c>
      <c r="C2430" t="s">
        <v>15153</v>
      </c>
      <c r="D2430" t="s">
        <v>7252</v>
      </c>
      <c r="F2430">
        <v>0</v>
      </c>
      <c r="G2430" t="s">
        <v>15154</v>
      </c>
      <c r="H2430" t="s">
        <v>15155</v>
      </c>
      <c r="I2430">
        <v>46129</v>
      </c>
      <c r="J2430">
        <v>5317</v>
      </c>
      <c r="K2430">
        <v>5317</v>
      </c>
      <c r="L2430" s="10">
        <v>676</v>
      </c>
      <c r="M2430" s="10">
        <v>747</v>
      </c>
      <c r="N2430" s="10">
        <v>980</v>
      </c>
      <c r="O2430" s="10">
        <v>1175</v>
      </c>
      <c r="P2430" s="10">
        <v>1470</v>
      </c>
      <c r="Q2430" t="str">
        <f>VLOOKUP(I2430,'CoC Range'!A$2:B$4899,2,FALSE())</f>
        <v>SD-500</v>
      </c>
      <c r="R2430">
        <f>IF(VLOOKUP(Q2430,'CoC Range'!B$2:C$4899,2,FALSE())="",1,0.5)</f>
        <v>0.5</v>
      </c>
    </row>
    <row r="2431" spans="1:18" ht="14.25" customHeight="1" x14ac:dyDescent="0.35">
      <c r="A2431" t="s">
        <v>14971</v>
      </c>
      <c r="B2431" t="s">
        <v>14972</v>
      </c>
      <c r="C2431" t="s">
        <v>15156</v>
      </c>
      <c r="D2431" t="s">
        <v>7254</v>
      </c>
      <c r="F2431">
        <v>0</v>
      </c>
      <c r="G2431" t="s">
        <v>15157</v>
      </c>
      <c r="H2431" t="s">
        <v>15158</v>
      </c>
      <c r="I2431">
        <v>46135</v>
      </c>
      <c r="J2431">
        <v>23311</v>
      </c>
      <c r="K2431">
        <v>23311</v>
      </c>
      <c r="L2431" s="10">
        <v>641</v>
      </c>
      <c r="M2431" s="10">
        <v>811</v>
      </c>
      <c r="N2431" s="10">
        <v>929</v>
      </c>
      <c r="O2431" s="10">
        <v>1292</v>
      </c>
      <c r="P2431" s="10">
        <v>1438</v>
      </c>
      <c r="Q2431" t="str">
        <f>VLOOKUP(I2431,'CoC Range'!A$2:B$4899,2,FALSE())</f>
        <v>SD-500</v>
      </c>
      <c r="R2431">
        <f>IF(VLOOKUP(Q2431,'CoC Range'!B$2:C$4899,2,FALSE())="",1,0.5)</f>
        <v>0.5</v>
      </c>
    </row>
    <row r="2432" spans="1:18" ht="14.25" customHeight="1" x14ac:dyDescent="0.35">
      <c r="A2432" t="s">
        <v>14971</v>
      </c>
      <c r="B2432" t="s">
        <v>14972</v>
      </c>
      <c r="C2432" t="s">
        <v>15159</v>
      </c>
      <c r="D2432" t="s">
        <v>7256</v>
      </c>
      <c r="F2432">
        <v>0</v>
      </c>
      <c r="G2432" t="s">
        <v>15160</v>
      </c>
      <c r="H2432" t="s">
        <v>15161</v>
      </c>
      <c r="I2432">
        <v>46137</v>
      </c>
      <c r="J2432">
        <v>2455</v>
      </c>
      <c r="K2432">
        <v>2455</v>
      </c>
      <c r="L2432" s="10">
        <v>641</v>
      </c>
      <c r="M2432" s="10">
        <v>708</v>
      </c>
      <c r="N2432" s="10">
        <v>929</v>
      </c>
      <c r="O2432" s="10">
        <v>1114</v>
      </c>
      <c r="P2432" s="10">
        <v>1230</v>
      </c>
      <c r="Q2432" t="str">
        <f>VLOOKUP(I2432,'CoC Range'!A$2:B$4899,2,FALSE())</f>
        <v>SD-500</v>
      </c>
      <c r="R2432">
        <f>IF(VLOOKUP(Q2432,'CoC Range'!B$2:C$4899,2,FALSE())="",1,0.5)</f>
        <v>0.5</v>
      </c>
    </row>
    <row r="2433" spans="1:18" ht="14.25" customHeight="1" x14ac:dyDescent="0.35">
      <c r="A2433" t="s">
        <v>15162</v>
      </c>
      <c r="B2433" t="s">
        <v>15163</v>
      </c>
      <c r="C2433" t="s">
        <v>15164</v>
      </c>
      <c r="D2433" t="s">
        <v>4846</v>
      </c>
      <c r="F2433">
        <v>1</v>
      </c>
      <c r="G2433" t="s">
        <v>15165</v>
      </c>
      <c r="H2433" t="s">
        <v>15166</v>
      </c>
      <c r="I2433">
        <v>47001</v>
      </c>
      <c r="J2433">
        <v>77337</v>
      </c>
      <c r="K2433">
        <v>77337</v>
      </c>
      <c r="L2433" s="10">
        <v>1177</v>
      </c>
      <c r="M2433" s="10">
        <v>1184</v>
      </c>
      <c r="N2433" s="10">
        <v>1471</v>
      </c>
      <c r="O2433" s="10">
        <v>1864</v>
      </c>
      <c r="P2433" s="10">
        <v>2172</v>
      </c>
      <c r="Q2433" t="str">
        <f>VLOOKUP(I2433,'CoC Range'!A$2:B$4899,2,FALSE())</f>
        <v>TN-512</v>
      </c>
      <c r="R2433">
        <f>IF(VLOOKUP(Q2433,'CoC Range'!B$2:C$4899,2,FALSE())="",1,0.5)</f>
        <v>1</v>
      </c>
    </row>
    <row r="2434" spans="1:18" ht="14.25" customHeight="1" x14ac:dyDescent="0.35">
      <c r="A2434" t="s">
        <v>15162</v>
      </c>
      <c r="B2434" t="s">
        <v>15163</v>
      </c>
      <c r="C2434" t="s">
        <v>15167</v>
      </c>
      <c r="D2434" t="s">
        <v>6980</v>
      </c>
      <c r="F2434">
        <v>0</v>
      </c>
      <c r="G2434" t="s">
        <v>15168</v>
      </c>
      <c r="H2434" t="s">
        <v>15169</v>
      </c>
      <c r="I2434">
        <v>47003</v>
      </c>
      <c r="J2434">
        <v>50533</v>
      </c>
      <c r="K2434">
        <v>50533</v>
      </c>
      <c r="L2434" s="10">
        <v>796</v>
      </c>
      <c r="M2434" s="10">
        <v>928</v>
      </c>
      <c r="N2434" s="10">
        <v>1017</v>
      </c>
      <c r="O2434" s="10">
        <v>1414</v>
      </c>
      <c r="P2434" s="10">
        <v>1641</v>
      </c>
      <c r="Q2434" t="str">
        <f>VLOOKUP(I2434,'CoC Range'!A$2:B$4899,2,FALSE())</f>
        <v>TN-503</v>
      </c>
      <c r="R2434">
        <f>IF(VLOOKUP(Q2434,'CoC Range'!B$2:C$4899,2,FALSE())="",1,0.5)</f>
        <v>1</v>
      </c>
    </row>
    <row r="2435" spans="1:18" ht="14.25" customHeight="1" x14ac:dyDescent="0.35">
      <c r="A2435" t="s">
        <v>15162</v>
      </c>
      <c r="B2435" t="s">
        <v>15163</v>
      </c>
      <c r="C2435" t="s">
        <v>15170</v>
      </c>
      <c r="D2435" t="s">
        <v>3557</v>
      </c>
      <c r="F2435">
        <v>0</v>
      </c>
      <c r="G2435" t="s">
        <v>15171</v>
      </c>
      <c r="H2435" t="s">
        <v>15172</v>
      </c>
      <c r="I2435">
        <v>47005</v>
      </c>
      <c r="J2435">
        <v>15933</v>
      </c>
      <c r="K2435">
        <v>15933</v>
      </c>
      <c r="L2435" s="10">
        <v>700</v>
      </c>
      <c r="M2435" s="10">
        <v>705</v>
      </c>
      <c r="N2435" s="10">
        <v>925</v>
      </c>
      <c r="O2435" s="10">
        <v>1286</v>
      </c>
      <c r="P2435" s="10">
        <v>1402</v>
      </c>
      <c r="Q2435" t="str">
        <f>VLOOKUP(I2435,'CoC Range'!A$2:B$4899,2,FALSE())</f>
        <v>TN-507</v>
      </c>
      <c r="R2435">
        <f>IF(VLOOKUP(Q2435,'CoC Range'!B$2:C$4899,2,FALSE())="",1,0.5)</f>
        <v>0.5</v>
      </c>
    </row>
    <row r="2436" spans="1:18" ht="14.25" customHeight="1" x14ac:dyDescent="0.35">
      <c r="A2436" t="s">
        <v>15162</v>
      </c>
      <c r="B2436" t="s">
        <v>15163</v>
      </c>
      <c r="C2436" t="s">
        <v>15173</v>
      </c>
      <c r="D2436" t="s">
        <v>7261</v>
      </c>
      <c r="F2436">
        <v>0</v>
      </c>
      <c r="G2436" t="s">
        <v>15174</v>
      </c>
      <c r="H2436" t="s">
        <v>15175</v>
      </c>
      <c r="I2436">
        <v>47007</v>
      </c>
      <c r="J2436">
        <v>14816</v>
      </c>
      <c r="K2436">
        <v>14816</v>
      </c>
      <c r="L2436" s="10">
        <v>738</v>
      </c>
      <c r="M2436" s="10">
        <v>743</v>
      </c>
      <c r="N2436" s="10">
        <v>975</v>
      </c>
      <c r="O2436" s="10">
        <v>1169</v>
      </c>
      <c r="P2436" s="10">
        <v>1636</v>
      </c>
      <c r="Q2436" t="str">
        <f>VLOOKUP(I2436,'CoC Range'!A$2:B$4899,2,FALSE())</f>
        <v>TN-500</v>
      </c>
      <c r="R2436">
        <f>IF(VLOOKUP(Q2436,'CoC Range'!B$2:C$4899,2,FALSE())="",1,0.5)</f>
        <v>0.5</v>
      </c>
    </row>
    <row r="2437" spans="1:18" ht="14.25" customHeight="1" x14ac:dyDescent="0.35">
      <c r="A2437" t="s">
        <v>15162</v>
      </c>
      <c r="B2437" t="s">
        <v>15163</v>
      </c>
      <c r="C2437" t="s">
        <v>15164</v>
      </c>
      <c r="D2437" t="s">
        <v>3335</v>
      </c>
      <c r="F2437">
        <v>1</v>
      </c>
      <c r="G2437" t="s">
        <v>15165</v>
      </c>
      <c r="H2437" t="s">
        <v>15176</v>
      </c>
      <c r="I2437">
        <v>47009</v>
      </c>
      <c r="J2437">
        <v>135951</v>
      </c>
      <c r="K2437">
        <v>135951</v>
      </c>
      <c r="L2437" s="10">
        <v>1177</v>
      </c>
      <c r="M2437" s="10">
        <v>1184</v>
      </c>
      <c r="N2437" s="10">
        <v>1471</v>
      </c>
      <c r="O2437" s="10">
        <v>1864</v>
      </c>
      <c r="P2437" s="10">
        <v>2172</v>
      </c>
      <c r="Q2437" t="str">
        <f>VLOOKUP(I2437,'CoC Range'!A$2:B$4899,2,FALSE())</f>
        <v>TN-512</v>
      </c>
      <c r="R2437">
        <f>IF(VLOOKUP(Q2437,'CoC Range'!B$2:C$4899,2,FALSE())="",1,0.5)</f>
        <v>1</v>
      </c>
    </row>
    <row r="2438" spans="1:18" ht="14.25" customHeight="1" x14ac:dyDescent="0.35">
      <c r="A2438" t="s">
        <v>15162</v>
      </c>
      <c r="B2438" t="s">
        <v>15163</v>
      </c>
      <c r="C2438" t="s">
        <v>15177</v>
      </c>
      <c r="D2438" t="s">
        <v>3561</v>
      </c>
      <c r="F2438">
        <v>1</v>
      </c>
      <c r="G2438" t="s">
        <v>15178</v>
      </c>
      <c r="H2438" t="s">
        <v>15179</v>
      </c>
      <c r="I2438">
        <v>47011</v>
      </c>
      <c r="J2438">
        <v>108859</v>
      </c>
      <c r="K2438">
        <v>108859</v>
      </c>
      <c r="L2438" s="10">
        <v>850</v>
      </c>
      <c r="M2438" s="10">
        <v>940</v>
      </c>
      <c r="N2438" s="10">
        <v>1233</v>
      </c>
      <c r="O2438" s="10">
        <v>1584</v>
      </c>
      <c r="P2438" s="10">
        <v>1633</v>
      </c>
      <c r="Q2438" t="str">
        <f>VLOOKUP(I2438,'CoC Range'!A$2:B$4899,2,FALSE())</f>
        <v>TN-500</v>
      </c>
      <c r="R2438">
        <f>IF(VLOOKUP(Q2438,'CoC Range'!B$2:C$4899,2,FALSE())="",1,0.5)</f>
        <v>0.5</v>
      </c>
    </row>
    <row r="2439" spans="1:18" ht="14.25" customHeight="1" x14ac:dyDescent="0.35">
      <c r="A2439" t="s">
        <v>15162</v>
      </c>
      <c r="B2439" t="s">
        <v>15163</v>
      </c>
      <c r="C2439" t="s">
        <v>15180</v>
      </c>
      <c r="D2439" t="s">
        <v>5047</v>
      </c>
      <c r="F2439">
        <v>1</v>
      </c>
      <c r="G2439" t="s">
        <v>15181</v>
      </c>
      <c r="H2439" t="s">
        <v>15182</v>
      </c>
      <c r="I2439">
        <v>47013</v>
      </c>
      <c r="J2439">
        <v>39397</v>
      </c>
      <c r="K2439">
        <v>39397</v>
      </c>
      <c r="L2439" s="10">
        <v>717</v>
      </c>
      <c r="M2439" s="10">
        <v>722</v>
      </c>
      <c r="N2439" s="10">
        <v>947</v>
      </c>
      <c r="O2439" s="10">
        <v>1249</v>
      </c>
      <c r="P2439" s="10">
        <v>1254</v>
      </c>
      <c r="Q2439" t="str">
        <f>VLOOKUP(I2439,'CoC Range'!A$2:B$4899,2,FALSE())</f>
        <v>TN-512</v>
      </c>
      <c r="R2439">
        <f>IF(VLOOKUP(Q2439,'CoC Range'!B$2:C$4899,2,FALSE())="",1,0.5)</f>
        <v>1</v>
      </c>
    </row>
    <row r="2440" spans="1:18" ht="14.25" customHeight="1" x14ac:dyDescent="0.35">
      <c r="A2440" t="s">
        <v>15162</v>
      </c>
      <c r="B2440" t="s">
        <v>15163</v>
      </c>
      <c r="C2440" t="s">
        <v>15183</v>
      </c>
      <c r="D2440" t="s">
        <v>7266</v>
      </c>
      <c r="F2440">
        <v>1</v>
      </c>
      <c r="G2440" t="s">
        <v>15184</v>
      </c>
      <c r="H2440" t="s">
        <v>15185</v>
      </c>
      <c r="I2440">
        <v>47015</v>
      </c>
      <c r="J2440">
        <v>14481</v>
      </c>
      <c r="K2440">
        <v>14481</v>
      </c>
      <c r="L2440" s="10">
        <v>1507</v>
      </c>
      <c r="M2440" s="10">
        <v>1578</v>
      </c>
      <c r="N2440" s="10">
        <v>1730</v>
      </c>
      <c r="O2440" s="10">
        <v>2211</v>
      </c>
      <c r="P2440" s="10">
        <v>2696</v>
      </c>
      <c r="Q2440" t="str">
        <f>VLOOKUP(I2440,'CoC Range'!A$2:B$4899,2,FALSE())</f>
        <v>TN-506</v>
      </c>
      <c r="R2440">
        <f>IF(VLOOKUP(Q2440,'CoC Range'!B$2:C$4899,2,FALSE())="",1,0.5)</f>
        <v>1</v>
      </c>
    </row>
    <row r="2441" spans="1:18" ht="14.25" customHeight="1" x14ac:dyDescent="0.35">
      <c r="A2441" t="s">
        <v>15162</v>
      </c>
      <c r="B2441" t="s">
        <v>15163</v>
      </c>
      <c r="C2441" t="s">
        <v>15186</v>
      </c>
      <c r="D2441" t="s">
        <v>3564</v>
      </c>
      <c r="F2441">
        <v>0</v>
      </c>
      <c r="G2441" t="s">
        <v>15187</v>
      </c>
      <c r="H2441" t="s">
        <v>15188</v>
      </c>
      <c r="I2441">
        <v>47017</v>
      </c>
      <c r="J2441">
        <v>28381</v>
      </c>
      <c r="K2441">
        <v>28381</v>
      </c>
      <c r="L2441" s="10">
        <v>724</v>
      </c>
      <c r="M2441" s="10">
        <v>746</v>
      </c>
      <c r="N2441" s="10">
        <v>925</v>
      </c>
      <c r="O2441" s="10">
        <v>1151</v>
      </c>
      <c r="P2441" s="10">
        <v>1480</v>
      </c>
      <c r="Q2441" t="str">
        <f>VLOOKUP(I2441,'CoC Range'!A$2:B$4899,2,FALSE())</f>
        <v>TN-507</v>
      </c>
      <c r="R2441">
        <f>IF(VLOOKUP(Q2441,'CoC Range'!B$2:C$4899,2,FALSE())="",1,0.5)</f>
        <v>0.5</v>
      </c>
    </row>
    <row r="2442" spans="1:18" ht="14.25" customHeight="1" x14ac:dyDescent="0.35">
      <c r="A2442" t="s">
        <v>15162</v>
      </c>
      <c r="B2442" t="s">
        <v>15163</v>
      </c>
      <c r="C2442" t="s">
        <v>15189</v>
      </c>
      <c r="D2442" t="s">
        <v>5052</v>
      </c>
      <c r="F2442">
        <v>1</v>
      </c>
      <c r="G2442" t="s">
        <v>15190</v>
      </c>
      <c r="H2442" t="s">
        <v>15191</v>
      </c>
      <c r="I2442">
        <v>47019</v>
      </c>
      <c r="J2442">
        <v>56315</v>
      </c>
      <c r="K2442">
        <v>56315</v>
      </c>
      <c r="L2442" s="10">
        <v>887</v>
      </c>
      <c r="M2442" s="10">
        <v>893</v>
      </c>
      <c r="N2442" s="10">
        <v>1132</v>
      </c>
      <c r="O2442" s="10">
        <v>1398</v>
      </c>
      <c r="P2442" s="10">
        <v>1548</v>
      </c>
      <c r="Q2442" t="str">
        <f>VLOOKUP(I2442,'CoC Range'!A$2:B$4899,2,FALSE())</f>
        <v>TN-509</v>
      </c>
      <c r="R2442">
        <f>IF(VLOOKUP(Q2442,'CoC Range'!B$2:C$4899,2,FALSE())="",1,0.5)</f>
        <v>1</v>
      </c>
    </row>
    <row r="2443" spans="1:18" ht="14.25" customHeight="1" x14ac:dyDescent="0.35">
      <c r="A2443" t="s">
        <v>15162</v>
      </c>
      <c r="B2443" t="s">
        <v>15163</v>
      </c>
      <c r="C2443" t="s">
        <v>15183</v>
      </c>
      <c r="D2443" t="s">
        <v>7270</v>
      </c>
      <c r="F2443">
        <v>1</v>
      </c>
      <c r="G2443" t="s">
        <v>15184</v>
      </c>
      <c r="H2443" t="s">
        <v>15192</v>
      </c>
      <c r="I2443">
        <v>47021</v>
      </c>
      <c r="J2443">
        <v>41184</v>
      </c>
      <c r="K2443">
        <v>41184</v>
      </c>
      <c r="L2443" s="10">
        <v>1507</v>
      </c>
      <c r="M2443" s="10">
        <v>1578</v>
      </c>
      <c r="N2443" s="10">
        <v>1730</v>
      </c>
      <c r="O2443" s="10">
        <v>2211</v>
      </c>
      <c r="P2443" s="10">
        <v>2696</v>
      </c>
      <c r="Q2443" t="str">
        <f>VLOOKUP(I2443,'CoC Range'!A$2:B$4899,2,FALSE())</f>
        <v>TN-503</v>
      </c>
      <c r="R2443">
        <f>IF(VLOOKUP(Q2443,'CoC Range'!B$2:C$4899,2,FALSE())="",1,0.5)</f>
        <v>1</v>
      </c>
    </row>
    <row r="2444" spans="1:18" ht="14.25" customHeight="1" x14ac:dyDescent="0.35">
      <c r="A2444" t="s">
        <v>15162</v>
      </c>
      <c r="B2444" t="s">
        <v>15163</v>
      </c>
      <c r="C2444" t="s">
        <v>15193</v>
      </c>
      <c r="D2444" t="s">
        <v>6997</v>
      </c>
      <c r="F2444">
        <v>1</v>
      </c>
      <c r="G2444" t="s">
        <v>15194</v>
      </c>
      <c r="H2444" t="s">
        <v>15195</v>
      </c>
      <c r="I2444">
        <v>47023</v>
      </c>
      <c r="J2444">
        <v>17392</v>
      </c>
      <c r="K2444">
        <v>17392</v>
      </c>
      <c r="L2444" s="10">
        <v>869</v>
      </c>
      <c r="M2444" s="10">
        <v>960</v>
      </c>
      <c r="N2444" s="10">
        <v>1260</v>
      </c>
      <c r="O2444" s="10">
        <v>1677</v>
      </c>
      <c r="P2444" s="10">
        <v>1758</v>
      </c>
      <c r="Q2444" t="str">
        <f>VLOOKUP(I2444,'CoC Range'!A$2:B$4899,2,FALSE())</f>
        <v>TN-507</v>
      </c>
      <c r="R2444">
        <f>IF(VLOOKUP(Q2444,'CoC Range'!B$2:C$4899,2,FALSE())="",1,0.5)</f>
        <v>0.5</v>
      </c>
    </row>
    <row r="2445" spans="1:18" ht="14.25" customHeight="1" x14ac:dyDescent="0.35">
      <c r="A2445" t="s">
        <v>15162</v>
      </c>
      <c r="B2445" t="s">
        <v>15163</v>
      </c>
      <c r="C2445" t="s">
        <v>15196</v>
      </c>
      <c r="D2445" t="s">
        <v>5719</v>
      </c>
      <c r="F2445">
        <v>0</v>
      </c>
      <c r="G2445" t="s">
        <v>15197</v>
      </c>
      <c r="H2445" t="s">
        <v>15198</v>
      </c>
      <c r="I2445">
        <v>47025</v>
      </c>
      <c r="J2445">
        <v>32092</v>
      </c>
      <c r="K2445">
        <v>32092</v>
      </c>
      <c r="L2445" s="10">
        <v>724</v>
      </c>
      <c r="M2445" s="10">
        <v>844</v>
      </c>
      <c r="N2445" s="10">
        <v>925</v>
      </c>
      <c r="O2445" s="10">
        <v>1155</v>
      </c>
      <c r="P2445" s="10">
        <v>1277</v>
      </c>
      <c r="Q2445" t="str">
        <f>VLOOKUP(I2445,'CoC Range'!A$2:B$4899,2,FALSE())</f>
        <v>TN-512</v>
      </c>
      <c r="R2445">
        <f>IF(VLOOKUP(Q2445,'CoC Range'!B$2:C$4899,2,FALSE())="",1,0.5)</f>
        <v>1</v>
      </c>
    </row>
    <row r="2446" spans="1:18" ht="14.25" customHeight="1" x14ac:dyDescent="0.35">
      <c r="A2446" t="s">
        <v>15162</v>
      </c>
      <c r="B2446" t="s">
        <v>15163</v>
      </c>
      <c r="C2446" t="s">
        <v>15199</v>
      </c>
      <c r="D2446" t="s">
        <v>3353</v>
      </c>
      <c r="F2446">
        <v>0</v>
      </c>
      <c r="G2446" t="s">
        <v>15200</v>
      </c>
      <c r="H2446" t="s">
        <v>15201</v>
      </c>
      <c r="I2446">
        <v>47027</v>
      </c>
      <c r="J2446">
        <v>7592</v>
      </c>
      <c r="K2446">
        <v>7592</v>
      </c>
      <c r="L2446" s="10">
        <v>700</v>
      </c>
      <c r="M2446" s="10">
        <v>705</v>
      </c>
      <c r="N2446" s="10">
        <v>925</v>
      </c>
      <c r="O2446" s="10">
        <v>1286</v>
      </c>
      <c r="P2446" s="10">
        <v>1289</v>
      </c>
      <c r="Q2446" t="str">
        <f>VLOOKUP(I2446,'CoC Range'!A$2:B$4899,2,FALSE())</f>
        <v>TN-506</v>
      </c>
      <c r="R2446">
        <f>IF(VLOOKUP(Q2446,'CoC Range'!B$2:C$4899,2,FALSE())="",1,0.5)</f>
        <v>1</v>
      </c>
    </row>
    <row r="2447" spans="1:18" ht="14.25" customHeight="1" x14ac:dyDescent="0.35">
      <c r="A2447" t="s">
        <v>15162</v>
      </c>
      <c r="B2447" t="s">
        <v>15163</v>
      </c>
      <c r="C2447" t="s">
        <v>15202</v>
      </c>
      <c r="D2447" t="s">
        <v>7275</v>
      </c>
      <c r="F2447">
        <v>0</v>
      </c>
      <c r="G2447" t="s">
        <v>15203</v>
      </c>
      <c r="H2447" t="s">
        <v>15204</v>
      </c>
      <c r="I2447">
        <v>47029</v>
      </c>
      <c r="J2447">
        <v>36186</v>
      </c>
      <c r="K2447">
        <v>36186</v>
      </c>
      <c r="L2447" s="10">
        <v>643</v>
      </c>
      <c r="M2447" s="10">
        <v>742</v>
      </c>
      <c r="N2447" s="10">
        <v>925</v>
      </c>
      <c r="O2447" s="10">
        <v>1209</v>
      </c>
      <c r="P2447" s="10">
        <v>1225</v>
      </c>
      <c r="Q2447" t="str">
        <f>VLOOKUP(I2447,'CoC Range'!A$2:B$4899,2,FALSE())</f>
        <v>TN-512</v>
      </c>
      <c r="R2447">
        <f>IF(VLOOKUP(Q2447,'CoC Range'!B$2:C$4899,2,FALSE())="",1,0.5)</f>
        <v>1</v>
      </c>
    </row>
    <row r="2448" spans="1:18" ht="14.25" customHeight="1" x14ac:dyDescent="0.35">
      <c r="A2448" t="s">
        <v>15162</v>
      </c>
      <c r="B2448" t="s">
        <v>15163</v>
      </c>
      <c r="C2448" t="s">
        <v>15205</v>
      </c>
      <c r="D2448" t="s">
        <v>3357</v>
      </c>
      <c r="F2448">
        <v>0</v>
      </c>
      <c r="G2448" t="s">
        <v>15206</v>
      </c>
      <c r="H2448" t="s">
        <v>15207</v>
      </c>
      <c r="I2448">
        <v>47031</v>
      </c>
      <c r="J2448">
        <v>58080</v>
      </c>
      <c r="K2448">
        <v>58080</v>
      </c>
      <c r="L2448" s="10">
        <v>775</v>
      </c>
      <c r="M2448" s="10">
        <v>780</v>
      </c>
      <c r="N2448" s="10">
        <v>959</v>
      </c>
      <c r="O2448" s="10">
        <v>1281</v>
      </c>
      <c r="P2448" s="10">
        <v>1363</v>
      </c>
      <c r="Q2448" t="str">
        <f>VLOOKUP(I2448,'CoC Range'!A$2:B$4899,2,FALSE())</f>
        <v>TN-503</v>
      </c>
      <c r="R2448">
        <f>IF(VLOOKUP(Q2448,'CoC Range'!B$2:C$4899,2,FALSE())="",1,0.5)</f>
        <v>1</v>
      </c>
    </row>
    <row r="2449" spans="1:18" ht="14.25" customHeight="1" x14ac:dyDescent="0.35">
      <c r="A2449" t="s">
        <v>15162</v>
      </c>
      <c r="B2449" t="s">
        <v>15163</v>
      </c>
      <c r="C2449" t="s">
        <v>15208</v>
      </c>
      <c r="D2449" t="s">
        <v>7278</v>
      </c>
      <c r="F2449">
        <v>1</v>
      </c>
      <c r="G2449" t="s">
        <v>15209</v>
      </c>
      <c r="H2449" t="s">
        <v>15210</v>
      </c>
      <c r="I2449">
        <v>47033</v>
      </c>
      <c r="J2449">
        <v>13955</v>
      </c>
      <c r="K2449">
        <v>13955</v>
      </c>
      <c r="L2449" s="10">
        <v>753</v>
      </c>
      <c r="M2449" s="10">
        <v>842</v>
      </c>
      <c r="N2449" s="10">
        <v>1083</v>
      </c>
      <c r="O2449" s="10">
        <v>1389</v>
      </c>
      <c r="P2449" s="10">
        <v>1615</v>
      </c>
      <c r="Q2449" t="str">
        <f>VLOOKUP(I2449,'CoC Range'!A$2:B$4899,2,FALSE())</f>
        <v>TN-507</v>
      </c>
      <c r="R2449">
        <f>IF(VLOOKUP(Q2449,'CoC Range'!B$2:C$4899,2,FALSE())="",1,0.5)</f>
        <v>0.5</v>
      </c>
    </row>
    <row r="2450" spans="1:18" ht="14.25" customHeight="1" x14ac:dyDescent="0.35">
      <c r="A2450" t="s">
        <v>15162</v>
      </c>
      <c r="B2450" t="s">
        <v>15163</v>
      </c>
      <c r="C2450" t="s">
        <v>15211</v>
      </c>
      <c r="D2450" t="s">
        <v>4438</v>
      </c>
      <c r="F2450">
        <v>0</v>
      </c>
      <c r="G2450" t="s">
        <v>15212</v>
      </c>
      <c r="H2450" t="s">
        <v>15213</v>
      </c>
      <c r="I2450">
        <v>47035</v>
      </c>
      <c r="J2450">
        <v>61552</v>
      </c>
      <c r="K2450">
        <v>61552</v>
      </c>
      <c r="L2450" s="10">
        <v>719</v>
      </c>
      <c r="M2450" s="10">
        <v>723</v>
      </c>
      <c r="N2450" s="10">
        <v>942</v>
      </c>
      <c r="O2450" s="10">
        <v>1304</v>
      </c>
      <c r="P2450" s="10">
        <v>1354</v>
      </c>
      <c r="Q2450" t="str">
        <f>VLOOKUP(I2450,'CoC Range'!A$2:B$4899,2,FALSE())</f>
        <v>TN-506</v>
      </c>
      <c r="R2450">
        <f>IF(VLOOKUP(Q2450,'CoC Range'!B$2:C$4899,2,FALSE())="",1,0.5)</f>
        <v>1</v>
      </c>
    </row>
    <row r="2451" spans="1:18" ht="14.25" customHeight="1" x14ac:dyDescent="0.35">
      <c r="A2451" t="s">
        <v>15162</v>
      </c>
      <c r="B2451" t="s">
        <v>15163</v>
      </c>
      <c r="C2451" t="s">
        <v>15183</v>
      </c>
      <c r="D2451" t="s">
        <v>6478</v>
      </c>
      <c r="F2451">
        <v>1</v>
      </c>
      <c r="G2451" t="s">
        <v>15184</v>
      </c>
      <c r="H2451" t="s">
        <v>15214</v>
      </c>
      <c r="I2451">
        <v>47037</v>
      </c>
      <c r="J2451">
        <v>709786</v>
      </c>
      <c r="K2451">
        <v>709786</v>
      </c>
      <c r="L2451" s="10">
        <v>1507</v>
      </c>
      <c r="M2451" s="10">
        <v>1578</v>
      </c>
      <c r="N2451" s="10">
        <v>1730</v>
      </c>
      <c r="O2451" s="10">
        <v>2211</v>
      </c>
      <c r="P2451" s="10">
        <v>2696</v>
      </c>
      <c r="Q2451" t="s">
        <v>15215</v>
      </c>
      <c r="R2451">
        <f>IF(VLOOKUP(Q2451,'CoC Range'!B$2:C$4899,2,FALSE())="",1,0.5)</f>
        <v>0.5</v>
      </c>
    </row>
    <row r="2452" spans="1:18" ht="14.25" customHeight="1" x14ac:dyDescent="0.35">
      <c r="A2452" t="s">
        <v>15162</v>
      </c>
      <c r="B2452" t="s">
        <v>15163</v>
      </c>
      <c r="C2452" t="s">
        <v>15216</v>
      </c>
      <c r="D2452" t="s">
        <v>4131</v>
      </c>
      <c r="F2452">
        <v>0</v>
      </c>
      <c r="G2452" t="s">
        <v>15217</v>
      </c>
      <c r="H2452" t="s">
        <v>15218</v>
      </c>
      <c r="I2452">
        <v>47039</v>
      </c>
      <c r="J2452">
        <v>11483</v>
      </c>
      <c r="K2452">
        <v>11483</v>
      </c>
      <c r="L2452" s="10">
        <v>724</v>
      </c>
      <c r="M2452" s="10">
        <v>736</v>
      </c>
      <c r="N2452" s="10">
        <v>925</v>
      </c>
      <c r="O2452" s="10">
        <v>1286</v>
      </c>
      <c r="P2452" s="10">
        <v>1289</v>
      </c>
      <c r="Q2452" t="str">
        <f>VLOOKUP(I2452,'CoC Range'!A$2:B$4899,2,FALSE())</f>
        <v>TN-507</v>
      </c>
      <c r="R2452">
        <f>IF(VLOOKUP(Q2452,'CoC Range'!B$2:C$4899,2,FALSE())="",1,0.5)</f>
        <v>0.5</v>
      </c>
    </row>
    <row r="2453" spans="1:18" ht="14.25" customHeight="1" x14ac:dyDescent="0.35">
      <c r="A2453" t="s">
        <v>15162</v>
      </c>
      <c r="B2453" t="s">
        <v>15163</v>
      </c>
      <c r="C2453" t="s">
        <v>15219</v>
      </c>
      <c r="D2453" t="s">
        <v>3375</v>
      </c>
      <c r="F2453">
        <v>0</v>
      </c>
      <c r="G2453" t="s">
        <v>15220</v>
      </c>
      <c r="H2453" t="s">
        <v>15221</v>
      </c>
      <c r="I2453">
        <v>47041</v>
      </c>
      <c r="J2453">
        <v>20209</v>
      </c>
      <c r="K2453">
        <v>20209</v>
      </c>
      <c r="L2453" s="10">
        <v>722</v>
      </c>
      <c r="M2453" s="10">
        <v>726</v>
      </c>
      <c r="N2453" s="10">
        <v>953</v>
      </c>
      <c r="O2453" s="10">
        <v>1143</v>
      </c>
      <c r="P2453" s="10">
        <v>1532</v>
      </c>
      <c r="Q2453" t="str">
        <f>VLOOKUP(I2453,'CoC Range'!A$2:B$4899,2,FALSE())</f>
        <v>TN-506</v>
      </c>
      <c r="R2453">
        <f>IF(VLOOKUP(Q2453,'CoC Range'!B$2:C$4899,2,FALSE())="",1,0.5)</f>
        <v>1</v>
      </c>
    </row>
    <row r="2454" spans="1:18" ht="14.25" customHeight="1" x14ac:dyDescent="0.35">
      <c r="A2454" t="s">
        <v>15162</v>
      </c>
      <c r="B2454" t="s">
        <v>15163</v>
      </c>
      <c r="C2454" t="s">
        <v>15183</v>
      </c>
      <c r="D2454" t="s">
        <v>7284</v>
      </c>
      <c r="F2454">
        <v>1</v>
      </c>
      <c r="G2454" t="s">
        <v>15184</v>
      </c>
      <c r="H2454" t="s">
        <v>15222</v>
      </c>
      <c r="I2454">
        <v>47043</v>
      </c>
      <c r="J2454">
        <v>54563</v>
      </c>
      <c r="K2454">
        <v>54563</v>
      </c>
      <c r="L2454" s="10">
        <v>1507</v>
      </c>
      <c r="M2454" s="10">
        <v>1578</v>
      </c>
      <c r="N2454" s="10">
        <v>1730</v>
      </c>
      <c r="O2454" s="10">
        <v>2211</v>
      </c>
      <c r="P2454" s="10">
        <v>2696</v>
      </c>
      <c r="Q2454" t="str">
        <f>VLOOKUP(I2454,'CoC Range'!A$2:B$4899,2,FALSE())</f>
        <v>TN-503</v>
      </c>
      <c r="R2454">
        <f>IF(VLOOKUP(Q2454,'CoC Range'!B$2:C$4899,2,FALSE())="",1,0.5)</f>
        <v>1</v>
      </c>
    </row>
    <row r="2455" spans="1:18" ht="14.25" customHeight="1" x14ac:dyDescent="0.35">
      <c r="A2455" t="s">
        <v>15162</v>
      </c>
      <c r="B2455" t="s">
        <v>15163</v>
      </c>
      <c r="C2455" t="s">
        <v>15223</v>
      </c>
      <c r="D2455" t="s">
        <v>7286</v>
      </c>
      <c r="F2455">
        <v>0</v>
      </c>
      <c r="G2455" t="s">
        <v>15224</v>
      </c>
      <c r="H2455" t="s">
        <v>15225</v>
      </c>
      <c r="I2455">
        <v>47045</v>
      </c>
      <c r="J2455">
        <v>36818</v>
      </c>
      <c r="K2455">
        <v>36818</v>
      </c>
      <c r="L2455" s="10">
        <v>724</v>
      </c>
      <c r="M2455" s="10">
        <v>778</v>
      </c>
      <c r="N2455" s="10">
        <v>925</v>
      </c>
      <c r="O2455" s="10">
        <v>1220</v>
      </c>
      <c r="P2455" s="10">
        <v>1225</v>
      </c>
      <c r="Q2455" t="str">
        <f>VLOOKUP(I2455,'CoC Range'!A$2:B$4899,2,FALSE())</f>
        <v>TN-507</v>
      </c>
      <c r="R2455">
        <f>IF(VLOOKUP(Q2455,'CoC Range'!B$2:C$4899,2,FALSE())="",1,0.5)</f>
        <v>0.5</v>
      </c>
    </row>
    <row r="2456" spans="1:18" ht="14.25" customHeight="1" x14ac:dyDescent="0.35">
      <c r="A2456" t="s">
        <v>15162</v>
      </c>
      <c r="B2456" t="s">
        <v>15163</v>
      </c>
      <c r="C2456" t="s">
        <v>8889</v>
      </c>
      <c r="D2456" t="s">
        <v>3383</v>
      </c>
      <c r="F2456">
        <v>1</v>
      </c>
      <c r="G2456" t="s">
        <v>8890</v>
      </c>
      <c r="H2456" t="s">
        <v>15226</v>
      </c>
      <c r="I2456">
        <v>47047</v>
      </c>
      <c r="J2456">
        <v>42228</v>
      </c>
      <c r="K2456">
        <v>42228</v>
      </c>
      <c r="L2456" s="10">
        <v>1060</v>
      </c>
      <c r="M2456" s="10">
        <v>1154</v>
      </c>
      <c r="N2456" s="10">
        <v>1274</v>
      </c>
      <c r="O2456" s="10">
        <v>1683</v>
      </c>
      <c r="P2456" s="10">
        <v>1959</v>
      </c>
      <c r="Q2456" t="str">
        <f>VLOOKUP(I2456,'CoC Range'!A$2:B$4899,2,FALSE())</f>
        <v>TN-507</v>
      </c>
      <c r="R2456">
        <f>IF(VLOOKUP(Q2456,'CoC Range'!B$2:C$4899,2,FALSE())="",1,0.5)</f>
        <v>0.5</v>
      </c>
    </row>
    <row r="2457" spans="1:18" ht="14.25" customHeight="1" x14ac:dyDescent="0.35">
      <c r="A2457" t="s">
        <v>15162</v>
      </c>
      <c r="B2457" t="s">
        <v>15163</v>
      </c>
      <c r="C2457" t="s">
        <v>15227</v>
      </c>
      <c r="D2457" t="s">
        <v>7289</v>
      </c>
      <c r="F2457">
        <v>0</v>
      </c>
      <c r="G2457" t="s">
        <v>15228</v>
      </c>
      <c r="H2457" t="s">
        <v>15229</v>
      </c>
      <c r="I2457">
        <v>47049</v>
      </c>
      <c r="J2457">
        <v>18642</v>
      </c>
      <c r="K2457">
        <v>18642</v>
      </c>
      <c r="L2457" s="10">
        <v>700</v>
      </c>
      <c r="M2457" s="10">
        <v>705</v>
      </c>
      <c r="N2457" s="10">
        <v>925</v>
      </c>
      <c r="O2457" s="10">
        <v>1204</v>
      </c>
      <c r="P2457" s="10">
        <v>1290</v>
      </c>
      <c r="Q2457" t="str">
        <f>VLOOKUP(I2457,'CoC Range'!A$2:B$4899,2,FALSE())</f>
        <v>TN-506</v>
      </c>
      <c r="R2457">
        <f>IF(VLOOKUP(Q2457,'CoC Range'!B$2:C$4899,2,FALSE())="",1,0.5)</f>
        <v>1</v>
      </c>
    </row>
    <row r="2458" spans="1:18" ht="14.25" customHeight="1" x14ac:dyDescent="0.35">
      <c r="A2458" t="s">
        <v>15162</v>
      </c>
      <c r="B2458" t="s">
        <v>15163</v>
      </c>
      <c r="C2458" t="s">
        <v>15230</v>
      </c>
      <c r="D2458" t="s">
        <v>3385</v>
      </c>
      <c r="F2458">
        <v>0</v>
      </c>
      <c r="G2458" t="s">
        <v>15231</v>
      </c>
      <c r="H2458" t="s">
        <v>15232</v>
      </c>
      <c r="I2458">
        <v>47051</v>
      </c>
      <c r="J2458">
        <v>42980</v>
      </c>
      <c r="K2458">
        <v>42980</v>
      </c>
      <c r="L2458" s="10">
        <v>742</v>
      </c>
      <c r="M2458" s="10">
        <v>747</v>
      </c>
      <c r="N2458" s="10">
        <v>980</v>
      </c>
      <c r="O2458" s="10">
        <v>1307</v>
      </c>
      <c r="P2458" s="10">
        <v>1622</v>
      </c>
      <c r="Q2458" t="str">
        <f>VLOOKUP(I2458,'CoC Range'!A$2:B$4899,2,FALSE())</f>
        <v>TN-500</v>
      </c>
      <c r="R2458">
        <f>IF(VLOOKUP(Q2458,'CoC Range'!B$2:C$4899,2,FALSE())="",1,0.5)</f>
        <v>0.5</v>
      </c>
    </row>
    <row r="2459" spans="1:18" ht="14.25" customHeight="1" x14ac:dyDescent="0.35">
      <c r="A2459" t="s">
        <v>15162</v>
      </c>
      <c r="B2459" t="s">
        <v>15163</v>
      </c>
      <c r="C2459" t="s">
        <v>15233</v>
      </c>
      <c r="D2459" t="s">
        <v>4602</v>
      </c>
      <c r="F2459">
        <v>1</v>
      </c>
      <c r="G2459" t="s">
        <v>15234</v>
      </c>
      <c r="H2459" t="s">
        <v>15235</v>
      </c>
      <c r="I2459">
        <v>47053</v>
      </c>
      <c r="J2459">
        <v>50455</v>
      </c>
      <c r="K2459">
        <v>50455</v>
      </c>
      <c r="L2459" s="10">
        <v>645</v>
      </c>
      <c r="M2459" s="10">
        <v>706</v>
      </c>
      <c r="N2459" s="10">
        <v>927</v>
      </c>
      <c r="O2459" s="10">
        <v>1289</v>
      </c>
      <c r="P2459" s="10">
        <v>1555</v>
      </c>
      <c r="Q2459" t="str">
        <f>VLOOKUP(I2459,'CoC Range'!A$2:B$4899,2,FALSE())</f>
        <v>TN-507</v>
      </c>
      <c r="R2459">
        <f>IF(VLOOKUP(Q2459,'CoC Range'!B$2:C$4899,2,FALSE())="",1,0.5)</f>
        <v>0.5</v>
      </c>
    </row>
    <row r="2460" spans="1:18" ht="14.25" customHeight="1" x14ac:dyDescent="0.35">
      <c r="A2460" t="s">
        <v>15162</v>
      </c>
      <c r="B2460" t="s">
        <v>15163</v>
      </c>
      <c r="C2460" t="s">
        <v>15236</v>
      </c>
      <c r="D2460" t="s">
        <v>7293</v>
      </c>
      <c r="F2460">
        <v>0</v>
      </c>
      <c r="G2460" t="s">
        <v>15237</v>
      </c>
      <c r="H2460" t="s">
        <v>15238</v>
      </c>
      <c r="I2460">
        <v>47055</v>
      </c>
      <c r="J2460">
        <v>30317</v>
      </c>
      <c r="K2460">
        <v>30317</v>
      </c>
      <c r="L2460" s="10">
        <v>758</v>
      </c>
      <c r="M2460" s="10">
        <v>763</v>
      </c>
      <c r="N2460" s="10">
        <v>1001</v>
      </c>
      <c r="O2460" s="10">
        <v>1200</v>
      </c>
      <c r="P2460" s="10">
        <v>1395</v>
      </c>
      <c r="Q2460" t="str">
        <f>VLOOKUP(I2460,'CoC Range'!A$2:B$4899,2,FALSE())</f>
        <v>TN-503</v>
      </c>
      <c r="R2460">
        <f>IF(VLOOKUP(Q2460,'CoC Range'!B$2:C$4899,2,FALSE())="",1,0.5)</f>
        <v>1</v>
      </c>
    </row>
    <row r="2461" spans="1:18" ht="14.25" customHeight="1" x14ac:dyDescent="0.35">
      <c r="A2461" t="s">
        <v>15162</v>
      </c>
      <c r="B2461" t="s">
        <v>15163</v>
      </c>
      <c r="C2461" t="s">
        <v>15239</v>
      </c>
      <c r="D2461" t="s">
        <v>7295</v>
      </c>
      <c r="F2461">
        <v>1</v>
      </c>
      <c r="G2461" t="s">
        <v>15240</v>
      </c>
      <c r="H2461" t="s">
        <v>15241</v>
      </c>
      <c r="I2461">
        <v>47057</v>
      </c>
      <c r="J2461">
        <v>23648</v>
      </c>
      <c r="K2461">
        <v>23648</v>
      </c>
      <c r="L2461" s="10">
        <v>712</v>
      </c>
      <c r="M2461" s="10">
        <v>717</v>
      </c>
      <c r="N2461" s="10">
        <v>941</v>
      </c>
      <c r="O2461" s="10">
        <v>1241</v>
      </c>
      <c r="P2461" s="10">
        <v>1246</v>
      </c>
      <c r="Q2461" t="str">
        <f>VLOOKUP(I2461,'CoC Range'!A$2:B$4899,2,FALSE())</f>
        <v>TN-512</v>
      </c>
      <c r="R2461">
        <f>IF(VLOOKUP(Q2461,'CoC Range'!B$2:C$4899,2,FALSE())="",1,0.5)</f>
        <v>1</v>
      </c>
    </row>
    <row r="2462" spans="1:18" ht="14.25" customHeight="1" x14ac:dyDescent="0.35">
      <c r="A2462" t="s">
        <v>15162</v>
      </c>
      <c r="B2462" t="s">
        <v>15163</v>
      </c>
      <c r="C2462" t="s">
        <v>15242</v>
      </c>
      <c r="D2462" t="s">
        <v>3389</v>
      </c>
      <c r="F2462">
        <v>0</v>
      </c>
      <c r="G2462" t="s">
        <v>15243</v>
      </c>
      <c r="H2462" t="s">
        <v>15244</v>
      </c>
      <c r="I2462">
        <v>47059</v>
      </c>
      <c r="J2462">
        <v>70399</v>
      </c>
      <c r="K2462">
        <v>70399</v>
      </c>
      <c r="L2462" s="10">
        <v>638</v>
      </c>
      <c r="M2462" s="10">
        <v>797</v>
      </c>
      <c r="N2462" s="10">
        <v>925</v>
      </c>
      <c r="O2462" s="10">
        <v>1279</v>
      </c>
      <c r="P2462" s="10">
        <v>1420</v>
      </c>
      <c r="Q2462" t="str">
        <f>VLOOKUP(I2462,'CoC Range'!A$2:B$4899,2,FALSE())</f>
        <v>TN-509</v>
      </c>
      <c r="R2462">
        <f>IF(VLOOKUP(Q2462,'CoC Range'!B$2:C$4899,2,FALSE())="",1,0.5)</f>
        <v>1</v>
      </c>
    </row>
    <row r="2463" spans="1:18" ht="14.25" customHeight="1" x14ac:dyDescent="0.35">
      <c r="A2463" t="s">
        <v>15162</v>
      </c>
      <c r="B2463" t="s">
        <v>15163</v>
      </c>
      <c r="C2463" t="s">
        <v>15245</v>
      </c>
      <c r="D2463" t="s">
        <v>4459</v>
      </c>
      <c r="F2463">
        <v>0</v>
      </c>
      <c r="G2463" t="s">
        <v>15246</v>
      </c>
      <c r="H2463" t="s">
        <v>15247</v>
      </c>
      <c r="I2463">
        <v>47061</v>
      </c>
      <c r="J2463">
        <v>13550</v>
      </c>
      <c r="K2463">
        <v>13550</v>
      </c>
      <c r="L2463" s="10">
        <v>724</v>
      </c>
      <c r="M2463" s="10">
        <v>844</v>
      </c>
      <c r="N2463" s="10">
        <v>925</v>
      </c>
      <c r="O2463" s="10">
        <v>1162</v>
      </c>
      <c r="P2463" s="10">
        <v>1289</v>
      </c>
      <c r="Q2463" t="str">
        <f>VLOOKUP(I2463,'CoC Range'!A$2:B$4899,2,FALSE())</f>
        <v>TN-500</v>
      </c>
      <c r="R2463">
        <f>IF(VLOOKUP(Q2463,'CoC Range'!B$2:C$4899,2,FALSE())="",1,0.5)</f>
        <v>0.5</v>
      </c>
    </row>
    <row r="2464" spans="1:18" ht="14.25" customHeight="1" x14ac:dyDescent="0.35">
      <c r="A2464" t="s">
        <v>15162</v>
      </c>
      <c r="B2464" t="s">
        <v>15163</v>
      </c>
      <c r="C2464" t="s">
        <v>15248</v>
      </c>
      <c r="D2464" t="s">
        <v>7299</v>
      </c>
      <c r="F2464">
        <v>1</v>
      </c>
      <c r="G2464" t="s">
        <v>15249</v>
      </c>
      <c r="H2464" t="s">
        <v>15250</v>
      </c>
      <c r="I2464">
        <v>47063</v>
      </c>
      <c r="J2464">
        <v>64531</v>
      </c>
      <c r="K2464">
        <v>64531</v>
      </c>
      <c r="L2464" s="10">
        <v>881</v>
      </c>
      <c r="M2464" s="10">
        <v>887</v>
      </c>
      <c r="N2464" s="10">
        <v>1135</v>
      </c>
      <c r="O2464" s="10">
        <v>1444</v>
      </c>
      <c r="P2464" s="10">
        <v>1827</v>
      </c>
      <c r="Q2464" t="str">
        <f>VLOOKUP(I2464,'CoC Range'!A$2:B$4899,2,FALSE())</f>
        <v>TN-512</v>
      </c>
      <c r="R2464">
        <f>IF(VLOOKUP(Q2464,'CoC Range'!B$2:C$4899,2,FALSE())="",1,0.5)</f>
        <v>1</v>
      </c>
    </row>
    <row r="2465" spans="1:18" ht="14.25" customHeight="1" x14ac:dyDescent="0.35">
      <c r="A2465" t="s">
        <v>15162</v>
      </c>
      <c r="B2465" t="s">
        <v>15163</v>
      </c>
      <c r="C2465" t="s">
        <v>9679</v>
      </c>
      <c r="D2465" t="s">
        <v>3981</v>
      </c>
      <c r="F2465">
        <v>1</v>
      </c>
      <c r="G2465" t="s">
        <v>9680</v>
      </c>
      <c r="H2465" t="s">
        <v>15251</v>
      </c>
      <c r="I2465">
        <v>47065</v>
      </c>
      <c r="J2465">
        <v>367193</v>
      </c>
      <c r="K2465">
        <v>367193</v>
      </c>
      <c r="L2465" s="10">
        <v>1211</v>
      </c>
      <c r="M2465" s="10">
        <v>1263</v>
      </c>
      <c r="N2465" s="10">
        <v>1390</v>
      </c>
      <c r="O2465" s="10">
        <v>1734</v>
      </c>
      <c r="P2465" s="10">
        <v>1853</v>
      </c>
      <c r="Q2465" t="str">
        <f>VLOOKUP(I2465,'CoC Range'!A$2:B$4899,2,FALSE())</f>
        <v>TN-500</v>
      </c>
      <c r="R2465">
        <f>IF(VLOOKUP(Q2465,'CoC Range'!B$2:C$4899,2,FALSE())="",1,0.5)</f>
        <v>0.5</v>
      </c>
    </row>
    <row r="2466" spans="1:18" ht="14.25" customHeight="1" x14ac:dyDescent="0.35">
      <c r="A2466" t="s">
        <v>15162</v>
      </c>
      <c r="B2466" t="s">
        <v>15163</v>
      </c>
      <c r="C2466" t="s">
        <v>15252</v>
      </c>
      <c r="D2466" t="s">
        <v>4178</v>
      </c>
      <c r="F2466">
        <v>0</v>
      </c>
      <c r="G2466" t="s">
        <v>15253</v>
      </c>
      <c r="H2466" t="s">
        <v>15254</v>
      </c>
      <c r="I2466">
        <v>47067</v>
      </c>
      <c r="J2466">
        <v>6726</v>
      </c>
      <c r="K2466">
        <v>6726</v>
      </c>
      <c r="L2466" s="10">
        <v>724</v>
      </c>
      <c r="M2466" s="10">
        <v>844</v>
      </c>
      <c r="N2466" s="10">
        <v>925</v>
      </c>
      <c r="O2466" s="10">
        <v>1109</v>
      </c>
      <c r="P2466" s="10">
        <v>1225</v>
      </c>
      <c r="Q2466" t="str">
        <f>VLOOKUP(I2466,'CoC Range'!A$2:B$4899,2,FALSE())</f>
        <v>TN-509</v>
      </c>
      <c r="R2466">
        <f>IF(VLOOKUP(Q2466,'CoC Range'!B$2:C$4899,2,FALSE())="",1,0.5)</f>
        <v>1</v>
      </c>
    </row>
    <row r="2467" spans="1:18" ht="14.25" customHeight="1" x14ac:dyDescent="0.35">
      <c r="A2467" t="s">
        <v>15162</v>
      </c>
      <c r="B2467" t="s">
        <v>15163</v>
      </c>
      <c r="C2467" t="s">
        <v>15255</v>
      </c>
      <c r="D2467" t="s">
        <v>7303</v>
      </c>
      <c r="F2467">
        <v>0</v>
      </c>
      <c r="G2467" t="s">
        <v>15256</v>
      </c>
      <c r="H2467" t="s">
        <v>15257</v>
      </c>
      <c r="I2467">
        <v>47069</v>
      </c>
      <c r="J2467">
        <v>25519</v>
      </c>
      <c r="K2467">
        <v>25519</v>
      </c>
      <c r="L2467" s="10">
        <v>700</v>
      </c>
      <c r="M2467" s="10">
        <v>705</v>
      </c>
      <c r="N2467" s="10">
        <v>925</v>
      </c>
      <c r="O2467" s="10">
        <v>1286</v>
      </c>
      <c r="P2467" s="10">
        <v>1348</v>
      </c>
      <c r="Q2467" t="str">
        <f>VLOOKUP(I2467,'CoC Range'!A$2:B$4899,2,FALSE())</f>
        <v>TN-507</v>
      </c>
      <c r="R2467">
        <f>IF(VLOOKUP(Q2467,'CoC Range'!B$2:C$4899,2,FALSE())="",1,0.5)</f>
        <v>0.5</v>
      </c>
    </row>
    <row r="2468" spans="1:18" ht="14.25" customHeight="1" x14ac:dyDescent="0.35">
      <c r="A2468" t="s">
        <v>15162</v>
      </c>
      <c r="B2468" t="s">
        <v>15163</v>
      </c>
      <c r="C2468" t="s">
        <v>15258</v>
      </c>
      <c r="D2468" t="s">
        <v>4463</v>
      </c>
      <c r="F2468">
        <v>0</v>
      </c>
      <c r="G2468" t="s">
        <v>15259</v>
      </c>
      <c r="H2468" t="s">
        <v>15260</v>
      </c>
      <c r="I2468">
        <v>47071</v>
      </c>
      <c r="J2468">
        <v>26824</v>
      </c>
      <c r="K2468">
        <v>26824</v>
      </c>
      <c r="L2468" s="10">
        <v>700</v>
      </c>
      <c r="M2468" s="10">
        <v>705</v>
      </c>
      <c r="N2468" s="10">
        <v>925</v>
      </c>
      <c r="O2468" s="10">
        <v>1220</v>
      </c>
      <c r="P2468" s="10">
        <v>1225</v>
      </c>
      <c r="Q2468" t="str">
        <f>VLOOKUP(I2468,'CoC Range'!A$2:B$4899,2,FALSE())</f>
        <v>TN-507</v>
      </c>
      <c r="R2468">
        <f>IF(VLOOKUP(Q2468,'CoC Range'!B$2:C$4899,2,FALSE())="",1,0.5)</f>
        <v>0.5</v>
      </c>
    </row>
    <row r="2469" spans="1:18" ht="14.25" customHeight="1" x14ac:dyDescent="0.35">
      <c r="A2469" t="s">
        <v>15162</v>
      </c>
      <c r="B2469" t="s">
        <v>15163</v>
      </c>
      <c r="C2469" t="s">
        <v>15261</v>
      </c>
      <c r="D2469" t="s">
        <v>7306</v>
      </c>
      <c r="F2469">
        <v>1</v>
      </c>
      <c r="G2469" t="s">
        <v>15262</v>
      </c>
      <c r="H2469" t="s">
        <v>15263</v>
      </c>
      <c r="I2469">
        <v>47073</v>
      </c>
      <c r="J2469">
        <v>57107</v>
      </c>
      <c r="K2469">
        <v>57107</v>
      </c>
      <c r="L2469" s="10">
        <v>720</v>
      </c>
      <c r="M2469" s="10">
        <v>818</v>
      </c>
      <c r="N2469" s="10">
        <v>1044</v>
      </c>
      <c r="O2469" s="10">
        <v>1338</v>
      </c>
      <c r="P2469" s="10">
        <v>1464</v>
      </c>
      <c r="Q2469" t="str">
        <f>VLOOKUP(I2469,'CoC Range'!A$2:B$4899,2,FALSE())</f>
        <v>TN-509</v>
      </c>
      <c r="R2469">
        <f>IF(VLOOKUP(Q2469,'CoC Range'!B$2:C$4899,2,FALSE())="",1,0.5)</f>
        <v>1</v>
      </c>
    </row>
    <row r="2470" spans="1:18" ht="14.25" customHeight="1" x14ac:dyDescent="0.35">
      <c r="A2470" t="s">
        <v>15162</v>
      </c>
      <c r="B2470" t="s">
        <v>15163</v>
      </c>
      <c r="C2470" t="s">
        <v>15264</v>
      </c>
      <c r="D2470" t="s">
        <v>6504</v>
      </c>
      <c r="F2470">
        <v>0</v>
      </c>
      <c r="G2470" t="s">
        <v>15265</v>
      </c>
      <c r="H2470" t="s">
        <v>15266</v>
      </c>
      <c r="I2470">
        <v>47075</v>
      </c>
      <c r="J2470">
        <v>17806</v>
      </c>
      <c r="K2470">
        <v>17806</v>
      </c>
      <c r="L2470" s="10">
        <v>700</v>
      </c>
      <c r="M2470" s="10">
        <v>705</v>
      </c>
      <c r="N2470" s="10">
        <v>925</v>
      </c>
      <c r="O2470" s="10">
        <v>1226</v>
      </c>
      <c r="P2470" s="10">
        <v>1417</v>
      </c>
      <c r="Q2470" t="str">
        <f>VLOOKUP(I2470,'CoC Range'!A$2:B$4899,2,FALSE())</f>
        <v>TN-507</v>
      </c>
      <c r="R2470">
        <f>IF(VLOOKUP(Q2470,'CoC Range'!B$2:C$4899,2,FALSE())="",1,0.5)</f>
        <v>0.5</v>
      </c>
    </row>
    <row r="2471" spans="1:18" ht="14.25" customHeight="1" x14ac:dyDescent="0.35">
      <c r="A2471" t="s">
        <v>15162</v>
      </c>
      <c r="B2471" t="s">
        <v>15163</v>
      </c>
      <c r="C2471" t="s">
        <v>15267</v>
      </c>
      <c r="D2471" t="s">
        <v>4465</v>
      </c>
      <c r="F2471">
        <v>0</v>
      </c>
      <c r="G2471" t="s">
        <v>15268</v>
      </c>
      <c r="H2471" t="s">
        <v>15269</v>
      </c>
      <c r="I2471">
        <v>47077</v>
      </c>
      <c r="J2471">
        <v>27845</v>
      </c>
      <c r="K2471">
        <v>27845</v>
      </c>
      <c r="L2471" s="10">
        <v>724</v>
      </c>
      <c r="M2471" s="10">
        <v>742</v>
      </c>
      <c r="N2471" s="10">
        <v>925</v>
      </c>
      <c r="O2471" s="10">
        <v>1178</v>
      </c>
      <c r="P2471" s="10">
        <v>1289</v>
      </c>
      <c r="Q2471" t="str">
        <f>VLOOKUP(I2471,'CoC Range'!A$2:B$4899,2,FALSE())</f>
        <v>TN-507</v>
      </c>
      <c r="R2471">
        <f>IF(VLOOKUP(Q2471,'CoC Range'!B$2:C$4899,2,FALSE())="",1,0.5)</f>
        <v>0.5</v>
      </c>
    </row>
    <row r="2472" spans="1:18" ht="14.25" customHeight="1" x14ac:dyDescent="0.35">
      <c r="A2472" t="s">
        <v>15162</v>
      </c>
      <c r="B2472" t="s">
        <v>15163</v>
      </c>
      <c r="C2472" t="s">
        <v>15270</v>
      </c>
      <c r="D2472" t="s">
        <v>3393</v>
      </c>
      <c r="F2472">
        <v>0</v>
      </c>
      <c r="G2472" t="s">
        <v>15271</v>
      </c>
      <c r="H2472" t="s">
        <v>15272</v>
      </c>
      <c r="I2472">
        <v>47079</v>
      </c>
      <c r="J2472">
        <v>32305</v>
      </c>
      <c r="K2472">
        <v>32305</v>
      </c>
      <c r="L2472" s="10">
        <v>719</v>
      </c>
      <c r="M2472" s="10">
        <v>723</v>
      </c>
      <c r="N2472" s="10">
        <v>949</v>
      </c>
      <c r="O2472" s="10">
        <v>1138</v>
      </c>
      <c r="P2472" s="10">
        <v>1322</v>
      </c>
      <c r="Q2472" t="str">
        <f>VLOOKUP(I2472,'CoC Range'!A$2:B$4899,2,FALSE())</f>
        <v>TN-507</v>
      </c>
      <c r="R2472">
        <f>IF(VLOOKUP(Q2472,'CoC Range'!B$2:C$4899,2,FALSE())="",1,0.5)</f>
        <v>0.5</v>
      </c>
    </row>
    <row r="2473" spans="1:18" ht="14.25" customHeight="1" x14ac:dyDescent="0.35">
      <c r="A2473" t="s">
        <v>15162</v>
      </c>
      <c r="B2473" t="s">
        <v>15163</v>
      </c>
      <c r="C2473" t="s">
        <v>15273</v>
      </c>
      <c r="D2473" t="s">
        <v>5095</v>
      </c>
      <c r="F2473">
        <v>1</v>
      </c>
      <c r="G2473" t="s">
        <v>15274</v>
      </c>
      <c r="H2473" t="s">
        <v>15275</v>
      </c>
      <c r="I2473">
        <v>47081</v>
      </c>
      <c r="J2473">
        <v>24996</v>
      </c>
      <c r="K2473">
        <v>24996</v>
      </c>
      <c r="L2473" s="10">
        <v>827</v>
      </c>
      <c r="M2473" s="10">
        <v>832</v>
      </c>
      <c r="N2473" s="10">
        <v>992</v>
      </c>
      <c r="O2473" s="10">
        <v>1277</v>
      </c>
      <c r="P2473" s="10">
        <v>1664</v>
      </c>
      <c r="Q2473" t="str">
        <f>VLOOKUP(I2473,'CoC Range'!A$2:B$4899,2,FALSE())</f>
        <v>TN-503</v>
      </c>
      <c r="R2473">
        <f>IF(VLOOKUP(Q2473,'CoC Range'!B$2:C$4899,2,FALSE())="",1,0.5)</f>
        <v>1</v>
      </c>
    </row>
    <row r="2474" spans="1:18" ht="14.25" customHeight="1" x14ac:dyDescent="0.35">
      <c r="A2474" t="s">
        <v>15162</v>
      </c>
      <c r="B2474" t="s">
        <v>15163</v>
      </c>
      <c r="C2474" t="s">
        <v>15276</v>
      </c>
      <c r="D2474" t="s">
        <v>3395</v>
      </c>
      <c r="F2474">
        <v>0</v>
      </c>
      <c r="G2474" t="s">
        <v>15277</v>
      </c>
      <c r="H2474" t="s">
        <v>15278</v>
      </c>
      <c r="I2474">
        <v>47083</v>
      </c>
      <c r="J2474">
        <v>8253</v>
      </c>
      <c r="K2474">
        <v>8253</v>
      </c>
      <c r="L2474" s="10">
        <v>724</v>
      </c>
      <c r="M2474" s="10">
        <v>726</v>
      </c>
      <c r="N2474" s="10">
        <v>925</v>
      </c>
      <c r="O2474" s="10">
        <v>1253</v>
      </c>
      <c r="P2474" s="10">
        <v>1552</v>
      </c>
      <c r="Q2474" t="str">
        <f>VLOOKUP(I2474,'CoC Range'!A$2:B$4899,2,FALSE())</f>
        <v>TN-507</v>
      </c>
      <c r="R2474">
        <f>IF(VLOOKUP(Q2474,'CoC Range'!B$2:C$4899,2,FALSE())="",1,0.5)</f>
        <v>0.5</v>
      </c>
    </row>
    <row r="2475" spans="1:18" ht="14.25" customHeight="1" x14ac:dyDescent="0.35">
      <c r="A2475" t="s">
        <v>15162</v>
      </c>
      <c r="B2475" t="s">
        <v>15163</v>
      </c>
      <c r="C2475" t="s">
        <v>15279</v>
      </c>
      <c r="D2475" t="s">
        <v>5742</v>
      </c>
      <c r="F2475">
        <v>0</v>
      </c>
      <c r="G2475" t="s">
        <v>15280</v>
      </c>
      <c r="H2475" t="s">
        <v>15281</v>
      </c>
      <c r="I2475">
        <v>47085</v>
      </c>
      <c r="J2475">
        <v>19032</v>
      </c>
      <c r="K2475">
        <v>19032</v>
      </c>
      <c r="L2475" s="10">
        <v>723</v>
      </c>
      <c r="M2475" s="10">
        <v>728</v>
      </c>
      <c r="N2475" s="10">
        <v>955</v>
      </c>
      <c r="O2475" s="10">
        <v>1189</v>
      </c>
      <c r="P2475" s="10">
        <v>1331</v>
      </c>
      <c r="Q2475" t="str">
        <f>VLOOKUP(I2475,'CoC Range'!A$2:B$4899,2,FALSE())</f>
        <v>TN-507</v>
      </c>
      <c r="R2475">
        <f>IF(VLOOKUP(Q2475,'CoC Range'!B$2:C$4899,2,FALSE())="",1,0.5)</f>
        <v>0.5</v>
      </c>
    </row>
    <row r="2476" spans="1:18" ht="14.25" customHeight="1" x14ac:dyDescent="0.35">
      <c r="A2476" t="s">
        <v>15162</v>
      </c>
      <c r="B2476" t="s">
        <v>15163</v>
      </c>
      <c r="C2476" t="s">
        <v>15282</v>
      </c>
      <c r="D2476" t="s">
        <v>3397</v>
      </c>
      <c r="F2476">
        <v>0</v>
      </c>
      <c r="G2476" t="s">
        <v>15283</v>
      </c>
      <c r="H2476" t="s">
        <v>15284</v>
      </c>
      <c r="I2476">
        <v>47087</v>
      </c>
      <c r="J2476">
        <v>11730</v>
      </c>
      <c r="K2476">
        <v>11730</v>
      </c>
      <c r="L2476" s="10">
        <v>700</v>
      </c>
      <c r="M2476" s="10">
        <v>705</v>
      </c>
      <c r="N2476" s="10">
        <v>925</v>
      </c>
      <c r="O2476" s="10">
        <v>1217</v>
      </c>
      <c r="P2476" s="10">
        <v>1289</v>
      </c>
      <c r="Q2476" t="str">
        <f>VLOOKUP(I2476,'CoC Range'!A$2:B$4899,2,FALSE())</f>
        <v>TN-506</v>
      </c>
      <c r="R2476">
        <f>IF(VLOOKUP(Q2476,'CoC Range'!B$2:C$4899,2,FALSE())="",1,0.5)</f>
        <v>1</v>
      </c>
    </row>
    <row r="2477" spans="1:18" ht="14.25" customHeight="1" x14ac:dyDescent="0.35">
      <c r="A2477" t="s">
        <v>15162</v>
      </c>
      <c r="B2477" t="s">
        <v>15163</v>
      </c>
      <c r="C2477" t="s">
        <v>15248</v>
      </c>
      <c r="D2477" t="s">
        <v>3399</v>
      </c>
      <c r="F2477">
        <v>1</v>
      </c>
      <c r="G2477" t="s">
        <v>15249</v>
      </c>
      <c r="H2477" t="s">
        <v>15285</v>
      </c>
      <c r="I2477">
        <v>47089</v>
      </c>
      <c r="J2477">
        <v>55017</v>
      </c>
      <c r="K2477">
        <v>55017</v>
      </c>
      <c r="L2477" s="10">
        <v>881</v>
      </c>
      <c r="M2477" s="10">
        <v>887</v>
      </c>
      <c r="N2477" s="10">
        <v>1135</v>
      </c>
      <c r="O2477" s="10">
        <v>1444</v>
      </c>
      <c r="P2477" s="10">
        <v>1827</v>
      </c>
      <c r="Q2477" t="str">
        <f>VLOOKUP(I2477,'CoC Range'!A$2:B$4899,2,FALSE())</f>
        <v>TN-512</v>
      </c>
      <c r="R2477">
        <f>IF(VLOOKUP(Q2477,'CoC Range'!B$2:C$4899,2,FALSE())="",1,0.5)</f>
        <v>1</v>
      </c>
    </row>
    <row r="2478" spans="1:18" ht="14.25" customHeight="1" x14ac:dyDescent="0.35">
      <c r="A2478" t="s">
        <v>15162</v>
      </c>
      <c r="B2478" t="s">
        <v>15163</v>
      </c>
      <c r="C2478" t="s">
        <v>15286</v>
      </c>
      <c r="D2478" t="s">
        <v>3613</v>
      </c>
      <c r="F2478">
        <v>0</v>
      </c>
      <c r="G2478" t="s">
        <v>15287</v>
      </c>
      <c r="H2478" t="s">
        <v>15288</v>
      </c>
      <c r="I2478">
        <v>47091</v>
      </c>
      <c r="J2478">
        <v>17982</v>
      </c>
      <c r="K2478">
        <v>17982</v>
      </c>
      <c r="L2478" s="10">
        <v>724</v>
      </c>
      <c r="M2478" s="10">
        <v>844</v>
      </c>
      <c r="N2478" s="10">
        <v>925</v>
      </c>
      <c r="O2478" s="10">
        <v>1273</v>
      </c>
      <c r="P2478" s="10">
        <v>1289</v>
      </c>
      <c r="Q2478" t="str">
        <f>VLOOKUP(I2478,'CoC Range'!A$2:B$4899,2,FALSE())</f>
        <v>TN-509</v>
      </c>
      <c r="R2478">
        <f>IF(VLOOKUP(Q2478,'CoC Range'!B$2:C$4899,2,FALSE())="",1,0.5)</f>
        <v>1</v>
      </c>
    </row>
    <row r="2479" spans="1:18" ht="14.25" customHeight="1" x14ac:dyDescent="0.35">
      <c r="A2479" t="s">
        <v>15162</v>
      </c>
      <c r="B2479" t="s">
        <v>15163</v>
      </c>
      <c r="C2479" t="s">
        <v>15164</v>
      </c>
      <c r="D2479" t="s">
        <v>4484</v>
      </c>
      <c r="F2479">
        <v>1</v>
      </c>
      <c r="G2479" t="s">
        <v>15165</v>
      </c>
      <c r="H2479" t="s">
        <v>15289</v>
      </c>
      <c r="I2479">
        <v>47093</v>
      </c>
      <c r="J2479">
        <v>481406</v>
      </c>
      <c r="K2479">
        <v>481406</v>
      </c>
      <c r="L2479" s="10">
        <v>1177</v>
      </c>
      <c r="M2479" s="10">
        <v>1184</v>
      </c>
      <c r="N2479" s="10">
        <v>1471</v>
      </c>
      <c r="O2479" s="10">
        <v>1864</v>
      </c>
      <c r="P2479" s="10">
        <v>2172</v>
      </c>
      <c r="Q2479" t="str">
        <f>VLOOKUP(I2479,'CoC Range'!A$2:B$4899,2,FALSE())</f>
        <v>TN-502</v>
      </c>
      <c r="R2479">
        <f>IF(VLOOKUP(Q2479,'CoC Range'!B$2:C$4899,2,FALSE())="",1,0.5)</f>
        <v>0.5</v>
      </c>
    </row>
    <row r="2480" spans="1:18" ht="14.25" customHeight="1" x14ac:dyDescent="0.35">
      <c r="A2480" t="s">
        <v>15162</v>
      </c>
      <c r="B2480" t="s">
        <v>15163</v>
      </c>
      <c r="C2480" t="s">
        <v>15290</v>
      </c>
      <c r="D2480" t="s">
        <v>3715</v>
      </c>
      <c r="F2480">
        <v>0</v>
      </c>
      <c r="G2480" t="s">
        <v>15291</v>
      </c>
      <c r="H2480" t="s">
        <v>15292</v>
      </c>
      <c r="I2480">
        <v>47095</v>
      </c>
      <c r="J2480">
        <v>6898</v>
      </c>
      <c r="K2480">
        <v>6898</v>
      </c>
      <c r="L2480" s="10">
        <v>700</v>
      </c>
      <c r="M2480" s="10">
        <v>705</v>
      </c>
      <c r="N2480" s="10">
        <v>925</v>
      </c>
      <c r="O2480" s="10">
        <v>1174</v>
      </c>
      <c r="P2480" s="10">
        <v>1289</v>
      </c>
      <c r="Q2480" t="str">
        <f>VLOOKUP(I2480,'CoC Range'!A$2:B$4899,2,FALSE())</f>
        <v>TN-507</v>
      </c>
      <c r="R2480">
        <f>IF(VLOOKUP(Q2480,'CoC Range'!B$2:C$4899,2,FALSE())="",1,0.5)</f>
        <v>0.5</v>
      </c>
    </row>
    <row r="2481" spans="1:18" ht="14.25" customHeight="1" x14ac:dyDescent="0.35">
      <c r="A2481" t="s">
        <v>15162</v>
      </c>
      <c r="B2481" t="s">
        <v>15163</v>
      </c>
      <c r="C2481" t="s">
        <v>15293</v>
      </c>
      <c r="D2481" t="s">
        <v>3403</v>
      </c>
      <c r="F2481">
        <v>0</v>
      </c>
      <c r="G2481" t="s">
        <v>15294</v>
      </c>
      <c r="H2481" t="s">
        <v>15295</v>
      </c>
      <c r="I2481">
        <v>47097</v>
      </c>
      <c r="J2481">
        <v>25171</v>
      </c>
      <c r="K2481">
        <v>25171</v>
      </c>
      <c r="L2481" s="10">
        <v>706</v>
      </c>
      <c r="M2481" s="10">
        <v>710</v>
      </c>
      <c r="N2481" s="10">
        <v>925</v>
      </c>
      <c r="O2481" s="10">
        <v>1239</v>
      </c>
      <c r="P2481" s="10">
        <v>1474</v>
      </c>
      <c r="Q2481" t="str">
        <f>VLOOKUP(I2481,'CoC Range'!A$2:B$4899,2,FALSE())</f>
        <v>TN-507</v>
      </c>
      <c r="R2481">
        <f>IF(VLOOKUP(Q2481,'CoC Range'!B$2:C$4899,2,FALSE())="",1,0.5)</f>
        <v>0.5</v>
      </c>
    </row>
    <row r="2482" spans="1:18" ht="14.25" customHeight="1" x14ac:dyDescent="0.35">
      <c r="A2482" t="s">
        <v>15162</v>
      </c>
      <c r="B2482" t="s">
        <v>15163</v>
      </c>
      <c r="C2482" t="s">
        <v>15296</v>
      </c>
      <c r="D2482" t="s">
        <v>3405</v>
      </c>
      <c r="F2482">
        <v>0</v>
      </c>
      <c r="G2482" t="s">
        <v>15297</v>
      </c>
      <c r="H2482" t="s">
        <v>15298</v>
      </c>
      <c r="I2482">
        <v>47099</v>
      </c>
      <c r="J2482">
        <v>44377</v>
      </c>
      <c r="K2482">
        <v>44377</v>
      </c>
      <c r="L2482" s="10">
        <v>711</v>
      </c>
      <c r="M2482" s="10">
        <v>716</v>
      </c>
      <c r="N2482" s="10">
        <v>939</v>
      </c>
      <c r="O2482" s="10">
        <v>1126</v>
      </c>
      <c r="P2482" s="10">
        <v>1243</v>
      </c>
      <c r="Q2482" t="str">
        <f>VLOOKUP(I2482,'CoC Range'!A$2:B$4899,2,FALSE())</f>
        <v>TN-503</v>
      </c>
      <c r="R2482">
        <f>IF(VLOOKUP(Q2482,'CoC Range'!B$2:C$4899,2,FALSE())="",1,0.5)</f>
        <v>1</v>
      </c>
    </row>
    <row r="2483" spans="1:18" ht="14.25" customHeight="1" x14ac:dyDescent="0.35">
      <c r="A2483" t="s">
        <v>15162</v>
      </c>
      <c r="B2483" t="s">
        <v>15163</v>
      </c>
      <c r="C2483" t="s">
        <v>15299</v>
      </c>
      <c r="D2483" t="s">
        <v>4387</v>
      </c>
      <c r="F2483">
        <v>0</v>
      </c>
      <c r="G2483" t="s">
        <v>15300</v>
      </c>
      <c r="H2483" t="s">
        <v>15301</v>
      </c>
      <c r="I2483">
        <v>47101</v>
      </c>
      <c r="J2483">
        <v>12637</v>
      </c>
      <c r="K2483">
        <v>12637</v>
      </c>
      <c r="L2483" s="10">
        <v>724</v>
      </c>
      <c r="M2483" s="10">
        <v>844</v>
      </c>
      <c r="N2483" s="10">
        <v>925</v>
      </c>
      <c r="O2483" s="10">
        <v>1286</v>
      </c>
      <c r="P2483" s="10">
        <v>1552</v>
      </c>
      <c r="Q2483" t="str">
        <f>VLOOKUP(I2483,'CoC Range'!A$2:B$4899,2,FALSE())</f>
        <v>TN-503</v>
      </c>
      <c r="R2483">
        <f>IF(VLOOKUP(Q2483,'CoC Range'!B$2:C$4899,2,FALSE())="",1,0.5)</f>
        <v>1</v>
      </c>
    </row>
    <row r="2484" spans="1:18" ht="14.25" customHeight="1" x14ac:dyDescent="0.35">
      <c r="A2484" t="s">
        <v>15162</v>
      </c>
      <c r="B2484" t="s">
        <v>15163</v>
      </c>
      <c r="C2484" t="s">
        <v>15302</v>
      </c>
      <c r="D2484" t="s">
        <v>3619</v>
      </c>
      <c r="F2484">
        <v>0</v>
      </c>
      <c r="G2484" t="s">
        <v>15303</v>
      </c>
      <c r="H2484" t="s">
        <v>15304</v>
      </c>
      <c r="I2484">
        <v>47103</v>
      </c>
      <c r="J2484">
        <v>35365</v>
      </c>
      <c r="K2484">
        <v>35365</v>
      </c>
      <c r="L2484" s="10">
        <v>724</v>
      </c>
      <c r="M2484" s="10">
        <v>844</v>
      </c>
      <c r="N2484" s="10">
        <v>925</v>
      </c>
      <c r="O2484" s="10">
        <v>1286</v>
      </c>
      <c r="P2484" s="10">
        <v>1289</v>
      </c>
      <c r="Q2484" t="str">
        <f>VLOOKUP(I2484,'CoC Range'!A$2:B$4899,2,FALSE())</f>
        <v>TN-503</v>
      </c>
      <c r="R2484">
        <f>IF(VLOOKUP(Q2484,'CoC Range'!B$2:C$4899,2,FALSE())="",1,0.5)</f>
        <v>1</v>
      </c>
    </row>
    <row r="2485" spans="1:18" ht="14.25" customHeight="1" x14ac:dyDescent="0.35">
      <c r="A2485" t="s">
        <v>15162</v>
      </c>
      <c r="B2485" t="s">
        <v>15163</v>
      </c>
      <c r="C2485" t="s">
        <v>15164</v>
      </c>
      <c r="D2485" t="s">
        <v>7323</v>
      </c>
      <c r="F2485">
        <v>1</v>
      </c>
      <c r="G2485" t="s">
        <v>15165</v>
      </c>
      <c r="H2485" t="s">
        <v>15305</v>
      </c>
      <c r="I2485">
        <v>47105</v>
      </c>
      <c r="J2485">
        <v>55507</v>
      </c>
      <c r="K2485">
        <v>55507</v>
      </c>
      <c r="L2485" s="10">
        <v>1177</v>
      </c>
      <c r="M2485" s="10">
        <v>1184</v>
      </c>
      <c r="N2485" s="10">
        <v>1471</v>
      </c>
      <c r="O2485" s="10">
        <v>1864</v>
      </c>
      <c r="P2485" s="10">
        <v>2172</v>
      </c>
      <c r="Q2485" t="str">
        <f>VLOOKUP(I2485,'CoC Range'!A$2:B$4899,2,FALSE())</f>
        <v>TN-512</v>
      </c>
      <c r="R2485">
        <f>IF(VLOOKUP(Q2485,'CoC Range'!B$2:C$4899,2,FALSE())="",1,0.5)</f>
        <v>1</v>
      </c>
    </row>
    <row r="2486" spans="1:18" ht="14.25" customHeight="1" x14ac:dyDescent="0.35">
      <c r="A2486" t="s">
        <v>15162</v>
      </c>
      <c r="B2486" t="s">
        <v>15163</v>
      </c>
      <c r="C2486" t="s">
        <v>15306</v>
      </c>
      <c r="D2486" t="s">
        <v>7325</v>
      </c>
      <c r="F2486">
        <v>0</v>
      </c>
      <c r="G2486" t="s">
        <v>15307</v>
      </c>
      <c r="H2486" t="s">
        <v>15308</v>
      </c>
      <c r="I2486">
        <v>47107</v>
      </c>
      <c r="J2486">
        <v>53532</v>
      </c>
      <c r="K2486">
        <v>53532</v>
      </c>
      <c r="L2486" s="10">
        <v>725</v>
      </c>
      <c r="M2486" s="10">
        <v>845</v>
      </c>
      <c r="N2486" s="10">
        <v>926</v>
      </c>
      <c r="O2486" s="10">
        <v>1151</v>
      </c>
      <c r="P2486" s="10">
        <v>1226</v>
      </c>
      <c r="Q2486" t="str">
        <f>VLOOKUP(I2486,'CoC Range'!A$2:B$4899,2,FALSE())</f>
        <v>TN-500</v>
      </c>
      <c r="R2486">
        <f>IF(VLOOKUP(Q2486,'CoC Range'!B$2:C$4899,2,FALSE())="",1,0.5)</f>
        <v>0.5</v>
      </c>
    </row>
    <row r="2487" spans="1:18" ht="14.25" customHeight="1" x14ac:dyDescent="0.35">
      <c r="A2487" t="s">
        <v>15162</v>
      </c>
      <c r="B2487" t="s">
        <v>15163</v>
      </c>
      <c r="C2487" t="s">
        <v>15309</v>
      </c>
      <c r="D2487" t="s">
        <v>7327</v>
      </c>
      <c r="F2487">
        <v>0</v>
      </c>
      <c r="G2487" t="s">
        <v>15310</v>
      </c>
      <c r="H2487" t="s">
        <v>15311</v>
      </c>
      <c r="I2487">
        <v>47109</v>
      </c>
      <c r="J2487">
        <v>25895</v>
      </c>
      <c r="K2487">
        <v>25895</v>
      </c>
      <c r="L2487" s="10">
        <v>724</v>
      </c>
      <c r="M2487" s="10">
        <v>742</v>
      </c>
      <c r="N2487" s="10">
        <v>925</v>
      </c>
      <c r="O2487" s="10">
        <v>1286</v>
      </c>
      <c r="P2487" s="10">
        <v>1442</v>
      </c>
      <c r="Q2487" t="str">
        <f>VLOOKUP(I2487,'CoC Range'!A$2:B$4899,2,FALSE())</f>
        <v>TN-507</v>
      </c>
      <c r="R2487">
        <f>IF(VLOOKUP(Q2487,'CoC Range'!B$2:C$4899,2,FALSE())="",1,0.5)</f>
        <v>0.5</v>
      </c>
    </row>
    <row r="2488" spans="1:18" ht="14.25" customHeight="1" x14ac:dyDescent="0.35">
      <c r="A2488" t="s">
        <v>15162</v>
      </c>
      <c r="B2488" t="s">
        <v>15163</v>
      </c>
      <c r="C2488" t="s">
        <v>15312</v>
      </c>
      <c r="D2488" t="s">
        <v>3413</v>
      </c>
      <c r="F2488">
        <v>1</v>
      </c>
      <c r="G2488" t="s">
        <v>15313</v>
      </c>
      <c r="H2488" t="s">
        <v>15314</v>
      </c>
      <c r="I2488">
        <v>47111</v>
      </c>
      <c r="J2488">
        <v>25365</v>
      </c>
      <c r="K2488">
        <v>25365</v>
      </c>
      <c r="L2488" s="10">
        <v>847</v>
      </c>
      <c r="M2488" s="10">
        <v>887</v>
      </c>
      <c r="N2488" s="10">
        <v>972</v>
      </c>
      <c r="O2488" s="10">
        <v>1290</v>
      </c>
      <c r="P2488" s="10">
        <v>1504</v>
      </c>
      <c r="Q2488" t="str">
        <f>VLOOKUP(I2488,'CoC Range'!A$2:B$4899,2,FALSE())</f>
        <v>TN-506</v>
      </c>
      <c r="R2488">
        <f>IF(VLOOKUP(Q2488,'CoC Range'!B$2:C$4899,2,FALSE())="",1,0.5)</f>
        <v>1</v>
      </c>
    </row>
    <row r="2489" spans="1:18" ht="14.25" customHeight="1" x14ac:dyDescent="0.35">
      <c r="A2489" t="s">
        <v>15162</v>
      </c>
      <c r="B2489" t="s">
        <v>15163</v>
      </c>
      <c r="C2489" t="s">
        <v>15193</v>
      </c>
      <c r="D2489" t="s">
        <v>3415</v>
      </c>
      <c r="F2489">
        <v>1</v>
      </c>
      <c r="G2489" t="s">
        <v>15194</v>
      </c>
      <c r="H2489" t="s">
        <v>15315</v>
      </c>
      <c r="I2489">
        <v>47113</v>
      </c>
      <c r="J2489">
        <v>98644</v>
      </c>
      <c r="K2489">
        <v>98644</v>
      </c>
      <c r="L2489" s="10">
        <v>869</v>
      </c>
      <c r="M2489" s="10">
        <v>960</v>
      </c>
      <c r="N2489" s="10">
        <v>1260</v>
      </c>
      <c r="O2489" s="10">
        <v>1677</v>
      </c>
      <c r="P2489" s="10">
        <v>1758</v>
      </c>
      <c r="Q2489" t="str">
        <f>VLOOKUP(I2489,'CoC Range'!A$2:B$4899,2,FALSE())</f>
        <v>TN-507</v>
      </c>
      <c r="R2489">
        <f>IF(VLOOKUP(Q2489,'CoC Range'!B$2:C$4899,2,FALSE())="",1,0.5)</f>
        <v>0.5</v>
      </c>
    </row>
    <row r="2490" spans="1:18" ht="14.25" customHeight="1" x14ac:dyDescent="0.35">
      <c r="A2490" t="s">
        <v>15162</v>
      </c>
      <c r="B2490" t="s">
        <v>15163</v>
      </c>
      <c r="C2490" t="s">
        <v>9679</v>
      </c>
      <c r="D2490" t="s">
        <v>3419</v>
      </c>
      <c r="F2490">
        <v>1</v>
      </c>
      <c r="G2490" t="s">
        <v>9680</v>
      </c>
      <c r="H2490" t="s">
        <v>15316</v>
      </c>
      <c r="I2490">
        <v>47115</v>
      </c>
      <c r="J2490">
        <v>28852</v>
      </c>
      <c r="K2490">
        <v>28852</v>
      </c>
      <c r="L2490" s="10">
        <v>1211</v>
      </c>
      <c r="M2490" s="10">
        <v>1263</v>
      </c>
      <c r="N2490" s="10">
        <v>1390</v>
      </c>
      <c r="O2490" s="10">
        <v>1734</v>
      </c>
      <c r="P2490" s="10">
        <v>1853</v>
      </c>
      <c r="Q2490" t="str">
        <f>VLOOKUP(I2490,'CoC Range'!A$2:B$4899,2,FALSE())</f>
        <v>TN-500</v>
      </c>
      <c r="R2490">
        <f>IF(VLOOKUP(Q2490,'CoC Range'!B$2:C$4899,2,FALSE())="",1,0.5)</f>
        <v>0.5</v>
      </c>
    </row>
    <row r="2491" spans="1:18" ht="14.25" customHeight="1" x14ac:dyDescent="0.35">
      <c r="A2491" t="s">
        <v>15162</v>
      </c>
      <c r="B2491" t="s">
        <v>15163</v>
      </c>
      <c r="C2491" t="s">
        <v>15317</v>
      </c>
      <c r="D2491" t="s">
        <v>3421</v>
      </c>
      <c r="F2491">
        <v>0</v>
      </c>
      <c r="G2491" t="s">
        <v>15318</v>
      </c>
      <c r="H2491" t="s">
        <v>15319</v>
      </c>
      <c r="I2491">
        <v>47117</v>
      </c>
      <c r="J2491">
        <v>34567</v>
      </c>
      <c r="K2491">
        <v>34567</v>
      </c>
      <c r="L2491" s="10">
        <v>788</v>
      </c>
      <c r="M2491" s="10">
        <v>793</v>
      </c>
      <c r="N2491" s="10">
        <v>1041</v>
      </c>
      <c r="O2491" s="10">
        <v>1373</v>
      </c>
      <c r="P2491" s="10">
        <v>1378</v>
      </c>
      <c r="Q2491" t="str">
        <f>VLOOKUP(I2491,'CoC Range'!A$2:B$4899,2,FALSE())</f>
        <v>TN-503</v>
      </c>
      <c r="R2491">
        <f>IF(VLOOKUP(Q2491,'CoC Range'!B$2:C$4899,2,FALSE())="",1,0.5)</f>
        <v>1</v>
      </c>
    </row>
    <row r="2492" spans="1:18" ht="14.25" customHeight="1" x14ac:dyDescent="0.35">
      <c r="A2492" t="s">
        <v>15162</v>
      </c>
      <c r="B2492" t="s">
        <v>15163</v>
      </c>
      <c r="C2492" t="s">
        <v>15320</v>
      </c>
      <c r="D2492" t="s">
        <v>7333</v>
      </c>
      <c r="F2492">
        <v>1</v>
      </c>
      <c r="G2492" t="s">
        <v>15321</v>
      </c>
      <c r="H2492" t="s">
        <v>15322</v>
      </c>
      <c r="I2492">
        <v>47119</v>
      </c>
      <c r="J2492">
        <v>102002</v>
      </c>
      <c r="K2492">
        <v>102002</v>
      </c>
      <c r="L2492" s="10">
        <v>1131</v>
      </c>
      <c r="M2492" s="10">
        <v>1138</v>
      </c>
      <c r="N2492" s="10">
        <v>1349</v>
      </c>
      <c r="O2492" s="10">
        <v>1701</v>
      </c>
      <c r="P2492" s="10">
        <v>1912</v>
      </c>
      <c r="Q2492" t="str">
        <f>VLOOKUP(I2492,'CoC Range'!A$2:B$4899,2,FALSE())</f>
        <v>TN-503</v>
      </c>
      <c r="R2492">
        <f>IF(VLOOKUP(Q2492,'CoC Range'!B$2:C$4899,2,FALSE())="",1,0.5)</f>
        <v>1</v>
      </c>
    </row>
    <row r="2493" spans="1:18" ht="14.25" customHeight="1" x14ac:dyDescent="0.35">
      <c r="A2493" t="s">
        <v>15162</v>
      </c>
      <c r="B2493" t="s">
        <v>15163</v>
      </c>
      <c r="C2493" t="s">
        <v>15323</v>
      </c>
      <c r="D2493" t="s">
        <v>6752</v>
      </c>
      <c r="F2493">
        <v>0</v>
      </c>
      <c r="G2493" t="s">
        <v>15324</v>
      </c>
      <c r="H2493" t="s">
        <v>15325</v>
      </c>
      <c r="I2493">
        <v>47121</v>
      </c>
      <c r="J2493">
        <v>12839</v>
      </c>
      <c r="K2493">
        <v>12839</v>
      </c>
      <c r="L2493" s="10">
        <v>700</v>
      </c>
      <c r="M2493" s="10">
        <v>705</v>
      </c>
      <c r="N2493" s="10">
        <v>925</v>
      </c>
      <c r="O2493" s="10">
        <v>1227</v>
      </c>
      <c r="P2493" s="10">
        <v>1289</v>
      </c>
      <c r="Q2493" t="str">
        <f>VLOOKUP(I2493,'CoC Range'!A$2:B$4899,2,FALSE())</f>
        <v>TN-500</v>
      </c>
      <c r="R2493">
        <f>IF(VLOOKUP(Q2493,'CoC Range'!B$2:C$4899,2,FALSE())="",1,0.5)</f>
        <v>0.5</v>
      </c>
    </row>
    <row r="2494" spans="1:18" ht="14.25" customHeight="1" x14ac:dyDescent="0.35">
      <c r="A2494" t="s">
        <v>15162</v>
      </c>
      <c r="B2494" t="s">
        <v>15163</v>
      </c>
      <c r="C2494" t="s">
        <v>15326</v>
      </c>
      <c r="D2494" t="s">
        <v>3425</v>
      </c>
      <c r="F2494">
        <v>0</v>
      </c>
      <c r="G2494" t="s">
        <v>15327</v>
      </c>
      <c r="H2494" t="s">
        <v>15328</v>
      </c>
      <c r="I2494">
        <v>47123</v>
      </c>
      <c r="J2494">
        <v>46489</v>
      </c>
      <c r="K2494">
        <v>46489</v>
      </c>
      <c r="L2494" s="10">
        <v>684</v>
      </c>
      <c r="M2494" s="10">
        <v>764</v>
      </c>
      <c r="N2494" s="10">
        <v>925</v>
      </c>
      <c r="O2494" s="10">
        <v>1220</v>
      </c>
      <c r="P2494" s="10">
        <v>1225</v>
      </c>
      <c r="Q2494" t="str">
        <f>VLOOKUP(I2494,'CoC Range'!A$2:B$4899,2,FALSE())</f>
        <v>TN-512</v>
      </c>
      <c r="R2494">
        <f>IF(VLOOKUP(Q2494,'CoC Range'!B$2:C$4899,2,FALSE())="",1,0.5)</f>
        <v>1</v>
      </c>
    </row>
    <row r="2495" spans="1:18" ht="14.25" customHeight="1" x14ac:dyDescent="0.35">
      <c r="A2495" t="s">
        <v>15162</v>
      </c>
      <c r="B2495" t="s">
        <v>15163</v>
      </c>
      <c r="C2495" t="s">
        <v>11297</v>
      </c>
      <c r="D2495" t="s">
        <v>3427</v>
      </c>
      <c r="F2495">
        <v>1</v>
      </c>
      <c r="G2495" t="s">
        <v>11298</v>
      </c>
      <c r="H2495" t="s">
        <v>15329</v>
      </c>
      <c r="I2495">
        <v>47125</v>
      </c>
      <c r="J2495">
        <v>222305</v>
      </c>
      <c r="K2495">
        <v>222305</v>
      </c>
      <c r="L2495" s="10">
        <v>1090</v>
      </c>
      <c r="M2495" s="10">
        <v>1094</v>
      </c>
      <c r="N2495" s="10">
        <v>1346</v>
      </c>
      <c r="O2495" s="10">
        <v>1871</v>
      </c>
      <c r="P2495" s="10">
        <v>2258</v>
      </c>
      <c r="Q2495" t="str">
        <f>VLOOKUP(I2495,'CoC Range'!A$2:B$4899,2,FALSE())</f>
        <v>TN-503</v>
      </c>
      <c r="R2495">
        <f>IF(VLOOKUP(Q2495,'CoC Range'!B$2:C$4899,2,FALSE())="",1,0.5)</f>
        <v>1</v>
      </c>
    </row>
    <row r="2496" spans="1:18" ht="14.25" customHeight="1" x14ac:dyDescent="0.35">
      <c r="A2496" t="s">
        <v>15162</v>
      </c>
      <c r="B2496" t="s">
        <v>15163</v>
      </c>
      <c r="C2496" t="s">
        <v>15330</v>
      </c>
      <c r="D2496" t="s">
        <v>6532</v>
      </c>
      <c r="F2496">
        <v>0</v>
      </c>
      <c r="G2496" t="s">
        <v>15331</v>
      </c>
      <c r="H2496" t="s">
        <v>15332</v>
      </c>
      <c r="I2496">
        <v>47127</v>
      </c>
      <c r="J2496">
        <v>6558</v>
      </c>
      <c r="K2496">
        <v>6558</v>
      </c>
      <c r="L2496" s="10">
        <v>724</v>
      </c>
      <c r="M2496" s="10">
        <v>742</v>
      </c>
      <c r="N2496" s="10">
        <v>925</v>
      </c>
      <c r="O2496" s="10">
        <v>1282</v>
      </c>
      <c r="P2496" s="10">
        <v>1289</v>
      </c>
      <c r="Q2496" t="str">
        <f>VLOOKUP(I2496,'CoC Range'!A$2:B$4899,2,FALSE())</f>
        <v>TN-503</v>
      </c>
      <c r="R2496">
        <f>IF(VLOOKUP(Q2496,'CoC Range'!B$2:C$4899,2,FALSE())="",1,0.5)</f>
        <v>1</v>
      </c>
    </row>
    <row r="2497" spans="1:18" ht="14.25" customHeight="1" x14ac:dyDescent="0.35">
      <c r="A2497" t="s">
        <v>15162</v>
      </c>
      <c r="B2497" t="s">
        <v>15163</v>
      </c>
      <c r="C2497" t="s">
        <v>15333</v>
      </c>
      <c r="D2497" t="s">
        <v>3429</v>
      </c>
      <c r="F2497">
        <v>1</v>
      </c>
      <c r="G2497" t="s">
        <v>15334</v>
      </c>
      <c r="H2497" t="s">
        <v>15335</v>
      </c>
      <c r="I2497">
        <v>47129</v>
      </c>
      <c r="J2497">
        <v>21124</v>
      </c>
      <c r="K2497">
        <v>21124</v>
      </c>
      <c r="L2497" s="10">
        <v>748</v>
      </c>
      <c r="M2497" s="10">
        <v>753</v>
      </c>
      <c r="N2497" s="10">
        <v>988</v>
      </c>
      <c r="O2497" s="10">
        <v>1303</v>
      </c>
      <c r="P2497" s="10">
        <v>1308</v>
      </c>
      <c r="Q2497" t="str">
        <f>VLOOKUP(I2497,'CoC Range'!A$2:B$4899,2,FALSE())</f>
        <v>TN-506</v>
      </c>
      <c r="R2497">
        <f>IF(VLOOKUP(Q2497,'CoC Range'!B$2:C$4899,2,FALSE())="",1,0.5)</f>
        <v>1</v>
      </c>
    </row>
    <row r="2498" spans="1:18" ht="14.25" customHeight="1" x14ac:dyDescent="0.35">
      <c r="A2498" t="s">
        <v>15162</v>
      </c>
      <c r="B2498" t="s">
        <v>15163</v>
      </c>
      <c r="C2498" t="s">
        <v>15336</v>
      </c>
      <c r="D2498" t="s">
        <v>7340</v>
      </c>
      <c r="F2498">
        <v>0</v>
      </c>
      <c r="G2498" t="s">
        <v>15337</v>
      </c>
      <c r="H2498" t="s">
        <v>15338</v>
      </c>
      <c r="I2498">
        <v>47131</v>
      </c>
      <c r="J2498">
        <v>30670</v>
      </c>
      <c r="K2498">
        <v>30670</v>
      </c>
      <c r="L2498" s="10">
        <v>722</v>
      </c>
      <c r="M2498" s="10">
        <v>727</v>
      </c>
      <c r="N2498" s="10">
        <v>925</v>
      </c>
      <c r="O2498" s="10">
        <v>1187</v>
      </c>
      <c r="P2498" s="10">
        <v>1225</v>
      </c>
      <c r="Q2498" t="str">
        <f>VLOOKUP(I2498,'CoC Range'!A$2:B$4899,2,FALSE())</f>
        <v>TN-507</v>
      </c>
      <c r="R2498">
        <f>IF(VLOOKUP(Q2498,'CoC Range'!B$2:C$4899,2,FALSE())="",1,0.5)</f>
        <v>0.5</v>
      </c>
    </row>
    <row r="2499" spans="1:18" ht="14.25" customHeight="1" x14ac:dyDescent="0.35">
      <c r="A2499" t="s">
        <v>15162</v>
      </c>
      <c r="B2499" t="s">
        <v>15163</v>
      </c>
      <c r="C2499" t="s">
        <v>15339</v>
      </c>
      <c r="D2499" t="s">
        <v>7342</v>
      </c>
      <c r="F2499">
        <v>0</v>
      </c>
      <c r="G2499" t="s">
        <v>15340</v>
      </c>
      <c r="H2499" t="s">
        <v>15341</v>
      </c>
      <c r="I2499">
        <v>47133</v>
      </c>
      <c r="J2499">
        <v>22576</v>
      </c>
      <c r="K2499">
        <v>22576</v>
      </c>
      <c r="L2499" s="10">
        <v>724</v>
      </c>
      <c r="M2499" s="10">
        <v>742</v>
      </c>
      <c r="N2499" s="10">
        <v>925</v>
      </c>
      <c r="O2499" s="10">
        <v>1165</v>
      </c>
      <c r="P2499" s="10">
        <v>1225</v>
      </c>
      <c r="Q2499" t="str">
        <f>VLOOKUP(I2499,'CoC Range'!A$2:B$4899,2,FALSE())</f>
        <v>TN-506</v>
      </c>
      <c r="R2499">
        <f>IF(VLOOKUP(Q2499,'CoC Range'!B$2:C$4899,2,FALSE())="",1,0.5)</f>
        <v>1</v>
      </c>
    </row>
    <row r="2500" spans="1:18" ht="14.25" customHeight="1" x14ac:dyDescent="0.35">
      <c r="A2500" t="s">
        <v>15162</v>
      </c>
      <c r="B2500" t="s">
        <v>15163</v>
      </c>
      <c r="C2500" t="s">
        <v>15342</v>
      </c>
      <c r="D2500" t="s">
        <v>3431</v>
      </c>
      <c r="F2500">
        <v>0</v>
      </c>
      <c r="G2500" t="s">
        <v>15343</v>
      </c>
      <c r="H2500" t="s">
        <v>15344</v>
      </c>
      <c r="I2500">
        <v>47135</v>
      </c>
      <c r="J2500">
        <v>8432</v>
      </c>
      <c r="K2500">
        <v>8432</v>
      </c>
      <c r="L2500" s="10">
        <v>724</v>
      </c>
      <c r="M2500" s="10">
        <v>818</v>
      </c>
      <c r="N2500" s="10">
        <v>925</v>
      </c>
      <c r="O2500" s="10">
        <v>1109</v>
      </c>
      <c r="P2500" s="10">
        <v>1340</v>
      </c>
      <c r="Q2500" t="str">
        <f>VLOOKUP(I2500,'CoC Range'!A$2:B$4899,2,FALSE())</f>
        <v>TN-503</v>
      </c>
      <c r="R2500">
        <f>IF(VLOOKUP(Q2500,'CoC Range'!B$2:C$4899,2,FALSE())="",1,0.5)</f>
        <v>1</v>
      </c>
    </row>
    <row r="2501" spans="1:18" ht="14.25" customHeight="1" x14ac:dyDescent="0.35">
      <c r="A2501" t="s">
        <v>15162</v>
      </c>
      <c r="B2501" t="s">
        <v>15163</v>
      </c>
      <c r="C2501" t="s">
        <v>15345</v>
      </c>
      <c r="D2501" t="s">
        <v>7345</v>
      </c>
      <c r="F2501">
        <v>0</v>
      </c>
      <c r="G2501" t="s">
        <v>15346</v>
      </c>
      <c r="H2501" t="s">
        <v>15347</v>
      </c>
      <c r="I2501">
        <v>47137</v>
      </c>
      <c r="J2501">
        <v>5042</v>
      </c>
      <c r="K2501">
        <v>5042</v>
      </c>
      <c r="L2501" s="10">
        <v>725</v>
      </c>
      <c r="M2501" s="10">
        <v>730</v>
      </c>
      <c r="N2501" s="10">
        <v>958</v>
      </c>
      <c r="O2501" s="10">
        <v>1149</v>
      </c>
      <c r="P2501" s="10">
        <v>1335</v>
      </c>
      <c r="Q2501" t="str">
        <f>VLOOKUP(I2501,'CoC Range'!A$2:B$4899,2,FALSE())</f>
        <v>TN-506</v>
      </c>
      <c r="R2501">
        <f>IF(VLOOKUP(Q2501,'CoC Range'!B$2:C$4899,2,FALSE())="",1,0.5)</f>
        <v>1</v>
      </c>
    </row>
    <row r="2502" spans="1:18" ht="14.25" customHeight="1" x14ac:dyDescent="0.35">
      <c r="A2502" t="s">
        <v>15162</v>
      </c>
      <c r="B2502" t="s">
        <v>15163</v>
      </c>
      <c r="C2502" t="s">
        <v>15177</v>
      </c>
      <c r="D2502" t="s">
        <v>3647</v>
      </c>
      <c r="F2502">
        <v>1</v>
      </c>
      <c r="G2502" t="s">
        <v>15178</v>
      </c>
      <c r="H2502" t="s">
        <v>15348</v>
      </c>
      <c r="I2502">
        <v>47139</v>
      </c>
      <c r="J2502">
        <v>17620</v>
      </c>
      <c r="K2502">
        <v>17620</v>
      </c>
      <c r="L2502" s="10">
        <v>850</v>
      </c>
      <c r="M2502" s="10">
        <v>940</v>
      </c>
      <c r="N2502" s="10">
        <v>1233</v>
      </c>
      <c r="O2502" s="10">
        <v>1584</v>
      </c>
      <c r="P2502" s="10">
        <v>1633</v>
      </c>
      <c r="Q2502" t="str">
        <f>VLOOKUP(I2502,'CoC Range'!A$2:B$4899,2,FALSE())</f>
        <v>TN-500</v>
      </c>
      <c r="R2502">
        <f>IF(VLOOKUP(Q2502,'CoC Range'!B$2:C$4899,2,FALSE())="",1,0.5)</f>
        <v>0.5</v>
      </c>
    </row>
    <row r="2503" spans="1:18" ht="14.25" customHeight="1" x14ac:dyDescent="0.35">
      <c r="A2503" t="s">
        <v>15162</v>
      </c>
      <c r="B2503" t="s">
        <v>15163</v>
      </c>
      <c r="C2503" t="s">
        <v>15349</v>
      </c>
      <c r="D2503" t="s">
        <v>4033</v>
      </c>
      <c r="F2503">
        <v>0</v>
      </c>
      <c r="G2503" t="s">
        <v>15350</v>
      </c>
      <c r="H2503" t="s">
        <v>15351</v>
      </c>
      <c r="I2503">
        <v>47141</v>
      </c>
      <c r="J2503">
        <v>80157</v>
      </c>
      <c r="K2503">
        <v>80157</v>
      </c>
      <c r="L2503" s="10">
        <v>752</v>
      </c>
      <c r="M2503" s="10">
        <v>818</v>
      </c>
      <c r="N2503" s="10">
        <v>1014</v>
      </c>
      <c r="O2503" s="10">
        <v>1409</v>
      </c>
      <c r="P2503" s="10">
        <v>1557</v>
      </c>
      <c r="Q2503" t="str">
        <f>VLOOKUP(I2503,'CoC Range'!A$2:B$4899,2,FALSE())</f>
        <v>TN-506</v>
      </c>
      <c r="R2503">
        <f>IF(VLOOKUP(Q2503,'CoC Range'!B$2:C$4899,2,FALSE())="",1,0.5)</f>
        <v>1</v>
      </c>
    </row>
    <row r="2504" spans="1:18" ht="14.25" customHeight="1" x14ac:dyDescent="0.35">
      <c r="A2504" t="s">
        <v>15162</v>
      </c>
      <c r="B2504" t="s">
        <v>15163</v>
      </c>
      <c r="C2504" t="s">
        <v>15352</v>
      </c>
      <c r="D2504" t="s">
        <v>7349</v>
      </c>
      <c r="F2504">
        <v>0</v>
      </c>
      <c r="G2504" t="s">
        <v>15353</v>
      </c>
      <c r="H2504" t="s">
        <v>15354</v>
      </c>
      <c r="I2504">
        <v>47143</v>
      </c>
      <c r="J2504">
        <v>33031</v>
      </c>
      <c r="K2504">
        <v>33031</v>
      </c>
      <c r="L2504" s="10">
        <v>700</v>
      </c>
      <c r="M2504" s="10">
        <v>705</v>
      </c>
      <c r="N2504" s="10">
        <v>925</v>
      </c>
      <c r="O2504" s="10">
        <v>1220</v>
      </c>
      <c r="P2504" s="10">
        <v>1225</v>
      </c>
      <c r="Q2504" t="str">
        <f>VLOOKUP(I2504,'CoC Range'!A$2:B$4899,2,FALSE())</f>
        <v>TN-500</v>
      </c>
      <c r="R2504">
        <f>IF(VLOOKUP(Q2504,'CoC Range'!B$2:C$4899,2,FALSE())="",1,0.5)</f>
        <v>0.5</v>
      </c>
    </row>
    <row r="2505" spans="1:18" ht="14.25" customHeight="1" x14ac:dyDescent="0.35">
      <c r="A2505" t="s">
        <v>15162</v>
      </c>
      <c r="B2505" t="s">
        <v>15163</v>
      </c>
      <c r="C2505" t="s">
        <v>15355</v>
      </c>
      <c r="D2505" t="s">
        <v>7351</v>
      </c>
      <c r="F2505">
        <v>1</v>
      </c>
      <c r="G2505" t="s">
        <v>15356</v>
      </c>
      <c r="H2505" t="s">
        <v>15357</v>
      </c>
      <c r="I2505">
        <v>47145</v>
      </c>
      <c r="J2505">
        <v>53777</v>
      </c>
      <c r="K2505">
        <v>53777</v>
      </c>
      <c r="L2505" s="10">
        <v>912</v>
      </c>
      <c r="M2505" s="10">
        <v>918</v>
      </c>
      <c r="N2505" s="10">
        <v>1092</v>
      </c>
      <c r="O2505" s="10">
        <v>1432</v>
      </c>
      <c r="P2505" s="10">
        <v>1832</v>
      </c>
      <c r="Q2505" t="str">
        <f>VLOOKUP(I2505,'CoC Range'!A$2:B$4899,2,FALSE())</f>
        <v>TN-506</v>
      </c>
      <c r="R2505">
        <f>IF(VLOOKUP(Q2505,'CoC Range'!B$2:C$4899,2,FALSE())="",1,0.5)</f>
        <v>1</v>
      </c>
    </row>
    <row r="2506" spans="1:18" ht="14.25" customHeight="1" x14ac:dyDescent="0.35">
      <c r="A2506" t="s">
        <v>15162</v>
      </c>
      <c r="B2506" t="s">
        <v>15163</v>
      </c>
      <c r="C2506" t="s">
        <v>15183</v>
      </c>
      <c r="D2506" t="s">
        <v>5164</v>
      </c>
      <c r="F2506">
        <v>1</v>
      </c>
      <c r="G2506" t="s">
        <v>15184</v>
      </c>
      <c r="H2506" t="s">
        <v>15358</v>
      </c>
      <c r="I2506">
        <v>47147</v>
      </c>
      <c r="J2506">
        <v>73297</v>
      </c>
      <c r="K2506">
        <v>73297</v>
      </c>
      <c r="L2506" s="10">
        <v>1507</v>
      </c>
      <c r="M2506" s="10">
        <v>1578</v>
      </c>
      <c r="N2506" s="10">
        <v>1730</v>
      </c>
      <c r="O2506" s="10">
        <v>2211</v>
      </c>
      <c r="P2506" s="10">
        <v>2696</v>
      </c>
      <c r="Q2506" t="str">
        <f>VLOOKUP(I2506,'CoC Range'!A$2:B$4899,2,FALSE())</f>
        <v>TN-503</v>
      </c>
      <c r="R2506">
        <f>IF(VLOOKUP(Q2506,'CoC Range'!B$2:C$4899,2,FALSE())="",1,0.5)</f>
        <v>1</v>
      </c>
    </row>
    <row r="2507" spans="1:18" ht="14.25" customHeight="1" x14ac:dyDescent="0.35">
      <c r="A2507" t="s">
        <v>15162</v>
      </c>
      <c r="B2507" t="s">
        <v>15163</v>
      </c>
      <c r="C2507" t="s">
        <v>15183</v>
      </c>
      <c r="D2507" t="s">
        <v>6562</v>
      </c>
      <c r="F2507">
        <v>1</v>
      </c>
      <c r="G2507" t="s">
        <v>15184</v>
      </c>
      <c r="H2507" t="s">
        <v>15359</v>
      </c>
      <c r="I2507">
        <v>47149</v>
      </c>
      <c r="J2507">
        <v>343727</v>
      </c>
      <c r="K2507">
        <v>343727</v>
      </c>
      <c r="L2507" s="10">
        <v>1507</v>
      </c>
      <c r="M2507" s="10">
        <v>1578</v>
      </c>
      <c r="N2507" s="10">
        <v>1730</v>
      </c>
      <c r="O2507" s="10">
        <v>2211</v>
      </c>
      <c r="P2507" s="10">
        <v>2696</v>
      </c>
      <c r="Q2507" t="str">
        <f>VLOOKUP(I2507,'CoC Range'!A$2:B$4899,2,FALSE())</f>
        <v>TN-510</v>
      </c>
      <c r="R2507">
        <f>IF(VLOOKUP(Q2507,'CoC Range'!B$2:C$4899,2,FALSE())="",1,0.5)</f>
        <v>1</v>
      </c>
    </row>
    <row r="2508" spans="1:18" ht="14.25" customHeight="1" x14ac:dyDescent="0.35">
      <c r="A2508" t="s">
        <v>15162</v>
      </c>
      <c r="B2508" t="s">
        <v>15163</v>
      </c>
      <c r="C2508" t="s">
        <v>15360</v>
      </c>
      <c r="D2508" t="s">
        <v>3660</v>
      </c>
      <c r="F2508">
        <v>0</v>
      </c>
      <c r="G2508" t="s">
        <v>15361</v>
      </c>
      <c r="H2508" t="s">
        <v>15362</v>
      </c>
      <c r="I2508">
        <v>47151</v>
      </c>
      <c r="J2508">
        <v>21917</v>
      </c>
      <c r="K2508">
        <v>21917</v>
      </c>
      <c r="L2508" s="10">
        <v>724</v>
      </c>
      <c r="M2508" s="10">
        <v>762</v>
      </c>
      <c r="N2508" s="10">
        <v>925</v>
      </c>
      <c r="O2508" s="10">
        <v>1159</v>
      </c>
      <c r="P2508" s="10">
        <v>1552</v>
      </c>
      <c r="Q2508" t="str">
        <f>VLOOKUP(I2508,'CoC Range'!A$2:B$4899,2,FALSE())</f>
        <v>TN-506</v>
      </c>
      <c r="R2508">
        <f>IF(VLOOKUP(Q2508,'CoC Range'!B$2:C$4899,2,FALSE())="",1,0.5)</f>
        <v>1</v>
      </c>
    </row>
    <row r="2509" spans="1:18" ht="14.25" customHeight="1" x14ac:dyDescent="0.35">
      <c r="A2509" t="s">
        <v>15162</v>
      </c>
      <c r="B2509" t="s">
        <v>15163</v>
      </c>
      <c r="C2509" t="s">
        <v>9679</v>
      </c>
      <c r="D2509" t="s">
        <v>7356</v>
      </c>
      <c r="F2509">
        <v>1</v>
      </c>
      <c r="G2509" t="s">
        <v>9680</v>
      </c>
      <c r="H2509" t="s">
        <v>15363</v>
      </c>
      <c r="I2509">
        <v>47153</v>
      </c>
      <c r="J2509">
        <v>16065</v>
      </c>
      <c r="K2509">
        <v>16065</v>
      </c>
      <c r="L2509" s="10">
        <v>1211</v>
      </c>
      <c r="M2509" s="10">
        <v>1263</v>
      </c>
      <c r="N2509" s="10">
        <v>1390</v>
      </c>
      <c r="O2509" s="10">
        <v>1734</v>
      </c>
      <c r="P2509" s="10">
        <v>1853</v>
      </c>
      <c r="Q2509" t="str">
        <f>VLOOKUP(I2509,'CoC Range'!A$2:B$4899,2,FALSE())</f>
        <v>TN-500</v>
      </c>
      <c r="R2509">
        <f>IF(VLOOKUP(Q2509,'CoC Range'!B$2:C$4899,2,FALSE())="",1,0.5)</f>
        <v>0.5</v>
      </c>
    </row>
    <row r="2510" spans="1:18" ht="14.25" customHeight="1" x14ac:dyDescent="0.35">
      <c r="A2510" t="s">
        <v>15162</v>
      </c>
      <c r="B2510" t="s">
        <v>15163</v>
      </c>
      <c r="C2510" t="s">
        <v>15364</v>
      </c>
      <c r="D2510" t="s">
        <v>3666</v>
      </c>
      <c r="F2510">
        <v>0</v>
      </c>
      <c r="G2510" t="s">
        <v>15365</v>
      </c>
      <c r="H2510" t="s">
        <v>15366</v>
      </c>
      <c r="I2510">
        <v>47155</v>
      </c>
      <c r="J2510">
        <v>98455</v>
      </c>
      <c r="K2510">
        <v>98455</v>
      </c>
      <c r="L2510" s="10">
        <v>883</v>
      </c>
      <c r="M2510" s="10">
        <v>973</v>
      </c>
      <c r="N2510" s="10">
        <v>1159</v>
      </c>
      <c r="O2510" s="10">
        <v>1522</v>
      </c>
      <c r="P2510" s="10">
        <v>1535</v>
      </c>
      <c r="Q2510" t="str">
        <f>VLOOKUP(I2510,'CoC Range'!A$2:B$4899,2,FALSE())</f>
        <v>TN-512</v>
      </c>
      <c r="R2510">
        <f>IF(VLOOKUP(Q2510,'CoC Range'!B$2:C$4899,2,FALSE())="",1,0.5)</f>
        <v>1</v>
      </c>
    </row>
    <row r="2511" spans="1:18" ht="14.25" customHeight="1" x14ac:dyDescent="0.35">
      <c r="A2511" t="s">
        <v>15162</v>
      </c>
      <c r="B2511" t="s">
        <v>15163</v>
      </c>
      <c r="C2511" t="s">
        <v>8889</v>
      </c>
      <c r="D2511" t="s">
        <v>3443</v>
      </c>
      <c r="F2511">
        <v>1</v>
      </c>
      <c r="G2511" t="s">
        <v>8890</v>
      </c>
      <c r="H2511" t="s">
        <v>15367</v>
      </c>
      <c r="I2511">
        <v>47157</v>
      </c>
      <c r="J2511">
        <v>926440</v>
      </c>
      <c r="K2511">
        <v>926440</v>
      </c>
      <c r="L2511" s="10">
        <v>1060</v>
      </c>
      <c r="M2511" s="10">
        <v>1154</v>
      </c>
      <c r="N2511" s="10">
        <v>1274</v>
      </c>
      <c r="O2511" s="10">
        <v>1683</v>
      </c>
      <c r="P2511" s="10">
        <v>1959</v>
      </c>
      <c r="Q2511" t="str">
        <f>VLOOKUP(I2511,'CoC Range'!A$2:B$4899,2,FALSE())</f>
        <v>TN-501</v>
      </c>
      <c r="R2511">
        <f>IF(VLOOKUP(Q2511,'CoC Range'!B$2:C$4899,2,FALSE())="",1,0.5)</f>
        <v>0.5</v>
      </c>
    </row>
    <row r="2512" spans="1:18" ht="14.25" customHeight="1" x14ac:dyDescent="0.35">
      <c r="A2512" t="s">
        <v>15162</v>
      </c>
      <c r="B2512" t="s">
        <v>15163</v>
      </c>
      <c r="C2512" t="s">
        <v>15368</v>
      </c>
      <c r="D2512" t="s">
        <v>4991</v>
      </c>
      <c r="F2512">
        <v>1</v>
      </c>
      <c r="G2512" t="s">
        <v>15369</v>
      </c>
      <c r="H2512" t="s">
        <v>15370</v>
      </c>
      <c r="I2512">
        <v>47159</v>
      </c>
      <c r="J2512">
        <v>20034</v>
      </c>
      <c r="K2512">
        <v>20034</v>
      </c>
      <c r="L2512" s="10">
        <v>796</v>
      </c>
      <c r="M2512" s="10">
        <v>801</v>
      </c>
      <c r="N2512" s="10">
        <v>1051</v>
      </c>
      <c r="O2512" s="10">
        <v>1368</v>
      </c>
      <c r="P2512" s="10">
        <v>1392</v>
      </c>
      <c r="Q2512" t="str">
        <f>VLOOKUP(I2512,'CoC Range'!A$2:B$4899,2,FALSE())</f>
        <v>TN-506</v>
      </c>
      <c r="R2512">
        <f>IF(VLOOKUP(Q2512,'CoC Range'!B$2:C$4899,2,FALSE())="",1,0.5)</f>
        <v>1</v>
      </c>
    </row>
    <row r="2513" spans="1:18" ht="14.25" customHeight="1" x14ac:dyDescent="0.35">
      <c r="A2513" t="s">
        <v>15162</v>
      </c>
      <c r="B2513" t="s">
        <v>15163</v>
      </c>
      <c r="C2513" t="s">
        <v>15371</v>
      </c>
      <c r="D2513" t="s">
        <v>4269</v>
      </c>
      <c r="F2513">
        <v>1</v>
      </c>
      <c r="G2513" t="s">
        <v>15372</v>
      </c>
      <c r="H2513" t="s">
        <v>15373</v>
      </c>
      <c r="I2513">
        <v>47161</v>
      </c>
      <c r="J2513">
        <v>13724</v>
      </c>
      <c r="K2513">
        <v>13724</v>
      </c>
      <c r="L2513" s="10">
        <v>692</v>
      </c>
      <c r="M2513" s="10">
        <v>815</v>
      </c>
      <c r="N2513" s="10">
        <v>1004</v>
      </c>
      <c r="O2513" s="10">
        <v>1396</v>
      </c>
      <c r="P2513" s="10">
        <v>1684</v>
      </c>
      <c r="Q2513" t="str">
        <f>VLOOKUP(I2513,'CoC Range'!A$2:B$4899,2,FALSE())</f>
        <v>TN-507</v>
      </c>
      <c r="R2513">
        <f>IF(VLOOKUP(Q2513,'CoC Range'!B$2:C$4899,2,FALSE())="",1,0.5)</f>
        <v>0.5</v>
      </c>
    </row>
    <row r="2514" spans="1:18" ht="14.25" customHeight="1" x14ac:dyDescent="0.35">
      <c r="A2514" t="s">
        <v>15162</v>
      </c>
      <c r="B2514" t="s">
        <v>15163</v>
      </c>
      <c r="C2514" t="s">
        <v>15261</v>
      </c>
      <c r="D2514" t="s">
        <v>4675</v>
      </c>
      <c r="F2514">
        <v>1</v>
      </c>
      <c r="G2514" t="s">
        <v>15262</v>
      </c>
      <c r="H2514" t="s">
        <v>15374</v>
      </c>
      <c r="I2514">
        <v>47163</v>
      </c>
      <c r="J2514">
        <v>158722</v>
      </c>
      <c r="K2514">
        <v>158722</v>
      </c>
      <c r="L2514" s="10">
        <v>720</v>
      </c>
      <c r="M2514" s="10">
        <v>818</v>
      </c>
      <c r="N2514" s="10">
        <v>1044</v>
      </c>
      <c r="O2514" s="10">
        <v>1338</v>
      </c>
      <c r="P2514" s="10">
        <v>1464</v>
      </c>
      <c r="Q2514" t="str">
        <f>VLOOKUP(I2514,'CoC Range'!A$2:B$4899,2,FALSE())</f>
        <v>TN-509</v>
      </c>
      <c r="R2514">
        <f>IF(VLOOKUP(Q2514,'CoC Range'!B$2:C$4899,2,FALSE())="",1,0.5)</f>
        <v>1</v>
      </c>
    </row>
    <row r="2515" spans="1:18" ht="14.25" customHeight="1" x14ac:dyDescent="0.35">
      <c r="A2515" t="s">
        <v>15162</v>
      </c>
      <c r="B2515" t="s">
        <v>15163</v>
      </c>
      <c r="C2515" t="s">
        <v>15183</v>
      </c>
      <c r="D2515" t="s">
        <v>4999</v>
      </c>
      <c r="F2515">
        <v>1</v>
      </c>
      <c r="G2515" t="s">
        <v>15184</v>
      </c>
      <c r="H2515" t="s">
        <v>15375</v>
      </c>
      <c r="I2515">
        <v>47165</v>
      </c>
      <c r="J2515">
        <v>196845</v>
      </c>
      <c r="K2515">
        <v>196845</v>
      </c>
      <c r="L2515" s="10">
        <v>1507</v>
      </c>
      <c r="M2515" s="10">
        <v>1578</v>
      </c>
      <c r="N2515" s="10">
        <v>1730</v>
      </c>
      <c r="O2515" s="10">
        <v>2211</v>
      </c>
      <c r="P2515" s="10">
        <v>2696</v>
      </c>
      <c r="Q2515" t="str">
        <f>VLOOKUP(I2515,'CoC Range'!A$2:B$4899,2,FALSE())</f>
        <v>TN-503</v>
      </c>
      <c r="R2515">
        <f>IF(VLOOKUP(Q2515,'CoC Range'!B$2:C$4899,2,FALSE())="",1,0.5)</f>
        <v>1</v>
      </c>
    </row>
    <row r="2516" spans="1:18" ht="14.25" customHeight="1" x14ac:dyDescent="0.35">
      <c r="A2516" t="s">
        <v>15162</v>
      </c>
      <c r="B2516" t="s">
        <v>15163</v>
      </c>
      <c r="C2516" t="s">
        <v>8889</v>
      </c>
      <c r="D2516" t="s">
        <v>4681</v>
      </c>
      <c r="F2516">
        <v>1</v>
      </c>
      <c r="G2516" t="s">
        <v>8890</v>
      </c>
      <c r="H2516" t="s">
        <v>15376</v>
      </c>
      <c r="I2516">
        <v>47167</v>
      </c>
      <c r="J2516">
        <v>61116</v>
      </c>
      <c r="K2516">
        <v>61116</v>
      </c>
      <c r="L2516" s="10">
        <v>1060</v>
      </c>
      <c r="M2516" s="10">
        <v>1154</v>
      </c>
      <c r="N2516" s="10">
        <v>1274</v>
      </c>
      <c r="O2516" s="10">
        <v>1683</v>
      </c>
      <c r="P2516" s="10">
        <v>1959</v>
      </c>
      <c r="Q2516" t="str">
        <f>VLOOKUP(I2516,'CoC Range'!A$2:B$4899,2,FALSE())</f>
        <v>TN-507</v>
      </c>
      <c r="R2516">
        <f>IF(VLOOKUP(Q2516,'CoC Range'!B$2:C$4899,2,FALSE())="",1,0.5)</f>
        <v>0.5</v>
      </c>
    </row>
    <row r="2517" spans="1:18" ht="14.25" customHeight="1" x14ac:dyDescent="0.35">
      <c r="A2517" t="s">
        <v>15162</v>
      </c>
      <c r="B2517" t="s">
        <v>15163</v>
      </c>
      <c r="C2517" t="s">
        <v>15183</v>
      </c>
      <c r="D2517" t="s">
        <v>7365</v>
      </c>
      <c r="F2517">
        <v>1</v>
      </c>
      <c r="G2517" t="s">
        <v>15184</v>
      </c>
      <c r="H2517" t="s">
        <v>15377</v>
      </c>
      <c r="I2517">
        <v>47169</v>
      </c>
      <c r="J2517">
        <v>11596</v>
      </c>
      <c r="K2517">
        <v>11596</v>
      </c>
      <c r="L2517" s="10">
        <v>1507</v>
      </c>
      <c r="M2517" s="10">
        <v>1578</v>
      </c>
      <c r="N2517" s="10">
        <v>1730</v>
      </c>
      <c r="O2517" s="10">
        <v>2211</v>
      </c>
      <c r="P2517" s="10">
        <v>2696</v>
      </c>
      <c r="Q2517" t="str">
        <f>VLOOKUP(I2517,'CoC Range'!A$2:B$4899,2,FALSE())</f>
        <v>TN-503</v>
      </c>
      <c r="R2517">
        <f>IF(VLOOKUP(Q2517,'CoC Range'!B$2:C$4899,2,FALSE())="",1,0.5)</f>
        <v>1</v>
      </c>
    </row>
    <row r="2518" spans="1:18" ht="14.25" customHeight="1" x14ac:dyDescent="0.35">
      <c r="A2518" t="s">
        <v>15162</v>
      </c>
      <c r="B2518" t="s">
        <v>15163</v>
      </c>
      <c r="C2518" t="s">
        <v>15189</v>
      </c>
      <c r="D2518" t="s">
        <v>7367</v>
      </c>
      <c r="F2518">
        <v>1</v>
      </c>
      <c r="G2518" t="s">
        <v>15190</v>
      </c>
      <c r="H2518" t="s">
        <v>15378</v>
      </c>
      <c r="I2518">
        <v>47171</v>
      </c>
      <c r="J2518">
        <v>17845</v>
      </c>
      <c r="K2518">
        <v>17845</v>
      </c>
      <c r="L2518" s="10">
        <v>887</v>
      </c>
      <c r="M2518" s="10">
        <v>893</v>
      </c>
      <c r="N2518" s="10">
        <v>1132</v>
      </c>
      <c r="O2518" s="10">
        <v>1398</v>
      </c>
      <c r="P2518" s="10">
        <v>1548</v>
      </c>
      <c r="Q2518" t="str">
        <f>VLOOKUP(I2518,'CoC Range'!A$2:B$4899,2,FALSE())</f>
        <v>TN-509</v>
      </c>
      <c r="R2518">
        <f>IF(VLOOKUP(Q2518,'CoC Range'!B$2:C$4899,2,FALSE())="",1,0.5)</f>
        <v>1</v>
      </c>
    </row>
    <row r="2519" spans="1:18" ht="14.25" customHeight="1" x14ac:dyDescent="0.35">
      <c r="A2519" t="s">
        <v>15162</v>
      </c>
      <c r="B2519" t="s">
        <v>15163</v>
      </c>
      <c r="C2519" t="s">
        <v>15164</v>
      </c>
      <c r="D2519" t="s">
        <v>3672</v>
      </c>
      <c r="F2519">
        <v>1</v>
      </c>
      <c r="G2519" t="s">
        <v>15165</v>
      </c>
      <c r="H2519" t="s">
        <v>15379</v>
      </c>
      <c r="I2519">
        <v>47173</v>
      </c>
      <c r="J2519">
        <v>19860</v>
      </c>
      <c r="K2519">
        <v>19860</v>
      </c>
      <c r="L2519" s="10">
        <v>1177</v>
      </c>
      <c r="M2519" s="10">
        <v>1184</v>
      </c>
      <c r="N2519" s="10">
        <v>1471</v>
      </c>
      <c r="O2519" s="10">
        <v>1864</v>
      </c>
      <c r="P2519" s="10">
        <v>2172</v>
      </c>
      <c r="Q2519" t="str">
        <f>VLOOKUP(I2519,'CoC Range'!A$2:B$4899,2,FALSE())</f>
        <v>TN-512</v>
      </c>
      <c r="R2519">
        <f>IF(VLOOKUP(Q2519,'CoC Range'!B$2:C$4899,2,FALSE())="",1,0.5)</f>
        <v>1</v>
      </c>
    </row>
    <row r="2520" spans="1:18" ht="14.25" customHeight="1" x14ac:dyDescent="0.35">
      <c r="A2520" t="s">
        <v>15162</v>
      </c>
      <c r="B2520" t="s">
        <v>15163</v>
      </c>
      <c r="C2520" t="s">
        <v>15380</v>
      </c>
      <c r="D2520" t="s">
        <v>3674</v>
      </c>
      <c r="F2520">
        <v>0</v>
      </c>
      <c r="G2520" t="s">
        <v>15381</v>
      </c>
      <c r="H2520" t="s">
        <v>15382</v>
      </c>
      <c r="I2520">
        <v>47175</v>
      </c>
      <c r="J2520">
        <v>6182</v>
      </c>
      <c r="K2520">
        <v>6182</v>
      </c>
      <c r="L2520" s="10">
        <v>700</v>
      </c>
      <c r="M2520" s="10">
        <v>705</v>
      </c>
      <c r="N2520" s="10">
        <v>925</v>
      </c>
      <c r="O2520" s="10">
        <v>1198</v>
      </c>
      <c r="P2520" s="10">
        <v>1289</v>
      </c>
      <c r="Q2520" t="str">
        <f>VLOOKUP(I2520,'CoC Range'!A$2:B$4899,2,FALSE())</f>
        <v>TN-506</v>
      </c>
      <c r="R2520">
        <f>IF(VLOOKUP(Q2520,'CoC Range'!B$2:C$4899,2,FALSE())="",1,0.5)</f>
        <v>1</v>
      </c>
    </row>
    <row r="2521" spans="1:18" ht="14.25" customHeight="1" x14ac:dyDescent="0.35">
      <c r="A2521" t="s">
        <v>15162</v>
      </c>
      <c r="B2521" t="s">
        <v>15163</v>
      </c>
      <c r="C2521" t="s">
        <v>15383</v>
      </c>
      <c r="D2521" t="s">
        <v>4306</v>
      </c>
      <c r="F2521">
        <v>0</v>
      </c>
      <c r="G2521" t="s">
        <v>15384</v>
      </c>
      <c r="H2521" t="s">
        <v>15385</v>
      </c>
      <c r="I2521">
        <v>47177</v>
      </c>
      <c r="J2521">
        <v>41163</v>
      </c>
      <c r="K2521">
        <v>41163</v>
      </c>
      <c r="L2521" s="10">
        <v>730</v>
      </c>
      <c r="M2521" s="10">
        <v>735</v>
      </c>
      <c r="N2521" s="10">
        <v>964</v>
      </c>
      <c r="O2521" s="10">
        <v>1156</v>
      </c>
      <c r="P2521" s="10">
        <v>1276</v>
      </c>
      <c r="Q2521" t="str">
        <f>VLOOKUP(I2521,'CoC Range'!A$2:B$4899,2,FALSE())</f>
        <v>TN-506</v>
      </c>
      <c r="R2521">
        <f>IF(VLOOKUP(Q2521,'CoC Range'!B$2:C$4899,2,FALSE())="",1,0.5)</f>
        <v>1</v>
      </c>
    </row>
    <row r="2522" spans="1:18" ht="14.25" customHeight="1" x14ac:dyDescent="0.35">
      <c r="A2522" t="s">
        <v>15162</v>
      </c>
      <c r="B2522" t="s">
        <v>15163</v>
      </c>
      <c r="C2522" t="s">
        <v>15189</v>
      </c>
      <c r="D2522" t="s">
        <v>3455</v>
      </c>
      <c r="F2522">
        <v>1</v>
      </c>
      <c r="G2522" t="s">
        <v>15190</v>
      </c>
      <c r="H2522" t="s">
        <v>15386</v>
      </c>
      <c r="I2522">
        <v>47179</v>
      </c>
      <c r="J2522">
        <v>133282</v>
      </c>
      <c r="K2522">
        <v>133282</v>
      </c>
      <c r="L2522" s="10">
        <v>887</v>
      </c>
      <c r="M2522" s="10">
        <v>893</v>
      </c>
      <c r="N2522" s="10">
        <v>1132</v>
      </c>
      <c r="O2522" s="10">
        <v>1398</v>
      </c>
      <c r="P2522" s="10">
        <v>1548</v>
      </c>
      <c r="Q2522" t="str">
        <f>VLOOKUP(I2522,'CoC Range'!A$2:B$4899,2,FALSE())</f>
        <v>TN-509</v>
      </c>
      <c r="R2522">
        <f>IF(VLOOKUP(Q2522,'CoC Range'!B$2:C$4899,2,FALSE())="",1,0.5)</f>
        <v>1</v>
      </c>
    </row>
    <row r="2523" spans="1:18" ht="14.25" customHeight="1" x14ac:dyDescent="0.35">
      <c r="A2523" t="s">
        <v>15162</v>
      </c>
      <c r="B2523" t="s">
        <v>15163</v>
      </c>
      <c r="C2523" t="s">
        <v>15387</v>
      </c>
      <c r="D2523" t="s">
        <v>4309</v>
      </c>
      <c r="F2523">
        <v>0</v>
      </c>
      <c r="G2523" t="s">
        <v>15388</v>
      </c>
      <c r="H2523" t="s">
        <v>15389</v>
      </c>
      <c r="I2523">
        <v>47181</v>
      </c>
      <c r="J2523">
        <v>16325</v>
      </c>
      <c r="K2523">
        <v>16325</v>
      </c>
      <c r="L2523" s="10">
        <v>700</v>
      </c>
      <c r="M2523" s="10">
        <v>705</v>
      </c>
      <c r="N2523" s="10">
        <v>925</v>
      </c>
      <c r="O2523" s="10">
        <v>1109</v>
      </c>
      <c r="P2523" s="10">
        <v>1289</v>
      </c>
      <c r="Q2523" t="str">
        <f>VLOOKUP(I2523,'CoC Range'!A$2:B$4899,2,FALSE())</f>
        <v>TN-503</v>
      </c>
      <c r="R2523">
        <f>IF(VLOOKUP(Q2523,'CoC Range'!B$2:C$4899,2,FALSE())="",1,0.5)</f>
        <v>1</v>
      </c>
    </row>
    <row r="2524" spans="1:18" ht="14.25" customHeight="1" x14ac:dyDescent="0.35">
      <c r="A2524" t="s">
        <v>15162</v>
      </c>
      <c r="B2524" t="s">
        <v>15163</v>
      </c>
      <c r="C2524" t="s">
        <v>15390</v>
      </c>
      <c r="D2524" t="s">
        <v>7374</v>
      </c>
      <c r="F2524">
        <v>0</v>
      </c>
      <c r="G2524" t="s">
        <v>15391</v>
      </c>
      <c r="H2524" t="s">
        <v>15392</v>
      </c>
      <c r="I2524">
        <v>47183</v>
      </c>
      <c r="J2524">
        <v>32946</v>
      </c>
      <c r="K2524">
        <v>32946</v>
      </c>
      <c r="L2524" s="10">
        <v>705</v>
      </c>
      <c r="M2524" s="10">
        <v>710</v>
      </c>
      <c r="N2524" s="10">
        <v>925</v>
      </c>
      <c r="O2524" s="10">
        <v>1119</v>
      </c>
      <c r="P2524" s="10">
        <v>1552</v>
      </c>
      <c r="Q2524" t="str">
        <f>VLOOKUP(I2524,'CoC Range'!A$2:B$4899,2,FALSE())</f>
        <v>TN-507</v>
      </c>
      <c r="R2524">
        <f>IF(VLOOKUP(Q2524,'CoC Range'!B$2:C$4899,2,FALSE())="",1,0.5)</f>
        <v>0.5</v>
      </c>
    </row>
    <row r="2525" spans="1:18" ht="14.25" customHeight="1" x14ac:dyDescent="0.35">
      <c r="A2525" t="s">
        <v>15162</v>
      </c>
      <c r="B2525" t="s">
        <v>15163</v>
      </c>
      <c r="C2525" t="s">
        <v>15393</v>
      </c>
      <c r="D2525" t="s">
        <v>3677</v>
      </c>
      <c r="F2525">
        <v>0</v>
      </c>
      <c r="G2525" t="s">
        <v>15394</v>
      </c>
      <c r="H2525" t="s">
        <v>15395</v>
      </c>
      <c r="I2525">
        <v>47185</v>
      </c>
      <c r="J2525">
        <v>27420</v>
      </c>
      <c r="K2525">
        <v>27420</v>
      </c>
      <c r="L2525" s="10">
        <v>751</v>
      </c>
      <c r="M2525" s="10">
        <v>756</v>
      </c>
      <c r="N2525" s="10">
        <v>992</v>
      </c>
      <c r="O2525" s="10">
        <v>1240</v>
      </c>
      <c r="P2525" s="10">
        <v>1579</v>
      </c>
      <c r="Q2525" t="str">
        <f>VLOOKUP(I2525,'CoC Range'!A$2:B$4899,2,FALSE())</f>
        <v>TN-506</v>
      </c>
      <c r="R2525">
        <f>IF(VLOOKUP(Q2525,'CoC Range'!B$2:C$4899,2,FALSE())="",1,0.5)</f>
        <v>1</v>
      </c>
    </row>
    <row r="2526" spans="1:18" ht="14.25" customHeight="1" x14ac:dyDescent="0.35">
      <c r="A2526" t="s">
        <v>15162</v>
      </c>
      <c r="B2526" t="s">
        <v>15163</v>
      </c>
      <c r="C2526" t="s">
        <v>15183</v>
      </c>
      <c r="D2526" t="s">
        <v>4562</v>
      </c>
      <c r="F2526">
        <v>1</v>
      </c>
      <c r="G2526" t="s">
        <v>15184</v>
      </c>
      <c r="H2526" t="s">
        <v>15396</v>
      </c>
      <c r="I2526">
        <v>47187</v>
      </c>
      <c r="J2526">
        <v>248897</v>
      </c>
      <c r="K2526">
        <v>248897</v>
      </c>
      <c r="L2526" s="10">
        <v>1507</v>
      </c>
      <c r="M2526" s="10">
        <v>1578</v>
      </c>
      <c r="N2526" s="10">
        <v>1730</v>
      </c>
      <c r="O2526" s="10">
        <v>2211</v>
      </c>
      <c r="P2526" s="10">
        <v>2696</v>
      </c>
      <c r="Q2526" t="str">
        <f>VLOOKUP(I2526,'CoC Range'!A$2:B$4899,2,FALSE())</f>
        <v>TN-503</v>
      </c>
      <c r="R2526">
        <f>IF(VLOOKUP(Q2526,'CoC Range'!B$2:C$4899,2,FALSE())="",1,0.5)</f>
        <v>1</v>
      </c>
    </row>
    <row r="2527" spans="1:18" ht="14.25" customHeight="1" x14ac:dyDescent="0.35">
      <c r="A2527" t="s">
        <v>15162</v>
      </c>
      <c r="B2527" t="s">
        <v>15163</v>
      </c>
      <c r="C2527" t="s">
        <v>15183</v>
      </c>
      <c r="D2527" t="s">
        <v>5011</v>
      </c>
      <c r="F2527">
        <v>1</v>
      </c>
      <c r="G2527" t="s">
        <v>15184</v>
      </c>
      <c r="H2527" t="s">
        <v>15397</v>
      </c>
      <c r="I2527">
        <v>47189</v>
      </c>
      <c r="J2527">
        <v>149096</v>
      </c>
      <c r="K2527">
        <v>149096</v>
      </c>
      <c r="L2527" s="10">
        <v>1507</v>
      </c>
      <c r="M2527" s="10">
        <v>1578</v>
      </c>
      <c r="N2527" s="10">
        <v>1730</v>
      </c>
      <c r="O2527" s="10">
        <v>2211</v>
      </c>
      <c r="P2527" s="10">
        <v>2696</v>
      </c>
      <c r="Q2527" t="str">
        <f>VLOOKUP(I2527,'CoC Range'!A$2:B$4899,2,FALSE())</f>
        <v>TN-506</v>
      </c>
      <c r="R2527">
        <f>IF(VLOOKUP(Q2527,'CoC Range'!B$2:C$4899,2,FALSE())="",1,0.5)</f>
        <v>1</v>
      </c>
    </row>
    <row r="2528" spans="1:18" ht="14.25" customHeight="1" x14ac:dyDescent="0.35">
      <c r="A2528" t="s">
        <v>15398</v>
      </c>
      <c r="B2528" t="s">
        <v>15399</v>
      </c>
      <c r="C2528" t="s">
        <v>15400</v>
      </c>
      <c r="D2528" t="s">
        <v>4846</v>
      </c>
      <c r="F2528">
        <v>0</v>
      </c>
      <c r="G2528" t="s">
        <v>15401</v>
      </c>
      <c r="H2528" t="s">
        <v>15402</v>
      </c>
      <c r="I2528">
        <v>48001</v>
      </c>
      <c r="J2528">
        <v>58077</v>
      </c>
      <c r="K2528">
        <v>58077</v>
      </c>
      <c r="L2528" s="10">
        <v>895</v>
      </c>
      <c r="M2528" s="10">
        <v>901</v>
      </c>
      <c r="N2528" s="10">
        <v>1117</v>
      </c>
      <c r="O2528" s="10">
        <v>1339</v>
      </c>
      <c r="P2528" s="10">
        <v>1686</v>
      </c>
      <c r="Q2528" t="str">
        <f>VLOOKUP(I2528,'CoC Range'!A$2:B$4899,2,FALSE())</f>
        <v>TX-607</v>
      </c>
      <c r="R2528">
        <f>IF(VLOOKUP(Q2528,'CoC Range'!B$2:C$4899,2,FALSE())="",1,0.5)</f>
        <v>1</v>
      </c>
    </row>
    <row r="2529" spans="1:18" ht="14.25" customHeight="1" x14ac:dyDescent="0.35">
      <c r="A2529" t="s">
        <v>15398</v>
      </c>
      <c r="B2529" t="s">
        <v>15399</v>
      </c>
      <c r="C2529" t="s">
        <v>15403</v>
      </c>
      <c r="D2529" t="s">
        <v>7380</v>
      </c>
      <c r="F2529">
        <v>0</v>
      </c>
      <c r="G2529" t="s">
        <v>15404</v>
      </c>
      <c r="H2529" t="s">
        <v>15405</v>
      </c>
      <c r="I2529">
        <v>48003</v>
      </c>
      <c r="J2529">
        <v>18362</v>
      </c>
      <c r="K2529">
        <v>18362</v>
      </c>
      <c r="L2529" s="10">
        <v>1108</v>
      </c>
      <c r="M2529" s="10">
        <v>1300</v>
      </c>
      <c r="N2529" s="10">
        <v>1425</v>
      </c>
      <c r="O2529" s="10">
        <v>1709</v>
      </c>
      <c r="P2529" s="10">
        <v>2097</v>
      </c>
      <c r="Q2529" t="str">
        <f>VLOOKUP(I2529,'CoC Range'!A$2:B$4899,2,FALSE())</f>
        <v>TX-607</v>
      </c>
      <c r="R2529">
        <f>IF(VLOOKUP(Q2529,'CoC Range'!B$2:C$4899,2,FALSE())="",1,0.5)</f>
        <v>1</v>
      </c>
    </row>
    <row r="2530" spans="1:18" ht="14.25" customHeight="1" x14ac:dyDescent="0.35">
      <c r="A2530" t="s">
        <v>15398</v>
      </c>
      <c r="B2530" t="s">
        <v>15399</v>
      </c>
      <c r="C2530" t="s">
        <v>15406</v>
      </c>
      <c r="D2530" t="s">
        <v>7382</v>
      </c>
      <c r="F2530">
        <v>0</v>
      </c>
      <c r="G2530" t="s">
        <v>15407</v>
      </c>
      <c r="H2530" t="s">
        <v>15408</v>
      </c>
      <c r="I2530">
        <v>48005</v>
      </c>
      <c r="J2530">
        <v>86608</v>
      </c>
      <c r="K2530">
        <v>86608</v>
      </c>
      <c r="L2530" s="10">
        <v>876</v>
      </c>
      <c r="M2530" s="10">
        <v>892</v>
      </c>
      <c r="N2530" s="10">
        <v>1021</v>
      </c>
      <c r="O2530" s="10">
        <v>1365</v>
      </c>
      <c r="P2530" s="10">
        <v>1414</v>
      </c>
      <c r="Q2530" t="str">
        <f>VLOOKUP(I2530,'CoC Range'!A$2:B$4899,2,FALSE())</f>
        <v>TX-607</v>
      </c>
      <c r="R2530">
        <f>IF(VLOOKUP(Q2530,'CoC Range'!B$2:C$4899,2,FALSE())="",1,0.5)</f>
        <v>1</v>
      </c>
    </row>
    <row r="2531" spans="1:18" ht="14.25" customHeight="1" x14ac:dyDescent="0.35">
      <c r="A2531" t="s">
        <v>15398</v>
      </c>
      <c r="B2531" t="s">
        <v>15399</v>
      </c>
      <c r="C2531" t="s">
        <v>15409</v>
      </c>
      <c r="D2531" t="s">
        <v>7384</v>
      </c>
      <c r="F2531">
        <v>1</v>
      </c>
      <c r="G2531" t="s">
        <v>15410</v>
      </c>
      <c r="H2531" t="s">
        <v>15411</v>
      </c>
      <c r="I2531">
        <v>48007</v>
      </c>
      <c r="J2531">
        <v>24048</v>
      </c>
      <c r="K2531">
        <v>24048</v>
      </c>
      <c r="L2531" s="10">
        <v>1059</v>
      </c>
      <c r="M2531" s="10">
        <v>1072</v>
      </c>
      <c r="N2531" s="10">
        <v>1407</v>
      </c>
      <c r="O2531" s="10">
        <v>1910</v>
      </c>
      <c r="P2531" s="10">
        <v>2116</v>
      </c>
      <c r="Q2531" t="str">
        <f>VLOOKUP(I2531,'CoC Range'!A$2:B$4899,2,FALSE())</f>
        <v>TX-607</v>
      </c>
      <c r="R2531">
        <f>IF(VLOOKUP(Q2531,'CoC Range'!B$2:C$4899,2,FALSE())="",1,0.5)</f>
        <v>1</v>
      </c>
    </row>
    <row r="2532" spans="1:18" ht="14.25" customHeight="1" x14ac:dyDescent="0.35">
      <c r="A2532" t="s">
        <v>15398</v>
      </c>
      <c r="B2532" t="s">
        <v>15399</v>
      </c>
      <c r="C2532" t="s">
        <v>15412</v>
      </c>
      <c r="D2532" t="s">
        <v>7386</v>
      </c>
      <c r="F2532">
        <v>1</v>
      </c>
      <c r="G2532" t="s">
        <v>15413</v>
      </c>
      <c r="H2532" t="s">
        <v>15414</v>
      </c>
      <c r="I2532">
        <v>48009</v>
      </c>
      <c r="J2532">
        <v>8649</v>
      </c>
      <c r="K2532">
        <v>8649</v>
      </c>
      <c r="L2532" s="10">
        <v>831</v>
      </c>
      <c r="M2532" s="10">
        <v>925</v>
      </c>
      <c r="N2532" s="10">
        <v>1136</v>
      </c>
      <c r="O2532" s="10">
        <v>1553</v>
      </c>
      <c r="P2532" s="10">
        <v>1759</v>
      </c>
      <c r="Q2532" t="str">
        <f>VLOOKUP(I2532,'CoC Range'!A$2:B$4899,2,FALSE())</f>
        <v>TX-624</v>
      </c>
      <c r="R2532">
        <f>IF(VLOOKUP(Q2532,'CoC Range'!B$2:C$4899,2,FALSE())="",1,0.5)</f>
        <v>1</v>
      </c>
    </row>
    <row r="2533" spans="1:18" ht="14.25" customHeight="1" x14ac:dyDescent="0.35">
      <c r="A2533" t="s">
        <v>15398</v>
      </c>
      <c r="B2533" t="s">
        <v>15399</v>
      </c>
      <c r="C2533" t="s">
        <v>15415</v>
      </c>
      <c r="D2533" t="s">
        <v>6977</v>
      </c>
      <c r="F2533">
        <v>1</v>
      </c>
      <c r="G2533" t="s">
        <v>15416</v>
      </c>
      <c r="H2533" t="s">
        <v>15417</v>
      </c>
      <c r="I2533">
        <v>48011</v>
      </c>
      <c r="J2533">
        <v>1912</v>
      </c>
      <c r="K2533">
        <v>1912</v>
      </c>
      <c r="L2533" s="10">
        <v>778</v>
      </c>
      <c r="M2533" s="10">
        <v>903</v>
      </c>
      <c r="N2533" s="10">
        <v>1106</v>
      </c>
      <c r="O2533" s="10">
        <v>1503</v>
      </c>
      <c r="P2533" s="10">
        <v>1742</v>
      </c>
      <c r="Q2533" t="str">
        <f>VLOOKUP(I2533,'CoC Range'!A$2:B$4899,2,FALSE())</f>
        <v>TX-607</v>
      </c>
      <c r="R2533">
        <f>IF(VLOOKUP(Q2533,'CoC Range'!B$2:C$4899,2,FALSE())="",1,0.5)</f>
        <v>1</v>
      </c>
    </row>
    <row r="2534" spans="1:18" ht="14.25" customHeight="1" x14ac:dyDescent="0.35">
      <c r="A2534" t="s">
        <v>15398</v>
      </c>
      <c r="B2534" t="s">
        <v>15399</v>
      </c>
      <c r="C2534" t="s">
        <v>15418</v>
      </c>
      <c r="D2534" t="s">
        <v>7389</v>
      </c>
      <c r="F2534">
        <v>1</v>
      </c>
      <c r="G2534" t="s">
        <v>15419</v>
      </c>
      <c r="H2534" t="s">
        <v>15420</v>
      </c>
      <c r="I2534">
        <v>48013</v>
      </c>
      <c r="J2534">
        <v>49403</v>
      </c>
      <c r="K2534">
        <v>49403</v>
      </c>
      <c r="L2534" s="10">
        <v>831</v>
      </c>
      <c r="M2534" s="10">
        <v>1002</v>
      </c>
      <c r="N2534" s="10">
        <v>1098</v>
      </c>
      <c r="O2534" s="10">
        <v>1435</v>
      </c>
      <c r="P2534" s="10">
        <v>1454</v>
      </c>
      <c r="Q2534" t="str">
        <f>VLOOKUP(I2534,'CoC Range'!A$2:B$4899,2,FALSE())</f>
        <v>TX-607</v>
      </c>
      <c r="R2534">
        <f>IF(VLOOKUP(Q2534,'CoC Range'!B$2:C$4899,2,FALSE())="",1,0.5)</f>
        <v>1</v>
      </c>
    </row>
    <row r="2535" spans="1:18" ht="14.25" customHeight="1" x14ac:dyDescent="0.35">
      <c r="A2535" t="s">
        <v>15398</v>
      </c>
      <c r="B2535" t="s">
        <v>15399</v>
      </c>
      <c r="C2535" t="s">
        <v>15421</v>
      </c>
      <c r="D2535" t="s">
        <v>7391</v>
      </c>
      <c r="F2535">
        <v>1</v>
      </c>
      <c r="G2535" t="s">
        <v>15422</v>
      </c>
      <c r="H2535" t="s">
        <v>15423</v>
      </c>
      <c r="I2535">
        <v>48015</v>
      </c>
      <c r="J2535">
        <v>30406</v>
      </c>
      <c r="K2535">
        <v>30406</v>
      </c>
      <c r="L2535" s="10">
        <v>885</v>
      </c>
      <c r="M2535" s="10">
        <v>891</v>
      </c>
      <c r="N2535" s="10">
        <v>1095</v>
      </c>
      <c r="O2535" s="10">
        <v>1523</v>
      </c>
      <c r="P2535" s="10">
        <v>1837</v>
      </c>
      <c r="Q2535" t="str">
        <f>VLOOKUP(I2535,'CoC Range'!A$2:B$4899,2,FALSE())</f>
        <v>TX-607</v>
      </c>
      <c r="R2535">
        <f>IF(VLOOKUP(Q2535,'CoC Range'!B$2:C$4899,2,FALSE())="",1,0.5)</f>
        <v>1</v>
      </c>
    </row>
    <row r="2536" spans="1:18" ht="14.25" customHeight="1" x14ac:dyDescent="0.35">
      <c r="A2536" t="s">
        <v>15398</v>
      </c>
      <c r="B2536" t="s">
        <v>15399</v>
      </c>
      <c r="C2536" t="s">
        <v>15424</v>
      </c>
      <c r="D2536" t="s">
        <v>7393</v>
      </c>
      <c r="F2536">
        <v>0</v>
      </c>
      <c r="G2536" t="s">
        <v>15425</v>
      </c>
      <c r="H2536" t="s">
        <v>15426</v>
      </c>
      <c r="I2536">
        <v>48017</v>
      </c>
      <c r="J2536">
        <v>6902</v>
      </c>
      <c r="K2536">
        <v>6902</v>
      </c>
      <c r="L2536" s="10">
        <v>756</v>
      </c>
      <c r="M2536" s="10">
        <v>778</v>
      </c>
      <c r="N2536" s="10">
        <v>973</v>
      </c>
      <c r="O2536" s="10">
        <v>1266</v>
      </c>
      <c r="P2536" s="10">
        <v>1432</v>
      </c>
      <c r="Q2536" t="str">
        <f>VLOOKUP(I2536,'CoC Range'!A$2:B$4899,2,FALSE())</f>
        <v>TX-607</v>
      </c>
      <c r="R2536">
        <f>IF(VLOOKUP(Q2536,'CoC Range'!B$2:C$4899,2,FALSE())="",1,0.5)</f>
        <v>1</v>
      </c>
    </row>
    <row r="2537" spans="1:18" ht="14.25" customHeight="1" x14ac:dyDescent="0.35">
      <c r="A2537" t="s">
        <v>15398</v>
      </c>
      <c r="B2537" t="s">
        <v>15399</v>
      </c>
      <c r="C2537" t="s">
        <v>15427</v>
      </c>
      <c r="D2537" t="s">
        <v>7395</v>
      </c>
      <c r="F2537">
        <v>1</v>
      </c>
      <c r="G2537" t="s">
        <v>15428</v>
      </c>
      <c r="H2537" t="s">
        <v>15429</v>
      </c>
      <c r="I2537">
        <v>48019</v>
      </c>
      <c r="J2537">
        <v>21182</v>
      </c>
      <c r="K2537">
        <v>21182</v>
      </c>
      <c r="L2537" s="10">
        <v>1077</v>
      </c>
      <c r="M2537" s="10">
        <v>1177</v>
      </c>
      <c r="N2537" s="10">
        <v>1426</v>
      </c>
      <c r="O2537" s="10">
        <v>1830</v>
      </c>
      <c r="P2537" s="10">
        <v>2132</v>
      </c>
      <c r="Q2537" t="str">
        <f>VLOOKUP(I2537,'CoC Range'!A$2:B$4899,2,FALSE())</f>
        <v>TX-607</v>
      </c>
      <c r="R2537">
        <f>IF(VLOOKUP(Q2537,'CoC Range'!B$2:C$4899,2,FALSE())="",1,0.5)</f>
        <v>1</v>
      </c>
    </row>
    <row r="2538" spans="1:18" ht="14.25" customHeight="1" x14ac:dyDescent="0.35">
      <c r="A2538" t="s">
        <v>15398</v>
      </c>
      <c r="B2538" t="s">
        <v>15399</v>
      </c>
      <c r="C2538" t="s">
        <v>15430</v>
      </c>
      <c r="D2538" t="s">
        <v>7397</v>
      </c>
      <c r="F2538">
        <v>1</v>
      </c>
      <c r="G2538" t="s">
        <v>15431</v>
      </c>
      <c r="H2538" t="s">
        <v>15432</v>
      </c>
      <c r="I2538">
        <v>48021</v>
      </c>
      <c r="J2538">
        <v>98435</v>
      </c>
      <c r="K2538">
        <v>98435</v>
      </c>
      <c r="L2538" s="10">
        <v>1474</v>
      </c>
      <c r="M2538" s="10">
        <v>1562</v>
      </c>
      <c r="N2538" s="10">
        <v>1852</v>
      </c>
      <c r="O2538" s="10">
        <v>2347</v>
      </c>
      <c r="P2538" s="10">
        <v>2760</v>
      </c>
      <c r="Q2538" t="str">
        <f>VLOOKUP(I2538,'CoC Range'!A$2:B$4899,2,FALSE())</f>
        <v>TX-607</v>
      </c>
      <c r="R2538">
        <f>IF(VLOOKUP(Q2538,'CoC Range'!B$2:C$4899,2,FALSE())="",1,0.5)</f>
        <v>1</v>
      </c>
    </row>
    <row r="2539" spans="1:18" ht="14.25" customHeight="1" x14ac:dyDescent="0.35">
      <c r="A2539" t="s">
        <v>15398</v>
      </c>
      <c r="B2539" t="s">
        <v>15399</v>
      </c>
      <c r="C2539" t="s">
        <v>15433</v>
      </c>
      <c r="D2539" t="s">
        <v>7399</v>
      </c>
      <c r="F2539">
        <v>0</v>
      </c>
      <c r="G2539" t="s">
        <v>15434</v>
      </c>
      <c r="H2539" t="s">
        <v>15435</v>
      </c>
      <c r="I2539">
        <v>48023</v>
      </c>
      <c r="J2539">
        <v>3475</v>
      </c>
      <c r="K2539">
        <v>3475</v>
      </c>
      <c r="L2539" s="10">
        <v>737</v>
      </c>
      <c r="M2539" s="10">
        <v>742</v>
      </c>
      <c r="N2539" s="10">
        <v>973</v>
      </c>
      <c r="O2539" s="10">
        <v>1353</v>
      </c>
      <c r="P2539" s="10">
        <v>1432</v>
      </c>
      <c r="Q2539" t="str">
        <f>VLOOKUP(I2539,'CoC Range'!A$2:B$4899,2,FALSE())</f>
        <v>TX-624</v>
      </c>
      <c r="R2539">
        <f>IF(VLOOKUP(Q2539,'CoC Range'!B$2:C$4899,2,FALSE())="",1,0.5)</f>
        <v>1</v>
      </c>
    </row>
    <row r="2540" spans="1:18" ht="14.25" customHeight="1" x14ac:dyDescent="0.35">
      <c r="A2540" t="s">
        <v>15398</v>
      </c>
      <c r="B2540" t="s">
        <v>15399</v>
      </c>
      <c r="C2540" t="s">
        <v>15436</v>
      </c>
      <c r="D2540" t="s">
        <v>7401</v>
      </c>
      <c r="F2540">
        <v>0</v>
      </c>
      <c r="G2540" t="s">
        <v>15437</v>
      </c>
      <c r="H2540" t="s">
        <v>15438</v>
      </c>
      <c r="I2540">
        <v>48025</v>
      </c>
      <c r="J2540">
        <v>30977</v>
      </c>
      <c r="K2540">
        <v>30977</v>
      </c>
      <c r="L2540" s="10">
        <v>897</v>
      </c>
      <c r="M2540" s="10">
        <v>903</v>
      </c>
      <c r="N2540" s="10">
        <v>1185</v>
      </c>
      <c r="O2540" s="10">
        <v>1467</v>
      </c>
      <c r="P2540" s="10">
        <v>1569</v>
      </c>
      <c r="Q2540" t="str">
        <f>VLOOKUP(I2540,'CoC Range'!A$2:B$4899,2,FALSE())</f>
        <v>TX-607</v>
      </c>
      <c r="R2540">
        <f>IF(VLOOKUP(Q2540,'CoC Range'!B$2:C$4899,2,FALSE())="",1,0.5)</f>
        <v>1</v>
      </c>
    </row>
    <row r="2541" spans="1:18" ht="14.25" customHeight="1" x14ac:dyDescent="0.35">
      <c r="A2541" t="s">
        <v>15398</v>
      </c>
      <c r="B2541" t="s">
        <v>15399</v>
      </c>
      <c r="C2541" t="s">
        <v>15439</v>
      </c>
      <c r="D2541" t="s">
        <v>5026</v>
      </c>
      <c r="F2541">
        <v>1</v>
      </c>
      <c r="G2541" t="s">
        <v>15440</v>
      </c>
      <c r="H2541" t="s">
        <v>15441</v>
      </c>
      <c r="I2541">
        <v>48027</v>
      </c>
      <c r="J2541">
        <v>372821</v>
      </c>
      <c r="K2541">
        <v>372821</v>
      </c>
      <c r="L2541" s="10">
        <v>983</v>
      </c>
      <c r="M2541" s="10">
        <v>990</v>
      </c>
      <c r="N2541" s="10">
        <v>1233</v>
      </c>
      <c r="O2541" s="10">
        <v>1711</v>
      </c>
      <c r="P2541" s="10">
        <v>2068</v>
      </c>
      <c r="Q2541" t="str">
        <f>VLOOKUP(I2541,'CoC Range'!A$2:B$4899,2,FALSE())</f>
        <v>TX-607</v>
      </c>
      <c r="R2541">
        <f>IF(VLOOKUP(Q2541,'CoC Range'!B$2:C$4899,2,FALSE())="",1,0.5)</f>
        <v>1</v>
      </c>
    </row>
    <row r="2542" spans="1:18" ht="14.25" customHeight="1" x14ac:dyDescent="0.35">
      <c r="A2542" t="s">
        <v>15398</v>
      </c>
      <c r="B2542" t="s">
        <v>15399</v>
      </c>
      <c r="C2542" t="s">
        <v>15427</v>
      </c>
      <c r="D2542" t="s">
        <v>7404</v>
      </c>
      <c r="F2542">
        <v>1</v>
      </c>
      <c r="G2542" t="s">
        <v>15428</v>
      </c>
      <c r="H2542" t="s">
        <v>15442</v>
      </c>
      <c r="I2542">
        <v>48029</v>
      </c>
      <c r="J2542">
        <v>2014059</v>
      </c>
      <c r="K2542">
        <v>2014059</v>
      </c>
      <c r="L2542" s="10">
        <v>1077</v>
      </c>
      <c r="M2542" s="10">
        <v>1177</v>
      </c>
      <c r="N2542" s="10">
        <v>1426</v>
      </c>
      <c r="O2542" s="10">
        <v>1830</v>
      </c>
      <c r="P2542" s="10">
        <v>2132</v>
      </c>
      <c r="Q2542" t="str">
        <f>VLOOKUP(I2542,'CoC Range'!A$2:B$4899,2,FALSE())</f>
        <v>TX-500</v>
      </c>
      <c r="R2542">
        <f>IF(VLOOKUP(Q2542,'CoC Range'!B$2:C$4899,2,FALSE())="",1,0.5)</f>
        <v>0.5</v>
      </c>
    </row>
    <row r="2543" spans="1:18" ht="14.25" customHeight="1" x14ac:dyDescent="0.35">
      <c r="A2543" t="s">
        <v>15398</v>
      </c>
      <c r="B2543" t="s">
        <v>15399</v>
      </c>
      <c r="C2543" t="s">
        <v>15443</v>
      </c>
      <c r="D2543" t="s">
        <v>7406</v>
      </c>
      <c r="F2543">
        <v>0</v>
      </c>
      <c r="G2543" t="s">
        <v>15444</v>
      </c>
      <c r="H2543" t="s">
        <v>15445</v>
      </c>
      <c r="I2543">
        <v>48031</v>
      </c>
      <c r="J2543">
        <v>11608</v>
      </c>
      <c r="K2543">
        <v>11608</v>
      </c>
      <c r="L2543" s="10">
        <v>884</v>
      </c>
      <c r="M2543" s="10">
        <v>889</v>
      </c>
      <c r="N2543" s="10">
        <v>1167</v>
      </c>
      <c r="O2543" s="10">
        <v>1623</v>
      </c>
      <c r="P2543" s="10">
        <v>1717</v>
      </c>
      <c r="Q2543" t="str">
        <f>VLOOKUP(I2543,'CoC Range'!A$2:B$4899,2,FALSE())</f>
        <v>TX-607</v>
      </c>
      <c r="R2543">
        <f>IF(VLOOKUP(Q2543,'CoC Range'!B$2:C$4899,2,FALSE())="",1,0.5)</f>
        <v>1</v>
      </c>
    </row>
    <row r="2544" spans="1:18" ht="14.25" customHeight="1" x14ac:dyDescent="0.35">
      <c r="A2544" t="s">
        <v>15398</v>
      </c>
      <c r="B2544" t="s">
        <v>15399</v>
      </c>
      <c r="C2544" t="s">
        <v>15446</v>
      </c>
      <c r="D2544" t="s">
        <v>7408</v>
      </c>
      <c r="F2544">
        <v>0</v>
      </c>
      <c r="G2544" t="s">
        <v>15447</v>
      </c>
      <c r="H2544" t="s">
        <v>15448</v>
      </c>
      <c r="I2544">
        <v>48033</v>
      </c>
      <c r="J2544">
        <v>686</v>
      </c>
      <c r="K2544">
        <v>686</v>
      </c>
      <c r="L2544" s="10">
        <v>789</v>
      </c>
      <c r="M2544" s="10">
        <v>811</v>
      </c>
      <c r="N2544" s="10">
        <v>1015</v>
      </c>
      <c r="O2544" s="10">
        <v>1321</v>
      </c>
      <c r="P2544" s="10">
        <v>1493</v>
      </c>
      <c r="Q2544" t="str">
        <f>VLOOKUP(I2544,'CoC Range'!A$2:B$4899,2,FALSE())</f>
        <v>TX-607</v>
      </c>
      <c r="R2544">
        <f>IF(VLOOKUP(Q2544,'CoC Range'!B$2:C$4899,2,FALSE())="",1,0.5)</f>
        <v>1</v>
      </c>
    </row>
    <row r="2545" spans="1:18" ht="14.25" customHeight="1" x14ac:dyDescent="0.35">
      <c r="A2545" t="s">
        <v>15398</v>
      </c>
      <c r="B2545" t="s">
        <v>15399</v>
      </c>
      <c r="C2545" t="s">
        <v>15449</v>
      </c>
      <c r="D2545" t="s">
        <v>7410</v>
      </c>
      <c r="F2545">
        <v>1</v>
      </c>
      <c r="G2545" t="s">
        <v>15450</v>
      </c>
      <c r="H2545" t="s">
        <v>15451</v>
      </c>
      <c r="I2545">
        <v>48035</v>
      </c>
      <c r="J2545">
        <v>18404</v>
      </c>
      <c r="K2545">
        <v>18404</v>
      </c>
      <c r="L2545" s="10">
        <v>671</v>
      </c>
      <c r="M2545" s="10">
        <v>742</v>
      </c>
      <c r="N2545" s="10">
        <v>973</v>
      </c>
      <c r="O2545" s="10">
        <v>1283</v>
      </c>
      <c r="P2545" s="10">
        <v>1288</v>
      </c>
      <c r="Q2545" t="str">
        <f>VLOOKUP(I2545,'CoC Range'!A$2:B$4899,2,FALSE())</f>
        <v>TX-604</v>
      </c>
      <c r="R2545">
        <f>IF(VLOOKUP(Q2545,'CoC Range'!B$2:C$4899,2,FALSE())="",1,0.5)</f>
        <v>0.5</v>
      </c>
    </row>
    <row r="2546" spans="1:18" ht="14.25" customHeight="1" x14ac:dyDescent="0.35">
      <c r="A2546" t="s">
        <v>15398</v>
      </c>
      <c r="B2546" t="s">
        <v>15399</v>
      </c>
      <c r="C2546" t="s">
        <v>8969</v>
      </c>
      <c r="D2546" t="s">
        <v>7412</v>
      </c>
      <c r="F2546">
        <v>1</v>
      </c>
      <c r="G2546" t="s">
        <v>8970</v>
      </c>
      <c r="H2546" t="s">
        <v>15452</v>
      </c>
      <c r="I2546">
        <v>48037</v>
      </c>
      <c r="J2546">
        <v>92747</v>
      </c>
      <c r="K2546">
        <v>92747</v>
      </c>
      <c r="L2546" s="10">
        <v>859</v>
      </c>
      <c r="M2546" s="10">
        <v>868</v>
      </c>
      <c r="N2546" s="10">
        <v>1101</v>
      </c>
      <c r="O2546" s="10">
        <v>1369</v>
      </c>
      <c r="P2546" s="10">
        <v>1657</v>
      </c>
      <c r="Q2546" t="str">
        <f>VLOOKUP(I2546,'CoC Range'!A$2:B$4899,2,FALSE())</f>
        <v>TX-607</v>
      </c>
      <c r="R2546">
        <f>IF(VLOOKUP(Q2546,'CoC Range'!B$2:C$4899,2,FALSE())="",1,0.5)</f>
        <v>1</v>
      </c>
    </row>
    <row r="2547" spans="1:18" ht="14.25" customHeight="1" x14ac:dyDescent="0.35">
      <c r="A2547" t="s">
        <v>15398</v>
      </c>
      <c r="B2547" t="s">
        <v>15399</v>
      </c>
      <c r="C2547" t="s">
        <v>15453</v>
      </c>
      <c r="D2547" t="s">
        <v>7414</v>
      </c>
      <c r="F2547">
        <v>1</v>
      </c>
      <c r="G2547" t="s">
        <v>15454</v>
      </c>
      <c r="H2547" t="s">
        <v>15455</v>
      </c>
      <c r="I2547">
        <v>48039</v>
      </c>
      <c r="J2547">
        <v>374600</v>
      </c>
      <c r="K2547">
        <v>374600</v>
      </c>
      <c r="L2547" s="10">
        <v>1080</v>
      </c>
      <c r="M2547" s="10">
        <v>1240</v>
      </c>
      <c r="N2547" s="10">
        <v>1359</v>
      </c>
      <c r="O2547" s="10">
        <v>1839</v>
      </c>
      <c r="P2547" s="10">
        <v>2280</v>
      </c>
      <c r="Q2547" t="str">
        <f>VLOOKUP(I2547,'CoC Range'!A$2:B$4899,2,FALSE())</f>
        <v>TX-607</v>
      </c>
      <c r="R2547">
        <f>IF(VLOOKUP(Q2547,'CoC Range'!B$2:C$4899,2,FALSE())="",1,0.5)</f>
        <v>1</v>
      </c>
    </row>
    <row r="2548" spans="1:18" ht="14.25" customHeight="1" x14ac:dyDescent="0.35">
      <c r="A2548" t="s">
        <v>15398</v>
      </c>
      <c r="B2548" t="s">
        <v>15399</v>
      </c>
      <c r="C2548" t="s">
        <v>15456</v>
      </c>
      <c r="D2548" t="s">
        <v>7416</v>
      </c>
      <c r="F2548">
        <v>1</v>
      </c>
      <c r="G2548" t="s">
        <v>15457</v>
      </c>
      <c r="H2548" t="s">
        <v>15458</v>
      </c>
      <c r="I2548">
        <v>48041</v>
      </c>
      <c r="J2548">
        <v>234548</v>
      </c>
      <c r="K2548">
        <v>234548</v>
      </c>
      <c r="L2548" s="10">
        <v>1025</v>
      </c>
      <c r="M2548" s="10">
        <v>1082</v>
      </c>
      <c r="N2548" s="10">
        <v>1186</v>
      </c>
      <c r="O2548" s="10">
        <v>1649</v>
      </c>
      <c r="P2548" s="10">
        <v>1928</v>
      </c>
      <c r="Q2548" t="str">
        <f>VLOOKUP(I2548,'CoC Range'!A$2:B$4899,2,FALSE())</f>
        <v>TX-701</v>
      </c>
      <c r="R2548">
        <f>IF(VLOOKUP(Q2548,'CoC Range'!B$2:C$4899,2,FALSE())="",1,0.5)</f>
        <v>1</v>
      </c>
    </row>
    <row r="2549" spans="1:18" ht="14.25" customHeight="1" x14ac:dyDescent="0.35">
      <c r="A2549" t="s">
        <v>15398</v>
      </c>
      <c r="B2549" t="s">
        <v>15399</v>
      </c>
      <c r="C2549" t="s">
        <v>15459</v>
      </c>
      <c r="D2549" t="s">
        <v>7418</v>
      </c>
      <c r="F2549">
        <v>0</v>
      </c>
      <c r="G2549" t="s">
        <v>15460</v>
      </c>
      <c r="H2549" t="s">
        <v>15461</v>
      </c>
      <c r="I2549">
        <v>48043</v>
      </c>
      <c r="J2549">
        <v>9454</v>
      </c>
      <c r="K2549">
        <v>9454</v>
      </c>
      <c r="L2549" s="10">
        <v>772</v>
      </c>
      <c r="M2549" s="10">
        <v>808</v>
      </c>
      <c r="N2549" s="10">
        <v>993</v>
      </c>
      <c r="O2549" s="10">
        <v>1381</v>
      </c>
      <c r="P2549" s="10">
        <v>1461</v>
      </c>
      <c r="Q2549" t="str">
        <f>VLOOKUP(I2549,'CoC Range'!A$2:B$4899,2,FALSE())</f>
        <v>TX-607</v>
      </c>
      <c r="R2549">
        <f>IF(VLOOKUP(Q2549,'CoC Range'!B$2:C$4899,2,FALSE())="",1,0.5)</f>
        <v>1</v>
      </c>
    </row>
    <row r="2550" spans="1:18" ht="14.25" customHeight="1" x14ac:dyDescent="0.35">
      <c r="A2550" t="s">
        <v>15398</v>
      </c>
      <c r="B2550" t="s">
        <v>15399</v>
      </c>
      <c r="C2550" t="s">
        <v>15462</v>
      </c>
      <c r="D2550" t="s">
        <v>7420</v>
      </c>
      <c r="F2550">
        <v>0</v>
      </c>
      <c r="G2550" t="s">
        <v>15463</v>
      </c>
      <c r="H2550" t="s">
        <v>15464</v>
      </c>
      <c r="I2550">
        <v>48045</v>
      </c>
      <c r="J2550">
        <v>1290</v>
      </c>
      <c r="K2550">
        <v>1290</v>
      </c>
      <c r="L2550" s="10">
        <v>789</v>
      </c>
      <c r="M2550" s="10">
        <v>811</v>
      </c>
      <c r="N2550" s="10">
        <v>1015</v>
      </c>
      <c r="O2550" s="10">
        <v>1321</v>
      </c>
      <c r="P2550" s="10">
        <v>1493</v>
      </c>
      <c r="Q2550" t="str">
        <f>VLOOKUP(I2550,'CoC Range'!A$2:B$4899,2,FALSE())</f>
        <v>TX-607</v>
      </c>
      <c r="R2550">
        <f>IF(VLOOKUP(Q2550,'CoC Range'!B$2:C$4899,2,FALSE())="",1,0.5)</f>
        <v>1</v>
      </c>
    </row>
    <row r="2551" spans="1:18" ht="14.25" customHeight="1" x14ac:dyDescent="0.35">
      <c r="A2551" t="s">
        <v>15398</v>
      </c>
      <c r="B2551" t="s">
        <v>15399</v>
      </c>
      <c r="C2551" t="s">
        <v>15465</v>
      </c>
      <c r="D2551" t="s">
        <v>4081</v>
      </c>
      <c r="F2551">
        <v>0</v>
      </c>
      <c r="G2551" t="s">
        <v>15466</v>
      </c>
      <c r="H2551" t="s">
        <v>15467</v>
      </c>
      <c r="I2551">
        <v>48047</v>
      </c>
      <c r="J2551">
        <v>7059</v>
      </c>
      <c r="K2551">
        <v>7059</v>
      </c>
      <c r="L2551" s="10">
        <v>756</v>
      </c>
      <c r="M2551" s="10">
        <v>778</v>
      </c>
      <c r="N2551" s="10">
        <v>973</v>
      </c>
      <c r="O2551" s="10">
        <v>1353</v>
      </c>
      <c r="P2551" s="10">
        <v>1432</v>
      </c>
      <c r="Q2551" t="str">
        <f>VLOOKUP(I2551,'CoC Range'!A$2:B$4899,2,FALSE())</f>
        <v>TX-607</v>
      </c>
      <c r="R2551">
        <f>IF(VLOOKUP(Q2551,'CoC Range'!B$2:C$4899,2,FALSE())="",1,0.5)</f>
        <v>1</v>
      </c>
    </row>
    <row r="2552" spans="1:18" ht="14.25" customHeight="1" x14ac:dyDescent="0.35">
      <c r="A2552" t="s">
        <v>15398</v>
      </c>
      <c r="B2552" t="s">
        <v>15399</v>
      </c>
      <c r="C2552" t="s">
        <v>15468</v>
      </c>
      <c r="D2552" t="s">
        <v>4418</v>
      </c>
      <c r="F2552">
        <v>0</v>
      </c>
      <c r="G2552" t="s">
        <v>15469</v>
      </c>
      <c r="H2552" t="s">
        <v>15470</v>
      </c>
      <c r="I2552">
        <v>48049</v>
      </c>
      <c r="J2552">
        <v>38159</v>
      </c>
      <c r="K2552">
        <v>38159</v>
      </c>
      <c r="L2552" s="10">
        <v>792</v>
      </c>
      <c r="M2552" s="10">
        <v>823</v>
      </c>
      <c r="N2552" s="10">
        <v>1080</v>
      </c>
      <c r="O2552" s="10">
        <v>1362</v>
      </c>
      <c r="P2552" s="10">
        <v>1619</v>
      </c>
      <c r="Q2552" t="str">
        <f>VLOOKUP(I2552,'CoC Range'!A$2:B$4899,2,FALSE())</f>
        <v>TX-607</v>
      </c>
      <c r="R2552">
        <f>IF(VLOOKUP(Q2552,'CoC Range'!B$2:C$4899,2,FALSE())="",1,0.5)</f>
        <v>1</v>
      </c>
    </row>
    <row r="2553" spans="1:18" ht="14.25" customHeight="1" x14ac:dyDescent="0.35">
      <c r="A2553" t="s">
        <v>15398</v>
      </c>
      <c r="B2553" t="s">
        <v>15399</v>
      </c>
      <c r="C2553" t="s">
        <v>15456</v>
      </c>
      <c r="D2553" t="s">
        <v>7424</v>
      </c>
      <c r="F2553">
        <v>1</v>
      </c>
      <c r="G2553" t="s">
        <v>15457</v>
      </c>
      <c r="H2553" t="s">
        <v>15471</v>
      </c>
      <c r="I2553">
        <v>48051</v>
      </c>
      <c r="J2553">
        <v>17958</v>
      </c>
      <c r="K2553">
        <v>17958</v>
      </c>
      <c r="L2553" s="10">
        <v>1025</v>
      </c>
      <c r="M2553" s="10">
        <v>1082</v>
      </c>
      <c r="N2553" s="10">
        <v>1186</v>
      </c>
      <c r="O2553" s="10">
        <v>1649</v>
      </c>
      <c r="P2553" s="10">
        <v>1928</v>
      </c>
      <c r="Q2553" t="str">
        <f>VLOOKUP(I2553,'CoC Range'!A$2:B$4899,2,FALSE())</f>
        <v>TX-701</v>
      </c>
      <c r="R2553">
        <f>IF(VLOOKUP(Q2553,'CoC Range'!B$2:C$4899,2,FALSE())="",1,0.5)</f>
        <v>1</v>
      </c>
    </row>
    <row r="2554" spans="1:18" ht="14.25" customHeight="1" x14ac:dyDescent="0.35">
      <c r="A2554" t="s">
        <v>15398</v>
      </c>
      <c r="B2554" t="s">
        <v>15399</v>
      </c>
      <c r="C2554" t="s">
        <v>15472</v>
      </c>
      <c r="D2554" t="s">
        <v>7426</v>
      </c>
      <c r="F2554">
        <v>0</v>
      </c>
      <c r="G2554" t="s">
        <v>15473</v>
      </c>
      <c r="H2554" t="s">
        <v>15474</v>
      </c>
      <c r="I2554">
        <v>48053</v>
      </c>
      <c r="J2554">
        <v>49684</v>
      </c>
      <c r="K2554">
        <v>49684</v>
      </c>
      <c r="L2554" s="10">
        <v>969</v>
      </c>
      <c r="M2554" s="10">
        <v>997</v>
      </c>
      <c r="N2554" s="10">
        <v>1247</v>
      </c>
      <c r="O2554" s="10">
        <v>1645</v>
      </c>
      <c r="P2554" s="10">
        <v>1651</v>
      </c>
      <c r="Q2554" t="str">
        <f>VLOOKUP(I2554,'CoC Range'!A$2:B$4899,2,FALSE())</f>
        <v>TX-607</v>
      </c>
      <c r="R2554">
        <f>IF(VLOOKUP(Q2554,'CoC Range'!B$2:C$4899,2,FALSE())="",1,0.5)</f>
        <v>1</v>
      </c>
    </row>
    <row r="2555" spans="1:18" ht="14.25" customHeight="1" x14ac:dyDescent="0.35">
      <c r="A2555" t="s">
        <v>15398</v>
      </c>
      <c r="B2555" t="s">
        <v>15399</v>
      </c>
      <c r="C2555" t="s">
        <v>15430</v>
      </c>
      <c r="D2555" t="s">
        <v>5043</v>
      </c>
      <c r="F2555">
        <v>1</v>
      </c>
      <c r="G2555" t="s">
        <v>15431</v>
      </c>
      <c r="H2555" t="s">
        <v>15475</v>
      </c>
      <c r="I2555">
        <v>48055</v>
      </c>
      <c r="J2555">
        <v>46141</v>
      </c>
      <c r="K2555">
        <v>46141</v>
      </c>
      <c r="L2555" s="10">
        <v>1474</v>
      </c>
      <c r="M2555" s="10">
        <v>1562</v>
      </c>
      <c r="N2555" s="10">
        <v>1852</v>
      </c>
      <c r="O2555" s="10">
        <v>2347</v>
      </c>
      <c r="P2555" s="10">
        <v>2760</v>
      </c>
      <c r="Q2555" t="str">
        <f>VLOOKUP(I2555,'CoC Range'!A$2:B$4899,2,FALSE())</f>
        <v>TX-607</v>
      </c>
      <c r="R2555">
        <f>IF(VLOOKUP(Q2555,'CoC Range'!B$2:C$4899,2,FALSE())="",1,0.5)</f>
        <v>1</v>
      </c>
    </row>
    <row r="2556" spans="1:18" ht="14.25" customHeight="1" x14ac:dyDescent="0.35">
      <c r="A2556" t="s">
        <v>15398</v>
      </c>
      <c r="B2556" t="s">
        <v>15399</v>
      </c>
      <c r="C2556" t="s">
        <v>15476</v>
      </c>
      <c r="D2556" t="s">
        <v>3341</v>
      </c>
      <c r="F2556">
        <v>0</v>
      </c>
      <c r="G2556" t="s">
        <v>15477</v>
      </c>
      <c r="H2556" t="s">
        <v>15478</v>
      </c>
      <c r="I2556">
        <v>48057</v>
      </c>
      <c r="J2556">
        <v>20127</v>
      </c>
      <c r="K2556">
        <v>20127</v>
      </c>
      <c r="L2556" s="10">
        <v>756</v>
      </c>
      <c r="M2556" s="10">
        <v>888</v>
      </c>
      <c r="N2556" s="10">
        <v>973</v>
      </c>
      <c r="O2556" s="10">
        <v>1353</v>
      </c>
      <c r="P2556" s="10">
        <v>1432</v>
      </c>
      <c r="Q2556" t="str">
        <f>VLOOKUP(I2556,'CoC Range'!A$2:B$4899,2,FALSE())</f>
        <v>TX-607</v>
      </c>
      <c r="R2556">
        <f>IF(VLOOKUP(Q2556,'CoC Range'!B$2:C$4899,2,FALSE())="",1,0.5)</f>
        <v>1</v>
      </c>
    </row>
    <row r="2557" spans="1:18" ht="14.25" customHeight="1" x14ac:dyDescent="0.35">
      <c r="A2557" t="s">
        <v>15398</v>
      </c>
      <c r="B2557" t="s">
        <v>15399</v>
      </c>
      <c r="C2557" t="s">
        <v>15479</v>
      </c>
      <c r="D2557" t="s">
        <v>7430</v>
      </c>
      <c r="F2557">
        <v>1</v>
      </c>
      <c r="G2557" t="s">
        <v>15480</v>
      </c>
      <c r="H2557" t="s">
        <v>15481</v>
      </c>
      <c r="I2557">
        <v>48059</v>
      </c>
      <c r="J2557">
        <v>13869</v>
      </c>
      <c r="K2557">
        <v>13869</v>
      </c>
      <c r="L2557" s="10">
        <v>1010</v>
      </c>
      <c r="M2557" s="10">
        <v>1020</v>
      </c>
      <c r="N2557" s="10">
        <v>1276</v>
      </c>
      <c r="O2557" s="10">
        <v>1653</v>
      </c>
      <c r="P2557" s="10">
        <v>1987</v>
      </c>
      <c r="Q2557" t="str">
        <f>VLOOKUP(I2557,'CoC Range'!A$2:B$4899,2,FALSE())</f>
        <v>TX-607</v>
      </c>
      <c r="R2557">
        <f>IF(VLOOKUP(Q2557,'CoC Range'!B$2:C$4899,2,FALSE())="",1,0.5)</f>
        <v>1</v>
      </c>
    </row>
    <row r="2558" spans="1:18" ht="14.25" customHeight="1" x14ac:dyDescent="0.35">
      <c r="A2558" t="s">
        <v>15398</v>
      </c>
      <c r="B2558" t="s">
        <v>15399</v>
      </c>
      <c r="C2558" t="s">
        <v>15482</v>
      </c>
      <c r="D2558" t="s">
        <v>6992</v>
      </c>
      <c r="F2558">
        <v>1</v>
      </c>
      <c r="G2558" t="s">
        <v>15483</v>
      </c>
      <c r="H2558" t="s">
        <v>15484</v>
      </c>
      <c r="I2558">
        <v>48061</v>
      </c>
      <c r="J2558">
        <v>421854</v>
      </c>
      <c r="K2558">
        <v>421854</v>
      </c>
      <c r="L2558" s="10">
        <v>773</v>
      </c>
      <c r="M2558" s="10">
        <v>866</v>
      </c>
      <c r="N2558" s="10">
        <v>1047</v>
      </c>
      <c r="O2558" s="10">
        <v>1414</v>
      </c>
      <c r="P2558" s="10">
        <v>1479</v>
      </c>
      <c r="Q2558" t="str">
        <f>VLOOKUP(I2558,'CoC Range'!A$2:B$4899,2,FALSE())</f>
        <v>TX-607</v>
      </c>
      <c r="R2558">
        <f>IF(VLOOKUP(Q2558,'CoC Range'!B$2:C$4899,2,FALSE())="",1,0.5)</f>
        <v>1</v>
      </c>
    </row>
    <row r="2559" spans="1:18" ht="14.25" customHeight="1" x14ac:dyDescent="0.35">
      <c r="A2559" t="s">
        <v>15398</v>
      </c>
      <c r="B2559" t="s">
        <v>15399</v>
      </c>
      <c r="C2559" t="s">
        <v>15485</v>
      </c>
      <c r="D2559" t="s">
        <v>7433</v>
      </c>
      <c r="F2559">
        <v>0</v>
      </c>
      <c r="G2559" t="s">
        <v>15486</v>
      </c>
      <c r="H2559" t="s">
        <v>15487</v>
      </c>
      <c r="I2559">
        <v>48063</v>
      </c>
      <c r="J2559">
        <v>12543</v>
      </c>
      <c r="K2559">
        <v>12543</v>
      </c>
      <c r="L2559" s="10">
        <v>749</v>
      </c>
      <c r="M2559" s="10">
        <v>754</v>
      </c>
      <c r="N2559" s="10">
        <v>973</v>
      </c>
      <c r="O2559" s="10">
        <v>1353</v>
      </c>
      <c r="P2559" s="10">
        <v>1432</v>
      </c>
      <c r="Q2559" t="str">
        <f>VLOOKUP(I2559,'CoC Range'!A$2:B$4899,2,FALSE())</f>
        <v>TX-607</v>
      </c>
      <c r="R2559">
        <f>IF(VLOOKUP(Q2559,'CoC Range'!B$2:C$4899,2,FALSE())="",1,0.5)</f>
        <v>1</v>
      </c>
    </row>
    <row r="2560" spans="1:18" ht="14.25" customHeight="1" x14ac:dyDescent="0.35">
      <c r="A2560" t="s">
        <v>15398</v>
      </c>
      <c r="B2560" t="s">
        <v>15399</v>
      </c>
      <c r="C2560" t="s">
        <v>15415</v>
      </c>
      <c r="D2560" t="s">
        <v>7435</v>
      </c>
      <c r="F2560">
        <v>1</v>
      </c>
      <c r="G2560" t="s">
        <v>15416</v>
      </c>
      <c r="H2560" t="s">
        <v>15488</v>
      </c>
      <c r="I2560">
        <v>48065</v>
      </c>
      <c r="J2560">
        <v>5801</v>
      </c>
      <c r="K2560">
        <v>5801</v>
      </c>
      <c r="L2560" s="10">
        <v>778</v>
      </c>
      <c r="M2560" s="10">
        <v>903</v>
      </c>
      <c r="N2560" s="10">
        <v>1106</v>
      </c>
      <c r="O2560" s="10">
        <v>1503</v>
      </c>
      <c r="P2560" s="10">
        <v>1742</v>
      </c>
      <c r="Q2560" t="str">
        <f>VLOOKUP(I2560,'CoC Range'!A$2:B$4899,2,FALSE())</f>
        <v>TX-607</v>
      </c>
      <c r="R2560">
        <f>IF(VLOOKUP(Q2560,'CoC Range'!B$2:C$4899,2,FALSE())="",1,0.5)</f>
        <v>1</v>
      </c>
    </row>
    <row r="2561" spans="1:18" ht="14.25" customHeight="1" x14ac:dyDescent="0.35">
      <c r="A2561" t="s">
        <v>15398</v>
      </c>
      <c r="B2561" t="s">
        <v>15399</v>
      </c>
      <c r="C2561" t="s">
        <v>15489</v>
      </c>
      <c r="D2561" t="s">
        <v>4424</v>
      </c>
      <c r="F2561">
        <v>0</v>
      </c>
      <c r="G2561" t="s">
        <v>15490</v>
      </c>
      <c r="H2561" t="s">
        <v>15491</v>
      </c>
      <c r="I2561">
        <v>48067</v>
      </c>
      <c r="J2561">
        <v>28637</v>
      </c>
      <c r="K2561">
        <v>28637</v>
      </c>
      <c r="L2561" s="10">
        <v>737</v>
      </c>
      <c r="M2561" s="10">
        <v>742</v>
      </c>
      <c r="N2561" s="10">
        <v>973</v>
      </c>
      <c r="O2561" s="10">
        <v>1328</v>
      </c>
      <c r="P2561" s="10">
        <v>1432</v>
      </c>
      <c r="Q2561" t="str">
        <f>VLOOKUP(I2561,'CoC Range'!A$2:B$4899,2,FALSE())</f>
        <v>TX-607</v>
      </c>
      <c r="R2561">
        <f>IF(VLOOKUP(Q2561,'CoC Range'!B$2:C$4899,2,FALSE())="",1,0.5)</f>
        <v>1</v>
      </c>
    </row>
    <row r="2562" spans="1:18" ht="14.25" customHeight="1" x14ac:dyDescent="0.35">
      <c r="A2562" t="s">
        <v>15398</v>
      </c>
      <c r="B2562" t="s">
        <v>15399</v>
      </c>
      <c r="C2562" t="s">
        <v>15492</v>
      </c>
      <c r="D2562" t="s">
        <v>7438</v>
      </c>
      <c r="F2562">
        <v>0</v>
      </c>
      <c r="G2562" t="s">
        <v>15493</v>
      </c>
      <c r="H2562" t="s">
        <v>15494</v>
      </c>
      <c r="I2562">
        <v>48069</v>
      </c>
      <c r="J2562">
        <v>7381</v>
      </c>
      <c r="K2562">
        <v>7381</v>
      </c>
      <c r="L2562" s="10">
        <v>795</v>
      </c>
      <c r="M2562" s="10">
        <v>801</v>
      </c>
      <c r="N2562" s="10">
        <v>1050</v>
      </c>
      <c r="O2562" s="10">
        <v>1259</v>
      </c>
      <c r="P2562" s="10">
        <v>1545</v>
      </c>
      <c r="Q2562" t="str">
        <f>VLOOKUP(I2562,'CoC Range'!A$2:B$4899,2,FALSE())</f>
        <v>TX-607</v>
      </c>
      <c r="R2562">
        <f>IF(VLOOKUP(Q2562,'CoC Range'!B$2:C$4899,2,FALSE())="",1,0.5)</f>
        <v>1</v>
      </c>
    </row>
    <row r="2563" spans="1:18" ht="14.25" customHeight="1" x14ac:dyDescent="0.35">
      <c r="A2563" t="s">
        <v>15398</v>
      </c>
      <c r="B2563" t="s">
        <v>15399</v>
      </c>
      <c r="C2563" t="s">
        <v>15495</v>
      </c>
      <c r="D2563" t="s">
        <v>3343</v>
      </c>
      <c r="F2563">
        <v>1</v>
      </c>
      <c r="G2563" t="s">
        <v>15496</v>
      </c>
      <c r="H2563" t="s">
        <v>15497</v>
      </c>
      <c r="I2563">
        <v>48071</v>
      </c>
      <c r="J2563">
        <v>47037</v>
      </c>
      <c r="K2563">
        <v>47037</v>
      </c>
      <c r="L2563" s="10">
        <v>1280</v>
      </c>
      <c r="M2563" s="10">
        <v>1323</v>
      </c>
      <c r="N2563" s="10">
        <v>1573</v>
      </c>
      <c r="O2563" s="10">
        <v>2116</v>
      </c>
      <c r="P2563" s="10">
        <v>2639</v>
      </c>
      <c r="Q2563" t="str">
        <f>VLOOKUP(I2563,'CoC Range'!A$2:B$4899,2,FALSE())</f>
        <v>TX-607</v>
      </c>
      <c r="R2563">
        <f>IF(VLOOKUP(Q2563,'CoC Range'!B$2:C$4899,2,FALSE())="",1,0.5)</f>
        <v>1</v>
      </c>
    </row>
    <row r="2564" spans="1:18" ht="14.25" customHeight="1" x14ac:dyDescent="0.35">
      <c r="A2564" t="s">
        <v>15398</v>
      </c>
      <c r="B2564" t="s">
        <v>15399</v>
      </c>
      <c r="C2564" t="s">
        <v>15498</v>
      </c>
      <c r="D2564" t="s">
        <v>3345</v>
      </c>
      <c r="F2564">
        <v>0</v>
      </c>
      <c r="G2564" t="s">
        <v>15499</v>
      </c>
      <c r="H2564" t="s">
        <v>15500</v>
      </c>
      <c r="I2564">
        <v>48073</v>
      </c>
      <c r="J2564">
        <v>50824</v>
      </c>
      <c r="K2564">
        <v>50824</v>
      </c>
      <c r="L2564" s="10">
        <v>751</v>
      </c>
      <c r="M2564" s="10">
        <v>756</v>
      </c>
      <c r="N2564" s="10">
        <v>984</v>
      </c>
      <c r="O2564" s="10">
        <v>1362</v>
      </c>
      <c r="P2564" s="10">
        <v>1448</v>
      </c>
      <c r="Q2564" t="str">
        <f>VLOOKUP(I2564,'CoC Range'!A$2:B$4899,2,FALSE())</f>
        <v>TX-607</v>
      </c>
      <c r="R2564">
        <f>IF(VLOOKUP(Q2564,'CoC Range'!B$2:C$4899,2,FALSE())="",1,0.5)</f>
        <v>1</v>
      </c>
    </row>
    <row r="2565" spans="1:18" ht="14.25" customHeight="1" x14ac:dyDescent="0.35">
      <c r="A2565" t="s">
        <v>15398</v>
      </c>
      <c r="B2565" t="s">
        <v>15399</v>
      </c>
      <c r="C2565" t="s">
        <v>15501</v>
      </c>
      <c r="D2565" t="s">
        <v>7442</v>
      </c>
      <c r="F2565">
        <v>0</v>
      </c>
      <c r="G2565" t="s">
        <v>15502</v>
      </c>
      <c r="H2565" t="s">
        <v>15503</v>
      </c>
      <c r="I2565">
        <v>48075</v>
      </c>
      <c r="J2565">
        <v>6781</v>
      </c>
      <c r="K2565">
        <v>6781</v>
      </c>
      <c r="L2565" s="10">
        <v>816</v>
      </c>
      <c r="M2565" s="10">
        <v>853</v>
      </c>
      <c r="N2565" s="10">
        <v>1049</v>
      </c>
      <c r="O2565" s="10">
        <v>1409</v>
      </c>
      <c r="P2565" s="10">
        <v>1543</v>
      </c>
      <c r="Q2565" t="str">
        <f>VLOOKUP(I2565,'CoC Range'!A$2:B$4899,2,FALSE())</f>
        <v>TX-624</v>
      </c>
      <c r="R2565">
        <f>IF(VLOOKUP(Q2565,'CoC Range'!B$2:C$4899,2,FALSE())="",1,0.5)</f>
        <v>1</v>
      </c>
    </row>
    <row r="2566" spans="1:18" ht="14.25" customHeight="1" x14ac:dyDescent="0.35">
      <c r="A2566" t="s">
        <v>15398</v>
      </c>
      <c r="B2566" t="s">
        <v>15399</v>
      </c>
      <c r="C2566" t="s">
        <v>15412</v>
      </c>
      <c r="D2566" t="s">
        <v>3353</v>
      </c>
      <c r="F2566">
        <v>1</v>
      </c>
      <c r="G2566" t="s">
        <v>15413</v>
      </c>
      <c r="H2566" t="s">
        <v>15504</v>
      </c>
      <c r="I2566">
        <v>48077</v>
      </c>
      <c r="J2566">
        <v>10290</v>
      </c>
      <c r="K2566">
        <v>10290</v>
      </c>
      <c r="L2566" s="10">
        <v>831</v>
      </c>
      <c r="M2566" s="10">
        <v>925</v>
      </c>
      <c r="N2566" s="10">
        <v>1136</v>
      </c>
      <c r="O2566" s="10">
        <v>1553</v>
      </c>
      <c r="P2566" s="10">
        <v>1759</v>
      </c>
      <c r="Q2566" t="str">
        <f>VLOOKUP(I2566,'CoC Range'!A$2:B$4899,2,FALSE())</f>
        <v>TX-624</v>
      </c>
      <c r="R2566">
        <f>IF(VLOOKUP(Q2566,'CoC Range'!B$2:C$4899,2,FALSE())="",1,0.5)</f>
        <v>1</v>
      </c>
    </row>
    <row r="2567" spans="1:18" ht="14.25" customHeight="1" x14ac:dyDescent="0.35">
      <c r="A2567" t="s">
        <v>15398</v>
      </c>
      <c r="B2567" t="s">
        <v>15399</v>
      </c>
      <c r="C2567" t="s">
        <v>15505</v>
      </c>
      <c r="D2567" t="s">
        <v>7445</v>
      </c>
      <c r="F2567">
        <v>1</v>
      </c>
      <c r="G2567" t="s">
        <v>15506</v>
      </c>
      <c r="H2567" t="s">
        <v>15507</v>
      </c>
      <c r="I2567">
        <v>48079</v>
      </c>
      <c r="J2567">
        <v>2529</v>
      </c>
      <c r="K2567">
        <v>2529</v>
      </c>
      <c r="L2567" s="10">
        <v>681</v>
      </c>
      <c r="M2567" s="10">
        <v>820</v>
      </c>
      <c r="N2567" s="10">
        <v>973</v>
      </c>
      <c r="O2567" s="10">
        <v>1170</v>
      </c>
      <c r="P2567" s="10">
        <v>1606</v>
      </c>
      <c r="Q2567" t="str">
        <f>VLOOKUP(I2567,'CoC Range'!A$2:B$4899,2,FALSE())</f>
        <v>TX-607</v>
      </c>
      <c r="R2567">
        <f>IF(VLOOKUP(Q2567,'CoC Range'!B$2:C$4899,2,FALSE())="",1,0.5)</f>
        <v>1</v>
      </c>
    </row>
    <row r="2568" spans="1:18" ht="14.25" customHeight="1" x14ac:dyDescent="0.35">
      <c r="A2568" t="s">
        <v>15398</v>
      </c>
      <c r="B2568" t="s">
        <v>15399</v>
      </c>
      <c r="C2568" t="s">
        <v>15508</v>
      </c>
      <c r="D2568" t="s">
        <v>7447</v>
      </c>
      <c r="F2568">
        <v>0</v>
      </c>
      <c r="G2568" t="s">
        <v>15509</v>
      </c>
      <c r="H2568" t="s">
        <v>15510</v>
      </c>
      <c r="I2568">
        <v>48081</v>
      </c>
      <c r="J2568">
        <v>3305</v>
      </c>
      <c r="K2568">
        <v>3305</v>
      </c>
      <c r="L2568" s="10">
        <v>737</v>
      </c>
      <c r="M2568" s="10">
        <v>742</v>
      </c>
      <c r="N2568" s="10">
        <v>973</v>
      </c>
      <c r="O2568" s="10">
        <v>1234</v>
      </c>
      <c r="P2568" s="10">
        <v>1432</v>
      </c>
      <c r="Q2568" t="str">
        <f>VLOOKUP(I2568,'CoC Range'!A$2:B$4899,2,FALSE())</f>
        <v>TX-607</v>
      </c>
      <c r="R2568">
        <f>IF(VLOOKUP(Q2568,'CoC Range'!B$2:C$4899,2,FALSE())="",1,0.5)</f>
        <v>1</v>
      </c>
    </row>
    <row r="2569" spans="1:18" ht="14.25" customHeight="1" x14ac:dyDescent="0.35">
      <c r="A2569" t="s">
        <v>15398</v>
      </c>
      <c r="B2569" t="s">
        <v>15399</v>
      </c>
      <c r="C2569" t="s">
        <v>15511</v>
      </c>
      <c r="D2569" t="s">
        <v>7449</v>
      </c>
      <c r="F2569">
        <v>0</v>
      </c>
      <c r="G2569" t="s">
        <v>15512</v>
      </c>
      <c r="H2569" t="s">
        <v>15513</v>
      </c>
      <c r="I2569">
        <v>48083</v>
      </c>
      <c r="J2569">
        <v>7808</v>
      </c>
      <c r="K2569">
        <v>7808</v>
      </c>
      <c r="L2569" s="10">
        <v>797</v>
      </c>
      <c r="M2569" s="10">
        <v>803</v>
      </c>
      <c r="N2569" s="10">
        <v>1053</v>
      </c>
      <c r="O2569" s="10">
        <v>1263</v>
      </c>
      <c r="P2569" s="10">
        <v>1549</v>
      </c>
      <c r="Q2569" t="str">
        <f>VLOOKUP(I2569,'CoC Range'!A$2:B$4899,2,FALSE())</f>
        <v>TX-607</v>
      </c>
      <c r="R2569">
        <f>IF(VLOOKUP(Q2569,'CoC Range'!B$2:C$4899,2,FALSE())="",1,0.5)</f>
        <v>1</v>
      </c>
    </row>
    <row r="2570" spans="1:18" ht="14.25" customHeight="1" x14ac:dyDescent="0.35">
      <c r="A2570" t="s">
        <v>15398</v>
      </c>
      <c r="B2570" t="s">
        <v>15399</v>
      </c>
      <c r="C2570" t="s">
        <v>15514</v>
      </c>
      <c r="D2570" t="s">
        <v>7451</v>
      </c>
      <c r="F2570">
        <v>1</v>
      </c>
      <c r="G2570" t="s">
        <v>15515</v>
      </c>
      <c r="H2570" t="s">
        <v>15516</v>
      </c>
      <c r="I2570">
        <v>48085</v>
      </c>
      <c r="J2570">
        <v>1079153</v>
      </c>
      <c r="K2570">
        <v>1079153</v>
      </c>
      <c r="L2570" s="10">
        <v>1582</v>
      </c>
      <c r="M2570" s="10">
        <v>1648</v>
      </c>
      <c r="N2570" s="10">
        <v>1931</v>
      </c>
      <c r="O2570" s="10">
        <v>2431</v>
      </c>
      <c r="P2570" s="10">
        <v>3091</v>
      </c>
      <c r="Q2570" t="str">
        <f>VLOOKUP(I2570,'CoC Range'!A$2:B$4899,2,FALSE())</f>
        <v>TX-600</v>
      </c>
      <c r="R2570">
        <f>IF(VLOOKUP(Q2570,'CoC Range'!B$2:C$4899,2,FALSE())="",1,0.5)</f>
        <v>0.5</v>
      </c>
    </row>
    <row r="2571" spans="1:18" ht="14.25" customHeight="1" x14ac:dyDescent="0.35">
      <c r="A2571" t="s">
        <v>15398</v>
      </c>
      <c r="B2571" t="s">
        <v>15399</v>
      </c>
      <c r="C2571" t="s">
        <v>15517</v>
      </c>
      <c r="D2571" t="s">
        <v>7453</v>
      </c>
      <c r="F2571">
        <v>0</v>
      </c>
      <c r="G2571" t="s">
        <v>15518</v>
      </c>
      <c r="H2571" t="s">
        <v>15519</v>
      </c>
      <c r="I2571">
        <v>48087</v>
      </c>
      <c r="J2571">
        <v>2865</v>
      </c>
      <c r="K2571">
        <v>2865</v>
      </c>
      <c r="L2571" s="10">
        <v>756</v>
      </c>
      <c r="M2571" s="10">
        <v>778</v>
      </c>
      <c r="N2571" s="10">
        <v>973</v>
      </c>
      <c r="O2571" s="10">
        <v>1266</v>
      </c>
      <c r="P2571" s="10">
        <v>1432</v>
      </c>
      <c r="Q2571" t="str">
        <f>VLOOKUP(I2571,'CoC Range'!A$2:B$4899,2,FALSE())</f>
        <v>TX-607</v>
      </c>
      <c r="R2571">
        <f>IF(VLOOKUP(Q2571,'CoC Range'!B$2:C$4899,2,FALSE())="",1,0.5)</f>
        <v>1</v>
      </c>
    </row>
    <row r="2572" spans="1:18" ht="14.25" customHeight="1" x14ac:dyDescent="0.35">
      <c r="A2572" t="s">
        <v>15398</v>
      </c>
      <c r="B2572" t="s">
        <v>15399</v>
      </c>
      <c r="C2572" t="s">
        <v>15520</v>
      </c>
      <c r="D2572" t="s">
        <v>7455</v>
      </c>
      <c r="F2572">
        <v>0</v>
      </c>
      <c r="G2572" t="s">
        <v>15521</v>
      </c>
      <c r="H2572" t="s">
        <v>15522</v>
      </c>
      <c r="I2572">
        <v>48089</v>
      </c>
      <c r="J2572">
        <v>20582</v>
      </c>
      <c r="K2572">
        <v>20582</v>
      </c>
      <c r="L2572" s="10">
        <v>892</v>
      </c>
      <c r="M2572" s="10">
        <v>917</v>
      </c>
      <c r="N2572" s="10">
        <v>1147</v>
      </c>
      <c r="O2572" s="10">
        <v>1375</v>
      </c>
      <c r="P2572" s="10">
        <v>1688</v>
      </c>
      <c r="Q2572" t="str">
        <f>VLOOKUP(I2572,'CoC Range'!A$2:B$4899,2,FALSE())</f>
        <v>TX-607</v>
      </c>
      <c r="R2572">
        <f>IF(VLOOKUP(Q2572,'CoC Range'!B$2:C$4899,2,FALSE())="",1,0.5)</f>
        <v>1</v>
      </c>
    </row>
    <row r="2573" spans="1:18" ht="14.25" customHeight="1" x14ac:dyDescent="0.35">
      <c r="A2573" t="s">
        <v>15398</v>
      </c>
      <c r="B2573" t="s">
        <v>15399</v>
      </c>
      <c r="C2573" t="s">
        <v>15427</v>
      </c>
      <c r="D2573" t="s">
        <v>7457</v>
      </c>
      <c r="F2573">
        <v>1</v>
      </c>
      <c r="G2573" t="s">
        <v>15428</v>
      </c>
      <c r="H2573" t="s">
        <v>15523</v>
      </c>
      <c r="I2573">
        <v>48091</v>
      </c>
      <c r="J2573">
        <v>165201</v>
      </c>
      <c r="K2573">
        <v>165201</v>
      </c>
      <c r="L2573" s="10">
        <v>1077</v>
      </c>
      <c r="M2573" s="10">
        <v>1177</v>
      </c>
      <c r="N2573" s="10">
        <v>1426</v>
      </c>
      <c r="O2573" s="10">
        <v>1830</v>
      </c>
      <c r="P2573" s="10">
        <v>2132</v>
      </c>
      <c r="Q2573" t="str">
        <f>VLOOKUP(I2573,'CoC Range'!A$2:B$4899,2,FALSE())</f>
        <v>TX-607</v>
      </c>
      <c r="R2573">
        <f>IF(VLOOKUP(Q2573,'CoC Range'!B$2:C$4899,2,FALSE())="",1,0.5)</f>
        <v>1</v>
      </c>
    </row>
    <row r="2574" spans="1:18" ht="14.25" customHeight="1" x14ac:dyDescent="0.35">
      <c r="A2574" t="s">
        <v>15398</v>
      </c>
      <c r="B2574" t="s">
        <v>15399</v>
      </c>
      <c r="C2574" t="s">
        <v>15524</v>
      </c>
      <c r="D2574" t="s">
        <v>4870</v>
      </c>
      <c r="F2574">
        <v>0</v>
      </c>
      <c r="G2574" t="s">
        <v>15525</v>
      </c>
      <c r="H2574" t="s">
        <v>15526</v>
      </c>
      <c r="I2574">
        <v>48093</v>
      </c>
      <c r="J2574">
        <v>13651</v>
      </c>
      <c r="K2574">
        <v>13651</v>
      </c>
      <c r="L2574" s="10">
        <v>737</v>
      </c>
      <c r="M2574" s="10">
        <v>742</v>
      </c>
      <c r="N2574" s="10">
        <v>973</v>
      </c>
      <c r="O2574" s="10">
        <v>1353</v>
      </c>
      <c r="P2574" s="10">
        <v>1432</v>
      </c>
      <c r="Q2574" t="str">
        <f>VLOOKUP(I2574,'CoC Range'!A$2:B$4899,2,FALSE())</f>
        <v>TX-607</v>
      </c>
      <c r="R2574">
        <f>IF(VLOOKUP(Q2574,'CoC Range'!B$2:C$4899,2,FALSE())="",1,0.5)</f>
        <v>1</v>
      </c>
    </row>
    <row r="2575" spans="1:18" ht="14.25" customHeight="1" x14ac:dyDescent="0.35">
      <c r="A2575" t="s">
        <v>15398</v>
      </c>
      <c r="B2575" t="s">
        <v>15399</v>
      </c>
      <c r="C2575" t="s">
        <v>15527</v>
      </c>
      <c r="D2575" t="s">
        <v>7460</v>
      </c>
      <c r="F2575">
        <v>0</v>
      </c>
      <c r="G2575" t="s">
        <v>15528</v>
      </c>
      <c r="H2575" t="s">
        <v>15529</v>
      </c>
      <c r="I2575">
        <v>48095</v>
      </c>
      <c r="J2575">
        <v>3235</v>
      </c>
      <c r="K2575">
        <v>3235</v>
      </c>
      <c r="L2575" s="10">
        <v>896</v>
      </c>
      <c r="M2575" s="10">
        <v>922</v>
      </c>
      <c r="N2575" s="10">
        <v>1153</v>
      </c>
      <c r="O2575" s="10">
        <v>1500</v>
      </c>
      <c r="P2575" s="10">
        <v>1696</v>
      </c>
      <c r="Q2575" t="str">
        <f>VLOOKUP(I2575,'CoC Range'!A$2:B$4899,2,FALSE())</f>
        <v>TX-607</v>
      </c>
      <c r="R2575">
        <f>IF(VLOOKUP(Q2575,'CoC Range'!B$2:C$4899,2,FALSE())="",1,0.5)</f>
        <v>1</v>
      </c>
    </row>
    <row r="2576" spans="1:18" ht="14.25" customHeight="1" x14ac:dyDescent="0.35">
      <c r="A2576" t="s">
        <v>15398</v>
      </c>
      <c r="B2576" t="s">
        <v>15399</v>
      </c>
      <c r="C2576" t="s">
        <v>15530</v>
      </c>
      <c r="D2576" t="s">
        <v>7462</v>
      </c>
      <c r="F2576">
        <v>0</v>
      </c>
      <c r="G2576" t="s">
        <v>15531</v>
      </c>
      <c r="H2576" t="s">
        <v>15532</v>
      </c>
      <c r="I2576">
        <v>48097</v>
      </c>
      <c r="J2576">
        <v>41860</v>
      </c>
      <c r="K2576">
        <v>41860</v>
      </c>
      <c r="L2576" s="10">
        <v>955</v>
      </c>
      <c r="M2576" s="10">
        <v>961</v>
      </c>
      <c r="N2576" s="10">
        <v>1261</v>
      </c>
      <c r="O2576" s="10">
        <v>1552</v>
      </c>
      <c r="P2576" s="10">
        <v>1719</v>
      </c>
      <c r="Q2576" t="str">
        <f>VLOOKUP(I2576,'CoC Range'!A$2:B$4899,2,FALSE())</f>
        <v>TX-607</v>
      </c>
      <c r="R2576">
        <f>IF(VLOOKUP(Q2576,'CoC Range'!B$2:C$4899,2,FALSE())="",1,0.5)</f>
        <v>1</v>
      </c>
    </row>
    <row r="2577" spans="1:18" ht="14.25" customHeight="1" x14ac:dyDescent="0.35">
      <c r="A2577" t="s">
        <v>15398</v>
      </c>
      <c r="B2577" t="s">
        <v>15399</v>
      </c>
      <c r="C2577" t="s">
        <v>15439</v>
      </c>
      <c r="D2577" t="s">
        <v>7464</v>
      </c>
      <c r="F2577">
        <v>1</v>
      </c>
      <c r="G2577" t="s">
        <v>15440</v>
      </c>
      <c r="H2577" t="s">
        <v>15533</v>
      </c>
      <c r="I2577">
        <v>48099</v>
      </c>
      <c r="J2577">
        <v>82927</v>
      </c>
      <c r="K2577">
        <v>82927</v>
      </c>
      <c r="L2577" s="10">
        <v>983</v>
      </c>
      <c r="M2577" s="10">
        <v>990</v>
      </c>
      <c r="N2577" s="10">
        <v>1233</v>
      </c>
      <c r="O2577" s="10">
        <v>1711</v>
      </c>
      <c r="P2577" s="10">
        <v>2068</v>
      </c>
      <c r="Q2577" t="str">
        <f>VLOOKUP(I2577,'CoC Range'!A$2:B$4899,2,FALSE())</f>
        <v>TX-607</v>
      </c>
      <c r="R2577">
        <f>IF(VLOOKUP(Q2577,'CoC Range'!B$2:C$4899,2,FALSE())="",1,0.5)</f>
        <v>1</v>
      </c>
    </row>
    <row r="2578" spans="1:18" ht="14.25" customHeight="1" x14ac:dyDescent="0.35">
      <c r="A2578" t="s">
        <v>15398</v>
      </c>
      <c r="B2578" t="s">
        <v>15399</v>
      </c>
      <c r="C2578" t="s">
        <v>15534</v>
      </c>
      <c r="D2578" t="s">
        <v>7466</v>
      </c>
      <c r="F2578">
        <v>0</v>
      </c>
      <c r="G2578" t="s">
        <v>15535</v>
      </c>
      <c r="H2578" t="s">
        <v>15536</v>
      </c>
      <c r="I2578">
        <v>48101</v>
      </c>
      <c r="J2578">
        <v>1647</v>
      </c>
      <c r="K2578">
        <v>1647</v>
      </c>
      <c r="L2578" s="10">
        <v>789</v>
      </c>
      <c r="M2578" s="10">
        <v>811</v>
      </c>
      <c r="N2578" s="10">
        <v>1015</v>
      </c>
      <c r="O2578" s="10">
        <v>1321</v>
      </c>
      <c r="P2578" s="10">
        <v>1493</v>
      </c>
      <c r="Q2578" t="str">
        <f>VLOOKUP(I2578,'CoC Range'!A$2:B$4899,2,FALSE())</f>
        <v>TX-624</v>
      </c>
      <c r="R2578">
        <f>IF(VLOOKUP(Q2578,'CoC Range'!B$2:C$4899,2,FALSE())="",1,0.5)</f>
        <v>1</v>
      </c>
    </row>
    <row r="2579" spans="1:18" ht="14.25" customHeight="1" x14ac:dyDescent="0.35">
      <c r="A2579" t="s">
        <v>15398</v>
      </c>
      <c r="B2579" t="s">
        <v>15399</v>
      </c>
      <c r="C2579" t="s">
        <v>15537</v>
      </c>
      <c r="D2579" t="s">
        <v>7468</v>
      </c>
      <c r="F2579">
        <v>0</v>
      </c>
      <c r="G2579" t="s">
        <v>15538</v>
      </c>
      <c r="H2579" t="s">
        <v>15539</v>
      </c>
      <c r="I2579">
        <v>48103</v>
      </c>
      <c r="J2579">
        <v>4636</v>
      </c>
      <c r="K2579">
        <v>4636</v>
      </c>
      <c r="L2579" s="10">
        <v>762</v>
      </c>
      <c r="M2579" s="10">
        <v>783</v>
      </c>
      <c r="N2579" s="10">
        <v>980</v>
      </c>
      <c r="O2579" s="10">
        <v>1275</v>
      </c>
      <c r="P2579" s="10">
        <v>1442</v>
      </c>
      <c r="Q2579" t="str">
        <f>VLOOKUP(I2579,'CoC Range'!A$2:B$4899,2,FALSE())</f>
        <v>TX-607</v>
      </c>
      <c r="R2579">
        <f>IF(VLOOKUP(Q2579,'CoC Range'!B$2:C$4899,2,FALSE())="",1,0.5)</f>
        <v>1</v>
      </c>
    </row>
    <row r="2580" spans="1:18" ht="14.25" customHeight="1" x14ac:dyDescent="0.35">
      <c r="A2580" t="s">
        <v>15398</v>
      </c>
      <c r="B2580" t="s">
        <v>15399</v>
      </c>
      <c r="C2580" t="s">
        <v>15540</v>
      </c>
      <c r="D2580" t="s">
        <v>7278</v>
      </c>
      <c r="F2580">
        <v>0</v>
      </c>
      <c r="G2580" t="s">
        <v>15541</v>
      </c>
      <c r="H2580" t="s">
        <v>15542</v>
      </c>
      <c r="I2580">
        <v>48105</v>
      </c>
      <c r="J2580">
        <v>2949</v>
      </c>
      <c r="K2580">
        <v>2949</v>
      </c>
      <c r="L2580" s="10">
        <v>789</v>
      </c>
      <c r="M2580" s="10">
        <v>811</v>
      </c>
      <c r="N2580" s="10">
        <v>1015</v>
      </c>
      <c r="O2580" s="10">
        <v>1321</v>
      </c>
      <c r="P2580" s="10">
        <v>1493</v>
      </c>
      <c r="Q2580" t="str">
        <f>VLOOKUP(I2580,'CoC Range'!A$2:B$4899,2,FALSE())</f>
        <v>TX-607</v>
      </c>
      <c r="R2580">
        <f>IF(VLOOKUP(Q2580,'CoC Range'!B$2:C$4899,2,FALSE())="",1,0.5)</f>
        <v>1</v>
      </c>
    </row>
    <row r="2581" spans="1:18" ht="14.25" customHeight="1" x14ac:dyDescent="0.35">
      <c r="A2581" t="s">
        <v>15398</v>
      </c>
      <c r="B2581" t="s">
        <v>15399</v>
      </c>
      <c r="C2581" t="s">
        <v>15543</v>
      </c>
      <c r="D2581" t="s">
        <v>7471</v>
      </c>
      <c r="F2581">
        <v>1</v>
      </c>
      <c r="G2581" t="s">
        <v>15544</v>
      </c>
      <c r="H2581" t="s">
        <v>15545</v>
      </c>
      <c r="I2581">
        <v>48107</v>
      </c>
      <c r="J2581">
        <v>5157</v>
      </c>
      <c r="K2581">
        <v>5157</v>
      </c>
      <c r="L2581" s="10">
        <v>818</v>
      </c>
      <c r="M2581" s="10">
        <v>990</v>
      </c>
      <c r="N2581" s="10">
        <v>1175</v>
      </c>
      <c r="O2581" s="10">
        <v>1634</v>
      </c>
      <c r="P2581" s="10">
        <v>1940</v>
      </c>
      <c r="Q2581" t="str">
        <f>VLOOKUP(I2581,'CoC Range'!A$2:B$4899,2,FALSE())</f>
        <v>TX-607</v>
      </c>
      <c r="R2581">
        <f>IF(VLOOKUP(Q2581,'CoC Range'!B$2:C$4899,2,FALSE())="",1,0.5)</f>
        <v>1</v>
      </c>
    </row>
    <row r="2582" spans="1:18" ht="14.25" customHeight="1" x14ac:dyDescent="0.35">
      <c r="A2582" t="s">
        <v>15398</v>
      </c>
      <c r="B2582" t="s">
        <v>15399</v>
      </c>
      <c r="C2582" t="s">
        <v>15546</v>
      </c>
      <c r="D2582" t="s">
        <v>7473</v>
      </c>
      <c r="F2582">
        <v>0</v>
      </c>
      <c r="G2582" t="s">
        <v>15547</v>
      </c>
      <c r="H2582" t="s">
        <v>15548</v>
      </c>
      <c r="I2582">
        <v>48109</v>
      </c>
      <c r="J2582">
        <v>2181</v>
      </c>
      <c r="K2582">
        <v>2181</v>
      </c>
      <c r="L2582" s="10">
        <v>789</v>
      </c>
      <c r="M2582" s="10">
        <v>811</v>
      </c>
      <c r="N2582" s="10">
        <v>1015</v>
      </c>
      <c r="O2582" s="10">
        <v>1321</v>
      </c>
      <c r="P2582" s="10">
        <v>1493</v>
      </c>
      <c r="Q2582" t="str">
        <f>VLOOKUP(I2582,'CoC Range'!A$2:B$4899,2,FALSE())</f>
        <v>TX-607</v>
      </c>
      <c r="R2582">
        <f>IF(VLOOKUP(Q2582,'CoC Range'!B$2:C$4899,2,FALSE())="",1,0.5)</f>
        <v>1</v>
      </c>
    </row>
    <row r="2583" spans="1:18" ht="14.25" customHeight="1" x14ac:dyDescent="0.35">
      <c r="A2583" t="s">
        <v>15398</v>
      </c>
      <c r="B2583" t="s">
        <v>15399</v>
      </c>
      <c r="C2583" t="s">
        <v>15549</v>
      </c>
      <c r="D2583" t="s">
        <v>7475</v>
      </c>
      <c r="F2583">
        <v>0</v>
      </c>
      <c r="G2583" t="s">
        <v>15550</v>
      </c>
      <c r="H2583" t="s">
        <v>15551</v>
      </c>
      <c r="I2583">
        <v>48111</v>
      </c>
      <c r="J2583">
        <v>7165</v>
      </c>
      <c r="K2583">
        <v>7165</v>
      </c>
      <c r="L2583" s="10">
        <v>910</v>
      </c>
      <c r="M2583" s="10">
        <v>1067</v>
      </c>
      <c r="N2583" s="10">
        <v>1170</v>
      </c>
      <c r="O2583" s="10">
        <v>1558</v>
      </c>
      <c r="P2583" s="10">
        <v>1721</v>
      </c>
      <c r="Q2583" t="str">
        <f>VLOOKUP(I2583,'CoC Range'!A$2:B$4899,2,FALSE())</f>
        <v>TX-607</v>
      </c>
      <c r="R2583">
        <f>IF(VLOOKUP(Q2583,'CoC Range'!B$2:C$4899,2,FALSE())="",1,0.5)</f>
        <v>1</v>
      </c>
    </row>
    <row r="2584" spans="1:18" ht="14.25" customHeight="1" x14ac:dyDescent="0.35">
      <c r="A2584" t="s">
        <v>15398</v>
      </c>
      <c r="B2584" t="s">
        <v>15399</v>
      </c>
      <c r="C2584" t="s">
        <v>15514</v>
      </c>
      <c r="D2584" t="s">
        <v>3373</v>
      </c>
      <c r="F2584">
        <v>1</v>
      </c>
      <c r="G2584" t="s">
        <v>15515</v>
      </c>
      <c r="H2584" t="s">
        <v>15552</v>
      </c>
      <c r="I2584">
        <v>48113</v>
      </c>
      <c r="J2584">
        <v>2604053</v>
      </c>
      <c r="K2584">
        <v>2604053</v>
      </c>
      <c r="L2584" s="10">
        <v>1582</v>
      </c>
      <c r="M2584" s="10">
        <v>1648</v>
      </c>
      <c r="N2584" s="10">
        <v>1931</v>
      </c>
      <c r="O2584" s="10">
        <v>2431</v>
      </c>
      <c r="P2584" s="10">
        <v>3091</v>
      </c>
      <c r="Q2584" t="str">
        <f>VLOOKUP(I2584,'CoC Range'!A$2:B$4899,2,FALSE())</f>
        <v>TX-600</v>
      </c>
      <c r="R2584">
        <f>IF(VLOOKUP(Q2584,'CoC Range'!B$2:C$4899,2,FALSE())="",1,0.5)</f>
        <v>0.5</v>
      </c>
    </row>
    <row r="2585" spans="1:18" ht="14.25" customHeight="1" x14ac:dyDescent="0.35">
      <c r="A2585" t="s">
        <v>15398</v>
      </c>
      <c r="B2585" t="s">
        <v>15399</v>
      </c>
      <c r="C2585" t="s">
        <v>15553</v>
      </c>
      <c r="D2585" t="s">
        <v>4129</v>
      </c>
      <c r="F2585">
        <v>0</v>
      </c>
      <c r="G2585" t="s">
        <v>15554</v>
      </c>
      <c r="H2585" t="s">
        <v>15555</v>
      </c>
      <c r="I2585">
        <v>48115</v>
      </c>
      <c r="J2585">
        <v>12342</v>
      </c>
      <c r="K2585">
        <v>12342</v>
      </c>
      <c r="L2585" s="10">
        <v>818</v>
      </c>
      <c r="M2585" s="10">
        <v>823</v>
      </c>
      <c r="N2585" s="10">
        <v>1080</v>
      </c>
      <c r="O2585" s="10">
        <v>1295</v>
      </c>
      <c r="P2585" s="10">
        <v>1589</v>
      </c>
      <c r="Q2585" t="str">
        <f>VLOOKUP(I2585,'CoC Range'!A$2:B$4899,2,FALSE())</f>
        <v>TX-607</v>
      </c>
      <c r="R2585">
        <f>IF(VLOOKUP(Q2585,'CoC Range'!B$2:C$4899,2,FALSE())="",1,0.5)</f>
        <v>1</v>
      </c>
    </row>
    <row r="2586" spans="1:18" ht="14.25" customHeight="1" x14ac:dyDescent="0.35">
      <c r="A2586" t="s">
        <v>15398</v>
      </c>
      <c r="B2586" t="s">
        <v>15399</v>
      </c>
      <c r="C2586" t="s">
        <v>15556</v>
      </c>
      <c r="D2586" t="s">
        <v>7479</v>
      </c>
      <c r="F2586">
        <v>0</v>
      </c>
      <c r="G2586" t="s">
        <v>15557</v>
      </c>
      <c r="H2586" t="s">
        <v>15558</v>
      </c>
      <c r="I2586">
        <v>48117</v>
      </c>
      <c r="J2586">
        <v>18585</v>
      </c>
      <c r="K2586">
        <v>18585</v>
      </c>
      <c r="L2586" s="10">
        <v>738</v>
      </c>
      <c r="M2586" s="10">
        <v>855</v>
      </c>
      <c r="N2586" s="10">
        <v>1070</v>
      </c>
      <c r="O2586" s="10">
        <v>1283</v>
      </c>
      <c r="P2586" s="10">
        <v>1604</v>
      </c>
      <c r="Q2586" t="str">
        <f>VLOOKUP(I2586,'CoC Range'!A$2:B$4899,2,FALSE())</f>
        <v>TX-607</v>
      </c>
      <c r="R2586">
        <f>IF(VLOOKUP(Q2586,'CoC Range'!B$2:C$4899,2,FALSE())="",1,0.5)</f>
        <v>1</v>
      </c>
    </row>
    <row r="2587" spans="1:18" ht="14.25" customHeight="1" x14ac:dyDescent="0.35">
      <c r="A2587" t="s">
        <v>15398</v>
      </c>
      <c r="B2587" t="s">
        <v>15399</v>
      </c>
      <c r="C2587" t="s">
        <v>15559</v>
      </c>
      <c r="D2587" t="s">
        <v>3827</v>
      </c>
      <c r="F2587">
        <v>0</v>
      </c>
      <c r="G2587" t="s">
        <v>15560</v>
      </c>
      <c r="H2587" t="s">
        <v>15561</v>
      </c>
      <c r="I2587">
        <v>48119</v>
      </c>
      <c r="J2587">
        <v>5278</v>
      </c>
      <c r="K2587">
        <v>5278</v>
      </c>
      <c r="L2587" s="10">
        <v>756</v>
      </c>
      <c r="M2587" s="10">
        <v>808</v>
      </c>
      <c r="N2587" s="10">
        <v>973</v>
      </c>
      <c r="O2587" s="10">
        <v>1345</v>
      </c>
      <c r="P2587" s="10">
        <v>1359</v>
      </c>
      <c r="Q2587" t="str">
        <f>VLOOKUP(I2587,'CoC Range'!A$2:B$4899,2,FALSE())</f>
        <v>TX-607</v>
      </c>
      <c r="R2587">
        <f>IF(VLOOKUP(Q2587,'CoC Range'!B$2:C$4899,2,FALSE())="",1,0.5)</f>
        <v>1</v>
      </c>
    </row>
    <row r="2588" spans="1:18" ht="14.25" customHeight="1" x14ac:dyDescent="0.35">
      <c r="A2588" t="s">
        <v>15398</v>
      </c>
      <c r="B2588" t="s">
        <v>15399</v>
      </c>
      <c r="C2588" t="s">
        <v>15514</v>
      </c>
      <c r="D2588" t="s">
        <v>7482</v>
      </c>
      <c r="F2588">
        <v>1</v>
      </c>
      <c r="G2588" t="s">
        <v>15515</v>
      </c>
      <c r="H2588" t="s">
        <v>15562</v>
      </c>
      <c r="I2588">
        <v>48121</v>
      </c>
      <c r="J2588">
        <v>914870</v>
      </c>
      <c r="K2588">
        <v>914870</v>
      </c>
      <c r="L2588" s="10">
        <v>1582</v>
      </c>
      <c r="M2588" s="10">
        <v>1648</v>
      </c>
      <c r="N2588" s="10">
        <v>1931</v>
      </c>
      <c r="O2588" s="10">
        <v>2431</v>
      </c>
      <c r="P2588" s="10">
        <v>3091</v>
      </c>
      <c r="Q2588" t="str">
        <f>VLOOKUP(I2588,'CoC Range'!A$2:B$4899,2,FALSE())</f>
        <v>TX-607</v>
      </c>
      <c r="R2588">
        <f>IF(VLOOKUP(Q2588,'CoC Range'!B$2:C$4899,2,FALSE())="",1,0.5)</f>
        <v>1</v>
      </c>
    </row>
    <row r="2589" spans="1:18" ht="14.25" customHeight="1" x14ac:dyDescent="0.35">
      <c r="A2589" t="s">
        <v>15398</v>
      </c>
      <c r="B2589" t="s">
        <v>15399</v>
      </c>
      <c r="C2589" t="s">
        <v>15563</v>
      </c>
      <c r="D2589" t="s">
        <v>7484</v>
      </c>
      <c r="F2589">
        <v>0</v>
      </c>
      <c r="G2589" t="s">
        <v>15564</v>
      </c>
      <c r="H2589" t="s">
        <v>15565</v>
      </c>
      <c r="I2589">
        <v>48123</v>
      </c>
      <c r="J2589">
        <v>19826</v>
      </c>
      <c r="K2589">
        <v>19826</v>
      </c>
      <c r="L2589" s="10">
        <v>887</v>
      </c>
      <c r="M2589" s="10">
        <v>912</v>
      </c>
      <c r="N2589" s="10">
        <v>1141</v>
      </c>
      <c r="O2589" s="10">
        <v>1368</v>
      </c>
      <c r="P2589" s="10">
        <v>1679</v>
      </c>
      <c r="Q2589" t="str">
        <f>VLOOKUP(I2589,'CoC Range'!A$2:B$4899,2,FALSE())</f>
        <v>TX-607</v>
      </c>
      <c r="R2589">
        <f>IF(VLOOKUP(Q2589,'CoC Range'!B$2:C$4899,2,FALSE())="",1,0.5)</f>
        <v>1</v>
      </c>
    </row>
    <row r="2590" spans="1:18" ht="14.25" customHeight="1" x14ac:dyDescent="0.35">
      <c r="A2590" t="s">
        <v>15398</v>
      </c>
      <c r="B2590" t="s">
        <v>15399</v>
      </c>
      <c r="C2590" t="s">
        <v>15566</v>
      </c>
      <c r="D2590" t="s">
        <v>7486</v>
      </c>
      <c r="F2590">
        <v>0</v>
      </c>
      <c r="G2590" t="s">
        <v>15567</v>
      </c>
      <c r="H2590" t="s">
        <v>15568</v>
      </c>
      <c r="I2590">
        <v>48125</v>
      </c>
      <c r="J2590">
        <v>1570</v>
      </c>
      <c r="K2590">
        <v>1570</v>
      </c>
      <c r="L2590" s="10">
        <v>756</v>
      </c>
      <c r="M2590" s="10">
        <v>778</v>
      </c>
      <c r="N2590" s="10">
        <v>973</v>
      </c>
      <c r="O2590" s="10">
        <v>1167</v>
      </c>
      <c r="P2590" s="10">
        <v>1432</v>
      </c>
      <c r="Q2590" t="str">
        <f>VLOOKUP(I2590,'CoC Range'!A$2:B$4899,2,FALSE())</f>
        <v>TX-607</v>
      </c>
      <c r="R2590">
        <f>IF(VLOOKUP(Q2590,'CoC Range'!B$2:C$4899,2,FALSE())="",1,0.5)</f>
        <v>1</v>
      </c>
    </row>
    <row r="2591" spans="1:18" ht="14.25" customHeight="1" x14ac:dyDescent="0.35">
      <c r="A2591" t="s">
        <v>15398</v>
      </c>
      <c r="B2591" t="s">
        <v>15399</v>
      </c>
      <c r="C2591" t="s">
        <v>15569</v>
      </c>
      <c r="D2591" t="s">
        <v>7488</v>
      </c>
      <c r="F2591">
        <v>0</v>
      </c>
      <c r="G2591" t="s">
        <v>15570</v>
      </c>
      <c r="H2591" t="s">
        <v>15571</v>
      </c>
      <c r="I2591">
        <v>48127</v>
      </c>
      <c r="J2591">
        <v>8672</v>
      </c>
      <c r="K2591">
        <v>8672</v>
      </c>
      <c r="L2591" s="10">
        <v>756</v>
      </c>
      <c r="M2591" s="10">
        <v>888</v>
      </c>
      <c r="N2591" s="10">
        <v>973</v>
      </c>
      <c r="O2591" s="10">
        <v>1353</v>
      </c>
      <c r="P2591" s="10">
        <v>1432</v>
      </c>
      <c r="Q2591" t="str">
        <f>VLOOKUP(I2591,'CoC Range'!A$2:B$4899,2,FALSE())</f>
        <v>TX-607</v>
      </c>
      <c r="R2591">
        <f>IF(VLOOKUP(Q2591,'CoC Range'!B$2:C$4899,2,FALSE())="",1,0.5)</f>
        <v>1</v>
      </c>
    </row>
    <row r="2592" spans="1:18" ht="14.25" customHeight="1" x14ac:dyDescent="0.35">
      <c r="A2592" t="s">
        <v>15398</v>
      </c>
      <c r="B2592" t="s">
        <v>15399</v>
      </c>
      <c r="C2592" t="s">
        <v>15572</v>
      </c>
      <c r="D2592" t="s">
        <v>7490</v>
      </c>
      <c r="F2592">
        <v>0</v>
      </c>
      <c r="G2592" t="s">
        <v>15573</v>
      </c>
      <c r="H2592" t="s">
        <v>15574</v>
      </c>
      <c r="I2592">
        <v>48129</v>
      </c>
      <c r="J2592">
        <v>3298</v>
      </c>
      <c r="K2592">
        <v>3298</v>
      </c>
      <c r="L2592" s="10">
        <v>756</v>
      </c>
      <c r="M2592" s="10">
        <v>778</v>
      </c>
      <c r="N2592" s="10">
        <v>973</v>
      </c>
      <c r="O2592" s="10">
        <v>1178</v>
      </c>
      <c r="P2592" s="10">
        <v>1376</v>
      </c>
      <c r="Q2592" t="str">
        <f>VLOOKUP(I2592,'CoC Range'!A$2:B$4899,2,FALSE())</f>
        <v>TX-607</v>
      </c>
      <c r="R2592">
        <f>IF(VLOOKUP(Q2592,'CoC Range'!B$2:C$4899,2,FALSE())="",1,0.5)</f>
        <v>1</v>
      </c>
    </row>
    <row r="2593" spans="1:18" ht="14.25" customHeight="1" x14ac:dyDescent="0.35">
      <c r="A2593" t="s">
        <v>15398</v>
      </c>
      <c r="B2593" t="s">
        <v>15399</v>
      </c>
      <c r="C2593" t="s">
        <v>15575</v>
      </c>
      <c r="D2593" t="s">
        <v>3967</v>
      </c>
      <c r="F2593">
        <v>0</v>
      </c>
      <c r="G2593" t="s">
        <v>15576</v>
      </c>
      <c r="H2593" t="s">
        <v>15577</v>
      </c>
      <c r="I2593">
        <v>48131</v>
      </c>
      <c r="J2593">
        <v>9960</v>
      </c>
      <c r="K2593">
        <v>9960</v>
      </c>
      <c r="L2593" s="10">
        <v>789</v>
      </c>
      <c r="M2593" s="10">
        <v>811</v>
      </c>
      <c r="N2593" s="10">
        <v>1015</v>
      </c>
      <c r="O2593" s="10">
        <v>1321</v>
      </c>
      <c r="P2593" s="10">
        <v>1493</v>
      </c>
      <c r="Q2593" t="str">
        <f>VLOOKUP(I2593,'CoC Range'!A$2:B$4899,2,FALSE())</f>
        <v>TX-607</v>
      </c>
      <c r="R2593">
        <f>IF(VLOOKUP(Q2593,'CoC Range'!B$2:C$4899,2,FALSE())="",1,0.5)</f>
        <v>1</v>
      </c>
    </row>
    <row r="2594" spans="1:18" ht="14.25" customHeight="1" x14ac:dyDescent="0.35">
      <c r="A2594" t="s">
        <v>15398</v>
      </c>
      <c r="B2594" t="s">
        <v>15399</v>
      </c>
      <c r="C2594" t="s">
        <v>15578</v>
      </c>
      <c r="D2594" t="s">
        <v>7493</v>
      </c>
      <c r="F2594">
        <v>0</v>
      </c>
      <c r="G2594" t="s">
        <v>15579</v>
      </c>
      <c r="H2594" t="s">
        <v>15580</v>
      </c>
      <c r="I2594">
        <v>48133</v>
      </c>
      <c r="J2594">
        <v>17812</v>
      </c>
      <c r="K2594">
        <v>17812</v>
      </c>
      <c r="L2594" s="10">
        <v>756</v>
      </c>
      <c r="M2594" s="10">
        <v>862</v>
      </c>
      <c r="N2594" s="10">
        <v>973</v>
      </c>
      <c r="O2594" s="10">
        <v>1353</v>
      </c>
      <c r="P2594" s="10">
        <v>1632</v>
      </c>
      <c r="Q2594" t="str">
        <f>VLOOKUP(I2594,'CoC Range'!A$2:B$4899,2,FALSE())</f>
        <v>TX-607</v>
      </c>
      <c r="R2594">
        <f>IF(VLOOKUP(Q2594,'CoC Range'!B$2:C$4899,2,FALSE())="",1,0.5)</f>
        <v>1</v>
      </c>
    </row>
    <row r="2595" spans="1:18" ht="14.25" customHeight="1" x14ac:dyDescent="0.35">
      <c r="A2595" t="s">
        <v>15398</v>
      </c>
      <c r="B2595" t="s">
        <v>15399</v>
      </c>
      <c r="C2595" t="s">
        <v>15581</v>
      </c>
      <c r="D2595" t="s">
        <v>7495</v>
      </c>
      <c r="F2595">
        <v>1</v>
      </c>
      <c r="G2595" t="s">
        <v>15582</v>
      </c>
      <c r="H2595" t="s">
        <v>15583</v>
      </c>
      <c r="I2595">
        <v>48135</v>
      </c>
      <c r="J2595">
        <v>162300</v>
      </c>
      <c r="K2595">
        <v>162300</v>
      </c>
      <c r="L2595" s="10">
        <v>1245</v>
      </c>
      <c r="M2595" s="10">
        <v>1269</v>
      </c>
      <c r="N2595" s="10">
        <v>1595</v>
      </c>
      <c r="O2595" s="10">
        <v>1912</v>
      </c>
      <c r="P2595" s="10">
        <v>2213</v>
      </c>
      <c r="Q2595" t="str">
        <f>VLOOKUP(I2595,'CoC Range'!A$2:B$4899,2,FALSE())</f>
        <v>TX-607</v>
      </c>
      <c r="R2595">
        <f>IF(VLOOKUP(Q2595,'CoC Range'!B$2:C$4899,2,FALSE())="",1,0.5)</f>
        <v>1</v>
      </c>
    </row>
    <row r="2596" spans="1:18" ht="14.25" customHeight="1" x14ac:dyDescent="0.35">
      <c r="A2596" t="s">
        <v>15398</v>
      </c>
      <c r="B2596" t="s">
        <v>15399</v>
      </c>
      <c r="C2596" t="s">
        <v>15584</v>
      </c>
      <c r="D2596" t="s">
        <v>4448</v>
      </c>
      <c r="F2596">
        <v>0</v>
      </c>
      <c r="G2596" t="s">
        <v>15585</v>
      </c>
      <c r="H2596" t="s">
        <v>15586</v>
      </c>
      <c r="I2596">
        <v>48137</v>
      </c>
      <c r="J2596">
        <v>1380</v>
      </c>
      <c r="K2596">
        <v>1380</v>
      </c>
      <c r="L2596" s="10">
        <v>789</v>
      </c>
      <c r="M2596" s="10">
        <v>811</v>
      </c>
      <c r="N2596" s="10">
        <v>1015</v>
      </c>
      <c r="O2596" s="10">
        <v>1321</v>
      </c>
      <c r="P2596" s="10">
        <v>1493</v>
      </c>
      <c r="Q2596" t="str">
        <f>VLOOKUP(I2596,'CoC Range'!A$2:B$4899,2,FALSE())</f>
        <v>TX-607</v>
      </c>
      <c r="R2596">
        <f>IF(VLOOKUP(Q2596,'CoC Range'!B$2:C$4899,2,FALSE())="",1,0.5)</f>
        <v>1</v>
      </c>
    </row>
    <row r="2597" spans="1:18" ht="14.25" customHeight="1" x14ac:dyDescent="0.35">
      <c r="A2597" t="s">
        <v>15398</v>
      </c>
      <c r="B2597" t="s">
        <v>15399</v>
      </c>
      <c r="C2597" t="s">
        <v>15514</v>
      </c>
      <c r="D2597" t="s">
        <v>4883</v>
      </c>
      <c r="F2597">
        <v>1</v>
      </c>
      <c r="G2597" t="s">
        <v>15515</v>
      </c>
      <c r="H2597" t="s">
        <v>15587</v>
      </c>
      <c r="I2597">
        <v>48139</v>
      </c>
      <c r="J2597">
        <v>195509</v>
      </c>
      <c r="K2597">
        <v>195509</v>
      </c>
      <c r="L2597" s="10">
        <v>1582</v>
      </c>
      <c r="M2597" s="10">
        <v>1648</v>
      </c>
      <c r="N2597" s="10">
        <v>1931</v>
      </c>
      <c r="O2597" s="10">
        <v>2431</v>
      </c>
      <c r="P2597" s="10">
        <v>3091</v>
      </c>
      <c r="Q2597" t="str">
        <f>VLOOKUP(I2597,'CoC Range'!A$2:B$4899,2,FALSE())</f>
        <v>TX-607</v>
      </c>
      <c r="R2597">
        <f>IF(VLOOKUP(Q2597,'CoC Range'!B$2:C$4899,2,FALSE())="",1,0.5)</f>
        <v>1</v>
      </c>
    </row>
    <row r="2598" spans="1:18" ht="14.25" customHeight="1" x14ac:dyDescent="0.35">
      <c r="A2598" t="s">
        <v>15398</v>
      </c>
      <c r="B2598" t="s">
        <v>15399</v>
      </c>
      <c r="C2598" t="s">
        <v>15588</v>
      </c>
      <c r="D2598" t="s">
        <v>3839</v>
      </c>
      <c r="F2598">
        <v>1</v>
      </c>
      <c r="G2598" t="s">
        <v>15589</v>
      </c>
      <c r="H2598" t="s">
        <v>15590</v>
      </c>
      <c r="I2598">
        <v>48141</v>
      </c>
      <c r="J2598">
        <v>863832</v>
      </c>
      <c r="K2598">
        <v>863832</v>
      </c>
      <c r="L2598" s="10">
        <v>821</v>
      </c>
      <c r="M2598" s="10">
        <v>1013</v>
      </c>
      <c r="N2598" s="10">
        <v>1191</v>
      </c>
      <c r="O2598" s="10">
        <v>1633</v>
      </c>
      <c r="P2598" s="10">
        <v>1998</v>
      </c>
      <c r="Q2598" t="str">
        <f>VLOOKUP(I2598,'CoC Range'!A$2:B$4899,2,FALSE())</f>
        <v>TX-603</v>
      </c>
      <c r="R2598">
        <f>IF(VLOOKUP(Q2598,'CoC Range'!B$2:C$4899,2,FALSE())="",1,0.5)</f>
        <v>1</v>
      </c>
    </row>
    <row r="2599" spans="1:18" ht="14.25" customHeight="1" x14ac:dyDescent="0.35">
      <c r="A2599" t="s">
        <v>15398</v>
      </c>
      <c r="B2599" t="s">
        <v>15399</v>
      </c>
      <c r="C2599" t="s">
        <v>15591</v>
      </c>
      <c r="D2599" t="s">
        <v>7500</v>
      </c>
      <c r="F2599">
        <v>0</v>
      </c>
      <c r="G2599" t="s">
        <v>15592</v>
      </c>
      <c r="H2599" t="s">
        <v>15593</v>
      </c>
      <c r="I2599">
        <v>48143</v>
      </c>
      <c r="J2599">
        <v>42788</v>
      </c>
      <c r="K2599">
        <v>42788</v>
      </c>
      <c r="L2599" s="10">
        <v>893</v>
      </c>
      <c r="M2599" s="10">
        <v>899</v>
      </c>
      <c r="N2599" s="10">
        <v>1179</v>
      </c>
      <c r="O2599" s="10">
        <v>1640</v>
      </c>
      <c r="P2599" s="10">
        <v>1913</v>
      </c>
      <c r="Q2599" t="str">
        <f>VLOOKUP(I2599,'CoC Range'!A$2:B$4899,2,FALSE())</f>
        <v>TX-607</v>
      </c>
      <c r="R2599">
        <f>IF(VLOOKUP(Q2599,'CoC Range'!B$2:C$4899,2,FALSE())="",1,0.5)</f>
        <v>1</v>
      </c>
    </row>
    <row r="2600" spans="1:18" ht="14.25" customHeight="1" x14ac:dyDescent="0.35">
      <c r="A2600" t="s">
        <v>15398</v>
      </c>
      <c r="B2600" t="s">
        <v>15399</v>
      </c>
      <c r="C2600" t="s">
        <v>15594</v>
      </c>
      <c r="D2600" t="s">
        <v>7502</v>
      </c>
      <c r="F2600">
        <v>1</v>
      </c>
      <c r="G2600" t="s">
        <v>15595</v>
      </c>
      <c r="H2600" t="s">
        <v>15596</v>
      </c>
      <c r="I2600">
        <v>48145</v>
      </c>
      <c r="J2600">
        <v>17013</v>
      </c>
      <c r="K2600">
        <v>17013</v>
      </c>
      <c r="L2600" s="10">
        <v>671</v>
      </c>
      <c r="M2600" s="10">
        <v>742</v>
      </c>
      <c r="N2600" s="10">
        <v>973</v>
      </c>
      <c r="O2600" s="10">
        <v>1353</v>
      </c>
      <c r="P2600" s="10">
        <v>1632</v>
      </c>
      <c r="Q2600" t="str">
        <f>VLOOKUP(I2600,'CoC Range'!A$2:B$4899,2,FALSE())</f>
        <v>TX-604</v>
      </c>
      <c r="R2600">
        <f>IF(VLOOKUP(Q2600,'CoC Range'!B$2:C$4899,2,FALSE())="",1,0.5)</f>
        <v>0.5</v>
      </c>
    </row>
    <row r="2601" spans="1:18" ht="14.25" customHeight="1" x14ac:dyDescent="0.35">
      <c r="A2601" t="s">
        <v>15398</v>
      </c>
      <c r="B2601" t="s">
        <v>15399</v>
      </c>
      <c r="C2601" t="s">
        <v>15597</v>
      </c>
      <c r="D2601" t="s">
        <v>4152</v>
      </c>
      <c r="F2601">
        <v>0</v>
      </c>
      <c r="G2601" t="s">
        <v>15598</v>
      </c>
      <c r="H2601" t="s">
        <v>15599</v>
      </c>
      <c r="I2601">
        <v>48147</v>
      </c>
      <c r="J2601">
        <v>36052</v>
      </c>
      <c r="K2601">
        <v>36052</v>
      </c>
      <c r="L2601" s="10">
        <v>679</v>
      </c>
      <c r="M2601" s="10">
        <v>751</v>
      </c>
      <c r="N2601" s="10">
        <v>985</v>
      </c>
      <c r="O2601" s="10">
        <v>1370</v>
      </c>
      <c r="P2601" s="10">
        <v>1652</v>
      </c>
      <c r="Q2601" t="str">
        <f>VLOOKUP(I2601,'CoC Range'!A$2:B$4899,2,FALSE())</f>
        <v>TX-607</v>
      </c>
      <c r="R2601">
        <f>IF(VLOOKUP(Q2601,'CoC Range'!B$2:C$4899,2,FALSE())="",1,0.5)</f>
        <v>1</v>
      </c>
    </row>
    <row r="2602" spans="1:18" ht="14.25" customHeight="1" x14ac:dyDescent="0.35">
      <c r="A2602" t="s">
        <v>15398</v>
      </c>
      <c r="B2602" t="s">
        <v>15399</v>
      </c>
      <c r="C2602" t="s">
        <v>15600</v>
      </c>
      <c r="D2602" t="s">
        <v>3383</v>
      </c>
      <c r="F2602">
        <v>0</v>
      </c>
      <c r="G2602" t="s">
        <v>15601</v>
      </c>
      <c r="H2602" t="s">
        <v>15602</v>
      </c>
      <c r="I2602">
        <v>48149</v>
      </c>
      <c r="J2602">
        <v>24564</v>
      </c>
      <c r="K2602">
        <v>24564</v>
      </c>
      <c r="L2602" s="10">
        <v>771</v>
      </c>
      <c r="M2602" s="10">
        <v>882</v>
      </c>
      <c r="N2602" s="10">
        <v>1019</v>
      </c>
      <c r="O2602" s="10">
        <v>1388</v>
      </c>
      <c r="P2602" s="10">
        <v>1597</v>
      </c>
      <c r="Q2602" t="str">
        <f>VLOOKUP(I2602,'CoC Range'!A$2:B$4899,2,FALSE())</f>
        <v>TX-607</v>
      </c>
      <c r="R2602">
        <f>IF(VLOOKUP(Q2602,'CoC Range'!B$2:C$4899,2,FALSE())="",1,0.5)</f>
        <v>1</v>
      </c>
    </row>
    <row r="2603" spans="1:18" ht="14.25" customHeight="1" x14ac:dyDescent="0.35">
      <c r="A2603" t="s">
        <v>15398</v>
      </c>
      <c r="B2603" t="s">
        <v>15399</v>
      </c>
      <c r="C2603" t="s">
        <v>15603</v>
      </c>
      <c r="D2603" t="s">
        <v>7506</v>
      </c>
      <c r="F2603">
        <v>0</v>
      </c>
      <c r="G2603" t="s">
        <v>15604</v>
      </c>
      <c r="H2603" t="s">
        <v>15605</v>
      </c>
      <c r="I2603">
        <v>48151</v>
      </c>
      <c r="J2603">
        <v>3680</v>
      </c>
      <c r="K2603">
        <v>3680</v>
      </c>
      <c r="L2603" s="10">
        <v>751</v>
      </c>
      <c r="M2603" s="10">
        <v>755</v>
      </c>
      <c r="N2603" s="10">
        <v>973</v>
      </c>
      <c r="O2603" s="10">
        <v>1167</v>
      </c>
      <c r="P2603" s="10">
        <v>1432</v>
      </c>
      <c r="Q2603" t="str">
        <f>VLOOKUP(I2603,'CoC Range'!A$2:B$4899,2,FALSE())</f>
        <v>TX-607</v>
      </c>
      <c r="R2603">
        <f>IF(VLOOKUP(Q2603,'CoC Range'!B$2:C$4899,2,FALSE())="",1,0.5)</f>
        <v>1</v>
      </c>
    </row>
    <row r="2604" spans="1:18" ht="14.25" customHeight="1" x14ac:dyDescent="0.35">
      <c r="A2604" t="s">
        <v>15398</v>
      </c>
      <c r="B2604" t="s">
        <v>15399</v>
      </c>
      <c r="C2604" t="s">
        <v>15606</v>
      </c>
      <c r="D2604" t="s">
        <v>4155</v>
      </c>
      <c r="F2604">
        <v>0</v>
      </c>
      <c r="G2604" t="s">
        <v>15607</v>
      </c>
      <c r="H2604" t="s">
        <v>15608</v>
      </c>
      <c r="I2604">
        <v>48153</v>
      </c>
      <c r="J2604">
        <v>5386</v>
      </c>
      <c r="K2604">
        <v>5386</v>
      </c>
      <c r="L2604" s="10">
        <v>737</v>
      </c>
      <c r="M2604" s="10">
        <v>742</v>
      </c>
      <c r="N2604" s="10">
        <v>973</v>
      </c>
      <c r="O2604" s="10">
        <v>1167</v>
      </c>
      <c r="P2604" s="10">
        <v>1432</v>
      </c>
      <c r="Q2604" t="str">
        <f>VLOOKUP(I2604,'CoC Range'!A$2:B$4899,2,FALSE())</f>
        <v>TX-607</v>
      </c>
      <c r="R2604">
        <f>IF(VLOOKUP(Q2604,'CoC Range'!B$2:C$4899,2,FALSE())="",1,0.5)</f>
        <v>1</v>
      </c>
    </row>
    <row r="2605" spans="1:18" ht="14.25" customHeight="1" x14ac:dyDescent="0.35">
      <c r="A2605" t="s">
        <v>15398</v>
      </c>
      <c r="B2605" t="s">
        <v>15399</v>
      </c>
      <c r="C2605" t="s">
        <v>15609</v>
      </c>
      <c r="D2605" t="s">
        <v>7509</v>
      </c>
      <c r="F2605">
        <v>0</v>
      </c>
      <c r="G2605" t="s">
        <v>15610</v>
      </c>
      <c r="H2605" t="s">
        <v>15611</v>
      </c>
      <c r="I2605">
        <v>48155</v>
      </c>
      <c r="J2605">
        <v>1075</v>
      </c>
      <c r="K2605">
        <v>1075</v>
      </c>
      <c r="L2605" s="10">
        <v>745</v>
      </c>
      <c r="M2605" s="10">
        <v>750</v>
      </c>
      <c r="N2605" s="10">
        <v>973</v>
      </c>
      <c r="O2605" s="10">
        <v>1266</v>
      </c>
      <c r="P2605" s="10">
        <v>1432</v>
      </c>
      <c r="Q2605" t="str">
        <f>VLOOKUP(I2605,'CoC Range'!A$2:B$4899,2,FALSE())</f>
        <v>TX-624</v>
      </c>
      <c r="R2605">
        <f>IF(VLOOKUP(Q2605,'CoC Range'!B$2:C$4899,2,FALSE())="",1,0.5)</f>
        <v>1</v>
      </c>
    </row>
    <row r="2606" spans="1:18" ht="14.25" customHeight="1" x14ac:dyDescent="0.35">
      <c r="A2606" t="s">
        <v>15398</v>
      </c>
      <c r="B2606" t="s">
        <v>15399</v>
      </c>
      <c r="C2606" t="s">
        <v>15495</v>
      </c>
      <c r="D2606" t="s">
        <v>7511</v>
      </c>
      <c r="F2606">
        <v>1</v>
      </c>
      <c r="G2606" t="s">
        <v>15496</v>
      </c>
      <c r="H2606" t="s">
        <v>15612</v>
      </c>
      <c r="I2606">
        <v>48157</v>
      </c>
      <c r="J2606">
        <v>832607</v>
      </c>
      <c r="K2606">
        <v>832607</v>
      </c>
      <c r="L2606" s="10">
        <v>1280</v>
      </c>
      <c r="M2606" s="10">
        <v>1323</v>
      </c>
      <c r="N2606" s="10">
        <v>1573</v>
      </c>
      <c r="O2606" s="10">
        <v>2116</v>
      </c>
      <c r="P2606" s="10">
        <v>2639</v>
      </c>
      <c r="Q2606" t="str">
        <f>VLOOKUP(I2606,'CoC Range'!A$2:B$4899,2,FALSE())</f>
        <v>TX-700</v>
      </c>
      <c r="R2606">
        <f>IF(VLOOKUP(Q2606,'CoC Range'!B$2:C$4899,2,FALSE())="",1,0.5)</f>
        <v>0.5</v>
      </c>
    </row>
    <row r="2607" spans="1:18" ht="14.25" customHeight="1" x14ac:dyDescent="0.35">
      <c r="A2607" t="s">
        <v>15398</v>
      </c>
      <c r="B2607" t="s">
        <v>15399</v>
      </c>
      <c r="C2607" t="s">
        <v>15613</v>
      </c>
      <c r="D2607" t="s">
        <v>3385</v>
      </c>
      <c r="F2607">
        <v>0</v>
      </c>
      <c r="G2607" t="s">
        <v>15614</v>
      </c>
      <c r="H2607" t="s">
        <v>15615</v>
      </c>
      <c r="I2607">
        <v>48159</v>
      </c>
      <c r="J2607">
        <v>10445</v>
      </c>
      <c r="K2607">
        <v>10445</v>
      </c>
      <c r="L2607" s="10">
        <v>861</v>
      </c>
      <c r="M2607" s="10">
        <v>885</v>
      </c>
      <c r="N2607" s="10">
        <v>1107</v>
      </c>
      <c r="O2607" s="10">
        <v>1327</v>
      </c>
      <c r="P2607" s="10">
        <v>1629</v>
      </c>
      <c r="Q2607" t="str">
        <f>VLOOKUP(I2607,'CoC Range'!A$2:B$4899,2,FALSE())</f>
        <v>TX-607</v>
      </c>
      <c r="R2607">
        <f>IF(VLOOKUP(Q2607,'CoC Range'!B$2:C$4899,2,FALSE())="",1,0.5)</f>
        <v>1</v>
      </c>
    </row>
    <row r="2608" spans="1:18" ht="14.25" customHeight="1" x14ac:dyDescent="0.35">
      <c r="A2608" t="s">
        <v>15398</v>
      </c>
      <c r="B2608" t="s">
        <v>15399</v>
      </c>
      <c r="C2608" t="s">
        <v>15616</v>
      </c>
      <c r="D2608" t="s">
        <v>7514</v>
      </c>
      <c r="F2608">
        <v>0</v>
      </c>
      <c r="G2608" t="s">
        <v>15617</v>
      </c>
      <c r="H2608" t="s">
        <v>15618</v>
      </c>
      <c r="I2608">
        <v>48161</v>
      </c>
      <c r="J2608">
        <v>19599</v>
      </c>
      <c r="K2608">
        <v>19599</v>
      </c>
      <c r="L2608" s="10">
        <v>737</v>
      </c>
      <c r="M2608" s="10">
        <v>742</v>
      </c>
      <c r="N2608" s="10">
        <v>973</v>
      </c>
      <c r="O2608" s="10">
        <v>1298</v>
      </c>
      <c r="P2608" s="10">
        <v>1432</v>
      </c>
      <c r="Q2608" t="str">
        <f>VLOOKUP(I2608,'CoC Range'!A$2:B$4899,2,FALSE())</f>
        <v>TX-604</v>
      </c>
      <c r="R2608">
        <f>IF(VLOOKUP(Q2608,'CoC Range'!B$2:C$4899,2,FALSE())="",1,0.5)</f>
        <v>0.5</v>
      </c>
    </row>
    <row r="2609" spans="1:18" ht="14.25" customHeight="1" x14ac:dyDescent="0.35">
      <c r="A2609" t="s">
        <v>15398</v>
      </c>
      <c r="B2609" t="s">
        <v>15399</v>
      </c>
      <c r="C2609" t="s">
        <v>15619</v>
      </c>
      <c r="D2609" t="s">
        <v>7516</v>
      </c>
      <c r="F2609">
        <v>0</v>
      </c>
      <c r="G2609" t="s">
        <v>15620</v>
      </c>
      <c r="H2609" t="s">
        <v>15621</v>
      </c>
      <c r="I2609">
        <v>48163</v>
      </c>
      <c r="J2609">
        <v>18151</v>
      </c>
      <c r="K2609">
        <v>18151</v>
      </c>
      <c r="L2609" s="10">
        <v>846</v>
      </c>
      <c r="M2609" s="10">
        <v>870</v>
      </c>
      <c r="N2609" s="10">
        <v>1088</v>
      </c>
      <c r="O2609" s="10">
        <v>1416</v>
      </c>
      <c r="P2609" s="10">
        <v>1601</v>
      </c>
      <c r="Q2609" t="str">
        <f>VLOOKUP(I2609,'CoC Range'!A$2:B$4899,2,FALSE())</f>
        <v>TX-607</v>
      </c>
      <c r="R2609">
        <f>IF(VLOOKUP(Q2609,'CoC Range'!B$2:C$4899,2,FALSE())="",1,0.5)</f>
        <v>1</v>
      </c>
    </row>
    <row r="2610" spans="1:18" ht="14.25" customHeight="1" x14ac:dyDescent="0.35">
      <c r="A2610" t="s">
        <v>15398</v>
      </c>
      <c r="B2610" t="s">
        <v>15399</v>
      </c>
      <c r="C2610" t="s">
        <v>15622</v>
      </c>
      <c r="D2610" t="s">
        <v>7518</v>
      </c>
      <c r="F2610">
        <v>0</v>
      </c>
      <c r="G2610" t="s">
        <v>15623</v>
      </c>
      <c r="H2610" t="s">
        <v>15624</v>
      </c>
      <c r="I2610">
        <v>48165</v>
      </c>
      <c r="J2610">
        <v>21523</v>
      </c>
      <c r="K2610">
        <v>21523</v>
      </c>
      <c r="L2610" s="10">
        <v>756</v>
      </c>
      <c r="M2610" s="10">
        <v>832</v>
      </c>
      <c r="N2610" s="10">
        <v>973</v>
      </c>
      <c r="O2610" s="10">
        <v>1167</v>
      </c>
      <c r="P2610" s="10">
        <v>1432</v>
      </c>
      <c r="Q2610" t="str">
        <f>VLOOKUP(I2610,'CoC Range'!A$2:B$4899,2,FALSE())</f>
        <v>TX-607</v>
      </c>
      <c r="R2610">
        <f>IF(VLOOKUP(Q2610,'CoC Range'!B$2:C$4899,2,FALSE())="",1,0.5)</f>
        <v>1</v>
      </c>
    </row>
    <row r="2611" spans="1:18" ht="14.25" customHeight="1" x14ac:dyDescent="0.35">
      <c r="A2611" t="s">
        <v>15398</v>
      </c>
      <c r="B2611" t="s">
        <v>15399</v>
      </c>
      <c r="C2611" t="s">
        <v>15495</v>
      </c>
      <c r="D2611" t="s">
        <v>7520</v>
      </c>
      <c r="F2611">
        <v>1</v>
      </c>
      <c r="G2611" t="s">
        <v>15496</v>
      </c>
      <c r="H2611" t="s">
        <v>15625</v>
      </c>
      <c r="I2611">
        <v>48167</v>
      </c>
      <c r="J2611">
        <v>350801</v>
      </c>
      <c r="K2611">
        <v>350801</v>
      </c>
      <c r="L2611" s="10">
        <v>1280</v>
      </c>
      <c r="M2611" s="10">
        <v>1323</v>
      </c>
      <c r="N2611" s="10">
        <v>1573</v>
      </c>
      <c r="O2611" s="10">
        <v>2116</v>
      </c>
      <c r="P2611" s="10">
        <v>2639</v>
      </c>
      <c r="Q2611" t="str">
        <f>VLOOKUP(I2611,'CoC Range'!A$2:B$4899,2,FALSE())</f>
        <v>TX-607</v>
      </c>
      <c r="R2611">
        <f>IF(VLOOKUP(Q2611,'CoC Range'!B$2:C$4899,2,FALSE())="",1,0.5)</f>
        <v>1</v>
      </c>
    </row>
    <row r="2612" spans="1:18" ht="14.25" customHeight="1" x14ac:dyDescent="0.35">
      <c r="A2612" t="s">
        <v>15398</v>
      </c>
      <c r="B2612" t="s">
        <v>15399</v>
      </c>
      <c r="C2612" t="s">
        <v>15626</v>
      </c>
      <c r="D2612" t="s">
        <v>7522</v>
      </c>
      <c r="F2612">
        <v>1</v>
      </c>
      <c r="G2612" t="s">
        <v>15627</v>
      </c>
      <c r="H2612" t="s">
        <v>15628</v>
      </c>
      <c r="I2612">
        <v>48169</v>
      </c>
      <c r="J2612">
        <v>5735</v>
      </c>
      <c r="K2612">
        <v>5735</v>
      </c>
      <c r="L2612" s="10">
        <v>681</v>
      </c>
      <c r="M2612" s="10">
        <v>820</v>
      </c>
      <c r="N2612" s="10">
        <v>973</v>
      </c>
      <c r="O2612" s="10">
        <v>1353</v>
      </c>
      <c r="P2612" s="10">
        <v>1569</v>
      </c>
      <c r="Q2612" t="str">
        <f>VLOOKUP(I2612,'CoC Range'!A$2:B$4899,2,FALSE())</f>
        <v>TX-607</v>
      </c>
      <c r="R2612">
        <f>IF(VLOOKUP(Q2612,'CoC Range'!B$2:C$4899,2,FALSE())="",1,0.5)</f>
        <v>1</v>
      </c>
    </row>
    <row r="2613" spans="1:18" ht="14.25" customHeight="1" x14ac:dyDescent="0.35">
      <c r="A2613" t="s">
        <v>15398</v>
      </c>
      <c r="B2613" t="s">
        <v>15399</v>
      </c>
      <c r="C2613" t="s">
        <v>15629</v>
      </c>
      <c r="D2613" t="s">
        <v>7524</v>
      </c>
      <c r="F2613">
        <v>0</v>
      </c>
      <c r="G2613" t="s">
        <v>15630</v>
      </c>
      <c r="H2613" t="s">
        <v>15631</v>
      </c>
      <c r="I2613">
        <v>48171</v>
      </c>
      <c r="J2613">
        <v>26953</v>
      </c>
      <c r="K2613">
        <v>26953</v>
      </c>
      <c r="L2613" s="10">
        <v>1089</v>
      </c>
      <c r="M2613" s="10">
        <v>1096</v>
      </c>
      <c r="N2613" s="10">
        <v>1438</v>
      </c>
      <c r="O2613" s="10">
        <v>1806</v>
      </c>
      <c r="P2613" s="10">
        <v>2116</v>
      </c>
      <c r="Q2613" t="str">
        <f>VLOOKUP(I2613,'CoC Range'!A$2:B$4899,2,FALSE())</f>
        <v>TX-607</v>
      </c>
      <c r="R2613">
        <f>IF(VLOOKUP(Q2613,'CoC Range'!B$2:C$4899,2,FALSE())="",1,0.5)</f>
        <v>1</v>
      </c>
    </row>
    <row r="2614" spans="1:18" ht="14.25" customHeight="1" x14ac:dyDescent="0.35">
      <c r="A2614" t="s">
        <v>15398</v>
      </c>
      <c r="B2614" t="s">
        <v>15399</v>
      </c>
      <c r="C2614" t="s">
        <v>15632</v>
      </c>
      <c r="D2614" t="s">
        <v>7526</v>
      </c>
      <c r="F2614">
        <v>0</v>
      </c>
      <c r="G2614" t="s">
        <v>15633</v>
      </c>
      <c r="H2614" t="s">
        <v>15634</v>
      </c>
      <c r="I2614">
        <v>48173</v>
      </c>
      <c r="J2614">
        <v>1068</v>
      </c>
      <c r="K2614">
        <v>1068</v>
      </c>
      <c r="L2614" s="10">
        <v>789</v>
      </c>
      <c r="M2614" s="10">
        <v>811</v>
      </c>
      <c r="N2614" s="10">
        <v>1015</v>
      </c>
      <c r="O2614" s="10">
        <v>1321</v>
      </c>
      <c r="P2614" s="10">
        <v>1493</v>
      </c>
      <c r="Q2614" t="str">
        <f>VLOOKUP(I2614,'CoC Range'!A$2:B$4899,2,FALSE())</f>
        <v>TX-607</v>
      </c>
      <c r="R2614">
        <f>IF(VLOOKUP(Q2614,'CoC Range'!B$2:C$4899,2,FALSE())="",1,0.5)</f>
        <v>1</v>
      </c>
    </row>
    <row r="2615" spans="1:18" ht="14.25" customHeight="1" x14ac:dyDescent="0.35">
      <c r="A2615" t="s">
        <v>15398</v>
      </c>
      <c r="B2615" t="s">
        <v>15399</v>
      </c>
      <c r="C2615" t="s">
        <v>15635</v>
      </c>
      <c r="D2615" t="s">
        <v>7528</v>
      </c>
      <c r="F2615">
        <v>1</v>
      </c>
      <c r="G2615" t="s">
        <v>15636</v>
      </c>
      <c r="H2615" t="s">
        <v>15637</v>
      </c>
      <c r="I2615">
        <v>48175</v>
      </c>
      <c r="J2615">
        <v>7092</v>
      </c>
      <c r="K2615">
        <v>7092</v>
      </c>
      <c r="L2615" s="10">
        <v>1146</v>
      </c>
      <c r="M2615" s="10">
        <v>1153</v>
      </c>
      <c r="N2615" s="10">
        <v>1442</v>
      </c>
      <c r="O2615" s="10">
        <v>1729</v>
      </c>
      <c r="P2615" s="10">
        <v>1909</v>
      </c>
      <c r="Q2615" t="str">
        <f>VLOOKUP(I2615,'CoC Range'!A$2:B$4899,2,FALSE())</f>
        <v>TX-607</v>
      </c>
      <c r="R2615">
        <f>IF(VLOOKUP(Q2615,'CoC Range'!B$2:C$4899,2,FALSE())="",1,0.5)</f>
        <v>1</v>
      </c>
    </row>
    <row r="2616" spans="1:18" ht="14.25" customHeight="1" x14ac:dyDescent="0.35">
      <c r="A2616" t="s">
        <v>15398</v>
      </c>
      <c r="B2616" t="s">
        <v>15399</v>
      </c>
      <c r="C2616" t="s">
        <v>15638</v>
      </c>
      <c r="D2616" t="s">
        <v>7530</v>
      </c>
      <c r="F2616">
        <v>0</v>
      </c>
      <c r="G2616" t="s">
        <v>15639</v>
      </c>
      <c r="H2616" t="s">
        <v>15640</v>
      </c>
      <c r="I2616">
        <v>48177</v>
      </c>
      <c r="J2616">
        <v>19736</v>
      </c>
      <c r="K2616">
        <v>19736</v>
      </c>
      <c r="L2616" s="10">
        <v>671</v>
      </c>
      <c r="M2616" s="10">
        <v>742</v>
      </c>
      <c r="N2616" s="10">
        <v>973</v>
      </c>
      <c r="O2616" s="10">
        <v>1353</v>
      </c>
      <c r="P2616" s="10">
        <v>1396</v>
      </c>
      <c r="Q2616" t="str">
        <f>VLOOKUP(I2616,'CoC Range'!A$2:B$4899,2,FALSE())</f>
        <v>TX-607</v>
      </c>
      <c r="R2616">
        <f>IF(VLOOKUP(Q2616,'CoC Range'!B$2:C$4899,2,FALSE())="",1,0.5)</f>
        <v>1</v>
      </c>
    </row>
    <row r="2617" spans="1:18" ht="14.25" customHeight="1" x14ac:dyDescent="0.35">
      <c r="A2617" t="s">
        <v>15398</v>
      </c>
      <c r="B2617" t="s">
        <v>15399</v>
      </c>
      <c r="C2617" t="s">
        <v>15641</v>
      </c>
      <c r="D2617" t="s">
        <v>4897</v>
      </c>
      <c r="F2617">
        <v>0</v>
      </c>
      <c r="G2617" t="s">
        <v>15642</v>
      </c>
      <c r="H2617" t="s">
        <v>15643</v>
      </c>
      <c r="I2617">
        <v>48179</v>
      </c>
      <c r="J2617">
        <v>21272</v>
      </c>
      <c r="K2617">
        <v>21272</v>
      </c>
      <c r="L2617" s="10">
        <v>785</v>
      </c>
      <c r="M2617" s="10">
        <v>790</v>
      </c>
      <c r="N2617" s="10">
        <v>1037</v>
      </c>
      <c r="O2617" s="10">
        <v>1243</v>
      </c>
      <c r="P2617" s="10">
        <v>1373</v>
      </c>
      <c r="Q2617" t="str">
        <f>VLOOKUP(I2617,'CoC Range'!A$2:B$4899,2,FALSE())</f>
        <v>TX-607</v>
      </c>
      <c r="R2617">
        <f>IF(VLOOKUP(Q2617,'CoC Range'!B$2:C$4899,2,FALSE())="",1,0.5)</f>
        <v>1</v>
      </c>
    </row>
    <row r="2618" spans="1:18" ht="14.25" customHeight="1" x14ac:dyDescent="0.35">
      <c r="A2618" t="s">
        <v>15398</v>
      </c>
      <c r="B2618" t="s">
        <v>15399</v>
      </c>
      <c r="C2618" t="s">
        <v>15644</v>
      </c>
      <c r="D2618" t="s">
        <v>5081</v>
      </c>
      <c r="F2618">
        <v>1</v>
      </c>
      <c r="G2618" t="s">
        <v>15645</v>
      </c>
      <c r="H2618" t="s">
        <v>15646</v>
      </c>
      <c r="I2618">
        <v>48181</v>
      </c>
      <c r="J2618">
        <v>137008</v>
      </c>
      <c r="K2618">
        <v>137008</v>
      </c>
      <c r="L2618" s="10">
        <v>1088</v>
      </c>
      <c r="M2618" s="10">
        <v>1089</v>
      </c>
      <c r="N2618" s="10">
        <v>1351</v>
      </c>
      <c r="O2618" s="10">
        <v>1879</v>
      </c>
      <c r="P2618" s="10">
        <v>2157</v>
      </c>
      <c r="Q2618" t="str">
        <f>VLOOKUP(I2618,'CoC Range'!A$2:B$4899,2,FALSE())</f>
        <v>TX-607</v>
      </c>
      <c r="R2618">
        <f>IF(VLOOKUP(Q2618,'CoC Range'!B$2:C$4899,2,FALSE())="",1,0.5)</f>
        <v>1</v>
      </c>
    </row>
    <row r="2619" spans="1:18" ht="14.25" customHeight="1" x14ac:dyDescent="0.35">
      <c r="A2619" t="s">
        <v>15398</v>
      </c>
      <c r="B2619" t="s">
        <v>15399</v>
      </c>
      <c r="C2619" t="s">
        <v>15647</v>
      </c>
      <c r="D2619" t="s">
        <v>7534</v>
      </c>
      <c r="F2619">
        <v>1</v>
      </c>
      <c r="G2619" t="s">
        <v>15648</v>
      </c>
      <c r="H2619" t="s">
        <v>15649</v>
      </c>
      <c r="I2619">
        <v>48183</v>
      </c>
      <c r="J2619">
        <v>124245</v>
      </c>
      <c r="K2619">
        <v>124245</v>
      </c>
      <c r="L2619" s="10">
        <v>1007</v>
      </c>
      <c r="M2619" s="10">
        <v>1013</v>
      </c>
      <c r="N2619" s="10">
        <v>1199</v>
      </c>
      <c r="O2619" s="10">
        <v>1606</v>
      </c>
      <c r="P2619" s="10">
        <v>1694</v>
      </c>
      <c r="Q2619" t="str">
        <f>VLOOKUP(I2619,'CoC Range'!A$2:B$4899,2,FALSE())</f>
        <v>TX-607</v>
      </c>
      <c r="R2619">
        <f>IF(VLOOKUP(Q2619,'CoC Range'!B$2:C$4899,2,FALSE())="",1,0.5)</f>
        <v>1</v>
      </c>
    </row>
    <row r="2620" spans="1:18" ht="14.25" customHeight="1" x14ac:dyDescent="0.35">
      <c r="A2620" t="s">
        <v>15398</v>
      </c>
      <c r="B2620" t="s">
        <v>15399</v>
      </c>
      <c r="C2620" t="s">
        <v>15650</v>
      </c>
      <c r="D2620" t="s">
        <v>7536</v>
      </c>
      <c r="F2620">
        <v>0</v>
      </c>
      <c r="G2620" t="s">
        <v>15651</v>
      </c>
      <c r="H2620" t="s">
        <v>15652</v>
      </c>
      <c r="I2620">
        <v>48185</v>
      </c>
      <c r="J2620">
        <v>29442</v>
      </c>
      <c r="K2620">
        <v>29442</v>
      </c>
      <c r="L2620" s="10">
        <v>830</v>
      </c>
      <c r="M2620" s="10">
        <v>853</v>
      </c>
      <c r="N2620" s="10">
        <v>1067</v>
      </c>
      <c r="O2620" s="10">
        <v>1287</v>
      </c>
      <c r="P2620" s="10">
        <v>1570</v>
      </c>
      <c r="Q2620" t="str">
        <f>VLOOKUP(I2620,'CoC Range'!A$2:B$4899,2,FALSE())</f>
        <v>TX-701</v>
      </c>
      <c r="R2620">
        <f>IF(VLOOKUP(Q2620,'CoC Range'!B$2:C$4899,2,FALSE())="",1,0.5)</f>
        <v>1</v>
      </c>
    </row>
    <row r="2621" spans="1:18" ht="14.25" customHeight="1" x14ac:dyDescent="0.35">
      <c r="A2621" t="s">
        <v>15398</v>
      </c>
      <c r="B2621" t="s">
        <v>15399</v>
      </c>
      <c r="C2621" t="s">
        <v>15427</v>
      </c>
      <c r="D2621" t="s">
        <v>6299</v>
      </c>
      <c r="F2621">
        <v>1</v>
      </c>
      <c r="G2621" t="s">
        <v>15428</v>
      </c>
      <c r="H2621" t="s">
        <v>15653</v>
      </c>
      <c r="I2621">
        <v>48187</v>
      </c>
      <c r="J2621">
        <v>173828</v>
      </c>
      <c r="K2621">
        <v>173828</v>
      </c>
      <c r="L2621" s="10">
        <v>1077</v>
      </c>
      <c r="M2621" s="10">
        <v>1177</v>
      </c>
      <c r="N2621" s="10">
        <v>1426</v>
      </c>
      <c r="O2621" s="10">
        <v>1830</v>
      </c>
      <c r="P2621" s="10">
        <v>2132</v>
      </c>
      <c r="Q2621" t="str">
        <f>VLOOKUP(I2621,'CoC Range'!A$2:B$4899,2,FALSE())</f>
        <v>TX-607</v>
      </c>
      <c r="R2621">
        <f>IF(VLOOKUP(Q2621,'CoC Range'!B$2:C$4899,2,FALSE())="",1,0.5)</f>
        <v>1</v>
      </c>
    </row>
    <row r="2622" spans="1:18" ht="14.25" customHeight="1" x14ac:dyDescent="0.35">
      <c r="A2622" t="s">
        <v>15398</v>
      </c>
      <c r="B2622" t="s">
        <v>15399</v>
      </c>
      <c r="C2622" t="s">
        <v>15654</v>
      </c>
      <c r="D2622" t="s">
        <v>3391</v>
      </c>
      <c r="F2622">
        <v>0</v>
      </c>
      <c r="G2622" t="s">
        <v>15655</v>
      </c>
      <c r="H2622" t="s">
        <v>15656</v>
      </c>
      <c r="I2622">
        <v>48189</v>
      </c>
      <c r="J2622">
        <v>32525</v>
      </c>
      <c r="K2622">
        <v>32525</v>
      </c>
      <c r="L2622" s="10">
        <v>671</v>
      </c>
      <c r="M2622" s="10">
        <v>888</v>
      </c>
      <c r="N2622" s="10">
        <v>973</v>
      </c>
      <c r="O2622" s="10">
        <v>1304</v>
      </c>
      <c r="P2622" s="10">
        <v>1477</v>
      </c>
      <c r="Q2622" t="str">
        <f>VLOOKUP(I2622,'CoC Range'!A$2:B$4899,2,FALSE())</f>
        <v>TX-607</v>
      </c>
      <c r="R2622">
        <f>IF(VLOOKUP(Q2622,'CoC Range'!B$2:C$4899,2,FALSE())="",1,0.5)</f>
        <v>1</v>
      </c>
    </row>
    <row r="2623" spans="1:18" ht="14.25" customHeight="1" x14ac:dyDescent="0.35">
      <c r="A2623" t="s">
        <v>15398</v>
      </c>
      <c r="B2623" t="s">
        <v>15399</v>
      </c>
      <c r="C2623" t="s">
        <v>15657</v>
      </c>
      <c r="D2623" t="s">
        <v>4176</v>
      </c>
      <c r="F2623">
        <v>0</v>
      </c>
      <c r="G2623" t="s">
        <v>15658</v>
      </c>
      <c r="H2623" t="s">
        <v>15659</v>
      </c>
      <c r="I2623">
        <v>48191</v>
      </c>
      <c r="J2623">
        <v>2847</v>
      </c>
      <c r="K2623">
        <v>2847</v>
      </c>
      <c r="L2623" s="10">
        <v>746</v>
      </c>
      <c r="M2623" s="10">
        <v>751</v>
      </c>
      <c r="N2623" s="10">
        <v>973</v>
      </c>
      <c r="O2623" s="10">
        <v>1353</v>
      </c>
      <c r="P2623" s="10">
        <v>1432</v>
      </c>
      <c r="Q2623" t="str">
        <f>VLOOKUP(I2623,'CoC Range'!A$2:B$4899,2,FALSE())</f>
        <v>TX-607</v>
      </c>
      <c r="R2623">
        <f>IF(VLOOKUP(Q2623,'CoC Range'!B$2:C$4899,2,FALSE())="",1,0.5)</f>
        <v>1</v>
      </c>
    </row>
    <row r="2624" spans="1:18" ht="14.25" customHeight="1" x14ac:dyDescent="0.35">
      <c r="A2624" t="s">
        <v>15398</v>
      </c>
      <c r="B2624" t="s">
        <v>15399</v>
      </c>
      <c r="C2624" t="s">
        <v>15660</v>
      </c>
      <c r="D2624" t="s">
        <v>3981</v>
      </c>
      <c r="F2624">
        <v>0</v>
      </c>
      <c r="G2624" t="s">
        <v>15661</v>
      </c>
      <c r="H2624" t="s">
        <v>15662</v>
      </c>
      <c r="I2624">
        <v>48193</v>
      </c>
      <c r="J2624">
        <v>8244</v>
      </c>
      <c r="K2624">
        <v>8244</v>
      </c>
      <c r="L2624" s="10">
        <v>737</v>
      </c>
      <c r="M2624" s="10">
        <v>742</v>
      </c>
      <c r="N2624" s="10">
        <v>973</v>
      </c>
      <c r="O2624" s="10">
        <v>1309</v>
      </c>
      <c r="P2624" s="10">
        <v>1432</v>
      </c>
      <c r="Q2624" t="str">
        <f>VLOOKUP(I2624,'CoC Range'!A$2:B$4899,2,FALSE())</f>
        <v>TX-607</v>
      </c>
      <c r="R2624">
        <f>IF(VLOOKUP(Q2624,'CoC Range'!B$2:C$4899,2,FALSE())="",1,0.5)</f>
        <v>1</v>
      </c>
    </row>
    <row r="2625" spans="1:18" ht="14.25" customHeight="1" x14ac:dyDescent="0.35">
      <c r="A2625" t="s">
        <v>15398</v>
      </c>
      <c r="B2625" t="s">
        <v>15399</v>
      </c>
      <c r="C2625" t="s">
        <v>15663</v>
      </c>
      <c r="D2625" t="s">
        <v>7542</v>
      </c>
      <c r="F2625">
        <v>0</v>
      </c>
      <c r="G2625" t="s">
        <v>15664</v>
      </c>
      <c r="H2625" t="s">
        <v>15665</v>
      </c>
      <c r="I2625">
        <v>48195</v>
      </c>
      <c r="J2625">
        <v>5270</v>
      </c>
      <c r="K2625">
        <v>5270</v>
      </c>
      <c r="L2625" s="10">
        <v>843</v>
      </c>
      <c r="M2625" s="10">
        <v>848</v>
      </c>
      <c r="N2625" s="10">
        <v>1113</v>
      </c>
      <c r="O2625" s="10">
        <v>1379</v>
      </c>
      <c r="P2625" s="10">
        <v>1474</v>
      </c>
      <c r="Q2625" t="str">
        <f>VLOOKUP(I2625,'CoC Range'!A$2:B$4899,2,FALSE())</f>
        <v>TX-607</v>
      </c>
      <c r="R2625">
        <f>IF(VLOOKUP(Q2625,'CoC Range'!B$2:C$4899,2,FALSE())="",1,0.5)</f>
        <v>1</v>
      </c>
    </row>
    <row r="2626" spans="1:18" ht="14.25" customHeight="1" x14ac:dyDescent="0.35">
      <c r="A2626" t="s">
        <v>15398</v>
      </c>
      <c r="B2626" t="s">
        <v>15399</v>
      </c>
      <c r="C2626" t="s">
        <v>15666</v>
      </c>
      <c r="D2626" t="s">
        <v>7303</v>
      </c>
      <c r="F2626">
        <v>0</v>
      </c>
      <c r="G2626" t="s">
        <v>15667</v>
      </c>
      <c r="H2626" t="s">
        <v>15668</v>
      </c>
      <c r="I2626">
        <v>48197</v>
      </c>
      <c r="J2626">
        <v>3541</v>
      </c>
      <c r="K2626">
        <v>3541</v>
      </c>
      <c r="L2626" s="10">
        <v>737</v>
      </c>
      <c r="M2626" s="10">
        <v>742</v>
      </c>
      <c r="N2626" s="10">
        <v>973</v>
      </c>
      <c r="O2626" s="10">
        <v>1220</v>
      </c>
      <c r="P2626" s="10">
        <v>1432</v>
      </c>
      <c r="Q2626" t="str">
        <f>VLOOKUP(I2626,'CoC Range'!A$2:B$4899,2,FALSE())</f>
        <v>TX-624</v>
      </c>
      <c r="R2626">
        <f>IF(VLOOKUP(Q2626,'CoC Range'!B$2:C$4899,2,FALSE())="",1,0.5)</f>
        <v>1</v>
      </c>
    </row>
    <row r="2627" spans="1:18" ht="14.25" customHeight="1" x14ac:dyDescent="0.35">
      <c r="A2627" t="s">
        <v>15398</v>
      </c>
      <c r="B2627" t="s">
        <v>15399</v>
      </c>
      <c r="C2627" t="s">
        <v>15669</v>
      </c>
      <c r="D2627" t="s">
        <v>4463</v>
      </c>
      <c r="F2627">
        <v>1</v>
      </c>
      <c r="G2627" t="s">
        <v>15670</v>
      </c>
      <c r="H2627" t="s">
        <v>15671</v>
      </c>
      <c r="I2627">
        <v>48199</v>
      </c>
      <c r="J2627">
        <v>56576</v>
      </c>
      <c r="K2627">
        <v>56576</v>
      </c>
      <c r="L2627" s="10">
        <v>892</v>
      </c>
      <c r="M2627" s="10">
        <v>898</v>
      </c>
      <c r="N2627" s="10">
        <v>1103</v>
      </c>
      <c r="O2627" s="10">
        <v>1446</v>
      </c>
      <c r="P2627" s="10">
        <v>1732</v>
      </c>
      <c r="Q2627" t="str">
        <f>VLOOKUP(I2627,'CoC Range'!A$2:B$4899,2,FALSE())</f>
        <v>TX-607</v>
      </c>
      <c r="R2627">
        <f>IF(VLOOKUP(Q2627,'CoC Range'!B$2:C$4899,2,FALSE())="",1,0.5)</f>
        <v>1</v>
      </c>
    </row>
    <row r="2628" spans="1:18" ht="14.25" customHeight="1" x14ac:dyDescent="0.35">
      <c r="A2628" t="s">
        <v>15398</v>
      </c>
      <c r="B2628" t="s">
        <v>15399</v>
      </c>
      <c r="C2628" t="s">
        <v>15495</v>
      </c>
      <c r="D2628" t="s">
        <v>4182</v>
      </c>
      <c r="F2628">
        <v>1</v>
      </c>
      <c r="G2628" t="s">
        <v>15496</v>
      </c>
      <c r="H2628" t="s">
        <v>15672</v>
      </c>
      <c r="I2628">
        <v>48201</v>
      </c>
      <c r="J2628">
        <v>4726177</v>
      </c>
      <c r="K2628">
        <v>4726177</v>
      </c>
      <c r="L2628" s="10">
        <v>1280</v>
      </c>
      <c r="M2628" s="10">
        <v>1323</v>
      </c>
      <c r="N2628" s="10">
        <v>1573</v>
      </c>
      <c r="O2628" s="10">
        <v>2116</v>
      </c>
      <c r="P2628" s="10">
        <v>2639</v>
      </c>
      <c r="Q2628" t="str">
        <f>VLOOKUP(I2628,'CoC Range'!A$2:B$4899,2,FALSE())</f>
        <v>TX-700</v>
      </c>
      <c r="R2628">
        <f>IF(VLOOKUP(Q2628,'CoC Range'!B$2:C$4899,2,FALSE())="",1,0.5)</f>
        <v>0.5</v>
      </c>
    </row>
    <row r="2629" spans="1:18" ht="14.25" customHeight="1" x14ac:dyDescent="0.35">
      <c r="A2629" t="s">
        <v>15398</v>
      </c>
      <c r="B2629" t="s">
        <v>15399</v>
      </c>
      <c r="C2629" t="s">
        <v>15673</v>
      </c>
      <c r="D2629" t="s">
        <v>4608</v>
      </c>
      <c r="F2629">
        <v>1</v>
      </c>
      <c r="G2629" t="s">
        <v>15674</v>
      </c>
      <c r="H2629" t="s">
        <v>15675</v>
      </c>
      <c r="I2629">
        <v>48203</v>
      </c>
      <c r="J2629">
        <v>69098</v>
      </c>
      <c r="K2629">
        <v>69098</v>
      </c>
      <c r="L2629" s="10">
        <v>869</v>
      </c>
      <c r="M2629" s="10">
        <v>960</v>
      </c>
      <c r="N2629" s="10">
        <v>1260</v>
      </c>
      <c r="O2629" s="10">
        <v>1511</v>
      </c>
      <c r="P2629" s="10">
        <v>1668</v>
      </c>
      <c r="Q2629" t="str">
        <f>VLOOKUP(I2629,'CoC Range'!A$2:B$4899,2,FALSE())</f>
        <v>TX-607</v>
      </c>
      <c r="R2629">
        <f>IF(VLOOKUP(Q2629,'CoC Range'!B$2:C$4899,2,FALSE())="",1,0.5)</f>
        <v>1</v>
      </c>
    </row>
    <row r="2630" spans="1:18" ht="14.25" customHeight="1" x14ac:dyDescent="0.35">
      <c r="A2630" t="s">
        <v>15398</v>
      </c>
      <c r="B2630" t="s">
        <v>15399</v>
      </c>
      <c r="C2630" t="s">
        <v>15676</v>
      </c>
      <c r="D2630" t="s">
        <v>7548</v>
      </c>
      <c r="F2630">
        <v>0</v>
      </c>
      <c r="G2630" t="s">
        <v>15677</v>
      </c>
      <c r="H2630" t="s">
        <v>15678</v>
      </c>
      <c r="I2630">
        <v>48205</v>
      </c>
      <c r="J2630">
        <v>5369</v>
      </c>
      <c r="K2630">
        <v>5369</v>
      </c>
      <c r="L2630" s="10">
        <v>878</v>
      </c>
      <c r="M2630" s="10">
        <v>902</v>
      </c>
      <c r="N2630" s="10">
        <v>1129</v>
      </c>
      <c r="O2630" s="10">
        <v>1489</v>
      </c>
      <c r="P2630" s="10">
        <v>1495</v>
      </c>
      <c r="Q2630" t="str">
        <f>VLOOKUP(I2630,'CoC Range'!A$2:B$4899,2,FALSE())</f>
        <v>TX-607</v>
      </c>
      <c r="R2630">
        <f>IF(VLOOKUP(Q2630,'CoC Range'!B$2:C$4899,2,FALSE())="",1,0.5)</f>
        <v>1</v>
      </c>
    </row>
    <row r="2631" spans="1:18" ht="14.25" customHeight="1" x14ac:dyDescent="0.35">
      <c r="A2631" t="s">
        <v>15398</v>
      </c>
      <c r="B2631" t="s">
        <v>15399</v>
      </c>
      <c r="C2631" t="s">
        <v>15679</v>
      </c>
      <c r="D2631" t="s">
        <v>4908</v>
      </c>
      <c r="F2631">
        <v>0</v>
      </c>
      <c r="G2631" t="s">
        <v>15680</v>
      </c>
      <c r="H2631" t="s">
        <v>15681</v>
      </c>
      <c r="I2631">
        <v>48207</v>
      </c>
      <c r="J2631">
        <v>5408</v>
      </c>
      <c r="K2631">
        <v>5408</v>
      </c>
      <c r="L2631" s="10">
        <v>756</v>
      </c>
      <c r="M2631" s="10">
        <v>778</v>
      </c>
      <c r="N2631" s="10">
        <v>973</v>
      </c>
      <c r="O2631" s="10">
        <v>1353</v>
      </c>
      <c r="P2631" s="10">
        <v>1550</v>
      </c>
      <c r="Q2631" t="str">
        <f>VLOOKUP(I2631,'CoC Range'!A$2:B$4899,2,FALSE())</f>
        <v>TX-607</v>
      </c>
      <c r="R2631">
        <f>IF(VLOOKUP(Q2631,'CoC Range'!B$2:C$4899,2,FALSE())="",1,0.5)</f>
        <v>1</v>
      </c>
    </row>
    <row r="2632" spans="1:18" ht="14.25" customHeight="1" x14ac:dyDescent="0.35">
      <c r="A2632" t="s">
        <v>15398</v>
      </c>
      <c r="B2632" t="s">
        <v>15399</v>
      </c>
      <c r="C2632" t="s">
        <v>15430</v>
      </c>
      <c r="D2632" t="s">
        <v>7551</v>
      </c>
      <c r="F2632">
        <v>1</v>
      </c>
      <c r="G2632" t="s">
        <v>15431</v>
      </c>
      <c r="H2632" t="s">
        <v>15682</v>
      </c>
      <c r="I2632">
        <v>48209</v>
      </c>
      <c r="J2632">
        <v>245351</v>
      </c>
      <c r="K2632">
        <v>245351</v>
      </c>
      <c r="L2632" s="10">
        <v>1474</v>
      </c>
      <c r="M2632" s="10">
        <v>1562</v>
      </c>
      <c r="N2632" s="10">
        <v>1852</v>
      </c>
      <c r="O2632" s="10">
        <v>2347</v>
      </c>
      <c r="P2632" s="10">
        <v>2760</v>
      </c>
      <c r="Q2632" t="str">
        <f>VLOOKUP(I2632,'CoC Range'!A$2:B$4899,2,FALSE())</f>
        <v>TX-607</v>
      </c>
      <c r="R2632">
        <f>IF(VLOOKUP(Q2632,'CoC Range'!B$2:C$4899,2,FALSE())="",1,0.5)</f>
        <v>1</v>
      </c>
    </row>
    <row r="2633" spans="1:18" ht="14.25" customHeight="1" x14ac:dyDescent="0.35">
      <c r="A2633" t="s">
        <v>15398</v>
      </c>
      <c r="B2633" t="s">
        <v>15399</v>
      </c>
      <c r="C2633" t="s">
        <v>15683</v>
      </c>
      <c r="D2633" t="s">
        <v>7553</v>
      </c>
      <c r="F2633">
        <v>0</v>
      </c>
      <c r="G2633" t="s">
        <v>15684</v>
      </c>
      <c r="H2633" t="s">
        <v>15685</v>
      </c>
      <c r="I2633">
        <v>48211</v>
      </c>
      <c r="J2633">
        <v>3371</v>
      </c>
      <c r="K2633">
        <v>3371</v>
      </c>
      <c r="L2633" s="10">
        <v>756</v>
      </c>
      <c r="M2633" s="10">
        <v>778</v>
      </c>
      <c r="N2633" s="10">
        <v>973</v>
      </c>
      <c r="O2633" s="10">
        <v>1353</v>
      </c>
      <c r="P2633" s="10">
        <v>1432</v>
      </c>
      <c r="Q2633" t="str">
        <f>VLOOKUP(I2633,'CoC Range'!A$2:B$4899,2,FALSE())</f>
        <v>TX-607</v>
      </c>
      <c r="R2633">
        <f>IF(VLOOKUP(Q2633,'CoC Range'!B$2:C$4899,2,FALSE())="",1,0.5)</f>
        <v>1</v>
      </c>
    </row>
    <row r="2634" spans="1:18" ht="14.25" customHeight="1" x14ac:dyDescent="0.35">
      <c r="A2634" t="s">
        <v>15398</v>
      </c>
      <c r="B2634" t="s">
        <v>15399</v>
      </c>
      <c r="C2634" t="s">
        <v>15686</v>
      </c>
      <c r="D2634" t="s">
        <v>4465</v>
      </c>
      <c r="F2634">
        <v>0</v>
      </c>
      <c r="G2634" t="s">
        <v>15687</v>
      </c>
      <c r="H2634" t="s">
        <v>15688</v>
      </c>
      <c r="I2634">
        <v>48213</v>
      </c>
      <c r="J2634">
        <v>82627</v>
      </c>
      <c r="K2634">
        <v>82627</v>
      </c>
      <c r="L2634" s="10">
        <v>754</v>
      </c>
      <c r="M2634" s="10">
        <v>830</v>
      </c>
      <c r="N2634" s="10">
        <v>1009</v>
      </c>
      <c r="O2634" s="10">
        <v>1328</v>
      </c>
      <c r="P2634" s="10">
        <v>1494</v>
      </c>
      <c r="Q2634" t="str">
        <f>VLOOKUP(I2634,'CoC Range'!A$2:B$4899,2,FALSE())</f>
        <v>TX-607</v>
      </c>
      <c r="R2634">
        <f>IF(VLOOKUP(Q2634,'CoC Range'!B$2:C$4899,2,FALSE())="",1,0.5)</f>
        <v>1</v>
      </c>
    </row>
    <row r="2635" spans="1:18" ht="14.25" customHeight="1" x14ac:dyDescent="0.35">
      <c r="A2635" t="s">
        <v>15398</v>
      </c>
      <c r="B2635" t="s">
        <v>15399</v>
      </c>
      <c r="C2635" t="s">
        <v>15689</v>
      </c>
      <c r="D2635" t="s">
        <v>6303</v>
      </c>
      <c r="F2635">
        <v>1</v>
      </c>
      <c r="G2635" t="s">
        <v>15690</v>
      </c>
      <c r="H2635" t="s">
        <v>15691</v>
      </c>
      <c r="I2635">
        <v>48215</v>
      </c>
      <c r="J2635">
        <v>873167</v>
      </c>
      <c r="K2635">
        <v>873167</v>
      </c>
      <c r="L2635" s="10">
        <v>842</v>
      </c>
      <c r="M2635" s="10">
        <v>847</v>
      </c>
      <c r="N2635" s="10">
        <v>1060</v>
      </c>
      <c r="O2635" s="10">
        <v>1376</v>
      </c>
      <c r="P2635" s="10">
        <v>1522</v>
      </c>
      <c r="Q2635" t="str">
        <f>VLOOKUP(I2635,'CoC Range'!A$2:B$4899,2,FALSE())</f>
        <v>TX-607</v>
      </c>
      <c r="R2635">
        <f>IF(VLOOKUP(Q2635,'CoC Range'!B$2:C$4899,2,FALSE())="",1,0.5)</f>
        <v>1</v>
      </c>
    </row>
    <row r="2636" spans="1:18" ht="14.25" customHeight="1" x14ac:dyDescent="0.35">
      <c r="A2636" t="s">
        <v>15398</v>
      </c>
      <c r="B2636" t="s">
        <v>15399</v>
      </c>
      <c r="C2636" t="s">
        <v>15692</v>
      </c>
      <c r="D2636" t="s">
        <v>6013</v>
      </c>
      <c r="F2636">
        <v>0</v>
      </c>
      <c r="G2636" t="s">
        <v>15693</v>
      </c>
      <c r="H2636" t="s">
        <v>15694</v>
      </c>
      <c r="I2636">
        <v>48217</v>
      </c>
      <c r="J2636">
        <v>36138</v>
      </c>
      <c r="K2636">
        <v>36138</v>
      </c>
      <c r="L2636" s="10">
        <v>705</v>
      </c>
      <c r="M2636" s="10">
        <v>802</v>
      </c>
      <c r="N2636" s="10">
        <v>1023</v>
      </c>
      <c r="O2636" s="10">
        <v>1397</v>
      </c>
      <c r="P2636" s="10">
        <v>1716</v>
      </c>
      <c r="Q2636" t="str">
        <f>VLOOKUP(I2636,'CoC Range'!A$2:B$4899,2,FALSE())</f>
        <v>TX-604</v>
      </c>
      <c r="R2636">
        <f>IF(VLOOKUP(Q2636,'CoC Range'!B$2:C$4899,2,FALSE())="",1,0.5)</f>
        <v>0.5</v>
      </c>
    </row>
    <row r="2637" spans="1:18" ht="14.25" customHeight="1" x14ac:dyDescent="0.35">
      <c r="A2637" t="s">
        <v>15398</v>
      </c>
      <c r="B2637" t="s">
        <v>15399</v>
      </c>
      <c r="C2637" t="s">
        <v>15695</v>
      </c>
      <c r="D2637" t="s">
        <v>7558</v>
      </c>
      <c r="F2637">
        <v>1</v>
      </c>
      <c r="G2637" t="s">
        <v>15696</v>
      </c>
      <c r="H2637" t="s">
        <v>15697</v>
      </c>
      <c r="I2637">
        <v>48219</v>
      </c>
      <c r="J2637">
        <v>21495</v>
      </c>
      <c r="K2637">
        <v>21495</v>
      </c>
      <c r="L2637" s="10">
        <v>848</v>
      </c>
      <c r="M2637" s="10">
        <v>854</v>
      </c>
      <c r="N2637" s="10">
        <v>973</v>
      </c>
      <c r="O2637" s="10">
        <v>1353</v>
      </c>
      <c r="P2637" s="10">
        <v>1632</v>
      </c>
      <c r="Q2637" t="str">
        <f>VLOOKUP(I2637,'CoC Range'!A$2:B$4899,2,FALSE())</f>
        <v>TX-607</v>
      </c>
      <c r="R2637">
        <f>IF(VLOOKUP(Q2637,'CoC Range'!B$2:C$4899,2,FALSE())="",1,0.5)</f>
        <v>1</v>
      </c>
    </row>
    <row r="2638" spans="1:18" ht="14.25" customHeight="1" x14ac:dyDescent="0.35">
      <c r="A2638" t="s">
        <v>15398</v>
      </c>
      <c r="B2638" t="s">
        <v>15399</v>
      </c>
      <c r="C2638" t="s">
        <v>15698</v>
      </c>
      <c r="D2638" t="s">
        <v>7560</v>
      </c>
      <c r="F2638">
        <v>0</v>
      </c>
      <c r="G2638" t="s">
        <v>15699</v>
      </c>
      <c r="H2638" t="s">
        <v>15700</v>
      </c>
      <c r="I2638">
        <v>48221</v>
      </c>
      <c r="J2638">
        <v>62459</v>
      </c>
      <c r="K2638">
        <v>62459</v>
      </c>
      <c r="L2638" s="10">
        <v>1098</v>
      </c>
      <c r="M2638" s="10">
        <v>1237</v>
      </c>
      <c r="N2638" s="10">
        <v>1412</v>
      </c>
      <c r="O2638" s="10">
        <v>1693</v>
      </c>
      <c r="P2638" s="10">
        <v>2196</v>
      </c>
      <c r="Q2638" t="str">
        <f>VLOOKUP(I2638,'CoC Range'!A$2:B$4899,2,FALSE())</f>
        <v>TX-607</v>
      </c>
      <c r="R2638">
        <f>IF(VLOOKUP(Q2638,'CoC Range'!B$2:C$4899,2,FALSE())="",1,0.5)</f>
        <v>1</v>
      </c>
    </row>
    <row r="2639" spans="1:18" ht="14.25" customHeight="1" x14ac:dyDescent="0.35">
      <c r="A2639" t="s">
        <v>15398</v>
      </c>
      <c r="B2639" t="s">
        <v>15399</v>
      </c>
      <c r="C2639" t="s">
        <v>15701</v>
      </c>
      <c r="D2639" t="s">
        <v>5097</v>
      </c>
      <c r="F2639">
        <v>0</v>
      </c>
      <c r="G2639" t="s">
        <v>15702</v>
      </c>
      <c r="H2639" t="s">
        <v>15703</v>
      </c>
      <c r="I2639">
        <v>48223</v>
      </c>
      <c r="J2639">
        <v>37008</v>
      </c>
      <c r="K2639">
        <v>37008</v>
      </c>
      <c r="L2639" s="10">
        <v>910</v>
      </c>
      <c r="M2639" s="10">
        <v>952</v>
      </c>
      <c r="N2639" s="10">
        <v>1115</v>
      </c>
      <c r="O2639" s="10">
        <v>1471</v>
      </c>
      <c r="P2639" s="10">
        <v>1476</v>
      </c>
      <c r="Q2639" t="str">
        <f>VLOOKUP(I2639,'CoC Range'!A$2:B$4899,2,FALSE())</f>
        <v>TX-607</v>
      </c>
      <c r="R2639">
        <f>IF(VLOOKUP(Q2639,'CoC Range'!B$2:C$4899,2,FALSE())="",1,0.5)</f>
        <v>1</v>
      </c>
    </row>
    <row r="2640" spans="1:18" ht="14.25" customHeight="1" x14ac:dyDescent="0.35">
      <c r="A2640" t="s">
        <v>15398</v>
      </c>
      <c r="B2640" t="s">
        <v>15399</v>
      </c>
      <c r="C2640" t="s">
        <v>15704</v>
      </c>
      <c r="D2640" t="s">
        <v>3395</v>
      </c>
      <c r="F2640">
        <v>0</v>
      </c>
      <c r="G2640" t="s">
        <v>15705</v>
      </c>
      <c r="H2640" t="s">
        <v>15706</v>
      </c>
      <c r="I2640">
        <v>48225</v>
      </c>
      <c r="J2640">
        <v>22107</v>
      </c>
      <c r="K2640">
        <v>22107</v>
      </c>
      <c r="L2640" s="10">
        <v>740</v>
      </c>
      <c r="M2640" s="10">
        <v>745</v>
      </c>
      <c r="N2640" s="10">
        <v>978</v>
      </c>
      <c r="O2640" s="10">
        <v>1204</v>
      </c>
      <c r="P2640" s="10">
        <v>1295</v>
      </c>
      <c r="Q2640" t="str">
        <f>VLOOKUP(I2640,'CoC Range'!A$2:B$4899,2,FALSE())</f>
        <v>TX-607</v>
      </c>
      <c r="R2640">
        <f>IF(VLOOKUP(Q2640,'CoC Range'!B$2:C$4899,2,FALSE())="",1,0.5)</f>
        <v>1</v>
      </c>
    </row>
    <row r="2641" spans="1:18" ht="14.25" customHeight="1" x14ac:dyDescent="0.35">
      <c r="A2641" t="s">
        <v>15398</v>
      </c>
      <c r="B2641" t="s">
        <v>15399</v>
      </c>
      <c r="C2641" t="s">
        <v>15707</v>
      </c>
      <c r="D2641" t="s">
        <v>3605</v>
      </c>
      <c r="F2641">
        <v>0</v>
      </c>
      <c r="G2641" t="s">
        <v>15708</v>
      </c>
      <c r="H2641" t="s">
        <v>15709</v>
      </c>
      <c r="I2641">
        <v>48227</v>
      </c>
      <c r="J2641">
        <v>34488</v>
      </c>
      <c r="K2641">
        <v>34488</v>
      </c>
      <c r="L2641" s="10">
        <v>918</v>
      </c>
      <c r="M2641" s="10">
        <v>924</v>
      </c>
      <c r="N2641" s="10">
        <v>1173</v>
      </c>
      <c r="O2641" s="10">
        <v>1406</v>
      </c>
      <c r="P2641" s="10">
        <v>1726</v>
      </c>
      <c r="Q2641" t="str">
        <f>VLOOKUP(I2641,'CoC Range'!A$2:B$4899,2,FALSE())</f>
        <v>TX-607</v>
      </c>
      <c r="R2641">
        <f>IF(VLOOKUP(Q2641,'CoC Range'!B$2:C$4899,2,FALSE())="",1,0.5)</f>
        <v>1</v>
      </c>
    </row>
    <row r="2642" spans="1:18" ht="14.25" customHeight="1" x14ac:dyDescent="0.35">
      <c r="A2642" t="s">
        <v>15398</v>
      </c>
      <c r="B2642" t="s">
        <v>15399</v>
      </c>
      <c r="C2642" t="s">
        <v>15710</v>
      </c>
      <c r="D2642" t="s">
        <v>7565</v>
      </c>
      <c r="F2642">
        <v>1</v>
      </c>
      <c r="G2642" t="s">
        <v>15711</v>
      </c>
      <c r="H2642" t="s">
        <v>15712</v>
      </c>
      <c r="I2642">
        <v>48229</v>
      </c>
      <c r="J2642">
        <v>3329</v>
      </c>
      <c r="K2642">
        <v>3329</v>
      </c>
      <c r="L2642" s="10">
        <v>671</v>
      </c>
      <c r="M2642" s="10">
        <v>828</v>
      </c>
      <c r="N2642" s="10">
        <v>973</v>
      </c>
      <c r="O2642" s="10">
        <v>1167</v>
      </c>
      <c r="P2642" s="10">
        <v>1632</v>
      </c>
      <c r="Q2642" t="str">
        <f>VLOOKUP(I2642,'CoC Range'!A$2:B$4899,2,FALSE())</f>
        <v>TX-607</v>
      </c>
      <c r="R2642">
        <f>IF(VLOOKUP(Q2642,'CoC Range'!B$2:C$4899,2,FALSE())="",1,0.5)</f>
        <v>1</v>
      </c>
    </row>
    <row r="2643" spans="1:18" ht="14.25" customHeight="1" x14ac:dyDescent="0.35">
      <c r="A2643" t="s">
        <v>15398</v>
      </c>
      <c r="B2643" t="s">
        <v>15399</v>
      </c>
      <c r="C2643" t="s">
        <v>15514</v>
      </c>
      <c r="D2643" t="s">
        <v>7567</v>
      </c>
      <c r="F2643">
        <v>1</v>
      </c>
      <c r="G2643" t="s">
        <v>15515</v>
      </c>
      <c r="H2643" t="s">
        <v>15713</v>
      </c>
      <c r="I2643">
        <v>48231</v>
      </c>
      <c r="J2643">
        <v>101596</v>
      </c>
      <c r="K2643">
        <v>101596</v>
      </c>
      <c r="L2643" s="10">
        <v>1582</v>
      </c>
      <c r="M2643" s="10">
        <v>1648</v>
      </c>
      <c r="N2643" s="10">
        <v>1931</v>
      </c>
      <c r="O2643" s="10">
        <v>2431</v>
      </c>
      <c r="P2643" s="10">
        <v>3091</v>
      </c>
      <c r="Q2643" t="str">
        <f>VLOOKUP(I2643,'CoC Range'!A$2:B$4899,2,FALSE())</f>
        <v>TX-607</v>
      </c>
      <c r="R2643">
        <f>IF(VLOOKUP(Q2643,'CoC Range'!B$2:C$4899,2,FALSE())="",1,0.5)</f>
        <v>1</v>
      </c>
    </row>
    <row r="2644" spans="1:18" ht="14.25" customHeight="1" x14ac:dyDescent="0.35">
      <c r="A2644" t="s">
        <v>15398</v>
      </c>
      <c r="B2644" t="s">
        <v>15399</v>
      </c>
      <c r="C2644" t="s">
        <v>15714</v>
      </c>
      <c r="D2644" t="s">
        <v>7205</v>
      </c>
      <c r="F2644">
        <v>0</v>
      </c>
      <c r="G2644" t="s">
        <v>15715</v>
      </c>
      <c r="H2644" t="s">
        <v>15716</v>
      </c>
      <c r="I2644">
        <v>48233</v>
      </c>
      <c r="J2644">
        <v>20595</v>
      </c>
      <c r="K2644">
        <v>20595</v>
      </c>
      <c r="L2644" s="10">
        <v>737</v>
      </c>
      <c r="M2644" s="10">
        <v>742</v>
      </c>
      <c r="N2644" s="10">
        <v>973</v>
      </c>
      <c r="O2644" s="10">
        <v>1353</v>
      </c>
      <c r="P2644" s="10">
        <v>1632</v>
      </c>
      <c r="Q2644" t="str">
        <f>VLOOKUP(I2644,'CoC Range'!A$2:B$4899,2,FALSE())</f>
        <v>TX-607</v>
      </c>
      <c r="R2644">
        <f>IF(VLOOKUP(Q2644,'CoC Range'!B$2:C$4899,2,FALSE())="",1,0.5)</f>
        <v>1</v>
      </c>
    </row>
    <row r="2645" spans="1:18" ht="14.25" customHeight="1" x14ac:dyDescent="0.35">
      <c r="A2645" t="s">
        <v>15398</v>
      </c>
      <c r="B2645" t="s">
        <v>15399</v>
      </c>
      <c r="C2645" t="s">
        <v>15717</v>
      </c>
      <c r="D2645" t="s">
        <v>7570</v>
      </c>
      <c r="F2645">
        <v>1</v>
      </c>
      <c r="G2645" t="s">
        <v>15718</v>
      </c>
      <c r="H2645" t="s">
        <v>15719</v>
      </c>
      <c r="I2645">
        <v>48235</v>
      </c>
      <c r="J2645">
        <v>1561</v>
      </c>
      <c r="K2645">
        <v>1561</v>
      </c>
      <c r="L2645" s="10">
        <v>923</v>
      </c>
      <c r="M2645" s="10">
        <v>1049</v>
      </c>
      <c r="N2645" s="10">
        <v>1339</v>
      </c>
      <c r="O2645" s="10">
        <v>1821</v>
      </c>
      <c r="P2645" s="10">
        <v>2043</v>
      </c>
      <c r="Q2645" t="str">
        <f>VLOOKUP(I2645,'CoC Range'!A$2:B$4899,2,FALSE())</f>
        <v>TX-607</v>
      </c>
      <c r="R2645">
        <f>IF(VLOOKUP(Q2645,'CoC Range'!B$2:C$4899,2,FALSE())="",1,0.5)</f>
        <v>1</v>
      </c>
    </row>
    <row r="2646" spans="1:18" ht="14.25" customHeight="1" x14ac:dyDescent="0.35">
      <c r="A2646" t="s">
        <v>15398</v>
      </c>
      <c r="B2646" t="s">
        <v>15399</v>
      </c>
      <c r="C2646" t="s">
        <v>15720</v>
      </c>
      <c r="D2646" t="s">
        <v>7572</v>
      </c>
      <c r="F2646">
        <v>0</v>
      </c>
      <c r="G2646" t="s">
        <v>15721</v>
      </c>
      <c r="H2646" t="s">
        <v>15722</v>
      </c>
      <c r="I2646">
        <v>48237</v>
      </c>
      <c r="J2646">
        <v>8588</v>
      </c>
      <c r="K2646">
        <v>8588</v>
      </c>
      <c r="L2646" s="10">
        <v>756</v>
      </c>
      <c r="M2646" s="10">
        <v>888</v>
      </c>
      <c r="N2646" s="10">
        <v>973</v>
      </c>
      <c r="O2646" s="10">
        <v>1353</v>
      </c>
      <c r="P2646" s="10">
        <v>1432</v>
      </c>
      <c r="Q2646" t="str">
        <f>VLOOKUP(I2646,'CoC Range'!A$2:B$4899,2,FALSE())</f>
        <v>TX-624</v>
      </c>
      <c r="R2646">
        <f>IF(VLOOKUP(Q2646,'CoC Range'!B$2:C$4899,2,FALSE())="",1,0.5)</f>
        <v>1</v>
      </c>
    </row>
    <row r="2647" spans="1:18" ht="14.25" customHeight="1" x14ac:dyDescent="0.35">
      <c r="A2647" t="s">
        <v>15398</v>
      </c>
      <c r="B2647" t="s">
        <v>15399</v>
      </c>
      <c r="C2647" t="s">
        <v>15723</v>
      </c>
      <c r="D2647" t="s">
        <v>3397</v>
      </c>
      <c r="F2647">
        <v>0</v>
      </c>
      <c r="G2647" t="s">
        <v>15724</v>
      </c>
      <c r="H2647" t="s">
        <v>15725</v>
      </c>
      <c r="I2647">
        <v>48239</v>
      </c>
      <c r="J2647">
        <v>15010</v>
      </c>
      <c r="K2647">
        <v>15010</v>
      </c>
      <c r="L2647" s="10">
        <v>822</v>
      </c>
      <c r="M2647" s="10">
        <v>940</v>
      </c>
      <c r="N2647" s="10">
        <v>1057</v>
      </c>
      <c r="O2647" s="10">
        <v>1267</v>
      </c>
      <c r="P2647" s="10">
        <v>1555</v>
      </c>
      <c r="Q2647" t="str">
        <f>VLOOKUP(I2647,'CoC Range'!A$2:B$4899,2,FALSE())</f>
        <v>TX-607</v>
      </c>
      <c r="R2647">
        <f>IF(VLOOKUP(Q2647,'CoC Range'!B$2:C$4899,2,FALSE())="",1,0.5)</f>
        <v>1</v>
      </c>
    </row>
    <row r="2648" spans="1:18" ht="14.25" customHeight="1" x14ac:dyDescent="0.35">
      <c r="A2648" t="s">
        <v>15398</v>
      </c>
      <c r="B2648" t="s">
        <v>15399</v>
      </c>
      <c r="C2648" t="s">
        <v>15726</v>
      </c>
      <c r="D2648" t="s">
        <v>4193</v>
      </c>
      <c r="F2648">
        <v>0</v>
      </c>
      <c r="G2648" t="s">
        <v>15727</v>
      </c>
      <c r="H2648" t="s">
        <v>15728</v>
      </c>
      <c r="I2648">
        <v>48241</v>
      </c>
      <c r="J2648">
        <v>33032</v>
      </c>
      <c r="K2648">
        <v>33032</v>
      </c>
      <c r="L2648" s="10">
        <v>756</v>
      </c>
      <c r="M2648" s="10">
        <v>838</v>
      </c>
      <c r="N2648" s="10">
        <v>973</v>
      </c>
      <c r="O2648" s="10">
        <v>1221</v>
      </c>
      <c r="P2648" s="10">
        <v>1432</v>
      </c>
      <c r="Q2648" t="str">
        <f>VLOOKUP(I2648,'CoC Range'!A$2:B$4899,2,FALSE())</f>
        <v>TX-607</v>
      </c>
      <c r="R2648">
        <f>IF(VLOOKUP(Q2648,'CoC Range'!B$2:C$4899,2,FALSE())="",1,0.5)</f>
        <v>1</v>
      </c>
    </row>
    <row r="2649" spans="1:18" ht="14.25" customHeight="1" x14ac:dyDescent="0.35">
      <c r="A2649" t="s">
        <v>15398</v>
      </c>
      <c r="B2649" t="s">
        <v>15399</v>
      </c>
      <c r="C2649" t="s">
        <v>15729</v>
      </c>
      <c r="D2649" t="s">
        <v>4195</v>
      </c>
      <c r="F2649">
        <v>0</v>
      </c>
      <c r="G2649" t="s">
        <v>15730</v>
      </c>
      <c r="H2649" t="s">
        <v>15731</v>
      </c>
      <c r="I2649">
        <v>48243</v>
      </c>
      <c r="J2649">
        <v>1992</v>
      </c>
      <c r="K2649">
        <v>1992</v>
      </c>
      <c r="L2649" s="10">
        <v>789</v>
      </c>
      <c r="M2649" s="10">
        <v>811</v>
      </c>
      <c r="N2649" s="10">
        <v>1015</v>
      </c>
      <c r="O2649" s="10">
        <v>1321</v>
      </c>
      <c r="P2649" s="10">
        <v>1493</v>
      </c>
      <c r="Q2649" t="str">
        <f>VLOOKUP(I2649,'CoC Range'!A$2:B$4899,2,FALSE())</f>
        <v>TX-607</v>
      </c>
      <c r="R2649">
        <f>IF(VLOOKUP(Q2649,'CoC Range'!B$2:C$4899,2,FALSE())="",1,0.5)</f>
        <v>1</v>
      </c>
    </row>
    <row r="2650" spans="1:18" ht="14.25" customHeight="1" x14ac:dyDescent="0.35">
      <c r="A2650" t="s">
        <v>15398</v>
      </c>
      <c r="B2650" t="s">
        <v>15399</v>
      </c>
      <c r="C2650" t="s">
        <v>15669</v>
      </c>
      <c r="D2650" t="s">
        <v>3399</v>
      </c>
      <c r="F2650">
        <v>1</v>
      </c>
      <c r="G2650" t="s">
        <v>15670</v>
      </c>
      <c r="H2650" t="s">
        <v>15732</v>
      </c>
      <c r="I2650">
        <v>48245</v>
      </c>
      <c r="J2650">
        <v>254942</v>
      </c>
      <c r="K2650">
        <v>254942</v>
      </c>
      <c r="L2650" s="10">
        <v>892</v>
      </c>
      <c r="M2650" s="10">
        <v>898</v>
      </c>
      <c r="N2650" s="10">
        <v>1103</v>
      </c>
      <c r="O2650" s="10">
        <v>1446</v>
      </c>
      <c r="P2650" s="10">
        <v>1732</v>
      </c>
      <c r="Q2650" t="str">
        <f>VLOOKUP(I2650,'CoC Range'!A$2:B$4899,2,FALSE())</f>
        <v>TX-607</v>
      </c>
      <c r="R2650">
        <f>IF(VLOOKUP(Q2650,'CoC Range'!B$2:C$4899,2,FALSE())="",1,0.5)</f>
        <v>1</v>
      </c>
    </row>
    <row r="2651" spans="1:18" ht="14.25" customHeight="1" x14ac:dyDescent="0.35">
      <c r="A2651" t="s">
        <v>15398</v>
      </c>
      <c r="B2651" t="s">
        <v>15399</v>
      </c>
      <c r="C2651" t="s">
        <v>15733</v>
      </c>
      <c r="D2651" t="s">
        <v>7578</v>
      </c>
      <c r="F2651">
        <v>0</v>
      </c>
      <c r="G2651" t="s">
        <v>15734</v>
      </c>
      <c r="H2651" t="s">
        <v>15735</v>
      </c>
      <c r="I2651">
        <v>48247</v>
      </c>
      <c r="J2651">
        <v>4830</v>
      </c>
      <c r="K2651">
        <v>4830</v>
      </c>
      <c r="L2651" s="10">
        <v>756</v>
      </c>
      <c r="M2651" s="10">
        <v>778</v>
      </c>
      <c r="N2651" s="10">
        <v>973</v>
      </c>
      <c r="O2651" s="10">
        <v>1167</v>
      </c>
      <c r="P2651" s="10">
        <v>1432</v>
      </c>
      <c r="Q2651" t="str">
        <f>VLOOKUP(I2651,'CoC Range'!A$2:B$4899,2,FALSE())</f>
        <v>TX-607</v>
      </c>
      <c r="R2651">
        <f>IF(VLOOKUP(Q2651,'CoC Range'!B$2:C$4899,2,FALSE())="",1,0.5)</f>
        <v>1</v>
      </c>
    </row>
    <row r="2652" spans="1:18" ht="14.25" customHeight="1" x14ac:dyDescent="0.35">
      <c r="A2652" t="s">
        <v>15398</v>
      </c>
      <c r="B2652" t="s">
        <v>15399</v>
      </c>
      <c r="C2652" t="s">
        <v>15736</v>
      </c>
      <c r="D2652" t="s">
        <v>7580</v>
      </c>
      <c r="F2652">
        <v>0</v>
      </c>
      <c r="G2652" t="s">
        <v>15737</v>
      </c>
      <c r="H2652" t="s">
        <v>15738</v>
      </c>
      <c r="I2652">
        <v>48249</v>
      </c>
      <c r="J2652">
        <v>39060</v>
      </c>
      <c r="K2652">
        <v>39060</v>
      </c>
      <c r="L2652" s="10">
        <v>737</v>
      </c>
      <c r="M2652" s="10">
        <v>742</v>
      </c>
      <c r="N2652" s="10">
        <v>973</v>
      </c>
      <c r="O2652" s="10">
        <v>1289</v>
      </c>
      <c r="P2652" s="10">
        <v>1432</v>
      </c>
      <c r="Q2652" t="str">
        <f>VLOOKUP(I2652,'CoC Range'!A$2:B$4899,2,FALSE())</f>
        <v>TX-607</v>
      </c>
      <c r="R2652">
        <f>IF(VLOOKUP(Q2652,'CoC Range'!B$2:C$4899,2,FALSE())="",1,0.5)</f>
        <v>1</v>
      </c>
    </row>
    <row r="2653" spans="1:18" ht="14.25" customHeight="1" x14ac:dyDescent="0.35">
      <c r="A2653" t="s">
        <v>15398</v>
      </c>
      <c r="B2653" t="s">
        <v>15399</v>
      </c>
      <c r="C2653" t="s">
        <v>15739</v>
      </c>
      <c r="D2653" t="s">
        <v>3613</v>
      </c>
      <c r="F2653">
        <v>1</v>
      </c>
      <c r="G2653" t="s">
        <v>15740</v>
      </c>
      <c r="H2653" t="s">
        <v>15741</v>
      </c>
      <c r="I2653">
        <v>48251</v>
      </c>
      <c r="J2653">
        <v>182690</v>
      </c>
      <c r="K2653">
        <v>182690</v>
      </c>
      <c r="L2653" s="10">
        <v>1427</v>
      </c>
      <c r="M2653" s="10">
        <v>1473</v>
      </c>
      <c r="N2653" s="10">
        <v>1723</v>
      </c>
      <c r="O2653" s="10">
        <v>2273</v>
      </c>
      <c r="P2653" s="10">
        <v>2815</v>
      </c>
      <c r="Q2653" t="str">
        <f>VLOOKUP(I2653,'CoC Range'!A$2:B$4899,2,FALSE())</f>
        <v>TX-607</v>
      </c>
      <c r="R2653">
        <f>IF(VLOOKUP(Q2653,'CoC Range'!B$2:C$4899,2,FALSE())="",1,0.5)</f>
        <v>1</v>
      </c>
    </row>
    <row r="2654" spans="1:18" ht="14.25" customHeight="1" x14ac:dyDescent="0.35">
      <c r="A2654" t="s">
        <v>15398</v>
      </c>
      <c r="B2654" t="s">
        <v>15399</v>
      </c>
      <c r="C2654" t="s">
        <v>15479</v>
      </c>
      <c r="D2654" t="s">
        <v>4201</v>
      </c>
      <c r="F2654">
        <v>1</v>
      </c>
      <c r="G2654" t="s">
        <v>15480</v>
      </c>
      <c r="H2654" t="s">
        <v>15742</v>
      </c>
      <c r="I2654">
        <v>48253</v>
      </c>
      <c r="J2654">
        <v>19758</v>
      </c>
      <c r="K2654">
        <v>19758</v>
      </c>
      <c r="L2654" s="10">
        <v>1010</v>
      </c>
      <c r="M2654" s="10">
        <v>1020</v>
      </c>
      <c r="N2654" s="10">
        <v>1276</v>
      </c>
      <c r="O2654" s="10">
        <v>1653</v>
      </c>
      <c r="P2654" s="10">
        <v>1987</v>
      </c>
      <c r="Q2654" t="str">
        <f>VLOOKUP(I2654,'CoC Range'!A$2:B$4899,2,FALSE())</f>
        <v>TX-607</v>
      </c>
      <c r="R2654">
        <f>IF(VLOOKUP(Q2654,'CoC Range'!B$2:C$4899,2,FALSE())="",1,0.5)</f>
        <v>1</v>
      </c>
    </row>
    <row r="2655" spans="1:18" ht="14.25" customHeight="1" x14ac:dyDescent="0.35">
      <c r="A2655" t="s">
        <v>15398</v>
      </c>
      <c r="B2655" t="s">
        <v>15399</v>
      </c>
      <c r="C2655" t="s">
        <v>15743</v>
      </c>
      <c r="D2655" t="s">
        <v>7584</v>
      </c>
      <c r="F2655">
        <v>0</v>
      </c>
      <c r="G2655" t="s">
        <v>15744</v>
      </c>
      <c r="H2655" t="s">
        <v>15745</v>
      </c>
      <c r="I2655">
        <v>48255</v>
      </c>
      <c r="J2655">
        <v>14805</v>
      </c>
      <c r="K2655">
        <v>14805</v>
      </c>
      <c r="L2655" s="10">
        <v>876</v>
      </c>
      <c r="M2655" s="10">
        <v>968</v>
      </c>
      <c r="N2655" s="10">
        <v>1270</v>
      </c>
      <c r="O2655" s="10">
        <v>1523</v>
      </c>
      <c r="P2655" s="10">
        <v>1869</v>
      </c>
      <c r="Q2655" t="str">
        <f>VLOOKUP(I2655,'CoC Range'!A$2:B$4899,2,FALSE())</f>
        <v>TX-607</v>
      </c>
      <c r="R2655">
        <f>IF(VLOOKUP(Q2655,'CoC Range'!B$2:C$4899,2,FALSE())="",1,0.5)</f>
        <v>1</v>
      </c>
    </row>
    <row r="2656" spans="1:18" ht="14.25" customHeight="1" x14ac:dyDescent="0.35">
      <c r="A2656" t="s">
        <v>15398</v>
      </c>
      <c r="B2656" t="s">
        <v>15399</v>
      </c>
      <c r="C2656" t="s">
        <v>15514</v>
      </c>
      <c r="D2656" t="s">
        <v>7586</v>
      </c>
      <c r="F2656">
        <v>1</v>
      </c>
      <c r="G2656" t="s">
        <v>15515</v>
      </c>
      <c r="H2656" t="s">
        <v>15746</v>
      </c>
      <c r="I2656">
        <v>48257</v>
      </c>
      <c r="J2656">
        <v>149773</v>
      </c>
      <c r="K2656">
        <v>149773</v>
      </c>
      <c r="L2656" s="10">
        <v>1582</v>
      </c>
      <c r="M2656" s="10">
        <v>1648</v>
      </c>
      <c r="N2656" s="10">
        <v>1931</v>
      </c>
      <c r="O2656" s="10">
        <v>2431</v>
      </c>
      <c r="P2656" s="10">
        <v>3091</v>
      </c>
      <c r="Q2656" t="str">
        <f>VLOOKUP(I2656,'CoC Range'!A$2:B$4899,2,FALSE())</f>
        <v>TX-607</v>
      </c>
      <c r="R2656">
        <f>IF(VLOOKUP(Q2656,'CoC Range'!B$2:C$4899,2,FALSE())="",1,0.5)</f>
        <v>1</v>
      </c>
    </row>
    <row r="2657" spans="1:18" ht="14.25" customHeight="1" x14ac:dyDescent="0.35">
      <c r="A2657" t="s">
        <v>15398</v>
      </c>
      <c r="B2657" t="s">
        <v>15399</v>
      </c>
      <c r="C2657" t="s">
        <v>15747</v>
      </c>
      <c r="D2657" t="s">
        <v>4482</v>
      </c>
      <c r="F2657">
        <v>1</v>
      </c>
      <c r="G2657" t="s">
        <v>15748</v>
      </c>
      <c r="H2657" t="s">
        <v>15749</v>
      </c>
      <c r="I2657">
        <v>48259</v>
      </c>
      <c r="J2657">
        <v>45376</v>
      </c>
      <c r="K2657">
        <v>45376</v>
      </c>
      <c r="L2657" s="10">
        <v>1301</v>
      </c>
      <c r="M2657" s="10">
        <v>1311</v>
      </c>
      <c r="N2657" s="10">
        <v>1650</v>
      </c>
      <c r="O2657" s="10">
        <v>2176</v>
      </c>
      <c r="P2657" s="10">
        <v>2185</v>
      </c>
      <c r="Q2657" t="str">
        <f>VLOOKUP(I2657,'CoC Range'!A$2:B$4899,2,FALSE())</f>
        <v>TX-607</v>
      </c>
      <c r="R2657">
        <f>IF(VLOOKUP(Q2657,'CoC Range'!B$2:C$4899,2,FALSE())="",1,0.5)</f>
        <v>1</v>
      </c>
    </row>
    <row r="2658" spans="1:18" ht="14.25" customHeight="1" x14ac:dyDescent="0.35">
      <c r="A2658" t="s">
        <v>15398</v>
      </c>
      <c r="B2658" t="s">
        <v>15399</v>
      </c>
      <c r="C2658" t="s">
        <v>15750</v>
      </c>
      <c r="D2658" t="s">
        <v>7589</v>
      </c>
      <c r="F2658">
        <v>0</v>
      </c>
      <c r="G2658" t="s">
        <v>15751</v>
      </c>
      <c r="H2658" t="s">
        <v>15752</v>
      </c>
      <c r="I2658">
        <v>48261</v>
      </c>
      <c r="J2658">
        <v>116</v>
      </c>
      <c r="K2658">
        <v>116</v>
      </c>
      <c r="L2658" s="10">
        <v>789</v>
      </c>
      <c r="M2658" s="10">
        <v>811</v>
      </c>
      <c r="N2658" s="10">
        <v>1015</v>
      </c>
      <c r="O2658" s="10">
        <v>1321</v>
      </c>
      <c r="P2658" s="10">
        <v>1493</v>
      </c>
      <c r="Q2658" t="str">
        <f>VLOOKUP(I2658,'CoC Range'!A$2:B$4899,2,FALSE())</f>
        <v>TX-607</v>
      </c>
      <c r="R2658">
        <f>IF(VLOOKUP(Q2658,'CoC Range'!B$2:C$4899,2,FALSE())="",1,0.5)</f>
        <v>1</v>
      </c>
    </row>
    <row r="2659" spans="1:18" ht="14.25" customHeight="1" x14ac:dyDescent="0.35">
      <c r="A2659" t="s">
        <v>15398</v>
      </c>
      <c r="B2659" t="s">
        <v>15399</v>
      </c>
      <c r="C2659" t="s">
        <v>15753</v>
      </c>
      <c r="D2659" t="s">
        <v>3934</v>
      </c>
      <c r="F2659">
        <v>0</v>
      </c>
      <c r="G2659" t="s">
        <v>15754</v>
      </c>
      <c r="H2659" t="s">
        <v>15755</v>
      </c>
      <c r="I2659">
        <v>48263</v>
      </c>
      <c r="J2659">
        <v>635</v>
      </c>
      <c r="K2659">
        <v>635</v>
      </c>
      <c r="L2659" s="10">
        <v>789</v>
      </c>
      <c r="M2659" s="10">
        <v>811</v>
      </c>
      <c r="N2659" s="10">
        <v>1015</v>
      </c>
      <c r="O2659" s="10">
        <v>1321</v>
      </c>
      <c r="P2659" s="10">
        <v>1493</v>
      </c>
      <c r="Q2659" t="str">
        <f>VLOOKUP(I2659,'CoC Range'!A$2:B$4899,2,FALSE())</f>
        <v>TX-607</v>
      </c>
      <c r="R2659">
        <f>IF(VLOOKUP(Q2659,'CoC Range'!B$2:C$4899,2,FALSE())="",1,0.5)</f>
        <v>1</v>
      </c>
    </row>
    <row r="2660" spans="1:18" ht="14.25" customHeight="1" x14ac:dyDescent="0.35">
      <c r="A2660" t="s">
        <v>15398</v>
      </c>
      <c r="B2660" t="s">
        <v>15399</v>
      </c>
      <c r="C2660" t="s">
        <v>15756</v>
      </c>
      <c r="D2660" t="s">
        <v>7592</v>
      </c>
      <c r="F2660">
        <v>0</v>
      </c>
      <c r="G2660" t="s">
        <v>15757</v>
      </c>
      <c r="H2660" t="s">
        <v>15758</v>
      </c>
      <c r="I2660">
        <v>48265</v>
      </c>
      <c r="J2660">
        <v>52810</v>
      </c>
      <c r="K2660">
        <v>52810</v>
      </c>
      <c r="L2660" s="10">
        <v>869</v>
      </c>
      <c r="M2660" s="10">
        <v>965</v>
      </c>
      <c r="N2660" s="10">
        <v>1118</v>
      </c>
      <c r="O2660" s="10">
        <v>1475</v>
      </c>
      <c r="P2660" s="10">
        <v>1523</v>
      </c>
      <c r="Q2660" t="str">
        <f>VLOOKUP(I2660,'CoC Range'!A$2:B$4899,2,FALSE())</f>
        <v>TX-607</v>
      </c>
      <c r="R2660">
        <f>IF(VLOOKUP(Q2660,'CoC Range'!B$2:C$4899,2,FALSE())="",1,0.5)</f>
        <v>1</v>
      </c>
    </row>
    <row r="2661" spans="1:18" ht="14.25" customHeight="1" x14ac:dyDescent="0.35">
      <c r="A2661" t="s">
        <v>15398</v>
      </c>
      <c r="B2661" t="s">
        <v>15399</v>
      </c>
      <c r="C2661" t="s">
        <v>15759</v>
      </c>
      <c r="D2661" t="s">
        <v>7594</v>
      </c>
      <c r="F2661">
        <v>0</v>
      </c>
      <c r="G2661" t="s">
        <v>15760</v>
      </c>
      <c r="H2661" t="s">
        <v>15761</v>
      </c>
      <c r="I2661">
        <v>48267</v>
      </c>
      <c r="J2661">
        <v>4316</v>
      </c>
      <c r="K2661">
        <v>4316</v>
      </c>
      <c r="L2661" s="10">
        <v>737</v>
      </c>
      <c r="M2661" s="10">
        <v>742</v>
      </c>
      <c r="N2661" s="10">
        <v>973</v>
      </c>
      <c r="O2661" s="10">
        <v>1340</v>
      </c>
      <c r="P2661" s="10">
        <v>1432</v>
      </c>
      <c r="Q2661" t="str">
        <f>VLOOKUP(I2661,'CoC Range'!A$2:B$4899,2,FALSE())</f>
        <v>TX-607</v>
      </c>
      <c r="R2661">
        <f>IF(VLOOKUP(Q2661,'CoC Range'!B$2:C$4899,2,FALSE())="",1,0.5)</f>
        <v>1</v>
      </c>
    </row>
    <row r="2662" spans="1:18" ht="14.25" customHeight="1" x14ac:dyDescent="0.35">
      <c r="A2662" t="s">
        <v>15398</v>
      </c>
      <c r="B2662" t="s">
        <v>15399</v>
      </c>
      <c r="C2662" t="s">
        <v>15762</v>
      </c>
      <c r="D2662" t="s">
        <v>7596</v>
      </c>
      <c r="F2662">
        <v>0</v>
      </c>
      <c r="G2662" t="s">
        <v>15763</v>
      </c>
      <c r="H2662" t="s">
        <v>15764</v>
      </c>
      <c r="I2662">
        <v>48269</v>
      </c>
      <c r="J2662">
        <v>216</v>
      </c>
      <c r="K2662">
        <v>216</v>
      </c>
      <c r="L2662" s="10">
        <v>789</v>
      </c>
      <c r="M2662" s="10">
        <v>811</v>
      </c>
      <c r="N2662" s="10">
        <v>1015</v>
      </c>
      <c r="O2662" s="10">
        <v>1321</v>
      </c>
      <c r="P2662" s="10">
        <v>1493</v>
      </c>
      <c r="Q2662" t="str">
        <f>VLOOKUP(I2662,'CoC Range'!A$2:B$4899,2,FALSE())</f>
        <v>TX-607</v>
      </c>
      <c r="R2662">
        <f>IF(VLOOKUP(Q2662,'CoC Range'!B$2:C$4899,2,FALSE())="",1,0.5)</f>
        <v>1</v>
      </c>
    </row>
    <row r="2663" spans="1:18" ht="14.25" customHeight="1" x14ac:dyDescent="0.35">
      <c r="A2663" t="s">
        <v>15398</v>
      </c>
      <c r="B2663" t="s">
        <v>15399</v>
      </c>
      <c r="C2663" t="s">
        <v>15765</v>
      </c>
      <c r="D2663" t="s">
        <v>7598</v>
      </c>
      <c r="F2663">
        <v>0</v>
      </c>
      <c r="G2663" t="s">
        <v>15766</v>
      </c>
      <c r="H2663" t="s">
        <v>15767</v>
      </c>
      <c r="I2663">
        <v>48271</v>
      </c>
      <c r="J2663">
        <v>3157</v>
      </c>
      <c r="K2663">
        <v>3157</v>
      </c>
      <c r="L2663" s="10">
        <v>789</v>
      </c>
      <c r="M2663" s="10">
        <v>811</v>
      </c>
      <c r="N2663" s="10">
        <v>1015</v>
      </c>
      <c r="O2663" s="10">
        <v>1321</v>
      </c>
      <c r="P2663" s="10">
        <v>1493</v>
      </c>
      <c r="Q2663" t="str">
        <f>VLOOKUP(I2663,'CoC Range'!A$2:B$4899,2,FALSE())</f>
        <v>TX-607</v>
      </c>
      <c r="R2663">
        <f>IF(VLOOKUP(Q2663,'CoC Range'!B$2:C$4899,2,FALSE())="",1,0.5)</f>
        <v>1</v>
      </c>
    </row>
    <row r="2664" spans="1:18" ht="14.25" customHeight="1" x14ac:dyDescent="0.35">
      <c r="A2664" t="s">
        <v>15398</v>
      </c>
      <c r="B2664" t="s">
        <v>15399</v>
      </c>
      <c r="C2664" t="s">
        <v>15768</v>
      </c>
      <c r="D2664" t="s">
        <v>7600</v>
      </c>
      <c r="F2664">
        <v>0</v>
      </c>
      <c r="G2664" t="s">
        <v>15769</v>
      </c>
      <c r="H2664" t="s">
        <v>15770</v>
      </c>
      <c r="I2664">
        <v>48273</v>
      </c>
      <c r="J2664">
        <v>30860</v>
      </c>
      <c r="K2664">
        <v>30860</v>
      </c>
      <c r="L2664" s="10">
        <v>914</v>
      </c>
      <c r="M2664" s="10">
        <v>953</v>
      </c>
      <c r="N2664" s="10">
        <v>1238</v>
      </c>
      <c r="O2664" s="10">
        <v>1484</v>
      </c>
      <c r="P2664" s="10">
        <v>1822</v>
      </c>
      <c r="Q2664" t="str">
        <f>VLOOKUP(I2664,'CoC Range'!A$2:B$4899,2,FALSE())</f>
        <v>TX-607</v>
      </c>
      <c r="R2664">
        <f>IF(VLOOKUP(Q2664,'CoC Range'!B$2:C$4899,2,FALSE())="",1,0.5)</f>
        <v>1</v>
      </c>
    </row>
    <row r="2665" spans="1:18" ht="14.25" customHeight="1" x14ac:dyDescent="0.35">
      <c r="A2665" t="s">
        <v>15398</v>
      </c>
      <c r="B2665" t="s">
        <v>15399</v>
      </c>
      <c r="C2665" t="s">
        <v>15771</v>
      </c>
      <c r="D2665" t="s">
        <v>4484</v>
      </c>
      <c r="F2665">
        <v>0</v>
      </c>
      <c r="G2665" t="s">
        <v>15772</v>
      </c>
      <c r="H2665" t="s">
        <v>15773</v>
      </c>
      <c r="I2665">
        <v>48275</v>
      </c>
      <c r="J2665">
        <v>3333</v>
      </c>
      <c r="K2665">
        <v>3333</v>
      </c>
      <c r="L2665" s="10">
        <v>756</v>
      </c>
      <c r="M2665" s="10">
        <v>778</v>
      </c>
      <c r="N2665" s="10">
        <v>973</v>
      </c>
      <c r="O2665" s="10">
        <v>1266</v>
      </c>
      <c r="P2665" s="10">
        <v>1432</v>
      </c>
      <c r="Q2665" t="str">
        <f>VLOOKUP(I2665,'CoC Range'!A$2:B$4899,2,FALSE())</f>
        <v>TX-607</v>
      </c>
      <c r="R2665">
        <f>IF(VLOOKUP(Q2665,'CoC Range'!B$2:C$4899,2,FALSE())="",1,0.5)</f>
        <v>1</v>
      </c>
    </row>
    <row r="2666" spans="1:18" ht="14.25" customHeight="1" x14ac:dyDescent="0.35">
      <c r="A2666" t="s">
        <v>15398</v>
      </c>
      <c r="B2666" t="s">
        <v>15399</v>
      </c>
      <c r="C2666" t="s">
        <v>15774</v>
      </c>
      <c r="D2666" t="s">
        <v>3401</v>
      </c>
      <c r="F2666">
        <v>0</v>
      </c>
      <c r="G2666" t="s">
        <v>15775</v>
      </c>
      <c r="H2666" t="s">
        <v>15776</v>
      </c>
      <c r="I2666">
        <v>48277</v>
      </c>
      <c r="J2666">
        <v>50149</v>
      </c>
      <c r="K2666">
        <v>50149</v>
      </c>
      <c r="L2666" s="10">
        <v>756</v>
      </c>
      <c r="M2666" s="10">
        <v>785</v>
      </c>
      <c r="N2666" s="10">
        <v>973</v>
      </c>
      <c r="O2666" s="10">
        <v>1294</v>
      </c>
      <c r="P2666" s="10">
        <v>1329</v>
      </c>
      <c r="Q2666" t="str">
        <f>VLOOKUP(I2666,'CoC Range'!A$2:B$4899,2,FALSE())</f>
        <v>TX-607</v>
      </c>
      <c r="R2666">
        <f>IF(VLOOKUP(Q2666,'CoC Range'!B$2:C$4899,2,FALSE())="",1,0.5)</f>
        <v>1</v>
      </c>
    </row>
    <row r="2667" spans="1:18" ht="14.25" customHeight="1" x14ac:dyDescent="0.35">
      <c r="A2667" t="s">
        <v>15398</v>
      </c>
      <c r="B2667" t="s">
        <v>15399</v>
      </c>
      <c r="C2667" t="s">
        <v>15777</v>
      </c>
      <c r="D2667" t="s">
        <v>7604</v>
      </c>
      <c r="F2667">
        <v>0</v>
      </c>
      <c r="G2667" t="s">
        <v>15778</v>
      </c>
      <c r="H2667" t="s">
        <v>15779</v>
      </c>
      <c r="I2667">
        <v>48279</v>
      </c>
      <c r="J2667">
        <v>13024</v>
      </c>
      <c r="K2667">
        <v>13024</v>
      </c>
      <c r="L2667" s="10">
        <v>737</v>
      </c>
      <c r="M2667" s="10">
        <v>742</v>
      </c>
      <c r="N2667" s="10">
        <v>973</v>
      </c>
      <c r="O2667" s="10">
        <v>1313</v>
      </c>
      <c r="P2667" s="10">
        <v>1632</v>
      </c>
      <c r="Q2667" t="str">
        <f>VLOOKUP(I2667,'CoC Range'!A$2:B$4899,2,FALSE())</f>
        <v>TX-607</v>
      </c>
      <c r="R2667">
        <f>IF(VLOOKUP(Q2667,'CoC Range'!B$2:C$4899,2,FALSE())="",1,0.5)</f>
        <v>1</v>
      </c>
    </row>
    <row r="2668" spans="1:18" ht="14.25" customHeight="1" x14ac:dyDescent="0.35">
      <c r="A2668" t="s">
        <v>15398</v>
      </c>
      <c r="B2668" t="s">
        <v>15399</v>
      </c>
      <c r="C2668" t="s">
        <v>15780</v>
      </c>
      <c r="D2668" t="s">
        <v>7606</v>
      </c>
      <c r="F2668">
        <v>1</v>
      </c>
      <c r="G2668" t="s">
        <v>15781</v>
      </c>
      <c r="H2668" t="s">
        <v>15782</v>
      </c>
      <c r="I2668">
        <v>48281</v>
      </c>
      <c r="J2668">
        <v>21829</v>
      </c>
      <c r="K2668">
        <v>21829</v>
      </c>
      <c r="L2668" s="10">
        <v>808</v>
      </c>
      <c r="M2668" s="10">
        <v>813</v>
      </c>
      <c r="N2668" s="10">
        <v>1067</v>
      </c>
      <c r="O2668" s="10">
        <v>1475</v>
      </c>
      <c r="P2668" s="10">
        <v>1790</v>
      </c>
      <c r="Q2668" t="str">
        <f>VLOOKUP(I2668,'CoC Range'!A$2:B$4899,2,FALSE())</f>
        <v>TX-607</v>
      </c>
      <c r="R2668">
        <f>IF(VLOOKUP(Q2668,'CoC Range'!B$2:C$4899,2,FALSE())="",1,0.5)</f>
        <v>1</v>
      </c>
    </row>
    <row r="2669" spans="1:18" ht="14.25" customHeight="1" x14ac:dyDescent="0.35">
      <c r="A2669" t="s">
        <v>15398</v>
      </c>
      <c r="B2669" t="s">
        <v>15399</v>
      </c>
      <c r="C2669" t="s">
        <v>15783</v>
      </c>
      <c r="D2669" t="s">
        <v>7608</v>
      </c>
      <c r="F2669">
        <v>0</v>
      </c>
      <c r="G2669" t="s">
        <v>15784</v>
      </c>
      <c r="H2669" t="s">
        <v>15785</v>
      </c>
      <c r="I2669">
        <v>48283</v>
      </c>
      <c r="J2669">
        <v>6965</v>
      </c>
      <c r="K2669">
        <v>6965</v>
      </c>
      <c r="L2669" s="10">
        <v>789</v>
      </c>
      <c r="M2669" s="10">
        <v>811</v>
      </c>
      <c r="N2669" s="10">
        <v>1015</v>
      </c>
      <c r="O2669" s="10">
        <v>1321</v>
      </c>
      <c r="P2669" s="10">
        <v>1493</v>
      </c>
      <c r="Q2669" t="str">
        <f>VLOOKUP(I2669,'CoC Range'!A$2:B$4899,2,FALSE())</f>
        <v>TX-607</v>
      </c>
      <c r="R2669">
        <f>IF(VLOOKUP(Q2669,'CoC Range'!B$2:C$4899,2,FALSE())="",1,0.5)</f>
        <v>1</v>
      </c>
    </row>
    <row r="2670" spans="1:18" ht="14.25" customHeight="1" x14ac:dyDescent="0.35">
      <c r="A2670" t="s">
        <v>15398</v>
      </c>
      <c r="B2670" t="s">
        <v>15399</v>
      </c>
      <c r="C2670" t="s">
        <v>15786</v>
      </c>
      <c r="D2670" t="s">
        <v>7610</v>
      </c>
      <c r="F2670">
        <v>0</v>
      </c>
      <c r="G2670" t="s">
        <v>15787</v>
      </c>
      <c r="H2670" t="s">
        <v>15788</v>
      </c>
      <c r="I2670">
        <v>48285</v>
      </c>
      <c r="J2670">
        <v>20379</v>
      </c>
      <c r="K2670">
        <v>20379</v>
      </c>
      <c r="L2670" s="10">
        <v>820</v>
      </c>
      <c r="M2670" s="10">
        <v>886</v>
      </c>
      <c r="N2670" s="10">
        <v>1055</v>
      </c>
      <c r="O2670" s="10">
        <v>1265</v>
      </c>
      <c r="P2670" s="10">
        <v>1770</v>
      </c>
      <c r="Q2670" t="str">
        <f>VLOOKUP(I2670,'CoC Range'!A$2:B$4899,2,FALSE())</f>
        <v>TX-607</v>
      </c>
      <c r="R2670">
        <f>IF(VLOOKUP(Q2670,'CoC Range'!B$2:C$4899,2,FALSE())="",1,0.5)</f>
        <v>1</v>
      </c>
    </row>
    <row r="2671" spans="1:18" ht="14.25" customHeight="1" x14ac:dyDescent="0.35">
      <c r="A2671" t="s">
        <v>15398</v>
      </c>
      <c r="B2671" t="s">
        <v>15399</v>
      </c>
      <c r="C2671" t="s">
        <v>15789</v>
      </c>
      <c r="D2671" t="s">
        <v>3407</v>
      </c>
      <c r="F2671">
        <v>0</v>
      </c>
      <c r="G2671" t="s">
        <v>15790</v>
      </c>
      <c r="H2671" t="s">
        <v>15791</v>
      </c>
      <c r="I2671">
        <v>48287</v>
      </c>
      <c r="J2671">
        <v>17543</v>
      </c>
      <c r="K2671">
        <v>17543</v>
      </c>
      <c r="L2671" s="10">
        <v>887</v>
      </c>
      <c r="M2671" s="10">
        <v>912</v>
      </c>
      <c r="N2671" s="10">
        <v>1141</v>
      </c>
      <c r="O2671" s="10">
        <v>1430</v>
      </c>
      <c r="P2671" s="10">
        <v>1540</v>
      </c>
      <c r="Q2671" t="str">
        <f>VLOOKUP(I2671,'CoC Range'!A$2:B$4899,2,FALSE())</f>
        <v>TX-607</v>
      </c>
      <c r="R2671">
        <f>IF(VLOOKUP(Q2671,'CoC Range'!B$2:C$4899,2,FALSE())="",1,0.5)</f>
        <v>1</v>
      </c>
    </row>
    <row r="2672" spans="1:18" ht="14.25" customHeight="1" x14ac:dyDescent="0.35">
      <c r="A2672" t="s">
        <v>15398</v>
      </c>
      <c r="B2672" t="s">
        <v>15399</v>
      </c>
      <c r="C2672" t="s">
        <v>15792</v>
      </c>
      <c r="D2672" t="s">
        <v>4002</v>
      </c>
      <c r="F2672">
        <v>0</v>
      </c>
      <c r="G2672" t="s">
        <v>15793</v>
      </c>
      <c r="H2672" t="s">
        <v>15794</v>
      </c>
      <c r="I2672">
        <v>48289</v>
      </c>
      <c r="J2672">
        <v>15928</v>
      </c>
      <c r="K2672">
        <v>15928</v>
      </c>
      <c r="L2672" s="10">
        <v>773</v>
      </c>
      <c r="M2672" s="10">
        <v>778</v>
      </c>
      <c r="N2672" s="10">
        <v>973</v>
      </c>
      <c r="O2672" s="10">
        <v>1283</v>
      </c>
      <c r="P2672" s="10">
        <v>1288</v>
      </c>
      <c r="Q2672" t="str">
        <f>VLOOKUP(I2672,'CoC Range'!A$2:B$4899,2,FALSE())</f>
        <v>TX-701</v>
      </c>
      <c r="R2672">
        <f>IF(VLOOKUP(Q2672,'CoC Range'!B$2:C$4899,2,FALSE())="",1,0.5)</f>
        <v>1</v>
      </c>
    </row>
    <row r="2673" spans="1:18" ht="14.25" customHeight="1" x14ac:dyDescent="0.35">
      <c r="A2673" t="s">
        <v>15398</v>
      </c>
      <c r="B2673" t="s">
        <v>15399</v>
      </c>
      <c r="C2673" t="s">
        <v>15495</v>
      </c>
      <c r="D2673" t="s">
        <v>4006</v>
      </c>
      <c r="F2673">
        <v>1</v>
      </c>
      <c r="G2673" t="s">
        <v>15496</v>
      </c>
      <c r="H2673" t="s">
        <v>15795</v>
      </c>
      <c r="I2673">
        <v>48291</v>
      </c>
      <c r="J2673">
        <v>93523</v>
      </c>
      <c r="K2673">
        <v>93523</v>
      </c>
      <c r="L2673" s="10">
        <v>1280</v>
      </c>
      <c r="M2673" s="10">
        <v>1323</v>
      </c>
      <c r="N2673" s="10">
        <v>1573</v>
      </c>
      <c r="O2673" s="10">
        <v>2116</v>
      </c>
      <c r="P2673" s="10">
        <v>2639</v>
      </c>
      <c r="Q2673" t="str">
        <f>VLOOKUP(I2673,'CoC Range'!A$2:B$4899,2,FALSE())</f>
        <v>TX-607</v>
      </c>
      <c r="R2673">
        <f>IF(VLOOKUP(Q2673,'CoC Range'!B$2:C$4899,2,FALSE())="",1,0.5)</f>
        <v>1</v>
      </c>
    </row>
    <row r="2674" spans="1:18" ht="14.25" customHeight="1" x14ac:dyDescent="0.35">
      <c r="A2674" t="s">
        <v>15398</v>
      </c>
      <c r="B2674" t="s">
        <v>15399</v>
      </c>
      <c r="C2674" t="s">
        <v>15796</v>
      </c>
      <c r="D2674" t="s">
        <v>3409</v>
      </c>
      <c r="F2674">
        <v>0</v>
      </c>
      <c r="G2674" t="s">
        <v>15797</v>
      </c>
      <c r="H2674" t="s">
        <v>15798</v>
      </c>
      <c r="I2674">
        <v>48293</v>
      </c>
      <c r="J2674">
        <v>22222</v>
      </c>
      <c r="K2674">
        <v>22222</v>
      </c>
      <c r="L2674" s="10">
        <v>737</v>
      </c>
      <c r="M2674" s="10">
        <v>742</v>
      </c>
      <c r="N2674" s="10">
        <v>973</v>
      </c>
      <c r="O2674" s="10">
        <v>1231</v>
      </c>
      <c r="P2674" s="10">
        <v>1432</v>
      </c>
      <c r="Q2674" t="str">
        <f>VLOOKUP(I2674,'CoC Range'!A$2:B$4899,2,FALSE())</f>
        <v>TX-604</v>
      </c>
      <c r="R2674">
        <f>IF(VLOOKUP(Q2674,'CoC Range'!B$2:C$4899,2,FALSE())="",1,0.5)</f>
        <v>0.5</v>
      </c>
    </row>
    <row r="2675" spans="1:18" ht="14.25" customHeight="1" x14ac:dyDescent="0.35">
      <c r="A2675" t="s">
        <v>15398</v>
      </c>
      <c r="B2675" t="s">
        <v>15399</v>
      </c>
      <c r="C2675" t="s">
        <v>15799</v>
      </c>
      <c r="D2675" t="s">
        <v>7616</v>
      </c>
      <c r="F2675">
        <v>0</v>
      </c>
      <c r="G2675" t="s">
        <v>15800</v>
      </c>
      <c r="H2675" t="s">
        <v>15801</v>
      </c>
      <c r="I2675">
        <v>48295</v>
      </c>
      <c r="J2675">
        <v>3038</v>
      </c>
      <c r="K2675">
        <v>3038</v>
      </c>
      <c r="L2675" s="10">
        <v>756</v>
      </c>
      <c r="M2675" s="10">
        <v>778</v>
      </c>
      <c r="N2675" s="10">
        <v>973</v>
      </c>
      <c r="O2675" s="10">
        <v>1270</v>
      </c>
      <c r="P2675" s="10">
        <v>1432</v>
      </c>
      <c r="Q2675" t="str">
        <f>VLOOKUP(I2675,'CoC Range'!A$2:B$4899,2,FALSE())</f>
        <v>TX-607</v>
      </c>
      <c r="R2675">
        <f>IF(VLOOKUP(Q2675,'CoC Range'!B$2:C$4899,2,FALSE())="",1,0.5)</f>
        <v>1</v>
      </c>
    </row>
    <row r="2676" spans="1:18" ht="14.25" customHeight="1" x14ac:dyDescent="0.35">
      <c r="A2676" t="s">
        <v>15398</v>
      </c>
      <c r="B2676" t="s">
        <v>15399</v>
      </c>
      <c r="C2676" t="s">
        <v>15802</v>
      </c>
      <c r="D2676" t="s">
        <v>7618</v>
      </c>
      <c r="F2676">
        <v>0</v>
      </c>
      <c r="G2676" t="s">
        <v>15803</v>
      </c>
      <c r="H2676" t="s">
        <v>15804</v>
      </c>
      <c r="I2676">
        <v>48297</v>
      </c>
      <c r="J2676">
        <v>11374</v>
      </c>
      <c r="K2676">
        <v>11374</v>
      </c>
      <c r="L2676" s="10">
        <v>782</v>
      </c>
      <c r="M2676" s="10">
        <v>787</v>
      </c>
      <c r="N2676" s="10">
        <v>1033</v>
      </c>
      <c r="O2676" s="10">
        <v>1314</v>
      </c>
      <c r="P2676" s="10">
        <v>1547</v>
      </c>
      <c r="Q2676" t="str">
        <f>VLOOKUP(I2676,'CoC Range'!A$2:B$4899,2,FALSE())</f>
        <v>TX-607</v>
      </c>
      <c r="R2676">
        <f>IF(VLOOKUP(Q2676,'CoC Range'!B$2:C$4899,2,FALSE())="",1,0.5)</f>
        <v>1</v>
      </c>
    </row>
    <row r="2677" spans="1:18" ht="14.25" customHeight="1" x14ac:dyDescent="0.35">
      <c r="A2677" t="s">
        <v>15398</v>
      </c>
      <c r="B2677" t="s">
        <v>15399</v>
      </c>
      <c r="C2677" t="s">
        <v>15805</v>
      </c>
      <c r="D2677" t="s">
        <v>7620</v>
      </c>
      <c r="F2677">
        <v>0</v>
      </c>
      <c r="G2677" t="s">
        <v>15806</v>
      </c>
      <c r="H2677" t="s">
        <v>15807</v>
      </c>
      <c r="I2677">
        <v>48299</v>
      </c>
      <c r="J2677">
        <v>21637</v>
      </c>
      <c r="K2677">
        <v>21637</v>
      </c>
      <c r="L2677" s="10">
        <v>839</v>
      </c>
      <c r="M2677" s="10">
        <v>845</v>
      </c>
      <c r="N2677" s="10">
        <v>1097</v>
      </c>
      <c r="O2677" s="10">
        <v>1526</v>
      </c>
      <c r="P2677" s="10">
        <v>1665</v>
      </c>
      <c r="Q2677" t="str">
        <f>VLOOKUP(I2677,'CoC Range'!A$2:B$4899,2,FALSE())</f>
        <v>TX-607</v>
      </c>
      <c r="R2677">
        <f>IF(VLOOKUP(Q2677,'CoC Range'!B$2:C$4899,2,FALSE())="",1,0.5)</f>
        <v>1</v>
      </c>
    </row>
    <row r="2678" spans="1:18" ht="14.25" customHeight="1" x14ac:dyDescent="0.35">
      <c r="A2678" t="s">
        <v>15398</v>
      </c>
      <c r="B2678" t="s">
        <v>15399</v>
      </c>
      <c r="C2678" t="s">
        <v>15808</v>
      </c>
      <c r="D2678" t="s">
        <v>7622</v>
      </c>
      <c r="F2678">
        <v>0</v>
      </c>
      <c r="G2678" t="s">
        <v>15809</v>
      </c>
      <c r="H2678" t="s">
        <v>15810</v>
      </c>
      <c r="I2678">
        <v>48301</v>
      </c>
      <c r="J2678">
        <v>96</v>
      </c>
      <c r="K2678">
        <v>96</v>
      </c>
      <c r="L2678" s="10">
        <v>789</v>
      </c>
      <c r="M2678" s="10">
        <v>811</v>
      </c>
      <c r="N2678" s="10">
        <v>1015</v>
      </c>
      <c r="O2678" s="10">
        <v>1321</v>
      </c>
      <c r="P2678" s="10">
        <v>1493</v>
      </c>
      <c r="Q2678" t="str">
        <f>VLOOKUP(I2678,'CoC Range'!A$2:B$4899,2,FALSE())</f>
        <v>TX-607</v>
      </c>
      <c r="R2678">
        <f>IF(VLOOKUP(Q2678,'CoC Range'!B$2:C$4899,2,FALSE())="",1,0.5)</f>
        <v>1</v>
      </c>
    </row>
    <row r="2679" spans="1:18" ht="14.25" customHeight="1" x14ac:dyDescent="0.35">
      <c r="A2679" t="s">
        <v>15398</v>
      </c>
      <c r="B2679" t="s">
        <v>15399</v>
      </c>
      <c r="C2679" t="s">
        <v>15543</v>
      </c>
      <c r="D2679" t="s">
        <v>7624</v>
      </c>
      <c r="F2679">
        <v>1</v>
      </c>
      <c r="G2679" t="s">
        <v>15544</v>
      </c>
      <c r="H2679" t="s">
        <v>15811</v>
      </c>
      <c r="I2679">
        <v>48303</v>
      </c>
      <c r="J2679">
        <v>311509</v>
      </c>
      <c r="K2679">
        <v>311509</v>
      </c>
      <c r="L2679" s="10">
        <v>818</v>
      </c>
      <c r="M2679" s="10">
        <v>990</v>
      </c>
      <c r="N2679" s="10">
        <v>1175</v>
      </c>
      <c r="O2679" s="10">
        <v>1634</v>
      </c>
      <c r="P2679" s="10">
        <v>1940</v>
      </c>
      <c r="Q2679" t="str">
        <f>VLOOKUP(I2679,'CoC Range'!A$2:B$4899,2,FALSE())</f>
        <v>TX-607</v>
      </c>
      <c r="R2679">
        <f>IF(VLOOKUP(Q2679,'CoC Range'!B$2:C$4899,2,FALSE())="",1,0.5)</f>
        <v>1</v>
      </c>
    </row>
    <row r="2680" spans="1:18" ht="14.25" customHeight="1" x14ac:dyDescent="0.35">
      <c r="A2680" t="s">
        <v>15398</v>
      </c>
      <c r="B2680" t="s">
        <v>15399</v>
      </c>
      <c r="C2680" t="s">
        <v>15812</v>
      </c>
      <c r="D2680" t="s">
        <v>7626</v>
      </c>
      <c r="F2680">
        <v>1</v>
      </c>
      <c r="G2680" t="s">
        <v>15813</v>
      </c>
      <c r="H2680" t="s">
        <v>15814</v>
      </c>
      <c r="I2680">
        <v>48305</v>
      </c>
      <c r="J2680">
        <v>5619</v>
      </c>
      <c r="K2680">
        <v>5619</v>
      </c>
      <c r="L2680" s="10">
        <v>705</v>
      </c>
      <c r="M2680" s="10">
        <v>767</v>
      </c>
      <c r="N2680" s="10">
        <v>1007</v>
      </c>
      <c r="O2680" s="10">
        <v>1207</v>
      </c>
      <c r="P2680" s="10">
        <v>1465</v>
      </c>
      <c r="Q2680" t="str">
        <f>VLOOKUP(I2680,'CoC Range'!A$2:B$4899,2,FALSE())</f>
        <v>TX-607</v>
      </c>
      <c r="R2680">
        <f>IF(VLOOKUP(Q2680,'CoC Range'!B$2:C$4899,2,FALSE())="",1,0.5)</f>
        <v>1</v>
      </c>
    </row>
    <row r="2681" spans="1:18" ht="14.25" customHeight="1" x14ac:dyDescent="0.35">
      <c r="A2681" t="s">
        <v>15398</v>
      </c>
      <c r="B2681" t="s">
        <v>15399</v>
      </c>
      <c r="C2681" t="s">
        <v>15815</v>
      </c>
      <c r="D2681" t="s">
        <v>7628</v>
      </c>
      <c r="F2681">
        <v>0</v>
      </c>
      <c r="G2681" t="s">
        <v>15816</v>
      </c>
      <c r="H2681" t="s">
        <v>15817</v>
      </c>
      <c r="I2681">
        <v>48307</v>
      </c>
      <c r="J2681">
        <v>7638</v>
      </c>
      <c r="K2681">
        <v>7638</v>
      </c>
      <c r="L2681" s="10">
        <v>812</v>
      </c>
      <c r="M2681" s="10">
        <v>863</v>
      </c>
      <c r="N2681" s="10">
        <v>1045</v>
      </c>
      <c r="O2681" s="10">
        <v>1360</v>
      </c>
      <c r="P2681" s="10">
        <v>1538</v>
      </c>
      <c r="Q2681" t="str">
        <f>VLOOKUP(I2681,'CoC Range'!A$2:B$4899,2,FALSE())</f>
        <v>TX-607</v>
      </c>
      <c r="R2681">
        <f>IF(VLOOKUP(Q2681,'CoC Range'!B$2:C$4899,2,FALSE())="",1,0.5)</f>
        <v>1</v>
      </c>
    </row>
    <row r="2682" spans="1:18" ht="14.25" customHeight="1" x14ac:dyDescent="0.35">
      <c r="A2682" t="s">
        <v>15398</v>
      </c>
      <c r="B2682" t="s">
        <v>15399</v>
      </c>
      <c r="C2682" t="s">
        <v>15818</v>
      </c>
      <c r="D2682" t="s">
        <v>7630</v>
      </c>
      <c r="F2682">
        <v>1</v>
      </c>
      <c r="G2682" t="s">
        <v>15819</v>
      </c>
      <c r="H2682" t="s">
        <v>15820</v>
      </c>
      <c r="I2682">
        <v>48309</v>
      </c>
      <c r="J2682">
        <v>261090</v>
      </c>
      <c r="K2682">
        <v>261090</v>
      </c>
      <c r="L2682" s="10">
        <v>850</v>
      </c>
      <c r="M2682" s="10">
        <v>996</v>
      </c>
      <c r="N2682" s="10">
        <v>1240</v>
      </c>
      <c r="O2682" s="10">
        <v>1599</v>
      </c>
      <c r="P2682" s="10">
        <v>1644</v>
      </c>
      <c r="Q2682" t="str">
        <f>VLOOKUP(I2682,'CoC Range'!A$2:B$4899,2,FALSE())</f>
        <v>TX-604</v>
      </c>
      <c r="R2682">
        <f>IF(VLOOKUP(Q2682,'CoC Range'!B$2:C$4899,2,FALSE())="",1,0.5)</f>
        <v>0.5</v>
      </c>
    </row>
    <row r="2683" spans="1:18" ht="14.25" customHeight="1" x14ac:dyDescent="0.35">
      <c r="A2683" t="s">
        <v>15398</v>
      </c>
      <c r="B2683" t="s">
        <v>15399</v>
      </c>
      <c r="C2683" t="s">
        <v>15821</v>
      </c>
      <c r="D2683" t="s">
        <v>7632</v>
      </c>
      <c r="F2683">
        <v>0</v>
      </c>
      <c r="G2683" t="s">
        <v>15822</v>
      </c>
      <c r="H2683" t="s">
        <v>15823</v>
      </c>
      <c r="I2683">
        <v>48311</v>
      </c>
      <c r="J2683">
        <v>670</v>
      </c>
      <c r="K2683">
        <v>670</v>
      </c>
      <c r="L2683" s="10">
        <v>789</v>
      </c>
      <c r="M2683" s="10">
        <v>811</v>
      </c>
      <c r="N2683" s="10">
        <v>1015</v>
      </c>
      <c r="O2683" s="10">
        <v>1321</v>
      </c>
      <c r="P2683" s="10">
        <v>1493</v>
      </c>
      <c r="Q2683" t="str">
        <f>VLOOKUP(I2683,'CoC Range'!A$2:B$4899,2,FALSE())</f>
        <v>TX-607</v>
      </c>
      <c r="R2683">
        <f>IF(VLOOKUP(Q2683,'CoC Range'!B$2:C$4899,2,FALSE())="",1,0.5)</f>
        <v>1</v>
      </c>
    </row>
    <row r="2684" spans="1:18" ht="14.25" customHeight="1" x14ac:dyDescent="0.35">
      <c r="A2684" t="s">
        <v>15398</v>
      </c>
      <c r="B2684" t="s">
        <v>15399</v>
      </c>
      <c r="C2684" t="s">
        <v>15824</v>
      </c>
      <c r="D2684" t="s">
        <v>3415</v>
      </c>
      <c r="F2684">
        <v>0</v>
      </c>
      <c r="G2684" t="s">
        <v>15825</v>
      </c>
      <c r="H2684" t="s">
        <v>15826</v>
      </c>
      <c r="I2684">
        <v>48313</v>
      </c>
      <c r="J2684">
        <v>13556</v>
      </c>
      <c r="K2684">
        <v>13556</v>
      </c>
      <c r="L2684" s="10">
        <v>737</v>
      </c>
      <c r="M2684" s="10">
        <v>742</v>
      </c>
      <c r="N2684" s="10">
        <v>973</v>
      </c>
      <c r="O2684" s="10">
        <v>1353</v>
      </c>
      <c r="P2684" s="10">
        <v>1432</v>
      </c>
      <c r="Q2684" t="str">
        <f>VLOOKUP(I2684,'CoC Range'!A$2:B$4899,2,FALSE())</f>
        <v>TX-701</v>
      </c>
      <c r="R2684">
        <f>IF(VLOOKUP(Q2684,'CoC Range'!B$2:C$4899,2,FALSE())="",1,0.5)</f>
        <v>1</v>
      </c>
    </row>
    <row r="2685" spans="1:18" ht="14.25" customHeight="1" x14ac:dyDescent="0.35">
      <c r="A2685" t="s">
        <v>15398</v>
      </c>
      <c r="B2685" t="s">
        <v>15399</v>
      </c>
      <c r="C2685" t="s">
        <v>15827</v>
      </c>
      <c r="D2685" t="s">
        <v>3419</v>
      </c>
      <c r="F2685">
        <v>0</v>
      </c>
      <c r="G2685" t="s">
        <v>15828</v>
      </c>
      <c r="H2685" t="s">
        <v>15829</v>
      </c>
      <c r="I2685">
        <v>48315</v>
      </c>
      <c r="J2685">
        <v>9668</v>
      </c>
      <c r="K2685">
        <v>9668</v>
      </c>
      <c r="L2685" s="10">
        <v>756</v>
      </c>
      <c r="M2685" s="10">
        <v>778</v>
      </c>
      <c r="N2685" s="10">
        <v>973</v>
      </c>
      <c r="O2685" s="10">
        <v>1238</v>
      </c>
      <c r="P2685" s="10">
        <v>1432</v>
      </c>
      <c r="Q2685" t="str">
        <f>VLOOKUP(I2685,'CoC Range'!A$2:B$4899,2,FALSE())</f>
        <v>TX-607</v>
      </c>
      <c r="R2685">
        <f>IF(VLOOKUP(Q2685,'CoC Range'!B$2:C$4899,2,FALSE())="",1,0.5)</f>
        <v>1</v>
      </c>
    </row>
    <row r="2686" spans="1:18" ht="14.25" customHeight="1" x14ac:dyDescent="0.35">
      <c r="A2686" t="s">
        <v>15398</v>
      </c>
      <c r="B2686" t="s">
        <v>15399</v>
      </c>
      <c r="C2686" t="s">
        <v>15830</v>
      </c>
      <c r="D2686" t="s">
        <v>4012</v>
      </c>
      <c r="F2686">
        <v>1</v>
      </c>
      <c r="G2686" t="s">
        <v>15831</v>
      </c>
      <c r="H2686" t="s">
        <v>15832</v>
      </c>
      <c r="I2686">
        <v>48317</v>
      </c>
      <c r="J2686">
        <v>5228</v>
      </c>
      <c r="K2686">
        <v>5228</v>
      </c>
      <c r="L2686" s="10">
        <v>1422</v>
      </c>
      <c r="M2686" s="10">
        <v>1441</v>
      </c>
      <c r="N2686" s="10">
        <v>1772</v>
      </c>
      <c r="O2686" s="10">
        <v>2215</v>
      </c>
      <c r="P2686" s="10">
        <v>2722</v>
      </c>
      <c r="Q2686" t="str">
        <f>VLOOKUP(I2686,'CoC Range'!A$2:B$4899,2,FALSE())</f>
        <v>TX-607</v>
      </c>
      <c r="R2686">
        <f>IF(VLOOKUP(Q2686,'CoC Range'!B$2:C$4899,2,FALSE())="",1,0.5)</f>
        <v>1</v>
      </c>
    </row>
    <row r="2687" spans="1:18" ht="14.25" customHeight="1" x14ac:dyDescent="0.35">
      <c r="A2687" t="s">
        <v>15398</v>
      </c>
      <c r="B2687" t="s">
        <v>15399</v>
      </c>
      <c r="C2687" t="s">
        <v>15833</v>
      </c>
      <c r="D2687" t="s">
        <v>4506</v>
      </c>
      <c r="F2687">
        <v>0</v>
      </c>
      <c r="G2687" t="s">
        <v>15834</v>
      </c>
      <c r="H2687" t="s">
        <v>15835</v>
      </c>
      <c r="I2687">
        <v>48319</v>
      </c>
      <c r="J2687">
        <v>3959</v>
      </c>
      <c r="K2687">
        <v>3959</v>
      </c>
      <c r="L2687" s="10">
        <v>796</v>
      </c>
      <c r="M2687" s="10">
        <v>819</v>
      </c>
      <c r="N2687" s="10">
        <v>1024</v>
      </c>
      <c r="O2687" s="10">
        <v>1333</v>
      </c>
      <c r="P2687" s="10">
        <v>1507</v>
      </c>
      <c r="Q2687" t="str">
        <f>VLOOKUP(I2687,'CoC Range'!A$2:B$4899,2,FALSE())</f>
        <v>TX-607</v>
      </c>
      <c r="R2687">
        <f>IF(VLOOKUP(Q2687,'CoC Range'!B$2:C$4899,2,FALSE())="",1,0.5)</f>
        <v>1</v>
      </c>
    </row>
    <row r="2688" spans="1:18" ht="14.25" customHeight="1" x14ac:dyDescent="0.35">
      <c r="A2688" t="s">
        <v>15398</v>
      </c>
      <c r="B2688" t="s">
        <v>15399</v>
      </c>
      <c r="C2688" t="s">
        <v>15836</v>
      </c>
      <c r="D2688" t="s">
        <v>7638</v>
      </c>
      <c r="F2688">
        <v>0</v>
      </c>
      <c r="G2688" t="s">
        <v>15837</v>
      </c>
      <c r="H2688" t="s">
        <v>15838</v>
      </c>
      <c r="I2688">
        <v>48321</v>
      </c>
      <c r="J2688">
        <v>36251</v>
      </c>
      <c r="K2688">
        <v>36251</v>
      </c>
      <c r="L2688" s="10">
        <v>912</v>
      </c>
      <c r="M2688" s="10">
        <v>960</v>
      </c>
      <c r="N2688" s="10">
        <v>1173</v>
      </c>
      <c r="O2688" s="10">
        <v>1498</v>
      </c>
      <c r="P2688" s="10">
        <v>1911</v>
      </c>
      <c r="Q2688" t="str">
        <f>VLOOKUP(I2688,'CoC Range'!A$2:B$4899,2,FALSE())</f>
        <v>TX-607</v>
      </c>
      <c r="R2688">
        <f>IF(VLOOKUP(Q2688,'CoC Range'!B$2:C$4899,2,FALSE())="",1,0.5)</f>
        <v>1</v>
      </c>
    </row>
    <row r="2689" spans="1:18" ht="14.25" customHeight="1" x14ac:dyDescent="0.35">
      <c r="A2689" t="s">
        <v>15398</v>
      </c>
      <c r="B2689" t="s">
        <v>15399</v>
      </c>
      <c r="C2689" t="s">
        <v>15839</v>
      </c>
      <c r="D2689" t="s">
        <v>7640</v>
      </c>
      <c r="F2689">
        <v>1</v>
      </c>
      <c r="G2689" t="s">
        <v>15840</v>
      </c>
      <c r="H2689" t="s">
        <v>15841</v>
      </c>
      <c r="I2689">
        <v>48323</v>
      </c>
      <c r="J2689">
        <v>57806</v>
      </c>
      <c r="K2689">
        <v>57806</v>
      </c>
      <c r="L2689" s="10">
        <v>814</v>
      </c>
      <c r="M2689" s="10">
        <v>888</v>
      </c>
      <c r="N2689" s="10">
        <v>973</v>
      </c>
      <c r="O2689" s="10">
        <v>1337</v>
      </c>
      <c r="P2689" s="10">
        <v>1499</v>
      </c>
      <c r="Q2689" t="str">
        <f>VLOOKUP(I2689,'CoC Range'!A$2:B$4899,2,FALSE())</f>
        <v>TX-607</v>
      </c>
      <c r="R2689">
        <f>IF(VLOOKUP(Q2689,'CoC Range'!B$2:C$4899,2,FALSE())="",1,0.5)</f>
        <v>1</v>
      </c>
    </row>
    <row r="2690" spans="1:18" ht="14.25" customHeight="1" x14ac:dyDescent="0.35">
      <c r="A2690" t="s">
        <v>15398</v>
      </c>
      <c r="B2690" t="s">
        <v>15399</v>
      </c>
      <c r="C2690" t="s">
        <v>15842</v>
      </c>
      <c r="D2690" t="s">
        <v>6750</v>
      </c>
      <c r="F2690">
        <v>1</v>
      </c>
      <c r="G2690" t="s">
        <v>15843</v>
      </c>
      <c r="H2690" t="s">
        <v>15844</v>
      </c>
      <c r="I2690">
        <v>48325</v>
      </c>
      <c r="J2690">
        <v>51432</v>
      </c>
      <c r="K2690">
        <v>51432</v>
      </c>
      <c r="L2690" s="10">
        <v>905</v>
      </c>
      <c r="M2690" s="10">
        <v>912</v>
      </c>
      <c r="N2690" s="10">
        <v>1196</v>
      </c>
      <c r="O2690" s="10">
        <v>1578</v>
      </c>
      <c r="P2690" s="10">
        <v>1584</v>
      </c>
      <c r="Q2690" t="str">
        <f>VLOOKUP(I2690,'CoC Range'!A$2:B$4899,2,FALSE())</f>
        <v>TX-607</v>
      </c>
      <c r="R2690">
        <f>IF(VLOOKUP(Q2690,'CoC Range'!B$2:C$4899,2,FALSE())="",1,0.5)</f>
        <v>1</v>
      </c>
    </row>
    <row r="2691" spans="1:18" ht="14.25" customHeight="1" x14ac:dyDescent="0.35">
      <c r="A2691" t="s">
        <v>15398</v>
      </c>
      <c r="B2691" t="s">
        <v>15399</v>
      </c>
      <c r="C2691" t="s">
        <v>15845</v>
      </c>
      <c r="D2691" t="s">
        <v>4510</v>
      </c>
      <c r="F2691">
        <v>0</v>
      </c>
      <c r="G2691" t="s">
        <v>15846</v>
      </c>
      <c r="H2691" t="s">
        <v>15847</v>
      </c>
      <c r="I2691">
        <v>48327</v>
      </c>
      <c r="J2691">
        <v>1964</v>
      </c>
      <c r="K2691">
        <v>1964</v>
      </c>
      <c r="L2691" s="10">
        <v>756</v>
      </c>
      <c r="M2691" s="10">
        <v>778</v>
      </c>
      <c r="N2691" s="10">
        <v>973</v>
      </c>
      <c r="O2691" s="10">
        <v>1353</v>
      </c>
      <c r="P2691" s="10">
        <v>1432</v>
      </c>
      <c r="Q2691" t="str">
        <f>VLOOKUP(I2691,'CoC Range'!A$2:B$4899,2,FALSE())</f>
        <v>TX-607</v>
      </c>
      <c r="R2691">
        <f>IF(VLOOKUP(Q2691,'CoC Range'!B$2:C$4899,2,FALSE())="",1,0.5)</f>
        <v>1</v>
      </c>
    </row>
    <row r="2692" spans="1:18" ht="14.25" customHeight="1" x14ac:dyDescent="0.35">
      <c r="A2692" t="s">
        <v>15398</v>
      </c>
      <c r="B2692" t="s">
        <v>15399</v>
      </c>
      <c r="C2692" t="s">
        <v>15848</v>
      </c>
      <c r="D2692" t="s">
        <v>5508</v>
      </c>
      <c r="F2692">
        <v>1</v>
      </c>
      <c r="G2692" t="s">
        <v>15849</v>
      </c>
      <c r="H2692" t="s">
        <v>15850</v>
      </c>
      <c r="I2692">
        <v>48329</v>
      </c>
      <c r="J2692">
        <v>169393</v>
      </c>
      <c r="K2692">
        <v>169393</v>
      </c>
      <c r="L2692" s="10">
        <v>1424</v>
      </c>
      <c r="M2692" s="10">
        <v>1449</v>
      </c>
      <c r="N2692" s="10">
        <v>1780</v>
      </c>
      <c r="O2692" s="10">
        <v>2286</v>
      </c>
      <c r="P2692" s="10">
        <v>2667</v>
      </c>
      <c r="Q2692" t="str">
        <f>VLOOKUP(I2692,'CoC Range'!A$2:B$4899,2,FALSE())</f>
        <v>TX-607</v>
      </c>
      <c r="R2692">
        <f>IF(VLOOKUP(Q2692,'CoC Range'!B$2:C$4899,2,FALSE())="",1,0.5)</f>
        <v>1</v>
      </c>
    </row>
    <row r="2693" spans="1:18" ht="14.25" customHeight="1" x14ac:dyDescent="0.35">
      <c r="A2693" t="s">
        <v>15398</v>
      </c>
      <c r="B2693" t="s">
        <v>15399</v>
      </c>
      <c r="C2693" t="s">
        <v>15851</v>
      </c>
      <c r="D2693" t="s">
        <v>7645</v>
      </c>
      <c r="F2693">
        <v>0</v>
      </c>
      <c r="G2693" t="s">
        <v>15852</v>
      </c>
      <c r="H2693" t="s">
        <v>15853</v>
      </c>
      <c r="I2693">
        <v>48331</v>
      </c>
      <c r="J2693">
        <v>25080</v>
      </c>
      <c r="K2693">
        <v>25080</v>
      </c>
      <c r="L2693" s="10">
        <v>785</v>
      </c>
      <c r="M2693" s="10">
        <v>790</v>
      </c>
      <c r="N2693" s="10">
        <v>1037</v>
      </c>
      <c r="O2693" s="10">
        <v>1302</v>
      </c>
      <c r="P2693" s="10">
        <v>1626</v>
      </c>
      <c r="Q2693" t="str">
        <f>VLOOKUP(I2693,'CoC Range'!A$2:B$4899,2,FALSE())</f>
        <v>TX-701</v>
      </c>
      <c r="R2693">
        <f>IF(VLOOKUP(Q2693,'CoC Range'!B$2:C$4899,2,FALSE())="",1,0.5)</f>
        <v>1</v>
      </c>
    </row>
    <row r="2694" spans="1:18" ht="14.25" customHeight="1" x14ac:dyDescent="0.35">
      <c r="A2694" t="s">
        <v>15398</v>
      </c>
      <c r="B2694" t="s">
        <v>15399</v>
      </c>
      <c r="C2694" t="s">
        <v>15854</v>
      </c>
      <c r="D2694" t="s">
        <v>4791</v>
      </c>
      <c r="F2694">
        <v>0</v>
      </c>
      <c r="G2694" t="s">
        <v>15855</v>
      </c>
      <c r="H2694" t="s">
        <v>15856</v>
      </c>
      <c r="I2694">
        <v>48333</v>
      </c>
      <c r="J2694">
        <v>4501</v>
      </c>
      <c r="K2694">
        <v>4501</v>
      </c>
      <c r="L2694" s="10">
        <v>756</v>
      </c>
      <c r="M2694" s="10">
        <v>888</v>
      </c>
      <c r="N2694" s="10">
        <v>973</v>
      </c>
      <c r="O2694" s="10">
        <v>1353</v>
      </c>
      <c r="P2694" s="10">
        <v>1432</v>
      </c>
      <c r="Q2694" t="str">
        <f>VLOOKUP(I2694,'CoC Range'!A$2:B$4899,2,FALSE())</f>
        <v>TX-607</v>
      </c>
      <c r="R2694">
        <f>IF(VLOOKUP(Q2694,'CoC Range'!B$2:C$4899,2,FALSE())="",1,0.5)</f>
        <v>1</v>
      </c>
    </row>
    <row r="2695" spans="1:18" ht="14.25" customHeight="1" x14ac:dyDescent="0.35">
      <c r="A2695" t="s">
        <v>15398</v>
      </c>
      <c r="B2695" t="s">
        <v>15399</v>
      </c>
      <c r="C2695" t="s">
        <v>15857</v>
      </c>
      <c r="D2695" t="s">
        <v>4226</v>
      </c>
      <c r="F2695">
        <v>0</v>
      </c>
      <c r="G2695" t="s">
        <v>15858</v>
      </c>
      <c r="H2695" t="s">
        <v>15859</v>
      </c>
      <c r="I2695">
        <v>48335</v>
      </c>
      <c r="J2695">
        <v>8947</v>
      </c>
      <c r="K2695">
        <v>8947</v>
      </c>
      <c r="L2695" s="10">
        <v>826</v>
      </c>
      <c r="M2695" s="10">
        <v>831</v>
      </c>
      <c r="N2695" s="10">
        <v>1091</v>
      </c>
      <c r="O2695" s="10">
        <v>1420</v>
      </c>
      <c r="P2695" s="10">
        <v>1605</v>
      </c>
      <c r="Q2695" t="str">
        <f>VLOOKUP(I2695,'CoC Range'!A$2:B$4899,2,FALSE())</f>
        <v>TX-607</v>
      </c>
      <c r="R2695">
        <f>IF(VLOOKUP(Q2695,'CoC Range'!B$2:C$4899,2,FALSE())="",1,0.5)</f>
        <v>1</v>
      </c>
    </row>
    <row r="2696" spans="1:18" ht="14.25" customHeight="1" x14ac:dyDescent="0.35">
      <c r="A2696" t="s">
        <v>15398</v>
      </c>
      <c r="B2696" t="s">
        <v>15399</v>
      </c>
      <c r="C2696" t="s">
        <v>15860</v>
      </c>
      <c r="D2696" t="s">
        <v>7649</v>
      </c>
      <c r="F2696">
        <v>0</v>
      </c>
      <c r="G2696" t="s">
        <v>15861</v>
      </c>
      <c r="H2696" t="s">
        <v>15862</v>
      </c>
      <c r="I2696">
        <v>48337</v>
      </c>
      <c r="J2696">
        <v>20197</v>
      </c>
      <c r="K2696">
        <v>20197</v>
      </c>
      <c r="L2696" s="10">
        <v>820</v>
      </c>
      <c r="M2696" s="10">
        <v>856</v>
      </c>
      <c r="N2696" s="10">
        <v>1055</v>
      </c>
      <c r="O2696" s="10">
        <v>1467</v>
      </c>
      <c r="P2696" s="10">
        <v>1552</v>
      </c>
      <c r="Q2696" t="str">
        <f>VLOOKUP(I2696,'CoC Range'!A$2:B$4899,2,FALSE())</f>
        <v>TX-624</v>
      </c>
      <c r="R2696">
        <f>IF(VLOOKUP(Q2696,'CoC Range'!B$2:C$4899,2,FALSE())="",1,0.5)</f>
        <v>1</v>
      </c>
    </row>
    <row r="2697" spans="1:18" ht="14.25" customHeight="1" x14ac:dyDescent="0.35">
      <c r="A2697" t="s">
        <v>15398</v>
      </c>
      <c r="B2697" t="s">
        <v>15399</v>
      </c>
      <c r="C2697" t="s">
        <v>15495</v>
      </c>
      <c r="D2697" t="s">
        <v>3427</v>
      </c>
      <c r="F2697">
        <v>1</v>
      </c>
      <c r="G2697" t="s">
        <v>15496</v>
      </c>
      <c r="H2697" t="s">
        <v>15863</v>
      </c>
      <c r="I2697">
        <v>48339</v>
      </c>
      <c r="J2697">
        <v>629989</v>
      </c>
      <c r="K2697">
        <v>629989</v>
      </c>
      <c r="L2697" s="10">
        <v>1280</v>
      </c>
      <c r="M2697" s="10">
        <v>1323</v>
      </c>
      <c r="N2697" s="10">
        <v>1573</v>
      </c>
      <c r="O2697" s="10">
        <v>2116</v>
      </c>
      <c r="P2697" s="10">
        <v>2639</v>
      </c>
      <c r="Q2697" t="str">
        <f>VLOOKUP(I2697,'CoC Range'!A$2:B$4899,2,FALSE())</f>
        <v>TX-700</v>
      </c>
      <c r="R2697">
        <f>IF(VLOOKUP(Q2697,'CoC Range'!B$2:C$4899,2,FALSE())="",1,0.5)</f>
        <v>0.5</v>
      </c>
    </row>
    <row r="2698" spans="1:18" ht="14.25" customHeight="1" x14ac:dyDescent="0.35">
      <c r="A2698" t="s">
        <v>15398</v>
      </c>
      <c r="B2698" t="s">
        <v>15399</v>
      </c>
      <c r="C2698" t="s">
        <v>15864</v>
      </c>
      <c r="D2698" t="s">
        <v>6532</v>
      </c>
      <c r="F2698">
        <v>0</v>
      </c>
      <c r="G2698" t="s">
        <v>15865</v>
      </c>
      <c r="H2698" t="s">
        <v>15866</v>
      </c>
      <c r="I2698">
        <v>48341</v>
      </c>
      <c r="J2698">
        <v>21284</v>
      </c>
      <c r="K2698">
        <v>21284</v>
      </c>
      <c r="L2698" s="10">
        <v>786</v>
      </c>
      <c r="M2698" s="10">
        <v>791</v>
      </c>
      <c r="N2698" s="10">
        <v>1038</v>
      </c>
      <c r="O2698" s="10">
        <v>1305</v>
      </c>
      <c r="P2698" s="10">
        <v>1527</v>
      </c>
      <c r="Q2698" t="str">
        <f>VLOOKUP(I2698,'CoC Range'!A$2:B$4899,2,FALSE())</f>
        <v>TX-607</v>
      </c>
      <c r="R2698">
        <f>IF(VLOOKUP(Q2698,'CoC Range'!B$2:C$4899,2,FALSE())="",1,0.5)</f>
        <v>1</v>
      </c>
    </row>
    <row r="2699" spans="1:18" ht="14.25" customHeight="1" x14ac:dyDescent="0.35">
      <c r="A2699" t="s">
        <v>15398</v>
      </c>
      <c r="B2699" t="s">
        <v>15399</v>
      </c>
      <c r="C2699" t="s">
        <v>15867</v>
      </c>
      <c r="D2699" t="s">
        <v>4941</v>
      </c>
      <c r="F2699">
        <v>0</v>
      </c>
      <c r="G2699" t="s">
        <v>15868</v>
      </c>
      <c r="H2699" t="s">
        <v>15869</v>
      </c>
      <c r="I2699">
        <v>48343</v>
      </c>
      <c r="J2699">
        <v>11993</v>
      </c>
      <c r="K2699">
        <v>11993</v>
      </c>
      <c r="L2699" s="10">
        <v>756</v>
      </c>
      <c r="M2699" s="10">
        <v>778</v>
      </c>
      <c r="N2699" s="10">
        <v>973</v>
      </c>
      <c r="O2699" s="10">
        <v>1254</v>
      </c>
      <c r="P2699" s="10">
        <v>1632</v>
      </c>
      <c r="Q2699" t="str">
        <f>VLOOKUP(I2699,'CoC Range'!A$2:B$4899,2,FALSE())</f>
        <v>TX-607</v>
      </c>
      <c r="R2699">
        <f>IF(VLOOKUP(Q2699,'CoC Range'!B$2:C$4899,2,FALSE())="",1,0.5)</f>
        <v>1</v>
      </c>
    </row>
    <row r="2700" spans="1:18" ht="14.25" customHeight="1" x14ac:dyDescent="0.35">
      <c r="A2700" t="s">
        <v>15398</v>
      </c>
      <c r="B2700" t="s">
        <v>15399</v>
      </c>
      <c r="C2700" t="s">
        <v>15870</v>
      </c>
      <c r="D2700" t="s">
        <v>7654</v>
      </c>
      <c r="F2700">
        <v>0</v>
      </c>
      <c r="G2700" t="s">
        <v>15871</v>
      </c>
      <c r="H2700" t="s">
        <v>15872</v>
      </c>
      <c r="I2700">
        <v>48345</v>
      </c>
      <c r="J2700">
        <v>1223</v>
      </c>
      <c r="K2700">
        <v>1223</v>
      </c>
      <c r="L2700" s="10">
        <v>756</v>
      </c>
      <c r="M2700" s="10">
        <v>778</v>
      </c>
      <c r="N2700" s="10">
        <v>973</v>
      </c>
      <c r="O2700" s="10">
        <v>1167</v>
      </c>
      <c r="P2700" s="10">
        <v>1432</v>
      </c>
      <c r="Q2700" t="str">
        <f>VLOOKUP(I2700,'CoC Range'!A$2:B$4899,2,FALSE())</f>
        <v>TX-607</v>
      </c>
      <c r="R2700">
        <f>IF(VLOOKUP(Q2700,'CoC Range'!B$2:C$4899,2,FALSE())="",1,0.5)</f>
        <v>1</v>
      </c>
    </row>
    <row r="2701" spans="1:18" ht="14.25" customHeight="1" x14ac:dyDescent="0.35">
      <c r="A2701" t="s">
        <v>15398</v>
      </c>
      <c r="B2701" t="s">
        <v>15399</v>
      </c>
      <c r="C2701" t="s">
        <v>15873</v>
      </c>
      <c r="D2701" t="s">
        <v>7656</v>
      </c>
      <c r="F2701">
        <v>0</v>
      </c>
      <c r="G2701" t="s">
        <v>15874</v>
      </c>
      <c r="H2701" t="s">
        <v>15875</v>
      </c>
      <c r="I2701">
        <v>48347</v>
      </c>
      <c r="J2701">
        <v>64768</v>
      </c>
      <c r="K2701">
        <v>64768</v>
      </c>
      <c r="L2701" s="10">
        <v>850</v>
      </c>
      <c r="M2701" s="10">
        <v>893</v>
      </c>
      <c r="N2701" s="10">
        <v>1067</v>
      </c>
      <c r="O2701" s="10">
        <v>1279</v>
      </c>
      <c r="P2701" s="10">
        <v>1696</v>
      </c>
      <c r="Q2701" t="str">
        <f>VLOOKUP(I2701,'CoC Range'!A$2:B$4899,2,FALSE())</f>
        <v>TX-607</v>
      </c>
      <c r="R2701">
        <f>IF(VLOOKUP(Q2701,'CoC Range'!B$2:C$4899,2,FALSE())="",1,0.5)</f>
        <v>1</v>
      </c>
    </row>
    <row r="2702" spans="1:18" ht="14.25" customHeight="1" x14ac:dyDescent="0.35">
      <c r="A2702" t="s">
        <v>15398</v>
      </c>
      <c r="B2702" t="s">
        <v>15399</v>
      </c>
      <c r="C2702" t="s">
        <v>15876</v>
      </c>
      <c r="D2702" t="s">
        <v>7658</v>
      </c>
      <c r="F2702">
        <v>0</v>
      </c>
      <c r="G2702" t="s">
        <v>15877</v>
      </c>
      <c r="H2702" t="s">
        <v>15878</v>
      </c>
      <c r="I2702">
        <v>48349</v>
      </c>
      <c r="J2702">
        <v>52834</v>
      </c>
      <c r="K2702">
        <v>52834</v>
      </c>
      <c r="L2702" s="10">
        <v>775</v>
      </c>
      <c r="M2702" s="10">
        <v>863</v>
      </c>
      <c r="N2702" s="10">
        <v>1055</v>
      </c>
      <c r="O2702" s="10">
        <v>1467</v>
      </c>
      <c r="P2702" s="10">
        <v>1552</v>
      </c>
      <c r="Q2702" t="str">
        <f>VLOOKUP(I2702,'CoC Range'!A$2:B$4899,2,FALSE())</f>
        <v>TX-607</v>
      </c>
      <c r="R2702">
        <f>IF(VLOOKUP(Q2702,'CoC Range'!B$2:C$4899,2,FALSE())="",1,0.5)</f>
        <v>1</v>
      </c>
    </row>
    <row r="2703" spans="1:18" ht="14.25" customHeight="1" x14ac:dyDescent="0.35">
      <c r="A2703" t="s">
        <v>15398</v>
      </c>
      <c r="B2703" t="s">
        <v>15399</v>
      </c>
      <c r="C2703" t="s">
        <v>15879</v>
      </c>
      <c r="D2703" t="s">
        <v>3637</v>
      </c>
      <c r="F2703">
        <v>0</v>
      </c>
      <c r="G2703" t="s">
        <v>15880</v>
      </c>
      <c r="H2703" t="s">
        <v>15881</v>
      </c>
      <c r="I2703">
        <v>48351</v>
      </c>
      <c r="J2703">
        <v>12333</v>
      </c>
      <c r="K2703">
        <v>12333</v>
      </c>
      <c r="L2703" s="10">
        <v>756</v>
      </c>
      <c r="M2703" s="10">
        <v>778</v>
      </c>
      <c r="N2703" s="10">
        <v>973</v>
      </c>
      <c r="O2703" s="10">
        <v>1353</v>
      </c>
      <c r="P2703" s="10">
        <v>1594</v>
      </c>
      <c r="Q2703" t="str">
        <f>VLOOKUP(I2703,'CoC Range'!A$2:B$4899,2,FALSE())</f>
        <v>TX-607</v>
      </c>
      <c r="R2703">
        <f>IF(VLOOKUP(Q2703,'CoC Range'!B$2:C$4899,2,FALSE())="",1,0.5)</f>
        <v>1</v>
      </c>
    </row>
    <row r="2704" spans="1:18" ht="14.25" customHeight="1" x14ac:dyDescent="0.35">
      <c r="A2704" t="s">
        <v>15398</v>
      </c>
      <c r="B2704" t="s">
        <v>15399</v>
      </c>
      <c r="C2704" t="s">
        <v>15882</v>
      </c>
      <c r="D2704" t="s">
        <v>7661</v>
      </c>
      <c r="F2704">
        <v>0</v>
      </c>
      <c r="G2704" t="s">
        <v>15883</v>
      </c>
      <c r="H2704" t="s">
        <v>15884</v>
      </c>
      <c r="I2704">
        <v>48353</v>
      </c>
      <c r="J2704">
        <v>14657</v>
      </c>
      <c r="K2704">
        <v>14657</v>
      </c>
      <c r="L2704" s="10">
        <v>774</v>
      </c>
      <c r="M2704" s="10">
        <v>810</v>
      </c>
      <c r="N2704" s="10">
        <v>995</v>
      </c>
      <c r="O2704" s="10">
        <v>1384</v>
      </c>
      <c r="P2704" s="10">
        <v>1669</v>
      </c>
      <c r="Q2704" t="str">
        <f>VLOOKUP(I2704,'CoC Range'!A$2:B$4899,2,FALSE())</f>
        <v>TX-607</v>
      </c>
      <c r="R2704">
        <f>IF(VLOOKUP(Q2704,'CoC Range'!B$2:C$4899,2,FALSE())="",1,0.5)</f>
        <v>1</v>
      </c>
    </row>
    <row r="2705" spans="1:18" ht="14.25" customHeight="1" x14ac:dyDescent="0.35">
      <c r="A2705" t="s">
        <v>15398</v>
      </c>
      <c r="B2705" t="s">
        <v>15399</v>
      </c>
      <c r="C2705" t="s">
        <v>15885</v>
      </c>
      <c r="D2705" t="s">
        <v>7663</v>
      </c>
      <c r="F2705">
        <v>1</v>
      </c>
      <c r="G2705" t="s">
        <v>15886</v>
      </c>
      <c r="H2705" t="s">
        <v>15887</v>
      </c>
      <c r="I2705">
        <v>48355</v>
      </c>
      <c r="J2705">
        <v>353245</v>
      </c>
      <c r="K2705">
        <v>353245</v>
      </c>
      <c r="L2705" s="10">
        <v>1031</v>
      </c>
      <c r="M2705" s="10">
        <v>1117</v>
      </c>
      <c r="N2705" s="10">
        <v>1366</v>
      </c>
      <c r="O2705" s="10">
        <v>1796</v>
      </c>
      <c r="P2705" s="10">
        <v>2054</v>
      </c>
      <c r="Q2705" t="str">
        <f>VLOOKUP(I2705,'CoC Range'!A$2:B$4899,2,FALSE())</f>
        <v>TX-607</v>
      </c>
      <c r="R2705">
        <f>IF(VLOOKUP(Q2705,'CoC Range'!B$2:C$4899,2,FALSE())="",1,0.5)</f>
        <v>1</v>
      </c>
    </row>
    <row r="2706" spans="1:18" ht="14.25" customHeight="1" x14ac:dyDescent="0.35">
      <c r="A2706" t="s">
        <v>15398</v>
      </c>
      <c r="B2706" t="s">
        <v>15399</v>
      </c>
      <c r="C2706" t="s">
        <v>15888</v>
      </c>
      <c r="D2706" t="s">
        <v>7665</v>
      </c>
      <c r="F2706">
        <v>0</v>
      </c>
      <c r="G2706" t="s">
        <v>15889</v>
      </c>
      <c r="H2706" t="s">
        <v>15890</v>
      </c>
      <c r="I2706">
        <v>48357</v>
      </c>
      <c r="J2706">
        <v>9924</v>
      </c>
      <c r="K2706">
        <v>9924</v>
      </c>
      <c r="L2706" s="10">
        <v>776</v>
      </c>
      <c r="M2706" s="10">
        <v>798</v>
      </c>
      <c r="N2706" s="10">
        <v>998</v>
      </c>
      <c r="O2706" s="10">
        <v>1280</v>
      </c>
      <c r="P2706" s="10">
        <v>1468</v>
      </c>
      <c r="Q2706" t="str">
        <f>VLOOKUP(I2706,'CoC Range'!A$2:B$4899,2,FALSE())</f>
        <v>TX-607</v>
      </c>
      <c r="R2706">
        <f>IF(VLOOKUP(Q2706,'CoC Range'!B$2:C$4899,2,FALSE())="",1,0.5)</f>
        <v>1</v>
      </c>
    </row>
    <row r="2707" spans="1:18" ht="14.25" customHeight="1" x14ac:dyDescent="0.35">
      <c r="A2707" t="s">
        <v>15398</v>
      </c>
      <c r="B2707" t="s">
        <v>15399</v>
      </c>
      <c r="C2707" t="s">
        <v>15891</v>
      </c>
      <c r="D2707" t="s">
        <v>5152</v>
      </c>
      <c r="F2707">
        <v>1</v>
      </c>
      <c r="G2707" t="s">
        <v>15892</v>
      </c>
      <c r="H2707" t="s">
        <v>15893</v>
      </c>
      <c r="I2707">
        <v>48359</v>
      </c>
      <c r="J2707">
        <v>2171</v>
      </c>
      <c r="K2707">
        <v>2171</v>
      </c>
      <c r="L2707" s="10">
        <v>774</v>
      </c>
      <c r="M2707" s="10">
        <v>899</v>
      </c>
      <c r="N2707" s="10">
        <v>1101</v>
      </c>
      <c r="O2707" s="10">
        <v>1499</v>
      </c>
      <c r="P2707" s="10">
        <v>1734</v>
      </c>
      <c r="Q2707" t="str">
        <f>VLOOKUP(I2707,'CoC Range'!A$2:B$4899,2,FALSE())</f>
        <v>TX-607</v>
      </c>
      <c r="R2707">
        <f>IF(VLOOKUP(Q2707,'CoC Range'!B$2:C$4899,2,FALSE())="",1,0.5)</f>
        <v>1</v>
      </c>
    </row>
    <row r="2708" spans="1:18" ht="14.25" customHeight="1" x14ac:dyDescent="0.35">
      <c r="A2708" t="s">
        <v>15398</v>
      </c>
      <c r="B2708" t="s">
        <v>15399</v>
      </c>
      <c r="C2708" t="s">
        <v>15669</v>
      </c>
      <c r="D2708" t="s">
        <v>3740</v>
      </c>
      <c r="F2708">
        <v>1</v>
      </c>
      <c r="G2708" t="s">
        <v>15670</v>
      </c>
      <c r="H2708" t="s">
        <v>15894</v>
      </c>
      <c r="I2708">
        <v>48361</v>
      </c>
      <c r="J2708">
        <v>84761</v>
      </c>
      <c r="K2708">
        <v>84761</v>
      </c>
      <c r="L2708" s="10">
        <v>892</v>
      </c>
      <c r="M2708" s="10">
        <v>898</v>
      </c>
      <c r="N2708" s="10">
        <v>1103</v>
      </c>
      <c r="O2708" s="10">
        <v>1446</v>
      </c>
      <c r="P2708" s="10">
        <v>1732</v>
      </c>
      <c r="Q2708" t="str">
        <f>VLOOKUP(I2708,'CoC Range'!A$2:B$4899,2,FALSE())</f>
        <v>TX-607</v>
      </c>
      <c r="R2708">
        <f>IF(VLOOKUP(Q2708,'CoC Range'!B$2:C$4899,2,FALSE())="",1,0.5)</f>
        <v>1</v>
      </c>
    </row>
    <row r="2709" spans="1:18" ht="14.25" customHeight="1" x14ac:dyDescent="0.35">
      <c r="A2709" t="s">
        <v>15398</v>
      </c>
      <c r="B2709" t="s">
        <v>15399</v>
      </c>
      <c r="C2709" t="s">
        <v>15895</v>
      </c>
      <c r="D2709" t="s">
        <v>7669</v>
      </c>
      <c r="F2709">
        <v>0</v>
      </c>
      <c r="G2709" t="s">
        <v>15896</v>
      </c>
      <c r="H2709" t="s">
        <v>15897</v>
      </c>
      <c r="I2709">
        <v>48363</v>
      </c>
      <c r="J2709">
        <v>28569</v>
      </c>
      <c r="K2709">
        <v>28569</v>
      </c>
      <c r="L2709" s="10">
        <v>820</v>
      </c>
      <c r="M2709" s="10">
        <v>825</v>
      </c>
      <c r="N2709" s="10">
        <v>1068</v>
      </c>
      <c r="O2709" s="10">
        <v>1397</v>
      </c>
      <c r="P2709" s="10">
        <v>1792</v>
      </c>
      <c r="Q2709" t="str">
        <f>VLOOKUP(I2709,'CoC Range'!A$2:B$4899,2,FALSE())</f>
        <v>TX-624</v>
      </c>
      <c r="R2709">
        <f>IF(VLOOKUP(Q2709,'CoC Range'!B$2:C$4899,2,FALSE())="",1,0.5)</f>
        <v>1</v>
      </c>
    </row>
    <row r="2710" spans="1:18" ht="14.25" customHeight="1" x14ac:dyDescent="0.35">
      <c r="A2710" t="s">
        <v>15398</v>
      </c>
      <c r="B2710" t="s">
        <v>15399</v>
      </c>
      <c r="C2710" t="s">
        <v>15898</v>
      </c>
      <c r="D2710" t="s">
        <v>5779</v>
      </c>
      <c r="F2710">
        <v>0</v>
      </c>
      <c r="G2710" t="s">
        <v>15899</v>
      </c>
      <c r="H2710" t="s">
        <v>15900</v>
      </c>
      <c r="I2710">
        <v>48365</v>
      </c>
      <c r="J2710">
        <v>22540</v>
      </c>
      <c r="K2710">
        <v>22540</v>
      </c>
      <c r="L2710" s="10">
        <v>753</v>
      </c>
      <c r="M2710" s="10">
        <v>758</v>
      </c>
      <c r="N2710" s="10">
        <v>995</v>
      </c>
      <c r="O2710" s="10">
        <v>1235</v>
      </c>
      <c r="P2710" s="10">
        <v>1434</v>
      </c>
      <c r="Q2710" t="str">
        <f>VLOOKUP(I2710,'CoC Range'!A$2:B$4899,2,FALSE())</f>
        <v>TX-607</v>
      </c>
      <c r="R2710">
        <f>IF(VLOOKUP(Q2710,'CoC Range'!B$2:C$4899,2,FALSE())="",1,0.5)</f>
        <v>1</v>
      </c>
    </row>
    <row r="2711" spans="1:18" ht="14.25" customHeight="1" x14ac:dyDescent="0.35">
      <c r="A2711" t="s">
        <v>15398</v>
      </c>
      <c r="B2711" t="s">
        <v>15399</v>
      </c>
      <c r="C2711" t="s">
        <v>15739</v>
      </c>
      <c r="D2711" t="s">
        <v>7672</v>
      </c>
      <c r="F2711">
        <v>1</v>
      </c>
      <c r="G2711" t="s">
        <v>15740</v>
      </c>
      <c r="H2711" t="s">
        <v>15901</v>
      </c>
      <c r="I2711">
        <v>48367</v>
      </c>
      <c r="J2711">
        <v>151188</v>
      </c>
      <c r="K2711">
        <v>151188</v>
      </c>
      <c r="L2711" s="10">
        <v>1427</v>
      </c>
      <c r="M2711" s="10">
        <v>1473</v>
      </c>
      <c r="N2711" s="10">
        <v>1723</v>
      </c>
      <c r="O2711" s="10">
        <v>2273</v>
      </c>
      <c r="P2711" s="10">
        <v>2815</v>
      </c>
      <c r="Q2711" t="str">
        <f>VLOOKUP(I2711,'CoC Range'!A$2:B$4899,2,FALSE())</f>
        <v>TX-601</v>
      </c>
      <c r="R2711">
        <f>IF(VLOOKUP(Q2711,'CoC Range'!B$2:C$4899,2,FALSE())="",1,0.5)</f>
        <v>0.5</v>
      </c>
    </row>
    <row r="2712" spans="1:18" ht="14.25" customHeight="1" x14ac:dyDescent="0.35">
      <c r="A2712" t="s">
        <v>15398</v>
      </c>
      <c r="B2712" t="s">
        <v>15399</v>
      </c>
      <c r="C2712" t="s">
        <v>15902</v>
      </c>
      <c r="D2712" t="s">
        <v>7674</v>
      </c>
      <c r="F2712">
        <v>0</v>
      </c>
      <c r="G2712" t="s">
        <v>15903</v>
      </c>
      <c r="H2712" t="s">
        <v>15904</v>
      </c>
      <c r="I2712">
        <v>48369</v>
      </c>
      <c r="J2712">
        <v>9809</v>
      </c>
      <c r="K2712">
        <v>9809</v>
      </c>
      <c r="L2712" s="10">
        <v>823</v>
      </c>
      <c r="M2712" s="10">
        <v>828</v>
      </c>
      <c r="N2712" s="10">
        <v>1087</v>
      </c>
      <c r="O2712" s="10">
        <v>1303</v>
      </c>
      <c r="P2712" s="10">
        <v>1698</v>
      </c>
      <c r="Q2712" t="str">
        <f>VLOOKUP(I2712,'CoC Range'!A$2:B$4899,2,FALSE())</f>
        <v>TX-607</v>
      </c>
      <c r="R2712">
        <f>IF(VLOOKUP(Q2712,'CoC Range'!B$2:C$4899,2,FALSE())="",1,0.5)</f>
        <v>1</v>
      </c>
    </row>
    <row r="2713" spans="1:18" ht="14.25" customHeight="1" x14ac:dyDescent="0.35">
      <c r="A2713" t="s">
        <v>15398</v>
      </c>
      <c r="B2713" t="s">
        <v>15399</v>
      </c>
      <c r="C2713" t="s">
        <v>15905</v>
      </c>
      <c r="D2713" t="s">
        <v>7676</v>
      </c>
      <c r="F2713">
        <v>0</v>
      </c>
      <c r="G2713" t="s">
        <v>15906</v>
      </c>
      <c r="H2713" t="s">
        <v>15907</v>
      </c>
      <c r="I2713">
        <v>48371</v>
      </c>
      <c r="J2713">
        <v>15114</v>
      </c>
      <c r="K2713">
        <v>15114</v>
      </c>
      <c r="L2713" s="10">
        <v>756</v>
      </c>
      <c r="M2713" s="10">
        <v>888</v>
      </c>
      <c r="N2713" s="10">
        <v>973</v>
      </c>
      <c r="O2713" s="10">
        <v>1353</v>
      </c>
      <c r="P2713" s="10">
        <v>1432</v>
      </c>
      <c r="Q2713" t="str">
        <f>VLOOKUP(I2713,'CoC Range'!A$2:B$4899,2,FALSE())</f>
        <v>TX-607</v>
      </c>
      <c r="R2713">
        <f>IF(VLOOKUP(Q2713,'CoC Range'!B$2:C$4899,2,FALSE())="",1,0.5)</f>
        <v>1</v>
      </c>
    </row>
    <row r="2714" spans="1:18" ht="14.25" customHeight="1" x14ac:dyDescent="0.35">
      <c r="A2714" t="s">
        <v>15398</v>
      </c>
      <c r="B2714" t="s">
        <v>15399</v>
      </c>
      <c r="C2714" t="s">
        <v>15908</v>
      </c>
      <c r="D2714" t="s">
        <v>3647</v>
      </c>
      <c r="F2714">
        <v>0</v>
      </c>
      <c r="G2714" t="s">
        <v>15909</v>
      </c>
      <c r="H2714" t="s">
        <v>15910</v>
      </c>
      <c r="I2714">
        <v>48373</v>
      </c>
      <c r="J2714">
        <v>50536</v>
      </c>
      <c r="K2714">
        <v>50536</v>
      </c>
      <c r="L2714" s="10">
        <v>849</v>
      </c>
      <c r="M2714" s="10">
        <v>855</v>
      </c>
      <c r="N2714" s="10">
        <v>1122</v>
      </c>
      <c r="O2714" s="10">
        <v>1345</v>
      </c>
      <c r="P2714" s="10">
        <v>1651</v>
      </c>
      <c r="Q2714" t="str">
        <f>VLOOKUP(I2714,'CoC Range'!A$2:B$4899,2,FALSE())</f>
        <v>TX-607</v>
      </c>
      <c r="R2714">
        <f>IF(VLOOKUP(Q2714,'CoC Range'!B$2:C$4899,2,FALSE())="",1,0.5)</f>
        <v>1</v>
      </c>
    </row>
    <row r="2715" spans="1:18" ht="14.25" customHeight="1" x14ac:dyDescent="0.35">
      <c r="A2715" t="s">
        <v>15398</v>
      </c>
      <c r="B2715" t="s">
        <v>15399</v>
      </c>
      <c r="C2715" t="s">
        <v>15415</v>
      </c>
      <c r="D2715" t="s">
        <v>7053</v>
      </c>
      <c r="F2715">
        <v>1</v>
      </c>
      <c r="G2715" t="s">
        <v>15416</v>
      </c>
      <c r="H2715" t="s">
        <v>15911</v>
      </c>
      <c r="I2715">
        <v>48375</v>
      </c>
      <c r="J2715">
        <v>117905</v>
      </c>
      <c r="K2715">
        <v>117905</v>
      </c>
      <c r="L2715" s="10">
        <v>778</v>
      </c>
      <c r="M2715" s="10">
        <v>903</v>
      </c>
      <c r="N2715" s="10">
        <v>1106</v>
      </c>
      <c r="O2715" s="10">
        <v>1503</v>
      </c>
      <c r="P2715" s="10">
        <v>1742</v>
      </c>
      <c r="Q2715" t="str">
        <f>VLOOKUP(I2715,'CoC Range'!A$2:B$4899,2,FALSE())</f>
        <v>TX-607</v>
      </c>
      <c r="R2715">
        <f>IF(VLOOKUP(Q2715,'CoC Range'!B$2:C$4899,2,FALSE())="",1,0.5)</f>
        <v>1</v>
      </c>
    </row>
    <row r="2716" spans="1:18" ht="14.25" customHeight="1" x14ac:dyDescent="0.35">
      <c r="A2716" t="s">
        <v>15398</v>
      </c>
      <c r="B2716" t="s">
        <v>15399</v>
      </c>
      <c r="C2716" t="s">
        <v>15912</v>
      </c>
      <c r="D2716" t="s">
        <v>7680</v>
      </c>
      <c r="F2716">
        <v>0</v>
      </c>
      <c r="G2716" t="s">
        <v>15913</v>
      </c>
      <c r="H2716" t="s">
        <v>15914</v>
      </c>
      <c r="I2716">
        <v>48377</v>
      </c>
      <c r="J2716">
        <v>6168</v>
      </c>
      <c r="K2716">
        <v>6168</v>
      </c>
      <c r="L2716" s="10">
        <v>789</v>
      </c>
      <c r="M2716" s="10">
        <v>811</v>
      </c>
      <c r="N2716" s="10">
        <v>1015</v>
      </c>
      <c r="O2716" s="10">
        <v>1321</v>
      </c>
      <c r="P2716" s="10">
        <v>1493</v>
      </c>
      <c r="Q2716" t="str">
        <f>VLOOKUP(I2716,'CoC Range'!A$2:B$4899,2,FALSE())</f>
        <v>TX-607</v>
      </c>
      <c r="R2716">
        <f>IF(VLOOKUP(Q2716,'CoC Range'!B$2:C$4899,2,FALSE())="",1,0.5)</f>
        <v>1</v>
      </c>
    </row>
    <row r="2717" spans="1:18" ht="14.25" customHeight="1" x14ac:dyDescent="0.35">
      <c r="A2717" t="s">
        <v>15398</v>
      </c>
      <c r="B2717" t="s">
        <v>15399</v>
      </c>
      <c r="C2717" t="s">
        <v>15915</v>
      </c>
      <c r="D2717" t="s">
        <v>7682</v>
      </c>
      <c r="F2717">
        <v>0</v>
      </c>
      <c r="G2717" t="s">
        <v>15916</v>
      </c>
      <c r="H2717" t="s">
        <v>15917</v>
      </c>
      <c r="I2717">
        <v>48379</v>
      </c>
      <c r="J2717">
        <v>12257</v>
      </c>
      <c r="K2717">
        <v>12257</v>
      </c>
      <c r="L2717" s="10">
        <v>756</v>
      </c>
      <c r="M2717" s="10">
        <v>888</v>
      </c>
      <c r="N2717" s="10">
        <v>973</v>
      </c>
      <c r="O2717" s="10">
        <v>1353</v>
      </c>
      <c r="P2717" s="10">
        <v>1632</v>
      </c>
      <c r="Q2717" t="str">
        <f>VLOOKUP(I2717,'CoC Range'!A$2:B$4899,2,FALSE())</f>
        <v>TX-607</v>
      </c>
      <c r="R2717">
        <f>IF(VLOOKUP(Q2717,'CoC Range'!B$2:C$4899,2,FALSE())="",1,0.5)</f>
        <v>1</v>
      </c>
    </row>
    <row r="2718" spans="1:18" ht="14.25" customHeight="1" x14ac:dyDescent="0.35">
      <c r="A2718" t="s">
        <v>15398</v>
      </c>
      <c r="B2718" t="s">
        <v>15399</v>
      </c>
      <c r="C2718" t="s">
        <v>15415</v>
      </c>
      <c r="D2718" t="s">
        <v>7684</v>
      </c>
      <c r="F2718">
        <v>1</v>
      </c>
      <c r="G2718" t="s">
        <v>15416</v>
      </c>
      <c r="H2718" t="s">
        <v>15918</v>
      </c>
      <c r="I2718">
        <v>48381</v>
      </c>
      <c r="J2718">
        <v>141489</v>
      </c>
      <c r="K2718">
        <v>141489</v>
      </c>
      <c r="L2718" s="10">
        <v>778</v>
      </c>
      <c r="M2718" s="10">
        <v>903</v>
      </c>
      <c r="N2718" s="10">
        <v>1106</v>
      </c>
      <c r="O2718" s="10">
        <v>1503</v>
      </c>
      <c r="P2718" s="10">
        <v>1742</v>
      </c>
      <c r="Q2718" t="str">
        <f>VLOOKUP(I2718,'CoC Range'!A$2:B$4899,2,FALSE())</f>
        <v>TX-607</v>
      </c>
      <c r="R2718">
        <f>IF(VLOOKUP(Q2718,'CoC Range'!B$2:C$4899,2,FALSE())="",1,0.5)</f>
        <v>1</v>
      </c>
    </row>
    <row r="2719" spans="1:18" ht="14.25" customHeight="1" x14ac:dyDescent="0.35">
      <c r="A2719" t="s">
        <v>15398</v>
      </c>
      <c r="B2719" t="s">
        <v>15399</v>
      </c>
      <c r="C2719" t="s">
        <v>15919</v>
      </c>
      <c r="D2719" t="s">
        <v>7686</v>
      </c>
      <c r="F2719">
        <v>0</v>
      </c>
      <c r="G2719" t="s">
        <v>15920</v>
      </c>
      <c r="H2719" t="s">
        <v>15921</v>
      </c>
      <c r="I2719">
        <v>48383</v>
      </c>
      <c r="J2719">
        <v>3308</v>
      </c>
      <c r="K2719">
        <v>3308</v>
      </c>
      <c r="L2719" s="10">
        <v>789</v>
      </c>
      <c r="M2719" s="10">
        <v>811</v>
      </c>
      <c r="N2719" s="10">
        <v>1015</v>
      </c>
      <c r="O2719" s="10">
        <v>1321</v>
      </c>
      <c r="P2719" s="10">
        <v>1493</v>
      </c>
      <c r="Q2719" t="str">
        <f>VLOOKUP(I2719,'CoC Range'!A$2:B$4899,2,FALSE())</f>
        <v>TX-607</v>
      </c>
      <c r="R2719">
        <f>IF(VLOOKUP(Q2719,'CoC Range'!B$2:C$4899,2,FALSE())="",1,0.5)</f>
        <v>1</v>
      </c>
    </row>
    <row r="2720" spans="1:18" ht="14.25" customHeight="1" x14ac:dyDescent="0.35">
      <c r="A2720" t="s">
        <v>15398</v>
      </c>
      <c r="B2720" t="s">
        <v>15399</v>
      </c>
      <c r="C2720" t="s">
        <v>15922</v>
      </c>
      <c r="D2720" t="s">
        <v>7688</v>
      </c>
      <c r="F2720">
        <v>0</v>
      </c>
      <c r="G2720" t="s">
        <v>15923</v>
      </c>
      <c r="H2720" t="s">
        <v>15924</v>
      </c>
      <c r="I2720">
        <v>48385</v>
      </c>
      <c r="J2720">
        <v>2830</v>
      </c>
      <c r="K2720">
        <v>2830</v>
      </c>
      <c r="L2720" s="10">
        <v>812</v>
      </c>
      <c r="M2720" s="10">
        <v>953</v>
      </c>
      <c r="N2720" s="10">
        <v>1045</v>
      </c>
      <c r="O2720" s="10">
        <v>1360</v>
      </c>
      <c r="P2720" s="10">
        <v>1538</v>
      </c>
      <c r="Q2720" t="str">
        <f>VLOOKUP(I2720,'CoC Range'!A$2:B$4899,2,FALSE())</f>
        <v>TX-607</v>
      </c>
      <c r="R2720">
        <f>IF(VLOOKUP(Q2720,'CoC Range'!B$2:C$4899,2,FALSE())="",1,0.5)</f>
        <v>1</v>
      </c>
    </row>
    <row r="2721" spans="1:18" ht="14.25" customHeight="1" x14ac:dyDescent="0.35">
      <c r="A2721" t="s">
        <v>15398</v>
      </c>
      <c r="B2721" t="s">
        <v>15399</v>
      </c>
      <c r="C2721" t="s">
        <v>15925</v>
      </c>
      <c r="D2721" t="s">
        <v>7690</v>
      </c>
      <c r="F2721">
        <v>0</v>
      </c>
      <c r="G2721" t="s">
        <v>15926</v>
      </c>
      <c r="H2721" t="s">
        <v>15927</v>
      </c>
      <c r="I2721">
        <v>48387</v>
      </c>
      <c r="J2721">
        <v>11627</v>
      </c>
      <c r="K2721">
        <v>11627</v>
      </c>
      <c r="L2721" s="10">
        <v>671</v>
      </c>
      <c r="M2721" s="10">
        <v>778</v>
      </c>
      <c r="N2721" s="10">
        <v>973</v>
      </c>
      <c r="O2721" s="10">
        <v>1353</v>
      </c>
      <c r="P2721" s="10">
        <v>1632</v>
      </c>
      <c r="Q2721" t="str">
        <f>VLOOKUP(I2721,'CoC Range'!A$2:B$4899,2,FALSE())</f>
        <v>TX-607</v>
      </c>
      <c r="R2721">
        <f>IF(VLOOKUP(Q2721,'CoC Range'!B$2:C$4899,2,FALSE())="",1,0.5)</f>
        <v>1</v>
      </c>
    </row>
    <row r="2722" spans="1:18" ht="14.25" customHeight="1" x14ac:dyDescent="0.35">
      <c r="A2722" t="s">
        <v>15398</v>
      </c>
      <c r="B2722" t="s">
        <v>15399</v>
      </c>
      <c r="C2722" t="s">
        <v>15928</v>
      </c>
      <c r="D2722" t="s">
        <v>7692</v>
      </c>
      <c r="F2722">
        <v>0</v>
      </c>
      <c r="G2722" t="s">
        <v>15929</v>
      </c>
      <c r="H2722" t="s">
        <v>15930</v>
      </c>
      <c r="I2722">
        <v>48389</v>
      </c>
      <c r="J2722">
        <v>14022</v>
      </c>
      <c r="K2722">
        <v>14022</v>
      </c>
      <c r="L2722" s="10">
        <v>842</v>
      </c>
      <c r="M2722" s="10">
        <v>988</v>
      </c>
      <c r="N2722" s="10">
        <v>1083</v>
      </c>
      <c r="O2722" s="10">
        <v>1299</v>
      </c>
      <c r="P2722" s="10">
        <v>1593</v>
      </c>
      <c r="Q2722" t="str">
        <f>VLOOKUP(I2722,'CoC Range'!A$2:B$4899,2,FALSE())</f>
        <v>TX-607</v>
      </c>
      <c r="R2722">
        <f>IF(VLOOKUP(Q2722,'CoC Range'!B$2:C$4899,2,FALSE())="",1,0.5)</f>
        <v>1</v>
      </c>
    </row>
    <row r="2723" spans="1:18" ht="14.25" customHeight="1" x14ac:dyDescent="0.35">
      <c r="A2723" t="s">
        <v>15398</v>
      </c>
      <c r="B2723" t="s">
        <v>15399</v>
      </c>
      <c r="C2723" t="s">
        <v>15931</v>
      </c>
      <c r="D2723" t="s">
        <v>7694</v>
      </c>
      <c r="F2723">
        <v>0</v>
      </c>
      <c r="G2723" t="s">
        <v>15932</v>
      </c>
      <c r="H2723" t="s">
        <v>15933</v>
      </c>
      <c r="I2723">
        <v>48391</v>
      </c>
      <c r="J2723">
        <v>6718</v>
      </c>
      <c r="K2723">
        <v>6718</v>
      </c>
      <c r="L2723" s="10">
        <v>756</v>
      </c>
      <c r="M2723" s="10">
        <v>778</v>
      </c>
      <c r="N2723" s="10">
        <v>973</v>
      </c>
      <c r="O2723" s="10">
        <v>1353</v>
      </c>
      <c r="P2723" s="10">
        <v>1432</v>
      </c>
      <c r="Q2723" t="str">
        <f>VLOOKUP(I2723,'CoC Range'!A$2:B$4899,2,FALSE())</f>
        <v>TX-607</v>
      </c>
      <c r="R2723">
        <f>IF(VLOOKUP(Q2723,'CoC Range'!B$2:C$4899,2,FALSE())="",1,0.5)</f>
        <v>1</v>
      </c>
    </row>
    <row r="2724" spans="1:18" ht="14.25" customHeight="1" x14ac:dyDescent="0.35">
      <c r="A2724" t="s">
        <v>15398</v>
      </c>
      <c r="B2724" t="s">
        <v>15399</v>
      </c>
      <c r="C2724" t="s">
        <v>15934</v>
      </c>
      <c r="D2724" t="s">
        <v>7237</v>
      </c>
      <c r="F2724">
        <v>0</v>
      </c>
      <c r="G2724" t="s">
        <v>15935</v>
      </c>
      <c r="H2724" t="s">
        <v>15936</v>
      </c>
      <c r="I2724">
        <v>48393</v>
      </c>
      <c r="J2724">
        <v>764</v>
      </c>
      <c r="K2724">
        <v>764</v>
      </c>
      <c r="L2724" s="10">
        <v>789</v>
      </c>
      <c r="M2724" s="10">
        <v>811</v>
      </c>
      <c r="N2724" s="10">
        <v>1015</v>
      </c>
      <c r="O2724" s="10">
        <v>1321</v>
      </c>
      <c r="P2724" s="10">
        <v>1493</v>
      </c>
      <c r="Q2724" t="str">
        <f>VLOOKUP(I2724,'CoC Range'!A$2:B$4899,2,FALSE())</f>
        <v>TX-607</v>
      </c>
      <c r="R2724">
        <f>IF(VLOOKUP(Q2724,'CoC Range'!B$2:C$4899,2,FALSE())="",1,0.5)</f>
        <v>1</v>
      </c>
    </row>
    <row r="2725" spans="1:18" ht="14.25" customHeight="1" x14ac:dyDescent="0.35">
      <c r="A2725" t="s">
        <v>15398</v>
      </c>
      <c r="B2725" t="s">
        <v>15399</v>
      </c>
      <c r="C2725" t="s">
        <v>15456</v>
      </c>
      <c r="D2725" t="s">
        <v>5164</v>
      </c>
      <c r="F2725">
        <v>1</v>
      </c>
      <c r="G2725" t="s">
        <v>15457</v>
      </c>
      <c r="H2725" t="s">
        <v>15937</v>
      </c>
      <c r="I2725">
        <v>48395</v>
      </c>
      <c r="J2725">
        <v>16912</v>
      </c>
      <c r="K2725">
        <v>16912</v>
      </c>
      <c r="L2725" s="10">
        <v>1025</v>
      </c>
      <c r="M2725" s="10">
        <v>1082</v>
      </c>
      <c r="N2725" s="10">
        <v>1186</v>
      </c>
      <c r="O2725" s="10">
        <v>1649</v>
      </c>
      <c r="P2725" s="10">
        <v>1928</v>
      </c>
      <c r="Q2725" t="str">
        <f>VLOOKUP(I2725,'CoC Range'!A$2:B$4899,2,FALSE())</f>
        <v>TX-701</v>
      </c>
      <c r="R2725">
        <f>IF(VLOOKUP(Q2725,'CoC Range'!B$2:C$4899,2,FALSE())="",1,0.5)</f>
        <v>1</v>
      </c>
    </row>
    <row r="2726" spans="1:18" ht="14.25" customHeight="1" x14ac:dyDescent="0.35">
      <c r="A2726" t="s">
        <v>15398</v>
      </c>
      <c r="B2726" t="s">
        <v>15399</v>
      </c>
      <c r="C2726" t="s">
        <v>15514</v>
      </c>
      <c r="D2726" t="s">
        <v>7698</v>
      </c>
      <c r="F2726">
        <v>1</v>
      </c>
      <c r="G2726" t="s">
        <v>15515</v>
      </c>
      <c r="H2726" t="s">
        <v>15938</v>
      </c>
      <c r="I2726">
        <v>48397</v>
      </c>
      <c r="J2726">
        <v>110631</v>
      </c>
      <c r="K2726">
        <v>110631</v>
      </c>
      <c r="L2726" s="10">
        <v>1582</v>
      </c>
      <c r="M2726" s="10">
        <v>1648</v>
      </c>
      <c r="N2726" s="10">
        <v>1931</v>
      </c>
      <c r="O2726" s="10">
        <v>2431</v>
      </c>
      <c r="P2726" s="10">
        <v>3091</v>
      </c>
      <c r="Q2726" t="str">
        <f>VLOOKUP(I2726,'CoC Range'!A$2:B$4899,2,FALSE())</f>
        <v>TX-607</v>
      </c>
      <c r="R2726">
        <f>IF(VLOOKUP(Q2726,'CoC Range'!B$2:C$4899,2,FALSE())="",1,0.5)</f>
        <v>1</v>
      </c>
    </row>
    <row r="2727" spans="1:18" ht="14.25" customHeight="1" x14ac:dyDescent="0.35">
      <c r="A2727" t="s">
        <v>15398</v>
      </c>
      <c r="B2727" t="s">
        <v>15399</v>
      </c>
      <c r="C2727" t="s">
        <v>15939</v>
      </c>
      <c r="D2727" t="s">
        <v>7700</v>
      </c>
      <c r="F2727">
        <v>0</v>
      </c>
      <c r="G2727" t="s">
        <v>15940</v>
      </c>
      <c r="H2727" t="s">
        <v>15941</v>
      </c>
      <c r="I2727">
        <v>48399</v>
      </c>
      <c r="J2727">
        <v>9858</v>
      </c>
      <c r="K2727">
        <v>9858</v>
      </c>
      <c r="L2727" s="10">
        <v>809</v>
      </c>
      <c r="M2727" s="10">
        <v>815</v>
      </c>
      <c r="N2727" s="10">
        <v>1069</v>
      </c>
      <c r="O2727" s="10">
        <v>1282</v>
      </c>
      <c r="P2727" s="10">
        <v>1573</v>
      </c>
      <c r="Q2727" t="str">
        <f>VLOOKUP(I2727,'CoC Range'!A$2:B$4899,2,FALSE())</f>
        <v>TX-607</v>
      </c>
      <c r="R2727">
        <f>IF(VLOOKUP(Q2727,'CoC Range'!B$2:C$4899,2,FALSE())="",1,0.5)</f>
        <v>1</v>
      </c>
    </row>
    <row r="2728" spans="1:18" ht="14.25" customHeight="1" x14ac:dyDescent="0.35">
      <c r="A2728" t="s">
        <v>15398</v>
      </c>
      <c r="B2728" t="s">
        <v>15399</v>
      </c>
      <c r="C2728" t="s">
        <v>15942</v>
      </c>
      <c r="D2728" t="s">
        <v>7702</v>
      </c>
      <c r="F2728">
        <v>1</v>
      </c>
      <c r="G2728" t="s">
        <v>15943</v>
      </c>
      <c r="H2728" t="s">
        <v>15944</v>
      </c>
      <c r="I2728">
        <v>48401</v>
      </c>
      <c r="J2728">
        <v>52755</v>
      </c>
      <c r="K2728">
        <v>52755</v>
      </c>
      <c r="L2728" s="10">
        <v>890</v>
      </c>
      <c r="M2728" s="10">
        <v>895</v>
      </c>
      <c r="N2728" s="10">
        <v>1175</v>
      </c>
      <c r="O2728" s="10">
        <v>1451</v>
      </c>
      <c r="P2728" s="10">
        <v>1606</v>
      </c>
      <c r="Q2728" t="str">
        <f>VLOOKUP(I2728,'CoC Range'!A$2:B$4899,2,FALSE())</f>
        <v>TX-607</v>
      </c>
      <c r="R2728">
        <f>IF(VLOOKUP(Q2728,'CoC Range'!B$2:C$4899,2,FALSE())="",1,0.5)</f>
        <v>1</v>
      </c>
    </row>
    <row r="2729" spans="1:18" ht="14.25" customHeight="1" x14ac:dyDescent="0.35">
      <c r="A2729" t="s">
        <v>15398</v>
      </c>
      <c r="B2729" t="s">
        <v>15399</v>
      </c>
      <c r="C2729" t="s">
        <v>15945</v>
      </c>
      <c r="D2729" t="s">
        <v>7704</v>
      </c>
      <c r="F2729">
        <v>0</v>
      </c>
      <c r="G2729" t="s">
        <v>15946</v>
      </c>
      <c r="H2729" t="s">
        <v>15947</v>
      </c>
      <c r="I2729">
        <v>48403</v>
      </c>
      <c r="J2729">
        <v>9980</v>
      </c>
      <c r="K2729">
        <v>9980</v>
      </c>
      <c r="L2729" s="10">
        <v>737</v>
      </c>
      <c r="M2729" s="10">
        <v>742</v>
      </c>
      <c r="N2729" s="10">
        <v>973</v>
      </c>
      <c r="O2729" s="10">
        <v>1167</v>
      </c>
      <c r="P2729" s="10">
        <v>1432</v>
      </c>
      <c r="Q2729" t="str">
        <f>VLOOKUP(I2729,'CoC Range'!A$2:B$4899,2,FALSE())</f>
        <v>TX-607</v>
      </c>
      <c r="R2729">
        <f>IF(VLOOKUP(Q2729,'CoC Range'!B$2:C$4899,2,FALSE())="",1,0.5)</f>
        <v>1</v>
      </c>
    </row>
    <row r="2730" spans="1:18" ht="14.25" customHeight="1" x14ac:dyDescent="0.35">
      <c r="A2730" t="s">
        <v>15398</v>
      </c>
      <c r="B2730" t="s">
        <v>15399</v>
      </c>
      <c r="C2730" t="s">
        <v>15948</v>
      </c>
      <c r="D2730" t="s">
        <v>7706</v>
      </c>
      <c r="F2730">
        <v>0</v>
      </c>
      <c r="G2730" t="s">
        <v>15949</v>
      </c>
      <c r="H2730" t="s">
        <v>15950</v>
      </c>
      <c r="I2730">
        <v>48405</v>
      </c>
      <c r="J2730">
        <v>7920</v>
      </c>
      <c r="K2730">
        <v>7920</v>
      </c>
      <c r="L2730" s="10">
        <v>789</v>
      </c>
      <c r="M2730" s="10">
        <v>811</v>
      </c>
      <c r="N2730" s="10">
        <v>1015</v>
      </c>
      <c r="O2730" s="10">
        <v>1321</v>
      </c>
      <c r="P2730" s="10">
        <v>1493</v>
      </c>
      <c r="Q2730" t="str">
        <f>VLOOKUP(I2730,'CoC Range'!A$2:B$4899,2,FALSE())</f>
        <v>TX-607</v>
      </c>
      <c r="R2730">
        <f>IF(VLOOKUP(Q2730,'CoC Range'!B$2:C$4899,2,FALSE())="",1,0.5)</f>
        <v>1</v>
      </c>
    </row>
    <row r="2731" spans="1:18" ht="14.25" customHeight="1" x14ac:dyDescent="0.35">
      <c r="A2731" t="s">
        <v>15398</v>
      </c>
      <c r="B2731" t="s">
        <v>15399</v>
      </c>
      <c r="C2731" t="s">
        <v>15951</v>
      </c>
      <c r="D2731" t="s">
        <v>7708</v>
      </c>
      <c r="F2731">
        <v>1</v>
      </c>
      <c r="G2731" t="s">
        <v>15952</v>
      </c>
      <c r="H2731" t="s">
        <v>15953</v>
      </c>
      <c r="I2731">
        <v>48407</v>
      </c>
      <c r="J2731">
        <v>27666</v>
      </c>
      <c r="K2731">
        <v>27666</v>
      </c>
      <c r="L2731" s="10">
        <v>935</v>
      </c>
      <c r="M2731" s="10">
        <v>1048</v>
      </c>
      <c r="N2731" s="10">
        <v>1149</v>
      </c>
      <c r="O2731" s="10">
        <v>1536</v>
      </c>
      <c r="P2731" s="10">
        <v>1928</v>
      </c>
      <c r="Q2731" t="str">
        <f>VLOOKUP(I2731,'CoC Range'!A$2:B$4899,2,FALSE())</f>
        <v>TX-607</v>
      </c>
      <c r="R2731">
        <f>IF(VLOOKUP(Q2731,'CoC Range'!B$2:C$4899,2,FALSE())="",1,0.5)</f>
        <v>1</v>
      </c>
    </row>
    <row r="2732" spans="1:18" ht="14.25" customHeight="1" x14ac:dyDescent="0.35">
      <c r="A2732" t="s">
        <v>15398</v>
      </c>
      <c r="B2732" t="s">
        <v>15399</v>
      </c>
      <c r="C2732" t="s">
        <v>15885</v>
      </c>
      <c r="D2732" t="s">
        <v>7710</v>
      </c>
      <c r="F2732">
        <v>1</v>
      </c>
      <c r="G2732" t="s">
        <v>15886</v>
      </c>
      <c r="H2732" t="s">
        <v>15954</v>
      </c>
      <c r="I2732">
        <v>48409</v>
      </c>
      <c r="J2732">
        <v>68942</v>
      </c>
      <c r="K2732">
        <v>68942</v>
      </c>
      <c r="L2732" s="10">
        <v>1031</v>
      </c>
      <c r="M2732" s="10">
        <v>1117</v>
      </c>
      <c r="N2732" s="10">
        <v>1366</v>
      </c>
      <c r="O2732" s="10">
        <v>1796</v>
      </c>
      <c r="P2732" s="10">
        <v>2054</v>
      </c>
      <c r="Q2732" t="str">
        <f>VLOOKUP(I2732,'CoC Range'!A$2:B$4899,2,FALSE())</f>
        <v>TX-607</v>
      </c>
      <c r="R2732">
        <f>IF(VLOOKUP(Q2732,'CoC Range'!B$2:C$4899,2,FALSE())="",1,0.5)</f>
        <v>1</v>
      </c>
    </row>
    <row r="2733" spans="1:18" ht="14.25" customHeight="1" x14ac:dyDescent="0.35">
      <c r="A2733" t="s">
        <v>15398</v>
      </c>
      <c r="B2733" t="s">
        <v>15399</v>
      </c>
      <c r="C2733" t="s">
        <v>15955</v>
      </c>
      <c r="D2733" t="s">
        <v>7712</v>
      </c>
      <c r="F2733">
        <v>0</v>
      </c>
      <c r="G2733" t="s">
        <v>15956</v>
      </c>
      <c r="H2733" t="s">
        <v>15957</v>
      </c>
      <c r="I2733">
        <v>48411</v>
      </c>
      <c r="J2733">
        <v>5779</v>
      </c>
      <c r="K2733">
        <v>5779</v>
      </c>
      <c r="L2733" s="10">
        <v>781</v>
      </c>
      <c r="M2733" s="10">
        <v>786</v>
      </c>
      <c r="N2733" s="10">
        <v>1031</v>
      </c>
      <c r="O2733" s="10">
        <v>1288</v>
      </c>
      <c r="P2733" s="10">
        <v>1517</v>
      </c>
      <c r="Q2733" t="str">
        <f>VLOOKUP(I2733,'CoC Range'!A$2:B$4899,2,FALSE())</f>
        <v>TX-607</v>
      </c>
      <c r="R2733">
        <f>IF(VLOOKUP(Q2733,'CoC Range'!B$2:C$4899,2,FALSE())="",1,0.5)</f>
        <v>1</v>
      </c>
    </row>
    <row r="2734" spans="1:18" ht="14.25" customHeight="1" x14ac:dyDescent="0.35">
      <c r="A2734" t="s">
        <v>15398</v>
      </c>
      <c r="B2734" t="s">
        <v>15399</v>
      </c>
      <c r="C2734" t="s">
        <v>15958</v>
      </c>
      <c r="D2734" t="s">
        <v>7714</v>
      </c>
      <c r="F2734">
        <v>0</v>
      </c>
      <c r="G2734" t="s">
        <v>15959</v>
      </c>
      <c r="H2734" t="s">
        <v>15960</v>
      </c>
      <c r="I2734">
        <v>48413</v>
      </c>
      <c r="J2734">
        <v>2474</v>
      </c>
      <c r="K2734">
        <v>2474</v>
      </c>
      <c r="L2734" s="10">
        <v>756</v>
      </c>
      <c r="M2734" s="10">
        <v>778</v>
      </c>
      <c r="N2734" s="10">
        <v>973</v>
      </c>
      <c r="O2734" s="10">
        <v>1266</v>
      </c>
      <c r="P2734" s="10">
        <v>1432</v>
      </c>
      <c r="Q2734" t="str">
        <f>VLOOKUP(I2734,'CoC Range'!A$2:B$4899,2,FALSE())</f>
        <v>TX-607</v>
      </c>
      <c r="R2734">
        <f>IF(VLOOKUP(Q2734,'CoC Range'!B$2:C$4899,2,FALSE())="",1,0.5)</f>
        <v>1</v>
      </c>
    </row>
    <row r="2735" spans="1:18" ht="14.25" customHeight="1" x14ac:dyDescent="0.35">
      <c r="A2735" t="s">
        <v>15398</v>
      </c>
      <c r="B2735" t="s">
        <v>15399</v>
      </c>
      <c r="C2735" t="s">
        <v>15961</v>
      </c>
      <c r="D2735" t="s">
        <v>7716</v>
      </c>
      <c r="F2735">
        <v>0</v>
      </c>
      <c r="G2735" t="s">
        <v>15962</v>
      </c>
      <c r="H2735" t="s">
        <v>15963</v>
      </c>
      <c r="I2735">
        <v>48415</v>
      </c>
      <c r="J2735">
        <v>16883</v>
      </c>
      <c r="K2735">
        <v>16883</v>
      </c>
      <c r="L2735" s="10">
        <v>862</v>
      </c>
      <c r="M2735" s="10">
        <v>1012</v>
      </c>
      <c r="N2735" s="10">
        <v>1109</v>
      </c>
      <c r="O2735" s="10">
        <v>1528</v>
      </c>
      <c r="P2735" s="10">
        <v>1588</v>
      </c>
      <c r="Q2735" t="str">
        <f>VLOOKUP(I2735,'CoC Range'!A$2:B$4899,2,FALSE())</f>
        <v>TX-607</v>
      </c>
      <c r="R2735">
        <f>IF(VLOOKUP(Q2735,'CoC Range'!B$2:C$4899,2,FALSE())="",1,0.5)</f>
        <v>1</v>
      </c>
    </row>
    <row r="2736" spans="1:18" ht="14.25" customHeight="1" x14ac:dyDescent="0.35">
      <c r="A2736" t="s">
        <v>15398</v>
      </c>
      <c r="B2736" t="s">
        <v>15399</v>
      </c>
      <c r="C2736" t="s">
        <v>15964</v>
      </c>
      <c r="D2736" t="s">
        <v>7718</v>
      </c>
      <c r="F2736">
        <v>0</v>
      </c>
      <c r="G2736" t="s">
        <v>15965</v>
      </c>
      <c r="H2736" t="s">
        <v>15966</v>
      </c>
      <c r="I2736">
        <v>48417</v>
      </c>
      <c r="J2736">
        <v>3134</v>
      </c>
      <c r="K2736">
        <v>3134</v>
      </c>
      <c r="L2736" s="10">
        <v>756</v>
      </c>
      <c r="M2736" s="10">
        <v>778</v>
      </c>
      <c r="N2736" s="10">
        <v>973</v>
      </c>
      <c r="O2736" s="10">
        <v>1266</v>
      </c>
      <c r="P2736" s="10">
        <v>1432</v>
      </c>
      <c r="Q2736" t="str">
        <f>VLOOKUP(I2736,'CoC Range'!A$2:B$4899,2,FALSE())</f>
        <v>TX-607</v>
      </c>
      <c r="R2736">
        <f>IF(VLOOKUP(Q2736,'CoC Range'!B$2:C$4899,2,FALSE())="",1,0.5)</f>
        <v>1</v>
      </c>
    </row>
    <row r="2737" spans="1:18" ht="14.25" customHeight="1" x14ac:dyDescent="0.35">
      <c r="A2737" t="s">
        <v>15398</v>
      </c>
      <c r="B2737" t="s">
        <v>15399</v>
      </c>
      <c r="C2737" t="s">
        <v>15967</v>
      </c>
      <c r="D2737" t="s">
        <v>3443</v>
      </c>
      <c r="F2737">
        <v>0</v>
      </c>
      <c r="G2737" t="s">
        <v>15968</v>
      </c>
      <c r="H2737" t="s">
        <v>15969</v>
      </c>
      <c r="I2737">
        <v>48419</v>
      </c>
      <c r="J2737">
        <v>24157</v>
      </c>
      <c r="K2737">
        <v>24157</v>
      </c>
      <c r="L2737" s="10">
        <v>756</v>
      </c>
      <c r="M2737" s="10">
        <v>888</v>
      </c>
      <c r="N2737" s="10">
        <v>973</v>
      </c>
      <c r="O2737" s="10">
        <v>1353</v>
      </c>
      <c r="P2737" s="10">
        <v>1439</v>
      </c>
      <c r="Q2737" t="str">
        <f>VLOOKUP(I2737,'CoC Range'!A$2:B$4899,2,FALSE())</f>
        <v>TX-607</v>
      </c>
      <c r="R2737">
        <f>IF(VLOOKUP(Q2737,'CoC Range'!B$2:C$4899,2,FALSE())="",1,0.5)</f>
        <v>1</v>
      </c>
    </row>
    <row r="2738" spans="1:18" ht="14.25" customHeight="1" x14ac:dyDescent="0.35">
      <c r="A2738" t="s">
        <v>15398</v>
      </c>
      <c r="B2738" t="s">
        <v>15399</v>
      </c>
      <c r="C2738" t="s">
        <v>15970</v>
      </c>
      <c r="D2738" t="s">
        <v>4989</v>
      </c>
      <c r="F2738">
        <v>0</v>
      </c>
      <c r="G2738" t="s">
        <v>15971</v>
      </c>
      <c r="H2738" t="s">
        <v>15972</v>
      </c>
      <c r="I2738">
        <v>48421</v>
      </c>
      <c r="J2738">
        <v>2414</v>
      </c>
      <c r="K2738">
        <v>2414</v>
      </c>
      <c r="L2738" s="10">
        <v>756</v>
      </c>
      <c r="M2738" s="10">
        <v>778</v>
      </c>
      <c r="N2738" s="10">
        <v>973</v>
      </c>
      <c r="O2738" s="10">
        <v>1266</v>
      </c>
      <c r="P2738" s="10">
        <v>1432</v>
      </c>
      <c r="Q2738" t="str">
        <f>VLOOKUP(I2738,'CoC Range'!A$2:B$4899,2,FALSE())</f>
        <v>TX-607</v>
      </c>
      <c r="R2738">
        <f>IF(VLOOKUP(Q2738,'CoC Range'!B$2:C$4899,2,FALSE())="",1,0.5)</f>
        <v>1</v>
      </c>
    </row>
    <row r="2739" spans="1:18" ht="14.25" customHeight="1" x14ac:dyDescent="0.35">
      <c r="A2739" t="s">
        <v>15398</v>
      </c>
      <c r="B2739" t="s">
        <v>15399</v>
      </c>
      <c r="C2739" t="s">
        <v>15973</v>
      </c>
      <c r="D2739" t="s">
        <v>4991</v>
      </c>
      <c r="F2739">
        <v>1</v>
      </c>
      <c r="G2739" t="s">
        <v>15974</v>
      </c>
      <c r="H2739" t="s">
        <v>15975</v>
      </c>
      <c r="I2739">
        <v>48423</v>
      </c>
      <c r="J2739">
        <v>234667</v>
      </c>
      <c r="K2739">
        <v>234667</v>
      </c>
      <c r="L2739" s="10">
        <v>984</v>
      </c>
      <c r="M2739" s="10">
        <v>1089</v>
      </c>
      <c r="N2739" s="10">
        <v>1338</v>
      </c>
      <c r="O2739" s="10">
        <v>1793</v>
      </c>
      <c r="P2739" s="10">
        <v>1981</v>
      </c>
      <c r="Q2739" t="str">
        <f>VLOOKUP(I2739,'CoC Range'!A$2:B$4899,2,FALSE())</f>
        <v>TX-607</v>
      </c>
      <c r="R2739">
        <f>IF(VLOOKUP(Q2739,'CoC Range'!B$2:C$4899,2,FALSE())="",1,0.5)</f>
        <v>1</v>
      </c>
    </row>
    <row r="2740" spans="1:18" ht="14.25" customHeight="1" x14ac:dyDescent="0.35">
      <c r="A2740" t="s">
        <v>15398</v>
      </c>
      <c r="B2740" t="s">
        <v>15399</v>
      </c>
      <c r="C2740" t="s">
        <v>15976</v>
      </c>
      <c r="D2740" t="s">
        <v>7723</v>
      </c>
      <c r="F2740">
        <v>0</v>
      </c>
      <c r="G2740" t="s">
        <v>15977</v>
      </c>
      <c r="H2740" t="s">
        <v>15978</v>
      </c>
      <c r="I2740">
        <v>48425</v>
      </c>
      <c r="J2740">
        <v>9337</v>
      </c>
      <c r="K2740">
        <v>9337</v>
      </c>
      <c r="L2740" s="10">
        <v>789</v>
      </c>
      <c r="M2740" s="10">
        <v>811</v>
      </c>
      <c r="N2740" s="10">
        <v>1015</v>
      </c>
      <c r="O2740" s="10">
        <v>1321</v>
      </c>
      <c r="P2740" s="10">
        <v>1493</v>
      </c>
      <c r="Q2740" t="str">
        <f>VLOOKUP(I2740,'CoC Range'!A$2:B$4899,2,FALSE())</f>
        <v>TX-607</v>
      </c>
      <c r="R2740">
        <f>IF(VLOOKUP(Q2740,'CoC Range'!B$2:C$4899,2,FALSE())="",1,0.5)</f>
        <v>1</v>
      </c>
    </row>
    <row r="2741" spans="1:18" ht="14.25" customHeight="1" x14ac:dyDescent="0.35">
      <c r="A2741" t="s">
        <v>15398</v>
      </c>
      <c r="B2741" t="s">
        <v>15399</v>
      </c>
      <c r="C2741" t="s">
        <v>15979</v>
      </c>
      <c r="D2741" t="s">
        <v>7725</v>
      </c>
      <c r="F2741">
        <v>0</v>
      </c>
      <c r="G2741" t="s">
        <v>15980</v>
      </c>
      <c r="H2741" t="s">
        <v>15981</v>
      </c>
      <c r="I2741">
        <v>48427</v>
      </c>
      <c r="J2741">
        <v>65716</v>
      </c>
      <c r="K2741">
        <v>65716</v>
      </c>
      <c r="L2741" s="10">
        <v>737</v>
      </c>
      <c r="M2741" s="10">
        <v>742</v>
      </c>
      <c r="N2741" s="10">
        <v>973</v>
      </c>
      <c r="O2741" s="10">
        <v>1353</v>
      </c>
      <c r="P2741" s="10">
        <v>1490</v>
      </c>
      <c r="Q2741" t="str">
        <f>VLOOKUP(I2741,'CoC Range'!A$2:B$4899,2,FALSE())</f>
        <v>TX-607</v>
      </c>
      <c r="R2741">
        <f>IF(VLOOKUP(Q2741,'CoC Range'!B$2:C$4899,2,FALSE())="",1,0.5)</f>
        <v>1</v>
      </c>
    </row>
    <row r="2742" spans="1:18" ht="14.25" customHeight="1" x14ac:dyDescent="0.35">
      <c r="A2742" t="s">
        <v>15398</v>
      </c>
      <c r="B2742" t="s">
        <v>15399</v>
      </c>
      <c r="C2742" t="s">
        <v>15982</v>
      </c>
      <c r="D2742" t="s">
        <v>4267</v>
      </c>
      <c r="F2742">
        <v>0</v>
      </c>
      <c r="G2742" t="s">
        <v>15983</v>
      </c>
      <c r="H2742" t="s">
        <v>15984</v>
      </c>
      <c r="I2742">
        <v>48429</v>
      </c>
      <c r="J2742">
        <v>9260</v>
      </c>
      <c r="K2742">
        <v>9260</v>
      </c>
      <c r="L2742" s="10">
        <v>789</v>
      </c>
      <c r="M2742" s="10">
        <v>811</v>
      </c>
      <c r="N2742" s="10">
        <v>1015</v>
      </c>
      <c r="O2742" s="10">
        <v>1321</v>
      </c>
      <c r="P2742" s="10">
        <v>1493</v>
      </c>
      <c r="Q2742" t="str">
        <f>VLOOKUP(I2742,'CoC Range'!A$2:B$4899,2,FALSE())</f>
        <v>TX-624</v>
      </c>
      <c r="R2742">
        <f>IF(VLOOKUP(Q2742,'CoC Range'!B$2:C$4899,2,FALSE())="",1,0.5)</f>
        <v>1</v>
      </c>
    </row>
    <row r="2743" spans="1:18" ht="14.25" customHeight="1" x14ac:dyDescent="0.35">
      <c r="A2743" t="s">
        <v>15398</v>
      </c>
      <c r="B2743" t="s">
        <v>15399</v>
      </c>
      <c r="C2743" t="s">
        <v>15985</v>
      </c>
      <c r="D2743" t="s">
        <v>7728</v>
      </c>
      <c r="F2743">
        <v>0</v>
      </c>
      <c r="G2743" t="s">
        <v>15986</v>
      </c>
      <c r="H2743" t="s">
        <v>15987</v>
      </c>
      <c r="I2743">
        <v>48431</v>
      </c>
      <c r="J2743">
        <v>1392</v>
      </c>
      <c r="K2743">
        <v>1392</v>
      </c>
      <c r="L2743" s="10">
        <v>789</v>
      </c>
      <c r="M2743" s="10">
        <v>899</v>
      </c>
      <c r="N2743" s="10">
        <v>1133</v>
      </c>
      <c r="O2743" s="10">
        <v>1519</v>
      </c>
      <c r="P2743" s="10">
        <v>1871</v>
      </c>
      <c r="Q2743" t="str">
        <f>VLOOKUP(I2743,'CoC Range'!A$2:B$4899,2,FALSE())</f>
        <v>TX-607</v>
      </c>
      <c r="R2743">
        <f>IF(VLOOKUP(Q2743,'CoC Range'!B$2:C$4899,2,FALSE())="",1,0.5)</f>
        <v>1</v>
      </c>
    </row>
    <row r="2744" spans="1:18" ht="14.25" customHeight="1" x14ac:dyDescent="0.35">
      <c r="A2744" t="s">
        <v>15398</v>
      </c>
      <c r="B2744" t="s">
        <v>15399</v>
      </c>
      <c r="C2744" t="s">
        <v>15988</v>
      </c>
      <c r="D2744" t="s">
        <v>7730</v>
      </c>
      <c r="F2744">
        <v>0</v>
      </c>
      <c r="G2744" t="s">
        <v>15989</v>
      </c>
      <c r="H2744" t="s">
        <v>15990</v>
      </c>
      <c r="I2744">
        <v>48433</v>
      </c>
      <c r="J2744">
        <v>1331</v>
      </c>
      <c r="K2744">
        <v>1331</v>
      </c>
      <c r="L2744" s="10">
        <v>789</v>
      </c>
      <c r="M2744" s="10">
        <v>811</v>
      </c>
      <c r="N2744" s="10">
        <v>1015</v>
      </c>
      <c r="O2744" s="10">
        <v>1321</v>
      </c>
      <c r="P2744" s="10">
        <v>1493</v>
      </c>
      <c r="Q2744" t="str">
        <f>VLOOKUP(I2744,'CoC Range'!A$2:B$4899,2,FALSE())</f>
        <v>TX-607</v>
      </c>
      <c r="R2744">
        <f>IF(VLOOKUP(Q2744,'CoC Range'!B$2:C$4899,2,FALSE())="",1,0.5)</f>
        <v>1</v>
      </c>
    </row>
    <row r="2745" spans="1:18" ht="14.25" customHeight="1" x14ac:dyDescent="0.35">
      <c r="A2745" t="s">
        <v>15398</v>
      </c>
      <c r="B2745" t="s">
        <v>15399</v>
      </c>
      <c r="C2745" t="s">
        <v>15991</v>
      </c>
      <c r="D2745" t="s">
        <v>7732</v>
      </c>
      <c r="F2745">
        <v>0</v>
      </c>
      <c r="G2745" t="s">
        <v>15992</v>
      </c>
      <c r="H2745" t="s">
        <v>15993</v>
      </c>
      <c r="I2745">
        <v>48435</v>
      </c>
      <c r="J2745">
        <v>3345</v>
      </c>
      <c r="K2745">
        <v>3345</v>
      </c>
      <c r="L2745" s="10">
        <v>737</v>
      </c>
      <c r="M2745" s="10">
        <v>742</v>
      </c>
      <c r="N2745" s="10">
        <v>973</v>
      </c>
      <c r="O2745" s="10">
        <v>1214</v>
      </c>
      <c r="P2745" s="10">
        <v>1432</v>
      </c>
      <c r="Q2745" t="str">
        <f>VLOOKUP(I2745,'CoC Range'!A$2:B$4899,2,FALSE())</f>
        <v>TX-607</v>
      </c>
      <c r="R2745">
        <f>IF(VLOOKUP(Q2745,'CoC Range'!B$2:C$4899,2,FALSE())="",1,0.5)</f>
        <v>1</v>
      </c>
    </row>
    <row r="2746" spans="1:18" ht="14.25" customHeight="1" x14ac:dyDescent="0.35">
      <c r="A2746" t="s">
        <v>15398</v>
      </c>
      <c r="B2746" t="s">
        <v>15399</v>
      </c>
      <c r="C2746" t="s">
        <v>15994</v>
      </c>
      <c r="D2746" t="s">
        <v>7734</v>
      </c>
      <c r="F2746">
        <v>0</v>
      </c>
      <c r="G2746" t="s">
        <v>15995</v>
      </c>
      <c r="H2746" t="s">
        <v>15996</v>
      </c>
      <c r="I2746">
        <v>48437</v>
      </c>
      <c r="J2746">
        <v>6989</v>
      </c>
      <c r="K2746">
        <v>6989</v>
      </c>
      <c r="L2746" s="10">
        <v>756</v>
      </c>
      <c r="M2746" s="10">
        <v>783</v>
      </c>
      <c r="N2746" s="10">
        <v>973</v>
      </c>
      <c r="O2746" s="10">
        <v>1353</v>
      </c>
      <c r="P2746" s="10">
        <v>1432</v>
      </c>
      <c r="Q2746" t="str">
        <f>VLOOKUP(I2746,'CoC Range'!A$2:B$4899,2,FALSE())</f>
        <v>TX-607</v>
      </c>
      <c r="R2746">
        <f>IF(VLOOKUP(Q2746,'CoC Range'!B$2:C$4899,2,FALSE())="",1,0.5)</f>
        <v>1</v>
      </c>
    </row>
    <row r="2747" spans="1:18" ht="14.25" customHeight="1" x14ac:dyDescent="0.35">
      <c r="A2747" t="s">
        <v>15398</v>
      </c>
      <c r="B2747" t="s">
        <v>15399</v>
      </c>
      <c r="C2747" t="s">
        <v>15739</v>
      </c>
      <c r="D2747" t="s">
        <v>7736</v>
      </c>
      <c r="F2747">
        <v>1</v>
      </c>
      <c r="G2747" t="s">
        <v>15740</v>
      </c>
      <c r="H2747" t="s">
        <v>15997</v>
      </c>
      <c r="I2747">
        <v>48439</v>
      </c>
      <c r="J2747">
        <v>2113854</v>
      </c>
      <c r="K2747">
        <v>2113854</v>
      </c>
      <c r="L2747" s="10">
        <v>1427</v>
      </c>
      <c r="M2747" s="10">
        <v>1473</v>
      </c>
      <c r="N2747" s="10">
        <v>1723</v>
      </c>
      <c r="O2747" s="10">
        <v>2273</v>
      </c>
      <c r="P2747" s="10">
        <v>2815</v>
      </c>
      <c r="Q2747" t="str">
        <f>VLOOKUP(I2747,'CoC Range'!A$2:B$4899,2,FALSE())</f>
        <v>TX-601</v>
      </c>
      <c r="R2747">
        <f>IF(VLOOKUP(Q2747,'CoC Range'!B$2:C$4899,2,FALSE())="",1,0.5)</f>
        <v>0.5</v>
      </c>
    </row>
    <row r="2748" spans="1:18" ht="14.25" customHeight="1" x14ac:dyDescent="0.35">
      <c r="A2748" t="s">
        <v>15398</v>
      </c>
      <c r="B2748" t="s">
        <v>15399</v>
      </c>
      <c r="C2748" t="s">
        <v>15479</v>
      </c>
      <c r="D2748" t="s">
        <v>4048</v>
      </c>
      <c r="F2748">
        <v>1</v>
      </c>
      <c r="G2748" t="s">
        <v>15480</v>
      </c>
      <c r="H2748" t="s">
        <v>15998</v>
      </c>
      <c r="I2748">
        <v>48441</v>
      </c>
      <c r="J2748">
        <v>143029</v>
      </c>
      <c r="K2748">
        <v>143029</v>
      </c>
      <c r="L2748" s="10">
        <v>1010</v>
      </c>
      <c r="M2748" s="10">
        <v>1020</v>
      </c>
      <c r="N2748" s="10">
        <v>1276</v>
      </c>
      <c r="O2748" s="10">
        <v>1653</v>
      </c>
      <c r="P2748" s="10">
        <v>1987</v>
      </c>
      <c r="Q2748" t="str">
        <f>VLOOKUP(I2748,'CoC Range'!A$2:B$4899,2,FALSE())</f>
        <v>TX-607</v>
      </c>
      <c r="R2748">
        <f>IF(VLOOKUP(Q2748,'CoC Range'!B$2:C$4899,2,FALSE())="",1,0.5)</f>
        <v>1</v>
      </c>
    </row>
    <row r="2749" spans="1:18" ht="14.25" customHeight="1" x14ac:dyDescent="0.35">
      <c r="A2749" t="s">
        <v>15398</v>
      </c>
      <c r="B2749" t="s">
        <v>15399</v>
      </c>
      <c r="C2749" t="s">
        <v>15999</v>
      </c>
      <c r="D2749" t="s">
        <v>4281</v>
      </c>
      <c r="F2749">
        <v>0</v>
      </c>
      <c r="G2749" t="s">
        <v>16000</v>
      </c>
      <c r="H2749" t="s">
        <v>16001</v>
      </c>
      <c r="I2749">
        <v>48443</v>
      </c>
      <c r="J2749">
        <v>862</v>
      </c>
      <c r="K2749">
        <v>862</v>
      </c>
      <c r="L2749" s="10">
        <v>789</v>
      </c>
      <c r="M2749" s="10">
        <v>811</v>
      </c>
      <c r="N2749" s="10">
        <v>1015</v>
      </c>
      <c r="O2749" s="10">
        <v>1321</v>
      </c>
      <c r="P2749" s="10">
        <v>1493</v>
      </c>
      <c r="Q2749" t="str">
        <f>VLOOKUP(I2749,'CoC Range'!A$2:B$4899,2,FALSE())</f>
        <v>TX-607</v>
      </c>
      <c r="R2749">
        <f>IF(VLOOKUP(Q2749,'CoC Range'!B$2:C$4899,2,FALSE())="",1,0.5)</f>
        <v>1</v>
      </c>
    </row>
    <row r="2750" spans="1:18" ht="14.25" customHeight="1" x14ac:dyDescent="0.35">
      <c r="A2750" t="s">
        <v>15398</v>
      </c>
      <c r="B2750" t="s">
        <v>15399</v>
      </c>
      <c r="C2750" t="s">
        <v>16002</v>
      </c>
      <c r="D2750" t="s">
        <v>7740</v>
      </c>
      <c r="F2750">
        <v>0</v>
      </c>
      <c r="G2750" t="s">
        <v>16003</v>
      </c>
      <c r="H2750" t="s">
        <v>16004</v>
      </c>
      <c r="I2750">
        <v>48445</v>
      </c>
      <c r="J2750">
        <v>11816</v>
      </c>
      <c r="K2750">
        <v>11816</v>
      </c>
      <c r="L2750" s="10">
        <v>756</v>
      </c>
      <c r="M2750" s="10">
        <v>778</v>
      </c>
      <c r="N2750" s="10">
        <v>973</v>
      </c>
      <c r="O2750" s="10">
        <v>1266</v>
      </c>
      <c r="P2750" s="10">
        <v>1432</v>
      </c>
      <c r="Q2750" t="str">
        <f>VLOOKUP(I2750,'CoC Range'!A$2:B$4899,2,FALSE())</f>
        <v>TX-607</v>
      </c>
      <c r="R2750">
        <f>IF(VLOOKUP(Q2750,'CoC Range'!B$2:C$4899,2,FALSE())="",1,0.5)</f>
        <v>1</v>
      </c>
    </row>
    <row r="2751" spans="1:18" ht="14.25" customHeight="1" x14ac:dyDescent="0.35">
      <c r="A2751" t="s">
        <v>15398</v>
      </c>
      <c r="B2751" t="s">
        <v>15399</v>
      </c>
      <c r="C2751" t="s">
        <v>16005</v>
      </c>
      <c r="D2751" t="s">
        <v>7742</v>
      </c>
      <c r="F2751">
        <v>0</v>
      </c>
      <c r="G2751" t="s">
        <v>16006</v>
      </c>
      <c r="H2751" t="s">
        <v>16007</v>
      </c>
      <c r="I2751">
        <v>48447</v>
      </c>
      <c r="J2751">
        <v>1439</v>
      </c>
      <c r="K2751">
        <v>1439</v>
      </c>
      <c r="L2751" s="10">
        <v>767</v>
      </c>
      <c r="M2751" s="10">
        <v>788</v>
      </c>
      <c r="N2751" s="10">
        <v>986</v>
      </c>
      <c r="O2751" s="10">
        <v>1182</v>
      </c>
      <c r="P2751" s="10">
        <v>1451</v>
      </c>
      <c r="Q2751" t="str">
        <f>VLOOKUP(I2751,'CoC Range'!A$2:B$4899,2,FALSE())</f>
        <v>TX-624</v>
      </c>
      <c r="R2751">
        <f>IF(VLOOKUP(Q2751,'CoC Range'!B$2:C$4899,2,FALSE())="",1,0.5)</f>
        <v>1</v>
      </c>
    </row>
    <row r="2752" spans="1:18" ht="14.25" customHeight="1" x14ac:dyDescent="0.35">
      <c r="A2752" t="s">
        <v>15398</v>
      </c>
      <c r="B2752" t="s">
        <v>15399</v>
      </c>
      <c r="C2752" t="s">
        <v>16008</v>
      </c>
      <c r="D2752" t="s">
        <v>7744</v>
      </c>
      <c r="F2752">
        <v>0</v>
      </c>
      <c r="G2752" t="s">
        <v>16009</v>
      </c>
      <c r="H2752" t="s">
        <v>16010</v>
      </c>
      <c r="I2752">
        <v>48449</v>
      </c>
      <c r="J2752">
        <v>31301</v>
      </c>
      <c r="K2752">
        <v>31301</v>
      </c>
      <c r="L2752" s="10">
        <v>774</v>
      </c>
      <c r="M2752" s="10">
        <v>779</v>
      </c>
      <c r="N2752" s="10">
        <v>973</v>
      </c>
      <c r="O2752" s="10">
        <v>1263</v>
      </c>
      <c r="P2752" s="10">
        <v>1288</v>
      </c>
      <c r="Q2752" t="str">
        <f>VLOOKUP(I2752,'CoC Range'!A$2:B$4899,2,FALSE())</f>
        <v>TX-607</v>
      </c>
      <c r="R2752">
        <f>IF(VLOOKUP(Q2752,'CoC Range'!B$2:C$4899,2,FALSE())="",1,0.5)</f>
        <v>1</v>
      </c>
    </row>
    <row r="2753" spans="1:18" ht="14.25" customHeight="1" x14ac:dyDescent="0.35">
      <c r="A2753" t="s">
        <v>15398</v>
      </c>
      <c r="B2753" t="s">
        <v>15399</v>
      </c>
      <c r="C2753" t="s">
        <v>15717</v>
      </c>
      <c r="D2753" t="s">
        <v>7746</v>
      </c>
      <c r="F2753">
        <v>1</v>
      </c>
      <c r="G2753" t="s">
        <v>15718</v>
      </c>
      <c r="H2753" t="s">
        <v>16011</v>
      </c>
      <c r="I2753">
        <v>48451</v>
      </c>
      <c r="J2753">
        <v>119276</v>
      </c>
      <c r="K2753">
        <v>119276</v>
      </c>
      <c r="L2753" s="10">
        <v>923</v>
      </c>
      <c r="M2753" s="10">
        <v>1049</v>
      </c>
      <c r="N2753" s="10">
        <v>1339</v>
      </c>
      <c r="O2753" s="10">
        <v>1821</v>
      </c>
      <c r="P2753" s="10">
        <v>2043</v>
      </c>
      <c r="Q2753" t="str">
        <f>VLOOKUP(I2753,'CoC Range'!A$2:B$4899,2,FALSE())</f>
        <v>TX-607</v>
      </c>
      <c r="R2753">
        <f>IF(VLOOKUP(Q2753,'CoC Range'!B$2:C$4899,2,FALSE())="",1,0.5)</f>
        <v>1</v>
      </c>
    </row>
    <row r="2754" spans="1:18" ht="14.25" customHeight="1" x14ac:dyDescent="0.35">
      <c r="A2754" t="s">
        <v>15398</v>
      </c>
      <c r="B2754" t="s">
        <v>15399</v>
      </c>
      <c r="C2754" t="s">
        <v>15430</v>
      </c>
      <c r="D2754" t="s">
        <v>7748</v>
      </c>
      <c r="F2754">
        <v>1</v>
      </c>
      <c r="G2754" t="s">
        <v>15431</v>
      </c>
      <c r="H2754" t="s">
        <v>16012</v>
      </c>
      <c r="I2754">
        <v>48453</v>
      </c>
      <c r="J2754">
        <v>1289054</v>
      </c>
      <c r="K2754">
        <v>1289054</v>
      </c>
      <c r="L2754" s="10">
        <v>1474</v>
      </c>
      <c r="M2754" s="10">
        <v>1562</v>
      </c>
      <c r="N2754" s="10">
        <v>1852</v>
      </c>
      <c r="O2754" s="10">
        <v>2347</v>
      </c>
      <c r="P2754" s="10">
        <v>2760</v>
      </c>
      <c r="Q2754" t="str">
        <f>VLOOKUP(I2754,'CoC Range'!A$2:B$4899,2,FALSE())</f>
        <v>TX-503</v>
      </c>
      <c r="R2754">
        <f>IF(VLOOKUP(Q2754,'CoC Range'!B$2:C$4899,2,FALSE())="",1,0.5)</f>
        <v>0.5</v>
      </c>
    </row>
    <row r="2755" spans="1:18" ht="14.25" customHeight="1" x14ac:dyDescent="0.35">
      <c r="A2755" t="s">
        <v>15398</v>
      </c>
      <c r="B2755" t="s">
        <v>15399</v>
      </c>
      <c r="C2755" t="s">
        <v>16013</v>
      </c>
      <c r="D2755" t="s">
        <v>3785</v>
      </c>
      <c r="F2755">
        <v>0</v>
      </c>
      <c r="G2755" t="s">
        <v>16014</v>
      </c>
      <c r="H2755" t="s">
        <v>16015</v>
      </c>
      <c r="I2755">
        <v>48455</v>
      </c>
      <c r="J2755">
        <v>13735</v>
      </c>
      <c r="K2755">
        <v>13735</v>
      </c>
      <c r="L2755" s="10">
        <v>785</v>
      </c>
      <c r="M2755" s="10">
        <v>818</v>
      </c>
      <c r="N2755" s="10">
        <v>1010</v>
      </c>
      <c r="O2755" s="10">
        <v>1211</v>
      </c>
      <c r="P2755" s="10">
        <v>1486</v>
      </c>
      <c r="Q2755" t="str">
        <f>VLOOKUP(I2755,'CoC Range'!A$2:B$4899,2,FALSE())</f>
        <v>TX-607</v>
      </c>
      <c r="R2755">
        <f>IF(VLOOKUP(Q2755,'CoC Range'!B$2:C$4899,2,FALSE())="",1,0.5)</f>
        <v>1</v>
      </c>
    </row>
    <row r="2756" spans="1:18" ht="14.25" customHeight="1" x14ac:dyDescent="0.35">
      <c r="A2756" t="s">
        <v>15398</v>
      </c>
      <c r="B2756" t="s">
        <v>15399</v>
      </c>
      <c r="C2756" t="s">
        <v>16016</v>
      </c>
      <c r="D2756" t="s">
        <v>7751</v>
      </c>
      <c r="F2756">
        <v>0</v>
      </c>
      <c r="G2756" t="s">
        <v>16017</v>
      </c>
      <c r="H2756" t="s">
        <v>16018</v>
      </c>
      <c r="I2756">
        <v>48457</v>
      </c>
      <c r="J2756">
        <v>19962</v>
      </c>
      <c r="K2756">
        <v>19962</v>
      </c>
      <c r="L2756" s="10">
        <v>787</v>
      </c>
      <c r="M2756" s="10">
        <v>793</v>
      </c>
      <c r="N2756" s="10">
        <v>1040</v>
      </c>
      <c r="O2756" s="10">
        <v>1247</v>
      </c>
      <c r="P2756" s="10">
        <v>1604</v>
      </c>
      <c r="Q2756" t="str">
        <f>VLOOKUP(I2756,'CoC Range'!A$2:B$4899,2,FALSE())</f>
        <v>TX-607</v>
      </c>
      <c r="R2756">
        <f>IF(VLOOKUP(Q2756,'CoC Range'!B$2:C$4899,2,FALSE())="",1,0.5)</f>
        <v>1</v>
      </c>
    </row>
    <row r="2757" spans="1:18" ht="14.25" customHeight="1" x14ac:dyDescent="0.35">
      <c r="A2757" t="s">
        <v>15398</v>
      </c>
      <c r="B2757" t="s">
        <v>15399</v>
      </c>
      <c r="C2757" t="s">
        <v>15647</v>
      </c>
      <c r="D2757" t="s">
        <v>7753</v>
      </c>
      <c r="F2757">
        <v>1</v>
      </c>
      <c r="G2757" t="s">
        <v>15648</v>
      </c>
      <c r="H2757" t="s">
        <v>16019</v>
      </c>
      <c r="I2757">
        <v>48459</v>
      </c>
      <c r="J2757">
        <v>41261</v>
      </c>
      <c r="K2757">
        <v>41261</v>
      </c>
      <c r="L2757" s="10">
        <v>1007</v>
      </c>
      <c r="M2757" s="10">
        <v>1013</v>
      </c>
      <c r="N2757" s="10">
        <v>1199</v>
      </c>
      <c r="O2757" s="10">
        <v>1606</v>
      </c>
      <c r="P2757" s="10">
        <v>1694</v>
      </c>
      <c r="Q2757" t="str">
        <f>VLOOKUP(I2757,'CoC Range'!A$2:B$4899,2,FALSE())</f>
        <v>TX-607</v>
      </c>
      <c r="R2757">
        <f>IF(VLOOKUP(Q2757,'CoC Range'!B$2:C$4899,2,FALSE())="",1,0.5)</f>
        <v>1</v>
      </c>
    </row>
    <row r="2758" spans="1:18" ht="14.25" customHeight="1" x14ac:dyDescent="0.35">
      <c r="A2758" t="s">
        <v>15398</v>
      </c>
      <c r="B2758" t="s">
        <v>15399</v>
      </c>
      <c r="C2758" t="s">
        <v>16020</v>
      </c>
      <c r="D2758" t="s">
        <v>7755</v>
      </c>
      <c r="F2758">
        <v>0</v>
      </c>
      <c r="G2758" t="s">
        <v>16021</v>
      </c>
      <c r="H2758" t="s">
        <v>16022</v>
      </c>
      <c r="I2758">
        <v>48461</v>
      </c>
      <c r="J2758">
        <v>3284</v>
      </c>
      <c r="K2758">
        <v>3284</v>
      </c>
      <c r="L2758" s="10">
        <v>789</v>
      </c>
      <c r="M2758" s="10">
        <v>811</v>
      </c>
      <c r="N2758" s="10">
        <v>1015</v>
      </c>
      <c r="O2758" s="10">
        <v>1321</v>
      </c>
      <c r="P2758" s="10">
        <v>1493</v>
      </c>
      <c r="Q2758" t="str">
        <f>VLOOKUP(I2758,'CoC Range'!A$2:B$4899,2,FALSE())</f>
        <v>TX-607</v>
      </c>
      <c r="R2758">
        <f>IF(VLOOKUP(Q2758,'CoC Range'!B$2:C$4899,2,FALSE())="",1,0.5)</f>
        <v>1</v>
      </c>
    </row>
    <row r="2759" spans="1:18" ht="14.25" customHeight="1" x14ac:dyDescent="0.35">
      <c r="A2759" t="s">
        <v>15398</v>
      </c>
      <c r="B2759" t="s">
        <v>15399</v>
      </c>
      <c r="C2759" t="s">
        <v>16023</v>
      </c>
      <c r="D2759" t="s">
        <v>7757</v>
      </c>
      <c r="F2759">
        <v>0</v>
      </c>
      <c r="G2759" t="s">
        <v>16024</v>
      </c>
      <c r="H2759" t="s">
        <v>16025</v>
      </c>
      <c r="I2759">
        <v>48463</v>
      </c>
      <c r="J2759">
        <v>24833</v>
      </c>
      <c r="K2759">
        <v>24833</v>
      </c>
      <c r="L2759" s="10">
        <v>850</v>
      </c>
      <c r="M2759" s="10">
        <v>856</v>
      </c>
      <c r="N2759" s="10">
        <v>1123</v>
      </c>
      <c r="O2759" s="10">
        <v>1488</v>
      </c>
      <c r="P2759" s="10">
        <v>1751</v>
      </c>
      <c r="Q2759" t="str">
        <f>VLOOKUP(I2759,'CoC Range'!A$2:B$4899,2,FALSE())</f>
        <v>TX-607</v>
      </c>
      <c r="R2759">
        <f>IF(VLOOKUP(Q2759,'CoC Range'!B$2:C$4899,2,FALSE())="",1,0.5)</f>
        <v>1</v>
      </c>
    </row>
    <row r="2760" spans="1:18" ht="14.25" customHeight="1" x14ac:dyDescent="0.35">
      <c r="A2760" t="s">
        <v>15398</v>
      </c>
      <c r="B2760" t="s">
        <v>15399</v>
      </c>
      <c r="C2760" t="s">
        <v>16026</v>
      </c>
      <c r="D2760" t="s">
        <v>7759</v>
      </c>
      <c r="F2760">
        <v>0</v>
      </c>
      <c r="G2760" t="s">
        <v>16027</v>
      </c>
      <c r="H2760" t="s">
        <v>16028</v>
      </c>
      <c r="I2760">
        <v>48465</v>
      </c>
      <c r="J2760">
        <v>47693</v>
      </c>
      <c r="K2760">
        <v>47693</v>
      </c>
      <c r="L2760" s="10">
        <v>857</v>
      </c>
      <c r="M2760" s="10">
        <v>863</v>
      </c>
      <c r="N2760" s="10">
        <v>1064</v>
      </c>
      <c r="O2760" s="10">
        <v>1450</v>
      </c>
      <c r="P2760" s="10">
        <v>1455</v>
      </c>
      <c r="Q2760" t="str">
        <f>VLOOKUP(I2760,'CoC Range'!A$2:B$4899,2,FALSE())</f>
        <v>TX-607</v>
      </c>
      <c r="R2760">
        <f>IF(VLOOKUP(Q2760,'CoC Range'!B$2:C$4899,2,FALSE())="",1,0.5)</f>
        <v>1</v>
      </c>
    </row>
    <row r="2761" spans="1:18" ht="14.25" customHeight="1" x14ac:dyDescent="0.35">
      <c r="A2761" t="s">
        <v>15398</v>
      </c>
      <c r="B2761" t="s">
        <v>15399</v>
      </c>
      <c r="C2761" t="s">
        <v>16029</v>
      </c>
      <c r="D2761" t="s">
        <v>7761</v>
      </c>
      <c r="F2761">
        <v>0</v>
      </c>
      <c r="G2761" t="s">
        <v>16030</v>
      </c>
      <c r="H2761" t="s">
        <v>16031</v>
      </c>
      <c r="I2761">
        <v>48467</v>
      </c>
      <c r="J2761">
        <v>60053</v>
      </c>
      <c r="K2761">
        <v>60053</v>
      </c>
      <c r="L2761" s="10">
        <v>839</v>
      </c>
      <c r="M2761" s="10">
        <v>844</v>
      </c>
      <c r="N2761" s="10">
        <v>1108</v>
      </c>
      <c r="O2761" s="10">
        <v>1458</v>
      </c>
      <c r="P2761" s="10">
        <v>1467</v>
      </c>
      <c r="Q2761" t="str">
        <f>VLOOKUP(I2761,'CoC Range'!A$2:B$4899,2,FALSE())</f>
        <v>TX-607</v>
      </c>
      <c r="R2761">
        <f>IF(VLOOKUP(Q2761,'CoC Range'!B$2:C$4899,2,FALSE())="",1,0.5)</f>
        <v>1</v>
      </c>
    </row>
    <row r="2762" spans="1:18" ht="14.25" customHeight="1" x14ac:dyDescent="0.35">
      <c r="A2762" t="s">
        <v>15398</v>
      </c>
      <c r="B2762" t="s">
        <v>15399</v>
      </c>
      <c r="C2762" t="s">
        <v>15635</v>
      </c>
      <c r="D2762" t="s">
        <v>7763</v>
      </c>
      <c r="F2762">
        <v>1</v>
      </c>
      <c r="G2762" t="s">
        <v>15636</v>
      </c>
      <c r="H2762" t="s">
        <v>16032</v>
      </c>
      <c r="I2762">
        <v>48469</v>
      </c>
      <c r="J2762">
        <v>91209</v>
      </c>
      <c r="K2762">
        <v>91209</v>
      </c>
      <c r="L2762" s="10">
        <v>1146</v>
      </c>
      <c r="M2762" s="10">
        <v>1153</v>
      </c>
      <c r="N2762" s="10">
        <v>1442</v>
      </c>
      <c r="O2762" s="10">
        <v>1729</v>
      </c>
      <c r="P2762" s="10">
        <v>1909</v>
      </c>
      <c r="Q2762" t="str">
        <f>VLOOKUP(I2762,'CoC Range'!A$2:B$4899,2,FALSE())</f>
        <v>TX-607</v>
      </c>
      <c r="R2762">
        <f>IF(VLOOKUP(Q2762,'CoC Range'!B$2:C$4899,2,FALSE())="",1,0.5)</f>
        <v>1</v>
      </c>
    </row>
    <row r="2763" spans="1:18" ht="14.25" customHeight="1" x14ac:dyDescent="0.35">
      <c r="A2763" t="s">
        <v>15398</v>
      </c>
      <c r="B2763" t="s">
        <v>15399</v>
      </c>
      <c r="C2763" t="s">
        <v>16033</v>
      </c>
      <c r="D2763" t="s">
        <v>3453</v>
      </c>
      <c r="F2763">
        <v>0</v>
      </c>
      <c r="G2763" t="s">
        <v>16034</v>
      </c>
      <c r="H2763" t="s">
        <v>16035</v>
      </c>
      <c r="I2763">
        <v>48471</v>
      </c>
      <c r="J2763">
        <v>77182</v>
      </c>
      <c r="K2763">
        <v>77182</v>
      </c>
      <c r="L2763" s="10">
        <v>857</v>
      </c>
      <c r="M2763" s="10">
        <v>1097</v>
      </c>
      <c r="N2763" s="10">
        <v>1210</v>
      </c>
      <c r="O2763" s="10">
        <v>1602</v>
      </c>
      <c r="P2763" s="10">
        <v>1780</v>
      </c>
      <c r="Q2763" t="str">
        <f>VLOOKUP(I2763,'CoC Range'!A$2:B$4899,2,FALSE())</f>
        <v>TX-607</v>
      </c>
      <c r="R2763">
        <f>IF(VLOOKUP(Q2763,'CoC Range'!B$2:C$4899,2,FALSE())="",1,0.5)</f>
        <v>1</v>
      </c>
    </row>
    <row r="2764" spans="1:18" ht="14.25" customHeight="1" x14ac:dyDescent="0.35">
      <c r="A2764" t="s">
        <v>15398</v>
      </c>
      <c r="B2764" t="s">
        <v>15399</v>
      </c>
      <c r="C2764" t="s">
        <v>15495</v>
      </c>
      <c r="D2764" t="s">
        <v>7766</v>
      </c>
      <c r="F2764">
        <v>1</v>
      </c>
      <c r="G2764" t="s">
        <v>15496</v>
      </c>
      <c r="H2764" t="s">
        <v>16036</v>
      </c>
      <c r="I2764">
        <v>48473</v>
      </c>
      <c r="J2764">
        <v>57463</v>
      </c>
      <c r="K2764">
        <v>57463</v>
      </c>
      <c r="L2764" s="10">
        <v>1280</v>
      </c>
      <c r="M2764" s="10">
        <v>1323</v>
      </c>
      <c r="N2764" s="10">
        <v>1573</v>
      </c>
      <c r="O2764" s="10">
        <v>2116</v>
      </c>
      <c r="P2764" s="10">
        <v>2639</v>
      </c>
      <c r="Q2764" t="str">
        <f>VLOOKUP(I2764,'CoC Range'!A$2:B$4899,2,FALSE())</f>
        <v>TX-607</v>
      </c>
      <c r="R2764">
        <f>IF(VLOOKUP(Q2764,'CoC Range'!B$2:C$4899,2,FALSE())="",1,0.5)</f>
        <v>1</v>
      </c>
    </row>
    <row r="2765" spans="1:18" ht="14.25" customHeight="1" x14ac:dyDescent="0.35">
      <c r="A2765" t="s">
        <v>15398</v>
      </c>
      <c r="B2765" t="s">
        <v>15399</v>
      </c>
      <c r="C2765" t="s">
        <v>16037</v>
      </c>
      <c r="D2765" t="s">
        <v>6674</v>
      </c>
      <c r="F2765">
        <v>0</v>
      </c>
      <c r="G2765" t="s">
        <v>16038</v>
      </c>
      <c r="H2765" t="s">
        <v>16039</v>
      </c>
      <c r="I2765">
        <v>48475</v>
      </c>
      <c r="J2765">
        <v>11347</v>
      </c>
      <c r="K2765">
        <v>11347</v>
      </c>
      <c r="L2765" s="10">
        <v>945</v>
      </c>
      <c r="M2765" s="10">
        <v>963</v>
      </c>
      <c r="N2765" s="10">
        <v>1215</v>
      </c>
      <c r="O2765" s="10">
        <v>1576</v>
      </c>
      <c r="P2765" s="10">
        <v>1788</v>
      </c>
      <c r="Q2765" t="str">
        <f>VLOOKUP(I2765,'CoC Range'!A$2:B$4899,2,FALSE())</f>
        <v>TX-607</v>
      </c>
      <c r="R2765">
        <f>IF(VLOOKUP(Q2765,'CoC Range'!B$2:C$4899,2,FALSE())="",1,0.5)</f>
        <v>1</v>
      </c>
    </row>
    <row r="2766" spans="1:18" ht="14.25" customHeight="1" x14ac:dyDescent="0.35">
      <c r="A2766" t="s">
        <v>15398</v>
      </c>
      <c r="B2766" t="s">
        <v>15399</v>
      </c>
      <c r="C2766" t="s">
        <v>16040</v>
      </c>
      <c r="D2766" t="s">
        <v>3455</v>
      </c>
      <c r="F2766">
        <v>0</v>
      </c>
      <c r="G2766" t="s">
        <v>16041</v>
      </c>
      <c r="H2766" t="s">
        <v>16042</v>
      </c>
      <c r="I2766">
        <v>48477</v>
      </c>
      <c r="J2766">
        <v>35807</v>
      </c>
      <c r="K2766">
        <v>35807</v>
      </c>
      <c r="L2766" s="10">
        <v>991</v>
      </c>
      <c r="M2766" s="10">
        <v>998</v>
      </c>
      <c r="N2766" s="10">
        <v>1309</v>
      </c>
      <c r="O2766" s="10">
        <v>1692</v>
      </c>
      <c r="P2766" s="10">
        <v>1733</v>
      </c>
      <c r="Q2766" t="str">
        <f>VLOOKUP(I2766,'CoC Range'!A$2:B$4899,2,FALSE())</f>
        <v>TX-607</v>
      </c>
      <c r="R2766">
        <f>IF(VLOOKUP(Q2766,'CoC Range'!B$2:C$4899,2,FALSE())="",1,0.5)</f>
        <v>1</v>
      </c>
    </row>
    <row r="2767" spans="1:18" ht="14.25" customHeight="1" x14ac:dyDescent="0.35">
      <c r="A2767" t="s">
        <v>15398</v>
      </c>
      <c r="B2767" t="s">
        <v>15399</v>
      </c>
      <c r="C2767" t="s">
        <v>16043</v>
      </c>
      <c r="D2767" t="s">
        <v>7770</v>
      </c>
      <c r="F2767">
        <v>1</v>
      </c>
      <c r="G2767" t="s">
        <v>16044</v>
      </c>
      <c r="H2767" t="s">
        <v>16045</v>
      </c>
      <c r="I2767">
        <v>48479</v>
      </c>
      <c r="J2767">
        <v>267282</v>
      </c>
      <c r="K2767">
        <v>267282</v>
      </c>
      <c r="L2767" s="10">
        <v>956</v>
      </c>
      <c r="M2767" s="10">
        <v>962</v>
      </c>
      <c r="N2767" s="10">
        <v>1161</v>
      </c>
      <c r="O2767" s="10">
        <v>1499</v>
      </c>
      <c r="P2767" s="10">
        <v>1551</v>
      </c>
      <c r="Q2767" t="str">
        <f>VLOOKUP(I2767,'CoC Range'!A$2:B$4899,2,FALSE())</f>
        <v>TX-607</v>
      </c>
      <c r="R2767">
        <f>IF(VLOOKUP(Q2767,'CoC Range'!B$2:C$4899,2,FALSE())="",1,0.5)</f>
        <v>1</v>
      </c>
    </row>
    <row r="2768" spans="1:18" ht="14.25" customHeight="1" x14ac:dyDescent="0.35">
      <c r="A2768" t="s">
        <v>15398</v>
      </c>
      <c r="B2768" t="s">
        <v>15399</v>
      </c>
      <c r="C2768" t="s">
        <v>16046</v>
      </c>
      <c r="D2768" t="s">
        <v>7772</v>
      </c>
      <c r="F2768">
        <v>0</v>
      </c>
      <c r="G2768" t="s">
        <v>16047</v>
      </c>
      <c r="H2768" t="s">
        <v>16048</v>
      </c>
      <c r="I2768">
        <v>48481</v>
      </c>
      <c r="J2768">
        <v>41614</v>
      </c>
      <c r="K2768">
        <v>41614</v>
      </c>
      <c r="L2768" s="10">
        <v>758</v>
      </c>
      <c r="M2768" s="10">
        <v>838</v>
      </c>
      <c r="N2768" s="10">
        <v>1100</v>
      </c>
      <c r="O2768" s="10">
        <v>1500</v>
      </c>
      <c r="P2768" s="10">
        <v>1718</v>
      </c>
      <c r="Q2768" t="str">
        <f>VLOOKUP(I2768,'CoC Range'!A$2:B$4899,2,FALSE())</f>
        <v>TX-607</v>
      </c>
      <c r="R2768">
        <f>IF(VLOOKUP(Q2768,'CoC Range'!B$2:C$4899,2,FALSE())="",1,0.5)</f>
        <v>1</v>
      </c>
    </row>
    <row r="2769" spans="1:18" ht="14.25" customHeight="1" x14ac:dyDescent="0.35">
      <c r="A2769" t="s">
        <v>15398</v>
      </c>
      <c r="B2769" t="s">
        <v>15399</v>
      </c>
      <c r="C2769" t="s">
        <v>16049</v>
      </c>
      <c r="D2769" t="s">
        <v>4313</v>
      </c>
      <c r="F2769">
        <v>0</v>
      </c>
      <c r="G2769" t="s">
        <v>16050</v>
      </c>
      <c r="H2769" t="s">
        <v>16051</v>
      </c>
      <c r="I2769">
        <v>48483</v>
      </c>
      <c r="J2769">
        <v>4980</v>
      </c>
      <c r="K2769">
        <v>4980</v>
      </c>
      <c r="L2769" s="10">
        <v>784</v>
      </c>
      <c r="M2769" s="10">
        <v>806</v>
      </c>
      <c r="N2769" s="10">
        <v>1008</v>
      </c>
      <c r="O2769" s="10">
        <v>1209</v>
      </c>
      <c r="P2769" s="10">
        <v>1483</v>
      </c>
      <c r="Q2769" t="str">
        <f>VLOOKUP(I2769,'CoC Range'!A$2:B$4899,2,FALSE())</f>
        <v>TX-607</v>
      </c>
      <c r="R2769">
        <f>IF(VLOOKUP(Q2769,'CoC Range'!B$2:C$4899,2,FALSE())="",1,0.5)</f>
        <v>1</v>
      </c>
    </row>
    <row r="2770" spans="1:18" ht="14.25" customHeight="1" x14ac:dyDescent="0.35">
      <c r="A2770" t="s">
        <v>15398</v>
      </c>
      <c r="B2770" t="s">
        <v>15399</v>
      </c>
      <c r="C2770" t="s">
        <v>15412</v>
      </c>
      <c r="D2770" t="s">
        <v>5009</v>
      </c>
      <c r="F2770">
        <v>1</v>
      </c>
      <c r="G2770" t="s">
        <v>15413</v>
      </c>
      <c r="H2770" t="s">
        <v>16052</v>
      </c>
      <c r="I2770">
        <v>48485</v>
      </c>
      <c r="J2770">
        <v>129584</v>
      </c>
      <c r="K2770">
        <v>129584</v>
      </c>
      <c r="L2770" s="10">
        <v>831</v>
      </c>
      <c r="M2770" s="10">
        <v>925</v>
      </c>
      <c r="N2770" s="10">
        <v>1136</v>
      </c>
      <c r="O2770" s="10">
        <v>1553</v>
      </c>
      <c r="P2770" s="10">
        <v>1759</v>
      </c>
      <c r="Q2770" t="str">
        <f>VLOOKUP(I2770,'CoC Range'!A$2:B$4899,2,FALSE())</f>
        <v>TX-624</v>
      </c>
      <c r="R2770">
        <f>IF(VLOOKUP(Q2770,'CoC Range'!B$2:C$4899,2,FALSE())="",1,0.5)</f>
        <v>1</v>
      </c>
    </row>
    <row r="2771" spans="1:18" ht="14.25" customHeight="1" x14ac:dyDescent="0.35">
      <c r="A2771" t="s">
        <v>15398</v>
      </c>
      <c r="B2771" t="s">
        <v>15399</v>
      </c>
      <c r="C2771" t="s">
        <v>16053</v>
      </c>
      <c r="D2771" t="s">
        <v>7776</v>
      </c>
      <c r="F2771">
        <v>0</v>
      </c>
      <c r="G2771" t="s">
        <v>16054</v>
      </c>
      <c r="H2771" t="s">
        <v>16055</v>
      </c>
      <c r="I2771">
        <v>48487</v>
      </c>
      <c r="J2771">
        <v>12795</v>
      </c>
      <c r="K2771">
        <v>12795</v>
      </c>
      <c r="L2771" s="10">
        <v>752</v>
      </c>
      <c r="M2771" s="10">
        <v>757</v>
      </c>
      <c r="N2771" s="10">
        <v>993</v>
      </c>
      <c r="O2771" s="10">
        <v>1191</v>
      </c>
      <c r="P2771" s="10">
        <v>1512</v>
      </c>
      <c r="Q2771" t="str">
        <f>VLOOKUP(I2771,'CoC Range'!A$2:B$4899,2,FALSE())</f>
        <v>TX-624</v>
      </c>
      <c r="R2771">
        <f>IF(VLOOKUP(Q2771,'CoC Range'!B$2:C$4899,2,FALSE())="",1,0.5)</f>
        <v>1</v>
      </c>
    </row>
    <row r="2772" spans="1:18" ht="14.25" customHeight="1" x14ac:dyDescent="0.35">
      <c r="A2772" t="s">
        <v>15398</v>
      </c>
      <c r="B2772" t="s">
        <v>15399</v>
      </c>
      <c r="C2772" t="s">
        <v>16056</v>
      </c>
      <c r="D2772" t="s">
        <v>7778</v>
      </c>
      <c r="F2772">
        <v>0</v>
      </c>
      <c r="G2772" t="s">
        <v>16057</v>
      </c>
      <c r="H2772" t="s">
        <v>16058</v>
      </c>
      <c r="I2772">
        <v>48489</v>
      </c>
      <c r="J2772">
        <v>20308</v>
      </c>
      <c r="K2772">
        <v>20308</v>
      </c>
      <c r="L2772" s="10">
        <v>737</v>
      </c>
      <c r="M2772" s="10">
        <v>742</v>
      </c>
      <c r="N2772" s="10">
        <v>973</v>
      </c>
      <c r="O2772" s="10">
        <v>1353</v>
      </c>
      <c r="P2772" s="10">
        <v>1432</v>
      </c>
      <c r="Q2772" t="str">
        <f>VLOOKUP(I2772,'CoC Range'!A$2:B$4899,2,FALSE())</f>
        <v>TX-607</v>
      </c>
      <c r="R2772">
        <f>IF(VLOOKUP(Q2772,'CoC Range'!B$2:C$4899,2,FALSE())="",1,0.5)</f>
        <v>1</v>
      </c>
    </row>
    <row r="2773" spans="1:18" ht="14.25" customHeight="1" x14ac:dyDescent="0.35">
      <c r="A2773" t="s">
        <v>15398</v>
      </c>
      <c r="B2773" t="s">
        <v>15399</v>
      </c>
      <c r="C2773" t="s">
        <v>15430</v>
      </c>
      <c r="D2773" t="s">
        <v>4562</v>
      </c>
      <c r="F2773">
        <v>1</v>
      </c>
      <c r="G2773" t="s">
        <v>15431</v>
      </c>
      <c r="H2773" t="s">
        <v>16059</v>
      </c>
      <c r="I2773">
        <v>48491</v>
      </c>
      <c r="J2773">
        <v>617396</v>
      </c>
      <c r="K2773">
        <v>617396</v>
      </c>
      <c r="L2773" s="10">
        <v>1474</v>
      </c>
      <c r="M2773" s="10">
        <v>1562</v>
      </c>
      <c r="N2773" s="10">
        <v>1852</v>
      </c>
      <c r="O2773" s="10">
        <v>2347</v>
      </c>
      <c r="P2773" s="10">
        <v>2760</v>
      </c>
      <c r="Q2773" t="str">
        <f>VLOOKUP(I2773,'CoC Range'!A$2:B$4899,2,FALSE())</f>
        <v>TX-607</v>
      </c>
      <c r="R2773">
        <f>IF(VLOOKUP(Q2773,'CoC Range'!B$2:C$4899,2,FALSE())="",1,0.5)</f>
        <v>1</v>
      </c>
    </row>
    <row r="2774" spans="1:18" ht="14.25" customHeight="1" x14ac:dyDescent="0.35">
      <c r="A2774" t="s">
        <v>15398</v>
      </c>
      <c r="B2774" t="s">
        <v>15399</v>
      </c>
      <c r="C2774" t="s">
        <v>15427</v>
      </c>
      <c r="D2774" t="s">
        <v>5011</v>
      </c>
      <c r="F2774">
        <v>1</v>
      </c>
      <c r="G2774" t="s">
        <v>15428</v>
      </c>
      <c r="H2774" t="s">
        <v>16060</v>
      </c>
      <c r="I2774">
        <v>48493</v>
      </c>
      <c r="J2774">
        <v>50381</v>
      </c>
      <c r="K2774">
        <v>50381</v>
      </c>
      <c r="L2774" s="10">
        <v>1077</v>
      </c>
      <c r="M2774" s="10">
        <v>1177</v>
      </c>
      <c r="N2774" s="10">
        <v>1426</v>
      </c>
      <c r="O2774" s="10">
        <v>1830</v>
      </c>
      <c r="P2774" s="10">
        <v>2132</v>
      </c>
      <c r="Q2774" t="str">
        <f>VLOOKUP(I2774,'CoC Range'!A$2:B$4899,2,FALSE())</f>
        <v>TX-607</v>
      </c>
      <c r="R2774">
        <f>IF(VLOOKUP(Q2774,'CoC Range'!B$2:C$4899,2,FALSE())="",1,0.5)</f>
        <v>1</v>
      </c>
    </row>
    <row r="2775" spans="1:18" ht="14.25" customHeight="1" x14ac:dyDescent="0.35">
      <c r="A2775" t="s">
        <v>15398</v>
      </c>
      <c r="B2775" t="s">
        <v>15399</v>
      </c>
      <c r="C2775" t="s">
        <v>16061</v>
      </c>
      <c r="D2775" t="s">
        <v>7782</v>
      </c>
      <c r="F2775">
        <v>0</v>
      </c>
      <c r="G2775" t="s">
        <v>16062</v>
      </c>
      <c r="H2775" t="s">
        <v>16063</v>
      </c>
      <c r="I2775">
        <v>48495</v>
      </c>
      <c r="J2775">
        <v>7582</v>
      </c>
      <c r="K2775">
        <v>7582</v>
      </c>
      <c r="L2775" s="10">
        <v>760</v>
      </c>
      <c r="M2775" s="10">
        <v>782</v>
      </c>
      <c r="N2775" s="10">
        <v>978</v>
      </c>
      <c r="O2775" s="10">
        <v>1173</v>
      </c>
      <c r="P2775" s="10">
        <v>1439</v>
      </c>
      <c r="Q2775" t="str">
        <f>VLOOKUP(I2775,'CoC Range'!A$2:B$4899,2,FALSE())</f>
        <v>TX-607</v>
      </c>
      <c r="R2775">
        <f>IF(VLOOKUP(Q2775,'CoC Range'!B$2:C$4899,2,FALSE())="",1,0.5)</f>
        <v>1</v>
      </c>
    </row>
    <row r="2776" spans="1:18" ht="14.25" customHeight="1" x14ac:dyDescent="0.35">
      <c r="A2776" t="s">
        <v>15398</v>
      </c>
      <c r="B2776" t="s">
        <v>15399</v>
      </c>
      <c r="C2776" t="s">
        <v>16064</v>
      </c>
      <c r="D2776" t="s">
        <v>7784</v>
      </c>
      <c r="F2776">
        <v>1</v>
      </c>
      <c r="G2776" t="s">
        <v>16065</v>
      </c>
      <c r="H2776" t="s">
        <v>16066</v>
      </c>
      <c r="I2776">
        <v>48497</v>
      </c>
      <c r="J2776">
        <v>70062</v>
      </c>
      <c r="K2776">
        <v>70062</v>
      </c>
      <c r="L2776" s="10">
        <v>912</v>
      </c>
      <c r="M2776" s="10">
        <v>918</v>
      </c>
      <c r="N2776" s="10">
        <v>1205</v>
      </c>
      <c r="O2776" s="10">
        <v>1676</v>
      </c>
      <c r="P2776" s="10">
        <v>2021</v>
      </c>
      <c r="Q2776" t="str">
        <f>VLOOKUP(I2776,'CoC Range'!A$2:B$4899,2,FALSE())</f>
        <v>TX-624</v>
      </c>
      <c r="R2776">
        <f>IF(VLOOKUP(Q2776,'CoC Range'!B$2:C$4899,2,FALSE())="",1,0.5)</f>
        <v>1</v>
      </c>
    </row>
    <row r="2777" spans="1:18" ht="14.25" customHeight="1" x14ac:dyDescent="0.35">
      <c r="A2777" t="s">
        <v>15398</v>
      </c>
      <c r="B2777" t="s">
        <v>15399</v>
      </c>
      <c r="C2777" t="s">
        <v>16067</v>
      </c>
      <c r="D2777" t="s">
        <v>6799</v>
      </c>
      <c r="F2777">
        <v>0</v>
      </c>
      <c r="G2777" t="s">
        <v>16068</v>
      </c>
      <c r="H2777" t="s">
        <v>16069</v>
      </c>
      <c r="I2777">
        <v>48499</v>
      </c>
      <c r="J2777">
        <v>45341</v>
      </c>
      <c r="K2777">
        <v>45341</v>
      </c>
      <c r="L2777" s="10">
        <v>705</v>
      </c>
      <c r="M2777" s="10">
        <v>814</v>
      </c>
      <c r="N2777" s="10">
        <v>1022</v>
      </c>
      <c r="O2777" s="10">
        <v>1260</v>
      </c>
      <c r="P2777" s="10">
        <v>1398</v>
      </c>
      <c r="Q2777" t="str">
        <f>VLOOKUP(I2777,'CoC Range'!A$2:B$4899,2,FALSE())</f>
        <v>TX-607</v>
      </c>
      <c r="R2777">
        <f>IF(VLOOKUP(Q2777,'CoC Range'!B$2:C$4899,2,FALSE())="",1,0.5)</f>
        <v>1</v>
      </c>
    </row>
    <row r="2778" spans="1:18" ht="14.25" customHeight="1" x14ac:dyDescent="0.35">
      <c r="A2778" t="s">
        <v>15398</v>
      </c>
      <c r="B2778" t="s">
        <v>15399</v>
      </c>
      <c r="C2778" t="s">
        <v>16070</v>
      </c>
      <c r="D2778" t="s">
        <v>7787</v>
      </c>
      <c r="F2778">
        <v>0</v>
      </c>
      <c r="G2778" t="s">
        <v>16071</v>
      </c>
      <c r="H2778" t="s">
        <v>16072</v>
      </c>
      <c r="I2778">
        <v>48501</v>
      </c>
      <c r="J2778">
        <v>7630</v>
      </c>
      <c r="K2778">
        <v>7630</v>
      </c>
      <c r="L2778" s="10">
        <v>922</v>
      </c>
      <c r="M2778" s="10">
        <v>1082</v>
      </c>
      <c r="N2778" s="10">
        <v>1186</v>
      </c>
      <c r="O2778" s="10">
        <v>1422</v>
      </c>
      <c r="P2778" s="10">
        <v>1745</v>
      </c>
      <c r="Q2778" t="str">
        <f>VLOOKUP(I2778,'CoC Range'!A$2:B$4899,2,FALSE())</f>
        <v>TX-607</v>
      </c>
      <c r="R2778">
        <f>IF(VLOOKUP(Q2778,'CoC Range'!B$2:C$4899,2,FALSE())="",1,0.5)</f>
        <v>1</v>
      </c>
    </row>
    <row r="2779" spans="1:18" ht="14.25" customHeight="1" x14ac:dyDescent="0.35">
      <c r="A2779" t="s">
        <v>15398</v>
      </c>
      <c r="B2779" t="s">
        <v>15399</v>
      </c>
      <c r="C2779" t="s">
        <v>16073</v>
      </c>
      <c r="D2779" t="s">
        <v>7789</v>
      </c>
      <c r="F2779">
        <v>0</v>
      </c>
      <c r="G2779" t="s">
        <v>16074</v>
      </c>
      <c r="H2779" t="s">
        <v>16075</v>
      </c>
      <c r="I2779">
        <v>48503</v>
      </c>
      <c r="J2779">
        <v>17903</v>
      </c>
      <c r="K2779">
        <v>17903</v>
      </c>
      <c r="L2779" s="10">
        <v>756</v>
      </c>
      <c r="M2779" s="10">
        <v>761</v>
      </c>
      <c r="N2779" s="10">
        <v>998</v>
      </c>
      <c r="O2779" s="10">
        <v>1388</v>
      </c>
      <c r="P2779" s="10">
        <v>1468</v>
      </c>
      <c r="Q2779" t="str">
        <f>VLOOKUP(I2779,'CoC Range'!A$2:B$4899,2,FALSE())</f>
        <v>TX-624</v>
      </c>
      <c r="R2779">
        <f>IF(VLOOKUP(Q2779,'CoC Range'!B$2:C$4899,2,FALSE())="",1,0.5)</f>
        <v>1</v>
      </c>
    </row>
    <row r="2780" spans="1:18" ht="14.25" customHeight="1" x14ac:dyDescent="0.35">
      <c r="A2780" t="s">
        <v>15398</v>
      </c>
      <c r="B2780" t="s">
        <v>15399</v>
      </c>
      <c r="C2780" t="s">
        <v>16076</v>
      </c>
      <c r="D2780" t="s">
        <v>7791</v>
      </c>
      <c r="F2780">
        <v>0</v>
      </c>
      <c r="G2780" t="s">
        <v>16077</v>
      </c>
      <c r="H2780" t="s">
        <v>16078</v>
      </c>
      <c r="I2780">
        <v>48505</v>
      </c>
      <c r="J2780">
        <v>13896</v>
      </c>
      <c r="K2780">
        <v>13896</v>
      </c>
      <c r="L2780" s="10">
        <v>747</v>
      </c>
      <c r="M2780" s="10">
        <v>751</v>
      </c>
      <c r="N2780" s="10">
        <v>973</v>
      </c>
      <c r="O2780" s="10">
        <v>1167</v>
      </c>
      <c r="P2780" s="10">
        <v>1432</v>
      </c>
      <c r="Q2780" t="str">
        <f>VLOOKUP(I2780,'CoC Range'!A$2:B$4899,2,FALSE())</f>
        <v>TX-607</v>
      </c>
      <c r="R2780">
        <f>IF(VLOOKUP(Q2780,'CoC Range'!B$2:C$4899,2,FALSE())="",1,0.5)</f>
        <v>1</v>
      </c>
    </row>
    <row r="2781" spans="1:18" ht="14.25" customHeight="1" x14ac:dyDescent="0.35">
      <c r="A2781" t="s">
        <v>15398</v>
      </c>
      <c r="B2781" t="s">
        <v>15399</v>
      </c>
      <c r="C2781" t="s">
        <v>16079</v>
      </c>
      <c r="D2781" t="s">
        <v>7793</v>
      </c>
      <c r="F2781">
        <v>0</v>
      </c>
      <c r="G2781" t="s">
        <v>16080</v>
      </c>
      <c r="H2781" t="s">
        <v>16081</v>
      </c>
      <c r="I2781">
        <v>48507</v>
      </c>
      <c r="J2781">
        <v>9700</v>
      </c>
      <c r="K2781">
        <v>9700</v>
      </c>
      <c r="L2781" s="10">
        <v>756</v>
      </c>
      <c r="M2781" s="10">
        <v>778</v>
      </c>
      <c r="N2781" s="10">
        <v>973</v>
      </c>
      <c r="O2781" s="10">
        <v>1353</v>
      </c>
      <c r="P2781" s="10">
        <v>1432</v>
      </c>
      <c r="Q2781" t="str">
        <f>VLOOKUP(I2781,'CoC Range'!A$2:B$4899,2,FALSE())</f>
        <v>TX-607</v>
      </c>
      <c r="R2781">
        <f>IF(VLOOKUP(Q2781,'CoC Range'!B$2:C$4899,2,FALSE())="",1,0.5)</f>
        <v>1</v>
      </c>
    </row>
    <row r="2782" spans="1:18" ht="14.25" customHeight="1" x14ac:dyDescent="0.35">
      <c r="A2782" t="s">
        <v>16082</v>
      </c>
      <c r="B2782" t="s">
        <v>16083</v>
      </c>
      <c r="C2782" t="s">
        <v>16084</v>
      </c>
      <c r="D2782" t="s">
        <v>6808</v>
      </c>
      <c r="F2782">
        <v>0</v>
      </c>
      <c r="G2782" t="s">
        <v>16085</v>
      </c>
      <c r="H2782" t="s">
        <v>16086</v>
      </c>
      <c r="I2782">
        <v>49001</v>
      </c>
      <c r="J2782">
        <v>7102</v>
      </c>
      <c r="K2782">
        <v>7102</v>
      </c>
      <c r="L2782" s="10">
        <v>867</v>
      </c>
      <c r="M2782" s="10">
        <v>988</v>
      </c>
      <c r="N2782" s="10">
        <v>1186</v>
      </c>
      <c r="O2782" s="10">
        <v>1466</v>
      </c>
      <c r="P2782" s="10">
        <v>1635</v>
      </c>
      <c r="Q2782" t="str">
        <f>VLOOKUP(I2782,'CoC Range'!A$2:B$4899,2,FALSE())</f>
        <v>UT-503</v>
      </c>
      <c r="R2782">
        <f>IF(VLOOKUP(Q2782,'CoC Range'!B$2:C$4899,2,FALSE())="",1,0.5)</f>
        <v>1</v>
      </c>
    </row>
    <row r="2783" spans="1:18" ht="14.25" customHeight="1" x14ac:dyDescent="0.35">
      <c r="A2783" t="s">
        <v>16082</v>
      </c>
      <c r="B2783" t="s">
        <v>16083</v>
      </c>
      <c r="C2783" t="s">
        <v>16087</v>
      </c>
      <c r="D2783" t="s">
        <v>7796</v>
      </c>
      <c r="F2783">
        <v>0</v>
      </c>
      <c r="G2783" t="s">
        <v>16088</v>
      </c>
      <c r="H2783" t="s">
        <v>16089</v>
      </c>
      <c r="I2783">
        <v>49003</v>
      </c>
      <c r="J2783">
        <v>58291</v>
      </c>
      <c r="K2783">
        <v>58291</v>
      </c>
      <c r="L2783" s="10">
        <v>771</v>
      </c>
      <c r="M2783" s="10">
        <v>983</v>
      </c>
      <c r="N2783" s="10">
        <v>1118</v>
      </c>
      <c r="O2783" s="10">
        <v>1555</v>
      </c>
      <c r="P2783" s="10">
        <v>1875</v>
      </c>
      <c r="Q2783" t="str">
        <f>VLOOKUP(I2783,'CoC Range'!A$2:B$4899,2,FALSE())</f>
        <v>UT-503</v>
      </c>
      <c r="R2783">
        <f>IF(VLOOKUP(Q2783,'CoC Range'!B$2:C$4899,2,FALSE())="",1,0.5)</f>
        <v>1</v>
      </c>
    </row>
    <row r="2784" spans="1:18" ht="14.25" customHeight="1" x14ac:dyDescent="0.35">
      <c r="A2784" t="s">
        <v>16082</v>
      </c>
      <c r="B2784" t="s">
        <v>16083</v>
      </c>
      <c r="C2784" t="s">
        <v>10078</v>
      </c>
      <c r="D2784" t="s">
        <v>7798</v>
      </c>
      <c r="F2784">
        <v>1</v>
      </c>
      <c r="G2784" t="s">
        <v>10079</v>
      </c>
      <c r="H2784" t="s">
        <v>16090</v>
      </c>
      <c r="I2784">
        <v>49005</v>
      </c>
      <c r="J2784">
        <v>134428</v>
      </c>
      <c r="K2784">
        <v>134428</v>
      </c>
      <c r="L2784" s="10">
        <v>940</v>
      </c>
      <c r="M2784" s="10">
        <v>946</v>
      </c>
      <c r="N2784" s="10">
        <v>1241</v>
      </c>
      <c r="O2784" s="10">
        <v>1726</v>
      </c>
      <c r="P2784" s="10">
        <v>2082</v>
      </c>
      <c r="Q2784" t="str">
        <f>VLOOKUP(I2784,'CoC Range'!A$2:B$4899,2,FALSE())</f>
        <v>UT-503</v>
      </c>
      <c r="R2784">
        <f>IF(VLOOKUP(Q2784,'CoC Range'!B$2:C$4899,2,FALSE())="",1,0.5)</f>
        <v>1</v>
      </c>
    </row>
    <row r="2785" spans="1:18" ht="14.25" customHeight="1" x14ac:dyDescent="0.35">
      <c r="A2785" t="s">
        <v>16082</v>
      </c>
      <c r="B2785" t="s">
        <v>16083</v>
      </c>
      <c r="C2785" t="s">
        <v>16091</v>
      </c>
      <c r="D2785" t="s">
        <v>5986</v>
      </c>
      <c r="F2785">
        <v>0</v>
      </c>
      <c r="G2785" t="s">
        <v>16092</v>
      </c>
      <c r="H2785" t="s">
        <v>16093</v>
      </c>
      <c r="I2785">
        <v>49007</v>
      </c>
      <c r="J2785">
        <v>20338</v>
      </c>
      <c r="K2785">
        <v>20338</v>
      </c>
      <c r="L2785" s="10">
        <v>761</v>
      </c>
      <c r="M2785" s="10">
        <v>857</v>
      </c>
      <c r="N2785" s="10">
        <v>1041</v>
      </c>
      <c r="O2785" s="10">
        <v>1323</v>
      </c>
      <c r="P2785" s="10">
        <v>1628</v>
      </c>
      <c r="Q2785" t="str">
        <f>VLOOKUP(I2785,'CoC Range'!A$2:B$4899,2,FALSE())</f>
        <v>UT-503</v>
      </c>
      <c r="R2785">
        <f>IF(VLOOKUP(Q2785,'CoC Range'!B$2:C$4899,2,FALSE())="",1,0.5)</f>
        <v>1</v>
      </c>
    </row>
    <row r="2786" spans="1:18" ht="14.25" customHeight="1" x14ac:dyDescent="0.35">
      <c r="A2786" t="s">
        <v>16082</v>
      </c>
      <c r="B2786" t="s">
        <v>16083</v>
      </c>
      <c r="C2786" t="s">
        <v>16094</v>
      </c>
      <c r="D2786" t="s">
        <v>7801</v>
      </c>
      <c r="F2786">
        <v>0</v>
      </c>
      <c r="G2786" t="s">
        <v>16095</v>
      </c>
      <c r="H2786" t="s">
        <v>16096</v>
      </c>
      <c r="I2786">
        <v>49009</v>
      </c>
      <c r="J2786">
        <v>638</v>
      </c>
      <c r="K2786">
        <v>638</v>
      </c>
      <c r="L2786" s="10">
        <v>843</v>
      </c>
      <c r="M2786" s="10">
        <v>960</v>
      </c>
      <c r="N2786" s="10">
        <v>1153</v>
      </c>
      <c r="O2786" s="10">
        <v>1569</v>
      </c>
      <c r="P2786" s="10">
        <v>1934</v>
      </c>
      <c r="Q2786" t="str">
        <f>VLOOKUP(I2786,'CoC Range'!A$2:B$4899,2,FALSE())</f>
        <v>UT-503</v>
      </c>
      <c r="R2786">
        <f>IF(VLOOKUP(Q2786,'CoC Range'!B$2:C$4899,2,FALSE())="",1,0.5)</f>
        <v>1</v>
      </c>
    </row>
    <row r="2787" spans="1:18" ht="14.25" customHeight="1" x14ac:dyDescent="0.35">
      <c r="A2787" t="s">
        <v>16082</v>
      </c>
      <c r="B2787" t="s">
        <v>16083</v>
      </c>
      <c r="C2787" t="s">
        <v>16097</v>
      </c>
      <c r="D2787" t="s">
        <v>4737</v>
      </c>
      <c r="F2787">
        <v>1</v>
      </c>
      <c r="G2787" t="s">
        <v>16098</v>
      </c>
      <c r="H2787" t="s">
        <v>16099</v>
      </c>
      <c r="I2787">
        <v>49011</v>
      </c>
      <c r="J2787">
        <v>363032</v>
      </c>
      <c r="K2787">
        <v>363032</v>
      </c>
      <c r="L2787" s="10">
        <v>1208</v>
      </c>
      <c r="M2787" s="10">
        <v>1281</v>
      </c>
      <c r="N2787" s="10">
        <v>1614</v>
      </c>
      <c r="O2787" s="10">
        <v>2163</v>
      </c>
      <c r="P2787" s="10">
        <v>2612</v>
      </c>
      <c r="Q2787" t="str">
        <f>VLOOKUP(I2787,'CoC Range'!A$2:B$4899,2,FALSE())</f>
        <v>UT-503</v>
      </c>
      <c r="R2787">
        <f>IF(VLOOKUP(Q2787,'CoC Range'!B$2:C$4899,2,FALSE())="",1,0.5)</f>
        <v>1</v>
      </c>
    </row>
    <row r="2788" spans="1:18" ht="14.25" customHeight="1" x14ac:dyDescent="0.35">
      <c r="A2788" t="s">
        <v>16082</v>
      </c>
      <c r="B2788" t="s">
        <v>16083</v>
      </c>
      <c r="C2788" t="s">
        <v>16100</v>
      </c>
      <c r="D2788" t="s">
        <v>7804</v>
      </c>
      <c r="F2788">
        <v>0</v>
      </c>
      <c r="G2788" t="s">
        <v>16101</v>
      </c>
      <c r="H2788" t="s">
        <v>16102</v>
      </c>
      <c r="I2788">
        <v>49013</v>
      </c>
      <c r="J2788">
        <v>19779</v>
      </c>
      <c r="K2788">
        <v>19779</v>
      </c>
      <c r="L2788" s="10">
        <v>825</v>
      </c>
      <c r="M2788" s="10">
        <v>940</v>
      </c>
      <c r="N2788" s="10">
        <v>1129</v>
      </c>
      <c r="O2788" s="10">
        <v>1481</v>
      </c>
      <c r="P2788" s="10">
        <v>1571</v>
      </c>
      <c r="Q2788" t="str">
        <f>VLOOKUP(I2788,'CoC Range'!A$2:B$4899,2,FALSE())</f>
        <v>UT-503</v>
      </c>
      <c r="R2788">
        <f>IF(VLOOKUP(Q2788,'CoC Range'!B$2:C$4899,2,FALSE())="",1,0.5)</f>
        <v>1</v>
      </c>
    </row>
    <row r="2789" spans="1:18" ht="14.25" customHeight="1" x14ac:dyDescent="0.35">
      <c r="A2789" t="s">
        <v>16082</v>
      </c>
      <c r="B2789" t="s">
        <v>16083</v>
      </c>
      <c r="C2789" t="s">
        <v>16103</v>
      </c>
      <c r="D2789" t="s">
        <v>7806</v>
      </c>
      <c r="F2789">
        <v>0</v>
      </c>
      <c r="G2789" t="s">
        <v>16104</v>
      </c>
      <c r="H2789" t="s">
        <v>16105</v>
      </c>
      <c r="I2789">
        <v>49015</v>
      </c>
      <c r="J2789">
        <v>9898</v>
      </c>
      <c r="K2789">
        <v>9898</v>
      </c>
      <c r="L2789" s="10">
        <v>711</v>
      </c>
      <c r="M2789" s="10">
        <v>888</v>
      </c>
      <c r="N2789" s="10">
        <v>973</v>
      </c>
      <c r="O2789" s="10">
        <v>1310</v>
      </c>
      <c r="P2789" s="10">
        <v>1632</v>
      </c>
      <c r="Q2789" t="str">
        <f>VLOOKUP(I2789,'CoC Range'!A$2:B$4899,2,FALSE())</f>
        <v>UT-503</v>
      </c>
      <c r="R2789">
        <f>IF(VLOOKUP(Q2789,'CoC Range'!B$2:C$4899,2,FALSE())="",1,0.5)</f>
        <v>1</v>
      </c>
    </row>
    <row r="2790" spans="1:18" ht="14.25" customHeight="1" x14ac:dyDescent="0.35">
      <c r="A2790" t="s">
        <v>16082</v>
      </c>
      <c r="B2790" t="s">
        <v>16083</v>
      </c>
      <c r="C2790" t="s">
        <v>16106</v>
      </c>
      <c r="D2790" t="s">
        <v>3843</v>
      </c>
      <c r="F2790">
        <v>0</v>
      </c>
      <c r="G2790" t="s">
        <v>16107</v>
      </c>
      <c r="H2790" t="s">
        <v>16108</v>
      </c>
      <c r="I2790">
        <v>49017</v>
      </c>
      <c r="J2790">
        <v>5121</v>
      </c>
      <c r="K2790">
        <v>5121</v>
      </c>
      <c r="L2790" s="10">
        <v>719</v>
      </c>
      <c r="M2790" s="10">
        <v>898</v>
      </c>
      <c r="N2790" s="10">
        <v>984</v>
      </c>
      <c r="O2790" s="10">
        <v>1211</v>
      </c>
      <c r="P2790" s="10">
        <v>1651</v>
      </c>
      <c r="Q2790" t="str">
        <f>VLOOKUP(I2790,'CoC Range'!A$2:B$4899,2,FALSE())</f>
        <v>UT-503</v>
      </c>
      <c r="R2790">
        <f>IF(VLOOKUP(Q2790,'CoC Range'!B$2:C$4899,2,FALSE())="",1,0.5)</f>
        <v>1</v>
      </c>
    </row>
    <row r="2791" spans="1:18" ht="14.25" customHeight="1" x14ac:dyDescent="0.35">
      <c r="A2791" t="s">
        <v>16082</v>
      </c>
      <c r="B2791" t="s">
        <v>16083</v>
      </c>
      <c r="C2791" t="s">
        <v>16109</v>
      </c>
      <c r="D2791" t="s">
        <v>3847</v>
      </c>
      <c r="F2791">
        <v>0</v>
      </c>
      <c r="G2791" t="s">
        <v>16110</v>
      </c>
      <c r="H2791" t="s">
        <v>16111</v>
      </c>
      <c r="I2791">
        <v>49019</v>
      </c>
      <c r="J2791">
        <v>9680</v>
      </c>
      <c r="K2791">
        <v>9680</v>
      </c>
      <c r="L2791" s="10">
        <v>1143</v>
      </c>
      <c r="M2791" s="10">
        <v>1303</v>
      </c>
      <c r="N2791" s="10">
        <v>1564</v>
      </c>
      <c r="O2791" s="10">
        <v>2128</v>
      </c>
      <c r="P2791" s="10">
        <v>2624</v>
      </c>
      <c r="Q2791" t="str">
        <f>VLOOKUP(I2791,'CoC Range'!A$2:B$4899,2,FALSE())</f>
        <v>UT-503</v>
      </c>
      <c r="R2791">
        <f>IF(VLOOKUP(Q2791,'CoC Range'!B$2:C$4899,2,FALSE())="",1,0.5)</f>
        <v>1</v>
      </c>
    </row>
    <row r="2792" spans="1:18" ht="14.25" customHeight="1" x14ac:dyDescent="0.35">
      <c r="A2792" t="s">
        <v>16082</v>
      </c>
      <c r="B2792" t="s">
        <v>16083</v>
      </c>
      <c r="C2792" t="s">
        <v>16112</v>
      </c>
      <c r="D2792" t="s">
        <v>5473</v>
      </c>
      <c r="F2792">
        <v>0</v>
      </c>
      <c r="G2792" t="s">
        <v>16113</v>
      </c>
      <c r="H2792" t="s">
        <v>16114</v>
      </c>
      <c r="I2792">
        <v>49021</v>
      </c>
      <c r="J2792">
        <v>58068</v>
      </c>
      <c r="K2792">
        <v>58068</v>
      </c>
      <c r="L2792" s="10">
        <v>819</v>
      </c>
      <c r="M2792" s="10">
        <v>888</v>
      </c>
      <c r="N2792" s="10">
        <v>1120</v>
      </c>
      <c r="O2792" s="10">
        <v>1558</v>
      </c>
      <c r="P2792" s="10">
        <v>1879</v>
      </c>
      <c r="Q2792" t="str">
        <f>VLOOKUP(I2792,'CoC Range'!A$2:B$4899,2,FALSE())</f>
        <v>UT-503</v>
      </c>
      <c r="R2792">
        <f>IF(VLOOKUP(Q2792,'CoC Range'!B$2:C$4899,2,FALSE())="",1,0.5)</f>
        <v>1</v>
      </c>
    </row>
    <row r="2793" spans="1:18" ht="14.25" customHeight="1" x14ac:dyDescent="0.35">
      <c r="A2793" t="s">
        <v>16082</v>
      </c>
      <c r="B2793" t="s">
        <v>16083</v>
      </c>
      <c r="C2793" t="s">
        <v>16115</v>
      </c>
      <c r="D2793" t="s">
        <v>7811</v>
      </c>
      <c r="F2793">
        <v>1</v>
      </c>
      <c r="G2793" t="s">
        <v>16116</v>
      </c>
      <c r="H2793" t="s">
        <v>16117</v>
      </c>
      <c r="I2793">
        <v>49023</v>
      </c>
      <c r="J2793">
        <v>11943</v>
      </c>
      <c r="K2793">
        <v>11943</v>
      </c>
      <c r="L2793" s="10">
        <v>1257</v>
      </c>
      <c r="M2793" s="10">
        <v>1265</v>
      </c>
      <c r="N2793" s="10">
        <v>1460</v>
      </c>
      <c r="O2793" s="10">
        <v>2031</v>
      </c>
      <c r="P2793" s="10">
        <v>2449</v>
      </c>
      <c r="Q2793" t="str">
        <f>VLOOKUP(I2793,'CoC Range'!A$2:B$4899,2,FALSE())</f>
        <v>UT-503</v>
      </c>
      <c r="R2793">
        <f>IF(VLOOKUP(Q2793,'CoC Range'!B$2:C$4899,2,FALSE())="",1,0.5)</f>
        <v>1</v>
      </c>
    </row>
    <row r="2794" spans="1:18" ht="14.25" customHeight="1" x14ac:dyDescent="0.35">
      <c r="A2794" t="s">
        <v>16082</v>
      </c>
      <c r="B2794" t="s">
        <v>16083</v>
      </c>
      <c r="C2794" t="s">
        <v>16118</v>
      </c>
      <c r="D2794" t="s">
        <v>4478</v>
      </c>
      <c r="F2794">
        <v>0</v>
      </c>
      <c r="G2794" t="s">
        <v>16119</v>
      </c>
      <c r="H2794" t="s">
        <v>16120</v>
      </c>
      <c r="I2794">
        <v>49025</v>
      </c>
      <c r="J2794">
        <v>7814</v>
      </c>
      <c r="K2794">
        <v>7814</v>
      </c>
      <c r="L2794" s="10">
        <v>1213</v>
      </c>
      <c r="M2794" s="10">
        <v>1265</v>
      </c>
      <c r="N2794" s="10">
        <v>1660</v>
      </c>
      <c r="O2794" s="10">
        <v>1990</v>
      </c>
      <c r="P2794" s="10">
        <v>2785</v>
      </c>
      <c r="Q2794" t="str">
        <f>VLOOKUP(I2794,'CoC Range'!A$2:B$4899,2,FALSE())</f>
        <v>UT-503</v>
      </c>
      <c r="R2794">
        <f>IF(VLOOKUP(Q2794,'CoC Range'!B$2:C$4899,2,FALSE())="",1,0.5)</f>
        <v>1</v>
      </c>
    </row>
    <row r="2795" spans="1:18" ht="14.25" customHeight="1" x14ac:dyDescent="0.35">
      <c r="A2795" t="s">
        <v>16082</v>
      </c>
      <c r="B2795" t="s">
        <v>16083</v>
      </c>
      <c r="C2795" t="s">
        <v>16121</v>
      </c>
      <c r="D2795" t="s">
        <v>7814</v>
      </c>
      <c r="F2795">
        <v>0</v>
      </c>
      <c r="G2795" t="s">
        <v>16122</v>
      </c>
      <c r="H2795" t="s">
        <v>16123</v>
      </c>
      <c r="I2795">
        <v>49027</v>
      </c>
      <c r="J2795">
        <v>13027</v>
      </c>
      <c r="K2795">
        <v>13027</v>
      </c>
      <c r="L2795" s="10">
        <v>821</v>
      </c>
      <c r="M2795" s="10">
        <v>857</v>
      </c>
      <c r="N2795" s="10">
        <v>1124</v>
      </c>
      <c r="O2795" s="10">
        <v>1550</v>
      </c>
      <c r="P2795" s="10">
        <v>1555</v>
      </c>
      <c r="Q2795" t="str">
        <f>VLOOKUP(I2795,'CoC Range'!A$2:B$4899,2,FALSE())</f>
        <v>UT-503</v>
      </c>
      <c r="R2795">
        <f>IF(VLOOKUP(Q2795,'CoC Range'!B$2:C$4899,2,FALSE())="",1,0.5)</f>
        <v>1</v>
      </c>
    </row>
    <row r="2796" spans="1:18" ht="14.25" customHeight="1" x14ac:dyDescent="0.35">
      <c r="A2796" t="s">
        <v>16082</v>
      </c>
      <c r="B2796" t="s">
        <v>16083</v>
      </c>
      <c r="C2796" t="s">
        <v>16097</v>
      </c>
      <c r="D2796" t="s">
        <v>3429</v>
      </c>
      <c r="F2796">
        <v>1</v>
      </c>
      <c r="G2796" t="s">
        <v>16098</v>
      </c>
      <c r="H2796" t="s">
        <v>16124</v>
      </c>
      <c r="I2796">
        <v>49029</v>
      </c>
      <c r="J2796">
        <v>12367</v>
      </c>
      <c r="K2796">
        <v>12367</v>
      </c>
      <c r="L2796" s="10">
        <v>1208</v>
      </c>
      <c r="M2796" s="10">
        <v>1281</v>
      </c>
      <c r="N2796" s="10">
        <v>1614</v>
      </c>
      <c r="O2796" s="10">
        <v>2163</v>
      </c>
      <c r="P2796" s="10">
        <v>2612</v>
      </c>
      <c r="Q2796" t="str">
        <f>VLOOKUP(I2796,'CoC Range'!A$2:B$4899,2,FALSE())</f>
        <v>UT-503</v>
      </c>
      <c r="R2796">
        <f>IF(VLOOKUP(Q2796,'CoC Range'!B$2:C$4899,2,FALSE())="",1,0.5)</f>
        <v>1</v>
      </c>
    </row>
    <row r="2797" spans="1:18" ht="14.25" customHeight="1" x14ac:dyDescent="0.35">
      <c r="A2797" t="s">
        <v>16082</v>
      </c>
      <c r="B2797" t="s">
        <v>16083</v>
      </c>
      <c r="C2797" t="s">
        <v>16125</v>
      </c>
      <c r="D2797" t="s">
        <v>7817</v>
      </c>
      <c r="F2797">
        <v>0</v>
      </c>
      <c r="G2797" t="s">
        <v>16126</v>
      </c>
      <c r="H2797" t="s">
        <v>16127</v>
      </c>
      <c r="I2797">
        <v>49031</v>
      </c>
      <c r="J2797">
        <v>1764</v>
      </c>
      <c r="K2797">
        <v>1764</v>
      </c>
      <c r="L2797" s="10">
        <v>843</v>
      </c>
      <c r="M2797" s="10">
        <v>960</v>
      </c>
      <c r="N2797" s="10">
        <v>1153</v>
      </c>
      <c r="O2797" s="10">
        <v>1569</v>
      </c>
      <c r="P2797" s="10">
        <v>1934</v>
      </c>
      <c r="Q2797" t="str">
        <f>VLOOKUP(I2797,'CoC Range'!A$2:B$4899,2,FALSE())</f>
        <v>UT-503</v>
      </c>
      <c r="R2797">
        <f>IF(VLOOKUP(Q2797,'CoC Range'!B$2:C$4899,2,FALSE())="",1,0.5)</f>
        <v>1</v>
      </c>
    </row>
    <row r="2798" spans="1:18" ht="14.25" customHeight="1" x14ac:dyDescent="0.35">
      <c r="A2798" t="s">
        <v>16082</v>
      </c>
      <c r="B2798" t="s">
        <v>16083</v>
      </c>
      <c r="C2798" t="s">
        <v>16128</v>
      </c>
      <c r="D2798" t="s">
        <v>7819</v>
      </c>
      <c r="F2798">
        <v>0</v>
      </c>
      <c r="G2798" t="s">
        <v>16129</v>
      </c>
      <c r="H2798" t="s">
        <v>16130</v>
      </c>
      <c r="I2798">
        <v>49033</v>
      </c>
      <c r="J2798">
        <v>2543</v>
      </c>
      <c r="K2798">
        <v>2543</v>
      </c>
      <c r="L2798" s="10">
        <v>711</v>
      </c>
      <c r="M2798" s="10">
        <v>810</v>
      </c>
      <c r="N2798" s="10">
        <v>973</v>
      </c>
      <c r="O2798" s="10">
        <v>1299</v>
      </c>
      <c r="P2798" s="10">
        <v>1632</v>
      </c>
      <c r="Q2798" t="str">
        <f>VLOOKUP(I2798,'CoC Range'!A$2:B$4899,2,FALSE())</f>
        <v>UT-503</v>
      </c>
      <c r="R2798">
        <f>IF(VLOOKUP(Q2798,'CoC Range'!B$2:C$4899,2,FALSE())="",1,0.5)</f>
        <v>1</v>
      </c>
    </row>
    <row r="2799" spans="1:18" ht="14.25" customHeight="1" x14ac:dyDescent="0.35">
      <c r="A2799" t="s">
        <v>16082</v>
      </c>
      <c r="B2799" t="s">
        <v>16083</v>
      </c>
      <c r="C2799" t="s">
        <v>16131</v>
      </c>
      <c r="D2799" t="s">
        <v>7821</v>
      </c>
      <c r="F2799">
        <v>1</v>
      </c>
      <c r="G2799" t="s">
        <v>16132</v>
      </c>
      <c r="H2799" t="s">
        <v>16133</v>
      </c>
      <c r="I2799">
        <v>49035</v>
      </c>
      <c r="J2799">
        <v>1180643</v>
      </c>
      <c r="K2799">
        <v>1180643</v>
      </c>
      <c r="L2799" s="10">
        <v>1259</v>
      </c>
      <c r="M2799" s="10">
        <v>1456</v>
      </c>
      <c r="N2799" s="10">
        <v>1747</v>
      </c>
      <c r="O2799" s="10">
        <v>2333</v>
      </c>
      <c r="P2799" s="10">
        <v>2666</v>
      </c>
      <c r="Q2799" t="str">
        <f>VLOOKUP(I2799,'CoC Range'!A$2:B$4899,2,FALSE())</f>
        <v>UT-500</v>
      </c>
      <c r="R2799">
        <f>IF(VLOOKUP(Q2799,'CoC Range'!B$2:C$4899,2,FALSE())="",1,0.5)</f>
        <v>0.5</v>
      </c>
    </row>
    <row r="2800" spans="1:18" ht="14.25" customHeight="1" x14ac:dyDescent="0.35">
      <c r="A2800" t="s">
        <v>16082</v>
      </c>
      <c r="B2800" t="s">
        <v>16083</v>
      </c>
      <c r="C2800" t="s">
        <v>16134</v>
      </c>
      <c r="D2800" t="s">
        <v>3902</v>
      </c>
      <c r="F2800">
        <v>0</v>
      </c>
      <c r="G2800" t="s">
        <v>16135</v>
      </c>
      <c r="H2800" t="s">
        <v>16136</v>
      </c>
      <c r="I2800">
        <v>49037</v>
      </c>
      <c r="J2800">
        <v>14524</v>
      </c>
      <c r="K2800">
        <v>14524</v>
      </c>
      <c r="L2800" s="10">
        <v>836</v>
      </c>
      <c r="M2800" s="10">
        <v>872</v>
      </c>
      <c r="N2800" s="10">
        <v>1144</v>
      </c>
      <c r="O2800" s="10">
        <v>1372</v>
      </c>
      <c r="P2800" s="10">
        <v>1626</v>
      </c>
      <c r="Q2800" t="str">
        <f>VLOOKUP(I2800,'CoC Range'!A$2:B$4899,2,FALSE())</f>
        <v>UT-503</v>
      </c>
      <c r="R2800">
        <f>IF(VLOOKUP(Q2800,'CoC Range'!B$2:C$4899,2,FALSE())="",1,0.5)</f>
        <v>1</v>
      </c>
    </row>
    <row r="2801" spans="1:18" ht="14.25" customHeight="1" x14ac:dyDescent="0.35">
      <c r="A2801" t="s">
        <v>16082</v>
      </c>
      <c r="B2801" t="s">
        <v>16083</v>
      </c>
      <c r="C2801" t="s">
        <v>16137</v>
      </c>
      <c r="D2801" t="s">
        <v>7824</v>
      </c>
      <c r="F2801">
        <v>0</v>
      </c>
      <c r="G2801" t="s">
        <v>16138</v>
      </c>
      <c r="H2801" t="s">
        <v>16139</v>
      </c>
      <c r="I2801">
        <v>49039</v>
      </c>
      <c r="J2801">
        <v>28816</v>
      </c>
      <c r="K2801">
        <v>28816</v>
      </c>
      <c r="L2801" s="10">
        <v>863</v>
      </c>
      <c r="M2801" s="10">
        <v>900</v>
      </c>
      <c r="N2801" s="10">
        <v>1181</v>
      </c>
      <c r="O2801" s="10">
        <v>1441</v>
      </c>
      <c r="P2801" s="10">
        <v>1564</v>
      </c>
      <c r="Q2801" t="str">
        <f>VLOOKUP(I2801,'CoC Range'!A$2:B$4899,2,FALSE())</f>
        <v>UT-503</v>
      </c>
      <c r="R2801">
        <f>IF(VLOOKUP(Q2801,'CoC Range'!B$2:C$4899,2,FALSE())="",1,0.5)</f>
        <v>1</v>
      </c>
    </row>
    <row r="2802" spans="1:18" ht="14.25" customHeight="1" x14ac:dyDescent="0.35">
      <c r="A2802" t="s">
        <v>16082</v>
      </c>
      <c r="B2802" t="s">
        <v>16083</v>
      </c>
      <c r="C2802" t="s">
        <v>16140</v>
      </c>
      <c r="D2802" t="s">
        <v>3666</v>
      </c>
      <c r="F2802">
        <v>0</v>
      </c>
      <c r="G2802" t="s">
        <v>16141</v>
      </c>
      <c r="H2802" t="s">
        <v>16142</v>
      </c>
      <c r="I2802">
        <v>49041</v>
      </c>
      <c r="J2802">
        <v>21667</v>
      </c>
      <c r="K2802">
        <v>21667</v>
      </c>
      <c r="L2802" s="10">
        <v>748</v>
      </c>
      <c r="M2802" s="10">
        <v>945</v>
      </c>
      <c r="N2802" s="10">
        <v>1085</v>
      </c>
      <c r="O2802" s="10">
        <v>1440</v>
      </c>
      <c r="P2802" s="10">
        <v>1547</v>
      </c>
      <c r="Q2802" t="str">
        <f>VLOOKUP(I2802,'CoC Range'!A$2:B$4899,2,FALSE())</f>
        <v>UT-503</v>
      </c>
      <c r="R2802">
        <f>IF(VLOOKUP(Q2802,'CoC Range'!B$2:C$4899,2,FALSE())="",1,0.5)</f>
        <v>1</v>
      </c>
    </row>
    <row r="2803" spans="1:18" ht="14.25" customHeight="1" x14ac:dyDescent="0.35">
      <c r="A2803" t="s">
        <v>16082</v>
      </c>
      <c r="B2803" t="s">
        <v>16083</v>
      </c>
      <c r="C2803" t="s">
        <v>16143</v>
      </c>
      <c r="D2803" t="s">
        <v>3908</v>
      </c>
      <c r="F2803">
        <v>0</v>
      </c>
      <c r="G2803" t="s">
        <v>16144</v>
      </c>
      <c r="H2803" t="s">
        <v>16145</v>
      </c>
      <c r="I2803">
        <v>49043</v>
      </c>
      <c r="J2803">
        <v>42524</v>
      </c>
      <c r="K2803">
        <v>42524</v>
      </c>
      <c r="L2803" s="10">
        <v>1771</v>
      </c>
      <c r="M2803" s="10">
        <v>1887</v>
      </c>
      <c r="N2803" s="10">
        <v>2185</v>
      </c>
      <c r="O2803" s="10">
        <v>2958</v>
      </c>
      <c r="P2803" s="10">
        <v>3492</v>
      </c>
      <c r="Q2803" t="str">
        <f>VLOOKUP(I2803,'CoC Range'!A$2:B$4899,2,FALSE())</f>
        <v>UT-504</v>
      </c>
      <c r="R2803">
        <f>IF(VLOOKUP(Q2803,'CoC Range'!B$2:C$4899,2,FALSE())="",1,0.5)</f>
        <v>1</v>
      </c>
    </row>
    <row r="2804" spans="1:18" ht="14.25" customHeight="1" x14ac:dyDescent="0.35">
      <c r="A2804" t="s">
        <v>16082</v>
      </c>
      <c r="B2804" t="s">
        <v>16083</v>
      </c>
      <c r="C2804" t="s">
        <v>16146</v>
      </c>
      <c r="D2804" t="s">
        <v>7828</v>
      </c>
      <c r="F2804">
        <v>1</v>
      </c>
      <c r="G2804" t="s">
        <v>16147</v>
      </c>
      <c r="H2804" t="s">
        <v>16148</v>
      </c>
      <c r="I2804">
        <v>49045</v>
      </c>
      <c r="J2804">
        <v>74032</v>
      </c>
      <c r="K2804">
        <v>74032</v>
      </c>
      <c r="L2804" s="10">
        <v>902</v>
      </c>
      <c r="M2804" s="10">
        <v>946</v>
      </c>
      <c r="N2804" s="10">
        <v>1241</v>
      </c>
      <c r="O2804" s="10">
        <v>1667</v>
      </c>
      <c r="P2804" s="10">
        <v>2082</v>
      </c>
      <c r="Q2804" t="str">
        <f>VLOOKUP(I2804,'CoC Range'!A$2:B$4899,2,FALSE())</f>
        <v>UT-503</v>
      </c>
      <c r="R2804">
        <f>IF(VLOOKUP(Q2804,'CoC Range'!B$2:C$4899,2,FALSE())="",1,0.5)</f>
        <v>1</v>
      </c>
    </row>
    <row r="2805" spans="1:18" ht="14.25" customHeight="1" x14ac:dyDescent="0.35">
      <c r="A2805" t="s">
        <v>16082</v>
      </c>
      <c r="B2805" t="s">
        <v>16083</v>
      </c>
      <c r="C2805" t="s">
        <v>16149</v>
      </c>
      <c r="D2805" t="s">
        <v>7830</v>
      </c>
      <c r="F2805">
        <v>0</v>
      </c>
      <c r="G2805" t="s">
        <v>16150</v>
      </c>
      <c r="H2805" t="s">
        <v>16151</v>
      </c>
      <c r="I2805">
        <v>49047</v>
      </c>
      <c r="J2805">
        <v>35951</v>
      </c>
      <c r="K2805">
        <v>35951</v>
      </c>
      <c r="L2805" s="10">
        <v>754</v>
      </c>
      <c r="M2805" s="10">
        <v>846</v>
      </c>
      <c r="N2805" s="10">
        <v>1032</v>
      </c>
      <c r="O2805" s="10">
        <v>1406</v>
      </c>
      <c r="P2805" s="10">
        <v>1731</v>
      </c>
      <c r="Q2805" t="str">
        <f>VLOOKUP(I2805,'CoC Range'!A$2:B$4899,2,FALSE())</f>
        <v>UT-503</v>
      </c>
      <c r="R2805">
        <f>IF(VLOOKUP(Q2805,'CoC Range'!B$2:C$4899,2,FALSE())="",1,0.5)</f>
        <v>1</v>
      </c>
    </row>
    <row r="2806" spans="1:18" ht="14.25" customHeight="1" x14ac:dyDescent="0.35">
      <c r="A2806" t="s">
        <v>16082</v>
      </c>
      <c r="B2806" t="s">
        <v>16083</v>
      </c>
      <c r="C2806" t="s">
        <v>16115</v>
      </c>
      <c r="D2806" t="s">
        <v>7832</v>
      </c>
      <c r="F2806">
        <v>1</v>
      </c>
      <c r="G2806" t="s">
        <v>16116</v>
      </c>
      <c r="H2806" t="s">
        <v>16152</v>
      </c>
      <c r="I2806">
        <v>49049</v>
      </c>
      <c r="J2806">
        <v>666021</v>
      </c>
      <c r="K2806">
        <v>666021</v>
      </c>
      <c r="L2806" s="10">
        <v>1257</v>
      </c>
      <c r="M2806" s="10">
        <v>1265</v>
      </c>
      <c r="N2806" s="10">
        <v>1460</v>
      </c>
      <c r="O2806" s="10">
        <v>2031</v>
      </c>
      <c r="P2806" s="10">
        <v>2449</v>
      </c>
      <c r="Q2806" t="str">
        <f>VLOOKUP(I2806,'CoC Range'!A$2:B$4899,2,FALSE())</f>
        <v>UT-504</v>
      </c>
      <c r="R2806">
        <f>IF(VLOOKUP(Q2806,'CoC Range'!B$2:C$4899,2,FALSE())="",1,0.5)</f>
        <v>1</v>
      </c>
    </row>
    <row r="2807" spans="1:18" ht="14.25" customHeight="1" x14ac:dyDescent="0.35">
      <c r="A2807" t="s">
        <v>16082</v>
      </c>
      <c r="B2807" t="s">
        <v>16083</v>
      </c>
      <c r="C2807" t="s">
        <v>16153</v>
      </c>
      <c r="D2807" t="s">
        <v>7834</v>
      </c>
      <c r="F2807">
        <v>0</v>
      </c>
      <c r="G2807" t="s">
        <v>16154</v>
      </c>
      <c r="H2807" t="s">
        <v>16155</v>
      </c>
      <c r="I2807">
        <v>49051</v>
      </c>
      <c r="J2807">
        <v>35009</v>
      </c>
      <c r="K2807">
        <v>35009</v>
      </c>
      <c r="L2807" s="10">
        <v>1277</v>
      </c>
      <c r="M2807" s="10">
        <v>1594</v>
      </c>
      <c r="N2807" s="10">
        <v>1747</v>
      </c>
      <c r="O2807" s="10">
        <v>2430</v>
      </c>
      <c r="P2807" s="10">
        <v>2931</v>
      </c>
      <c r="Q2807" t="str">
        <f>VLOOKUP(I2807,'CoC Range'!A$2:B$4899,2,FALSE())</f>
        <v>UT-504</v>
      </c>
      <c r="R2807">
        <f>IF(VLOOKUP(Q2807,'CoC Range'!B$2:C$4899,2,FALSE())="",1,0.5)</f>
        <v>1</v>
      </c>
    </row>
    <row r="2808" spans="1:18" ht="14.25" customHeight="1" x14ac:dyDescent="0.35">
      <c r="A2808" t="s">
        <v>16082</v>
      </c>
      <c r="B2808" t="s">
        <v>16083</v>
      </c>
      <c r="C2808" t="s">
        <v>16156</v>
      </c>
      <c r="D2808" t="s">
        <v>3455</v>
      </c>
      <c r="F2808">
        <v>1</v>
      </c>
      <c r="G2808" t="s">
        <v>16157</v>
      </c>
      <c r="H2808" t="s">
        <v>16158</v>
      </c>
      <c r="I2808">
        <v>49053</v>
      </c>
      <c r="J2808">
        <v>183297</v>
      </c>
      <c r="K2808">
        <v>183297</v>
      </c>
      <c r="L2808" s="10">
        <v>1210</v>
      </c>
      <c r="M2808" s="10">
        <v>1218</v>
      </c>
      <c r="N2808" s="10">
        <v>1575</v>
      </c>
      <c r="O2808" s="10">
        <v>2072</v>
      </c>
      <c r="P2808" s="10">
        <v>2624</v>
      </c>
      <c r="Q2808" t="str">
        <f>VLOOKUP(I2808,'CoC Range'!A$2:B$4899,2,FALSE())</f>
        <v>UT-503</v>
      </c>
      <c r="R2808">
        <f>IF(VLOOKUP(Q2808,'CoC Range'!B$2:C$4899,2,FALSE())="",1,0.5)</f>
        <v>1</v>
      </c>
    </row>
    <row r="2809" spans="1:18" ht="14.25" customHeight="1" x14ac:dyDescent="0.35">
      <c r="A2809" t="s">
        <v>16082</v>
      </c>
      <c r="B2809" t="s">
        <v>16083</v>
      </c>
      <c r="C2809" t="s">
        <v>16159</v>
      </c>
      <c r="D2809" t="s">
        <v>4309</v>
      </c>
      <c r="F2809">
        <v>0</v>
      </c>
      <c r="G2809" t="s">
        <v>16160</v>
      </c>
      <c r="H2809" t="s">
        <v>16161</v>
      </c>
      <c r="I2809">
        <v>49055</v>
      </c>
      <c r="J2809">
        <v>2532</v>
      </c>
      <c r="K2809">
        <v>2532</v>
      </c>
      <c r="L2809" s="10">
        <v>711</v>
      </c>
      <c r="M2809" s="10">
        <v>810</v>
      </c>
      <c r="N2809" s="10">
        <v>973</v>
      </c>
      <c r="O2809" s="10">
        <v>1228</v>
      </c>
      <c r="P2809" s="10">
        <v>1632</v>
      </c>
      <c r="Q2809" t="str">
        <f>VLOOKUP(I2809,'CoC Range'!A$2:B$4899,2,FALSE())</f>
        <v>UT-503</v>
      </c>
      <c r="R2809">
        <f>IF(VLOOKUP(Q2809,'CoC Range'!B$2:C$4899,2,FALSE())="",1,0.5)</f>
        <v>1</v>
      </c>
    </row>
    <row r="2810" spans="1:18" ht="14.25" customHeight="1" x14ac:dyDescent="0.35">
      <c r="A2810" t="s">
        <v>16082</v>
      </c>
      <c r="B2810" t="s">
        <v>16083</v>
      </c>
      <c r="C2810" t="s">
        <v>16097</v>
      </c>
      <c r="D2810" t="s">
        <v>7838</v>
      </c>
      <c r="F2810">
        <v>1</v>
      </c>
      <c r="G2810" t="s">
        <v>16098</v>
      </c>
      <c r="H2810" t="s">
        <v>16162</v>
      </c>
      <c r="I2810">
        <v>49057</v>
      </c>
      <c r="J2810">
        <v>262960</v>
      </c>
      <c r="K2810">
        <v>262960</v>
      </c>
      <c r="L2810" s="10">
        <v>1208</v>
      </c>
      <c r="M2810" s="10">
        <v>1281</v>
      </c>
      <c r="N2810" s="10">
        <v>1614</v>
      </c>
      <c r="O2810" s="10">
        <v>2163</v>
      </c>
      <c r="P2810" s="10">
        <v>2612</v>
      </c>
      <c r="Q2810" t="str">
        <f>VLOOKUP(I2810,'CoC Range'!A$2:B$4899,2,FALSE())</f>
        <v>UT-503</v>
      </c>
      <c r="R2810">
        <f>IF(VLOOKUP(Q2810,'CoC Range'!B$2:C$4899,2,FALSE())="",1,0.5)</f>
        <v>1</v>
      </c>
    </row>
    <row r="2811" spans="1:18" ht="14.25" customHeight="1" x14ac:dyDescent="0.35">
      <c r="A2811" t="s">
        <v>16163</v>
      </c>
      <c r="B2811" t="s">
        <v>16164</v>
      </c>
      <c r="C2811" t="s">
        <v>16165</v>
      </c>
      <c r="D2811" t="s">
        <v>7840</v>
      </c>
      <c r="E2811" t="s">
        <v>11773</v>
      </c>
      <c r="F2811">
        <v>0</v>
      </c>
      <c r="G2811" t="s">
        <v>16166</v>
      </c>
      <c r="H2811" t="s">
        <v>16167</v>
      </c>
      <c r="I2811">
        <v>50001</v>
      </c>
      <c r="J2811">
        <v>37497</v>
      </c>
      <c r="K2811">
        <v>1148</v>
      </c>
      <c r="L2811" s="10">
        <v>1117</v>
      </c>
      <c r="M2811" s="10">
        <v>1124</v>
      </c>
      <c r="N2811" s="10">
        <v>1438</v>
      </c>
      <c r="O2811" s="10">
        <v>1761</v>
      </c>
      <c r="P2811" s="10">
        <v>2117</v>
      </c>
      <c r="Q2811" t="str">
        <f>VLOOKUP(I2811,'CoC Range'!A$2:B$4899,2,FALSE())</f>
        <v>VT-500</v>
      </c>
      <c r="R2811">
        <f>IF(VLOOKUP(Q2811,'CoC Range'!B$2:C$4899,2,FALSE())="",1,0.5)</f>
        <v>0.5</v>
      </c>
    </row>
    <row r="2812" spans="1:18" ht="14.25" customHeight="1" x14ac:dyDescent="0.35">
      <c r="A2812" t="s">
        <v>16163</v>
      </c>
      <c r="B2812" t="s">
        <v>16164</v>
      </c>
      <c r="C2812" t="s">
        <v>16168</v>
      </c>
      <c r="D2812" t="s">
        <v>7842</v>
      </c>
      <c r="E2812" t="s">
        <v>16169</v>
      </c>
      <c r="F2812">
        <v>0</v>
      </c>
      <c r="G2812" t="s">
        <v>16170</v>
      </c>
      <c r="H2812" t="s">
        <v>16171</v>
      </c>
      <c r="I2812">
        <v>50003</v>
      </c>
      <c r="J2812">
        <v>37312</v>
      </c>
      <c r="K2812">
        <v>2773</v>
      </c>
      <c r="L2812" s="10">
        <v>1020</v>
      </c>
      <c r="M2812" s="10">
        <v>1142</v>
      </c>
      <c r="N2812" s="10">
        <v>1297</v>
      </c>
      <c r="O2812" s="10">
        <v>1804</v>
      </c>
      <c r="P2812" s="10">
        <v>2159</v>
      </c>
      <c r="Q2812" t="str">
        <f>VLOOKUP(I2812,'CoC Range'!A$2:B$4899,2,FALSE())</f>
        <v>VT-500</v>
      </c>
      <c r="R2812">
        <f>IF(VLOOKUP(Q2812,'CoC Range'!B$2:C$4899,2,FALSE())="",1,0.5)</f>
        <v>0.5</v>
      </c>
    </row>
    <row r="2813" spans="1:18" ht="14.25" customHeight="1" x14ac:dyDescent="0.35">
      <c r="A2813" t="s">
        <v>16163</v>
      </c>
      <c r="B2813" t="s">
        <v>16164</v>
      </c>
      <c r="C2813" t="s">
        <v>16172</v>
      </c>
      <c r="D2813" t="s">
        <v>7844</v>
      </c>
      <c r="E2813" t="s">
        <v>16173</v>
      </c>
      <c r="F2813">
        <v>0</v>
      </c>
      <c r="G2813" t="s">
        <v>16174</v>
      </c>
      <c r="H2813" t="s">
        <v>16175</v>
      </c>
      <c r="I2813">
        <v>50005</v>
      </c>
      <c r="J2813">
        <v>30425</v>
      </c>
      <c r="K2813">
        <v>1671</v>
      </c>
      <c r="L2813" s="10">
        <v>986</v>
      </c>
      <c r="M2813" s="10">
        <v>992</v>
      </c>
      <c r="N2813" s="10">
        <v>1159</v>
      </c>
      <c r="O2813" s="10">
        <v>1610</v>
      </c>
      <c r="P2813" s="10">
        <v>1732</v>
      </c>
      <c r="Q2813" t="str">
        <f>VLOOKUP(I2813,'CoC Range'!A$2:B$4899,2,FALSE())</f>
        <v>VT-500</v>
      </c>
      <c r="R2813">
        <f>IF(VLOOKUP(Q2813,'CoC Range'!B$2:C$4899,2,FALSE())="",1,0.5)</f>
        <v>0.5</v>
      </c>
    </row>
    <row r="2814" spans="1:18" ht="14.25" customHeight="1" x14ac:dyDescent="0.35">
      <c r="A2814" t="s">
        <v>16163</v>
      </c>
      <c r="B2814" t="s">
        <v>16164</v>
      </c>
      <c r="C2814" t="s">
        <v>16176</v>
      </c>
      <c r="D2814" t="s">
        <v>7846</v>
      </c>
      <c r="E2814" t="s">
        <v>16177</v>
      </c>
      <c r="F2814">
        <v>1</v>
      </c>
      <c r="G2814" t="s">
        <v>16178</v>
      </c>
      <c r="H2814" t="s">
        <v>16179</v>
      </c>
      <c r="I2814">
        <v>50007</v>
      </c>
      <c r="J2814">
        <v>168831</v>
      </c>
      <c r="K2814">
        <v>1023</v>
      </c>
      <c r="L2814" s="10">
        <v>1497</v>
      </c>
      <c r="M2814" s="10">
        <v>1651</v>
      </c>
      <c r="N2814" s="10">
        <v>2140</v>
      </c>
      <c r="O2814" s="10">
        <v>2745</v>
      </c>
      <c r="P2814" s="10">
        <v>2833</v>
      </c>
      <c r="Q2814" t="str">
        <f>VLOOKUP(I2814,'CoC Range'!A$2:B$4899,2,FALSE())</f>
        <v>VT-501</v>
      </c>
      <c r="R2814">
        <f>IF(VLOOKUP(Q2814,'CoC Range'!B$2:C$4899,2,FALSE())="",1,0.5)</f>
        <v>1</v>
      </c>
    </row>
    <row r="2815" spans="1:18" ht="14.25" customHeight="1" x14ac:dyDescent="0.35">
      <c r="A2815" t="s">
        <v>16163</v>
      </c>
      <c r="B2815" t="s">
        <v>16164</v>
      </c>
      <c r="C2815" t="s">
        <v>16180</v>
      </c>
      <c r="D2815" t="s">
        <v>5395</v>
      </c>
      <c r="E2815" t="s">
        <v>16181</v>
      </c>
      <c r="F2815">
        <v>0</v>
      </c>
      <c r="G2815" t="s">
        <v>16182</v>
      </c>
      <c r="H2815" t="s">
        <v>16183</v>
      </c>
      <c r="I2815">
        <v>50009</v>
      </c>
      <c r="J2815">
        <v>5972</v>
      </c>
      <c r="K2815">
        <v>5</v>
      </c>
      <c r="L2815" s="10">
        <v>780</v>
      </c>
      <c r="M2815" s="10">
        <v>919</v>
      </c>
      <c r="N2815" s="10">
        <v>1007</v>
      </c>
      <c r="O2815" s="10">
        <v>1400</v>
      </c>
      <c r="P2815" s="10">
        <v>1640</v>
      </c>
      <c r="Q2815" t="str">
        <f>VLOOKUP(I2815,'CoC Range'!A$2:B$4899,2,FALSE())</f>
        <v>VT-500</v>
      </c>
      <c r="R2815">
        <f>IF(VLOOKUP(Q2815,'CoC Range'!B$2:C$4899,2,FALSE())="",1,0.5)</f>
        <v>0.5</v>
      </c>
    </row>
    <row r="2816" spans="1:18" ht="14.25" customHeight="1" x14ac:dyDescent="0.35">
      <c r="A2816" t="s">
        <v>16163</v>
      </c>
      <c r="B2816" t="s">
        <v>16164</v>
      </c>
      <c r="C2816" t="s">
        <v>16176</v>
      </c>
      <c r="D2816" t="s">
        <v>3385</v>
      </c>
      <c r="E2816" t="s">
        <v>16184</v>
      </c>
      <c r="F2816">
        <v>1</v>
      </c>
      <c r="G2816" t="s">
        <v>16178</v>
      </c>
      <c r="H2816" t="s">
        <v>16185</v>
      </c>
      <c r="I2816">
        <v>50011</v>
      </c>
      <c r="J2816">
        <v>50379</v>
      </c>
      <c r="K2816">
        <v>1155</v>
      </c>
      <c r="L2816" s="10">
        <v>1497</v>
      </c>
      <c r="M2816" s="10">
        <v>1651</v>
      </c>
      <c r="N2816" s="10">
        <v>2140</v>
      </c>
      <c r="O2816" s="10">
        <v>2745</v>
      </c>
      <c r="P2816" s="10">
        <v>2833</v>
      </c>
      <c r="Q2816" t="str">
        <f>VLOOKUP(I2816,'CoC Range'!A$2:B$4899,2,FALSE())</f>
        <v>VT-500</v>
      </c>
      <c r="R2816">
        <f>IF(VLOOKUP(Q2816,'CoC Range'!B$2:C$4899,2,FALSE())="",1,0.5)</f>
        <v>0.5</v>
      </c>
    </row>
    <row r="2817" spans="1:18" ht="14.25" customHeight="1" x14ac:dyDescent="0.35">
      <c r="A2817" t="s">
        <v>16163</v>
      </c>
      <c r="B2817" t="s">
        <v>16164</v>
      </c>
      <c r="C2817" t="s">
        <v>16176</v>
      </c>
      <c r="D2817" t="s">
        <v>7850</v>
      </c>
      <c r="E2817" t="s">
        <v>16186</v>
      </c>
      <c r="F2817">
        <v>1</v>
      </c>
      <c r="G2817" t="s">
        <v>16178</v>
      </c>
      <c r="H2817" t="s">
        <v>16187</v>
      </c>
      <c r="I2817">
        <v>50013</v>
      </c>
      <c r="J2817">
        <v>7393</v>
      </c>
      <c r="K2817">
        <v>1802</v>
      </c>
      <c r="L2817" s="10">
        <v>1497</v>
      </c>
      <c r="M2817" s="10">
        <v>1651</v>
      </c>
      <c r="N2817" s="10">
        <v>2140</v>
      </c>
      <c r="O2817" s="10">
        <v>2745</v>
      </c>
      <c r="P2817" s="10">
        <v>2833</v>
      </c>
      <c r="Q2817" t="str">
        <f>VLOOKUP(I2817,'CoC Range'!A$2:B$4899,2,FALSE())</f>
        <v>VT-500</v>
      </c>
      <c r="R2817">
        <f>IF(VLOOKUP(Q2817,'CoC Range'!B$2:C$4899,2,FALSE())="",1,0.5)</f>
        <v>0.5</v>
      </c>
    </row>
    <row r="2818" spans="1:18" ht="14.25" customHeight="1" x14ac:dyDescent="0.35">
      <c r="A2818" t="s">
        <v>16163</v>
      </c>
      <c r="B2818" t="s">
        <v>16164</v>
      </c>
      <c r="C2818" t="s">
        <v>16188</v>
      </c>
      <c r="D2818" t="s">
        <v>7852</v>
      </c>
      <c r="E2818" t="s">
        <v>16189</v>
      </c>
      <c r="F2818">
        <v>0</v>
      </c>
      <c r="G2818" t="s">
        <v>16190</v>
      </c>
      <c r="H2818" t="s">
        <v>16191</v>
      </c>
      <c r="I2818">
        <v>50015</v>
      </c>
      <c r="J2818">
        <v>26036</v>
      </c>
      <c r="K2818">
        <v>439</v>
      </c>
      <c r="L2818" s="10">
        <v>986</v>
      </c>
      <c r="M2818" s="10">
        <v>1066</v>
      </c>
      <c r="N2818" s="10">
        <v>1345</v>
      </c>
      <c r="O2818" s="10">
        <v>1861</v>
      </c>
      <c r="P2818" s="10">
        <v>1868</v>
      </c>
      <c r="Q2818" t="str">
        <f>VLOOKUP(I2818,'CoC Range'!A$2:B$4899,2,FALSE())</f>
        <v>VT-500</v>
      </c>
      <c r="R2818">
        <f>IF(VLOOKUP(Q2818,'CoC Range'!B$2:C$4899,2,FALSE())="",1,0.5)</f>
        <v>0.5</v>
      </c>
    </row>
    <row r="2819" spans="1:18" ht="14.25" customHeight="1" x14ac:dyDescent="0.35">
      <c r="A2819" t="s">
        <v>16163</v>
      </c>
      <c r="B2819" t="s">
        <v>16164</v>
      </c>
      <c r="C2819" t="s">
        <v>16192</v>
      </c>
      <c r="D2819" t="s">
        <v>3740</v>
      </c>
      <c r="E2819" t="s">
        <v>16193</v>
      </c>
      <c r="F2819">
        <v>0</v>
      </c>
      <c r="G2819" t="s">
        <v>16194</v>
      </c>
      <c r="H2819" t="s">
        <v>16195</v>
      </c>
      <c r="I2819">
        <v>50017</v>
      </c>
      <c r="J2819">
        <v>29594</v>
      </c>
      <c r="K2819">
        <v>2802</v>
      </c>
      <c r="L2819" s="10">
        <v>1040</v>
      </c>
      <c r="M2819" s="10">
        <v>1167</v>
      </c>
      <c r="N2819" s="10">
        <v>1362</v>
      </c>
      <c r="O2819" s="10">
        <v>1757</v>
      </c>
      <c r="P2819" s="10">
        <v>1878</v>
      </c>
      <c r="Q2819" t="str">
        <f>VLOOKUP(I2819,'CoC Range'!A$2:B$4899,2,FALSE())</f>
        <v>VT-500</v>
      </c>
      <c r="R2819">
        <f>IF(VLOOKUP(Q2819,'CoC Range'!B$2:C$4899,2,FALSE())="",1,0.5)</f>
        <v>0.5</v>
      </c>
    </row>
    <row r="2820" spans="1:18" ht="14.25" customHeight="1" x14ac:dyDescent="0.35">
      <c r="A2820" t="s">
        <v>16163</v>
      </c>
      <c r="B2820" t="s">
        <v>16164</v>
      </c>
      <c r="C2820" t="s">
        <v>16196</v>
      </c>
      <c r="D2820" t="s">
        <v>6389</v>
      </c>
      <c r="E2820" t="s">
        <v>13392</v>
      </c>
      <c r="F2820">
        <v>0</v>
      </c>
      <c r="G2820" t="s">
        <v>16197</v>
      </c>
      <c r="H2820" t="s">
        <v>16198</v>
      </c>
      <c r="I2820">
        <v>50019</v>
      </c>
      <c r="J2820">
        <v>27492</v>
      </c>
      <c r="K2820">
        <v>987</v>
      </c>
      <c r="L2820" s="10">
        <v>940</v>
      </c>
      <c r="M2820" s="10">
        <v>993</v>
      </c>
      <c r="N2820" s="10">
        <v>1184</v>
      </c>
      <c r="O2820" s="10">
        <v>1528</v>
      </c>
      <c r="P2820" s="10">
        <v>1986</v>
      </c>
      <c r="Q2820" t="str">
        <f>VLOOKUP(I2820,'CoC Range'!A$2:B$4899,2,FALSE())</f>
        <v>VT-500</v>
      </c>
      <c r="R2820">
        <f>IF(VLOOKUP(Q2820,'CoC Range'!B$2:C$4899,2,FALSE())="",1,0.5)</f>
        <v>0.5</v>
      </c>
    </row>
    <row r="2821" spans="1:18" ht="14.25" customHeight="1" x14ac:dyDescent="0.35">
      <c r="A2821" t="s">
        <v>16163</v>
      </c>
      <c r="B2821" t="s">
        <v>16164</v>
      </c>
      <c r="C2821" t="s">
        <v>16199</v>
      </c>
      <c r="D2821" t="s">
        <v>7856</v>
      </c>
      <c r="E2821" t="s">
        <v>16200</v>
      </c>
      <c r="F2821">
        <v>0</v>
      </c>
      <c r="G2821" t="s">
        <v>16201</v>
      </c>
      <c r="H2821" t="s">
        <v>16202</v>
      </c>
      <c r="I2821">
        <v>50021</v>
      </c>
      <c r="J2821">
        <v>60484</v>
      </c>
      <c r="K2821">
        <v>770</v>
      </c>
      <c r="L2821" s="10">
        <v>1019</v>
      </c>
      <c r="M2821" s="10">
        <v>1026</v>
      </c>
      <c r="N2821" s="10">
        <v>1345</v>
      </c>
      <c r="O2821" s="10">
        <v>1638</v>
      </c>
      <c r="P2821" s="10">
        <v>1987</v>
      </c>
      <c r="Q2821" t="str">
        <f>VLOOKUP(I2821,'CoC Range'!A$2:B$4899,2,FALSE())</f>
        <v>VT-500</v>
      </c>
      <c r="R2821">
        <f>IF(VLOOKUP(Q2821,'CoC Range'!B$2:C$4899,2,FALSE())="",1,0.5)</f>
        <v>0.5</v>
      </c>
    </row>
    <row r="2822" spans="1:18" ht="14.25" customHeight="1" x14ac:dyDescent="0.35">
      <c r="A2822" t="s">
        <v>16163</v>
      </c>
      <c r="B2822" t="s">
        <v>16164</v>
      </c>
      <c r="C2822" t="s">
        <v>16203</v>
      </c>
      <c r="D2822" t="s">
        <v>3455</v>
      </c>
      <c r="E2822" t="s">
        <v>16204</v>
      </c>
      <c r="F2822">
        <v>0</v>
      </c>
      <c r="G2822" t="s">
        <v>16205</v>
      </c>
      <c r="H2822" t="s">
        <v>16206</v>
      </c>
      <c r="I2822">
        <v>50023</v>
      </c>
      <c r="J2822">
        <v>59958</v>
      </c>
      <c r="K2822">
        <v>8461</v>
      </c>
      <c r="L2822" s="10">
        <v>1122</v>
      </c>
      <c r="M2822" s="10">
        <v>1129</v>
      </c>
      <c r="N2822" s="10">
        <v>1482</v>
      </c>
      <c r="O2822" s="10">
        <v>1824</v>
      </c>
      <c r="P2822" s="10">
        <v>1962</v>
      </c>
      <c r="Q2822" t="str">
        <f>VLOOKUP(I2822,'CoC Range'!A$2:B$4899,2,FALSE())</f>
        <v>VT-500</v>
      </c>
      <c r="R2822">
        <f>IF(VLOOKUP(Q2822,'CoC Range'!B$2:C$4899,2,FALSE())="",1,0.5)</f>
        <v>0.5</v>
      </c>
    </row>
    <row r="2823" spans="1:18" ht="14.25" customHeight="1" x14ac:dyDescent="0.35">
      <c r="A2823" t="s">
        <v>16163</v>
      </c>
      <c r="B2823" t="s">
        <v>16164</v>
      </c>
      <c r="C2823" t="s">
        <v>16207</v>
      </c>
      <c r="D2823" t="s">
        <v>7859</v>
      </c>
      <c r="E2823" t="s">
        <v>16208</v>
      </c>
      <c r="F2823">
        <v>0</v>
      </c>
      <c r="G2823" t="s">
        <v>16209</v>
      </c>
      <c r="H2823" t="s">
        <v>16210</v>
      </c>
      <c r="I2823">
        <v>50025</v>
      </c>
      <c r="J2823">
        <v>45913</v>
      </c>
      <c r="K2823">
        <v>453</v>
      </c>
      <c r="L2823" s="10">
        <v>1080</v>
      </c>
      <c r="M2823" s="10">
        <v>1161</v>
      </c>
      <c r="N2823" s="10">
        <v>1423</v>
      </c>
      <c r="O2823" s="10">
        <v>1710</v>
      </c>
      <c r="P2823" s="10">
        <v>1884</v>
      </c>
      <c r="Q2823" t="str">
        <f>VLOOKUP(I2823,'CoC Range'!A$2:B$4899,2,FALSE())</f>
        <v>VT-500</v>
      </c>
      <c r="R2823">
        <f>IF(VLOOKUP(Q2823,'CoC Range'!B$2:C$4899,2,FALSE())="",1,0.5)</f>
        <v>0.5</v>
      </c>
    </row>
    <row r="2824" spans="1:18" ht="14.25" customHeight="1" x14ac:dyDescent="0.35">
      <c r="A2824" t="s">
        <v>16163</v>
      </c>
      <c r="B2824" t="s">
        <v>16164</v>
      </c>
      <c r="C2824" t="s">
        <v>16211</v>
      </c>
      <c r="D2824" t="s">
        <v>7861</v>
      </c>
      <c r="E2824" t="s">
        <v>9392</v>
      </c>
      <c r="F2824">
        <v>0</v>
      </c>
      <c r="G2824" t="s">
        <v>16212</v>
      </c>
      <c r="H2824" t="s">
        <v>16213</v>
      </c>
      <c r="I2824">
        <v>50027</v>
      </c>
      <c r="J2824">
        <v>57968</v>
      </c>
      <c r="K2824">
        <v>635</v>
      </c>
      <c r="L2824" s="10">
        <v>1161</v>
      </c>
      <c r="M2824" s="10">
        <v>1168</v>
      </c>
      <c r="N2824" s="10">
        <v>1362</v>
      </c>
      <c r="O2824" s="10">
        <v>1786</v>
      </c>
      <c r="P2824" s="10">
        <v>1844</v>
      </c>
      <c r="Q2824" t="str">
        <f>VLOOKUP(I2824,'CoC Range'!A$2:B$4899,2,FALSE())</f>
        <v>VT-500</v>
      </c>
      <c r="R2824">
        <f>IF(VLOOKUP(Q2824,'CoC Range'!B$2:C$4899,2,FALSE())="",1,0.5)</f>
        <v>0.5</v>
      </c>
    </row>
    <row r="2825" spans="1:18" ht="14.25" customHeight="1" x14ac:dyDescent="0.35">
      <c r="A2825" t="s">
        <v>16214</v>
      </c>
      <c r="B2825" t="s">
        <v>16215</v>
      </c>
      <c r="C2825" t="s">
        <v>16216</v>
      </c>
      <c r="D2825" t="s">
        <v>7863</v>
      </c>
      <c r="F2825">
        <v>0</v>
      </c>
      <c r="G2825" t="s">
        <v>16217</v>
      </c>
      <c r="H2825" t="s">
        <v>16218</v>
      </c>
      <c r="I2825">
        <v>51001</v>
      </c>
      <c r="J2825">
        <v>33367</v>
      </c>
      <c r="K2825">
        <v>33367</v>
      </c>
      <c r="L2825" s="10">
        <v>740</v>
      </c>
      <c r="M2825" s="10">
        <v>856</v>
      </c>
      <c r="N2825" s="10">
        <v>1054</v>
      </c>
      <c r="O2825" s="10">
        <v>1367</v>
      </c>
      <c r="P2825" s="10">
        <v>1549</v>
      </c>
      <c r="Q2825" t="str">
        <f>VLOOKUP(I2825,'CoC Range'!A$2:B$4899,2,FALSE())</f>
        <v>VA-521</v>
      </c>
      <c r="R2825">
        <f>IF(VLOOKUP(Q2825,'CoC Range'!B$2:C$4899,2,FALSE())="",1,0.5)</f>
        <v>0.5</v>
      </c>
    </row>
    <row r="2826" spans="1:18" ht="14.25" customHeight="1" x14ac:dyDescent="0.35">
      <c r="A2826" t="s">
        <v>16214</v>
      </c>
      <c r="B2826" t="s">
        <v>16215</v>
      </c>
      <c r="C2826" t="s">
        <v>16219</v>
      </c>
      <c r="D2826" t="s">
        <v>7865</v>
      </c>
      <c r="F2826">
        <v>1</v>
      </c>
      <c r="G2826" t="s">
        <v>16220</v>
      </c>
      <c r="H2826" t="s">
        <v>16221</v>
      </c>
      <c r="I2826">
        <v>51003</v>
      </c>
      <c r="J2826">
        <v>112513</v>
      </c>
      <c r="K2826">
        <v>112513</v>
      </c>
      <c r="L2826" s="10">
        <v>1421</v>
      </c>
      <c r="M2826" s="10">
        <v>1602</v>
      </c>
      <c r="N2826" s="10">
        <v>1824</v>
      </c>
      <c r="O2826" s="10">
        <v>2218</v>
      </c>
      <c r="P2826" s="10">
        <v>2731</v>
      </c>
      <c r="Q2826" t="str">
        <f>VLOOKUP(I2826,'CoC Range'!A$2:B$4899,2,FALSE())</f>
        <v>VA-504</v>
      </c>
      <c r="R2826">
        <f>IF(VLOOKUP(Q2826,'CoC Range'!B$2:C$4899,2,FALSE())="",1,0.5)</f>
        <v>1</v>
      </c>
    </row>
    <row r="2827" spans="1:18" ht="14.25" customHeight="1" x14ac:dyDescent="0.35">
      <c r="A2827" t="s">
        <v>16214</v>
      </c>
      <c r="B2827" t="s">
        <v>16215</v>
      </c>
      <c r="C2827" t="s">
        <v>16222</v>
      </c>
      <c r="D2827" t="s">
        <v>6434</v>
      </c>
      <c r="F2827">
        <v>0</v>
      </c>
      <c r="G2827" t="s">
        <v>16223</v>
      </c>
      <c r="H2827" t="s">
        <v>16224</v>
      </c>
      <c r="I2827">
        <v>51005</v>
      </c>
      <c r="J2827">
        <v>15159</v>
      </c>
      <c r="K2827">
        <v>15159</v>
      </c>
      <c r="L2827" s="10">
        <v>773</v>
      </c>
      <c r="M2827" s="10">
        <v>778</v>
      </c>
      <c r="N2827" s="10">
        <v>914</v>
      </c>
      <c r="O2827" s="10">
        <v>1259</v>
      </c>
      <c r="P2827" s="10">
        <v>1358</v>
      </c>
      <c r="Q2827" t="str">
        <f>VLOOKUP(I2827,'CoC Range'!A$2:B$4899,2,FALSE())</f>
        <v>VA-502</v>
      </c>
      <c r="R2827">
        <f>IF(VLOOKUP(Q2827,'CoC Range'!B$2:C$4899,2,FALSE())="",1,0.5)</f>
        <v>1</v>
      </c>
    </row>
    <row r="2828" spans="1:18" ht="14.25" customHeight="1" x14ac:dyDescent="0.35">
      <c r="A2828" t="s">
        <v>16214</v>
      </c>
      <c r="B2828" t="s">
        <v>16215</v>
      </c>
      <c r="C2828" t="s">
        <v>16225</v>
      </c>
      <c r="D2828" t="s">
        <v>7868</v>
      </c>
      <c r="F2828">
        <v>1</v>
      </c>
      <c r="G2828" t="s">
        <v>16226</v>
      </c>
      <c r="H2828" t="s">
        <v>16227</v>
      </c>
      <c r="I2828">
        <v>51007</v>
      </c>
      <c r="J2828">
        <v>13309</v>
      </c>
      <c r="K2828">
        <v>13309</v>
      </c>
      <c r="L2828" s="10">
        <v>1442</v>
      </c>
      <c r="M2828" s="10">
        <v>1507</v>
      </c>
      <c r="N2828" s="10">
        <v>1655</v>
      </c>
      <c r="O2828" s="10">
        <v>2072</v>
      </c>
      <c r="P2828" s="10">
        <v>2553</v>
      </c>
      <c r="Q2828" t="str">
        <f>VLOOKUP(I2828,'CoC Range'!A$2:B$4899,2,FALSE())</f>
        <v>VA-521</v>
      </c>
      <c r="R2828">
        <f>IF(VLOOKUP(Q2828,'CoC Range'!B$2:C$4899,2,FALSE())="",1,0.5)</f>
        <v>0.5</v>
      </c>
    </row>
    <row r="2829" spans="1:18" ht="14.25" customHeight="1" x14ac:dyDescent="0.35">
      <c r="A2829" t="s">
        <v>16214</v>
      </c>
      <c r="B2829" t="s">
        <v>16215</v>
      </c>
      <c r="C2829" t="s">
        <v>16228</v>
      </c>
      <c r="D2829" t="s">
        <v>7870</v>
      </c>
      <c r="F2829">
        <v>1</v>
      </c>
      <c r="G2829" t="s">
        <v>16229</v>
      </c>
      <c r="H2829" t="s">
        <v>16230</v>
      </c>
      <c r="I2829">
        <v>51009</v>
      </c>
      <c r="J2829">
        <v>31426</v>
      </c>
      <c r="K2829">
        <v>31426</v>
      </c>
      <c r="L2829" s="10">
        <v>1027</v>
      </c>
      <c r="M2829" s="10">
        <v>1033</v>
      </c>
      <c r="N2829" s="10">
        <v>1187</v>
      </c>
      <c r="O2829" s="10">
        <v>1635</v>
      </c>
      <c r="P2829" s="10">
        <v>1750</v>
      </c>
      <c r="Q2829" t="str">
        <f>VLOOKUP(I2829,'CoC Range'!A$2:B$4899,2,FALSE())</f>
        <v>VA-508</v>
      </c>
      <c r="R2829">
        <f>IF(VLOOKUP(Q2829,'CoC Range'!B$2:C$4899,2,FALSE())="",1,0.5)</f>
        <v>1</v>
      </c>
    </row>
    <row r="2830" spans="1:18" ht="14.25" customHeight="1" x14ac:dyDescent="0.35">
      <c r="A2830" t="s">
        <v>16214</v>
      </c>
      <c r="B2830" t="s">
        <v>16215</v>
      </c>
      <c r="C2830" t="s">
        <v>16228</v>
      </c>
      <c r="D2830" t="s">
        <v>7872</v>
      </c>
      <c r="F2830">
        <v>1</v>
      </c>
      <c r="G2830" t="s">
        <v>16229</v>
      </c>
      <c r="H2830" t="s">
        <v>16231</v>
      </c>
      <c r="I2830">
        <v>51011</v>
      </c>
      <c r="J2830">
        <v>16253</v>
      </c>
      <c r="K2830">
        <v>16253</v>
      </c>
      <c r="L2830" s="10">
        <v>1027</v>
      </c>
      <c r="M2830" s="10">
        <v>1033</v>
      </c>
      <c r="N2830" s="10">
        <v>1187</v>
      </c>
      <c r="O2830" s="10">
        <v>1635</v>
      </c>
      <c r="P2830" s="10">
        <v>1750</v>
      </c>
      <c r="Q2830" t="str">
        <f>VLOOKUP(I2830,'CoC Range'!A$2:B$4899,2,FALSE())</f>
        <v>VA-508</v>
      </c>
      <c r="R2830">
        <f>IF(VLOOKUP(Q2830,'CoC Range'!B$2:C$4899,2,FALSE())="",1,0.5)</f>
        <v>1</v>
      </c>
    </row>
    <row r="2831" spans="1:18" ht="14.25" customHeight="1" x14ac:dyDescent="0.35">
      <c r="A2831" t="s">
        <v>16214</v>
      </c>
      <c r="B2831" t="s">
        <v>16215</v>
      </c>
      <c r="C2831" t="s">
        <v>9437</v>
      </c>
      <c r="D2831" t="s">
        <v>7874</v>
      </c>
      <c r="F2831">
        <v>1</v>
      </c>
      <c r="G2831" t="s">
        <v>9438</v>
      </c>
      <c r="H2831" t="s">
        <v>16232</v>
      </c>
      <c r="I2831">
        <v>51013</v>
      </c>
      <c r="J2831">
        <v>235845</v>
      </c>
      <c r="K2831">
        <v>235845</v>
      </c>
      <c r="L2831" s="10">
        <v>1953</v>
      </c>
      <c r="M2831" s="10">
        <v>2015</v>
      </c>
      <c r="N2831" s="10">
        <v>2246</v>
      </c>
      <c r="O2831" s="10">
        <v>2835</v>
      </c>
      <c r="P2831" s="10">
        <v>3332</v>
      </c>
      <c r="Q2831" t="str">
        <f>VLOOKUP(I2831,'CoC Range'!A$2:B$4899,2,FALSE())</f>
        <v>VA-600</v>
      </c>
      <c r="R2831">
        <f>IF(VLOOKUP(Q2831,'CoC Range'!B$2:C$4899,2,FALSE())="",1,0.5)</f>
        <v>1</v>
      </c>
    </row>
    <row r="2832" spans="1:18" ht="14.25" customHeight="1" x14ac:dyDescent="0.35">
      <c r="A2832" t="s">
        <v>16214</v>
      </c>
      <c r="B2832" t="s">
        <v>16215</v>
      </c>
      <c r="C2832" t="s">
        <v>16233</v>
      </c>
      <c r="D2832" t="s">
        <v>7876</v>
      </c>
      <c r="F2832">
        <v>1</v>
      </c>
      <c r="G2832" t="s">
        <v>16234</v>
      </c>
      <c r="H2832" t="s">
        <v>16235</v>
      </c>
      <c r="I2832">
        <v>51015</v>
      </c>
      <c r="J2832">
        <v>77433</v>
      </c>
      <c r="K2832">
        <v>77433</v>
      </c>
      <c r="L2832" s="10">
        <v>1088</v>
      </c>
      <c r="M2832" s="10">
        <v>1095</v>
      </c>
      <c r="N2832" s="10">
        <v>1261</v>
      </c>
      <c r="O2832" s="10">
        <v>1734</v>
      </c>
      <c r="P2832" s="10">
        <v>1941</v>
      </c>
      <c r="Q2832" t="str">
        <f>VLOOKUP(I2832,'CoC Range'!A$2:B$4899,2,FALSE())</f>
        <v>VA-521</v>
      </c>
      <c r="R2832">
        <f>IF(VLOOKUP(Q2832,'CoC Range'!B$2:C$4899,2,FALSE())="",1,0.5)</f>
        <v>0.5</v>
      </c>
    </row>
    <row r="2833" spans="1:18" ht="14.25" customHeight="1" x14ac:dyDescent="0.35">
      <c r="A2833" t="s">
        <v>16214</v>
      </c>
      <c r="B2833" t="s">
        <v>16215</v>
      </c>
      <c r="C2833" t="s">
        <v>16236</v>
      </c>
      <c r="D2833" t="s">
        <v>5024</v>
      </c>
      <c r="F2833">
        <v>0</v>
      </c>
      <c r="G2833" t="s">
        <v>16237</v>
      </c>
      <c r="H2833" t="s">
        <v>16238</v>
      </c>
      <c r="I2833">
        <v>51017</v>
      </c>
      <c r="J2833">
        <v>4177</v>
      </c>
      <c r="K2833">
        <v>4177</v>
      </c>
      <c r="L2833" s="10">
        <v>796</v>
      </c>
      <c r="M2833" s="10">
        <v>801</v>
      </c>
      <c r="N2833" s="10">
        <v>977</v>
      </c>
      <c r="O2833" s="10">
        <v>1171</v>
      </c>
      <c r="P2833" s="10">
        <v>1528</v>
      </c>
      <c r="Q2833" t="str">
        <f>VLOOKUP(I2833,'CoC Range'!A$2:B$4899,2,FALSE())</f>
        <v>VA-521</v>
      </c>
      <c r="R2833">
        <f>IF(VLOOKUP(Q2833,'CoC Range'!B$2:C$4899,2,FALSE())="",1,0.5)</f>
        <v>0.5</v>
      </c>
    </row>
    <row r="2834" spans="1:18" ht="14.25" customHeight="1" x14ac:dyDescent="0.35">
      <c r="A2834" t="s">
        <v>16214</v>
      </c>
      <c r="B2834" t="s">
        <v>16215</v>
      </c>
      <c r="C2834" t="s">
        <v>16228</v>
      </c>
      <c r="D2834" t="s">
        <v>6980</v>
      </c>
      <c r="F2834">
        <v>1</v>
      </c>
      <c r="G2834" t="s">
        <v>16229</v>
      </c>
      <c r="H2834" t="s">
        <v>16239</v>
      </c>
      <c r="I2834">
        <v>51019</v>
      </c>
      <c r="J2834">
        <v>79761</v>
      </c>
      <c r="K2834">
        <v>79761</v>
      </c>
      <c r="L2834" s="10">
        <v>1027</v>
      </c>
      <c r="M2834" s="10">
        <v>1033</v>
      </c>
      <c r="N2834" s="10">
        <v>1187</v>
      </c>
      <c r="O2834" s="10">
        <v>1635</v>
      </c>
      <c r="P2834" s="10">
        <v>1750</v>
      </c>
      <c r="Q2834" t="str">
        <f>VLOOKUP(I2834,'CoC Range'!A$2:B$4899,2,FALSE())</f>
        <v>VA-508</v>
      </c>
      <c r="R2834">
        <f>IF(VLOOKUP(Q2834,'CoC Range'!B$2:C$4899,2,FALSE())="",1,0.5)</f>
        <v>1</v>
      </c>
    </row>
    <row r="2835" spans="1:18" ht="14.25" customHeight="1" x14ac:dyDescent="0.35">
      <c r="A2835" t="s">
        <v>16214</v>
      </c>
      <c r="B2835" t="s">
        <v>16215</v>
      </c>
      <c r="C2835" t="s">
        <v>16240</v>
      </c>
      <c r="D2835" t="s">
        <v>7880</v>
      </c>
      <c r="F2835">
        <v>0</v>
      </c>
      <c r="G2835" t="s">
        <v>16241</v>
      </c>
      <c r="H2835" t="s">
        <v>16242</v>
      </c>
      <c r="I2835">
        <v>51021</v>
      </c>
      <c r="J2835">
        <v>6241</v>
      </c>
      <c r="K2835">
        <v>6241</v>
      </c>
      <c r="L2835" s="10">
        <v>745</v>
      </c>
      <c r="M2835" s="10">
        <v>749</v>
      </c>
      <c r="N2835" s="10">
        <v>914</v>
      </c>
      <c r="O2835" s="10">
        <v>1271</v>
      </c>
      <c r="P2835" s="10">
        <v>1429</v>
      </c>
      <c r="Q2835" t="str">
        <f>VLOOKUP(I2835,'CoC Range'!A$2:B$4899,2,FALSE())</f>
        <v>VA-521</v>
      </c>
      <c r="R2835">
        <f>IF(VLOOKUP(Q2835,'CoC Range'!B$2:C$4899,2,FALSE())="",1,0.5)</f>
        <v>0.5</v>
      </c>
    </row>
    <row r="2836" spans="1:18" ht="14.25" customHeight="1" x14ac:dyDescent="0.35">
      <c r="A2836" t="s">
        <v>16214</v>
      </c>
      <c r="B2836" t="s">
        <v>16215</v>
      </c>
      <c r="C2836" t="s">
        <v>16243</v>
      </c>
      <c r="D2836" t="s">
        <v>7882</v>
      </c>
      <c r="F2836">
        <v>1</v>
      </c>
      <c r="G2836" t="s">
        <v>16244</v>
      </c>
      <c r="H2836" t="s">
        <v>16245</v>
      </c>
      <c r="I2836">
        <v>51023</v>
      </c>
      <c r="J2836">
        <v>33734</v>
      </c>
      <c r="K2836">
        <v>33734</v>
      </c>
      <c r="L2836" s="10">
        <v>1004</v>
      </c>
      <c r="M2836" s="10">
        <v>1053</v>
      </c>
      <c r="N2836" s="10">
        <v>1254</v>
      </c>
      <c r="O2836" s="10">
        <v>1743</v>
      </c>
      <c r="P2836" s="10">
        <v>2104</v>
      </c>
      <c r="Q2836" t="str">
        <f>VLOOKUP(I2836,'CoC Range'!A$2:B$4899,2,FALSE())</f>
        <v>VA-502</v>
      </c>
      <c r="R2836">
        <f>IF(VLOOKUP(Q2836,'CoC Range'!B$2:C$4899,2,FALSE())="",1,0.5)</f>
        <v>1</v>
      </c>
    </row>
    <row r="2837" spans="1:18" ht="14.25" customHeight="1" x14ac:dyDescent="0.35">
      <c r="A2837" t="s">
        <v>16214</v>
      </c>
      <c r="B2837" t="s">
        <v>16215</v>
      </c>
      <c r="C2837" t="s">
        <v>16246</v>
      </c>
      <c r="D2837" t="s">
        <v>6448</v>
      </c>
      <c r="F2837">
        <v>0</v>
      </c>
      <c r="G2837" t="s">
        <v>16247</v>
      </c>
      <c r="H2837" t="s">
        <v>16248</v>
      </c>
      <c r="I2837">
        <v>51025</v>
      </c>
      <c r="J2837">
        <v>15965</v>
      </c>
      <c r="K2837">
        <v>15965</v>
      </c>
      <c r="L2837" s="10">
        <v>745</v>
      </c>
      <c r="M2837" s="10">
        <v>749</v>
      </c>
      <c r="N2837" s="10">
        <v>914</v>
      </c>
      <c r="O2837" s="10">
        <v>1271</v>
      </c>
      <c r="P2837" s="10">
        <v>1389</v>
      </c>
      <c r="Q2837" t="str">
        <f>VLOOKUP(I2837,'CoC Range'!A$2:B$4899,2,FALSE())</f>
        <v>VA-521</v>
      </c>
      <c r="R2837">
        <f>IF(VLOOKUP(Q2837,'CoC Range'!B$2:C$4899,2,FALSE())="",1,0.5)</f>
        <v>0.5</v>
      </c>
    </row>
    <row r="2838" spans="1:18" ht="14.25" customHeight="1" x14ac:dyDescent="0.35">
      <c r="A2838" t="s">
        <v>16214</v>
      </c>
      <c r="B2838" t="s">
        <v>16215</v>
      </c>
      <c r="C2838" t="s">
        <v>16249</v>
      </c>
      <c r="D2838" t="s">
        <v>4716</v>
      </c>
      <c r="F2838">
        <v>0</v>
      </c>
      <c r="G2838" t="s">
        <v>16250</v>
      </c>
      <c r="H2838" t="s">
        <v>16251</v>
      </c>
      <c r="I2838">
        <v>51027</v>
      </c>
      <c r="J2838">
        <v>20246</v>
      </c>
      <c r="K2838">
        <v>20246</v>
      </c>
      <c r="L2838" s="10">
        <v>792</v>
      </c>
      <c r="M2838" s="10">
        <v>834</v>
      </c>
      <c r="N2838" s="10">
        <v>914</v>
      </c>
      <c r="O2838" s="10">
        <v>1271</v>
      </c>
      <c r="P2838" s="10">
        <v>1494</v>
      </c>
      <c r="Q2838" t="str">
        <f>VLOOKUP(I2838,'CoC Range'!A$2:B$4899,2,FALSE())</f>
        <v>VA-521</v>
      </c>
      <c r="R2838">
        <f>IF(VLOOKUP(Q2838,'CoC Range'!B$2:C$4899,2,FALSE())="",1,0.5)</f>
        <v>0.5</v>
      </c>
    </row>
    <row r="2839" spans="1:18" ht="14.25" customHeight="1" x14ac:dyDescent="0.35">
      <c r="A2839" t="s">
        <v>16214</v>
      </c>
      <c r="B2839" t="s">
        <v>16215</v>
      </c>
      <c r="C2839" t="s">
        <v>16252</v>
      </c>
      <c r="D2839" t="s">
        <v>7886</v>
      </c>
      <c r="F2839">
        <v>0</v>
      </c>
      <c r="G2839" t="s">
        <v>16253</v>
      </c>
      <c r="H2839" t="s">
        <v>16254</v>
      </c>
      <c r="I2839">
        <v>51029</v>
      </c>
      <c r="J2839">
        <v>16869</v>
      </c>
      <c r="K2839">
        <v>16869</v>
      </c>
      <c r="L2839" s="10">
        <v>830</v>
      </c>
      <c r="M2839" s="10">
        <v>875</v>
      </c>
      <c r="N2839" s="10">
        <v>959</v>
      </c>
      <c r="O2839" s="10">
        <v>1266</v>
      </c>
      <c r="P2839" s="10">
        <v>1419</v>
      </c>
      <c r="Q2839" t="str">
        <f>VLOOKUP(I2839,'CoC Range'!A$2:B$4899,2,FALSE())</f>
        <v>VA-521</v>
      </c>
      <c r="R2839">
        <f>IF(VLOOKUP(Q2839,'CoC Range'!B$2:C$4899,2,FALSE())="",1,0.5)</f>
        <v>0.5</v>
      </c>
    </row>
    <row r="2840" spans="1:18" ht="14.25" customHeight="1" x14ac:dyDescent="0.35">
      <c r="A2840" t="s">
        <v>16214</v>
      </c>
      <c r="B2840" t="s">
        <v>16215</v>
      </c>
      <c r="C2840" t="s">
        <v>16228</v>
      </c>
      <c r="D2840" t="s">
        <v>5047</v>
      </c>
      <c r="F2840">
        <v>1</v>
      </c>
      <c r="G2840" t="s">
        <v>16229</v>
      </c>
      <c r="H2840" t="s">
        <v>16255</v>
      </c>
      <c r="I2840">
        <v>51031</v>
      </c>
      <c r="J2840">
        <v>55518</v>
      </c>
      <c r="K2840">
        <v>55518</v>
      </c>
      <c r="L2840" s="10">
        <v>1027</v>
      </c>
      <c r="M2840" s="10">
        <v>1033</v>
      </c>
      <c r="N2840" s="10">
        <v>1187</v>
      </c>
      <c r="O2840" s="10">
        <v>1635</v>
      </c>
      <c r="P2840" s="10">
        <v>1750</v>
      </c>
      <c r="Q2840" t="str">
        <f>VLOOKUP(I2840,'CoC Range'!A$2:B$4899,2,FALSE())</f>
        <v>VA-508</v>
      </c>
      <c r="R2840">
        <f>IF(VLOOKUP(Q2840,'CoC Range'!B$2:C$4899,2,FALSE())="",1,0.5)</f>
        <v>1</v>
      </c>
    </row>
    <row r="2841" spans="1:18" ht="14.25" customHeight="1" x14ac:dyDescent="0.35">
      <c r="A2841" t="s">
        <v>16214</v>
      </c>
      <c r="B2841" t="s">
        <v>16215</v>
      </c>
      <c r="C2841" t="s">
        <v>16256</v>
      </c>
      <c r="D2841" t="s">
        <v>5354</v>
      </c>
      <c r="F2841">
        <v>0</v>
      </c>
      <c r="G2841" t="s">
        <v>16257</v>
      </c>
      <c r="H2841" t="s">
        <v>16258</v>
      </c>
      <c r="I2841">
        <v>51033</v>
      </c>
      <c r="J2841">
        <v>31181</v>
      </c>
      <c r="K2841">
        <v>31181</v>
      </c>
      <c r="L2841" s="10">
        <v>859</v>
      </c>
      <c r="M2841" s="10">
        <v>1021</v>
      </c>
      <c r="N2841" s="10">
        <v>1246</v>
      </c>
      <c r="O2841" s="10">
        <v>1733</v>
      </c>
      <c r="P2841" s="10">
        <v>2090</v>
      </c>
      <c r="Q2841" t="str">
        <f>VLOOKUP(I2841,'CoC Range'!A$2:B$4899,2,FALSE())</f>
        <v>VA-514</v>
      </c>
      <c r="R2841">
        <f>IF(VLOOKUP(Q2841,'CoC Range'!B$2:C$4899,2,FALSE())="",1,0.5)</f>
        <v>1</v>
      </c>
    </row>
    <row r="2842" spans="1:18" ht="14.25" customHeight="1" x14ac:dyDescent="0.35">
      <c r="A2842" t="s">
        <v>16214</v>
      </c>
      <c r="B2842" t="s">
        <v>16215</v>
      </c>
      <c r="C2842" t="s">
        <v>16259</v>
      </c>
      <c r="D2842" t="s">
        <v>3564</v>
      </c>
      <c r="F2842">
        <v>0</v>
      </c>
      <c r="G2842" t="s">
        <v>16260</v>
      </c>
      <c r="H2842" t="s">
        <v>16261</v>
      </c>
      <c r="I2842">
        <v>51035</v>
      </c>
      <c r="J2842">
        <v>29126</v>
      </c>
      <c r="K2842">
        <v>29126</v>
      </c>
      <c r="L2842" s="10">
        <v>765</v>
      </c>
      <c r="M2842" s="10">
        <v>770</v>
      </c>
      <c r="N2842" s="10">
        <v>914</v>
      </c>
      <c r="O2842" s="10">
        <v>1271</v>
      </c>
      <c r="P2842" s="10">
        <v>1481</v>
      </c>
      <c r="Q2842" t="str">
        <f>VLOOKUP(I2842,'CoC Range'!A$2:B$4899,2,FALSE())</f>
        <v>VA-521</v>
      </c>
      <c r="R2842">
        <f>IF(VLOOKUP(Q2842,'CoC Range'!B$2:C$4899,2,FALSE())="",1,0.5)</f>
        <v>0.5</v>
      </c>
    </row>
    <row r="2843" spans="1:18" ht="14.25" customHeight="1" x14ac:dyDescent="0.35">
      <c r="A2843" t="s">
        <v>16214</v>
      </c>
      <c r="B2843" t="s">
        <v>16215</v>
      </c>
      <c r="C2843" t="s">
        <v>16225</v>
      </c>
      <c r="D2843" t="s">
        <v>7891</v>
      </c>
      <c r="F2843">
        <v>1</v>
      </c>
      <c r="G2843" t="s">
        <v>16226</v>
      </c>
      <c r="H2843" t="s">
        <v>16262</v>
      </c>
      <c r="I2843">
        <v>51036</v>
      </c>
      <c r="J2843">
        <v>6760</v>
      </c>
      <c r="K2843">
        <v>6760</v>
      </c>
      <c r="L2843" s="10">
        <v>1442</v>
      </c>
      <c r="M2843" s="10">
        <v>1507</v>
      </c>
      <c r="N2843" s="10">
        <v>1655</v>
      </c>
      <c r="O2843" s="10">
        <v>2072</v>
      </c>
      <c r="P2843" s="10">
        <v>2553</v>
      </c>
      <c r="Q2843" t="str">
        <f>VLOOKUP(I2843,'CoC Range'!A$2:B$4899,2,FALSE())</f>
        <v>VA-500</v>
      </c>
      <c r="R2843">
        <f>IF(VLOOKUP(Q2843,'CoC Range'!B$2:C$4899,2,FALSE())="",1,0.5)</f>
        <v>0.5</v>
      </c>
    </row>
    <row r="2844" spans="1:18" ht="14.25" customHeight="1" x14ac:dyDescent="0.35">
      <c r="A2844" t="s">
        <v>16214</v>
      </c>
      <c r="B2844" t="s">
        <v>16215</v>
      </c>
      <c r="C2844" t="s">
        <v>16263</v>
      </c>
      <c r="D2844" t="s">
        <v>3955</v>
      </c>
      <c r="F2844">
        <v>0</v>
      </c>
      <c r="G2844" t="s">
        <v>16264</v>
      </c>
      <c r="H2844" t="s">
        <v>16265</v>
      </c>
      <c r="I2844">
        <v>51037</v>
      </c>
      <c r="J2844">
        <v>11563</v>
      </c>
      <c r="K2844">
        <v>11563</v>
      </c>
      <c r="L2844" s="10">
        <v>692</v>
      </c>
      <c r="M2844" s="10">
        <v>697</v>
      </c>
      <c r="N2844" s="10">
        <v>914</v>
      </c>
      <c r="O2844" s="10">
        <v>1146</v>
      </c>
      <c r="P2844" s="10">
        <v>1533</v>
      </c>
      <c r="Q2844" t="str">
        <f>VLOOKUP(I2844,'CoC Range'!A$2:B$4899,2,FALSE())</f>
        <v>VA-521</v>
      </c>
      <c r="R2844">
        <f>IF(VLOOKUP(Q2844,'CoC Range'!B$2:C$4899,2,FALSE())="",1,0.5)</f>
        <v>0.5</v>
      </c>
    </row>
    <row r="2845" spans="1:18" ht="14.25" customHeight="1" x14ac:dyDescent="0.35">
      <c r="A2845" t="s">
        <v>16214</v>
      </c>
      <c r="B2845" t="s">
        <v>16215</v>
      </c>
      <c r="C2845" t="s">
        <v>16225</v>
      </c>
      <c r="D2845" t="s">
        <v>7100</v>
      </c>
      <c r="F2845">
        <v>1</v>
      </c>
      <c r="G2845" t="s">
        <v>16226</v>
      </c>
      <c r="H2845" t="s">
        <v>16266</v>
      </c>
      <c r="I2845">
        <v>51041</v>
      </c>
      <c r="J2845">
        <v>366019</v>
      </c>
      <c r="K2845">
        <v>366019</v>
      </c>
      <c r="L2845" s="10">
        <v>1442</v>
      </c>
      <c r="M2845" s="10">
        <v>1507</v>
      </c>
      <c r="N2845" s="10">
        <v>1655</v>
      </c>
      <c r="O2845" s="10">
        <v>2072</v>
      </c>
      <c r="P2845" s="10">
        <v>2553</v>
      </c>
      <c r="Q2845" t="str">
        <f>VLOOKUP(I2845,'CoC Range'!A$2:B$4899,2,FALSE())</f>
        <v>VA-500</v>
      </c>
      <c r="R2845">
        <f>IF(VLOOKUP(Q2845,'CoC Range'!B$2:C$4899,2,FALSE())="",1,0.5)</f>
        <v>0.5</v>
      </c>
    </row>
    <row r="2846" spans="1:18" ht="14.25" customHeight="1" x14ac:dyDescent="0.35">
      <c r="A2846" t="s">
        <v>16214</v>
      </c>
      <c r="B2846" t="s">
        <v>16215</v>
      </c>
      <c r="C2846" t="s">
        <v>9437</v>
      </c>
      <c r="D2846" t="s">
        <v>3351</v>
      </c>
      <c r="F2846">
        <v>1</v>
      </c>
      <c r="G2846" t="s">
        <v>9438</v>
      </c>
      <c r="H2846" t="s">
        <v>16267</v>
      </c>
      <c r="I2846">
        <v>51043</v>
      </c>
      <c r="J2846">
        <v>14882</v>
      </c>
      <c r="K2846">
        <v>14882</v>
      </c>
      <c r="L2846" s="10">
        <v>1953</v>
      </c>
      <c r="M2846" s="10">
        <v>2015</v>
      </c>
      <c r="N2846" s="10">
        <v>2246</v>
      </c>
      <c r="O2846" s="10">
        <v>2835</v>
      </c>
      <c r="P2846" s="10">
        <v>3332</v>
      </c>
      <c r="Q2846" t="str">
        <f>VLOOKUP(I2846,'CoC Range'!A$2:B$4899,2,FALSE())</f>
        <v>VA-513</v>
      </c>
      <c r="R2846">
        <f>IF(VLOOKUP(Q2846,'CoC Range'!B$2:C$4899,2,FALSE())="",1,0.5)</f>
        <v>1</v>
      </c>
    </row>
    <row r="2847" spans="1:18" ht="14.25" customHeight="1" x14ac:dyDescent="0.35">
      <c r="A2847" t="s">
        <v>16214</v>
      </c>
      <c r="B2847" t="s">
        <v>16215</v>
      </c>
      <c r="C2847" t="s">
        <v>16243</v>
      </c>
      <c r="D2847" t="s">
        <v>6829</v>
      </c>
      <c r="F2847">
        <v>1</v>
      </c>
      <c r="G2847" t="s">
        <v>16244</v>
      </c>
      <c r="H2847" t="s">
        <v>16268</v>
      </c>
      <c r="I2847">
        <v>51045</v>
      </c>
      <c r="J2847">
        <v>4898</v>
      </c>
      <c r="K2847">
        <v>4898</v>
      </c>
      <c r="L2847" s="10">
        <v>1004</v>
      </c>
      <c r="M2847" s="10">
        <v>1053</v>
      </c>
      <c r="N2847" s="10">
        <v>1254</v>
      </c>
      <c r="O2847" s="10">
        <v>1743</v>
      </c>
      <c r="P2847" s="10">
        <v>2104</v>
      </c>
      <c r="Q2847" t="str">
        <f>VLOOKUP(I2847,'CoC Range'!A$2:B$4899,2,FALSE())</f>
        <v>VA-502</v>
      </c>
      <c r="R2847">
        <f>IF(VLOOKUP(Q2847,'CoC Range'!B$2:C$4899,2,FALSE())="",1,0.5)</f>
        <v>1</v>
      </c>
    </row>
    <row r="2848" spans="1:18" ht="14.25" customHeight="1" x14ac:dyDescent="0.35">
      <c r="A2848" t="s">
        <v>16214</v>
      </c>
      <c r="B2848" t="s">
        <v>16215</v>
      </c>
      <c r="C2848" t="s">
        <v>16269</v>
      </c>
      <c r="D2848" t="s">
        <v>7897</v>
      </c>
      <c r="F2848">
        <v>1</v>
      </c>
      <c r="G2848" t="s">
        <v>16270</v>
      </c>
      <c r="H2848" t="s">
        <v>16271</v>
      </c>
      <c r="I2848">
        <v>51047</v>
      </c>
      <c r="J2848">
        <v>52822</v>
      </c>
      <c r="K2848">
        <v>52822</v>
      </c>
      <c r="L2848" s="10">
        <v>1149</v>
      </c>
      <c r="M2848" s="10">
        <v>1170</v>
      </c>
      <c r="N2848" s="10">
        <v>1423</v>
      </c>
      <c r="O2848" s="10">
        <v>1978</v>
      </c>
      <c r="P2848" s="10">
        <v>2007</v>
      </c>
      <c r="Q2848" t="str">
        <f>VLOOKUP(I2848,'CoC Range'!A$2:B$4899,2,FALSE())</f>
        <v>VA-521</v>
      </c>
      <c r="R2848">
        <f>IF(VLOOKUP(Q2848,'CoC Range'!B$2:C$4899,2,FALSE())="",1,0.5)</f>
        <v>0.5</v>
      </c>
    </row>
    <row r="2849" spans="1:18" ht="14.25" customHeight="1" x14ac:dyDescent="0.35">
      <c r="A2849" t="s">
        <v>16214</v>
      </c>
      <c r="B2849" t="s">
        <v>16215</v>
      </c>
      <c r="C2849" t="s">
        <v>16272</v>
      </c>
      <c r="D2849" t="s">
        <v>4438</v>
      </c>
      <c r="F2849">
        <v>0</v>
      </c>
      <c r="G2849" t="s">
        <v>16273</v>
      </c>
      <c r="H2849" t="s">
        <v>16274</v>
      </c>
      <c r="I2849">
        <v>51049</v>
      </c>
      <c r="J2849">
        <v>9697</v>
      </c>
      <c r="K2849">
        <v>9697</v>
      </c>
      <c r="L2849" s="10">
        <v>812</v>
      </c>
      <c r="M2849" s="10">
        <v>817</v>
      </c>
      <c r="N2849" s="10">
        <v>997</v>
      </c>
      <c r="O2849" s="10">
        <v>1195</v>
      </c>
      <c r="P2849" s="10">
        <v>1673</v>
      </c>
      <c r="Q2849" t="str">
        <f>VLOOKUP(I2849,'CoC Range'!A$2:B$4899,2,FALSE())</f>
        <v>VA-521</v>
      </c>
      <c r="R2849">
        <f>IF(VLOOKUP(Q2849,'CoC Range'!B$2:C$4899,2,FALSE())="",1,0.5)</f>
        <v>0.5</v>
      </c>
    </row>
    <row r="2850" spans="1:18" ht="14.25" customHeight="1" x14ac:dyDescent="0.35">
      <c r="A2850" t="s">
        <v>16214</v>
      </c>
      <c r="B2850" t="s">
        <v>16215</v>
      </c>
      <c r="C2850" t="s">
        <v>16275</v>
      </c>
      <c r="D2850" t="s">
        <v>7900</v>
      </c>
      <c r="F2850">
        <v>0</v>
      </c>
      <c r="G2850" t="s">
        <v>16276</v>
      </c>
      <c r="H2850" t="s">
        <v>16277</v>
      </c>
      <c r="I2850">
        <v>51051</v>
      </c>
      <c r="J2850">
        <v>14089</v>
      </c>
      <c r="K2850">
        <v>14089</v>
      </c>
      <c r="L2850" s="10">
        <v>745</v>
      </c>
      <c r="M2850" s="10">
        <v>749</v>
      </c>
      <c r="N2850" s="10">
        <v>914</v>
      </c>
      <c r="O2850" s="10">
        <v>1096</v>
      </c>
      <c r="P2850" s="10">
        <v>1346</v>
      </c>
      <c r="Q2850" t="str">
        <f>VLOOKUP(I2850,'CoC Range'!A$2:B$4899,2,FALSE())</f>
        <v>VA-521</v>
      </c>
      <c r="R2850">
        <f>IF(VLOOKUP(Q2850,'CoC Range'!B$2:C$4899,2,FALSE())="",1,0.5)</f>
        <v>0.5</v>
      </c>
    </row>
    <row r="2851" spans="1:18" ht="14.25" customHeight="1" x14ac:dyDescent="0.35">
      <c r="A2851" t="s">
        <v>16214</v>
      </c>
      <c r="B2851" t="s">
        <v>16215</v>
      </c>
      <c r="C2851" t="s">
        <v>16225</v>
      </c>
      <c r="D2851" t="s">
        <v>7902</v>
      </c>
      <c r="F2851">
        <v>1</v>
      </c>
      <c r="G2851" t="s">
        <v>16226</v>
      </c>
      <c r="H2851" t="s">
        <v>16278</v>
      </c>
      <c r="I2851">
        <v>51053</v>
      </c>
      <c r="J2851">
        <v>28057</v>
      </c>
      <c r="K2851">
        <v>28057</v>
      </c>
      <c r="L2851" s="10">
        <v>1442</v>
      </c>
      <c r="M2851" s="10">
        <v>1507</v>
      </c>
      <c r="N2851" s="10">
        <v>1655</v>
      </c>
      <c r="O2851" s="10">
        <v>2072</v>
      </c>
      <c r="P2851" s="10">
        <v>2553</v>
      </c>
      <c r="Q2851" t="str">
        <f>VLOOKUP(I2851,'CoC Range'!A$2:B$4899,2,FALSE())</f>
        <v>VA-521</v>
      </c>
      <c r="R2851">
        <f>IF(VLOOKUP(Q2851,'CoC Range'!B$2:C$4899,2,FALSE())="",1,0.5)</f>
        <v>0.5</v>
      </c>
    </row>
    <row r="2852" spans="1:18" ht="14.25" customHeight="1" x14ac:dyDescent="0.35">
      <c r="A2852" t="s">
        <v>16214</v>
      </c>
      <c r="B2852" t="s">
        <v>16215</v>
      </c>
      <c r="C2852" t="s">
        <v>16279</v>
      </c>
      <c r="D2852" t="s">
        <v>5395</v>
      </c>
      <c r="F2852">
        <v>0</v>
      </c>
      <c r="G2852" t="s">
        <v>16280</v>
      </c>
      <c r="H2852" t="s">
        <v>16281</v>
      </c>
      <c r="I2852">
        <v>51057</v>
      </c>
      <c r="J2852">
        <v>10602</v>
      </c>
      <c r="K2852">
        <v>10602</v>
      </c>
      <c r="L2852" s="10">
        <v>907</v>
      </c>
      <c r="M2852" s="10">
        <v>912</v>
      </c>
      <c r="N2852" s="10">
        <v>1113</v>
      </c>
      <c r="O2852" s="10">
        <v>1341</v>
      </c>
      <c r="P2852" s="10">
        <v>1556</v>
      </c>
      <c r="Q2852" t="str">
        <f>VLOOKUP(I2852,'CoC Range'!A$2:B$4899,2,FALSE())</f>
        <v>VA-521</v>
      </c>
      <c r="R2852">
        <f>IF(VLOOKUP(Q2852,'CoC Range'!B$2:C$4899,2,FALSE())="",1,0.5)</f>
        <v>0.5</v>
      </c>
    </row>
    <row r="2853" spans="1:18" ht="14.25" customHeight="1" x14ac:dyDescent="0.35">
      <c r="A2853" t="s">
        <v>16214</v>
      </c>
      <c r="B2853" t="s">
        <v>16215</v>
      </c>
      <c r="C2853" t="s">
        <v>9437</v>
      </c>
      <c r="D2853" t="s">
        <v>7905</v>
      </c>
      <c r="F2853">
        <v>1</v>
      </c>
      <c r="G2853" t="s">
        <v>9438</v>
      </c>
      <c r="H2853" t="s">
        <v>16282</v>
      </c>
      <c r="I2853">
        <v>51059</v>
      </c>
      <c r="J2853">
        <v>1145354</v>
      </c>
      <c r="K2853">
        <v>1145354</v>
      </c>
      <c r="L2853" s="10">
        <v>1953</v>
      </c>
      <c r="M2853" s="10">
        <v>2015</v>
      </c>
      <c r="N2853" s="10">
        <v>2246</v>
      </c>
      <c r="O2853" s="10">
        <v>2835</v>
      </c>
      <c r="P2853" s="10">
        <v>3332</v>
      </c>
      <c r="Q2853" t="str">
        <f>VLOOKUP(I2853,'CoC Range'!A$2:B$4899,2,FALSE())</f>
        <v>VA-601</v>
      </c>
      <c r="R2853">
        <f>IF(VLOOKUP(Q2853,'CoC Range'!B$2:C$4899,2,FALSE())="",1,0.5)</f>
        <v>1</v>
      </c>
    </row>
    <row r="2854" spans="1:18" ht="14.25" customHeight="1" x14ac:dyDescent="0.35">
      <c r="A2854" t="s">
        <v>16214</v>
      </c>
      <c r="B2854" t="s">
        <v>16215</v>
      </c>
      <c r="C2854" t="s">
        <v>9437</v>
      </c>
      <c r="D2854" t="s">
        <v>7907</v>
      </c>
      <c r="F2854">
        <v>1</v>
      </c>
      <c r="G2854" t="s">
        <v>9438</v>
      </c>
      <c r="H2854" t="s">
        <v>16283</v>
      </c>
      <c r="I2854">
        <v>51061</v>
      </c>
      <c r="J2854">
        <v>73290</v>
      </c>
      <c r="K2854">
        <v>73290</v>
      </c>
      <c r="L2854" s="10">
        <v>1953</v>
      </c>
      <c r="M2854" s="10">
        <v>2015</v>
      </c>
      <c r="N2854" s="10">
        <v>2246</v>
      </c>
      <c r="O2854" s="10">
        <v>2835</v>
      </c>
      <c r="P2854" s="10">
        <v>3332</v>
      </c>
      <c r="Q2854" t="str">
        <f>VLOOKUP(I2854,'CoC Range'!A$2:B$4899,2,FALSE())</f>
        <v>VA-521</v>
      </c>
      <c r="R2854">
        <f>IF(VLOOKUP(Q2854,'CoC Range'!B$2:C$4899,2,FALSE())="",1,0.5)</f>
        <v>0.5</v>
      </c>
    </row>
    <row r="2855" spans="1:18" ht="14.25" customHeight="1" x14ac:dyDescent="0.35">
      <c r="A2855" t="s">
        <v>16214</v>
      </c>
      <c r="B2855" t="s">
        <v>16215</v>
      </c>
      <c r="C2855" t="s">
        <v>16284</v>
      </c>
      <c r="D2855" t="s">
        <v>4155</v>
      </c>
      <c r="F2855">
        <v>1</v>
      </c>
      <c r="G2855" t="s">
        <v>16285</v>
      </c>
      <c r="H2855" t="s">
        <v>16286</v>
      </c>
      <c r="I2855">
        <v>51063</v>
      </c>
      <c r="J2855">
        <v>15532</v>
      </c>
      <c r="K2855">
        <v>15532</v>
      </c>
      <c r="L2855" s="10">
        <v>830</v>
      </c>
      <c r="M2855" s="10">
        <v>834</v>
      </c>
      <c r="N2855" s="10">
        <v>1094</v>
      </c>
      <c r="O2855" s="10">
        <v>1312</v>
      </c>
      <c r="P2855" s="10">
        <v>1448</v>
      </c>
      <c r="Q2855" t="str">
        <f>VLOOKUP(I2855,'CoC Range'!A$2:B$4899,2,FALSE())</f>
        <v>VA-521</v>
      </c>
      <c r="R2855">
        <f>IF(VLOOKUP(Q2855,'CoC Range'!B$2:C$4899,2,FALSE())="",1,0.5)</f>
        <v>0.5</v>
      </c>
    </row>
    <row r="2856" spans="1:18" ht="14.25" customHeight="1" x14ac:dyDescent="0.35">
      <c r="A2856" t="s">
        <v>16214</v>
      </c>
      <c r="B2856" t="s">
        <v>16215</v>
      </c>
      <c r="C2856" t="s">
        <v>16219</v>
      </c>
      <c r="D2856" t="s">
        <v>7910</v>
      </c>
      <c r="F2856">
        <v>1</v>
      </c>
      <c r="G2856" t="s">
        <v>16220</v>
      </c>
      <c r="H2856" t="s">
        <v>16287</v>
      </c>
      <c r="I2856">
        <v>51065</v>
      </c>
      <c r="J2856">
        <v>27442</v>
      </c>
      <c r="K2856">
        <v>27442</v>
      </c>
      <c r="L2856" s="10">
        <v>1421</v>
      </c>
      <c r="M2856" s="10">
        <v>1602</v>
      </c>
      <c r="N2856" s="10">
        <v>1824</v>
      </c>
      <c r="O2856" s="10">
        <v>2218</v>
      </c>
      <c r="P2856" s="10">
        <v>2731</v>
      </c>
      <c r="Q2856" t="str">
        <f>VLOOKUP(I2856,'CoC Range'!A$2:B$4899,2,FALSE())</f>
        <v>VA-504</v>
      </c>
      <c r="R2856">
        <f>IF(VLOOKUP(Q2856,'CoC Range'!B$2:C$4899,2,FALSE())="",1,0.5)</f>
        <v>1</v>
      </c>
    </row>
    <row r="2857" spans="1:18" ht="14.25" customHeight="1" x14ac:dyDescent="0.35">
      <c r="A2857" t="s">
        <v>16214</v>
      </c>
      <c r="B2857" t="s">
        <v>16215</v>
      </c>
      <c r="C2857" t="s">
        <v>16288</v>
      </c>
      <c r="D2857" t="s">
        <v>3385</v>
      </c>
      <c r="F2857">
        <v>1</v>
      </c>
      <c r="G2857" t="s">
        <v>16289</v>
      </c>
      <c r="H2857" t="s">
        <v>16290</v>
      </c>
      <c r="I2857">
        <v>51067</v>
      </c>
      <c r="J2857">
        <v>54838</v>
      </c>
      <c r="K2857">
        <v>54838</v>
      </c>
      <c r="L2857" s="10">
        <v>771</v>
      </c>
      <c r="M2857" s="10">
        <v>861</v>
      </c>
      <c r="N2857" s="10">
        <v>944</v>
      </c>
      <c r="O2857" s="10">
        <v>1313</v>
      </c>
      <c r="P2857" s="10">
        <v>1584</v>
      </c>
      <c r="Q2857" t="str">
        <f>VLOOKUP(I2857,'CoC Range'!A$2:B$4899,2,FALSE())</f>
        <v>VA-521</v>
      </c>
      <c r="R2857">
        <f>IF(VLOOKUP(Q2857,'CoC Range'!B$2:C$4899,2,FALSE())="",1,0.5)</f>
        <v>0.5</v>
      </c>
    </row>
    <row r="2858" spans="1:18" ht="14.25" customHeight="1" x14ac:dyDescent="0.35">
      <c r="A2858" t="s">
        <v>16214</v>
      </c>
      <c r="B2858" t="s">
        <v>16215</v>
      </c>
      <c r="C2858" t="s">
        <v>16291</v>
      </c>
      <c r="D2858" t="s">
        <v>5363</v>
      </c>
      <c r="F2858">
        <v>1</v>
      </c>
      <c r="G2858" t="s">
        <v>16292</v>
      </c>
      <c r="H2858" t="s">
        <v>16293</v>
      </c>
      <c r="I2858">
        <v>51069</v>
      </c>
      <c r="J2858">
        <v>92007</v>
      </c>
      <c r="K2858">
        <v>92007</v>
      </c>
      <c r="L2858" s="10">
        <v>1133</v>
      </c>
      <c r="M2858" s="10">
        <v>1255</v>
      </c>
      <c r="N2858" s="10">
        <v>1573</v>
      </c>
      <c r="O2858" s="10">
        <v>1965</v>
      </c>
      <c r="P2858" s="10">
        <v>2639</v>
      </c>
      <c r="Q2858" t="str">
        <f>VLOOKUP(I2858,'CoC Range'!A$2:B$4899,2,FALSE())</f>
        <v>VA-513</v>
      </c>
      <c r="R2858">
        <f>IF(VLOOKUP(Q2858,'CoC Range'!B$2:C$4899,2,FALSE())="",1,0.5)</f>
        <v>1</v>
      </c>
    </row>
    <row r="2859" spans="1:18" ht="14.25" customHeight="1" x14ac:dyDescent="0.35">
      <c r="A2859" t="s">
        <v>16214</v>
      </c>
      <c r="B2859" t="s">
        <v>16215</v>
      </c>
      <c r="C2859" t="s">
        <v>16294</v>
      </c>
      <c r="D2859" t="s">
        <v>7293</v>
      </c>
      <c r="F2859">
        <v>1</v>
      </c>
      <c r="G2859" t="s">
        <v>16295</v>
      </c>
      <c r="H2859" t="s">
        <v>16296</v>
      </c>
      <c r="I2859">
        <v>51071</v>
      </c>
      <c r="J2859">
        <v>16711</v>
      </c>
      <c r="K2859">
        <v>16711</v>
      </c>
      <c r="L2859" s="10">
        <v>746</v>
      </c>
      <c r="M2859" s="10">
        <v>898</v>
      </c>
      <c r="N2859" s="10">
        <v>984</v>
      </c>
      <c r="O2859" s="10">
        <v>1180</v>
      </c>
      <c r="P2859" s="10">
        <v>1651</v>
      </c>
      <c r="Q2859" t="str">
        <f>VLOOKUP(I2859,'CoC Range'!A$2:B$4899,2,FALSE())</f>
        <v>VA-521</v>
      </c>
      <c r="R2859">
        <f>IF(VLOOKUP(Q2859,'CoC Range'!B$2:C$4899,2,FALSE())="",1,0.5)</f>
        <v>0.5</v>
      </c>
    </row>
    <row r="2860" spans="1:18" ht="14.25" customHeight="1" x14ac:dyDescent="0.35">
      <c r="A2860" t="s">
        <v>16214</v>
      </c>
      <c r="B2860" t="s">
        <v>16215</v>
      </c>
      <c r="C2860" t="s">
        <v>13780</v>
      </c>
      <c r="D2860" t="s">
        <v>6260</v>
      </c>
      <c r="F2860">
        <v>1</v>
      </c>
      <c r="G2860" t="s">
        <v>13781</v>
      </c>
      <c r="H2860" t="s">
        <v>16297</v>
      </c>
      <c r="I2860">
        <v>51073</v>
      </c>
      <c r="J2860">
        <v>38875</v>
      </c>
      <c r="K2860">
        <v>38875</v>
      </c>
      <c r="L2860" s="10">
        <v>1492</v>
      </c>
      <c r="M2860" s="10">
        <v>1512</v>
      </c>
      <c r="N2860" s="10">
        <v>1713</v>
      </c>
      <c r="O2860" s="10">
        <v>2376</v>
      </c>
      <c r="P2860" s="10">
        <v>2797</v>
      </c>
      <c r="Q2860" t="str">
        <f>VLOOKUP(I2860,'CoC Range'!A$2:B$4899,2,FALSE())</f>
        <v>VA-521</v>
      </c>
      <c r="R2860">
        <f>IF(VLOOKUP(Q2860,'CoC Range'!B$2:C$4899,2,FALSE())="",1,0.5)</f>
        <v>0.5</v>
      </c>
    </row>
    <row r="2861" spans="1:18" ht="14.25" customHeight="1" x14ac:dyDescent="0.35">
      <c r="A2861" t="s">
        <v>16214</v>
      </c>
      <c r="B2861" t="s">
        <v>16215</v>
      </c>
      <c r="C2861" t="s">
        <v>16225</v>
      </c>
      <c r="D2861" t="s">
        <v>7916</v>
      </c>
      <c r="F2861">
        <v>1</v>
      </c>
      <c r="G2861" t="s">
        <v>16226</v>
      </c>
      <c r="H2861" t="s">
        <v>16298</v>
      </c>
      <c r="I2861">
        <v>51075</v>
      </c>
      <c r="J2861">
        <v>24906</v>
      </c>
      <c r="K2861">
        <v>24906</v>
      </c>
      <c r="L2861" s="10">
        <v>1442</v>
      </c>
      <c r="M2861" s="10">
        <v>1507</v>
      </c>
      <c r="N2861" s="10">
        <v>1655</v>
      </c>
      <c r="O2861" s="10">
        <v>2072</v>
      </c>
      <c r="P2861" s="10">
        <v>2553</v>
      </c>
      <c r="Q2861" t="str">
        <f>VLOOKUP(I2861,'CoC Range'!A$2:B$4899,2,FALSE())</f>
        <v>VA-500</v>
      </c>
      <c r="R2861">
        <f>IF(VLOOKUP(Q2861,'CoC Range'!B$2:C$4899,2,FALSE())="",1,0.5)</f>
        <v>0.5</v>
      </c>
    </row>
    <row r="2862" spans="1:18" ht="14.25" customHeight="1" x14ac:dyDescent="0.35">
      <c r="A2862" t="s">
        <v>16214</v>
      </c>
      <c r="B2862" t="s">
        <v>16215</v>
      </c>
      <c r="C2862" t="s">
        <v>16299</v>
      </c>
      <c r="D2862" t="s">
        <v>5081</v>
      </c>
      <c r="F2862">
        <v>0</v>
      </c>
      <c r="G2862" t="s">
        <v>16300</v>
      </c>
      <c r="H2862" t="s">
        <v>16301</v>
      </c>
      <c r="I2862">
        <v>51077</v>
      </c>
      <c r="J2862">
        <v>15356</v>
      </c>
      <c r="K2862">
        <v>15356</v>
      </c>
      <c r="L2862" s="10">
        <v>792</v>
      </c>
      <c r="M2862" s="10">
        <v>834</v>
      </c>
      <c r="N2862" s="10">
        <v>914</v>
      </c>
      <c r="O2862" s="10">
        <v>1241</v>
      </c>
      <c r="P2862" s="10">
        <v>1252</v>
      </c>
      <c r="Q2862" t="str">
        <f>VLOOKUP(I2862,'CoC Range'!A$2:B$4899,2,FALSE())</f>
        <v>VA-521</v>
      </c>
      <c r="R2862">
        <f>IF(VLOOKUP(Q2862,'CoC Range'!B$2:C$4899,2,FALSE())="",1,0.5)</f>
        <v>0.5</v>
      </c>
    </row>
    <row r="2863" spans="1:18" ht="14.25" customHeight="1" x14ac:dyDescent="0.35">
      <c r="A2863" t="s">
        <v>16214</v>
      </c>
      <c r="B2863" t="s">
        <v>16215</v>
      </c>
      <c r="C2863" t="s">
        <v>16219</v>
      </c>
      <c r="D2863" t="s">
        <v>3389</v>
      </c>
      <c r="F2863">
        <v>1</v>
      </c>
      <c r="G2863" t="s">
        <v>16220</v>
      </c>
      <c r="H2863" t="s">
        <v>16302</v>
      </c>
      <c r="I2863">
        <v>51079</v>
      </c>
      <c r="J2863">
        <v>20631</v>
      </c>
      <c r="K2863">
        <v>20631</v>
      </c>
      <c r="L2863" s="10">
        <v>1421</v>
      </c>
      <c r="M2863" s="10">
        <v>1602</v>
      </c>
      <c r="N2863" s="10">
        <v>1824</v>
      </c>
      <c r="O2863" s="10">
        <v>2218</v>
      </c>
      <c r="P2863" s="10">
        <v>2731</v>
      </c>
      <c r="Q2863" t="str">
        <f>VLOOKUP(I2863,'CoC Range'!A$2:B$4899,2,FALSE())</f>
        <v>VA-504</v>
      </c>
      <c r="R2863">
        <f>IF(VLOOKUP(Q2863,'CoC Range'!B$2:C$4899,2,FALSE())="",1,0.5)</f>
        <v>1</v>
      </c>
    </row>
    <row r="2864" spans="1:18" ht="14.25" customHeight="1" x14ac:dyDescent="0.35">
      <c r="A2864" t="s">
        <v>16214</v>
      </c>
      <c r="B2864" t="s">
        <v>16215</v>
      </c>
      <c r="C2864" t="s">
        <v>16303</v>
      </c>
      <c r="D2864" t="s">
        <v>7920</v>
      </c>
      <c r="F2864">
        <v>0</v>
      </c>
      <c r="G2864" t="s">
        <v>16304</v>
      </c>
      <c r="H2864" t="s">
        <v>16305</v>
      </c>
      <c r="I2864">
        <v>51081</v>
      </c>
      <c r="J2864">
        <v>11373</v>
      </c>
      <c r="K2864">
        <v>11373</v>
      </c>
      <c r="L2864" s="10">
        <v>764</v>
      </c>
      <c r="M2864" s="10">
        <v>769</v>
      </c>
      <c r="N2864" s="10">
        <v>1001</v>
      </c>
      <c r="O2864" s="10">
        <v>1392</v>
      </c>
      <c r="P2864" s="10">
        <v>1679</v>
      </c>
      <c r="Q2864" t="str">
        <f>VLOOKUP(I2864,'CoC Range'!A$2:B$4899,2,FALSE())</f>
        <v>VA-521</v>
      </c>
      <c r="R2864">
        <f>IF(VLOOKUP(Q2864,'CoC Range'!B$2:C$4899,2,FALSE())="",1,0.5)</f>
        <v>0.5</v>
      </c>
    </row>
    <row r="2865" spans="1:18" ht="14.25" customHeight="1" x14ac:dyDescent="0.35">
      <c r="A2865" t="s">
        <v>16214</v>
      </c>
      <c r="B2865" t="s">
        <v>16215</v>
      </c>
      <c r="C2865" t="s">
        <v>16306</v>
      </c>
      <c r="D2865" t="s">
        <v>6500</v>
      </c>
      <c r="F2865">
        <v>0</v>
      </c>
      <c r="G2865" t="s">
        <v>16307</v>
      </c>
      <c r="H2865" t="s">
        <v>16308</v>
      </c>
      <c r="I2865">
        <v>51083</v>
      </c>
      <c r="J2865">
        <v>34013</v>
      </c>
      <c r="K2865">
        <v>34013</v>
      </c>
      <c r="L2865" s="10">
        <v>792</v>
      </c>
      <c r="M2865" s="10">
        <v>827</v>
      </c>
      <c r="N2865" s="10">
        <v>914</v>
      </c>
      <c r="O2865" s="10">
        <v>1167</v>
      </c>
      <c r="P2865" s="10">
        <v>1340</v>
      </c>
      <c r="Q2865" t="str">
        <f>VLOOKUP(I2865,'CoC Range'!A$2:B$4899,2,FALSE())</f>
        <v>VA-521</v>
      </c>
      <c r="R2865">
        <f>IF(VLOOKUP(Q2865,'CoC Range'!B$2:C$4899,2,FALSE())="",1,0.5)</f>
        <v>0.5</v>
      </c>
    </row>
    <row r="2866" spans="1:18" ht="14.25" customHeight="1" x14ac:dyDescent="0.35">
      <c r="A2866" t="s">
        <v>16214</v>
      </c>
      <c r="B2866" t="s">
        <v>16215</v>
      </c>
      <c r="C2866" t="s">
        <v>16225</v>
      </c>
      <c r="D2866" t="s">
        <v>7923</v>
      </c>
      <c r="F2866">
        <v>1</v>
      </c>
      <c r="G2866" t="s">
        <v>16226</v>
      </c>
      <c r="H2866" t="s">
        <v>16309</v>
      </c>
      <c r="I2866">
        <v>51085</v>
      </c>
      <c r="J2866">
        <v>110513</v>
      </c>
      <c r="K2866">
        <v>110513</v>
      </c>
      <c r="L2866" s="10">
        <v>1442</v>
      </c>
      <c r="M2866" s="10">
        <v>1507</v>
      </c>
      <c r="N2866" s="10">
        <v>1655</v>
      </c>
      <c r="O2866" s="10">
        <v>2072</v>
      </c>
      <c r="P2866" s="10">
        <v>2553</v>
      </c>
      <c r="Q2866" t="str">
        <f>VLOOKUP(I2866,'CoC Range'!A$2:B$4899,2,FALSE())</f>
        <v>VA-500</v>
      </c>
      <c r="R2866">
        <f>IF(VLOOKUP(Q2866,'CoC Range'!B$2:C$4899,2,FALSE())="",1,0.5)</f>
        <v>0.5</v>
      </c>
    </row>
    <row r="2867" spans="1:18" ht="14.25" customHeight="1" x14ac:dyDescent="0.35">
      <c r="A2867" t="s">
        <v>16214</v>
      </c>
      <c r="B2867" t="s">
        <v>16215</v>
      </c>
      <c r="C2867" t="s">
        <v>16225</v>
      </c>
      <c r="D2867" t="s">
        <v>7925</v>
      </c>
      <c r="F2867">
        <v>1</v>
      </c>
      <c r="G2867" t="s">
        <v>16226</v>
      </c>
      <c r="H2867" t="s">
        <v>16310</v>
      </c>
      <c r="I2867">
        <v>51087</v>
      </c>
      <c r="J2867">
        <v>333120</v>
      </c>
      <c r="K2867">
        <v>333120</v>
      </c>
      <c r="L2867" s="10">
        <v>1442</v>
      </c>
      <c r="M2867" s="10">
        <v>1507</v>
      </c>
      <c r="N2867" s="10">
        <v>1655</v>
      </c>
      <c r="O2867" s="10">
        <v>2072</v>
      </c>
      <c r="P2867" s="10">
        <v>2553</v>
      </c>
      <c r="Q2867" t="str">
        <f>VLOOKUP(I2867,'CoC Range'!A$2:B$4899,2,FALSE())</f>
        <v>VA-500</v>
      </c>
      <c r="R2867">
        <f>IF(VLOOKUP(Q2867,'CoC Range'!B$2:C$4899,2,FALSE())="",1,0.5)</f>
        <v>0.5</v>
      </c>
    </row>
    <row r="2868" spans="1:18" ht="14.25" customHeight="1" x14ac:dyDescent="0.35">
      <c r="A2868" t="s">
        <v>16214</v>
      </c>
      <c r="B2868" t="s">
        <v>16215</v>
      </c>
      <c r="C2868" t="s">
        <v>16311</v>
      </c>
      <c r="D2868" t="s">
        <v>3393</v>
      </c>
      <c r="F2868">
        <v>0</v>
      </c>
      <c r="G2868" t="s">
        <v>16312</v>
      </c>
      <c r="H2868" t="s">
        <v>16313</v>
      </c>
      <c r="I2868">
        <v>51089</v>
      </c>
      <c r="J2868">
        <v>50760</v>
      </c>
      <c r="K2868">
        <v>50760</v>
      </c>
      <c r="L2868" s="10">
        <v>749</v>
      </c>
      <c r="M2868" s="10">
        <v>753</v>
      </c>
      <c r="N2868" s="10">
        <v>914</v>
      </c>
      <c r="O2868" s="10">
        <v>1096</v>
      </c>
      <c r="P2868" s="10">
        <v>1282</v>
      </c>
      <c r="Q2868" t="str">
        <f>VLOOKUP(I2868,'CoC Range'!A$2:B$4899,2,FALSE())</f>
        <v>VA-521</v>
      </c>
      <c r="R2868">
        <f>IF(VLOOKUP(Q2868,'CoC Range'!B$2:C$4899,2,FALSE())="",1,0.5)</f>
        <v>0.5</v>
      </c>
    </row>
    <row r="2869" spans="1:18" ht="14.25" customHeight="1" x14ac:dyDescent="0.35">
      <c r="A2869" t="s">
        <v>16214</v>
      </c>
      <c r="B2869" t="s">
        <v>16215</v>
      </c>
      <c r="C2869" t="s">
        <v>16314</v>
      </c>
      <c r="D2869" t="s">
        <v>6729</v>
      </c>
      <c r="F2869">
        <v>0</v>
      </c>
      <c r="G2869" t="s">
        <v>16315</v>
      </c>
      <c r="H2869" t="s">
        <v>16316</v>
      </c>
      <c r="I2869">
        <v>51091</v>
      </c>
      <c r="J2869">
        <v>2247</v>
      </c>
      <c r="K2869">
        <v>2247</v>
      </c>
      <c r="L2869" s="10">
        <v>745</v>
      </c>
      <c r="M2869" s="10">
        <v>749</v>
      </c>
      <c r="N2869" s="10">
        <v>914</v>
      </c>
      <c r="O2869" s="10">
        <v>1233</v>
      </c>
      <c r="P2869" s="10">
        <v>1429</v>
      </c>
      <c r="Q2869" t="str">
        <f>VLOOKUP(I2869,'CoC Range'!A$2:B$4899,2,FALSE())</f>
        <v>VA-521</v>
      </c>
      <c r="R2869">
        <f>IF(VLOOKUP(Q2869,'CoC Range'!B$2:C$4899,2,FALSE())="",1,0.5)</f>
        <v>0.5</v>
      </c>
    </row>
    <row r="2870" spans="1:18" ht="14.25" customHeight="1" x14ac:dyDescent="0.35">
      <c r="A2870" t="s">
        <v>16214</v>
      </c>
      <c r="B2870" t="s">
        <v>16215</v>
      </c>
      <c r="C2870" t="s">
        <v>13780</v>
      </c>
      <c r="D2870" t="s">
        <v>7929</v>
      </c>
      <c r="F2870">
        <v>1</v>
      </c>
      <c r="G2870" t="s">
        <v>13781</v>
      </c>
      <c r="H2870" t="s">
        <v>16317</v>
      </c>
      <c r="I2870">
        <v>51093</v>
      </c>
      <c r="J2870">
        <v>38898</v>
      </c>
      <c r="K2870">
        <v>38898</v>
      </c>
      <c r="L2870" s="10">
        <v>1492</v>
      </c>
      <c r="M2870" s="10">
        <v>1512</v>
      </c>
      <c r="N2870" s="10">
        <v>1713</v>
      </c>
      <c r="O2870" s="10">
        <v>2376</v>
      </c>
      <c r="P2870" s="10">
        <v>2797</v>
      </c>
      <c r="Q2870" t="str">
        <f>VLOOKUP(I2870,'CoC Range'!A$2:B$4899,2,FALSE())</f>
        <v>VA-501</v>
      </c>
      <c r="R2870">
        <f>IF(VLOOKUP(Q2870,'CoC Range'!B$2:C$4899,2,FALSE())="",1,0.5)</f>
        <v>1</v>
      </c>
    </row>
    <row r="2871" spans="1:18" ht="14.25" customHeight="1" x14ac:dyDescent="0.35">
      <c r="A2871" t="s">
        <v>16214</v>
      </c>
      <c r="B2871" t="s">
        <v>16215</v>
      </c>
      <c r="C2871" t="s">
        <v>13780</v>
      </c>
      <c r="D2871" t="s">
        <v>7931</v>
      </c>
      <c r="F2871">
        <v>1</v>
      </c>
      <c r="G2871" t="s">
        <v>13781</v>
      </c>
      <c r="H2871" t="s">
        <v>16318</v>
      </c>
      <c r="I2871">
        <v>51095</v>
      </c>
      <c r="J2871">
        <v>78818</v>
      </c>
      <c r="K2871">
        <v>78818</v>
      </c>
      <c r="L2871" s="10">
        <v>1492</v>
      </c>
      <c r="M2871" s="10">
        <v>1512</v>
      </c>
      <c r="N2871" s="10">
        <v>1713</v>
      </c>
      <c r="O2871" s="10">
        <v>2376</v>
      </c>
      <c r="P2871" s="10">
        <v>2797</v>
      </c>
      <c r="Q2871" t="str">
        <f>VLOOKUP(I2871,'CoC Range'!A$2:B$4899,2,FALSE())</f>
        <v>VA-505</v>
      </c>
      <c r="R2871">
        <f>IF(VLOOKUP(Q2871,'CoC Range'!B$2:C$4899,2,FALSE())="",1,0.5)</f>
        <v>1</v>
      </c>
    </row>
    <row r="2872" spans="1:18" ht="14.25" customHeight="1" x14ac:dyDescent="0.35">
      <c r="A2872" t="s">
        <v>16214</v>
      </c>
      <c r="B2872" t="s">
        <v>16215</v>
      </c>
      <c r="C2872" t="s">
        <v>16319</v>
      </c>
      <c r="D2872" t="s">
        <v>7933</v>
      </c>
      <c r="F2872">
        <v>1</v>
      </c>
      <c r="G2872" t="s">
        <v>16320</v>
      </c>
      <c r="H2872" t="s">
        <v>16321</v>
      </c>
      <c r="I2872">
        <v>51097</v>
      </c>
      <c r="J2872">
        <v>6681</v>
      </c>
      <c r="K2872">
        <v>6681</v>
      </c>
      <c r="L2872" s="10">
        <v>1089</v>
      </c>
      <c r="M2872" s="10">
        <v>1139</v>
      </c>
      <c r="N2872" s="10">
        <v>1250</v>
      </c>
      <c r="O2872" s="10">
        <v>1536</v>
      </c>
      <c r="P2872" s="10">
        <v>1929</v>
      </c>
      <c r="Q2872" t="str">
        <f>VLOOKUP(I2872,'CoC Range'!A$2:B$4899,2,FALSE())</f>
        <v>VA-521</v>
      </c>
      <c r="R2872">
        <f>IF(VLOOKUP(Q2872,'CoC Range'!B$2:C$4899,2,FALSE())="",1,0.5)</f>
        <v>0.5</v>
      </c>
    </row>
    <row r="2873" spans="1:18" ht="14.25" customHeight="1" x14ac:dyDescent="0.35">
      <c r="A2873" t="s">
        <v>16214</v>
      </c>
      <c r="B2873" t="s">
        <v>16215</v>
      </c>
      <c r="C2873" t="s">
        <v>16322</v>
      </c>
      <c r="D2873" t="s">
        <v>7935</v>
      </c>
      <c r="F2873">
        <v>0</v>
      </c>
      <c r="G2873" t="s">
        <v>16323</v>
      </c>
      <c r="H2873" t="s">
        <v>16324</v>
      </c>
      <c r="I2873">
        <v>51099</v>
      </c>
      <c r="J2873">
        <v>26985</v>
      </c>
      <c r="K2873">
        <v>26985</v>
      </c>
      <c r="L2873" s="10">
        <v>1182</v>
      </c>
      <c r="M2873" s="10">
        <v>1211</v>
      </c>
      <c r="N2873" s="10">
        <v>1469</v>
      </c>
      <c r="O2873" s="10">
        <v>2043</v>
      </c>
      <c r="P2873" s="10">
        <v>2464</v>
      </c>
      <c r="Q2873" t="str">
        <f>VLOOKUP(I2873,'CoC Range'!A$2:B$4899,2,FALSE())</f>
        <v>VA-514</v>
      </c>
      <c r="R2873">
        <f>IF(VLOOKUP(Q2873,'CoC Range'!B$2:C$4899,2,FALSE())="",1,0.5)</f>
        <v>1</v>
      </c>
    </row>
    <row r="2874" spans="1:18" ht="14.25" customHeight="1" x14ac:dyDescent="0.35">
      <c r="A2874" t="s">
        <v>16214</v>
      </c>
      <c r="B2874" t="s">
        <v>16215</v>
      </c>
      <c r="C2874" t="s">
        <v>16225</v>
      </c>
      <c r="D2874" t="s">
        <v>7937</v>
      </c>
      <c r="F2874">
        <v>1</v>
      </c>
      <c r="G2874" t="s">
        <v>16226</v>
      </c>
      <c r="H2874" t="s">
        <v>16325</v>
      </c>
      <c r="I2874">
        <v>51101</v>
      </c>
      <c r="J2874">
        <v>17845</v>
      </c>
      <c r="K2874">
        <v>17845</v>
      </c>
      <c r="L2874" s="10">
        <v>1442</v>
      </c>
      <c r="M2874" s="10">
        <v>1507</v>
      </c>
      <c r="N2874" s="10">
        <v>1655</v>
      </c>
      <c r="O2874" s="10">
        <v>2072</v>
      </c>
      <c r="P2874" s="10">
        <v>2553</v>
      </c>
      <c r="Q2874" t="str">
        <f>VLOOKUP(I2874,'CoC Range'!A$2:B$4899,2,FALSE())</f>
        <v>VA-521</v>
      </c>
      <c r="R2874">
        <f>IF(VLOOKUP(Q2874,'CoC Range'!B$2:C$4899,2,FALSE())="",1,0.5)</f>
        <v>0.5</v>
      </c>
    </row>
    <row r="2875" spans="1:18" ht="14.25" customHeight="1" x14ac:dyDescent="0.35">
      <c r="A2875" t="s">
        <v>16214</v>
      </c>
      <c r="B2875" t="s">
        <v>16215</v>
      </c>
      <c r="C2875" t="s">
        <v>16326</v>
      </c>
      <c r="D2875" t="s">
        <v>6150</v>
      </c>
      <c r="F2875">
        <v>0</v>
      </c>
      <c r="G2875" t="s">
        <v>16327</v>
      </c>
      <c r="H2875" t="s">
        <v>16328</v>
      </c>
      <c r="I2875">
        <v>51103</v>
      </c>
      <c r="J2875">
        <v>10866</v>
      </c>
      <c r="K2875">
        <v>10866</v>
      </c>
      <c r="L2875" s="10">
        <v>857</v>
      </c>
      <c r="M2875" s="10">
        <v>862</v>
      </c>
      <c r="N2875" s="10">
        <v>1052</v>
      </c>
      <c r="O2875" s="10">
        <v>1463</v>
      </c>
      <c r="P2875" s="10">
        <v>1765</v>
      </c>
      <c r="Q2875" t="str">
        <f>VLOOKUP(I2875,'CoC Range'!A$2:B$4899,2,FALSE())</f>
        <v>VA-521</v>
      </c>
      <c r="R2875">
        <f>IF(VLOOKUP(Q2875,'CoC Range'!B$2:C$4899,2,FALSE())="",1,0.5)</f>
        <v>0.5</v>
      </c>
    </row>
    <row r="2876" spans="1:18" ht="14.25" customHeight="1" x14ac:dyDescent="0.35">
      <c r="A2876" t="s">
        <v>16214</v>
      </c>
      <c r="B2876" t="s">
        <v>16215</v>
      </c>
      <c r="C2876" t="s">
        <v>16329</v>
      </c>
      <c r="D2876" t="s">
        <v>3407</v>
      </c>
      <c r="F2876">
        <v>0</v>
      </c>
      <c r="G2876" t="s">
        <v>16330</v>
      </c>
      <c r="H2876" t="s">
        <v>16331</v>
      </c>
      <c r="I2876">
        <v>51105</v>
      </c>
      <c r="J2876">
        <v>22287</v>
      </c>
      <c r="K2876">
        <v>22287</v>
      </c>
      <c r="L2876" s="10">
        <v>693</v>
      </c>
      <c r="M2876" s="10">
        <v>697</v>
      </c>
      <c r="N2876" s="10">
        <v>914</v>
      </c>
      <c r="O2876" s="10">
        <v>1226</v>
      </c>
      <c r="P2876" s="10">
        <v>1429</v>
      </c>
      <c r="Q2876" t="str">
        <f>VLOOKUP(I2876,'CoC Range'!A$2:B$4899,2,FALSE())</f>
        <v>VA-521</v>
      </c>
      <c r="R2876">
        <f>IF(VLOOKUP(Q2876,'CoC Range'!B$2:C$4899,2,FALSE())="",1,0.5)</f>
        <v>0.5</v>
      </c>
    </row>
    <row r="2877" spans="1:18" ht="14.25" customHeight="1" x14ac:dyDescent="0.35">
      <c r="A2877" t="s">
        <v>16214</v>
      </c>
      <c r="B2877" t="s">
        <v>16215</v>
      </c>
      <c r="C2877" t="s">
        <v>9437</v>
      </c>
      <c r="D2877" t="s">
        <v>7941</v>
      </c>
      <c r="F2877">
        <v>1</v>
      </c>
      <c r="G2877" t="s">
        <v>9438</v>
      </c>
      <c r="H2877" t="s">
        <v>16332</v>
      </c>
      <c r="I2877">
        <v>51107</v>
      </c>
      <c r="J2877">
        <v>420773</v>
      </c>
      <c r="K2877">
        <v>420773</v>
      </c>
      <c r="L2877" s="10">
        <v>1953</v>
      </c>
      <c r="M2877" s="10">
        <v>2015</v>
      </c>
      <c r="N2877" s="10">
        <v>2246</v>
      </c>
      <c r="O2877" s="10">
        <v>2835</v>
      </c>
      <c r="P2877" s="10">
        <v>3332</v>
      </c>
      <c r="Q2877" t="str">
        <f>VLOOKUP(I2877,'CoC Range'!A$2:B$4899,2,FALSE())</f>
        <v>VA-602</v>
      </c>
      <c r="R2877">
        <f>IF(VLOOKUP(Q2877,'CoC Range'!B$2:C$4899,2,FALSE())="",1,0.5)</f>
        <v>1</v>
      </c>
    </row>
    <row r="2878" spans="1:18" ht="14.25" customHeight="1" x14ac:dyDescent="0.35">
      <c r="A2878" t="s">
        <v>16214</v>
      </c>
      <c r="B2878" t="s">
        <v>16215</v>
      </c>
      <c r="C2878" t="s">
        <v>16333</v>
      </c>
      <c r="D2878" t="s">
        <v>4780</v>
      </c>
      <c r="F2878">
        <v>0</v>
      </c>
      <c r="G2878" t="s">
        <v>16334</v>
      </c>
      <c r="H2878" t="s">
        <v>16335</v>
      </c>
      <c r="I2878">
        <v>51109</v>
      </c>
      <c r="J2878">
        <v>38106</v>
      </c>
      <c r="K2878">
        <v>38106</v>
      </c>
      <c r="L2878" s="10">
        <v>1080</v>
      </c>
      <c r="M2878" s="10">
        <v>1138</v>
      </c>
      <c r="N2878" s="10">
        <v>1247</v>
      </c>
      <c r="O2878" s="10">
        <v>1734</v>
      </c>
      <c r="P2878" s="10">
        <v>1950</v>
      </c>
      <c r="Q2878" t="str">
        <f>VLOOKUP(I2878,'CoC Range'!A$2:B$4899,2,FALSE())</f>
        <v>VA-504</v>
      </c>
      <c r="R2878">
        <f>IF(VLOOKUP(Q2878,'CoC Range'!B$2:C$4899,2,FALSE())="",1,0.5)</f>
        <v>1</v>
      </c>
    </row>
    <row r="2879" spans="1:18" ht="14.25" customHeight="1" x14ac:dyDescent="0.35">
      <c r="A2879" t="s">
        <v>16214</v>
      </c>
      <c r="B2879" t="s">
        <v>16215</v>
      </c>
      <c r="C2879" t="s">
        <v>16336</v>
      </c>
      <c r="D2879" t="s">
        <v>7944</v>
      </c>
      <c r="F2879">
        <v>0</v>
      </c>
      <c r="G2879" t="s">
        <v>16337</v>
      </c>
      <c r="H2879" t="s">
        <v>16338</v>
      </c>
      <c r="I2879">
        <v>51111</v>
      </c>
      <c r="J2879">
        <v>11988</v>
      </c>
      <c r="K2879">
        <v>11988</v>
      </c>
      <c r="L2879" s="10">
        <v>692</v>
      </c>
      <c r="M2879" s="10">
        <v>697</v>
      </c>
      <c r="N2879" s="10">
        <v>914</v>
      </c>
      <c r="O2879" s="10">
        <v>1127</v>
      </c>
      <c r="P2879" s="10">
        <v>1254</v>
      </c>
      <c r="Q2879" t="str">
        <f>VLOOKUP(I2879,'CoC Range'!A$2:B$4899,2,FALSE())</f>
        <v>VA-521</v>
      </c>
      <c r="R2879">
        <f>IF(VLOOKUP(Q2879,'CoC Range'!B$2:C$4899,2,FALSE())="",1,0.5)</f>
        <v>0.5</v>
      </c>
    </row>
    <row r="2880" spans="1:18" ht="14.25" customHeight="1" x14ac:dyDescent="0.35">
      <c r="A2880" t="s">
        <v>16214</v>
      </c>
      <c r="B2880" t="s">
        <v>16215</v>
      </c>
      <c r="C2880" t="s">
        <v>16339</v>
      </c>
      <c r="D2880" t="s">
        <v>3415</v>
      </c>
      <c r="F2880">
        <v>0</v>
      </c>
      <c r="G2880" t="s">
        <v>16340</v>
      </c>
      <c r="H2880" t="s">
        <v>16341</v>
      </c>
      <c r="I2880">
        <v>51113</v>
      </c>
      <c r="J2880">
        <v>13828</v>
      </c>
      <c r="K2880">
        <v>13828</v>
      </c>
      <c r="L2880" s="10">
        <v>923</v>
      </c>
      <c r="M2880" s="10">
        <v>971</v>
      </c>
      <c r="N2880" s="10">
        <v>1066</v>
      </c>
      <c r="O2880" s="10">
        <v>1483</v>
      </c>
      <c r="P2880" s="10">
        <v>1667</v>
      </c>
      <c r="Q2880" t="str">
        <f>VLOOKUP(I2880,'CoC Range'!A$2:B$4899,2,FALSE())</f>
        <v>VA-521</v>
      </c>
      <c r="R2880">
        <f>IF(VLOOKUP(Q2880,'CoC Range'!B$2:C$4899,2,FALSE())="",1,0.5)</f>
        <v>0.5</v>
      </c>
    </row>
    <row r="2881" spans="1:18" ht="14.25" customHeight="1" x14ac:dyDescent="0.35">
      <c r="A2881" t="s">
        <v>16214</v>
      </c>
      <c r="B2881" t="s">
        <v>16215</v>
      </c>
      <c r="C2881" t="s">
        <v>13780</v>
      </c>
      <c r="D2881" t="s">
        <v>7947</v>
      </c>
      <c r="F2881">
        <v>1</v>
      </c>
      <c r="G2881" t="s">
        <v>13781</v>
      </c>
      <c r="H2881" t="s">
        <v>16342</v>
      </c>
      <c r="I2881">
        <v>51115</v>
      </c>
      <c r="J2881">
        <v>8537</v>
      </c>
      <c r="K2881">
        <v>8537</v>
      </c>
      <c r="L2881" s="10">
        <v>1492</v>
      </c>
      <c r="M2881" s="10">
        <v>1512</v>
      </c>
      <c r="N2881" s="10">
        <v>1713</v>
      </c>
      <c r="O2881" s="10">
        <v>2376</v>
      </c>
      <c r="P2881" s="10">
        <v>2797</v>
      </c>
      <c r="Q2881" t="str">
        <f>VLOOKUP(I2881,'CoC Range'!A$2:B$4899,2,FALSE())</f>
        <v>VA-521</v>
      </c>
      <c r="R2881">
        <f>IF(VLOOKUP(Q2881,'CoC Range'!B$2:C$4899,2,FALSE())="",1,0.5)</f>
        <v>0.5</v>
      </c>
    </row>
    <row r="2882" spans="1:18" ht="14.25" customHeight="1" x14ac:dyDescent="0.35">
      <c r="A2882" t="s">
        <v>16214</v>
      </c>
      <c r="B2882" t="s">
        <v>16215</v>
      </c>
      <c r="C2882" t="s">
        <v>16343</v>
      </c>
      <c r="D2882" t="s">
        <v>6528</v>
      </c>
      <c r="F2882">
        <v>0</v>
      </c>
      <c r="G2882" t="s">
        <v>16344</v>
      </c>
      <c r="H2882" t="s">
        <v>16345</v>
      </c>
      <c r="I2882">
        <v>51117</v>
      </c>
      <c r="J2882">
        <v>30367</v>
      </c>
      <c r="K2882">
        <v>30367</v>
      </c>
      <c r="L2882" s="10">
        <v>719</v>
      </c>
      <c r="M2882" s="10">
        <v>724</v>
      </c>
      <c r="N2882" s="10">
        <v>950</v>
      </c>
      <c r="O2882" s="10">
        <v>1224</v>
      </c>
      <c r="P2882" s="10">
        <v>1258</v>
      </c>
      <c r="Q2882" t="str">
        <f>VLOOKUP(I2882,'CoC Range'!A$2:B$4899,2,FALSE())</f>
        <v>VA-521</v>
      </c>
      <c r="R2882">
        <f>IF(VLOOKUP(Q2882,'CoC Range'!B$2:C$4899,2,FALSE())="",1,0.5)</f>
        <v>0.5</v>
      </c>
    </row>
    <row r="2883" spans="1:18" ht="14.25" customHeight="1" x14ac:dyDescent="0.35">
      <c r="A2883" t="s">
        <v>16214</v>
      </c>
      <c r="B2883" t="s">
        <v>16215</v>
      </c>
      <c r="C2883" t="s">
        <v>16346</v>
      </c>
      <c r="D2883" t="s">
        <v>5402</v>
      </c>
      <c r="F2883">
        <v>0</v>
      </c>
      <c r="G2883" t="s">
        <v>16347</v>
      </c>
      <c r="H2883" t="s">
        <v>16348</v>
      </c>
      <c r="I2883">
        <v>51119</v>
      </c>
      <c r="J2883">
        <v>10738</v>
      </c>
      <c r="K2883">
        <v>10738</v>
      </c>
      <c r="L2883" s="10">
        <v>1052</v>
      </c>
      <c r="M2883" s="10">
        <v>1058</v>
      </c>
      <c r="N2883" s="10">
        <v>1291</v>
      </c>
      <c r="O2883" s="10">
        <v>1548</v>
      </c>
      <c r="P2883" s="10">
        <v>2018</v>
      </c>
      <c r="Q2883" t="str">
        <f>VLOOKUP(I2883,'CoC Range'!A$2:B$4899,2,FALSE())</f>
        <v>VA-521</v>
      </c>
      <c r="R2883">
        <f>IF(VLOOKUP(Q2883,'CoC Range'!B$2:C$4899,2,FALSE())="",1,0.5)</f>
        <v>0.5</v>
      </c>
    </row>
    <row r="2884" spans="1:18" ht="14.25" customHeight="1" x14ac:dyDescent="0.35">
      <c r="A2884" t="s">
        <v>16214</v>
      </c>
      <c r="B2884" t="s">
        <v>16215</v>
      </c>
      <c r="C2884" t="s">
        <v>16349</v>
      </c>
      <c r="D2884" t="s">
        <v>3427</v>
      </c>
      <c r="F2884">
        <v>1</v>
      </c>
      <c r="G2884" t="s">
        <v>16350</v>
      </c>
      <c r="H2884" t="s">
        <v>16351</v>
      </c>
      <c r="I2884">
        <v>51121</v>
      </c>
      <c r="J2884">
        <v>99373</v>
      </c>
      <c r="K2884">
        <v>99373</v>
      </c>
      <c r="L2884" s="10">
        <v>910</v>
      </c>
      <c r="M2884" s="10">
        <v>993</v>
      </c>
      <c r="N2884" s="10">
        <v>1271</v>
      </c>
      <c r="O2884" s="10">
        <v>1706</v>
      </c>
      <c r="P2884" s="10">
        <v>2132</v>
      </c>
      <c r="Q2884" t="str">
        <f>VLOOKUP(I2884,'CoC Range'!A$2:B$4899,2,FALSE())</f>
        <v>VA-521</v>
      </c>
      <c r="R2884">
        <f>IF(VLOOKUP(Q2884,'CoC Range'!B$2:C$4899,2,FALSE())="",1,0.5)</f>
        <v>0.5</v>
      </c>
    </row>
    <row r="2885" spans="1:18" ht="14.25" customHeight="1" x14ac:dyDescent="0.35">
      <c r="A2885" t="s">
        <v>16214</v>
      </c>
      <c r="B2885" t="s">
        <v>16215</v>
      </c>
      <c r="C2885" t="s">
        <v>16219</v>
      </c>
      <c r="D2885" t="s">
        <v>5147</v>
      </c>
      <c r="F2885">
        <v>1</v>
      </c>
      <c r="G2885" t="s">
        <v>16220</v>
      </c>
      <c r="H2885" t="s">
        <v>16352</v>
      </c>
      <c r="I2885">
        <v>51125</v>
      </c>
      <c r="J2885">
        <v>14773</v>
      </c>
      <c r="K2885">
        <v>14773</v>
      </c>
      <c r="L2885" s="10">
        <v>1421</v>
      </c>
      <c r="M2885" s="10">
        <v>1602</v>
      </c>
      <c r="N2885" s="10">
        <v>1824</v>
      </c>
      <c r="O2885" s="10">
        <v>2218</v>
      </c>
      <c r="P2885" s="10">
        <v>2731</v>
      </c>
      <c r="Q2885" t="str">
        <f>VLOOKUP(I2885,'CoC Range'!A$2:B$4899,2,FALSE())</f>
        <v>VA-504</v>
      </c>
      <c r="R2885">
        <f>IF(VLOOKUP(Q2885,'CoC Range'!B$2:C$4899,2,FALSE())="",1,0.5)</f>
        <v>1</v>
      </c>
    </row>
    <row r="2886" spans="1:18" ht="14.25" customHeight="1" x14ac:dyDescent="0.35">
      <c r="A2886" t="s">
        <v>16214</v>
      </c>
      <c r="B2886" t="s">
        <v>16215</v>
      </c>
      <c r="C2886" t="s">
        <v>16225</v>
      </c>
      <c r="D2886" t="s">
        <v>7953</v>
      </c>
      <c r="F2886">
        <v>1</v>
      </c>
      <c r="G2886" t="s">
        <v>16226</v>
      </c>
      <c r="H2886" t="s">
        <v>16353</v>
      </c>
      <c r="I2886">
        <v>51127</v>
      </c>
      <c r="J2886">
        <v>23296</v>
      </c>
      <c r="K2886">
        <v>23296</v>
      </c>
      <c r="L2886" s="10">
        <v>1442</v>
      </c>
      <c r="M2886" s="10">
        <v>1507</v>
      </c>
      <c r="N2886" s="10">
        <v>1655</v>
      </c>
      <c r="O2886" s="10">
        <v>2072</v>
      </c>
      <c r="P2886" s="10">
        <v>2553</v>
      </c>
      <c r="Q2886" t="str">
        <f>VLOOKUP(I2886,'CoC Range'!A$2:B$4899,2,FALSE())</f>
        <v>VA-500</v>
      </c>
      <c r="R2886">
        <f>IF(VLOOKUP(Q2886,'CoC Range'!B$2:C$4899,2,FALSE())="",1,0.5)</f>
        <v>0.5</v>
      </c>
    </row>
    <row r="2887" spans="1:18" ht="14.25" customHeight="1" x14ac:dyDescent="0.35">
      <c r="A2887" t="s">
        <v>16214</v>
      </c>
      <c r="B2887" t="s">
        <v>16215</v>
      </c>
      <c r="C2887" t="s">
        <v>16354</v>
      </c>
      <c r="D2887" t="s">
        <v>6538</v>
      </c>
      <c r="F2887">
        <v>0</v>
      </c>
      <c r="G2887" t="s">
        <v>16355</v>
      </c>
      <c r="H2887" t="s">
        <v>16356</v>
      </c>
      <c r="I2887">
        <v>51131</v>
      </c>
      <c r="J2887">
        <v>12132</v>
      </c>
      <c r="K2887">
        <v>12132</v>
      </c>
      <c r="L2887" s="10">
        <v>719</v>
      </c>
      <c r="M2887" s="10">
        <v>723</v>
      </c>
      <c r="N2887" s="10">
        <v>949</v>
      </c>
      <c r="O2887" s="10">
        <v>1320</v>
      </c>
      <c r="P2887" s="10">
        <v>1592</v>
      </c>
      <c r="Q2887" t="str">
        <f>VLOOKUP(I2887,'CoC Range'!A$2:B$4899,2,FALSE())</f>
        <v>VA-521</v>
      </c>
      <c r="R2887">
        <f>IF(VLOOKUP(Q2887,'CoC Range'!B$2:C$4899,2,FALSE())="",1,0.5)</f>
        <v>0.5</v>
      </c>
    </row>
    <row r="2888" spans="1:18" ht="14.25" customHeight="1" x14ac:dyDescent="0.35">
      <c r="A2888" t="s">
        <v>16214</v>
      </c>
      <c r="B2888" t="s">
        <v>16215</v>
      </c>
      <c r="C2888" t="s">
        <v>16357</v>
      </c>
      <c r="D2888" t="s">
        <v>7047</v>
      </c>
      <c r="F2888">
        <v>0</v>
      </c>
      <c r="G2888" t="s">
        <v>16358</v>
      </c>
      <c r="H2888" t="s">
        <v>16359</v>
      </c>
      <c r="I2888">
        <v>51133</v>
      </c>
      <c r="J2888">
        <v>12007</v>
      </c>
      <c r="K2888">
        <v>12007</v>
      </c>
      <c r="L2888" s="10">
        <v>1066</v>
      </c>
      <c r="M2888" s="10">
        <v>1073</v>
      </c>
      <c r="N2888" s="10">
        <v>1309</v>
      </c>
      <c r="O2888" s="10">
        <v>1569</v>
      </c>
      <c r="P2888" s="10">
        <v>2047</v>
      </c>
      <c r="Q2888" t="str">
        <f>VLOOKUP(I2888,'CoC Range'!A$2:B$4899,2,FALSE())</f>
        <v>VA-521</v>
      </c>
      <c r="R2888">
        <f>IF(VLOOKUP(Q2888,'CoC Range'!B$2:C$4899,2,FALSE())="",1,0.5)</f>
        <v>0.5</v>
      </c>
    </row>
    <row r="2889" spans="1:18" ht="14.25" customHeight="1" x14ac:dyDescent="0.35">
      <c r="A2889" t="s">
        <v>16214</v>
      </c>
      <c r="B2889" t="s">
        <v>16215</v>
      </c>
      <c r="C2889" t="s">
        <v>16360</v>
      </c>
      <c r="D2889" t="s">
        <v>7957</v>
      </c>
      <c r="F2889">
        <v>0</v>
      </c>
      <c r="G2889" t="s">
        <v>16361</v>
      </c>
      <c r="H2889" t="s">
        <v>16362</v>
      </c>
      <c r="I2889">
        <v>51135</v>
      </c>
      <c r="J2889">
        <v>15638</v>
      </c>
      <c r="K2889">
        <v>15638</v>
      </c>
      <c r="L2889" s="10">
        <v>738</v>
      </c>
      <c r="M2889" s="10">
        <v>743</v>
      </c>
      <c r="N2889" s="10">
        <v>975</v>
      </c>
      <c r="O2889" s="10">
        <v>1356</v>
      </c>
      <c r="P2889" s="10">
        <v>1587</v>
      </c>
      <c r="Q2889" t="str">
        <f>VLOOKUP(I2889,'CoC Range'!A$2:B$4899,2,FALSE())</f>
        <v>VA-521</v>
      </c>
      <c r="R2889">
        <f>IF(VLOOKUP(Q2889,'CoC Range'!B$2:C$4899,2,FALSE())="",1,0.5)</f>
        <v>0.5</v>
      </c>
    </row>
    <row r="2890" spans="1:18" ht="14.25" customHeight="1" x14ac:dyDescent="0.35">
      <c r="A2890" t="s">
        <v>16214</v>
      </c>
      <c r="B2890" t="s">
        <v>16215</v>
      </c>
      <c r="C2890" t="s">
        <v>16363</v>
      </c>
      <c r="D2890" t="s">
        <v>3740</v>
      </c>
      <c r="F2890">
        <v>0</v>
      </c>
      <c r="G2890" t="s">
        <v>16364</v>
      </c>
      <c r="H2890" t="s">
        <v>16365</v>
      </c>
      <c r="I2890">
        <v>51137</v>
      </c>
      <c r="J2890">
        <v>36593</v>
      </c>
      <c r="K2890">
        <v>36593</v>
      </c>
      <c r="L2890" s="10">
        <v>1005</v>
      </c>
      <c r="M2890" s="10">
        <v>1012</v>
      </c>
      <c r="N2890" s="10">
        <v>1234</v>
      </c>
      <c r="O2890" s="10">
        <v>1716</v>
      </c>
      <c r="P2890" s="10">
        <v>1929</v>
      </c>
      <c r="Q2890" t="str">
        <f>VLOOKUP(I2890,'CoC Range'!A$2:B$4899,2,FALSE())</f>
        <v>VA-521</v>
      </c>
      <c r="R2890">
        <f>IF(VLOOKUP(Q2890,'CoC Range'!B$2:C$4899,2,FALSE())="",1,0.5)</f>
        <v>0.5</v>
      </c>
    </row>
    <row r="2891" spans="1:18" ht="14.25" customHeight="1" x14ac:dyDescent="0.35">
      <c r="A2891" t="s">
        <v>16214</v>
      </c>
      <c r="B2891" t="s">
        <v>16215</v>
      </c>
      <c r="C2891" t="s">
        <v>16366</v>
      </c>
      <c r="D2891" t="s">
        <v>4803</v>
      </c>
      <c r="F2891">
        <v>0</v>
      </c>
      <c r="G2891" t="s">
        <v>16367</v>
      </c>
      <c r="H2891" t="s">
        <v>16368</v>
      </c>
      <c r="I2891">
        <v>51139</v>
      </c>
      <c r="J2891">
        <v>23753</v>
      </c>
      <c r="K2891">
        <v>23753</v>
      </c>
      <c r="L2891" s="10">
        <v>800</v>
      </c>
      <c r="M2891" s="10">
        <v>811</v>
      </c>
      <c r="N2891" s="10">
        <v>924</v>
      </c>
      <c r="O2891" s="10">
        <v>1157</v>
      </c>
      <c r="P2891" s="10">
        <v>1550</v>
      </c>
      <c r="Q2891" t="str">
        <f>VLOOKUP(I2891,'CoC Range'!A$2:B$4899,2,FALSE())</f>
        <v>VA-513</v>
      </c>
      <c r="R2891">
        <f>IF(VLOOKUP(Q2891,'CoC Range'!B$2:C$4899,2,FALSE())="",1,0.5)</f>
        <v>1</v>
      </c>
    </row>
    <row r="2892" spans="1:18" ht="14.25" customHeight="1" x14ac:dyDescent="0.35">
      <c r="A2892" t="s">
        <v>16214</v>
      </c>
      <c r="B2892" t="s">
        <v>16215</v>
      </c>
      <c r="C2892" t="s">
        <v>16369</v>
      </c>
      <c r="D2892" t="s">
        <v>7961</v>
      </c>
      <c r="F2892">
        <v>0</v>
      </c>
      <c r="G2892" t="s">
        <v>16370</v>
      </c>
      <c r="H2892" t="s">
        <v>16371</v>
      </c>
      <c r="I2892">
        <v>51141</v>
      </c>
      <c r="J2892">
        <v>17660</v>
      </c>
      <c r="K2892">
        <v>17660</v>
      </c>
      <c r="L2892" s="10">
        <v>758</v>
      </c>
      <c r="M2892" s="10">
        <v>763</v>
      </c>
      <c r="N2892" s="10">
        <v>914</v>
      </c>
      <c r="O2892" s="10">
        <v>1146</v>
      </c>
      <c r="P2892" s="10">
        <v>1429</v>
      </c>
      <c r="Q2892" t="str">
        <f>VLOOKUP(I2892,'CoC Range'!A$2:B$4899,2,FALSE())</f>
        <v>VA-521</v>
      </c>
      <c r="R2892">
        <f>IF(VLOOKUP(Q2892,'CoC Range'!B$2:C$4899,2,FALSE())="",1,0.5)</f>
        <v>0.5</v>
      </c>
    </row>
    <row r="2893" spans="1:18" ht="14.25" customHeight="1" x14ac:dyDescent="0.35">
      <c r="A2893" t="s">
        <v>16214</v>
      </c>
      <c r="B2893" t="s">
        <v>16215</v>
      </c>
      <c r="C2893" t="s">
        <v>16372</v>
      </c>
      <c r="D2893" t="s">
        <v>7963</v>
      </c>
      <c r="F2893">
        <v>0</v>
      </c>
      <c r="G2893" t="s">
        <v>16373</v>
      </c>
      <c r="H2893" t="s">
        <v>16374</v>
      </c>
      <c r="I2893">
        <v>51143</v>
      </c>
      <c r="J2893">
        <v>60541</v>
      </c>
      <c r="K2893">
        <v>60541</v>
      </c>
      <c r="L2893" s="10">
        <v>630</v>
      </c>
      <c r="M2893" s="10">
        <v>738</v>
      </c>
      <c r="N2893" s="10">
        <v>914</v>
      </c>
      <c r="O2893" s="10">
        <v>1263</v>
      </c>
      <c r="P2893" s="10">
        <v>1415</v>
      </c>
      <c r="Q2893" t="str">
        <f>VLOOKUP(I2893,'CoC Range'!A$2:B$4899,2,FALSE())</f>
        <v>VA-521</v>
      </c>
      <c r="R2893">
        <f>IF(VLOOKUP(Q2893,'CoC Range'!B$2:C$4899,2,FALSE())="",1,0.5)</f>
        <v>0.5</v>
      </c>
    </row>
    <row r="2894" spans="1:18" ht="14.25" customHeight="1" x14ac:dyDescent="0.35">
      <c r="A2894" t="s">
        <v>16214</v>
      </c>
      <c r="B2894" t="s">
        <v>16215</v>
      </c>
      <c r="C2894" t="s">
        <v>16225</v>
      </c>
      <c r="D2894" t="s">
        <v>7965</v>
      </c>
      <c r="F2894">
        <v>1</v>
      </c>
      <c r="G2894" t="s">
        <v>16226</v>
      </c>
      <c r="H2894" t="s">
        <v>16375</v>
      </c>
      <c r="I2894">
        <v>51145</v>
      </c>
      <c r="J2894">
        <v>30503</v>
      </c>
      <c r="K2894">
        <v>30503</v>
      </c>
      <c r="L2894" s="10">
        <v>1442</v>
      </c>
      <c r="M2894" s="10">
        <v>1507</v>
      </c>
      <c r="N2894" s="10">
        <v>1655</v>
      </c>
      <c r="O2894" s="10">
        <v>2072</v>
      </c>
      <c r="P2894" s="10">
        <v>2553</v>
      </c>
      <c r="Q2894" t="str">
        <f>VLOOKUP(I2894,'CoC Range'!A$2:B$4899,2,FALSE())</f>
        <v>VA-500</v>
      </c>
      <c r="R2894">
        <f>IF(VLOOKUP(Q2894,'CoC Range'!B$2:C$4899,2,FALSE())="",1,0.5)</f>
        <v>0.5</v>
      </c>
    </row>
    <row r="2895" spans="1:18" ht="14.25" customHeight="1" x14ac:dyDescent="0.35">
      <c r="A2895" t="s">
        <v>16214</v>
      </c>
      <c r="B2895" t="s">
        <v>16215</v>
      </c>
      <c r="C2895" t="s">
        <v>16376</v>
      </c>
      <c r="D2895" t="s">
        <v>7967</v>
      </c>
      <c r="F2895">
        <v>0</v>
      </c>
      <c r="G2895" t="s">
        <v>16377</v>
      </c>
      <c r="H2895" t="s">
        <v>16378</v>
      </c>
      <c r="I2895">
        <v>51147</v>
      </c>
      <c r="J2895">
        <v>21922</v>
      </c>
      <c r="K2895">
        <v>21922</v>
      </c>
      <c r="L2895" s="10">
        <v>916</v>
      </c>
      <c r="M2895" s="10">
        <v>922</v>
      </c>
      <c r="N2895" s="10">
        <v>1094</v>
      </c>
      <c r="O2895" s="10">
        <v>1312</v>
      </c>
      <c r="P2895" s="10">
        <v>1448</v>
      </c>
      <c r="Q2895" t="str">
        <f>VLOOKUP(I2895,'CoC Range'!A$2:B$4899,2,FALSE())</f>
        <v>VA-521</v>
      </c>
      <c r="R2895">
        <f>IF(VLOOKUP(Q2895,'CoC Range'!B$2:C$4899,2,FALSE())="",1,0.5)</f>
        <v>0.5</v>
      </c>
    </row>
    <row r="2896" spans="1:18" ht="14.25" customHeight="1" x14ac:dyDescent="0.35">
      <c r="A2896" t="s">
        <v>16214</v>
      </c>
      <c r="B2896" t="s">
        <v>16215</v>
      </c>
      <c r="C2896" t="s">
        <v>16225</v>
      </c>
      <c r="D2896" t="s">
        <v>7969</v>
      </c>
      <c r="F2896">
        <v>1</v>
      </c>
      <c r="G2896" t="s">
        <v>16226</v>
      </c>
      <c r="H2896" t="s">
        <v>16379</v>
      </c>
      <c r="I2896">
        <v>51149</v>
      </c>
      <c r="J2896">
        <v>42634</v>
      </c>
      <c r="K2896">
        <v>42634</v>
      </c>
      <c r="L2896" s="10">
        <v>1442</v>
      </c>
      <c r="M2896" s="10">
        <v>1507</v>
      </c>
      <c r="N2896" s="10">
        <v>1655</v>
      </c>
      <c r="O2896" s="10">
        <v>2072</v>
      </c>
      <c r="P2896" s="10">
        <v>2553</v>
      </c>
      <c r="Q2896" t="str">
        <f>VLOOKUP(I2896,'CoC Range'!A$2:B$4899,2,FALSE())</f>
        <v>VA-521</v>
      </c>
      <c r="R2896">
        <f>IF(VLOOKUP(Q2896,'CoC Range'!B$2:C$4899,2,FALSE())="",1,0.5)</f>
        <v>0.5</v>
      </c>
    </row>
    <row r="2897" spans="1:18" ht="14.25" customHeight="1" x14ac:dyDescent="0.35">
      <c r="A2897" t="s">
        <v>16214</v>
      </c>
      <c r="B2897" t="s">
        <v>16215</v>
      </c>
      <c r="C2897" t="s">
        <v>9437</v>
      </c>
      <c r="D2897" t="s">
        <v>7971</v>
      </c>
      <c r="F2897">
        <v>1</v>
      </c>
      <c r="G2897" t="s">
        <v>9438</v>
      </c>
      <c r="H2897" t="s">
        <v>16380</v>
      </c>
      <c r="I2897">
        <v>51153</v>
      </c>
      <c r="J2897">
        <v>481114</v>
      </c>
      <c r="K2897">
        <v>481114</v>
      </c>
      <c r="L2897" s="10">
        <v>1953</v>
      </c>
      <c r="M2897" s="10">
        <v>2015</v>
      </c>
      <c r="N2897" s="10">
        <v>2246</v>
      </c>
      <c r="O2897" s="10">
        <v>2835</v>
      </c>
      <c r="P2897" s="10">
        <v>3332</v>
      </c>
      <c r="Q2897" t="str">
        <f>VLOOKUP(I2897,'CoC Range'!A$2:B$4899,2,FALSE())</f>
        <v>VA-604</v>
      </c>
      <c r="R2897">
        <f>IF(VLOOKUP(Q2897,'CoC Range'!B$2:C$4899,2,FALSE())="",1,0.5)</f>
        <v>1</v>
      </c>
    </row>
    <row r="2898" spans="1:18" ht="14.25" customHeight="1" x14ac:dyDescent="0.35">
      <c r="A2898" t="s">
        <v>16214</v>
      </c>
      <c r="B2898" t="s">
        <v>16215</v>
      </c>
      <c r="C2898" t="s">
        <v>16381</v>
      </c>
      <c r="D2898" t="s">
        <v>3653</v>
      </c>
      <c r="F2898">
        <v>1</v>
      </c>
      <c r="G2898" t="s">
        <v>16382</v>
      </c>
      <c r="H2898" t="s">
        <v>16383</v>
      </c>
      <c r="I2898">
        <v>51155</v>
      </c>
      <c r="J2898">
        <v>33841</v>
      </c>
      <c r="K2898">
        <v>33841</v>
      </c>
      <c r="L2898" s="10">
        <v>699</v>
      </c>
      <c r="M2898" s="10">
        <v>840</v>
      </c>
      <c r="N2898" s="10">
        <v>921</v>
      </c>
      <c r="O2898" s="10">
        <v>1252</v>
      </c>
      <c r="P2898" s="10">
        <v>1545</v>
      </c>
      <c r="Q2898" t="str">
        <f>VLOOKUP(I2898,'CoC Range'!A$2:B$4899,2,FALSE())</f>
        <v>VA-521</v>
      </c>
      <c r="R2898">
        <f>IF(VLOOKUP(Q2898,'CoC Range'!B$2:C$4899,2,FALSE())="",1,0.5)</f>
        <v>0.5</v>
      </c>
    </row>
    <row r="2899" spans="1:18" ht="14.25" customHeight="1" x14ac:dyDescent="0.35">
      <c r="A2899" t="s">
        <v>16214</v>
      </c>
      <c r="B2899" t="s">
        <v>16215</v>
      </c>
      <c r="C2899" t="s">
        <v>16384</v>
      </c>
      <c r="D2899" t="s">
        <v>7974</v>
      </c>
      <c r="F2899">
        <v>1</v>
      </c>
      <c r="G2899" t="s">
        <v>16385</v>
      </c>
      <c r="H2899" t="s">
        <v>16386</v>
      </c>
      <c r="I2899">
        <v>51157</v>
      </c>
      <c r="J2899">
        <v>7422</v>
      </c>
      <c r="K2899">
        <v>7422</v>
      </c>
      <c r="L2899" s="10">
        <v>1198</v>
      </c>
      <c r="M2899" s="10">
        <v>1254</v>
      </c>
      <c r="N2899" s="10">
        <v>1375</v>
      </c>
      <c r="O2899" s="10">
        <v>1649</v>
      </c>
      <c r="P2899" s="10">
        <v>2307</v>
      </c>
      <c r="Q2899" t="str">
        <f>VLOOKUP(I2899,'CoC Range'!A$2:B$4899,2,FALSE())</f>
        <v>VA-521</v>
      </c>
      <c r="R2899">
        <f>IF(VLOOKUP(Q2899,'CoC Range'!B$2:C$4899,2,FALSE())="",1,0.5)</f>
        <v>0.5</v>
      </c>
    </row>
    <row r="2900" spans="1:18" ht="14.25" customHeight="1" x14ac:dyDescent="0.35">
      <c r="A2900" t="s">
        <v>16214</v>
      </c>
      <c r="B2900" t="s">
        <v>16215</v>
      </c>
      <c r="C2900" t="s">
        <v>16387</v>
      </c>
      <c r="D2900" t="s">
        <v>4256</v>
      </c>
      <c r="F2900">
        <v>0</v>
      </c>
      <c r="G2900" t="s">
        <v>16388</v>
      </c>
      <c r="H2900" t="s">
        <v>16389</v>
      </c>
      <c r="I2900">
        <v>51159</v>
      </c>
      <c r="J2900">
        <v>8968</v>
      </c>
      <c r="K2900">
        <v>8968</v>
      </c>
      <c r="L2900" s="10">
        <v>876</v>
      </c>
      <c r="M2900" s="10">
        <v>882</v>
      </c>
      <c r="N2900" s="10">
        <v>1157</v>
      </c>
      <c r="O2900" s="10">
        <v>1464</v>
      </c>
      <c r="P2900" s="10">
        <v>1825</v>
      </c>
      <c r="Q2900" t="str">
        <f>VLOOKUP(I2900,'CoC Range'!A$2:B$4899,2,FALSE())</f>
        <v>VA-521</v>
      </c>
      <c r="R2900">
        <f>IF(VLOOKUP(Q2900,'CoC Range'!B$2:C$4899,2,FALSE())="",1,0.5)</f>
        <v>0.5</v>
      </c>
    </row>
    <row r="2901" spans="1:18" ht="14.25" customHeight="1" x14ac:dyDescent="0.35">
      <c r="A2901" t="s">
        <v>16214</v>
      </c>
      <c r="B2901" t="s">
        <v>16215</v>
      </c>
      <c r="C2901" t="s">
        <v>16243</v>
      </c>
      <c r="D2901" t="s">
        <v>7977</v>
      </c>
      <c r="F2901">
        <v>1</v>
      </c>
      <c r="G2901" t="s">
        <v>16244</v>
      </c>
      <c r="H2901" t="s">
        <v>16390</v>
      </c>
      <c r="I2901">
        <v>51161</v>
      </c>
      <c r="J2901">
        <v>96653</v>
      </c>
      <c r="K2901">
        <v>96653</v>
      </c>
      <c r="L2901" s="10">
        <v>1004</v>
      </c>
      <c r="M2901" s="10">
        <v>1053</v>
      </c>
      <c r="N2901" s="10">
        <v>1254</v>
      </c>
      <c r="O2901" s="10">
        <v>1743</v>
      </c>
      <c r="P2901" s="10">
        <v>2104</v>
      </c>
      <c r="Q2901" t="str">
        <f>VLOOKUP(I2901,'CoC Range'!A$2:B$4899,2,FALSE())</f>
        <v>VA-502</v>
      </c>
      <c r="R2901">
        <f>IF(VLOOKUP(Q2901,'CoC Range'!B$2:C$4899,2,FALSE())="",1,0.5)</f>
        <v>1</v>
      </c>
    </row>
    <row r="2902" spans="1:18" ht="14.25" customHeight="1" x14ac:dyDescent="0.35">
      <c r="A2902" t="s">
        <v>16214</v>
      </c>
      <c r="B2902" t="s">
        <v>16215</v>
      </c>
      <c r="C2902" t="s">
        <v>16391</v>
      </c>
      <c r="D2902" t="s">
        <v>7979</v>
      </c>
      <c r="F2902">
        <v>0</v>
      </c>
      <c r="G2902" t="s">
        <v>16392</v>
      </c>
      <c r="H2902" t="s">
        <v>16393</v>
      </c>
      <c r="I2902">
        <v>51163</v>
      </c>
      <c r="J2902">
        <v>22673</v>
      </c>
      <c r="K2902">
        <v>22673</v>
      </c>
      <c r="L2902" s="10">
        <v>870</v>
      </c>
      <c r="M2902" s="10">
        <v>917</v>
      </c>
      <c r="N2902" s="10">
        <v>1005</v>
      </c>
      <c r="O2902" s="10">
        <v>1398</v>
      </c>
      <c r="P2902" s="10">
        <v>1686</v>
      </c>
      <c r="Q2902" t="str">
        <f>VLOOKUP(I2902,'CoC Range'!A$2:B$4899,2,FALSE())</f>
        <v>VA-521</v>
      </c>
      <c r="R2902">
        <f>IF(VLOOKUP(Q2902,'CoC Range'!B$2:C$4899,2,FALSE())="",1,0.5)</f>
        <v>0.5</v>
      </c>
    </row>
    <row r="2903" spans="1:18" ht="14.25" customHeight="1" x14ac:dyDescent="0.35">
      <c r="A2903" t="s">
        <v>16214</v>
      </c>
      <c r="B2903" t="s">
        <v>16215</v>
      </c>
      <c r="C2903" t="s">
        <v>16394</v>
      </c>
      <c r="D2903" t="s">
        <v>6244</v>
      </c>
      <c r="F2903">
        <v>1</v>
      </c>
      <c r="G2903" t="s">
        <v>16395</v>
      </c>
      <c r="H2903" t="s">
        <v>16396</v>
      </c>
      <c r="I2903">
        <v>51165</v>
      </c>
      <c r="J2903">
        <v>83905</v>
      </c>
      <c r="K2903">
        <v>83905</v>
      </c>
      <c r="L2903" s="10">
        <v>1050</v>
      </c>
      <c r="M2903" s="10">
        <v>1057</v>
      </c>
      <c r="N2903" s="10">
        <v>1322</v>
      </c>
      <c r="O2903" s="10">
        <v>1801</v>
      </c>
      <c r="P2903" s="10">
        <v>2125</v>
      </c>
      <c r="Q2903" t="str">
        <f>VLOOKUP(I2903,'CoC Range'!A$2:B$4899,2,FALSE())</f>
        <v>VA-513</v>
      </c>
      <c r="R2903">
        <f>IF(VLOOKUP(Q2903,'CoC Range'!B$2:C$4899,2,FALSE())="",1,0.5)</f>
        <v>1</v>
      </c>
    </row>
    <row r="2904" spans="1:18" ht="14.25" customHeight="1" x14ac:dyDescent="0.35">
      <c r="A2904" t="s">
        <v>16214</v>
      </c>
      <c r="B2904" t="s">
        <v>16215</v>
      </c>
      <c r="C2904" t="s">
        <v>16397</v>
      </c>
      <c r="D2904" t="s">
        <v>3439</v>
      </c>
      <c r="F2904">
        <v>0</v>
      </c>
      <c r="G2904" t="s">
        <v>16398</v>
      </c>
      <c r="H2904" t="s">
        <v>16399</v>
      </c>
      <c r="I2904">
        <v>51167</v>
      </c>
      <c r="J2904">
        <v>25763</v>
      </c>
      <c r="K2904">
        <v>25763</v>
      </c>
      <c r="L2904" s="10">
        <v>744</v>
      </c>
      <c r="M2904" s="10">
        <v>748</v>
      </c>
      <c r="N2904" s="10">
        <v>914</v>
      </c>
      <c r="O2904" s="10">
        <v>1156</v>
      </c>
      <c r="P2904" s="10">
        <v>1377</v>
      </c>
      <c r="Q2904" t="str">
        <f>VLOOKUP(I2904,'CoC Range'!A$2:B$4899,2,FALSE())</f>
        <v>VA-521</v>
      </c>
      <c r="R2904">
        <f>IF(VLOOKUP(Q2904,'CoC Range'!B$2:C$4899,2,FALSE())="",1,0.5)</f>
        <v>0.5</v>
      </c>
    </row>
    <row r="2905" spans="1:18" ht="14.25" customHeight="1" x14ac:dyDescent="0.35">
      <c r="A2905" t="s">
        <v>16214</v>
      </c>
      <c r="B2905" t="s">
        <v>16215</v>
      </c>
      <c r="C2905" t="s">
        <v>15261</v>
      </c>
      <c r="D2905" t="s">
        <v>3660</v>
      </c>
      <c r="F2905">
        <v>1</v>
      </c>
      <c r="G2905" t="s">
        <v>15262</v>
      </c>
      <c r="H2905" t="s">
        <v>16400</v>
      </c>
      <c r="I2905">
        <v>51169</v>
      </c>
      <c r="J2905">
        <v>21536</v>
      </c>
      <c r="K2905">
        <v>21536</v>
      </c>
      <c r="L2905" s="10">
        <v>720</v>
      </c>
      <c r="M2905" s="10">
        <v>818</v>
      </c>
      <c r="N2905" s="10">
        <v>1044</v>
      </c>
      <c r="O2905" s="10">
        <v>1338</v>
      </c>
      <c r="P2905" s="10">
        <v>1464</v>
      </c>
      <c r="Q2905" t="str">
        <f>VLOOKUP(I2905,'CoC Range'!A$2:B$4899,2,FALSE())</f>
        <v>VA-521</v>
      </c>
      <c r="R2905">
        <f>IF(VLOOKUP(Q2905,'CoC Range'!B$2:C$4899,2,FALSE())="",1,0.5)</f>
        <v>0.5</v>
      </c>
    </row>
    <row r="2906" spans="1:18" ht="14.25" customHeight="1" x14ac:dyDescent="0.35">
      <c r="A2906" t="s">
        <v>16214</v>
      </c>
      <c r="B2906" t="s">
        <v>16215</v>
      </c>
      <c r="C2906" t="s">
        <v>16401</v>
      </c>
      <c r="D2906" t="s">
        <v>7984</v>
      </c>
      <c r="F2906">
        <v>0</v>
      </c>
      <c r="G2906" t="s">
        <v>16402</v>
      </c>
      <c r="H2906" t="s">
        <v>16403</v>
      </c>
      <c r="I2906">
        <v>51171</v>
      </c>
      <c r="J2906">
        <v>44337</v>
      </c>
      <c r="K2906">
        <v>44337</v>
      </c>
      <c r="L2906" s="10">
        <v>849</v>
      </c>
      <c r="M2906" s="10">
        <v>855</v>
      </c>
      <c r="N2906" s="10">
        <v>1091</v>
      </c>
      <c r="O2906" s="10">
        <v>1394</v>
      </c>
      <c r="P2906" s="10">
        <v>1523</v>
      </c>
      <c r="Q2906" t="str">
        <f>VLOOKUP(I2906,'CoC Range'!A$2:B$4899,2,FALSE())</f>
        <v>VA-513</v>
      </c>
      <c r="R2906">
        <f>IF(VLOOKUP(Q2906,'CoC Range'!B$2:C$4899,2,FALSE())="",1,0.5)</f>
        <v>1</v>
      </c>
    </row>
    <row r="2907" spans="1:18" ht="14.25" customHeight="1" x14ac:dyDescent="0.35">
      <c r="A2907" t="s">
        <v>16214</v>
      </c>
      <c r="B2907" t="s">
        <v>16215</v>
      </c>
      <c r="C2907" t="s">
        <v>16404</v>
      </c>
      <c r="D2907" t="s">
        <v>7986</v>
      </c>
      <c r="F2907">
        <v>0</v>
      </c>
      <c r="G2907" t="s">
        <v>16405</v>
      </c>
      <c r="H2907" t="s">
        <v>16406</v>
      </c>
      <c r="I2907">
        <v>51173</v>
      </c>
      <c r="J2907">
        <v>29799</v>
      </c>
      <c r="K2907">
        <v>29799</v>
      </c>
      <c r="L2907" s="10">
        <v>642</v>
      </c>
      <c r="M2907" s="10">
        <v>753</v>
      </c>
      <c r="N2907" s="10">
        <v>914</v>
      </c>
      <c r="O2907" s="10">
        <v>1191</v>
      </c>
      <c r="P2907" s="10">
        <v>1429</v>
      </c>
      <c r="Q2907" t="str">
        <f>VLOOKUP(I2907,'CoC Range'!A$2:B$4899,2,FALSE())</f>
        <v>VA-521</v>
      </c>
      <c r="R2907">
        <f>IF(VLOOKUP(Q2907,'CoC Range'!B$2:C$4899,2,FALSE())="",1,0.5)</f>
        <v>0.5</v>
      </c>
    </row>
    <row r="2908" spans="1:18" ht="14.25" customHeight="1" x14ac:dyDescent="0.35">
      <c r="A2908" t="s">
        <v>16214</v>
      </c>
      <c r="B2908" t="s">
        <v>16215</v>
      </c>
      <c r="C2908" t="s">
        <v>16407</v>
      </c>
      <c r="D2908" t="s">
        <v>7988</v>
      </c>
      <c r="F2908">
        <v>0</v>
      </c>
      <c r="G2908" t="s">
        <v>16408</v>
      </c>
      <c r="H2908" t="s">
        <v>16409</v>
      </c>
      <c r="I2908">
        <v>51175</v>
      </c>
      <c r="J2908">
        <v>18003</v>
      </c>
      <c r="K2908">
        <v>18003</v>
      </c>
      <c r="L2908" s="10">
        <v>811</v>
      </c>
      <c r="M2908" s="10">
        <v>817</v>
      </c>
      <c r="N2908" s="10">
        <v>1051</v>
      </c>
      <c r="O2908" s="10">
        <v>1346</v>
      </c>
      <c r="P2908" s="10">
        <v>1764</v>
      </c>
      <c r="Q2908" t="str">
        <f>VLOOKUP(I2908,'CoC Range'!A$2:B$4899,2,FALSE())</f>
        <v>VA-501</v>
      </c>
      <c r="R2908">
        <f>IF(VLOOKUP(Q2908,'CoC Range'!B$2:C$4899,2,FALSE())="",1,0.5)</f>
        <v>1</v>
      </c>
    </row>
    <row r="2909" spans="1:18" ht="14.25" customHeight="1" x14ac:dyDescent="0.35">
      <c r="A2909" t="s">
        <v>16214</v>
      </c>
      <c r="B2909" t="s">
        <v>16215</v>
      </c>
      <c r="C2909" t="s">
        <v>9437</v>
      </c>
      <c r="D2909" t="s">
        <v>7990</v>
      </c>
      <c r="F2909">
        <v>1</v>
      </c>
      <c r="G2909" t="s">
        <v>9438</v>
      </c>
      <c r="H2909" t="s">
        <v>16410</v>
      </c>
      <c r="I2909">
        <v>51177</v>
      </c>
      <c r="J2909">
        <v>141097</v>
      </c>
      <c r="K2909">
        <v>141097</v>
      </c>
      <c r="L2909" s="10">
        <v>1953</v>
      </c>
      <c r="M2909" s="10">
        <v>2015</v>
      </c>
      <c r="N2909" s="10">
        <v>2246</v>
      </c>
      <c r="O2909" s="10">
        <v>2835</v>
      </c>
      <c r="P2909" s="10">
        <v>3332</v>
      </c>
      <c r="Q2909" t="str">
        <f>VLOOKUP(I2909,'CoC Range'!A$2:B$4899,2,FALSE())</f>
        <v>VA-514</v>
      </c>
      <c r="R2909">
        <f>IF(VLOOKUP(Q2909,'CoC Range'!B$2:C$4899,2,FALSE())="",1,0.5)</f>
        <v>1</v>
      </c>
    </row>
    <row r="2910" spans="1:18" ht="14.25" customHeight="1" x14ac:dyDescent="0.35">
      <c r="A2910" t="s">
        <v>16214</v>
      </c>
      <c r="B2910" t="s">
        <v>16215</v>
      </c>
      <c r="C2910" t="s">
        <v>9437</v>
      </c>
      <c r="D2910" t="s">
        <v>4993</v>
      </c>
      <c r="F2910">
        <v>1</v>
      </c>
      <c r="G2910" t="s">
        <v>9438</v>
      </c>
      <c r="H2910" t="s">
        <v>16411</v>
      </c>
      <c r="I2910">
        <v>51179</v>
      </c>
      <c r="J2910">
        <v>157606</v>
      </c>
      <c r="K2910">
        <v>157606</v>
      </c>
      <c r="L2910" s="10">
        <v>1953</v>
      </c>
      <c r="M2910" s="10">
        <v>2015</v>
      </c>
      <c r="N2910" s="10">
        <v>2246</v>
      </c>
      <c r="O2910" s="10">
        <v>2835</v>
      </c>
      <c r="P2910" s="10">
        <v>3332</v>
      </c>
      <c r="Q2910" t="str">
        <f>VLOOKUP(I2910,'CoC Range'!A$2:B$4899,2,FALSE())</f>
        <v>VA-514</v>
      </c>
      <c r="R2910">
        <f>IF(VLOOKUP(Q2910,'CoC Range'!B$2:C$4899,2,FALSE())="",1,0.5)</f>
        <v>1</v>
      </c>
    </row>
    <row r="2911" spans="1:18" ht="14.25" customHeight="1" x14ac:dyDescent="0.35">
      <c r="A2911" t="s">
        <v>16214</v>
      </c>
      <c r="B2911" t="s">
        <v>16215</v>
      </c>
      <c r="C2911" t="s">
        <v>16412</v>
      </c>
      <c r="D2911" t="s">
        <v>6571</v>
      </c>
      <c r="F2911">
        <v>1</v>
      </c>
      <c r="G2911" t="s">
        <v>16413</v>
      </c>
      <c r="H2911" t="s">
        <v>16414</v>
      </c>
      <c r="I2911">
        <v>51181</v>
      </c>
      <c r="J2911">
        <v>6546</v>
      </c>
      <c r="K2911">
        <v>6546</v>
      </c>
      <c r="L2911" s="10">
        <v>905</v>
      </c>
      <c r="M2911" s="10">
        <v>920</v>
      </c>
      <c r="N2911" s="10">
        <v>1039</v>
      </c>
      <c r="O2911" s="10">
        <v>1445</v>
      </c>
      <c r="P2911" s="10">
        <v>1743</v>
      </c>
      <c r="Q2911" t="str">
        <f>VLOOKUP(I2911,'CoC Range'!A$2:B$4899,2,FALSE())</f>
        <v>VA-521</v>
      </c>
      <c r="R2911">
        <f>IF(VLOOKUP(Q2911,'CoC Range'!B$2:C$4899,2,FALSE())="",1,0.5)</f>
        <v>0.5</v>
      </c>
    </row>
    <row r="2912" spans="1:18" ht="14.25" customHeight="1" x14ac:dyDescent="0.35">
      <c r="A2912" t="s">
        <v>16214</v>
      </c>
      <c r="B2912" t="s">
        <v>16215</v>
      </c>
      <c r="C2912" t="s">
        <v>16225</v>
      </c>
      <c r="D2912" t="s">
        <v>3938</v>
      </c>
      <c r="F2912">
        <v>1</v>
      </c>
      <c r="G2912" t="s">
        <v>16226</v>
      </c>
      <c r="H2912" t="s">
        <v>16415</v>
      </c>
      <c r="I2912">
        <v>51183</v>
      </c>
      <c r="J2912">
        <v>10866</v>
      </c>
      <c r="K2912">
        <v>10866</v>
      </c>
      <c r="L2912" s="10">
        <v>1442</v>
      </c>
      <c r="M2912" s="10">
        <v>1507</v>
      </c>
      <c r="N2912" s="10">
        <v>1655</v>
      </c>
      <c r="O2912" s="10">
        <v>2072</v>
      </c>
      <c r="P2912" s="10">
        <v>2553</v>
      </c>
      <c r="Q2912" t="str">
        <f>VLOOKUP(I2912,'CoC Range'!A$2:B$4899,2,FALSE())</f>
        <v>VA-521</v>
      </c>
      <c r="R2912">
        <f>IF(VLOOKUP(Q2912,'CoC Range'!B$2:C$4899,2,FALSE())="",1,0.5)</f>
        <v>0.5</v>
      </c>
    </row>
    <row r="2913" spans="1:18" ht="14.25" customHeight="1" x14ac:dyDescent="0.35">
      <c r="A2913" t="s">
        <v>16214</v>
      </c>
      <c r="B2913" t="s">
        <v>16215</v>
      </c>
      <c r="C2913" t="s">
        <v>16416</v>
      </c>
      <c r="D2913" t="s">
        <v>4547</v>
      </c>
      <c r="F2913">
        <v>0</v>
      </c>
      <c r="G2913" t="s">
        <v>16417</v>
      </c>
      <c r="H2913" t="s">
        <v>16418</v>
      </c>
      <c r="I2913">
        <v>51185</v>
      </c>
      <c r="J2913">
        <v>40392</v>
      </c>
      <c r="K2913">
        <v>40392</v>
      </c>
      <c r="L2913" s="10">
        <v>727</v>
      </c>
      <c r="M2913" s="10">
        <v>732</v>
      </c>
      <c r="N2913" s="10">
        <v>914</v>
      </c>
      <c r="O2913" s="10">
        <v>1096</v>
      </c>
      <c r="P2913" s="10">
        <v>1252</v>
      </c>
      <c r="Q2913" t="str">
        <f>VLOOKUP(I2913,'CoC Range'!A$2:B$4899,2,FALSE())</f>
        <v>VA-521</v>
      </c>
      <c r="R2913">
        <f>IF(VLOOKUP(Q2913,'CoC Range'!B$2:C$4899,2,FALSE())="",1,0.5)</f>
        <v>0.5</v>
      </c>
    </row>
    <row r="2914" spans="1:18" ht="14.25" customHeight="1" x14ac:dyDescent="0.35">
      <c r="A2914" t="s">
        <v>16214</v>
      </c>
      <c r="B2914" t="s">
        <v>16215</v>
      </c>
      <c r="C2914" t="s">
        <v>16419</v>
      </c>
      <c r="D2914" t="s">
        <v>4306</v>
      </c>
      <c r="F2914">
        <v>1</v>
      </c>
      <c r="G2914" t="s">
        <v>16420</v>
      </c>
      <c r="H2914" t="s">
        <v>16421</v>
      </c>
      <c r="I2914">
        <v>51187</v>
      </c>
      <c r="J2914">
        <v>40800</v>
      </c>
      <c r="K2914">
        <v>40800</v>
      </c>
      <c r="L2914" s="10">
        <v>953</v>
      </c>
      <c r="M2914" s="10">
        <v>1002</v>
      </c>
      <c r="N2914" s="10">
        <v>1315</v>
      </c>
      <c r="O2914" s="10">
        <v>1754</v>
      </c>
      <c r="P2914" s="10">
        <v>2206</v>
      </c>
      <c r="Q2914" t="str">
        <f>VLOOKUP(I2914,'CoC Range'!A$2:B$4899,2,FALSE())</f>
        <v>VA-513</v>
      </c>
      <c r="R2914">
        <f>IF(VLOOKUP(Q2914,'CoC Range'!B$2:C$4899,2,FALSE())="",1,0.5)</f>
        <v>1</v>
      </c>
    </row>
    <row r="2915" spans="1:18" ht="14.25" customHeight="1" x14ac:dyDescent="0.35">
      <c r="A2915" t="s">
        <v>16214</v>
      </c>
      <c r="B2915" t="s">
        <v>16215</v>
      </c>
      <c r="C2915" t="s">
        <v>15261</v>
      </c>
      <c r="D2915" t="s">
        <v>3455</v>
      </c>
      <c r="F2915">
        <v>1</v>
      </c>
      <c r="G2915" t="s">
        <v>15262</v>
      </c>
      <c r="H2915" t="s">
        <v>16422</v>
      </c>
      <c r="I2915">
        <v>51191</v>
      </c>
      <c r="J2915">
        <v>53985</v>
      </c>
      <c r="K2915">
        <v>53985</v>
      </c>
      <c r="L2915" s="10">
        <v>720</v>
      </c>
      <c r="M2915" s="10">
        <v>818</v>
      </c>
      <c r="N2915" s="10">
        <v>1044</v>
      </c>
      <c r="O2915" s="10">
        <v>1338</v>
      </c>
      <c r="P2915" s="10">
        <v>1464</v>
      </c>
      <c r="Q2915" t="str">
        <f>VLOOKUP(I2915,'CoC Range'!A$2:B$4899,2,FALSE())</f>
        <v>VA-521</v>
      </c>
      <c r="R2915">
        <f>IF(VLOOKUP(Q2915,'CoC Range'!B$2:C$4899,2,FALSE())="",1,0.5)</f>
        <v>0.5</v>
      </c>
    </row>
    <row r="2916" spans="1:18" ht="14.25" customHeight="1" x14ac:dyDescent="0.35">
      <c r="A2916" t="s">
        <v>16214</v>
      </c>
      <c r="B2916" t="s">
        <v>16215</v>
      </c>
      <c r="C2916" t="s">
        <v>16423</v>
      </c>
      <c r="D2916" t="s">
        <v>7070</v>
      </c>
      <c r="F2916">
        <v>0</v>
      </c>
      <c r="G2916" t="s">
        <v>16424</v>
      </c>
      <c r="H2916" t="s">
        <v>16425</v>
      </c>
      <c r="I2916">
        <v>51193</v>
      </c>
      <c r="J2916">
        <v>18480</v>
      </c>
      <c r="K2916">
        <v>18480</v>
      </c>
      <c r="L2916" s="10">
        <v>973</v>
      </c>
      <c r="M2916" s="10">
        <v>979</v>
      </c>
      <c r="N2916" s="10">
        <v>1194</v>
      </c>
      <c r="O2916" s="10">
        <v>1658</v>
      </c>
      <c r="P2916" s="10">
        <v>1810</v>
      </c>
      <c r="Q2916" t="str">
        <f>VLOOKUP(I2916,'CoC Range'!A$2:B$4899,2,FALSE())</f>
        <v>VA-521</v>
      </c>
      <c r="R2916">
        <f>IF(VLOOKUP(Q2916,'CoC Range'!B$2:C$4899,2,FALSE())="",1,0.5)</f>
        <v>0.5</v>
      </c>
    </row>
    <row r="2917" spans="1:18" ht="14.25" customHeight="1" x14ac:dyDescent="0.35">
      <c r="A2917" t="s">
        <v>16214</v>
      </c>
      <c r="B2917" t="s">
        <v>16215</v>
      </c>
      <c r="C2917" t="s">
        <v>16426</v>
      </c>
      <c r="D2917" t="s">
        <v>7784</v>
      </c>
      <c r="F2917">
        <v>0</v>
      </c>
      <c r="G2917" t="s">
        <v>16427</v>
      </c>
      <c r="H2917" t="s">
        <v>16428</v>
      </c>
      <c r="I2917">
        <v>51195</v>
      </c>
      <c r="J2917">
        <v>36105</v>
      </c>
      <c r="K2917">
        <v>36105</v>
      </c>
      <c r="L2917" s="10">
        <v>692</v>
      </c>
      <c r="M2917" s="10">
        <v>697</v>
      </c>
      <c r="N2917" s="10">
        <v>914</v>
      </c>
      <c r="O2917" s="10">
        <v>1205</v>
      </c>
      <c r="P2917" s="10">
        <v>1429</v>
      </c>
      <c r="Q2917" t="str">
        <f>VLOOKUP(I2917,'CoC Range'!A$2:B$4899,2,FALSE())</f>
        <v>VA-521</v>
      </c>
      <c r="R2917">
        <f>IF(VLOOKUP(Q2917,'CoC Range'!B$2:C$4899,2,FALSE())="",1,0.5)</f>
        <v>0.5</v>
      </c>
    </row>
    <row r="2918" spans="1:18" ht="14.25" customHeight="1" x14ac:dyDescent="0.35">
      <c r="A2918" t="s">
        <v>16214</v>
      </c>
      <c r="B2918" t="s">
        <v>16215</v>
      </c>
      <c r="C2918" t="s">
        <v>16429</v>
      </c>
      <c r="D2918" t="s">
        <v>8000</v>
      </c>
      <c r="F2918">
        <v>0</v>
      </c>
      <c r="G2918" t="s">
        <v>16430</v>
      </c>
      <c r="H2918" t="s">
        <v>16431</v>
      </c>
      <c r="I2918">
        <v>51197</v>
      </c>
      <c r="J2918">
        <v>28275</v>
      </c>
      <c r="K2918">
        <v>28275</v>
      </c>
      <c r="L2918" s="10">
        <v>758</v>
      </c>
      <c r="M2918" s="10">
        <v>762</v>
      </c>
      <c r="N2918" s="10">
        <v>914</v>
      </c>
      <c r="O2918" s="10">
        <v>1212</v>
      </c>
      <c r="P2918" s="10">
        <v>1533</v>
      </c>
      <c r="Q2918" t="str">
        <f>VLOOKUP(I2918,'CoC Range'!A$2:B$4899,2,FALSE())</f>
        <v>VA-521</v>
      </c>
      <c r="R2918">
        <f>IF(VLOOKUP(Q2918,'CoC Range'!B$2:C$4899,2,FALSE())="",1,0.5)</f>
        <v>0.5</v>
      </c>
    </row>
    <row r="2919" spans="1:18" ht="14.25" customHeight="1" x14ac:dyDescent="0.35">
      <c r="A2919" t="s">
        <v>16214</v>
      </c>
      <c r="B2919" t="s">
        <v>16215</v>
      </c>
      <c r="C2919" t="s">
        <v>13780</v>
      </c>
      <c r="D2919" t="s">
        <v>5344</v>
      </c>
      <c r="F2919">
        <v>1</v>
      </c>
      <c r="G2919" t="s">
        <v>13781</v>
      </c>
      <c r="H2919" t="s">
        <v>16432</v>
      </c>
      <c r="I2919">
        <v>51199</v>
      </c>
      <c r="J2919">
        <v>70238</v>
      </c>
      <c r="K2919">
        <v>70238</v>
      </c>
      <c r="L2919" s="10">
        <v>1492</v>
      </c>
      <c r="M2919" s="10">
        <v>1512</v>
      </c>
      <c r="N2919" s="10">
        <v>1713</v>
      </c>
      <c r="O2919" s="10">
        <v>2376</v>
      </c>
      <c r="P2919" s="10">
        <v>2797</v>
      </c>
      <c r="Q2919" t="str">
        <f>VLOOKUP(I2919,'CoC Range'!A$2:B$4899,2,FALSE())</f>
        <v>VA-505</v>
      </c>
      <c r="R2919">
        <f>IF(VLOOKUP(Q2919,'CoC Range'!B$2:C$4899,2,FALSE())="",1,0.5)</f>
        <v>1</v>
      </c>
    </row>
    <row r="2920" spans="1:18" ht="14.25" customHeight="1" x14ac:dyDescent="0.35">
      <c r="A2920" t="s">
        <v>16214</v>
      </c>
      <c r="B2920" t="s">
        <v>16215</v>
      </c>
      <c r="C2920" t="s">
        <v>9437</v>
      </c>
      <c r="D2920" t="s">
        <v>8003</v>
      </c>
      <c r="F2920">
        <v>1</v>
      </c>
      <c r="G2920" t="s">
        <v>9438</v>
      </c>
      <c r="H2920" t="s">
        <v>16433</v>
      </c>
      <c r="I2920">
        <v>51510</v>
      </c>
      <c r="J2920">
        <v>157594</v>
      </c>
      <c r="K2920">
        <v>157594</v>
      </c>
      <c r="L2920" s="10">
        <v>1953</v>
      </c>
      <c r="M2920" s="10">
        <v>2015</v>
      </c>
      <c r="N2920" s="10">
        <v>2246</v>
      </c>
      <c r="O2920" s="10">
        <v>2835</v>
      </c>
      <c r="P2920" s="10">
        <v>3332</v>
      </c>
      <c r="Q2920" t="s">
        <v>16434</v>
      </c>
      <c r="R2920">
        <f>IF(VLOOKUP(Q2920,'CoC Range'!B$2:C$4899,2,FALSE())="",1,0.5)</f>
        <v>1</v>
      </c>
    </row>
    <row r="2921" spans="1:18" ht="14.25" customHeight="1" x14ac:dyDescent="0.35">
      <c r="A2921" t="s">
        <v>16214</v>
      </c>
      <c r="B2921" t="s">
        <v>16215</v>
      </c>
      <c r="C2921" t="s">
        <v>15261</v>
      </c>
      <c r="D2921" t="s">
        <v>8005</v>
      </c>
      <c r="F2921">
        <v>1</v>
      </c>
      <c r="G2921" t="s">
        <v>15262</v>
      </c>
      <c r="H2921" t="s">
        <v>16435</v>
      </c>
      <c r="I2921">
        <v>51520</v>
      </c>
      <c r="J2921">
        <v>17036</v>
      </c>
      <c r="K2921">
        <v>17036</v>
      </c>
      <c r="L2921" s="10">
        <v>720</v>
      </c>
      <c r="M2921" s="10">
        <v>818</v>
      </c>
      <c r="N2921" s="10">
        <v>1044</v>
      </c>
      <c r="O2921" s="10">
        <v>1338</v>
      </c>
      <c r="P2921" s="10">
        <v>1464</v>
      </c>
      <c r="Q2921" t="s">
        <v>16436</v>
      </c>
      <c r="R2921">
        <f>IF(VLOOKUP(Q2921,'CoC Range'!B$2:C$4899,2,FALSE())="",1,0.5)</f>
        <v>0.5</v>
      </c>
    </row>
    <row r="2922" spans="1:18" ht="14.25" customHeight="1" x14ac:dyDescent="0.35">
      <c r="A2922" t="s">
        <v>16214</v>
      </c>
      <c r="B2922" t="s">
        <v>16215</v>
      </c>
      <c r="C2922" t="s">
        <v>16391</v>
      </c>
      <c r="D2922" t="s">
        <v>8007</v>
      </c>
      <c r="F2922">
        <v>0</v>
      </c>
      <c r="G2922" t="s">
        <v>16392</v>
      </c>
      <c r="H2922" t="s">
        <v>16437</v>
      </c>
      <c r="I2922">
        <v>51530</v>
      </c>
      <c r="J2922">
        <v>6639</v>
      </c>
      <c r="K2922">
        <v>6639</v>
      </c>
      <c r="L2922" s="10">
        <v>870</v>
      </c>
      <c r="M2922" s="10">
        <v>917</v>
      </c>
      <c r="N2922" s="10">
        <v>1005</v>
      </c>
      <c r="O2922" s="10">
        <v>1398</v>
      </c>
      <c r="P2922" s="10">
        <v>1686</v>
      </c>
      <c r="Q2922" t="str">
        <f>VLOOKUP(I2922,'CoC Range'!A$2:B$4899,2,FALSE())</f>
        <v>VA-521</v>
      </c>
      <c r="R2922">
        <f>IF(VLOOKUP(Q2922,'CoC Range'!B$2:C$4899,2,FALSE())="",1,0.5)</f>
        <v>0.5</v>
      </c>
    </row>
    <row r="2923" spans="1:18" ht="14.25" customHeight="1" x14ac:dyDescent="0.35">
      <c r="A2923" t="s">
        <v>16214</v>
      </c>
      <c r="B2923" t="s">
        <v>16215</v>
      </c>
      <c r="C2923" t="s">
        <v>16219</v>
      </c>
      <c r="D2923" t="s">
        <v>8009</v>
      </c>
      <c r="F2923">
        <v>1</v>
      </c>
      <c r="G2923" t="s">
        <v>16220</v>
      </c>
      <c r="H2923" t="s">
        <v>16438</v>
      </c>
      <c r="I2923">
        <v>51540</v>
      </c>
      <c r="J2923">
        <v>46289</v>
      </c>
      <c r="K2923">
        <v>46289</v>
      </c>
      <c r="L2923" s="10">
        <v>1421</v>
      </c>
      <c r="M2923" s="10">
        <v>1602</v>
      </c>
      <c r="N2923" s="10">
        <v>1824</v>
      </c>
      <c r="O2923" s="10">
        <v>2218</v>
      </c>
      <c r="P2923" s="10">
        <v>2731</v>
      </c>
      <c r="Q2923" t="s">
        <v>16439</v>
      </c>
      <c r="R2923">
        <f>IF(VLOOKUP(Q2923,'CoC Range'!B$2:C$4899,2,FALSE())="",1,0.5)</f>
        <v>1</v>
      </c>
    </row>
    <row r="2924" spans="1:18" ht="14.25" customHeight="1" x14ac:dyDescent="0.35">
      <c r="A2924" t="s">
        <v>16214</v>
      </c>
      <c r="B2924" t="s">
        <v>16215</v>
      </c>
      <c r="C2924" t="s">
        <v>13780</v>
      </c>
      <c r="D2924" t="s">
        <v>8011</v>
      </c>
      <c r="F2924">
        <v>1</v>
      </c>
      <c r="G2924" t="s">
        <v>13781</v>
      </c>
      <c r="H2924" t="s">
        <v>16440</v>
      </c>
      <c r="I2924">
        <v>51550</v>
      </c>
      <c r="J2924">
        <v>249377</v>
      </c>
      <c r="K2924">
        <v>249377</v>
      </c>
      <c r="L2924" s="10">
        <v>1492</v>
      </c>
      <c r="M2924" s="10">
        <v>1512</v>
      </c>
      <c r="N2924" s="10">
        <v>1713</v>
      </c>
      <c r="O2924" s="10">
        <v>2376</v>
      </c>
      <c r="P2924" s="10">
        <v>2797</v>
      </c>
      <c r="Q2924" t="s">
        <v>16441</v>
      </c>
      <c r="R2924">
        <f>IF(VLOOKUP(Q2924,'CoC Range'!B$2:C$4899,2,FALSE())="",1,0.5)</f>
        <v>1</v>
      </c>
    </row>
    <row r="2925" spans="1:18" ht="14.25" customHeight="1" x14ac:dyDescent="0.35">
      <c r="A2925" t="s">
        <v>16214</v>
      </c>
      <c r="B2925" t="s">
        <v>16215</v>
      </c>
      <c r="C2925" t="s">
        <v>16225</v>
      </c>
      <c r="D2925" t="s">
        <v>8013</v>
      </c>
      <c r="F2925">
        <v>1</v>
      </c>
      <c r="G2925" t="s">
        <v>16226</v>
      </c>
      <c r="H2925" t="s">
        <v>16442</v>
      </c>
      <c r="I2925">
        <v>51570</v>
      </c>
      <c r="J2925">
        <v>18158</v>
      </c>
      <c r="K2925">
        <v>18158</v>
      </c>
      <c r="L2925" s="10">
        <v>1442</v>
      </c>
      <c r="M2925" s="10">
        <v>1507</v>
      </c>
      <c r="N2925" s="10">
        <v>1655</v>
      </c>
      <c r="O2925" s="10">
        <v>2072</v>
      </c>
      <c r="P2925" s="10">
        <v>2553</v>
      </c>
      <c r="Q2925" t="s">
        <v>16436</v>
      </c>
      <c r="R2925">
        <f>IF(VLOOKUP(Q2925,'CoC Range'!B$2:C$4899,2,FALSE())="",1,0.5)</f>
        <v>0.5</v>
      </c>
    </row>
    <row r="2926" spans="1:18" ht="14.25" customHeight="1" x14ac:dyDescent="0.35">
      <c r="A2926" t="s">
        <v>16214</v>
      </c>
      <c r="B2926" t="s">
        <v>16215</v>
      </c>
      <c r="C2926" t="s">
        <v>16222</v>
      </c>
      <c r="D2926" t="s">
        <v>8015</v>
      </c>
      <c r="F2926">
        <v>0</v>
      </c>
      <c r="G2926" t="s">
        <v>16223</v>
      </c>
      <c r="H2926" t="s">
        <v>16443</v>
      </c>
      <c r="I2926">
        <v>51580</v>
      </c>
      <c r="J2926">
        <v>5722</v>
      </c>
      <c r="K2926">
        <v>5722</v>
      </c>
      <c r="L2926" s="10">
        <v>773</v>
      </c>
      <c r="M2926" s="10">
        <v>778</v>
      </c>
      <c r="N2926" s="10">
        <v>914</v>
      </c>
      <c r="O2926" s="10">
        <v>1259</v>
      </c>
      <c r="P2926" s="10">
        <v>1358</v>
      </c>
      <c r="Q2926" t="str">
        <f>VLOOKUP(I2926,'CoC Range'!A$2:B$4899,2,FALSE())</f>
        <v>VA-502</v>
      </c>
      <c r="R2926">
        <f>IF(VLOOKUP(Q2926,'CoC Range'!B$2:C$4899,2,FALSE())="",1,0.5)</f>
        <v>1</v>
      </c>
    </row>
    <row r="2927" spans="1:18" ht="14.25" customHeight="1" x14ac:dyDescent="0.35">
      <c r="A2927" t="s">
        <v>16214</v>
      </c>
      <c r="B2927" t="s">
        <v>16215</v>
      </c>
      <c r="C2927" t="s">
        <v>16372</v>
      </c>
      <c r="D2927" t="s">
        <v>8017</v>
      </c>
      <c r="F2927">
        <v>0</v>
      </c>
      <c r="G2927" t="s">
        <v>16373</v>
      </c>
      <c r="H2927" t="s">
        <v>16444</v>
      </c>
      <c r="I2927">
        <v>51590</v>
      </c>
      <c r="J2927">
        <v>42507</v>
      </c>
      <c r="K2927">
        <v>42507</v>
      </c>
      <c r="L2927" s="10">
        <v>630</v>
      </c>
      <c r="M2927" s="10">
        <v>738</v>
      </c>
      <c r="N2927" s="10">
        <v>914</v>
      </c>
      <c r="O2927" s="10">
        <v>1263</v>
      </c>
      <c r="P2927" s="10">
        <v>1415</v>
      </c>
      <c r="Q2927" t="str">
        <f>VLOOKUP(I2927,'CoC Range'!A$2:B$4899,2,FALSE())</f>
        <v>VA-503</v>
      </c>
      <c r="R2927">
        <f>IF(VLOOKUP(Q2927,'CoC Range'!B$2:C$4899,2,FALSE())="",1,0.5)</f>
        <v>1</v>
      </c>
    </row>
    <row r="2928" spans="1:18" ht="14.25" customHeight="1" x14ac:dyDescent="0.35">
      <c r="A2928" t="s">
        <v>16214</v>
      </c>
      <c r="B2928" t="s">
        <v>16215</v>
      </c>
      <c r="C2928" t="s">
        <v>16303</v>
      </c>
      <c r="D2928" t="s">
        <v>8019</v>
      </c>
      <c r="F2928">
        <v>0</v>
      </c>
      <c r="G2928" t="s">
        <v>16304</v>
      </c>
      <c r="H2928" t="s">
        <v>16445</v>
      </c>
      <c r="I2928">
        <v>51595</v>
      </c>
      <c r="J2928">
        <v>5680</v>
      </c>
      <c r="K2928">
        <v>5680</v>
      </c>
      <c r="L2928" s="10">
        <v>764</v>
      </c>
      <c r="M2928" s="10">
        <v>769</v>
      </c>
      <c r="N2928" s="10">
        <v>1001</v>
      </c>
      <c r="O2928" s="10">
        <v>1392</v>
      </c>
      <c r="P2928" s="10">
        <v>1679</v>
      </c>
      <c r="Q2928" t="str">
        <f>VLOOKUP(I2928,'CoC Range'!A$2:B$4899,2,FALSE())</f>
        <v>VA-521</v>
      </c>
      <c r="R2928">
        <f>IF(VLOOKUP(Q2928,'CoC Range'!B$2:C$4899,2,FALSE())="",1,0.5)</f>
        <v>0.5</v>
      </c>
    </row>
    <row r="2929" spans="1:18" ht="14.25" customHeight="1" x14ac:dyDescent="0.35">
      <c r="A2929" t="s">
        <v>16214</v>
      </c>
      <c r="B2929" t="s">
        <v>16215</v>
      </c>
      <c r="C2929" t="s">
        <v>9437</v>
      </c>
      <c r="D2929" t="s">
        <v>8021</v>
      </c>
      <c r="F2929">
        <v>1</v>
      </c>
      <c r="G2929" t="s">
        <v>9438</v>
      </c>
      <c r="H2929" t="s">
        <v>16446</v>
      </c>
      <c r="I2929">
        <v>51600</v>
      </c>
      <c r="J2929">
        <v>24242</v>
      </c>
      <c r="K2929">
        <v>24242</v>
      </c>
      <c r="L2929" s="10">
        <v>1953</v>
      </c>
      <c r="M2929" s="10">
        <v>2015</v>
      </c>
      <c r="N2929" s="10">
        <v>2246</v>
      </c>
      <c r="O2929" s="10">
        <v>2835</v>
      </c>
      <c r="P2929" s="10">
        <v>3332</v>
      </c>
      <c r="Q2929" t="s">
        <v>16447</v>
      </c>
      <c r="R2929">
        <f>IF(VLOOKUP(Q2929,'CoC Range'!B$2:C$4899,2,FALSE())="",1,0.5)</f>
        <v>1</v>
      </c>
    </row>
    <row r="2930" spans="1:18" ht="14.25" customHeight="1" x14ac:dyDescent="0.35">
      <c r="A2930" t="s">
        <v>16214</v>
      </c>
      <c r="B2930" t="s">
        <v>16215</v>
      </c>
      <c r="C2930" t="s">
        <v>9437</v>
      </c>
      <c r="D2930" t="s">
        <v>8023</v>
      </c>
      <c r="F2930">
        <v>1</v>
      </c>
      <c r="G2930" t="s">
        <v>9438</v>
      </c>
      <c r="H2930" t="s">
        <v>16448</v>
      </c>
      <c r="I2930">
        <v>51610</v>
      </c>
      <c r="J2930">
        <v>14576</v>
      </c>
      <c r="K2930">
        <v>14576</v>
      </c>
      <c r="L2930" s="10">
        <v>1953</v>
      </c>
      <c r="M2930" s="10">
        <v>2015</v>
      </c>
      <c r="N2930" s="10">
        <v>2246</v>
      </c>
      <c r="O2930" s="10">
        <v>2835</v>
      </c>
      <c r="P2930" s="10">
        <v>3332</v>
      </c>
      <c r="Q2930" t="s">
        <v>16447</v>
      </c>
      <c r="R2930">
        <f>IF(VLOOKUP(Q2930,'CoC Range'!B$2:C$4899,2,FALSE())="",1,0.5)</f>
        <v>1</v>
      </c>
    </row>
    <row r="2931" spans="1:18" ht="14.25" customHeight="1" x14ac:dyDescent="0.35">
      <c r="A2931" t="s">
        <v>16214</v>
      </c>
      <c r="B2931" t="s">
        <v>16215</v>
      </c>
      <c r="C2931" t="s">
        <v>16407</v>
      </c>
      <c r="D2931" t="s">
        <v>8025</v>
      </c>
      <c r="F2931">
        <v>0</v>
      </c>
      <c r="G2931" t="s">
        <v>16408</v>
      </c>
      <c r="H2931" t="s">
        <v>16449</v>
      </c>
      <c r="I2931">
        <v>51620</v>
      </c>
      <c r="J2931">
        <v>8194</v>
      </c>
      <c r="K2931">
        <v>8194</v>
      </c>
      <c r="L2931" s="10">
        <v>811</v>
      </c>
      <c r="M2931" s="10">
        <v>817</v>
      </c>
      <c r="N2931" s="10">
        <v>1051</v>
      </c>
      <c r="O2931" s="10">
        <v>1346</v>
      </c>
      <c r="P2931" s="10">
        <v>1764</v>
      </c>
      <c r="Q2931" t="str">
        <f>VLOOKUP(I2931,'CoC Range'!A$2:B$4899,2,FALSE())</f>
        <v>VA-501</v>
      </c>
      <c r="R2931">
        <f>IF(VLOOKUP(Q2931,'CoC Range'!B$2:C$4899,2,FALSE())="",1,0.5)</f>
        <v>1</v>
      </c>
    </row>
    <row r="2932" spans="1:18" ht="14.25" customHeight="1" x14ac:dyDescent="0.35">
      <c r="A2932" t="s">
        <v>16214</v>
      </c>
      <c r="B2932" t="s">
        <v>16215</v>
      </c>
      <c r="C2932" t="s">
        <v>9437</v>
      </c>
      <c r="D2932" t="s">
        <v>8027</v>
      </c>
      <c r="F2932">
        <v>1</v>
      </c>
      <c r="G2932" t="s">
        <v>9438</v>
      </c>
      <c r="H2932" t="s">
        <v>16450</v>
      </c>
      <c r="I2932">
        <v>51630</v>
      </c>
      <c r="J2932">
        <v>28258</v>
      </c>
      <c r="K2932">
        <v>28258</v>
      </c>
      <c r="L2932" s="10">
        <v>1953</v>
      </c>
      <c r="M2932" s="10">
        <v>2015</v>
      </c>
      <c r="N2932" s="10">
        <v>2246</v>
      </c>
      <c r="O2932" s="10">
        <v>2835</v>
      </c>
      <c r="P2932" s="10">
        <v>3332</v>
      </c>
      <c r="Q2932" t="s">
        <v>16451</v>
      </c>
      <c r="R2932">
        <f>IF(VLOOKUP(Q2932,'CoC Range'!B$2:C$4899,2,FALSE())="",1,0.5)</f>
        <v>1</v>
      </c>
    </row>
    <row r="2933" spans="1:18" ht="14.25" customHeight="1" x14ac:dyDescent="0.35">
      <c r="A2933" t="s">
        <v>16214</v>
      </c>
      <c r="B2933" t="s">
        <v>16215</v>
      </c>
      <c r="C2933" t="s">
        <v>16259</v>
      </c>
      <c r="D2933" t="s">
        <v>8029</v>
      </c>
      <c r="F2933">
        <v>0</v>
      </c>
      <c r="G2933" t="s">
        <v>16260</v>
      </c>
      <c r="H2933" t="s">
        <v>16452</v>
      </c>
      <c r="I2933">
        <v>51640</v>
      </c>
      <c r="J2933">
        <v>6687</v>
      </c>
      <c r="K2933">
        <v>6687</v>
      </c>
      <c r="L2933" s="10">
        <v>765</v>
      </c>
      <c r="M2933" s="10">
        <v>770</v>
      </c>
      <c r="N2933" s="10">
        <v>914</v>
      </c>
      <c r="O2933" s="10">
        <v>1271</v>
      </c>
      <c r="P2933" s="10">
        <v>1481</v>
      </c>
      <c r="Q2933" t="str">
        <f>VLOOKUP(I2933,'CoC Range'!A$2:B$4899,2,FALSE())</f>
        <v>VA-521</v>
      </c>
      <c r="R2933">
        <f>IF(VLOOKUP(Q2933,'CoC Range'!B$2:C$4899,2,FALSE())="",1,0.5)</f>
        <v>0.5</v>
      </c>
    </row>
    <row r="2934" spans="1:18" ht="14.25" customHeight="1" x14ac:dyDescent="0.35">
      <c r="A2934" t="s">
        <v>16214</v>
      </c>
      <c r="B2934" t="s">
        <v>16215</v>
      </c>
      <c r="C2934" t="s">
        <v>13780</v>
      </c>
      <c r="D2934" t="s">
        <v>8031</v>
      </c>
      <c r="F2934">
        <v>1</v>
      </c>
      <c r="G2934" t="s">
        <v>13781</v>
      </c>
      <c r="H2934" t="s">
        <v>16453</v>
      </c>
      <c r="I2934">
        <v>51650</v>
      </c>
      <c r="J2934">
        <v>137217</v>
      </c>
      <c r="K2934">
        <v>137217</v>
      </c>
      <c r="L2934" s="10">
        <v>1492</v>
      </c>
      <c r="M2934" s="10">
        <v>1512</v>
      </c>
      <c r="N2934" s="10">
        <v>1713</v>
      </c>
      <c r="O2934" s="10">
        <v>2376</v>
      </c>
      <c r="P2934" s="10">
        <v>2797</v>
      </c>
      <c r="Q2934" t="s">
        <v>16454</v>
      </c>
      <c r="R2934">
        <f>IF(VLOOKUP(Q2934,'CoC Range'!B$2:C$4899,2,FALSE())="",1,0.5)</f>
        <v>1</v>
      </c>
    </row>
    <row r="2935" spans="1:18" ht="14.25" customHeight="1" x14ac:dyDescent="0.35">
      <c r="A2935" t="s">
        <v>16214</v>
      </c>
      <c r="B2935" t="s">
        <v>16215</v>
      </c>
      <c r="C2935" t="s">
        <v>16394</v>
      </c>
      <c r="D2935" t="s">
        <v>8033</v>
      </c>
      <c r="F2935">
        <v>1</v>
      </c>
      <c r="G2935" t="s">
        <v>16395</v>
      </c>
      <c r="H2935" t="s">
        <v>16455</v>
      </c>
      <c r="I2935">
        <v>51660</v>
      </c>
      <c r="J2935">
        <v>51784</v>
      </c>
      <c r="K2935">
        <v>51784</v>
      </c>
      <c r="L2935" s="10">
        <v>1050</v>
      </c>
      <c r="M2935" s="10">
        <v>1057</v>
      </c>
      <c r="N2935" s="10">
        <v>1322</v>
      </c>
      <c r="O2935" s="10">
        <v>1801</v>
      </c>
      <c r="P2935" s="10">
        <v>2125</v>
      </c>
      <c r="Q2935" t="s">
        <v>16456</v>
      </c>
      <c r="R2935">
        <f>IF(VLOOKUP(Q2935,'CoC Range'!B$2:C$4899,2,FALSE())="",1,0.5)</f>
        <v>1</v>
      </c>
    </row>
    <row r="2936" spans="1:18" ht="14.25" customHeight="1" x14ac:dyDescent="0.35">
      <c r="A2936" t="s">
        <v>16214</v>
      </c>
      <c r="B2936" t="s">
        <v>16215</v>
      </c>
      <c r="C2936" t="s">
        <v>16225</v>
      </c>
      <c r="D2936" t="s">
        <v>8035</v>
      </c>
      <c r="F2936">
        <v>1</v>
      </c>
      <c r="G2936" t="s">
        <v>16226</v>
      </c>
      <c r="H2936" t="s">
        <v>16457</v>
      </c>
      <c r="I2936">
        <v>51670</v>
      </c>
      <c r="J2936">
        <v>23046</v>
      </c>
      <c r="K2936">
        <v>23046</v>
      </c>
      <c r="L2936" s="10">
        <v>1442</v>
      </c>
      <c r="M2936" s="10">
        <v>1507</v>
      </c>
      <c r="N2936" s="10">
        <v>1655</v>
      </c>
      <c r="O2936" s="10">
        <v>2072</v>
      </c>
      <c r="P2936" s="10">
        <v>2553</v>
      </c>
      <c r="Q2936" t="s">
        <v>16436</v>
      </c>
      <c r="R2936">
        <f>IF(VLOOKUP(Q2936,'CoC Range'!B$2:C$4899,2,FALSE())="",1,0.5)</f>
        <v>0.5</v>
      </c>
    </row>
    <row r="2937" spans="1:18" ht="14.25" customHeight="1" x14ac:dyDescent="0.35">
      <c r="A2937" t="s">
        <v>16214</v>
      </c>
      <c r="B2937" t="s">
        <v>16215</v>
      </c>
      <c r="C2937" t="s">
        <v>16391</v>
      </c>
      <c r="D2937" t="s">
        <v>8037</v>
      </c>
      <c r="F2937">
        <v>0</v>
      </c>
      <c r="G2937" t="s">
        <v>16392</v>
      </c>
      <c r="H2937" t="s">
        <v>16458</v>
      </c>
      <c r="I2937">
        <v>51678</v>
      </c>
      <c r="J2937">
        <v>7346</v>
      </c>
      <c r="K2937">
        <v>7346</v>
      </c>
      <c r="L2937" s="10">
        <v>870</v>
      </c>
      <c r="M2937" s="10">
        <v>917</v>
      </c>
      <c r="N2937" s="10">
        <v>1005</v>
      </c>
      <c r="O2937" s="10">
        <v>1398</v>
      </c>
      <c r="P2937" s="10">
        <v>1686</v>
      </c>
      <c r="Q2937" t="str">
        <f>VLOOKUP(I2937,'CoC Range'!A$2:B$4899,2,FALSE())</f>
        <v>VA-521</v>
      </c>
      <c r="R2937">
        <f>IF(VLOOKUP(Q2937,'CoC Range'!B$2:C$4899,2,FALSE())="",1,0.5)</f>
        <v>0.5</v>
      </c>
    </row>
    <row r="2938" spans="1:18" ht="14.25" customHeight="1" x14ac:dyDescent="0.35">
      <c r="A2938" t="s">
        <v>16214</v>
      </c>
      <c r="B2938" t="s">
        <v>16215</v>
      </c>
      <c r="C2938" t="s">
        <v>16228</v>
      </c>
      <c r="D2938" t="s">
        <v>8039</v>
      </c>
      <c r="F2938">
        <v>1</v>
      </c>
      <c r="G2938" t="s">
        <v>16229</v>
      </c>
      <c r="H2938" t="s">
        <v>16459</v>
      </c>
      <c r="I2938">
        <v>51680</v>
      </c>
      <c r="J2938">
        <v>79166</v>
      </c>
      <c r="K2938">
        <v>79166</v>
      </c>
      <c r="L2938" s="10">
        <v>1027</v>
      </c>
      <c r="M2938" s="10">
        <v>1033</v>
      </c>
      <c r="N2938" s="10">
        <v>1187</v>
      </c>
      <c r="O2938" s="10">
        <v>1635</v>
      </c>
      <c r="P2938" s="10">
        <v>1750</v>
      </c>
      <c r="Q2938" t="s">
        <v>16460</v>
      </c>
      <c r="R2938">
        <f>IF(VLOOKUP(Q2938,'CoC Range'!B$2:C$4899,2,FALSE())="",1,0.5)</f>
        <v>1</v>
      </c>
    </row>
    <row r="2939" spans="1:18" ht="14.25" customHeight="1" x14ac:dyDescent="0.35">
      <c r="A2939" t="s">
        <v>16214</v>
      </c>
      <c r="B2939" t="s">
        <v>16215</v>
      </c>
      <c r="C2939" t="s">
        <v>9437</v>
      </c>
      <c r="D2939" t="s">
        <v>8041</v>
      </c>
      <c r="F2939">
        <v>1</v>
      </c>
      <c r="G2939" t="s">
        <v>9438</v>
      </c>
      <c r="H2939" t="s">
        <v>16461</v>
      </c>
      <c r="I2939">
        <v>51683</v>
      </c>
      <c r="J2939">
        <v>42620</v>
      </c>
      <c r="K2939">
        <v>42620</v>
      </c>
      <c r="L2939" s="10">
        <v>1953</v>
      </c>
      <c r="M2939" s="10">
        <v>2015</v>
      </c>
      <c r="N2939" s="10">
        <v>2246</v>
      </c>
      <c r="O2939" s="10">
        <v>2835</v>
      </c>
      <c r="P2939" s="10">
        <v>3332</v>
      </c>
      <c r="Q2939" t="s">
        <v>16462</v>
      </c>
      <c r="R2939">
        <f>IF(VLOOKUP(Q2939,'CoC Range'!B$2:C$4899,2,FALSE())="",1,0.5)</f>
        <v>1</v>
      </c>
    </row>
    <row r="2940" spans="1:18" ht="14.25" customHeight="1" x14ac:dyDescent="0.35">
      <c r="A2940" t="s">
        <v>16214</v>
      </c>
      <c r="B2940" t="s">
        <v>16215</v>
      </c>
      <c r="C2940" t="s">
        <v>9437</v>
      </c>
      <c r="D2940" t="s">
        <v>8043</v>
      </c>
      <c r="F2940">
        <v>1</v>
      </c>
      <c r="G2940" t="s">
        <v>9438</v>
      </c>
      <c r="H2940" t="s">
        <v>16463</v>
      </c>
      <c r="I2940">
        <v>51685</v>
      </c>
      <c r="J2940">
        <v>17123</v>
      </c>
      <c r="K2940">
        <v>17123</v>
      </c>
      <c r="L2940" s="10">
        <v>1953</v>
      </c>
      <c r="M2940" s="10">
        <v>2015</v>
      </c>
      <c r="N2940" s="10">
        <v>2246</v>
      </c>
      <c r="O2940" s="10">
        <v>2835</v>
      </c>
      <c r="P2940" s="10">
        <v>3332</v>
      </c>
      <c r="Q2940" t="s">
        <v>16462</v>
      </c>
      <c r="R2940">
        <f>IF(VLOOKUP(Q2940,'CoC Range'!B$2:C$4899,2,FALSE())="",1,0.5)</f>
        <v>1</v>
      </c>
    </row>
    <row r="2941" spans="1:18" ht="14.25" customHeight="1" x14ac:dyDescent="0.35">
      <c r="A2941" t="s">
        <v>16214</v>
      </c>
      <c r="B2941" t="s">
        <v>16215</v>
      </c>
      <c r="C2941" t="s">
        <v>16311</v>
      </c>
      <c r="D2941" t="s">
        <v>8045</v>
      </c>
      <c r="F2941">
        <v>0</v>
      </c>
      <c r="G2941" t="s">
        <v>16312</v>
      </c>
      <c r="H2941" t="s">
        <v>16464</v>
      </c>
      <c r="I2941">
        <v>51690</v>
      </c>
      <c r="J2941">
        <v>13539</v>
      </c>
      <c r="K2941">
        <v>13539</v>
      </c>
      <c r="L2941" s="10">
        <v>749</v>
      </c>
      <c r="M2941" s="10">
        <v>753</v>
      </c>
      <c r="N2941" s="10">
        <v>914</v>
      </c>
      <c r="O2941" s="10">
        <v>1096</v>
      </c>
      <c r="P2941" s="10">
        <v>1282</v>
      </c>
      <c r="Q2941" t="str">
        <f>VLOOKUP(I2941,'CoC Range'!A$2:B$4899,2,FALSE())</f>
        <v>VA-521</v>
      </c>
      <c r="R2941">
        <f>IF(VLOOKUP(Q2941,'CoC Range'!B$2:C$4899,2,FALSE())="",1,0.5)</f>
        <v>0.5</v>
      </c>
    </row>
    <row r="2942" spans="1:18" ht="14.25" customHeight="1" x14ac:dyDescent="0.35">
      <c r="A2942" t="s">
        <v>16214</v>
      </c>
      <c r="B2942" t="s">
        <v>16215</v>
      </c>
      <c r="C2942" t="s">
        <v>13780</v>
      </c>
      <c r="D2942" t="s">
        <v>8047</v>
      </c>
      <c r="F2942">
        <v>1</v>
      </c>
      <c r="G2942" t="s">
        <v>13781</v>
      </c>
      <c r="H2942" t="s">
        <v>16465</v>
      </c>
      <c r="I2942">
        <v>51700</v>
      </c>
      <c r="J2942">
        <v>185118</v>
      </c>
      <c r="K2942">
        <v>185118</v>
      </c>
      <c r="L2942" s="10">
        <v>1492</v>
      </c>
      <c r="M2942" s="10">
        <v>1512</v>
      </c>
      <c r="N2942" s="10">
        <v>1713</v>
      </c>
      <c r="O2942" s="10">
        <v>2376</v>
      </c>
      <c r="P2942" s="10">
        <v>2797</v>
      </c>
      <c r="Q2942" t="s">
        <v>16454</v>
      </c>
      <c r="R2942">
        <f>IF(VLOOKUP(Q2942,'CoC Range'!B$2:C$4899,2,FALSE())="",1,0.5)</f>
        <v>1</v>
      </c>
    </row>
    <row r="2943" spans="1:18" ht="14.25" customHeight="1" x14ac:dyDescent="0.35">
      <c r="A2943" t="s">
        <v>16214</v>
      </c>
      <c r="B2943" t="s">
        <v>16215</v>
      </c>
      <c r="C2943" t="s">
        <v>13780</v>
      </c>
      <c r="D2943" t="s">
        <v>8049</v>
      </c>
      <c r="F2943">
        <v>1</v>
      </c>
      <c r="G2943" t="s">
        <v>13781</v>
      </c>
      <c r="H2943" t="s">
        <v>16466</v>
      </c>
      <c r="I2943">
        <v>51710</v>
      </c>
      <c r="J2943">
        <v>236973</v>
      </c>
      <c r="K2943">
        <v>236973</v>
      </c>
      <c r="L2943" s="10">
        <v>1492</v>
      </c>
      <c r="M2943" s="10">
        <v>1512</v>
      </c>
      <c r="N2943" s="10">
        <v>1713</v>
      </c>
      <c r="O2943" s="10">
        <v>2376</v>
      </c>
      <c r="P2943" s="10">
        <v>2797</v>
      </c>
      <c r="Q2943" t="s">
        <v>16467</v>
      </c>
      <c r="R2943">
        <f>IF(VLOOKUP(Q2943,'CoC Range'!B$2:C$4899,2,FALSE())="",1,0.5)</f>
        <v>1</v>
      </c>
    </row>
    <row r="2944" spans="1:18" ht="14.25" customHeight="1" x14ac:dyDescent="0.35">
      <c r="A2944" t="s">
        <v>16214</v>
      </c>
      <c r="B2944" t="s">
        <v>16215</v>
      </c>
      <c r="C2944" t="s">
        <v>16426</v>
      </c>
      <c r="D2944" t="s">
        <v>8051</v>
      </c>
      <c r="F2944">
        <v>0</v>
      </c>
      <c r="G2944" t="s">
        <v>16427</v>
      </c>
      <c r="H2944" t="s">
        <v>16468</v>
      </c>
      <c r="I2944">
        <v>51720</v>
      </c>
      <c r="J2944">
        <v>3668</v>
      </c>
      <c r="K2944">
        <v>3668</v>
      </c>
      <c r="L2944" s="10">
        <v>692</v>
      </c>
      <c r="M2944" s="10">
        <v>697</v>
      </c>
      <c r="N2944" s="10">
        <v>914</v>
      </c>
      <c r="O2944" s="10">
        <v>1205</v>
      </c>
      <c r="P2944" s="10">
        <v>1429</v>
      </c>
      <c r="Q2944" t="str">
        <f>VLOOKUP(I2944,'CoC Range'!A$2:B$4899,2,FALSE())</f>
        <v>VA-505</v>
      </c>
      <c r="R2944">
        <f>IF(VLOOKUP(Q2944,'CoC Range'!B$2:C$4899,2,FALSE())="",1,0.5)</f>
        <v>1</v>
      </c>
    </row>
    <row r="2945" spans="1:18" ht="14.25" customHeight="1" x14ac:dyDescent="0.35">
      <c r="A2945" t="s">
        <v>16214</v>
      </c>
      <c r="B2945" t="s">
        <v>16215</v>
      </c>
      <c r="C2945" t="s">
        <v>16225</v>
      </c>
      <c r="D2945" t="s">
        <v>8053</v>
      </c>
      <c r="F2945">
        <v>1</v>
      </c>
      <c r="G2945" t="s">
        <v>16226</v>
      </c>
      <c r="H2945" t="s">
        <v>16469</v>
      </c>
      <c r="I2945">
        <v>51730</v>
      </c>
      <c r="J2945">
        <v>33261</v>
      </c>
      <c r="K2945">
        <v>33261</v>
      </c>
      <c r="L2945" s="10">
        <v>1442</v>
      </c>
      <c r="M2945" s="10">
        <v>1507</v>
      </c>
      <c r="N2945" s="10">
        <v>1655</v>
      </c>
      <c r="O2945" s="10">
        <v>2072</v>
      </c>
      <c r="P2945" s="10">
        <v>2553</v>
      </c>
      <c r="Q2945" t="s">
        <v>16436</v>
      </c>
      <c r="R2945">
        <f>IF(VLOOKUP(Q2945,'CoC Range'!B$2:C$4899,2,FALSE())="",1,0.5)</f>
        <v>0.5</v>
      </c>
    </row>
    <row r="2946" spans="1:18" ht="14.25" customHeight="1" x14ac:dyDescent="0.35">
      <c r="A2946" t="s">
        <v>16214</v>
      </c>
      <c r="B2946" t="s">
        <v>16215</v>
      </c>
      <c r="C2946" t="s">
        <v>13780</v>
      </c>
      <c r="D2946" t="s">
        <v>8055</v>
      </c>
      <c r="F2946">
        <v>1</v>
      </c>
      <c r="G2946" t="s">
        <v>13781</v>
      </c>
      <c r="H2946" t="s">
        <v>16470</v>
      </c>
      <c r="I2946">
        <v>51735</v>
      </c>
      <c r="J2946">
        <v>12479</v>
      </c>
      <c r="K2946">
        <v>12479</v>
      </c>
      <c r="L2946" s="10">
        <v>1492</v>
      </c>
      <c r="M2946" s="10">
        <v>1512</v>
      </c>
      <c r="N2946" s="10">
        <v>1713</v>
      </c>
      <c r="O2946" s="10">
        <v>2376</v>
      </c>
      <c r="P2946" s="10">
        <v>2797</v>
      </c>
      <c r="Q2946" t="str">
        <f>VLOOKUP(I2946,'CoC Range'!A$2:B$4899,2,FALSE())</f>
        <v>VA-505</v>
      </c>
      <c r="R2946">
        <f>IF(VLOOKUP(Q2946,'CoC Range'!B$2:C$4899,2,FALSE())="",1,0.5)</f>
        <v>1</v>
      </c>
    </row>
    <row r="2947" spans="1:18" ht="14.25" customHeight="1" x14ac:dyDescent="0.35">
      <c r="A2947" t="s">
        <v>16214</v>
      </c>
      <c r="B2947" t="s">
        <v>16215</v>
      </c>
      <c r="C2947" t="s">
        <v>13780</v>
      </c>
      <c r="D2947" t="s">
        <v>8057</v>
      </c>
      <c r="F2947">
        <v>1</v>
      </c>
      <c r="G2947" t="s">
        <v>13781</v>
      </c>
      <c r="H2947" t="s">
        <v>16471</v>
      </c>
      <c r="I2947">
        <v>51740</v>
      </c>
      <c r="J2947">
        <v>97384</v>
      </c>
      <c r="K2947">
        <v>97384</v>
      </c>
      <c r="L2947" s="10">
        <v>1492</v>
      </c>
      <c r="M2947" s="10">
        <v>1512</v>
      </c>
      <c r="N2947" s="10">
        <v>1713</v>
      </c>
      <c r="O2947" s="10">
        <v>2376</v>
      </c>
      <c r="P2947" s="10">
        <v>2797</v>
      </c>
      <c r="Q2947" t="s">
        <v>16472</v>
      </c>
      <c r="R2947">
        <f>IF(VLOOKUP(Q2947,'CoC Range'!B$2:C$4899,2,FALSE())="",1,0.5)</f>
        <v>1</v>
      </c>
    </row>
    <row r="2948" spans="1:18" ht="14.25" customHeight="1" x14ac:dyDescent="0.35">
      <c r="A2948" t="s">
        <v>16214</v>
      </c>
      <c r="B2948" t="s">
        <v>16215</v>
      </c>
      <c r="C2948" t="s">
        <v>16349</v>
      </c>
      <c r="D2948" t="s">
        <v>8059</v>
      </c>
      <c r="F2948">
        <v>1</v>
      </c>
      <c r="G2948" t="s">
        <v>16350</v>
      </c>
      <c r="H2948" t="s">
        <v>16473</v>
      </c>
      <c r="I2948">
        <v>51750</v>
      </c>
      <c r="J2948">
        <v>16379</v>
      </c>
      <c r="K2948">
        <v>16379</v>
      </c>
      <c r="L2948" s="10">
        <v>910</v>
      </c>
      <c r="M2948" s="10">
        <v>993</v>
      </c>
      <c r="N2948" s="10">
        <v>1271</v>
      </c>
      <c r="O2948" s="10">
        <v>1706</v>
      </c>
      <c r="P2948" s="10">
        <v>2132</v>
      </c>
      <c r="Q2948" t="s">
        <v>16436</v>
      </c>
      <c r="R2948">
        <f>IF(VLOOKUP(Q2948,'CoC Range'!B$2:C$4899,2,FALSE())="",1,0.5)</f>
        <v>0.5</v>
      </c>
    </row>
    <row r="2949" spans="1:18" ht="14.25" customHeight="1" x14ac:dyDescent="0.35">
      <c r="A2949" t="s">
        <v>16214</v>
      </c>
      <c r="B2949" t="s">
        <v>16215</v>
      </c>
      <c r="C2949" t="s">
        <v>16225</v>
      </c>
      <c r="D2949" t="s">
        <v>8061</v>
      </c>
      <c r="F2949">
        <v>1</v>
      </c>
      <c r="G2949" t="s">
        <v>16226</v>
      </c>
      <c r="H2949" t="s">
        <v>16474</v>
      </c>
      <c r="I2949">
        <v>51760</v>
      </c>
      <c r="J2949">
        <v>227171</v>
      </c>
      <c r="K2949">
        <v>227171</v>
      </c>
      <c r="L2949" s="10">
        <v>1442</v>
      </c>
      <c r="M2949" s="10">
        <v>1507</v>
      </c>
      <c r="N2949" s="10">
        <v>1655</v>
      </c>
      <c r="O2949" s="10">
        <v>2072</v>
      </c>
      <c r="P2949" s="10">
        <v>2553</v>
      </c>
      <c r="Q2949" t="s">
        <v>16475</v>
      </c>
      <c r="R2949">
        <f>IF(VLOOKUP(Q2949,'CoC Range'!B$2:C$4899,2,FALSE())="",1,0.5)</f>
        <v>0.5</v>
      </c>
    </row>
    <row r="2950" spans="1:18" ht="14.25" customHeight="1" x14ac:dyDescent="0.35">
      <c r="A2950" t="s">
        <v>16214</v>
      </c>
      <c r="B2950" t="s">
        <v>16215</v>
      </c>
      <c r="C2950" t="s">
        <v>16243</v>
      </c>
      <c r="D2950" t="s">
        <v>8063</v>
      </c>
      <c r="F2950">
        <v>1</v>
      </c>
      <c r="G2950" t="s">
        <v>16244</v>
      </c>
      <c r="H2950" t="s">
        <v>16476</v>
      </c>
      <c r="I2950">
        <v>51770</v>
      </c>
      <c r="J2950">
        <v>99213</v>
      </c>
      <c r="K2950">
        <v>99213</v>
      </c>
      <c r="L2950" s="10">
        <v>1004</v>
      </c>
      <c r="M2950" s="10">
        <v>1053</v>
      </c>
      <c r="N2950" s="10">
        <v>1254</v>
      </c>
      <c r="O2950" s="10">
        <v>1743</v>
      </c>
      <c r="P2950" s="10">
        <v>2104</v>
      </c>
      <c r="Q2950" t="s">
        <v>16477</v>
      </c>
      <c r="R2950">
        <f>IF(VLOOKUP(Q2950,'CoC Range'!B$2:C$4899,2,FALSE())="",1,0.5)</f>
        <v>1</v>
      </c>
    </row>
    <row r="2951" spans="1:18" ht="14.25" customHeight="1" x14ac:dyDescent="0.35">
      <c r="A2951" t="s">
        <v>16214</v>
      </c>
      <c r="B2951" t="s">
        <v>16215</v>
      </c>
      <c r="C2951" t="s">
        <v>16243</v>
      </c>
      <c r="D2951" t="s">
        <v>8065</v>
      </c>
      <c r="F2951">
        <v>1</v>
      </c>
      <c r="G2951" t="s">
        <v>16244</v>
      </c>
      <c r="H2951" t="s">
        <v>16478</v>
      </c>
      <c r="I2951">
        <v>51775</v>
      </c>
      <c r="J2951">
        <v>25372</v>
      </c>
      <c r="K2951">
        <v>25372</v>
      </c>
      <c r="L2951" s="10">
        <v>1004</v>
      </c>
      <c r="M2951" s="10">
        <v>1053</v>
      </c>
      <c r="N2951" s="10">
        <v>1254</v>
      </c>
      <c r="O2951" s="10">
        <v>1743</v>
      </c>
      <c r="P2951" s="10">
        <v>2104</v>
      </c>
      <c r="Q2951" t="str">
        <f>VLOOKUP(I2951,'CoC Range'!A$2:B$4899,2,FALSE())</f>
        <v>VA-502</v>
      </c>
      <c r="R2951">
        <f>IF(VLOOKUP(Q2951,'CoC Range'!B$2:C$4899,2,FALSE())="",1,0.5)</f>
        <v>1</v>
      </c>
    </row>
    <row r="2952" spans="1:18" ht="14.25" customHeight="1" x14ac:dyDescent="0.35">
      <c r="A2952" t="s">
        <v>16214</v>
      </c>
      <c r="B2952" t="s">
        <v>16215</v>
      </c>
      <c r="C2952" t="s">
        <v>16233</v>
      </c>
      <c r="D2952" t="s">
        <v>8067</v>
      </c>
      <c r="F2952">
        <v>1</v>
      </c>
      <c r="G2952" t="s">
        <v>16234</v>
      </c>
      <c r="H2952" t="s">
        <v>16479</v>
      </c>
      <c r="I2952">
        <v>51790</v>
      </c>
      <c r="J2952">
        <v>25581</v>
      </c>
      <c r="K2952">
        <v>25581</v>
      </c>
      <c r="L2952" s="10">
        <v>1088</v>
      </c>
      <c r="M2952" s="10">
        <v>1095</v>
      </c>
      <c r="N2952" s="10">
        <v>1261</v>
      </c>
      <c r="O2952" s="10">
        <v>1734</v>
      </c>
      <c r="P2952" s="10">
        <v>1941</v>
      </c>
      <c r="Q2952" t="s">
        <v>16436</v>
      </c>
      <c r="R2952">
        <f>IF(VLOOKUP(Q2952,'CoC Range'!B$2:C$4899,2,FALSE())="",1,0.5)</f>
        <v>0.5</v>
      </c>
    </row>
    <row r="2953" spans="1:18" ht="14.25" customHeight="1" x14ac:dyDescent="0.35">
      <c r="A2953" t="s">
        <v>16214</v>
      </c>
      <c r="B2953" t="s">
        <v>16215</v>
      </c>
      <c r="C2953" t="s">
        <v>13780</v>
      </c>
      <c r="D2953" t="s">
        <v>8069</v>
      </c>
      <c r="F2953">
        <v>1</v>
      </c>
      <c r="G2953" t="s">
        <v>13781</v>
      </c>
      <c r="H2953" t="s">
        <v>16480</v>
      </c>
      <c r="I2953">
        <v>51800</v>
      </c>
      <c r="J2953">
        <v>94856</v>
      </c>
      <c r="K2953">
        <v>94856</v>
      </c>
      <c r="L2953" s="10">
        <v>1492</v>
      </c>
      <c r="M2953" s="10">
        <v>1512</v>
      </c>
      <c r="N2953" s="10">
        <v>1713</v>
      </c>
      <c r="O2953" s="10">
        <v>2376</v>
      </c>
      <c r="P2953" s="10">
        <v>2797</v>
      </c>
      <c r="Q2953" t="s">
        <v>16467</v>
      </c>
      <c r="R2953">
        <f>IF(VLOOKUP(Q2953,'CoC Range'!B$2:C$4899,2,FALSE())="",1,0.5)</f>
        <v>1</v>
      </c>
    </row>
    <row r="2954" spans="1:18" ht="14.25" customHeight="1" x14ac:dyDescent="0.35">
      <c r="A2954" t="s">
        <v>16214</v>
      </c>
      <c r="B2954" t="s">
        <v>16215</v>
      </c>
      <c r="C2954" t="s">
        <v>13780</v>
      </c>
      <c r="D2954" t="s">
        <v>8071</v>
      </c>
      <c r="F2954">
        <v>1</v>
      </c>
      <c r="G2954" t="s">
        <v>13781</v>
      </c>
      <c r="H2954" t="s">
        <v>16481</v>
      </c>
      <c r="I2954">
        <v>51810</v>
      </c>
      <c r="J2954">
        <v>457900</v>
      </c>
      <c r="K2954">
        <v>457900</v>
      </c>
      <c r="L2954" s="10">
        <v>1492</v>
      </c>
      <c r="M2954" s="10">
        <v>1512</v>
      </c>
      <c r="N2954" s="10">
        <v>1713</v>
      </c>
      <c r="O2954" s="10">
        <v>2376</v>
      </c>
      <c r="P2954" s="10">
        <v>2797</v>
      </c>
      <c r="Q2954" t="s">
        <v>16441</v>
      </c>
      <c r="R2954">
        <f>IF(VLOOKUP(Q2954,'CoC Range'!B$2:C$4899,2,FALSE())="",1,0.5)</f>
        <v>1</v>
      </c>
    </row>
    <row r="2955" spans="1:18" ht="14.25" customHeight="1" x14ac:dyDescent="0.35">
      <c r="A2955" t="s">
        <v>16214</v>
      </c>
      <c r="B2955" t="s">
        <v>16215</v>
      </c>
      <c r="C2955" t="s">
        <v>16233</v>
      </c>
      <c r="D2955" t="s">
        <v>8073</v>
      </c>
      <c r="F2955">
        <v>1</v>
      </c>
      <c r="G2955" t="s">
        <v>16234</v>
      </c>
      <c r="H2955" t="s">
        <v>16482</v>
      </c>
      <c r="I2955">
        <v>51820</v>
      </c>
      <c r="J2955">
        <v>22341</v>
      </c>
      <c r="K2955">
        <v>22341</v>
      </c>
      <c r="L2955" s="10">
        <v>1088</v>
      </c>
      <c r="M2955" s="10">
        <v>1095</v>
      </c>
      <c r="N2955" s="10">
        <v>1261</v>
      </c>
      <c r="O2955" s="10">
        <v>1734</v>
      </c>
      <c r="P2955" s="10">
        <v>1941</v>
      </c>
      <c r="Q2955" t="s">
        <v>16436</v>
      </c>
      <c r="R2955">
        <f>IF(VLOOKUP(Q2955,'CoC Range'!B$2:C$4899,2,FALSE())="",1,0.5)</f>
        <v>0.5</v>
      </c>
    </row>
    <row r="2956" spans="1:18" ht="14.25" customHeight="1" x14ac:dyDescent="0.35">
      <c r="A2956" t="s">
        <v>16214</v>
      </c>
      <c r="B2956" t="s">
        <v>16215</v>
      </c>
      <c r="C2956" t="s">
        <v>13780</v>
      </c>
      <c r="D2956" t="s">
        <v>8075</v>
      </c>
      <c r="F2956">
        <v>1</v>
      </c>
      <c r="G2956" t="s">
        <v>13781</v>
      </c>
      <c r="H2956" t="s">
        <v>16483</v>
      </c>
      <c r="I2956">
        <v>51830</v>
      </c>
      <c r="J2956">
        <v>15486</v>
      </c>
      <c r="K2956">
        <v>15486</v>
      </c>
      <c r="L2956" s="10">
        <v>1492</v>
      </c>
      <c r="M2956" s="10">
        <v>1512</v>
      </c>
      <c r="N2956" s="10">
        <v>1713</v>
      </c>
      <c r="O2956" s="10">
        <v>2376</v>
      </c>
      <c r="P2956" s="10">
        <v>2797</v>
      </c>
      <c r="Q2956" t="str">
        <f>VLOOKUP(I2956,'CoC Range'!A$2:B$4899,2,FALSE())</f>
        <v>VA-505</v>
      </c>
      <c r="R2956">
        <f>IF(VLOOKUP(Q2956,'CoC Range'!B$2:C$4899,2,FALSE())="",1,0.5)</f>
        <v>1</v>
      </c>
    </row>
    <row r="2957" spans="1:18" ht="14.25" customHeight="1" x14ac:dyDescent="0.35">
      <c r="A2957" t="s">
        <v>16214</v>
      </c>
      <c r="B2957" t="s">
        <v>16215</v>
      </c>
      <c r="C2957" t="s">
        <v>16291</v>
      </c>
      <c r="D2957" t="s">
        <v>8077</v>
      </c>
      <c r="F2957">
        <v>1</v>
      </c>
      <c r="G2957" t="s">
        <v>16292</v>
      </c>
      <c r="H2957" t="s">
        <v>16484</v>
      </c>
      <c r="I2957">
        <v>51840</v>
      </c>
      <c r="J2957">
        <v>28103</v>
      </c>
      <c r="K2957">
        <v>28103</v>
      </c>
      <c r="L2957" s="10">
        <v>1133</v>
      </c>
      <c r="M2957" s="10">
        <v>1255</v>
      </c>
      <c r="N2957" s="10">
        <v>1573</v>
      </c>
      <c r="O2957" s="10">
        <v>1965</v>
      </c>
      <c r="P2957" s="10">
        <v>2639</v>
      </c>
      <c r="Q2957" t="s">
        <v>16456</v>
      </c>
      <c r="R2957">
        <f>IF(VLOOKUP(Q2957,'CoC Range'!B$2:C$4899,2,FALSE())="",1,0.5)</f>
        <v>1</v>
      </c>
    </row>
    <row r="2958" spans="1:18" ht="14.25" customHeight="1" x14ac:dyDescent="0.35">
      <c r="A2958" t="s">
        <v>16485</v>
      </c>
      <c r="B2958" t="s">
        <v>16486</v>
      </c>
      <c r="C2958" t="s">
        <v>16487</v>
      </c>
      <c r="D2958" t="s">
        <v>3797</v>
      </c>
      <c r="F2958">
        <v>0</v>
      </c>
      <c r="G2958" t="s">
        <v>16488</v>
      </c>
      <c r="H2958" t="s">
        <v>16489</v>
      </c>
      <c r="I2958">
        <v>53001</v>
      </c>
      <c r="J2958">
        <v>20557</v>
      </c>
      <c r="K2958">
        <v>20557</v>
      </c>
      <c r="L2958" s="10">
        <v>795</v>
      </c>
      <c r="M2958" s="10">
        <v>863</v>
      </c>
      <c r="N2958" s="10">
        <v>1133</v>
      </c>
      <c r="O2958" s="10">
        <v>1576</v>
      </c>
      <c r="P2958" s="10">
        <v>1901</v>
      </c>
      <c r="Q2958" t="str">
        <f>VLOOKUP(I2958,'CoC Range'!A$2:B$4899,2,FALSE())</f>
        <v>WA-501</v>
      </c>
      <c r="R2958">
        <f>IF(VLOOKUP(Q2958,'CoC Range'!B$2:C$4899,2,FALSE())="",1,0.5)</f>
        <v>0.5</v>
      </c>
    </row>
    <row r="2959" spans="1:18" ht="14.25" customHeight="1" x14ac:dyDescent="0.35">
      <c r="A2959" t="s">
        <v>16485</v>
      </c>
      <c r="B2959" t="s">
        <v>16486</v>
      </c>
      <c r="C2959" t="s">
        <v>10118</v>
      </c>
      <c r="D2959" t="s">
        <v>8080</v>
      </c>
      <c r="F2959">
        <v>1</v>
      </c>
      <c r="G2959" t="s">
        <v>10119</v>
      </c>
      <c r="H2959" t="s">
        <v>16490</v>
      </c>
      <c r="I2959">
        <v>53003</v>
      </c>
      <c r="J2959">
        <v>22370</v>
      </c>
      <c r="K2959">
        <v>22370</v>
      </c>
      <c r="L2959" s="10">
        <v>925</v>
      </c>
      <c r="M2959" s="10">
        <v>931</v>
      </c>
      <c r="N2959" s="10">
        <v>1220</v>
      </c>
      <c r="O2959" s="10">
        <v>1697</v>
      </c>
      <c r="P2959" s="10">
        <v>2037</v>
      </c>
      <c r="Q2959" t="str">
        <f>VLOOKUP(I2959,'CoC Range'!A$2:B$4899,2,FALSE())</f>
        <v>WA-501</v>
      </c>
      <c r="R2959">
        <f>IF(VLOOKUP(Q2959,'CoC Range'!B$2:C$4899,2,FALSE())="",1,0.5)</f>
        <v>0.5</v>
      </c>
    </row>
    <row r="2960" spans="1:18" ht="14.25" customHeight="1" x14ac:dyDescent="0.35">
      <c r="A2960" t="s">
        <v>16485</v>
      </c>
      <c r="B2960" t="s">
        <v>16486</v>
      </c>
      <c r="C2960" t="s">
        <v>16491</v>
      </c>
      <c r="D2960" t="s">
        <v>3557</v>
      </c>
      <c r="F2960">
        <v>1</v>
      </c>
      <c r="G2960" t="s">
        <v>16492</v>
      </c>
      <c r="H2960" t="s">
        <v>16493</v>
      </c>
      <c r="I2960">
        <v>53005</v>
      </c>
      <c r="J2960">
        <v>207560</v>
      </c>
      <c r="K2960">
        <v>207560</v>
      </c>
      <c r="L2960" s="10">
        <v>1122</v>
      </c>
      <c r="M2960" s="10">
        <v>1268</v>
      </c>
      <c r="N2960" s="10">
        <v>1538</v>
      </c>
      <c r="O2960" s="10">
        <v>2071</v>
      </c>
      <c r="P2960" s="10">
        <v>2385</v>
      </c>
      <c r="Q2960" t="str">
        <f>VLOOKUP(I2960,'CoC Range'!A$2:B$4899,2,FALSE())</f>
        <v>WA-501</v>
      </c>
      <c r="R2960">
        <f>IF(VLOOKUP(Q2960,'CoC Range'!B$2:C$4899,2,FALSE())="",1,0.5)</f>
        <v>0.5</v>
      </c>
    </row>
    <row r="2961" spans="1:18" ht="14.25" customHeight="1" x14ac:dyDescent="0.35">
      <c r="A2961" t="s">
        <v>16485</v>
      </c>
      <c r="B2961" t="s">
        <v>16486</v>
      </c>
      <c r="C2961" t="s">
        <v>16494</v>
      </c>
      <c r="D2961" t="s">
        <v>8083</v>
      </c>
      <c r="F2961">
        <v>1</v>
      </c>
      <c r="G2961" t="s">
        <v>16495</v>
      </c>
      <c r="H2961" t="s">
        <v>16496</v>
      </c>
      <c r="I2961">
        <v>53007</v>
      </c>
      <c r="J2961">
        <v>79076</v>
      </c>
      <c r="K2961">
        <v>79076</v>
      </c>
      <c r="L2961" s="10">
        <v>1034</v>
      </c>
      <c r="M2961" s="10">
        <v>1143</v>
      </c>
      <c r="N2961" s="10">
        <v>1500</v>
      </c>
      <c r="O2961" s="10">
        <v>2063</v>
      </c>
      <c r="P2961" s="10">
        <v>2516</v>
      </c>
      <c r="Q2961" t="str">
        <f>VLOOKUP(I2961,'CoC Range'!A$2:B$4899,2,FALSE())</f>
        <v>WA-501</v>
      </c>
      <c r="R2961">
        <f>IF(VLOOKUP(Q2961,'CoC Range'!B$2:C$4899,2,FALSE())="",1,0.5)</f>
        <v>0.5</v>
      </c>
    </row>
    <row r="2962" spans="1:18" ht="14.25" customHeight="1" x14ac:dyDescent="0.35">
      <c r="A2962" t="s">
        <v>16485</v>
      </c>
      <c r="B2962" t="s">
        <v>16486</v>
      </c>
      <c r="C2962" t="s">
        <v>16497</v>
      </c>
      <c r="D2962" t="s">
        <v>8085</v>
      </c>
      <c r="F2962">
        <v>0</v>
      </c>
      <c r="G2962" t="s">
        <v>16498</v>
      </c>
      <c r="H2962" t="s">
        <v>16499</v>
      </c>
      <c r="I2962">
        <v>53009</v>
      </c>
      <c r="J2962">
        <v>77333</v>
      </c>
      <c r="K2962">
        <v>77333</v>
      </c>
      <c r="L2962" s="10">
        <v>880</v>
      </c>
      <c r="M2962" s="10">
        <v>966</v>
      </c>
      <c r="N2962" s="10">
        <v>1266</v>
      </c>
      <c r="O2962" s="10">
        <v>1761</v>
      </c>
      <c r="P2962" s="10">
        <v>2026</v>
      </c>
      <c r="Q2962" t="str">
        <f>VLOOKUP(I2962,'CoC Range'!A$2:B$4899,2,FALSE())</f>
        <v>WA-501</v>
      </c>
      <c r="R2962">
        <f>IF(VLOOKUP(Q2962,'CoC Range'!B$2:C$4899,2,FALSE())="",1,0.5)</f>
        <v>0.5</v>
      </c>
    </row>
    <row r="2963" spans="1:18" ht="14.25" customHeight="1" x14ac:dyDescent="0.35">
      <c r="A2963" t="s">
        <v>16485</v>
      </c>
      <c r="B2963" t="s">
        <v>16486</v>
      </c>
      <c r="C2963" t="s">
        <v>14572</v>
      </c>
      <c r="D2963" t="s">
        <v>3568</v>
      </c>
      <c r="F2963">
        <v>1</v>
      </c>
      <c r="G2963" t="s">
        <v>14573</v>
      </c>
      <c r="H2963" t="s">
        <v>16500</v>
      </c>
      <c r="I2963">
        <v>53011</v>
      </c>
      <c r="J2963">
        <v>504091</v>
      </c>
      <c r="K2963">
        <v>504091</v>
      </c>
      <c r="L2963" s="10">
        <v>1570</v>
      </c>
      <c r="M2963" s="10">
        <v>1677</v>
      </c>
      <c r="N2963" s="10">
        <v>1922</v>
      </c>
      <c r="O2963" s="10">
        <v>2619</v>
      </c>
      <c r="P2963" s="10">
        <v>3109</v>
      </c>
      <c r="Q2963" t="str">
        <f>VLOOKUP(I2963,'CoC Range'!A$2:B$4899,2,FALSE())</f>
        <v>WA-508</v>
      </c>
      <c r="R2963">
        <f>IF(VLOOKUP(Q2963,'CoC Range'!B$2:C$4899,2,FALSE())="",1,0.5)</f>
        <v>1</v>
      </c>
    </row>
    <row r="2964" spans="1:18" ht="14.25" customHeight="1" x14ac:dyDescent="0.35">
      <c r="A2964" t="s">
        <v>16485</v>
      </c>
      <c r="B2964" t="s">
        <v>16486</v>
      </c>
      <c r="C2964" t="s">
        <v>16501</v>
      </c>
      <c r="D2964" t="s">
        <v>3574</v>
      </c>
      <c r="F2964">
        <v>0</v>
      </c>
      <c r="G2964" t="s">
        <v>16502</v>
      </c>
      <c r="H2964" t="s">
        <v>16503</v>
      </c>
      <c r="I2964">
        <v>53013</v>
      </c>
      <c r="J2964">
        <v>3980</v>
      </c>
      <c r="K2964">
        <v>3980</v>
      </c>
      <c r="L2964" s="10">
        <v>738</v>
      </c>
      <c r="M2964" s="10">
        <v>951</v>
      </c>
      <c r="N2964" s="10">
        <v>1052</v>
      </c>
      <c r="O2964" s="10">
        <v>1463</v>
      </c>
      <c r="P2964" s="10">
        <v>1765</v>
      </c>
      <c r="Q2964" t="str">
        <f>VLOOKUP(I2964,'CoC Range'!A$2:B$4899,2,FALSE())</f>
        <v>WA-501</v>
      </c>
      <c r="R2964">
        <f>IF(VLOOKUP(Q2964,'CoC Range'!B$2:C$4899,2,FALSE())="",1,0.5)</f>
        <v>0.5</v>
      </c>
    </row>
    <row r="2965" spans="1:18" ht="14.25" customHeight="1" x14ac:dyDescent="0.35">
      <c r="A2965" t="s">
        <v>16485</v>
      </c>
      <c r="B2965" t="s">
        <v>16486</v>
      </c>
      <c r="C2965" t="s">
        <v>16504</v>
      </c>
      <c r="D2965" t="s">
        <v>8089</v>
      </c>
      <c r="F2965">
        <v>1</v>
      </c>
      <c r="G2965" t="s">
        <v>16505</v>
      </c>
      <c r="H2965" t="s">
        <v>16506</v>
      </c>
      <c r="I2965">
        <v>53015</v>
      </c>
      <c r="J2965">
        <v>110621</v>
      </c>
      <c r="K2965">
        <v>110621</v>
      </c>
      <c r="L2965" s="10">
        <v>1000</v>
      </c>
      <c r="M2965" s="10">
        <v>1199</v>
      </c>
      <c r="N2965" s="10">
        <v>1451</v>
      </c>
      <c r="O2965" s="10">
        <v>2018</v>
      </c>
      <c r="P2965" s="10">
        <v>2434</v>
      </c>
      <c r="Q2965" t="str">
        <f>VLOOKUP(I2965,'CoC Range'!A$2:B$4899,2,FALSE())</f>
        <v>WA-501</v>
      </c>
      <c r="R2965">
        <f>IF(VLOOKUP(Q2965,'CoC Range'!B$2:C$4899,2,FALSE())="",1,0.5)</f>
        <v>0.5</v>
      </c>
    </row>
    <row r="2966" spans="1:18" ht="14.25" customHeight="1" x14ac:dyDescent="0.35">
      <c r="A2966" t="s">
        <v>16485</v>
      </c>
      <c r="B2966" t="s">
        <v>16486</v>
      </c>
      <c r="C2966" t="s">
        <v>16494</v>
      </c>
      <c r="D2966" t="s">
        <v>3833</v>
      </c>
      <c r="F2966">
        <v>1</v>
      </c>
      <c r="G2966" t="s">
        <v>16495</v>
      </c>
      <c r="H2966" t="s">
        <v>16507</v>
      </c>
      <c r="I2966">
        <v>53017</v>
      </c>
      <c r="J2966">
        <v>43189</v>
      </c>
      <c r="K2966">
        <v>43189</v>
      </c>
      <c r="L2966" s="10">
        <v>1034</v>
      </c>
      <c r="M2966" s="10">
        <v>1143</v>
      </c>
      <c r="N2966" s="10">
        <v>1500</v>
      </c>
      <c r="O2966" s="10">
        <v>2063</v>
      </c>
      <c r="P2966" s="10">
        <v>2516</v>
      </c>
      <c r="Q2966" t="str">
        <f>VLOOKUP(I2966,'CoC Range'!A$2:B$4899,2,FALSE())</f>
        <v>WA-501</v>
      </c>
      <c r="R2966">
        <f>IF(VLOOKUP(Q2966,'CoC Range'!B$2:C$4899,2,FALSE())="",1,0.5)</f>
        <v>0.5</v>
      </c>
    </row>
    <row r="2967" spans="1:18" ht="14.25" customHeight="1" x14ac:dyDescent="0.35">
      <c r="A2967" t="s">
        <v>16485</v>
      </c>
      <c r="B2967" t="s">
        <v>16486</v>
      </c>
      <c r="C2967" t="s">
        <v>16508</v>
      </c>
      <c r="D2967" t="s">
        <v>8092</v>
      </c>
      <c r="F2967">
        <v>0</v>
      </c>
      <c r="G2967" t="s">
        <v>16509</v>
      </c>
      <c r="H2967" t="s">
        <v>16510</v>
      </c>
      <c r="I2967">
        <v>53019</v>
      </c>
      <c r="J2967">
        <v>7260</v>
      </c>
      <c r="K2967">
        <v>7260</v>
      </c>
      <c r="L2967" s="10">
        <v>683</v>
      </c>
      <c r="M2967" s="10">
        <v>742</v>
      </c>
      <c r="N2967" s="10">
        <v>973</v>
      </c>
      <c r="O2967" s="10">
        <v>1353</v>
      </c>
      <c r="P2967" s="10">
        <v>1632</v>
      </c>
      <c r="Q2967" t="str">
        <f>VLOOKUP(I2967,'CoC Range'!A$2:B$4899,2,FALSE())</f>
        <v>WA-501</v>
      </c>
      <c r="R2967">
        <f>IF(VLOOKUP(Q2967,'CoC Range'!B$2:C$4899,2,FALSE())="",1,0.5)</f>
        <v>0.5</v>
      </c>
    </row>
    <row r="2968" spans="1:18" ht="14.25" customHeight="1" x14ac:dyDescent="0.35">
      <c r="A2968" t="s">
        <v>16485</v>
      </c>
      <c r="B2968" t="s">
        <v>16486</v>
      </c>
      <c r="C2968" t="s">
        <v>16491</v>
      </c>
      <c r="D2968" t="s">
        <v>3385</v>
      </c>
      <c r="F2968">
        <v>1</v>
      </c>
      <c r="G2968" t="s">
        <v>16492</v>
      </c>
      <c r="H2968" t="s">
        <v>16511</v>
      </c>
      <c r="I2968">
        <v>53021</v>
      </c>
      <c r="J2968">
        <v>96692</v>
      </c>
      <c r="K2968">
        <v>96692</v>
      </c>
      <c r="L2968" s="10">
        <v>1122</v>
      </c>
      <c r="M2968" s="10">
        <v>1268</v>
      </c>
      <c r="N2968" s="10">
        <v>1538</v>
      </c>
      <c r="O2968" s="10">
        <v>2071</v>
      </c>
      <c r="P2968" s="10">
        <v>2385</v>
      </c>
      <c r="Q2968" t="str">
        <f>VLOOKUP(I2968,'CoC Range'!A$2:B$4899,2,FALSE())</f>
        <v>WA-501</v>
      </c>
      <c r="R2968">
        <f>IF(VLOOKUP(Q2968,'CoC Range'!B$2:C$4899,2,FALSE())="",1,0.5)</f>
        <v>0.5</v>
      </c>
    </row>
    <row r="2969" spans="1:18" ht="14.25" customHeight="1" x14ac:dyDescent="0.35">
      <c r="A2969" t="s">
        <v>16485</v>
      </c>
      <c r="B2969" t="s">
        <v>16486</v>
      </c>
      <c r="C2969" t="s">
        <v>16512</v>
      </c>
      <c r="D2969" t="s">
        <v>3843</v>
      </c>
      <c r="F2969">
        <v>0</v>
      </c>
      <c r="G2969" t="s">
        <v>16513</v>
      </c>
      <c r="H2969" t="s">
        <v>16514</v>
      </c>
      <c r="I2969">
        <v>53023</v>
      </c>
      <c r="J2969">
        <v>2310</v>
      </c>
      <c r="K2969">
        <v>2310</v>
      </c>
      <c r="L2969" s="10">
        <v>735</v>
      </c>
      <c r="M2969" s="10">
        <v>798</v>
      </c>
      <c r="N2969" s="10">
        <v>1047</v>
      </c>
      <c r="O2969" s="10">
        <v>1456</v>
      </c>
      <c r="P2969" s="10">
        <v>1756</v>
      </c>
      <c r="Q2969" t="str">
        <f>VLOOKUP(I2969,'CoC Range'!A$2:B$4899,2,FALSE())</f>
        <v>WA-501</v>
      </c>
      <c r="R2969">
        <f>IF(VLOOKUP(Q2969,'CoC Range'!B$2:C$4899,2,FALSE())="",1,0.5)</f>
        <v>0.5</v>
      </c>
    </row>
    <row r="2970" spans="1:18" ht="14.25" customHeight="1" x14ac:dyDescent="0.35">
      <c r="A2970" t="s">
        <v>16485</v>
      </c>
      <c r="B2970" t="s">
        <v>16486</v>
      </c>
      <c r="C2970" t="s">
        <v>16515</v>
      </c>
      <c r="D2970" t="s">
        <v>3598</v>
      </c>
      <c r="F2970">
        <v>0</v>
      </c>
      <c r="G2970" t="s">
        <v>16516</v>
      </c>
      <c r="H2970" t="s">
        <v>16517</v>
      </c>
      <c r="I2970">
        <v>53025</v>
      </c>
      <c r="J2970">
        <v>99145</v>
      </c>
      <c r="K2970">
        <v>99145</v>
      </c>
      <c r="L2970" s="10">
        <v>933</v>
      </c>
      <c r="M2970" s="10">
        <v>939</v>
      </c>
      <c r="N2970" s="10">
        <v>1232</v>
      </c>
      <c r="O2970" s="10">
        <v>1707</v>
      </c>
      <c r="P2970" s="10">
        <v>2067</v>
      </c>
      <c r="Q2970" t="str">
        <f>VLOOKUP(I2970,'CoC Range'!A$2:B$4899,2,FALSE())</f>
        <v>WA-501</v>
      </c>
      <c r="R2970">
        <f>IF(VLOOKUP(Q2970,'CoC Range'!B$2:C$4899,2,FALSE())="",1,0.5)</f>
        <v>0.5</v>
      </c>
    </row>
    <row r="2971" spans="1:18" ht="14.25" customHeight="1" x14ac:dyDescent="0.35">
      <c r="A2971" t="s">
        <v>16485</v>
      </c>
      <c r="B2971" t="s">
        <v>16486</v>
      </c>
      <c r="C2971" t="s">
        <v>16518</v>
      </c>
      <c r="D2971" t="s">
        <v>8097</v>
      </c>
      <c r="F2971">
        <v>0</v>
      </c>
      <c r="G2971" t="s">
        <v>16519</v>
      </c>
      <c r="H2971" t="s">
        <v>16520</v>
      </c>
      <c r="I2971">
        <v>53027</v>
      </c>
      <c r="J2971">
        <v>75672</v>
      </c>
      <c r="K2971">
        <v>75672</v>
      </c>
      <c r="L2971" s="10">
        <v>838</v>
      </c>
      <c r="M2971" s="10">
        <v>927</v>
      </c>
      <c r="N2971" s="10">
        <v>1216</v>
      </c>
      <c r="O2971" s="10">
        <v>1691</v>
      </c>
      <c r="P2971" s="10">
        <v>1869</v>
      </c>
      <c r="Q2971" t="str">
        <f>VLOOKUP(I2971,'CoC Range'!A$2:B$4899,2,FALSE())</f>
        <v>WA-501</v>
      </c>
      <c r="R2971">
        <f>IF(VLOOKUP(Q2971,'CoC Range'!B$2:C$4899,2,FALSE())="",1,0.5)</f>
        <v>0.5</v>
      </c>
    </row>
    <row r="2972" spans="1:18" ht="14.25" customHeight="1" x14ac:dyDescent="0.35">
      <c r="A2972" t="s">
        <v>16485</v>
      </c>
      <c r="B2972" t="s">
        <v>16486</v>
      </c>
      <c r="C2972" t="s">
        <v>16521</v>
      </c>
      <c r="D2972" t="s">
        <v>8099</v>
      </c>
      <c r="F2972">
        <v>0</v>
      </c>
      <c r="G2972" t="s">
        <v>16522</v>
      </c>
      <c r="H2972" t="s">
        <v>16523</v>
      </c>
      <c r="I2972">
        <v>53029</v>
      </c>
      <c r="J2972">
        <v>86510</v>
      </c>
      <c r="K2972">
        <v>86510</v>
      </c>
      <c r="L2972" s="10">
        <v>1172</v>
      </c>
      <c r="M2972" s="10">
        <v>1356</v>
      </c>
      <c r="N2972" s="10">
        <v>1671</v>
      </c>
      <c r="O2972" s="10">
        <v>2324</v>
      </c>
      <c r="P2972" s="10">
        <v>2733</v>
      </c>
      <c r="Q2972" t="str">
        <f>VLOOKUP(I2972,'CoC Range'!A$2:B$4899,2,FALSE())</f>
        <v>WA-501</v>
      </c>
      <c r="R2972">
        <f>IF(VLOOKUP(Q2972,'CoC Range'!B$2:C$4899,2,FALSE())="",1,0.5)</f>
        <v>0.5</v>
      </c>
    </row>
    <row r="2973" spans="1:18" ht="14.25" customHeight="1" x14ac:dyDescent="0.35">
      <c r="A2973" t="s">
        <v>16485</v>
      </c>
      <c r="B2973" t="s">
        <v>16486</v>
      </c>
      <c r="C2973" t="s">
        <v>16524</v>
      </c>
      <c r="D2973" t="s">
        <v>3399</v>
      </c>
      <c r="F2973">
        <v>0</v>
      </c>
      <c r="G2973" t="s">
        <v>16525</v>
      </c>
      <c r="H2973" t="s">
        <v>16526</v>
      </c>
      <c r="I2973">
        <v>53031</v>
      </c>
      <c r="J2973">
        <v>33006</v>
      </c>
      <c r="K2973">
        <v>33006</v>
      </c>
      <c r="L2973" s="10">
        <v>1119</v>
      </c>
      <c r="M2973" s="10">
        <v>1165</v>
      </c>
      <c r="N2973" s="10">
        <v>1367</v>
      </c>
      <c r="O2973" s="10">
        <v>1901</v>
      </c>
      <c r="P2973" s="10">
        <v>2293</v>
      </c>
      <c r="Q2973" t="str">
        <f>VLOOKUP(I2973,'CoC Range'!A$2:B$4899,2,FALSE())</f>
        <v>WA-501</v>
      </c>
      <c r="R2973">
        <f>IF(VLOOKUP(Q2973,'CoC Range'!B$2:C$4899,2,FALSE())="",1,0.5)</f>
        <v>0.5</v>
      </c>
    </row>
    <row r="2974" spans="1:18" ht="14.25" customHeight="1" x14ac:dyDescent="0.35">
      <c r="A2974" t="s">
        <v>16485</v>
      </c>
      <c r="B2974" t="s">
        <v>16486</v>
      </c>
      <c r="C2974" t="s">
        <v>16527</v>
      </c>
      <c r="D2974" t="s">
        <v>7596</v>
      </c>
      <c r="F2974">
        <v>1</v>
      </c>
      <c r="G2974" t="s">
        <v>16528</v>
      </c>
      <c r="H2974" t="s">
        <v>16529</v>
      </c>
      <c r="I2974">
        <v>53033</v>
      </c>
      <c r="J2974">
        <v>2254371</v>
      </c>
      <c r="K2974">
        <v>2254371</v>
      </c>
      <c r="L2974" s="10">
        <v>2074</v>
      </c>
      <c r="M2974" s="10">
        <v>2146</v>
      </c>
      <c r="N2974" s="10">
        <v>2501</v>
      </c>
      <c r="O2974" s="10">
        <v>3272</v>
      </c>
      <c r="P2974" s="10">
        <v>3847</v>
      </c>
      <c r="Q2974" t="str">
        <f>VLOOKUP(I2974,'CoC Range'!A$2:B$4899,2,FALSE())</f>
        <v>WA-500</v>
      </c>
      <c r="R2974">
        <f>IF(VLOOKUP(Q2974,'CoC Range'!B$2:C$4899,2,FALSE())="",1,0.5)</f>
        <v>0.5</v>
      </c>
    </row>
    <row r="2975" spans="1:18" ht="14.25" customHeight="1" x14ac:dyDescent="0.35">
      <c r="A2975" t="s">
        <v>16485</v>
      </c>
      <c r="B2975" t="s">
        <v>16486</v>
      </c>
      <c r="C2975" t="s">
        <v>16530</v>
      </c>
      <c r="D2975" t="s">
        <v>8103</v>
      </c>
      <c r="F2975">
        <v>1</v>
      </c>
      <c r="G2975" t="s">
        <v>16531</v>
      </c>
      <c r="H2975" t="s">
        <v>16532</v>
      </c>
      <c r="I2975">
        <v>53035</v>
      </c>
      <c r="J2975">
        <v>275411</v>
      </c>
      <c r="K2975">
        <v>275411</v>
      </c>
      <c r="L2975" s="10">
        <v>1400</v>
      </c>
      <c r="M2975" s="10">
        <v>1548</v>
      </c>
      <c r="N2975" s="10">
        <v>2031</v>
      </c>
      <c r="O2975" s="10">
        <v>2676</v>
      </c>
      <c r="P2975" s="10">
        <v>2941</v>
      </c>
      <c r="Q2975" t="str">
        <f>VLOOKUP(I2975,'CoC Range'!A$2:B$4899,2,FALSE())</f>
        <v>WA-501</v>
      </c>
      <c r="R2975">
        <f>IF(VLOOKUP(Q2975,'CoC Range'!B$2:C$4899,2,FALSE())="",1,0.5)</f>
        <v>0.5</v>
      </c>
    </row>
    <row r="2976" spans="1:18" ht="14.25" customHeight="1" x14ac:dyDescent="0.35">
      <c r="A2976" t="s">
        <v>16485</v>
      </c>
      <c r="B2976" t="s">
        <v>16486</v>
      </c>
      <c r="C2976" t="s">
        <v>16533</v>
      </c>
      <c r="D2976" t="s">
        <v>8105</v>
      </c>
      <c r="F2976">
        <v>0</v>
      </c>
      <c r="G2976" t="s">
        <v>16534</v>
      </c>
      <c r="H2976" t="s">
        <v>16535</v>
      </c>
      <c r="I2976">
        <v>53037</v>
      </c>
      <c r="J2976">
        <v>44424</v>
      </c>
      <c r="K2976">
        <v>44424</v>
      </c>
      <c r="L2976" s="10">
        <v>1002</v>
      </c>
      <c r="M2976" s="10">
        <v>1108</v>
      </c>
      <c r="N2976" s="10">
        <v>1454</v>
      </c>
      <c r="O2976" s="10">
        <v>2022</v>
      </c>
      <c r="P2976" s="10">
        <v>2439</v>
      </c>
      <c r="Q2976" t="str">
        <f>VLOOKUP(I2976,'CoC Range'!A$2:B$4899,2,FALSE())</f>
        <v>WA-501</v>
      </c>
      <c r="R2976">
        <f>IF(VLOOKUP(Q2976,'CoC Range'!B$2:C$4899,2,FALSE())="",1,0.5)</f>
        <v>0.5</v>
      </c>
    </row>
    <row r="2977" spans="1:18" ht="14.25" customHeight="1" x14ac:dyDescent="0.35">
      <c r="A2977" t="s">
        <v>16485</v>
      </c>
      <c r="B2977" t="s">
        <v>16486</v>
      </c>
      <c r="C2977" t="s">
        <v>16536</v>
      </c>
      <c r="D2977" t="s">
        <v>8107</v>
      </c>
      <c r="F2977">
        <v>0</v>
      </c>
      <c r="G2977" t="s">
        <v>16537</v>
      </c>
      <c r="H2977" t="s">
        <v>16538</v>
      </c>
      <c r="I2977">
        <v>53039</v>
      </c>
      <c r="J2977">
        <v>22798</v>
      </c>
      <c r="K2977">
        <v>22798</v>
      </c>
      <c r="L2977" s="10">
        <v>921</v>
      </c>
      <c r="M2977" s="10">
        <v>1018</v>
      </c>
      <c r="N2977" s="10">
        <v>1336</v>
      </c>
      <c r="O2977" s="10">
        <v>1602</v>
      </c>
      <c r="P2977" s="10">
        <v>1825</v>
      </c>
      <c r="Q2977" t="str">
        <f>VLOOKUP(I2977,'CoC Range'!A$2:B$4899,2,FALSE())</f>
        <v>WA-501</v>
      </c>
      <c r="R2977">
        <f>IF(VLOOKUP(Q2977,'CoC Range'!B$2:C$4899,2,FALSE())="",1,0.5)</f>
        <v>0.5</v>
      </c>
    </row>
    <row r="2978" spans="1:18" ht="14.25" customHeight="1" x14ac:dyDescent="0.35">
      <c r="A2978" t="s">
        <v>16485</v>
      </c>
      <c r="B2978" t="s">
        <v>16486</v>
      </c>
      <c r="C2978" t="s">
        <v>16539</v>
      </c>
      <c r="D2978" t="s">
        <v>4387</v>
      </c>
      <c r="F2978">
        <v>0</v>
      </c>
      <c r="G2978" t="s">
        <v>16540</v>
      </c>
      <c r="H2978" t="s">
        <v>16541</v>
      </c>
      <c r="I2978">
        <v>53041</v>
      </c>
      <c r="J2978">
        <v>82663</v>
      </c>
      <c r="K2978">
        <v>82663</v>
      </c>
      <c r="L2978" s="10">
        <v>882</v>
      </c>
      <c r="M2978" s="10">
        <v>975</v>
      </c>
      <c r="N2978" s="10">
        <v>1279</v>
      </c>
      <c r="O2978" s="10">
        <v>1688</v>
      </c>
      <c r="P2978" s="10">
        <v>1832</v>
      </c>
      <c r="Q2978" t="str">
        <f>VLOOKUP(I2978,'CoC Range'!A$2:B$4899,2,FALSE())</f>
        <v>WA-501</v>
      </c>
      <c r="R2978">
        <f>IF(VLOOKUP(Q2978,'CoC Range'!B$2:C$4899,2,FALSE())="",1,0.5)</f>
        <v>0.5</v>
      </c>
    </row>
    <row r="2979" spans="1:18" ht="14.25" customHeight="1" x14ac:dyDescent="0.35">
      <c r="A2979" t="s">
        <v>16485</v>
      </c>
      <c r="B2979" t="s">
        <v>16486</v>
      </c>
      <c r="C2979" t="s">
        <v>16542</v>
      </c>
      <c r="D2979" t="s">
        <v>3619</v>
      </c>
      <c r="F2979">
        <v>0</v>
      </c>
      <c r="G2979" t="s">
        <v>16543</v>
      </c>
      <c r="H2979" t="s">
        <v>16544</v>
      </c>
      <c r="I2979">
        <v>53043</v>
      </c>
      <c r="J2979">
        <v>11036</v>
      </c>
      <c r="K2979">
        <v>11036</v>
      </c>
      <c r="L2979" s="10">
        <v>716</v>
      </c>
      <c r="M2979" s="10">
        <v>778</v>
      </c>
      <c r="N2979" s="10">
        <v>1021</v>
      </c>
      <c r="O2979" s="10">
        <v>1420</v>
      </c>
      <c r="P2979" s="10">
        <v>1713</v>
      </c>
      <c r="Q2979" t="str">
        <f>VLOOKUP(I2979,'CoC Range'!A$2:B$4899,2,FALSE())</f>
        <v>WA-501</v>
      </c>
      <c r="R2979">
        <f>IF(VLOOKUP(Q2979,'CoC Range'!B$2:C$4899,2,FALSE())="",1,0.5)</f>
        <v>0.5</v>
      </c>
    </row>
    <row r="2980" spans="1:18" ht="14.25" customHeight="1" x14ac:dyDescent="0.35">
      <c r="A2980" t="s">
        <v>16485</v>
      </c>
      <c r="B2980" t="s">
        <v>16486</v>
      </c>
      <c r="C2980" t="s">
        <v>16545</v>
      </c>
      <c r="D2980" t="s">
        <v>4506</v>
      </c>
      <c r="F2980">
        <v>0</v>
      </c>
      <c r="G2980" t="s">
        <v>16546</v>
      </c>
      <c r="H2980" t="s">
        <v>16547</v>
      </c>
      <c r="I2980">
        <v>53045</v>
      </c>
      <c r="J2980">
        <v>66053</v>
      </c>
      <c r="K2980">
        <v>66053</v>
      </c>
      <c r="L2980" s="10">
        <v>1030</v>
      </c>
      <c r="M2980" s="10">
        <v>1032</v>
      </c>
      <c r="N2980" s="10">
        <v>1354</v>
      </c>
      <c r="O2980" s="10">
        <v>1883</v>
      </c>
      <c r="P2980" s="10">
        <v>2097</v>
      </c>
      <c r="Q2980" t="str">
        <f>VLOOKUP(I2980,'CoC Range'!A$2:B$4899,2,FALSE())</f>
        <v>WA-501</v>
      </c>
      <c r="R2980">
        <f>IF(VLOOKUP(Q2980,'CoC Range'!B$2:C$4899,2,FALSE())="",1,0.5)</f>
        <v>0.5</v>
      </c>
    </row>
    <row r="2981" spans="1:18" ht="14.25" customHeight="1" x14ac:dyDescent="0.35">
      <c r="A2981" t="s">
        <v>16485</v>
      </c>
      <c r="B2981" t="s">
        <v>16486</v>
      </c>
      <c r="C2981" t="s">
        <v>16548</v>
      </c>
      <c r="D2981" t="s">
        <v>8112</v>
      </c>
      <c r="F2981">
        <v>0</v>
      </c>
      <c r="G2981" t="s">
        <v>16549</v>
      </c>
      <c r="H2981" t="s">
        <v>16550</v>
      </c>
      <c r="I2981">
        <v>53047</v>
      </c>
      <c r="J2981">
        <v>42336</v>
      </c>
      <c r="K2981">
        <v>42336</v>
      </c>
      <c r="L2981" s="10">
        <v>732</v>
      </c>
      <c r="M2981" s="10">
        <v>828</v>
      </c>
      <c r="N2981" s="10">
        <v>1043</v>
      </c>
      <c r="O2981" s="10">
        <v>1428</v>
      </c>
      <c r="P2981" s="10">
        <v>1559</v>
      </c>
      <c r="Q2981" t="str">
        <f>VLOOKUP(I2981,'CoC Range'!A$2:B$4899,2,FALSE())</f>
        <v>WA-501</v>
      </c>
      <c r="R2981">
        <f>IF(VLOOKUP(Q2981,'CoC Range'!B$2:C$4899,2,FALSE())="",1,0.5)</f>
        <v>0.5</v>
      </c>
    </row>
    <row r="2982" spans="1:18" ht="14.25" customHeight="1" x14ac:dyDescent="0.35">
      <c r="A2982" t="s">
        <v>16485</v>
      </c>
      <c r="B2982" t="s">
        <v>16486</v>
      </c>
      <c r="C2982" t="s">
        <v>16551</v>
      </c>
      <c r="D2982" t="s">
        <v>8114</v>
      </c>
      <c r="F2982">
        <v>0</v>
      </c>
      <c r="G2982" t="s">
        <v>16552</v>
      </c>
      <c r="H2982" t="s">
        <v>16553</v>
      </c>
      <c r="I2982">
        <v>53049</v>
      </c>
      <c r="J2982">
        <v>23396</v>
      </c>
      <c r="K2982">
        <v>23396</v>
      </c>
      <c r="L2982" s="10">
        <v>796</v>
      </c>
      <c r="M2982" s="10">
        <v>926</v>
      </c>
      <c r="N2982" s="10">
        <v>1134</v>
      </c>
      <c r="O2982" s="10">
        <v>1557</v>
      </c>
      <c r="P2982" s="10">
        <v>1902</v>
      </c>
      <c r="Q2982" t="str">
        <f>VLOOKUP(I2982,'CoC Range'!A$2:B$4899,2,FALSE())</f>
        <v>WA-501</v>
      </c>
      <c r="R2982">
        <f>IF(VLOOKUP(Q2982,'CoC Range'!B$2:C$4899,2,FALSE())="",1,0.5)</f>
        <v>0.5</v>
      </c>
    </row>
    <row r="2983" spans="1:18" ht="14.25" customHeight="1" x14ac:dyDescent="0.35">
      <c r="A2983" t="s">
        <v>16485</v>
      </c>
      <c r="B2983" t="s">
        <v>16486</v>
      </c>
      <c r="C2983" t="s">
        <v>16554</v>
      </c>
      <c r="D2983" t="s">
        <v>8116</v>
      </c>
      <c r="F2983">
        <v>0</v>
      </c>
      <c r="G2983" t="s">
        <v>16555</v>
      </c>
      <c r="H2983" t="s">
        <v>16556</v>
      </c>
      <c r="I2983">
        <v>53051</v>
      </c>
      <c r="J2983">
        <v>13570</v>
      </c>
      <c r="K2983">
        <v>13570</v>
      </c>
      <c r="L2983" s="10">
        <v>759</v>
      </c>
      <c r="M2983" s="10">
        <v>838</v>
      </c>
      <c r="N2983" s="10">
        <v>1099</v>
      </c>
      <c r="O2983" s="10">
        <v>1379</v>
      </c>
      <c r="P2983" s="10">
        <v>1844</v>
      </c>
      <c r="Q2983" t="str">
        <f>VLOOKUP(I2983,'CoC Range'!A$2:B$4899,2,FALSE())</f>
        <v>WA-501</v>
      </c>
      <c r="R2983">
        <f>IF(VLOOKUP(Q2983,'CoC Range'!B$2:C$4899,2,FALSE())="",1,0.5)</f>
        <v>0.5</v>
      </c>
    </row>
    <row r="2984" spans="1:18" ht="14.25" customHeight="1" x14ac:dyDescent="0.35">
      <c r="A2984" t="s">
        <v>16485</v>
      </c>
      <c r="B2984" t="s">
        <v>16486</v>
      </c>
      <c r="C2984" t="s">
        <v>16557</v>
      </c>
      <c r="D2984" t="s">
        <v>4245</v>
      </c>
      <c r="F2984">
        <v>1</v>
      </c>
      <c r="G2984" t="s">
        <v>16558</v>
      </c>
      <c r="H2984" t="s">
        <v>16559</v>
      </c>
      <c r="I2984">
        <v>53053</v>
      </c>
      <c r="J2984">
        <v>918993</v>
      </c>
      <c r="K2984">
        <v>918993</v>
      </c>
      <c r="L2984" s="10">
        <v>1428</v>
      </c>
      <c r="M2984" s="10">
        <v>1605</v>
      </c>
      <c r="N2984" s="10">
        <v>1971</v>
      </c>
      <c r="O2984" s="10">
        <v>2733</v>
      </c>
      <c r="P2984" s="10">
        <v>3102</v>
      </c>
      <c r="Q2984" t="str">
        <f>VLOOKUP(I2984,'CoC Range'!A$2:B$4899,2,FALSE())</f>
        <v>WA-503</v>
      </c>
      <c r="R2984">
        <f>IF(VLOOKUP(Q2984,'CoC Range'!B$2:C$4899,2,FALSE())="",1,0.5)</f>
        <v>0.5</v>
      </c>
    </row>
    <row r="2985" spans="1:18" ht="14.25" customHeight="1" x14ac:dyDescent="0.35">
      <c r="A2985" t="s">
        <v>16485</v>
      </c>
      <c r="B2985" t="s">
        <v>16486</v>
      </c>
      <c r="C2985" t="s">
        <v>16560</v>
      </c>
      <c r="D2985" t="s">
        <v>3902</v>
      </c>
      <c r="F2985">
        <v>0</v>
      </c>
      <c r="G2985" t="s">
        <v>16561</v>
      </c>
      <c r="H2985" t="s">
        <v>16562</v>
      </c>
      <c r="I2985">
        <v>53055</v>
      </c>
      <c r="J2985">
        <v>18001</v>
      </c>
      <c r="K2985">
        <v>18001</v>
      </c>
      <c r="L2985" s="10">
        <v>1215</v>
      </c>
      <c r="M2985" s="10">
        <v>1343</v>
      </c>
      <c r="N2985" s="10">
        <v>1762</v>
      </c>
      <c r="O2985" s="10">
        <v>2332</v>
      </c>
      <c r="P2985" s="10">
        <v>2333</v>
      </c>
      <c r="Q2985" t="str">
        <f>VLOOKUP(I2985,'CoC Range'!A$2:B$4899,2,FALSE())</f>
        <v>WA-501</v>
      </c>
      <c r="R2985">
        <f>IF(VLOOKUP(Q2985,'CoC Range'!B$2:C$4899,2,FALSE())="",1,0.5)</f>
        <v>0.5</v>
      </c>
    </row>
    <row r="2986" spans="1:18" ht="14.25" customHeight="1" x14ac:dyDescent="0.35">
      <c r="A2986" t="s">
        <v>16485</v>
      </c>
      <c r="B2986" t="s">
        <v>16486</v>
      </c>
      <c r="C2986" t="s">
        <v>16563</v>
      </c>
      <c r="D2986" t="s">
        <v>8120</v>
      </c>
      <c r="F2986">
        <v>1</v>
      </c>
      <c r="G2986" t="s">
        <v>16564</v>
      </c>
      <c r="H2986" t="s">
        <v>16565</v>
      </c>
      <c r="I2986">
        <v>53057</v>
      </c>
      <c r="J2986">
        <v>129480</v>
      </c>
      <c r="K2986">
        <v>129480</v>
      </c>
      <c r="L2986" s="10">
        <v>1186</v>
      </c>
      <c r="M2986" s="10">
        <v>1311</v>
      </c>
      <c r="N2986" s="10">
        <v>1720</v>
      </c>
      <c r="O2986" s="10">
        <v>2392</v>
      </c>
      <c r="P2986" s="10">
        <v>2599</v>
      </c>
      <c r="Q2986" t="str">
        <f>VLOOKUP(I2986,'CoC Range'!A$2:B$4899,2,FALSE())</f>
        <v>WA-501</v>
      </c>
      <c r="R2986">
        <f>IF(VLOOKUP(Q2986,'CoC Range'!B$2:C$4899,2,FALSE())="",1,0.5)</f>
        <v>0.5</v>
      </c>
    </row>
    <row r="2987" spans="1:18" ht="14.25" customHeight="1" x14ac:dyDescent="0.35">
      <c r="A2987" t="s">
        <v>16485</v>
      </c>
      <c r="B2987" t="s">
        <v>16486</v>
      </c>
      <c r="C2987" t="s">
        <v>14572</v>
      </c>
      <c r="D2987" t="s">
        <v>8122</v>
      </c>
      <c r="F2987">
        <v>1</v>
      </c>
      <c r="G2987" t="s">
        <v>14573</v>
      </c>
      <c r="H2987" t="s">
        <v>16566</v>
      </c>
      <c r="I2987">
        <v>53059</v>
      </c>
      <c r="J2987">
        <v>12118</v>
      </c>
      <c r="K2987">
        <v>12118</v>
      </c>
      <c r="L2987" s="10">
        <v>1570</v>
      </c>
      <c r="M2987" s="10">
        <v>1677</v>
      </c>
      <c r="N2987" s="10">
        <v>1922</v>
      </c>
      <c r="O2987" s="10">
        <v>2619</v>
      </c>
      <c r="P2987" s="10">
        <v>3109</v>
      </c>
      <c r="Q2987" t="str">
        <f>VLOOKUP(I2987,'CoC Range'!A$2:B$4899,2,FALSE())</f>
        <v>WA-501</v>
      </c>
      <c r="R2987">
        <f>IF(VLOOKUP(Q2987,'CoC Range'!B$2:C$4899,2,FALSE())="",1,0.5)</f>
        <v>0.5</v>
      </c>
    </row>
    <row r="2988" spans="1:18" ht="14.25" customHeight="1" x14ac:dyDescent="0.35">
      <c r="A2988" t="s">
        <v>16485</v>
      </c>
      <c r="B2988" t="s">
        <v>16486</v>
      </c>
      <c r="C2988" t="s">
        <v>16527</v>
      </c>
      <c r="D2988" t="s">
        <v>8124</v>
      </c>
      <c r="F2988">
        <v>1</v>
      </c>
      <c r="G2988" t="s">
        <v>16528</v>
      </c>
      <c r="H2988" t="s">
        <v>16567</v>
      </c>
      <c r="I2988">
        <v>53061</v>
      </c>
      <c r="J2988">
        <v>828337</v>
      </c>
      <c r="K2988">
        <v>828337</v>
      </c>
      <c r="L2988" s="10">
        <v>2074</v>
      </c>
      <c r="M2988" s="10">
        <v>2146</v>
      </c>
      <c r="N2988" s="10">
        <v>2501</v>
      </c>
      <c r="O2988" s="10">
        <v>3272</v>
      </c>
      <c r="P2988" s="10">
        <v>3847</v>
      </c>
      <c r="Q2988" t="str">
        <f>VLOOKUP(I2988,'CoC Range'!A$2:B$4899,2,FALSE())</f>
        <v>WA-504</v>
      </c>
      <c r="R2988">
        <f>IF(VLOOKUP(Q2988,'CoC Range'!B$2:C$4899,2,FALSE())="",1,0.5)</f>
        <v>0.5</v>
      </c>
    </row>
    <row r="2989" spans="1:18" ht="14.25" customHeight="1" x14ac:dyDescent="0.35">
      <c r="A2989" t="s">
        <v>16485</v>
      </c>
      <c r="B2989" t="s">
        <v>16486</v>
      </c>
      <c r="C2989" t="s">
        <v>16568</v>
      </c>
      <c r="D2989" t="s">
        <v>8126</v>
      </c>
      <c r="F2989">
        <v>1</v>
      </c>
      <c r="G2989" t="s">
        <v>16569</v>
      </c>
      <c r="H2989" t="s">
        <v>16570</v>
      </c>
      <c r="I2989">
        <v>53063</v>
      </c>
      <c r="J2989">
        <v>538711</v>
      </c>
      <c r="K2989">
        <v>538711</v>
      </c>
      <c r="L2989" s="10">
        <v>1103</v>
      </c>
      <c r="M2989" s="10">
        <v>1193</v>
      </c>
      <c r="N2989" s="10">
        <v>1531</v>
      </c>
      <c r="O2989" s="10">
        <v>2088</v>
      </c>
      <c r="P2989" s="10">
        <v>2506</v>
      </c>
      <c r="Q2989" t="str">
        <f>VLOOKUP(I2989,'CoC Range'!A$2:B$4899,2,FALSE())</f>
        <v>WA-502</v>
      </c>
      <c r="R2989">
        <f>IF(VLOOKUP(Q2989,'CoC Range'!B$2:C$4899,2,FALSE())="",1,0.5)</f>
        <v>0.5</v>
      </c>
    </row>
    <row r="2990" spans="1:18" ht="14.25" customHeight="1" x14ac:dyDescent="0.35">
      <c r="A2990" t="s">
        <v>16485</v>
      </c>
      <c r="B2990" t="s">
        <v>16486</v>
      </c>
      <c r="C2990" t="s">
        <v>16571</v>
      </c>
      <c r="D2990" t="s">
        <v>4997</v>
      </c>
      <c r="F2990">
        <v>1</v>
      </c>
      <c r="G2990" t="s">
        <v>16572</v>
      </c>
      <c r="H2990" t="s">
        <v>16573</v>
      </c>
      <c r="I2990">
        <v>53065</v>
      </c>
      <c r="J2990">
        <v>46774</v>
      </c>
      <c r="K2990">
        <v>46774</v>
      </c>
      <c r="L2990" s="10">
        <v>879</v>
      </c>
      <c r="M2990" s="10">
        <v>885</v>
      </c>
      <c r="N2990" s="10">
        <v>1131</v>
      </c>
      <c r="O2990" s="10">
        <v>1573</v>
      </c>
      <c r="P2990" s="10">
        <v>1897</v>
      </c>
      <c r="Q2990" t="str">
        <f>VLOOKUP(I2990,'CoC Range'!A$2:B$4899,2,FALSE())</f>
        <v>WA-501</v>
      </c>
      <c r="R2990">
        <f>IF(VLOOKUP(Q2990,'CoC Range'!B$2:C$4899,2,FALSE())="",1,0.5)</f>
        <v>0.5</v>
      </c>
    </row>
    <row r="2991" spans="1:18" ht="14.25" customHeight="1" x14ac:dyDescent="0.35">
      <c r="A2991" t="s">
        <v>16485</v>
      </c>
      <c r="B2991" t="s">
        <v>16486</v>
      </c>
      <c r="C2991" t="s">
        <v>16574</v>
      </c>
      <c r="D2991" t="s">
        <v>6196</v>
      </c>
      <c r="F2991">
        <v>1</v>
      </c>
      <c r="G2991" t="s">
        <v>16575</v>
      </c>
      <c r="H2991" t="s">
        <v>16576</v>
      </c>
      <c r="I2991">
        <v>53067</v>
      </c>
      <c r="J2991">
        <v>294272</v>
      </c>
      <c r="K2991">
        <v>294272</v>
      </c>
      <c r="L2991" s="10">
        <v>1538</v>
      </c>
      <c r="M2991" s="10">
        <v>1682</v>
      </c>
      <c r="N2991" s="10">
        <v>1960</v>
      </c>
      <c r="O2991" s="10">
        <v>2613</v>
      </c>
      <c r="P2991" s="10">
        <v>3288</v>
      </c>
      <c r="Q2991" t="str">
        <f>VLOOKUP(I2991,'CoC Range'!A$2:B$4899,2,FALSE())</f>
        <v>WA-501</v>
      </c>
      <c r="R2991">
        <f>IF(VLOOKUP(Q2991,'CoC Range'!B$2:C$4899,2,FALSE())="",1,0.5)</f>
        <v>0.5</v>
      </c>
    </row>
    <row r="2992" spans="1:18" ht="14.25" customHeight="1" x14ac:dyDescent="0.35">
      <c r="A2992" t="s">
        <v>16485</v>
      </c>
      <c r="B2992" t="s">
        <v>16486</v>
      </c>
      <c r="C2992" t="s">
        <v>16577</v>
      </c>
      <c r="D2992" t="s">
        <v>8130</v>
      </c>
      <c r="F2992">
        <v>0</v>
      </c>
      <c r="G2992" t="s">
        <v>16578</v>
      </c>
      <c r="H2992" t="s">
        <v>16579</v>
      </c>
      <c r="I2992">
        <v>53069</v>
      </c>
      <c r="J2992">
        <v>4476</v>
      </c>
      <c r="K2992">
        <v>4476</v>
      </c>
      <c r="L2992" s="10">
        <v>798</v>
      </c>
      <c r="M2992" s="10">
        <v>1021</v>
      </c>
      <c r="N2992" s="10">
        <v>1137</v>
      </c>
      <c r="O2992" s="10">
        <v>1581</v>
      </c>
      <c r="P2992" s="10">
        <v>1907</v>
      </c>
      <c r="Q2992" t="str">
        <f>VLOOKUP(I2992,'CoC Range'!A$2:B$4899,2,FALSE())</f>
        <v>WA-501</v>
      </c>
      <c r="R2992">
        <f>IF(VLOOKUP(Q2992,'CoC Range'!B$2:C$4899,2,FALSE())="",1,0.5)</f>
        <v>0.5</v>
      </c>
    </row>
    <row r="2993" spans="1:18" ht="14.25" customHeight="1" x14ac:dyDescent="0.35">
      <c r="A2993" t="s">
        <v>16485</v>
      </c>
      <c r="B2993" t="s">
        <v>16486</v>
      </c>
      <c r="C2993" t="s">
        <v>16580</v>
      </c>
      <c r="D2993" t="s">
        <v>8132</v>
      </c>
      <c r="F2993">
        <v>1</v>
      </c>
      <c r="G2993" t="s">
        <v>16581</v>
      </c>
      <c r="H2993" t="s">
        <v>16582</v>
      </c>
      <c r="I2993">
        <v>53071</v>
      </c>
      <c r="J2993">
        <v>62150</v>
      </c>
      <c r="K2993">
        <v>62150</v>
      </c>
      <c r="L2993" s="10">
        <v>1074</v>
      </c>
      <c r="M2993" s="10">
        <v>1181</v>
      </c>
      <c r="N2993" s="10">
        <v>1550</v>
      </c>
      <c r="O2993" s="10">
        <v>2118</v>
      </c>
      <c r="P2993" s="10">
        <v>2600</v>
      </c>
      <c r="Q2993" t="str">
        <f>VLOOKUP(I2993,'CoC Range'!A$2:B$4899,2,FALSE())</f>
        <v>WA-501</v>
      </c>
      <c r="R2993">
        <f>IF(VLOOKUP(Q2993,'CoC Range'!B$2:C$4899,2,FALSE())="",1,0.5)</f>
        <v>0.5</v>
      </c>
    </row>
    <row r="2994" spans="1:18" ht="14.25" customHeight="1" x14ac:dyDescent="0.35">
      <c r="A2994" t="s">
        <v>16485</v>
      </c>
      <c r="B2994" t="s">
        <v>16486</v>
      </c>
      <c r="C2994" t="s">
        <v>16583</v>
      </c>
      <c r="D2994" t="s">
        <v>8134</v>
      </c>
      <c r="F2994">
        <v>1</v>
      </c>
      <c r="G2994" t="s">
        <v>16584</v>
      </c>
      <c r="H2994" t="s">
        <v>16585</v>
      </c>
      <c r="I2994">
        <v>53073</v>
      </c>
      <c r="J2994">
        <v>226523</v>
      </c>
      <c r="K2994">
        <v>226523</v>
      </c>
      <c r="L2994" s="10">
        <v>1463</v>
      </c>
      <c r="M2994" s="10">
        <v>1493</v>
      </c>
      <c r="N2994" s="10">
        <v>1794</v>
      </c>
      <c r="O2994" s="10">
        <v>2495</v>
      </c>
      <c r="P2994" s="10">
        <v>3010</v>
      </c>
      <c r="Q2994" t="str">
        <f>VLOOKUP(I2994,'CoC Range'!A$2:B$4899,2,FALSE())</f>
        <v>WA-501</v>
      </c>
      <c r="R2994">
        <f>IF(VLOOKUP(Q2994,'CoC Range'!B$2:C$4899,2,FALSE())="",1,0.5)</f>
        <v>0.5</v>
      </c>
    </row>
    <row r="2995" spans="1:18" ht="14.25" customHeight="1" x14ac:dyDescent="0.35">
      <c r="A2995" t="s">
        <v>16485</v>
      </c>
      <c r="B2995" t="s">
        <v>16486</v>
      </c>
      <c r="C2995" t="s">
        <v>16586</v>
      </c>
      <c r="D2995" t="s">
        <v>8136</v>
      </c>
      <c r="F2995">
        <v>0</v>
      </c>
      <c r="G2995" t="s">
        <v>16587</v>
      </c>
      <c r="H2995" t="s">
        <v>16588</v>
      </c>
      <c r="I2995">
        <v>53075</v>
      </c>
      <c r="J2995">
        <v>47141</v>
      </c>
      <c r="K2995">
        <v>47141</v>
      </c>
      <c r="L2995" s="10">
        <v>806</v>
      </c>
      <c r="M2995" s="10">
        <v>891</v>
      </c>
      <c r="N2995" s="10">
        <v>1169</v>
      </c>
      <c r="O2995" s="10">
        <v>1626</v>
      </c>
      <c r="P2995" s="10">
        <v>1961</v>
      </c>
      <c r="Q2995" t="str">
        <f>VLOOKUP(I2995,'CoC Range'!A$2:B$4899,2,FALSE())</f>
        <v>WA-501</v>
      </c>
      <c r="R2995">
        <f>IF(VLOOKUP(Q2995,'CoC Range'!B$2:C$4899,2,FALSE())="",1,0.5)</f>
        <v>0.5</v>
      </c>
    </row>
    <row r="2996" spans="1:18" ht="14.25" customHeight="1" x14ac:dyDescent="0.35">
      <c r="A2996" t="s">
        <v>16485</v>
      </c>
      <c r="B2996" t="s">
        <v>16486</v>
      </c>
      <c r="C2996" t="s">
        <v>16589</v>
      </c>
      <c r="D2996" t="s">
        <v>8138</v>
      </c>
      <c r="F2996">
        <v>1</v>
      </c>
      <c r="G2996" t="s">
        <v>16590</v>
      </c>
      <c r="H2996" t="s">
        <v>16591</v>
      </c>
      <c r="I2996">
        <v>53077</v>
      </c>
      <c r="J2996">
        <v>256143</v>
      </c>
      <c r="K2996">
        <v>256143</v>
      </c>
      <c r="L2996" s="10">
        <v>1040</v>
      </c>
      <c r="M2996" s="10">
        <v>1047</v>
      </c>
      <c r="N2996" s="10">
        <v>1374</v>
      </c>
      <c r="O2996" s="10">
        <v>1911</v>
      </c>
      <c r="P2996" s="10">
        <v>2093</v>
      </c>
      <c r="Q2996" t="str">
        <f>VLOOKUP(I2996,'CoC Range'!A$2:B$4899,2,FALSE())</f>
        <v>WA-501</v>
      </c>
      <c r="R2996">
        <f>IF(VLOOKUP(Q2996,'CoC Range'!B$2:C$4899,2,FALSE())="",1,0.5)</f>
        <v>0.5</v>
      </c>
    </row>
    <row r="2997" spans="1:18" ht="14.25" customHeight="1" x14ac:dyDescent="0.35">
      <c r="A2997" t="s">
        <v>16592</v>
      </c>
      <c r="B2997" t="s">
        <v>16593</v>
      </c>
      <c r="C2997" t="s">
        <v>16594</v>
      </c>
      <c r="D2997" t="s">
        <v>3331</v>
      </c>
      <c r="F2997">
        <v>0</v>
      </c>
      <c r="G2997" t="s">
        <v>16595</v>
      </c>
      <c r="H2997" t="s">
        <v>16596</v>
      </c>
      <c r="I2997">
        <v>54001</v>
      </c>
      <c r="J2997">
        <v>15527</v>
      </c>
      <c r="K2997">
        <v>15527</v>
      </c>
      <c r="L2997" s="10">
        <v>667</v>
      </c>
      <c r="M2997" s="10">
        <v>793</v>
      </c>
      <c r="N2997" s="10">
        <v>869</v>
      </c>
      <c r="O2997" s="10">
        <v>1147</v>
      </c>
      <c r="P2997" s="10">
        <v>1313</v>
      </c>
      <c r="Q2997" t="str">
        <f>VLOOKUP(I2997,'CoC Range'!A$2:B$4899,2,FALSE())</f>
        <v>WV-508</v>
      </c>
      <c r="R2997">
        <f>IF(VLOOKUP(Q2997,'CoC Range'!B$2:C$4899,2,FALSE())="",1,0.5)</f>
        <v>0.5</v>
      </c>
    </row>
    <row r="2998" spans="1:18" ht="14.25" customHeight="1" x14ac:dyDescent="0.35">
      <c r="A2998" t="s">
        <v>16592</v>
      </c>
      <c r="B2998" t="s">
        <v>16593</v>
      </c>
      <c r="C2998" t="s">
        <v>16597</v>
      </c>
      <c r="D2998" t="s">
        <v>7093</v>
      </c>
      <c r="F2998">
        <v>1</v>
      </c>
      <c r="G2998" t="s">
        <v>16598</v>
      </c>
      <c r="H2998" t="s">
        <v>16599</v>
      </c>
      <c r="I2998">
        <v>54003</v>
      </c>
      <c r="J2998">
        <v>123283</v>
      </c>
      <c r="K2998">
        <v>123283</v>
      </c>
      <c r="L2998" s="10">
        <v>850</v>
      </c>
      <c r="M2998" s="10">
        <v>971</v>
      </c>
      <c r="N2998" s="10">
        <v>1233</v>
      </c>
      <c r="O2998" s="10">
        <v>1702</v>
      </c>
      <c r="P2998" s="10">
        <v>1947</v>
      </c>
      <c r="Q2998" t="str">
        <f>VLOOKUP(I2998,'CoC Range'!A$2:B$4899,2,FALSE())</f>
        <v>WV-508</v>
      </c>
      <c r="R2998">
        <f>IF(VLOOKUP(Q2998,'CoC Range'!B$2:C$4899,2,FALSE())="",1,0.5)</f>
        <v>0.5</v>
      </c>
    </row>
    <row r="2999" spans="1:18" ht="14.25" customHeight="1" x14ac:dyDescent="0.35">
      <c r="A2999" t="s">
        <v>16592</v>
      </c>
      <c r="B2999" t="s">
        <v>16593</v>
      </c>
      <c r="C2999" t="s">
        <v>16600</v>
      </c>
      <c r="D2999" t="s">
        <v>3559</v>
      </c>
      <c r="F2999">
        <v>1</v>
      </c>
      <c r="G2999" t="s">
        <v>16601</v>
      </c>
      <c r="H2999" t="s">
        <v>16602</v>
      </c>
      <c r="I2999">
        <v>54005</v>
      </c>
      <c r="J2999">
        <v>21705</v>
      </c>
      <c r="K2999">
        <v>21705</v>
      </c>
      <c r="L2999" s="10">
        <v>669</v>
      </c>
      <c r="M2999" s="10">
        <v>674</v>
      </c>
      <c r="N2999" s="10">
        <v>869</v>
      </c>
      <c r="O2999" s="10">
        <v>1195</v>
      </c>
      <c r="P2999" s="10">
        <v>1458</v>
      </c>
      <c r="Q2999" t="str">
        <f>VLOOKUP(I2999,'CoC Range'!A$2:B$4899,2,FALSE())</f>
        <v>WV-503</v>
      </c>
      <c r="R2999">
        <f>IF(VLOOKUP(Q2999,'CoC Range'!B$2:C$4899,2,FALSE())="",1,0.5)</f>
        <v>1</v>
      </c>
    </row>
    <row r="3000" spans="1:18" ht="14.25" customHeight="1" x14ac:dyDescent="0.35">
      <c r="A3000" t="s">
        <v>16592</v>
      </c>
      <c r="B3000" t="s">
        <v>16593</v>
      </c>
      <c r="C3000" t="s">
        <v>16603</v>
      </c>
      <c r="D3000" t="s">
        <v>8143</v>
      </c>
      <c r="F3000">
        <v>0</v>
      </c>
      <c r="G3000" t="s">
        <v>16604</v>
      </c>
      <c r="H3000" t="s">
        <v>16605</v>
      </c>
      <c r="I3000">
        <v>54007</v>
      </c>
      <c r="J3000">
        <v>12505</v>
      </c>
      <c r="K3000">
        <v>12505</v>
      </c>
      <c r="L3000" s="10">
        <v>660</v>
      </c>
      <c r="M3000" s="10">
        <v>665</v>
      </c>
      <c r="N3000" s="10">
        <v>869</v>
      </c>
      <c r="O3000" s="10">
        <v>1147</v>
      </c>
      <c r="P3000" s="10">
        <v>1311</v>
      </c>
      <c r="Q3000" t="str">
        <f>VLOOKUP(I3000,'CoC Range'!A$2:B$4899,2,FALSE())</f>
        <v>WV-508</v>
      </c>
      <c r="R3000">
        <f>IF(VLOOKUP(Q3000,'CoC Range'!B$2:C$4899,2,FALSE())="",1,0.5)</f>
        <v>0.5</v>
      </c>
    </row>
    <row r="3001" spans="1:18" ht="14.25" customHeight="1" x14ac:dyDescent="0.35">
      <c r="A3001" t="s">
        <v>16592</v>
      </c>
      <c r="B3001" t="s">
        <v>16593</v>
      </c>
      <c r="C3001" t="s">
        <v>14237</v>
      </c>
      <c r="D3001" t="s">
        <v>8145</v>
      </c>
      <c r="F3001">
        <v>1</v>
      </c>
      <c r="G3001" t="s">
        <v>14238</v>
      </c>
      <c r="H3001" t="s">
        <v>16606</v>
      </c>
      <c r="I3001">
        <v>54009</v>
      </c>
      <c r="J3001">
        <v>22349</v>
      </c>
      <c r="K3001">
        <v>22349</v>
      </c>
      <c r="L3001" s="10">
        <v>752</v>
      </c>
      <c r="M3001" s="10">
        <v>757</v>
      </c>
      <c r="N3001" s="10">
        <v>973</v>
      </c>
      <c r="O3001" s="10">
        <v>1285</v>
      </c>
      <c r="P3001" s="10">
        <v>1482</v>
      </c>
      <c r="Q3001" t="str">
        <f>VLOOKUP(I3001,'CoC Range'!A$2:B$4899,2,FALSE())</f>
        <v>WV-500</v>
      </c>
      <c r="R3001">
        <f>IF(VLOOKUP(Q3001,'CoC Range'!B$2:C$4899,2,FALSE())="",1,0.5)</f>
        <v>0.5</v>
      </c>
    </row>
    <row r="3002" spans="1:18" ht="14.25" customHeight="1" x14ac:dyDescent="0.35">
      <c r="A3002" t="s">
        <v>16592</v>
      </c>
      <c r="B3002" t="s">
        <v>16593</v>
      </c>
      <c r="C3002" t="s">
        <v>11261</v>
      </c>
      <c r="D3002" t="s">
        <v>8147</v>
      </c>
      <c r="F3002">
        <v>1</v>
      </c>
      <c r="G3002" t="s">
        <v>11262</v>
      </c>
      <c r="H3002" t="s">
        <v>16607</v>
      </c>
      <c r="I3002">
        <v>54011</v>
      </c>
      <c r="J3002">
        <v>93965</v>
      </c>
      <c r="K3002">
        <v>93965</v>
      </c>
      <c r="L3002" s="10">
        <v>848</v>
      </c>
      <c r="M3002" s="10">
        <v>853</v>
      </c>
      <c r="N3002" s="10">
        <v>973</v>
      </c>
      <c r="O3002" s="10">
        <v>1249</v>
      </c>
      <c r="P3002" s="10">
        <v>1410</v>
      </c>
      <c r="Q3002" t="str">
        <f>VLOOKUP(I3002,'CoC Range'!A$2:B$4899,2,FALSE())</f>
        <v>WV-501</v>
      </c>
      <c r="R3002">
        <f>IF(VLOOKUP(Q3002,'CoC Range'!B$2:C$4899,2,FALSE())="",1,0.5)</f>
        <v>1</v>
      </c>
    </row>
    <row r="3003" spans="1:18" ht="14.25" customHeight="1" x14ac:dyDescent="0.35">
      <c r="A3003" t="s">
        <v>16592</v>
      </c>
      <c r="B3003" t="s">
        <v>16593</v>
      </c>
      <c r="C3003" t="s">
        <v>16608</v>
      </c>
      <c r="D3003" t="s">
        <v>3341</v>
      </c>
      <c r="F3003">
        <v>0</v>
      </c>
      <c r="G3003" t="s">
        <v>16609</v>
      </c>
      <c r="H3003" t="s">
        <v>16610</v>
      </c>
      <c r="I3003">
        <v>54013</v>
      </c>
      <c r="J3003">
        <v>6279</v>
      </c>
      <c r="K3003">
        <v>6279</v>
      </c>
      <c r="L3003" s="10">
        <v>667</v>
      </c>
      <c r="M3003" s="10">
        <v>706</v>
      </c>
      <c r="N3003" s="10">
        <v>869</v>
      </c>
      <c r="O3003" s="10">
        <v>1173</v>
      </c>
      <c r="P3003" s="10">
        <v>1177</v>
      </c>
      <c r="Q3003" t="str">
        <f>VLOOKUP(I3003,'CoC Range'!A$2:B$4899,2,FALSE())</f>
        <v>WV-508</v>
      </c>
      <c r="R3003">
        <f>IF(VLOOKUP(Q3003,'CoC Range'!B$2:C$4899,2,FALSE())="",1,0.5)</f>
        <v>0.5</v>
      </c>
    </row>
    <row r="3004" spans="1:18" ht="14.25" customHeight="1" x14ac:dyDescent="0.35">
      <c r="A3004" t="s">
        <v>16592</v>
      </c>
      <c r="B3004" t="s">
        <v>16593</v>
      </c>
      <c r="C3004" t="s">
        <v>16611</v>
      </c>
      <c r="D3004" t="s">
        <v>3353</v>
      </c>
      <c r="F3004">
        <v>1</v>
      </c>
      <c r="G3004" t="s">
        <v>16612</v>
      </c>
      <c r="H3004" t="s">
        <v>16613</v>
      </c>
      <c r="I3004">
        <v>54015</v>
      </c>
      <c r="J3004">
        <v>8049</v>
      </c>
      <c r="K3004">
        <v>8049</v>
      </c>
      <c r="L3004" s="10">
        <v>714</v>
      </c>
      <c r="M3004" s="10">
        <v>829</v>
      </c>
      <c r="N3004" s="10">
        <v>1036</v>
      </c>
      <c r="O3004" s="10">
        <v>1325</v>
      </c>
      <c r="P3004" s="10">
        <v>1372</v>
      </c>
      <c r="Q3004" t="str">
        <f>VLOOKUP(I3004,'CoC Range'!A$2:B$4899,2,FALSE())</f>
        <v>WV-503</v>
      </c>
      <c r="R3004">
        <f>IF(VLOOKUP(Q3004,'CoC Range'!B$2:C$4899,2,FALSE())="",1,0.5)</f>
        <v>1</v>
      </c>
    </row>
    <row r="3005" spans="1:18" ht="14.25" customHeight="1" x14ac:dyDescent="0.35">
      <c r="A3005" t="s">
        <v>16592</v>
      </c>
      <c r="B3005" t="s">
        <v>16593</v>
      </c>
      <c r="C3005" t="s">
        <v>16614</v>
      </c>
      <c r="D3005" t="s">
        <v>8151</v>
      </c>
      <c r="F3005">
        <v>0</v>
      </c>
      <c r="G3005" t="s">
        <v>16615</v>
      </c>
      <c r="H3005" t="s">
        <v>16616</v>
      </c>
      <c r="I3005">
        <v>54017</v>
      </c>
      <c r="J3005">
        <v>7847</v>
      </c>
      <c r="K3005">
        <v>7847</v>
      </c>
      <c r="L3005" s="10">
        <v>712</v>
      </c>
      <c r="M3005" s="10">
        <v>754</v>
      </c>
      <c r="N3005" s="10">
        <v>928</v>
      </c>
      <c r="O3005" s="10">
        <v>1207</v>
      </c>
      <c r="P3005" s="10">
        <v>1257</v>
      </c>
      <c r="Q3005" t="str">
        <f>VLOOKUP(I3005,'CoC Range'!A$2:B$4899,2,FALSE())</f>
        <v>WV-508</v>
      </c>
      <c r="R3005">
        <f>IF(VLOOKUP(Q3005,'CoC Range'!B$2:C$4899,2,FALSE())="",1,0.5)</f>
        <v>0.5</v>
      </c>
    </row>
    <row r="3006" spans="1:18" ht="14.25" customHeight="1" x14ac:dyDescent="0.35">
      <c r="A3006" t="s">
        <v>16592</v>
      </c>
      <c r="B3006" t="s">
        <v>16593</v>
      </c>
      <c r="C3006" t="s">
        <v>16617</v>
      </c>
      <c r="D3006" t="s">
        <v>3383</v>
      </c>
      <c r="F3006">
        <v>1</v>
      </c>
      <c r="G3006" t="s">
        <v>16618</v>
      </c>
      <c r="H3006" t="s">
        <v>16619</v>
      </c>
      <c r="I3006">
        <v>54019</v>
      </c>
      <c r="J3006">
        <v>40545</v>
      </c>
      <c r="K3006">
        <v>40545</v>
      </c>
      <c r="L3006" s="10">
        <v>631</v>
      </c>
      <c r="M3006" s="10">
        <v>697</v>
      </c>
      <c r="N3006" s="10">
        <v>915</v>
      </c>
      <c r="O3006" s="10">
        <v>1195</v>
      </c>
      <c r="P3006" s="10">
        <v>1535</v>
      </c>
      <c r="Q3006" t="str">
        <f>VLOOKUP(I3006,'CoC Range'!A$2:B$4899,2,FALSE())</f>
        <v>WV-508</v>
      </c>
      <c r="R3006">
        <f>IF(VLOOKUP(Q3006,'CoC Range'!B$2:C$4899,2,FALSE())="",1,0.5)</f>
        <v>0.5</v>
      </c>
    </row>
    <row r="3007" spans="1:18" ht="14.25" customHeight="1" x14ac:dyDescent="0.35">
      <c r="A3007" t="s">
        <v>16592</v>
      </c>
      <c r="B3007" t="s">
        <v>16593</v>
      </c>
      <c r="C3007" t="s">
        <v>16620</v>
      </c>
      <c r="D3007" t="s">
        <v>4161</v>
      </c>
      <c r="F3007">
        <v>0</v>
      </c>
      <c r="G3007" t="s">
        <v>16621</v>
      </c>
      <c r="H3007" t="s">
        <v>16622</v>
      </c>
      <c r="I3007">
        <v>54021</v>
      </c>
      <c r="J3007">
        <v>7444</v>
      </c>
      <c r="K3007">
        <v>7444</v>
      </c>
      <c r="L3007" s="10">
        <v>667</v>
      </c>
      <c r="M3007" s="10">
        <v>793</v>
      </c>
      <c r="N3007" s="10">
        <v>869</v>
      </c>
      <c r="O3007" s="10">
        <v>1140</v>
      </c>
      <c r="P3007" s="10">
        <v>1390</v>
      </c>
      <c r="Q3007" t="str">
        <f>VLOOKUP(I3007,'CoC Range'!A$2:B$4899,2,FALSE())</f>
        <v>WV-508</v>
      </c>
      <c r="R3007">
        <f>IF(VLOOKUP(Q3007,'CoC Range'!B$2:C$4899,2,FALSE())="",1,0.5)</f>
        <v>0.5</v>
      </c>
    </row>
    <row r="3008" spans="1:18" ht="14.25" customHeight="1" x14ac:dyDescent="0.35">
      <c r="A3008" t="s">
        <v>16592</v>
      </c>
      <c r="B3008" t="s">
        <v>16593</v>
      </c>
      <c r="C3008" t="s">
        <v>16623</v>
      </c>
      <c r="D3008" t="s">
        <v>3598</v>
      </c>
      <c r="F3008">
        <v>0</v>
      </c>
      <c r="G3008" t="s">
        <v>16624</v>
      </c>
      <c r="H3008" t="s">
        <v>16625</v>
      </c>
      <c r="I3008">
        <v>54023</v>
      </c>
      <c r="J3008">
        <v>11034</v>
      </c>
      <c r="K3008">
        <v>11034</v>
      </c>
      <c r="L3008" s="10">
        <v>658</v>
      </c>
      <c r="M3008" s="10">
        <v>662</v>
      </c>
      <c r="N3008" s="10">
        <v>869</v>
      </c>
      <c r="O3008" s="10">
        <v>1127</v>
      </c>
      <c r="P3008" s="10">
        <v>1177</v>
      </c>
      <c r="Q3008" t="str">
        <f>VLOOKUP(I3008,'CoC Range'!A$2:B$4899,2,FALSE())</f>
        <v>WV-508</v>
      </c>
      <c r="R3008">
        <f>IF(VLOOKUP(Q3008,'CoC Range'!B$2:C$4899,2,FALSE())="",1,0.5)</f>
        <v>0.5</v>
      </c>
    </row>
    <row r="3009" spans="1:18" ht="14.25" customHeight="1" x14ac:dyDescent="0.35">
      <c r="A3009" t="s">
        <v>16592</v>
      </c>
      <c r="B3009" t="s">
        <v>16593</v>
      </c>
      <c r="C3009" t="s">
        <v>16626</v>
      </c>
      <c r="D3009" t="s">
        <v>8156</v>
      </c>
      <c r="F3009">
        <v>0</v>
      </c>
      <c r="G3009" t="s">
        <v>16627</v>
      </c>
      <c r="H3009" t="s">
        <v>16628</v>
      </c>
      <c r="I3009">
        <v>54025</v>
      </c>
      <c r="J3009">
        <v>32995</v>
      </c>
      <c r="K3009">
        <v>32995</v>
      </c>
      <c r="L3009" s="10">
        <v>709</v>
      </c>
      <c r="M3009" s="10">
        <v>735</v>
      </c>
      <c r="N3009" s="10">
        <v>924</v>
      </c>
      <c r="O3009" s="10">
        <v>1179</v>
      </c>
      <c r="P3009" s="10">
        <v>1235</v>
      </c>
      <c r="Q3009" t="str">
        <f>VLOOKUP(I3009,'CoC Range'!A$2:B$4899,2,FALSE())</f>
        <v>WV-508</v>
      </c>
      <c r="R3009">
        <f>IF(VLOOKUP(Q3009,'CoC Range'!B$2:C$4899,2,FALSE())="",1,0.5)</f>
        <v>0.5</v>
      </c>
    </row>
    <row r="3010" spans="1:18" ht="14.25" customHeight="1" x14ac:dyDescent="0.35">
      <c r="A3010" t="s">
        <v>16592</v>
      </c>
      <c r="B3010" t="s">
        <v>16593</v>
      </c>
      <c r="C3010" t="s">
        <v>16291</v>
      </c>
      <c r="D3010" t="s">
        <v>5400</v>
      </c>
      <c r="F3010">
        <v>1</v>
      </c>
      <c r="G3010" t="s">
        <v>16292</v>
      </c>
      <c r="H3010" t="s">
        <v>16629</v>
      </c>
      <c r="I3010">
        <v>54027</v>
      </c>
      <c r="J3010">
        <v>23275</v>
      </c>
      <c r="K3010">
        <v>23275</v>
      </c>
      <c r="L3010" s="10">
        <v>1133</v>
      </c>
      <c r="M3010" s="10">
        <v>1255</v>
      </c>
      <c r="N3010" s="10">
        <v>1573</v>
      </c>
      <c r="O3010" s="10">
        <v>1965</v>
      </c>
      <c r="P3010" s="10">
        <v>2639</v>
      </c>
      <c r="Q3010" t="str">
        <f>VLOOKUP(I3010,'CoC Range'!A$2:B$4899,2,FALSE())</f>
        <v>WV-508</v>
      </c>
      <c r="R3010">
        <f>IF(VLOOKUP(Q3010,'CoC Range'!B$2:C$4899,2,FALSE())="",1,0.5)</f>
        <v>0.5</v>
      </c>
    </row>
    <row r="3011" spans="1:18" ht="14.25" customHeight="1" x14ac:dyDescent="0.35">
      <c r="A3011" t="s">
        <v>16592</v>
      </c>
      <c r="B3011" t="s">
        <v>16593</v>
      </c>
      <c r="C3011" t="s">
        <v>14237</v>
      </c>
      <c r="D3011" t="s">
        <v>4178</v>
      </c>
      <c r="F3011">
        <v>1</v>
      </c>
      <c r="G3011" t="s">
        <v>14238</v>
      </c>
      <c r="H3011" t="s">
        <v>16630</v>
      </c>
      <c r="I3011">
        <v>54029</v>
      </c>
      <c r="J3011">
        <v>28907</v>
      </c>
      <c r="K3011">
        <v>28907</v>
      </c>
      <c r="L3011" s="10">
        <v>752</v>
      </c>
      <c r="M3011" s="10">
        <v>757</v>
      </c>
      <c r="N3011" s="10">
        <v>973</v>
      </c>
      <c r="O3011" s="10">
        <v>1285</v>
      </c>
      <c r="P3011" s="10">
        <v>1482</v>
      </c>
      <c r="Q3011" t="str">
        <f>VLOOKUP(I3011,'CoC Range'!A$2:B$4899,2,FALSE())</f>
        <v>WV-500</v>
      </c>
      <c r="R3011">
        <f>IF(VLOOKUP(Q3011,'CoC Range'!B$2:C$4899,2,FALSE())="",1,0.5)</f>
        <v>0.5</v>
      </c>
    </row>
    <row r="3012" spans="1:18" ht="14.25" customHeight="1" x14ac:dyDescent="0.35">
      <c r="A3012" t="s">
        <v>16592</v>
      </c>
      <c r="B3012" t="s">
        <v>16593</v>
      </c>
      <c r="C3012" t="s">
        <v>16631</v>
      </c>
      <c r="D3012" t="s">
        <v>8160</v>
      </c>
      <c r="F3012">
        <v>0</v>
      </c>
      <c r="G3012" t="s">
        <v>16632</v>
      </c>
      <c r="H3012" t="s">
        <v>16633</v>
      </c>
      <c r="I3012">
        <v>54031</v>
      </c>
      <c r="J3012">
        <v>14249</v>
      </c>
      <c r="K3012">
        <v>14249</v>
      </c>
      <c r="L3012" s="10">
        <v>715</v>
      </c>
      <c r="M3012" s="10">
        <v>784</v>
      </c>
      <c r="N3012" s="10">
        <v>932</v>
      </c>
      <c r="O3012" s="10">
        <v>1146</v>
      </c>
      <c r="P3012" s="10">
        <v>1263</v>
      </c>
      <c r="Q3012" t="str">
        <f>VLOOKUP(I3012,'CoC Range'!A$2:B$4899,2,FALSE())</f>
        <v>WV-508</v>
      </c>
      <c r="R3012">
        <f>IF(VLOOKUP(Q3012,'CoC Range'!B$2:C$4899,2,FALSE())="",1,0.5)</f>
        <v>0.5</v>
      </c>
    </row>
    <row r="3013" spans="1:18" ht="14.25" customHeight="1" x14ac:dyDescent="0.35">
      <c r="A3013" t="s">
        <v>16592</v>
      </c>
      <c r="B3013" t="s">
        <v>16593</v>
      </c>
      <c r="C3013" t="s">
        <v>16634</v>
      </c>
      <c r="D3013" t="s">
        <v>4608</v>
      </c>
      <c r="F3013">
        <v>0</v>
      </c>
      <c r="G3013" t="s">
        <v>16635</v>
      </c>
      <c r="H3013" t="s">
        <v>16636</v>
      </c>
      <c r="I3013">
        <v>54033</v>
      </c>
      <c r="J3013">
        <v>65862</v>
      </c>
      <c r="K3013">
        <v>65862</v>
      </c>
      <c r="L3013" s="10">
        <v>770</v>
      </c>
      <c r="M3013" s="10">
        <v>843</v>
      </c>
      <c r="N3013" s="10">
        <v>955</v>
      </c>
      <c r="O3013" s="10">
        <v>1264</v>
      </c>
      <c r="P3013" s="10">
        <v>1466</v>
      </c>
      <c r="Q3013" t="str">
        <f>VLOOKUP(I3013,'CoC Range'!A$2:B$4899,2,FALSE())</f>
        <v>WV-508</v>
      </c>
      <c r="R3013">
        <f>IF(VLOOKUP(Q3013,'CoC Range'!B$2:C$4899,2,FALSE())="",1,0.5)</f>
        <v>0.5</v>
      </c>
    </row>
    <row r="3014" spans="1:18" ht="14.25" customHeight="1" x14ac:dyDescent="0.35">
      <c r="A3014" t="s">
        <v>16592</v>
      </c>
      <c r="B3014" t="s">
        <v>16593</v>
      </c>
      <c r="C3014" t="s">
        <v>16637</v>
      </c>
      <c r="D3014" t="s">
        <v>3397</v>
      </c>
      <c r="F3014">
        <v>0</v>
      </c>
      <c r="G3014" t="s">
        <v>16638</v>
      </c>
      <c r="H3014" t="s">
        <v>16639</v>
      </c>
      <c r="I3014">
        <v>54035</v>
      </c>
      <c r="J3014">
        <v>27868</v>
      </c>
      <c r="K3014">
        <v>27868</v>
      </c>
      <c r="L3014" s="10">
        <v>667</v>
      </c>
      <c r="M3014" s="10">
        <v>726</v>
      </c>
      <c r="N3014" s="10">
        <v>869</v>
      </c>
      <c r="O3014" s="10">
        <v>1137</v>
      </c>
      <c r="P3014" s="10">
        <v>1221</v>
      </c>
      <c r="Q3014" t="str">
        <f>VLOOKUP(I3014,'CoC Range'!A$2:B$4899,2,FALSE())</f>
        <v>WV-508</v>
      </c>
      <c r="R3014">
        <f>IF(VLOOKUP(Q3014,'CoC Range'!B$2:C$4899,2,FALSE())="",1,0.5)</f>
        <v>0.5</v>
      </c>
    </row>
    <row r="3015" spans="1:18" ht="14.25" customHeight="1" x14ac:dyDescent="0.35">
      <c r="A3015" t="s">
        <v>16592</v>
      </c>
      <c r="B3015" t="s">
        <v>16593</v>
      </c>
      <c r="C3015" t="s">
        <v>16640</v>
      </c>
      <c r="D3015" t="s">
        <v>3399</v>
      </c>
      <c r="F3015">
        <v>1</v>
      </c>
      <c r="G3015" t="s">
        <v>16641</v>
      </c>
      <c r="H3015" t="s">
        <v>16642</v>
      </c>
      <c r="I3015">
        <v>54037</v>
      </c>
      <c r="J3015">
        <v>58043</v>
      </c>
      <c r="K3015">
        <v>58043</v>
      </c>
      <c r="L3015" s="10">
        <v>947</v>
      </c>
      <c r="M3015" s="10">
        <v>953</v>
      </c>
      <c r="N3015" s="10">
        <v>1251</v>
      </c>
      <c r="O3015" s="10">
        <v>1740</v>
      </c>
      <c r="P3015" s="10">
        <v>2099</v>
      </c>
      <c r="Q3015" t="str">
        <f>VLOOKUP(I3015,'CoC Range'!A$2:B$4899,2,FALSE())</f>
        <v>WV-508</v>
      </c>
      <c r="R3015">
        <f>IF(VLOOKUP(Q3015,'CoC Range'!B$2:C$4899,2,FALSE())="",1,0.5)</f>
        <v>0.5</v>
      </c>
    </row>
    <row r="3016" spans="1:18" ht="14.25" customHeight="1" x14ac:dyDescent="0.35">
      <c r="A3016" t="s">
        <v>16592</v>
      </c>
      <c r="B3016" t="s">
        <v>16593</v>
      </c>
      <c r="C3016" t="s">
        <v>16611</v>
      </c>
      <c r="D3016" t="s">
        <v>8165</v>
      </c>
      <c r="F3016">
        <v>1</v>
      </c>
      <c r="G3016" t="s">
        <v>16612</v>
      </c>
      <c r="H3016" t="s">
        <v>16643</v>
      </c>
      <c r="I3016">
        <v>54039</v>
      </c>
      <c r="J3016">
        <v>179895</v>
      </c>
      <c r="K3016">
        <v>179895</v>
      </c>
      <c r="L3016" s="10">
        <v>714</v>
      </c>
      <c r="M3016" s="10">
        <v>829</v>
      </c>
      <c r="N3016" s="10">
        <v>1036</v>
      </c>
      <c r="O3016" s="10">
        <v>1325</v>
      </c>
      <c r="P3016" s="10">
        <v>1372</v>
      </c>
      <c r="Q3016" t="str">
        <f>VLOOKUP(I3016,'CoC Range'!A$2:B$4899,2,FALSE())</f>
        <v>WV-503</v>
      </c>
      <c r="R3016">
        <f>IF(VLOOKUP(Q3016,'CoC Range'!B$2:C$4899,2,FALSE())="",1,0.5)</f>
        <v>1</v>
      </c>
    </row>
    <row r="3017" spans="1:18" ht="14.25" customHeight="1" x14ac:dyDescent="0.35">
      <c r="A3017" t="s">
        <v>16592</v>
      </c>
      <c r="B3017" t="s">
        <v>16593</v>
      </c>
      <c r="C3017" t="s">
        <v>16644</v>
      </c>
      <c r="D3017" t="s">
        <v>4387</v>
      </c>
      <c r="F3017">
        <v>0</v>
      </c>
      <c r="G3017" t="s">
        <v>16645</v>
      </c>
      <c r="H3017" t="s">
        <v>16646</v>
      </c>
      <c r="I3017">
        <v>54041</v>
      </c>
      <c r="J3017">
        <v>16920</v>
      </c>
      <c r="K3017">
        <v>16920</v>
      </c>
      <c r="L3017" s="10">
        <v>667</v>
      </c>
      <c r="M3017" s="10">
        <v>754</v>
      </c>
      <c r="N3017" s="10">
        <v>869</v>
      </c>
      <c r="O3017" s="10">
        <v>1146</v>
      </c>
      <c r="P3017" s="10">
        <v>1151</v>
      </c>
      <c r="Q3017" t="str">
        <f>VLOOKUP(I3017,'CoC Range'!A$2:B$4899,2,FALSE())</f>
        <v>WV-508</v>
      </c>
      <c r="R3017">
        <f>IF(VLOOKUP(Q3017,'CoC Range'!B$2:C$4899,2,FALSE())="",1,0.5)</f>
        <v>0.5</v>
      </c>
    </row>
    <row r="3018" spans="1:18" ht="14.25" customHeight="1" x14ac:dyDescent="0.35">
      <c r="A3018" t="s">
        <v>16592</v>
      </c>
      <c r="B3018" t="s">
        <v>16593</v>
      </c>
      <c r="C3018" t="s">
        <v>16647</v>
      </c>
      <c r="D3018" t="s">
        <v>3619</v>
      </c>
      <c r="F3018">
        <v>0</v>
      </c>
      <c r="G3018" t="s">
        <v>16648</v>
      </c>
      <c r="H3018" t="s">
        <v>16649</v>
      </c>
      <c r="I3018">
        <v>54043</v>
      </c>
      <c r="J3018">
        <v>20410</v>
      </c>
      <c r="K3018">
        <v>20410</v>
      </c>
      <c r="L3018" s="10">
        <v>667</v>
      </c>
      <c r="M3018" s="10">
        <v>714</v>
      </c>
      <c r="N3018" s="10">
        <v>869</v>
      </c>
      <c r="O3018" s="10">
        <v>1042</v>
      </c>
      <c r="P3018" s="10">
        <v>1177</v>
      </c>
      <c r="Q3018" t="str">
        <f>VLOOKUP(I3018,'CoC Range'!A$2:B$4899,2,FALSE())</f>
        <v>WV-508</v>
      </c>
      <c r="R3018">
        <f>IF(VLOOKUP(Q3018,'CoC Range'!B$2:C$4899,2,FALSE())="",1,0.5)</f>
        <v>0.5</v>
      </c>
    </row>
    <row r="3019" spans="1:18" ht="14.25" customHeight="1" x14ac:dyDescent="0.35">
      <c r="A3019" t="s">
        <v>16592</v>
      </c>
      <c r="B3019" t="s">
        <v>16593</v>
      </c>
      <c r="C3019" t="s">
        <v>16650</v>
      </c>
      <c r="D3019" t="s">
        <v>3623</v>
      </c>
      <c r="F3019">
        <v>0</v>
      </c>
      <c r="G3019" t="s">
        <v>16651</v>
      </c>
      <c r="H3019" t="s">
        <v>16652</v>
      </c>
      <c r="I3019">
        <v>54045</v>
      </c>
      <c r="J3019">
        <v>32350</v>
      </c>
      <c r="K3019">
        <v>32350</v>
      </c>
      <c r="L3019" s="10">
        <v>667</v>
      </c>
      <c r="M3019" s="10">
        <v>793</v>
      </c>
      <c r="N3019" s="10">
        <v>869</v>
      </c>
      <c r="O3019" s="10">
        <v>1209</v>
      </c>
      <c r="P3019" s="10">
        <v>1458</v>
      </c>
      <c r="Q3019" t="str">
        <f>VLOOKUP(I3019,'CoC Range'!A$2:B$4899,2,FALSE())</f>
        <v>WV-508</v>
      </c>
      <c r="R3019">
        <f>IF(VLOOKUP(Q3019,'CoC Range'!B$2:C$4899,2,FALSE())="",1,0.5)</f>
        <v>0.5</v>
      </c>
    </row>
    <row r="3020" spans="1:18" ht="14.25" customHeight="1" x14ac:dyDescent="0.35">
      <c r="A3020" t="s">
        <v>16592</v>
      </c>
      <c r="B3020" t="s">
        <v>16593</v>
      </c>
      <c r="C3020" t="s">
        <v>16653</v>
      </c>
      <c r="D3020" t="s">
        <v>6523</v>
      </c>
      <c r="F3020">
        <v>0</v>
      </c>
      <c r="G3020" t="s">
        <v>16654</v>
      </c>
      <c r="H3020" t="s">
        <v>16655</v>
      </c>
      <c r="I3020">
        <v>54047</v>
      </c>
      <c r="J3020">
        <v>18911</v>
      </c>
      <c r="K3020">
        <v>18911</v>
      </c>
      <c r="L3020" s="10">
        <v>658</v>
      </c>
      <c r="M3020" s="10">
        <v>662</v>
      </c>
      <c r="N3020" s="10">
        <v>869</v>
      </c>
      <c r="O3020" s="10">
        <v>1146</v>
      </c>
      <c r="P3020" s="10">
        <v>1151</v>
      </c>
      <c r="Q3020" t="str">
        <f>VLOOKUP(I3020,'CoC Range'!A$2:B$4899,2,FALSE())</f>
        <v>WV-508</v>
      </c>
      <c r="R3020">
        <f>IF(VLOOKUP(Q3020,'CoC Range'!B$2:C$4899,2,FALSE())="",1,0.5)</f>
        <v>0.5</v>
      </c>
    </row>
    <row r="3021" spans="1:18" ht="14.25" customHeight="1" x14ac:dyDescent="0.35">
      <c r="A3021" t="s">
        <v>16592</v>
      </c>
      <c r="B3021" t="s">
        <v>16593</v>
      </c>
      <c r="C3021" t="s">
        <v>16656</v>
      </c>
      <c r="D3021" t="s">
        <v>3419</v>
      </c>
      <c r="F3021">
        <v>0</v>
      </c>
      <c r="G3021" t="s">
        <v>16657</v>
      </c>
      <c r="H3021" t="s">
        <v>16658</v>
      </c>
      <c r="I3021">
        <v>54049</v>
      </c>
      <c r="J3021">
        <v>56194</v>
      </c>
      <c r="K3021">
        <v>56194</v>
      </c>
      <c r="L3021" s="10">
        <v>742</v>
      </c>
      <c r="M3021" s="10">
        <v>838</v>
      </c>
      <c r="N3021" s="10">
        <v>1007</v>
      </c>
      <c r="O3021" s="10">
        <v>1235</v>
      </c>
      <c r="P3021" s="10">
        <v>1624</v>
      </c>
      <c r="Q3021" t="str">
        <f>VLOOKUP(I3021,'CoC Range'!A$2:B$4899,2,FALSE())</f>
        <v>WV-508</v>
      </c>
      <c r="R3021">
        <f>IF(VLOOKUP(Q3021,'CoC Range'!B$2:C$4899,2,FALSE())="",1,0.5)</f>
        <v>0.5</v>
      </c>
    </row>
    <row r="3022" spans="1:18" ht="14.25" customHeight="1" x14ac:dyDescent="0.35">
      <c r="A3022" t="s">
        <v>16592</v>
      </c>
      <c r="B3022" t="s">
        <v>16593</v>
      </c>
      <c r="C3022" t="s">
        <v>14147</v>
      </c>
      <c r="D3022" t="s">
        <v>3421</v>
      </c>
      <c r="F3022">
        <v>1</v>
      </c>
      <c r="G3022" t="s">
        <v>14148</v>
      </c>
      <c r="H3022" t="s">
        <v>16659</v>
      </c>
      <c r="I3022">
        <v>54051</v>
      </c>
      <c r="J3022">
        <v>30509</v>
      </c>
      <c r="K3022">
        <v>30509</v>
      </c>
      <c r="L3022" s="10">
        <v>683</v>
      </c>
      <c r="M3022" s="10">
        <v>816</v>
      </c>
      <c r="N3022" s="10">
        <v>991</v>
      </c>
      <c r="O3022" s="10">
        <v>1277</v>
      </c>
      <c r="P3022" s="10">
        <v>1413</v>
      </c>
      <c r="Q3022" t="str">
        <f>VLOOKUP(I3022,'CoC Range'!A$2:B$4899,2,FALSE())</f>
        <v>WV-500</v>
      </c>
      <c r="R3022">
        <f>IF(VLOOKUP(Q3022,'CoC Range'!B$2:C$4899,2,FALSE())="",1,0.5)</f>
        <v>0.5</v>
      </c>
    </row>
    <row r="3023" spans="1:18" ht="14.25" customHeight="1" x14ac:dyDescent="0.35">
      <c r="A3023" t="s">
        <v>16592</v>
      </c>
      <c r="B3023" t="s">
        <v>16593</v>
      </c>
      <c r="C3023" t="s">
        <v>16660</v>
      </c>
      <c r="D3023" t="s">
        <v>4506</v>
      </c>
      <c r="F3023">
        <v>0</v>
      </c>
      <c r="G3023" t="s">
        <v>16661</v>
      </c>
      <c r="H3023" t="s">
        <v>16662</v>
      </c>
      <c r="I3023">
        <v>54053</v>
      </c>
      <c r="J3023">
        <v>25488</v>
      </c>
      <c r="K3023">
        <v>25488</v>
      </c>
      <c r="L3023" s="10">
        <v>667</v>
      </c>
      <c r="M3023" s="10">
        <v>793</v>
      </c>
      <c r="N3023" s="10">
        <v>869</v>
      </c>
      <c r="O3023" s="10">
        <v>1081</v>
      </c>
      <c r="P3023" s="10">
        <v>1151</v>
      </c>
      <c r="Q3023" t="str">
        <f>VLOOKUP(I3023,'CoC Range'!A$2:B$4899,2,FALSE())</f>
        <v>WV-508</v>
      </c>
      <c r="R3023">
        <f>IF(VLOOKUP(Q3023,'CoC Range'!B$2:C$4899,2,FALSE())="",1,0.5)</f>
        <v>0.5</v>
      </c>
    </row>
    <row r="3024" spans="1:18" ht="14.25" customHeight="1" x14ac:dyDescent="0.35">
      <c r="A3024" t="s">
        <v>16592</v>
      </c>
      <c r="B3024" t="s">
        <v>16593</v>
      </c>
      <c r="C3024" t="s">
        <v>16663</v>
      </c>
      <c r="D3024" t="s">
        <v>4512</v>
      </c>
      <c r="F3024">
        <v>0</v>
      </c>
      <c r="G3024" t="s">
        <v>16664</v>
      </c>
      <c r="H3024" t="s">
        <v>16665</v>
      </c>
      <c r="I3024">
        <v>54055</v>
      </c>
      <c r="J3024">
        <v>59530</v>
      </c>
      <c r="K3024">
        <v>59530</v>
      </c>
      <c r="L3024" s="10">
        <v>618</v>
      </c>
      <c r="M3024" s="10">
        <v>717</v>
      </c>
      <c r="N3024" s="10">
        <v>896</v>
      </c>
      <c r="O3024" s="10">
        <v>1206</v>
      </c>
      <c r="P3024" s="10">
        <v>1258</v>
      </c>
      <c r="Q3024" t="str">
        <f>VLOOKUP(I3024,'CoC Range'!A$2:B$4899,2,FALSE())</f>
        <v>WV-508</v>
      </c>
      <c r="R3024">
        <f>IF(VLOOKUP(Q3024,'CoC Range'!B$2:C$4899,2,FALSE())="",1,0.5)</f>
        <v>0.5</v>
      </c>
    </row>
    <row r="3025" spans="1:18" ht="14.25" customHeight="1" x14ac:dyDescent="0.35">
      <c r="A3025" t="s">
        <v>16592</v>
      </c>
      <c r="B3025" t="s">
        <v>16593</v>
      </c>
      <c r="C3025" t="s">
        <v>16666</v>
      </c>
      <c r="D3025" t="s">
        <v>3872</v>
      </c>
      <c r="F3025">
        <v>0</v>
      </c>
      <c r="G3025" t="s">
        <v>16667</v>
      </c>
      <c r="H3025" t="s">
        <v>16668</v>
      </c>
      <c r="I3025">
        <v>54057</v>
      </c>
      <c r="J3025">
        <v>26957</v>
      </c>
      <c r="K3025">
        <v>26957</v>
      </c>
      <c r="L3025" s="10">
        <v>667</v>
      </c>
      <c r="M3025" s="10">
        <v>695</v>
      </c>
      <c r="N3025" s="10">
        <v>869</v>
      </c>
      <c r="O3025" s="10">
        <v>1146</v>
      </c>
      <c r="P3025" s="10">
        <v>1250</v>
      </c>
      <c r="Q3025" t="str">
        <f>VLOOKUP(I3025,'CoC Range'!A$2:B$4899,2,FALSE())</f>
        <v>WV-508</v>
      </c>
      <c r="R3025">
        <f>IF(VLOOKUP(Q3025,'CoC Range'!B$2:C$4899,2,FALSE())="",1,0.5)</f>
        <v>0.5</v>
      </c>
    </row>
    <row r="3026" spans="1:18" ht="14.25" customHeight="1" x14ac:dyDescent="0.35">
      <c r="A3026" t="s">
        <v>16592</v>
      </c>
      <c r="B3026" t="s">
        <v>16593</v>
      </c>
      <c r="C3026" t="s">
        <v>16669</v>
      </c>
      <c r="D3026" t="s">
        <v>8176</v>
      </c>
      <c r="F3026">
        <v>0</v>
      </c>
      <c r="G3026" t="s">
        <v>16670</v>
      </c>
      <c r="H3026" t="s">
        <v>16671</v>
      </c>
      <c r="I3026">
        <v>54059</v>
      </c>
      <c r="J3026">
        <v>23466</v>
      </c>
      <c r="K3026">
        <v>23466</v>
      </c>
      <c r="L3026" s="10">
        <v>689</v>
      </c>
      <c r="M3026" s="10">
        <v>696</v>
      </c>
      <c r="N3026" s="10">
        <v>898</v>
      </c>
      <c r="O3026" s="10">
        <v>1077</v>
      </c>
      <c r="P3026" s="10">
        <v>1288</v>
      </c>
      <c r="Q3026" t="str">
        <f>VLOOKUP(I3026,'CoC Range'!A$2:B$4899,2,FALSE())</f>
        <v>WV-508</v>
      </c>
      <c r="R3026">
        <f>IF(VLOOKUP(Q3026,'CoC Range'!B$2:C$4899,2,FALSE())="",1,0.5)</f>
        <v>0.5</v>
      </c>
    </row>
    <row r="3027" spans="1:18" ht="14.25" customHeight="1" x14ac:dyDescent="0.35">
      <c r="A3027" t="s">
        <v>16592</v>
      </c>
      <c r="B3027" t="s">
        <v>16593</v>
      </c>
      <c r="C3027" t="s">
        <v>16672</v>
      </c>
      <c r="D3027" t="s">
        <v>8178</v>
      </c>
      <c r="F3027">
        <v>1</v>
      </c>
      <c r="G3027" t="s">
        <v>16673</v>
      </c>
      <c r="H3027" t="s">
        <v>16674</v>
      </c>
      <c r="I3027">
        <v>54061</v>
      </c>
      <c r="J3027">
        <v>105988</v>
      </c>
      <c r="K3027">
        <v>105988</v>
      </c>
      <c r="L3027" s="10">
        <v>871</v>
      </c>
      <c r="M3027" s="10">
        <v>877</v>
      </c>
      <c r="N3027" s="10">
        <v>1099</v>
      </c>
      <c r="O3027" s="10">
        <v>1318</v>
      </c>
      <c r="P3027" s="10">
        <v>1657</v>
      </c>
      <c r="Q3027" t="str">
        <f>VLOOKUP(I3027,'CoC Range'!A$2:B$4899,2,FALSE())</f>
        <v>WV-508</v>
      </c>
      <c r="R3027">
        <f>IF(VLOOKUP(Q3027,'CoC Range'!B$2:C$4899,2,FALSE())="",1,0.5)</f>
        <v>0.5</v>
      </c>
    </row>
    <row r="3028" spans="1:18" ht="14.25" customHeight="1" x14ac:dyDescent="0.35">
      <c r="A3028" t="s">
        <v>16592</v>
      </c>
      <c r="B3028" t="s">
        <v>16593</v>
      </c>
      <c r="C3028" t="s">
        <v>16675</v>
      </c>
      <c r="D3028" t="s">
        <v>3425</v>
      </c>
      <c r="F3028">
        <v>0</v>
      </c>
      <c r="G3028" t="s">
        <v>16676</v>
      </c>
      <c r="H3028" t="s">
        <v>16677</v>
      </c>
      <c r="I3028">
        <v>54063</v>
      </c>
      <c r="J3028">
        <v>12438</v>
      </c>
      <c r="K3028">
        <v>12438</v>
      </c>
      <c r="L3028" s="10">
        <v>667</v>
      </c>
      <c r="M3028" s="10">
        <v>706</v>
      </c>
      <c r="N3028" s="10">
        <v>869</v>
      </c>
      <c r="O3028" s="10">
        <v>1209</v>
      </c>
      <c r="P3028" s="10">
        <v>1312</v>
      </c>
      <c r="Q3028" t="str">
        <f>VLOOKUP(I3028,'CoC Range'!A$2:B$4899,2,FALSE())</f>
        <v>WV-508</v>
      </c>
      <c r="R3028">
        <f>IF(VLOOKUP(Q3028,'CoC Range'!B$2:C$4899,2,FALSE())="",1,0.5)</f>
        <v>0.5</v>
      </c>
    </row>
    <row r="3029" spans="1:18" ht="14.25" customHeight="1" x14ac:dyDescent="0.35">
      <c r="A3029" t="s">
        <v>16592</v>
      </c>
      <c r="B3029" t="s">
        <v>16593</v>
      </c>
      <c r="C3029" t="s">
        <v>16678</v>
      </c>
      <c r="D3029" t="s">
        <v>3429</v>
      </c>
      <c r="F3029">
        <v>1</v>
      </c>
      <c r="G3029" t="s">
        <v>16679</v>
      </c>
      <c r="H3029" t="s">
        <v>16680</v>
      </c>
      <c r="I3029">
        <v>54065</v>
      </c>
      <c r="J3029">
        <v>17237</v>
      </c>
      <c r="K3029">
        <v>17237</v>
      </c>
      <c r="L3029" s="10">
        <v>663</v>
      </c>
      <c r="M3029" s="10">
        <v>732</v>
      </c>
      <c r="N3029" s="10">
        <v>961</v>
      </c>
      <c r="O3029" s="10">
        <v>1221</v>
      </c>
      <c r="P3029" s="10">
        <v>1612</v>
      </c>
      <c r="Q3029" t="str">
        <f>VLOOKUP(I3029,'CoC Range'!A$2:B$4899,2,FALSE())</f>
        <v>WV-508</v>
      </c>
      <c r="R3029">
        <f>IF(VLOOKUP(Q3029,'CoC Range'!B$2:C$4899,2,FALSE())="",1,0.5)</f>
        <v>0.5</v>
      </c>
    </row>
    <row r="3030" spans="1:18" ht="14.25" customHeight="1" x14ac:dyDescent="0.35">
      <c r="A3030" t="s">
        <v>16592</v>
      </c>
      <c r="B3030" t="s">
        <v>16593</v>
      </c>
      <c r="C3030" t="s">
        <v>16681</v>
      </c>
      <c r="D3030" t="s">
        <v>5149</v>
      </c>
      <c r="F3030">
        <v>0</v>
      </c>
      <c r="G3030" t="s">
        <v>16682</v>
      </c>
      <c r="H3030" t="s">
        <v>16683</v>
      </c>
      <c r="I3030">
        <v>54067</v>
      </c>
      <c r="J3030">
        <v>24624</v>
      </c>
      <c r="K3030">
        <v>24624</v>
      </c>
      <c r="L3030" s="10">
        <v>667</v>
      </c>
      <c r="M3030" s="10">
        <v>696</v>
      </c>
      <c r="N3030" s="10">
        <v>869</v>
      </c>
      <c r="O3030" s="10">
        <v>1125</v>
      </c>
      <c r="P3030" s="10">
        <v>1177</v>
      </c>
      <c r="Q3030" t="str">
        <f>VLOOKUP(I3030,'CoC Range'!A$2:B$4899,2,FALSE())</f>
        <v>WV-508</v>
      </c>
      <c r="R3030">
        <f>IF(VLOOKUP(Q3030,'CoC Range'!B$2:C$4899,2,FALSE())="",1,0.5)</f>
        <v>0.5</v>
      </c>
    </row>
    <row r="3031" spans="1:18" ht="14.25" customHeight="1" x14ac:dyDescent="0.35">
      <c r="A3031" t="s">
        <v>16592</v>
      </c>
      <c r="B3031" t="s">
        <v>16593</v>
      </c>
      <c r="C3031" t="s">
        <v>14147</v>
      </c>
      <c r="D3031" t="s">
        <v>4645</v>
      </c>
      <c r="F3031">
        <v>1</v>
      </c>
      <c r="G3031" t="s">
        <v>14148</v>
      </c>
      <c r="H3031" t="s">
        <v>16684</v>
      </c>
      <c r="I3031">
        <v>54069</v>
      </c>
      <c r="J3031">
        <v>42224</v>
      </c>
      <c r="K3031">
        <v>42224</v>
      </c>
      <c r="L3031" s="10">
        <v>683</v>
      </c>
      <c r="M3031" s="10">
        <v>816</v>
      </c>
      <c r="N3031" s="10">
        <v>991</v>
      </c>
      <c r="O3031" s="10">
        <v>1277</v>
      </c>
      <c r="P3031" s="10">
        <v>1413</v>
      </c>
      <c r="Q3031" t="str">
        <f>VLOOKUP(I3031,'CoC Range'!A$2:B$4899,2,FALSE())</f>
        <v>WV-500</v>
      </c>
      <c r="R3031">
        <f>IF(VLOOKUP(Q3031,'CoC Range'!B$2:C$4899,2,FALSE())="",1,0.5)</f>
        <v>0.5</v>
      </c>
    </row>
    <row r="3032" spans="1:18" ht="14.25" customHeight="1" x14ac:dyDescent="0.35">
      <c r="A3032" t="s">
        <v>16592</v>
      </c>
      <c r="B3032" t="s">
        <v>16593</v>
      </c>
      <c r="C3032" t="s">
        <v>16685</v>
      </c>
      <c r="D3032" t="s">
        <v>5157</v>
      </c>
      <c r="F3032">
        <v>0</v>
      </c>
      <c r="G3032" t="s">
        <v>16686</v>
      </c>
      <c r="H3032" t="s">
        <v>16687</v>
      </c>
      <c r="I3032">
        <v>54071</v>
      </c>
      <c r="J3032">
        <v>6156</v>
      </c>
      <c r="K3032">
        <v>6156</v>
      </c>
      <c r="L3032" s="10">
        <v>667</v>
      </c>
      <c r="M3032" s="10">
        <v>706</v>
      </c>
      <c r="N3032" s="10">
        <v>869</v>
      </c>
      <c r="O3032" s="10">
        <v>1209</v>
      </c>
      <c r="P3032" s="10">
        <v>1219</v>
      </c>
      <c r="Q3032" t="str">
        <f>VLOOKUP(I3032,'CoC Range'!A$2:B$4899,2,FALSE())</f>
        <v>WV-508</v>
      </c>
      <c r="R3032">
        <f>IF(VLOOKUP(Q3032,'CoC Range'!B$2:C$4899,2,FALSE())="",1,0.5)</f>
        <v>0.5</v>
      </c>
    </row>
    <row r="3033" spans="1:18" ht="14.25" customHeight="1" x14ac:dyDescent="0.35">
      <c r="A3033" t="s">
        <v>16592</v>
      </c>
      <c r="B3033" t="s">
        <v>16593</v>
      </c>
      <c r="C3033" t="s">
        <v>16688</v>
      </c>
      <c r="D3033" t="s">
        <v>8185</v>
      </c>
      <c r="F3033">
        <v>0</v>
      </c>
      <c r="G3033" t="s">
        <v>16689</v>
      </c>
      <c r="H3033" t="s">
        <v>16690</v>
      </c>
      <c r="I3033">
        <v>54073</v>
      </c>
      <c r="J3033">
        <v>7622</v>
      </c>
      <c r="K3033">
        <v>7622</v>
      </c>
      <c r="L3033" s="10">
        <v>658</v>
      </c>
      <c r="M3033" s="10">
        <v>662</v>
      </c>
      <c r="N3033" s="10">
        <v>869</v>
      </c>
      <c r="O3033" s="10">
        <v>1173</v>
      </c>
      <c r="P3033" s="10">
        <v>1177</v>
      </c>
      <c r="Q3033" t="str">
        <f>VLOOKUP(I3033,'CoC Range'!A$2:B$4899,2,FALSE())</f>
        <v>WV-508</v>
      </c>
      <c r="R3033">
        <f>IF(VLOOKUP(Q3033,'CoC Range'!B$2:C$4899,2,FALSE())="",1,0.5)</f>
        <v>0.5</v>
      </c>
    </row>
    <row r="3034" spans="1:18" ht="14.25" customHeight="1" x14ac:dyDescent="0.35">
      <c r="A3034" t="s">
        <v>16592</v>
      </c>
      <c r="B3034" t="s">
        <v>16593</v>
      </c>
      <c r="C3034" t="s">
        <v>16691</v>
      </c>
      <c r="D3034" t="s">
        <v>4809</v>
      </c>
      <c r="F3034">
        <v>0</v>
      </c>
      <c r="G3034" t="s">
        <v>16692</v>
      </c>
      <c r="H3034" t="s">
        <v>16693</v>
      </c>
      <c r="I3034">
        <v>54075</v>
      </c>
      <c r="J3034">
        <v>7940</v>
      </c>
      <c r="K3034">
        <v>7940</v>
      </c>
      <c r="L3034" s="10">
        <v>667</v>
      </c>
      <c r="M3034" s="10">
        <v>788</v>
      </c>
      <c r="N3034" s="10">
        <v>869</v>
      </c>
      <c r="O3034" s="10">
        <v>1146</v>
      </c>
      <c r="P3034" s="10">
        <v>1177</v>
      </c>
      <c r="Q3034" t="str">
        <f>VLOOKUP(I3034,'CoC Range'!A$2:B$4899,2,FALSE())</f>
        <v>WV-508</v>
      </c>
      <c r="R3034">
        <f>IF(VLOOKUP(Q3034,'CoC Range'!B$2:C$4899,2,FALSE())="",1,0.5)</f>
        <v>0.5</v>
      </c>
    </row>
    <row r="3035" spans="1:18" ht="14.25" customHeight="1" x14ac:dyDescent="0.35">
      <c r="A3035" t="s">
        <v>16592</v>
      </c>
      <c r="B3035" t="s">
        <v>16593</v>
      </c>
      <c r="C3035" t="s">
        <v>16672</v>
      </c>
      <c r="D3035" t="s">
        <v>8188</v>
      </c>
      <c r="F3035">
        <v>1</v>
      </c>
      <c r="G3035" t="s">
        <v>16673</v>
      </c>
      <c r="H3035" t="s">
        <v>16694</v>
      </c>
      <c r="I3035">
        <v>54077</v>
      </c>
      <c r="J3035">
        <v>34206</v>
      </c>
      <c r="K3035">
        <v>34206</v>
      </c>
      <c r="L3035" s="10">
        <v>871</v>
      </c>
      <c r="M3035" s="10">
        <v>877</v>
      </c>
      <c r="N3035" s="10">
        <v>1099</v>
      </c>
      <c r="O3035" s="10">
        <v>1318</v>
      </c>
      <c r="P3035" s="10">
        <v>1657</v>
      </c>
      <c r="Q3035" t="str">
        <f>VLOOKUP(I3035,'CoC Range'!A$2:B$4899,2,FALSE())</f>
        <v>WV-508</v>
      </c>
      <c r="R3035">
        <f>IF(VLOOKUP(Q3035,'CoC Range'!B$2:C$4899,2,FALSE())="",1,0.5)</f>
        <v>0.5</v>
      </c>
    </row>
    <row r="3036" spans="1:18" ht="14.25" customHeight="1" x14ac:dyDescent="0.35">
      <c r="A3036" t="s">
        <v>16592</v>
      </c>
      <c r="B3036" t="s">
        <v>16593</v>
      </c>
      <c r="C3036" t="s">
        <v>16695</v>
      </c>
      <c r="D3036" t="s">
        <v>4033</v>
      </c>
      <c r="F3036">
        <v>1</v>
      </c>
      <c r="G3036" t="s">
        <v>16696</v>
      </c>
      <c r="H3036" t="s">
        <v>16697</v>
      </c>
      <c r="I3036">
        <v>54079</v>
      </c>
      <c r="J3036">
        <v>57347</v>
      </c>
      <c r="K3036">
        <v>57347</v>
      </c>
      <c r="L3036" s="10">
        <v>798</v>
      </c>
      <c r="M3036" s="10">
        <v>803</v>
      </c>
      <c r="N3036" s="10">
        <v>1054</v>
      </c>
      <c r="O3036" s="10">
        <v>1461</v>
      </c>
      <c r="P3036" s="10">
        <v>1575</v>
      </c>
      <c r="Q3036" t="str">
        <f>VLOOKUP(I3036,'CoC Range'!A$2:B$4899,2,FALSE())</f>
        <v>WV-503</v>
      </c>
      <c r="R3036">
        <f>IF(VLOOKUP(Q3036,'CoC Range'!B$2:C$4899,2,FALSE())="",1,0.5)</f>
        <v>1</v>
      </c>
    </row>
    <row r="3037" spans="1:18" ht="14.25" customHeight="1" x14ac:dyDescent="0.35">
      <c r="A3037" t="s">
        <v>16592</v>
      </c>
      <c r="B3037" t="s">
        <v>16593</v>
      </c>
      <c r="C3037" t="s">
        <v>16698</v>
      </c>
      <c r="D3037" t="s">
        <v>8191</v>
      </c>
      <c r="F3037">
        <v>1</v>
      </c>
      <c r="G3037" t="s">
        <v>16699</v>
      </c>
      <c r="H3037" t="s">
        <v>16700</v>
      </c>
      <c r="I3037">
        <v>54081</v>
      </c>
      <c r="J3037">
        <v>74303</v>
      </c>
      <c r="K3037">
        <v>74303</v>
      </c>
      <c r="L3037" s="10">
        <v>715</v>
      </c>
      <c r="M3037" s="10">
        <v>719</v>
      </c>
      <c r="N3037" s="10">
        <v>944</v>
      </c>
      <c r="O3037" s="10">
        <v>1313</v>
      </c>
      <c r="P3037" s="10">
        <v>1377</v>
      </c>
      <c r="Q3037" t="str">
        <f>VLOOKUP(I3037,'CoC Range'!A$2:B$4899,2,FALSE())</f>
        <v>WV-508</v>
      </c>
      <c r="R3037">
        <f>IF(VLOOKUP(Q3037,'CoC Range'!B$2:C$4899,2,FALSE())="",1,0.5)</f>
        <v>0.5</v>
      </c>
    </row>
    <row r="3038" spans="1:18" ht="14.25" customHeight="1" x14ac:dyDescent="0.35">
      <c r="A3038" t="s">
        <v>16592</v>
      </c>
      <c r="B3038" t="s">
        <v>16593</v>
      </c>
      <c r="C3038" t="s">
        <v>16701</v>
      </c>
      <c r="D3038" t="s">
        <v>3437</v>
      </c>
      <c r="F3038">
        <v>0</v>
      </c>
      <c r="G3038" t="s">
        <v>16702</v>
      </c>
      <c r="H3038" t="s">
        <v>16703</v>
      </c>
      <c r="I3038">
        <v>54083</v>
      </c>
      <c r="J3038">
        <v>28005</v>
      </c>
      <c r="K3038">
        <v>28005</v>
      </c>
      <c r="L3038" s="10">
        <v>641</v>
      </c>
      <c r="M3038" s="10">
        <v>708</v>
      </c>
      <c r="N3038" s="10">
        <v>929</v>
      </c>
      <c r="O3038" s="10">
        <v>1183</v>
      </c>
      <c r="P3038" s="10">
        <v>1468</v>
      </c>
      <c r="Q3038" t="str">
        <f>VLOOKUP(I3038,'CoC Range'!A$2:B$4899,2,FALSE())</f>
        <v>WV-508</v>
      </c>
      <c r="R3038">
        <f>IF(VLOOKUP(Q3038,'CoC Range'!B$2:C$4899,2,FALSE())="",1,0.5)</f>
        <v>0.5</v>
      </c>
    </row>
    <row r="3039" spans="1:18" ht="14.25" customHeight="1" x14ac:dyDescent="0.35">
      <c r="A3039" t="s">
        <v>16592</v>
      </c>
      <c r="B3039" t="s">
        <v>16593</v>
      </c>
      <c r="C3039" t="s">
        <v>16704</v>
      </c>
      <c r="D3039" t="s">
        <v>8194</v>
      </c>
      <c r="F3039">
        <v>0</v>
      </c>
      <c r="G3039" t="s">
        <v>16705</v>
      </c>
      <c r="H3039" t="s">
        <v>16706</v>
      </c>
      <c r="I3039">
        <v>54085</v>
      </c>
      <c r="J3039">
        <v>8507</v>
      </c>
      <c r="K3039">
        <v>8507</v>
      </c>
      <c r="L3039" s="10">
        <v>658</v>
      </c>
      <c r="M3039" s="10">
        <v>662</v>
      </c>
      <c r="N3039" s="10">
        <v>869</v>
      </c>
      <c r="O3039" s="10">
        <v>1042</v>
      </c>
      <c r="P3039" s="10">
        <v>1151</v>
      </c>
      <c r="Q3039" t="str">
        <f>VLOOKUP(I3039,'CoC Range'!A$2:B$4899,2,FALSE())</f>
        <v>WV-508</v>
      </c>
      <c r="R3039">
        <f>IF(VLOOKUP(Q3039,'CoC Range'!B$2:C$4899,2,FALSE())="",1,0.5)</f>
        <v>0.5</v>
      </c>
    </row>
    <row r="3040" spans="1:18" ht="14.25" customHeight="1" x14ac:dyDescent="0.35">
      <c r="A3040" t="s">
        <v>16592</v>
      </c>
      <c r="B3040" t="s">
        <v>16593</v>
      </c>
      <c r="C3040" t="s">
        <v>16707</v>
      </c>
      <c r="D3040" t="s">
        <v>7351</v>
      </c>
      <c r="F3040">
        <v>0</v>
      </c>
      <c r="G3040" t="s">
        <v>16708</v>
      </c>
      <c r="H3040" t="s">
        <v>16709</v>
      </c>
      <c r="I3040">
        <v>54087</v>
      </c>
      <c r="J3040">
        <v>14027</v>
      </c>
      <c r="K3040">
        <v>14027</v>
      </c>
      <c r="L3040" s="10">
        <v>667</v>
      </c>
      <c r="M3040" s="10">
        <v>793</v>
      </c>
      <c r="N3040" s="10">
        <v>869</v>
      </c>
      <c r="O3040" s="10">
        <v>1173</v>
      </c>
      <c r="P3040" s="10">
        <v>1177</v>
      </c>
      <c r="Q3040" t="str">
        <f>VLOOKUP(I3040,'CoC Range'!A$2:B$4899,2,FALSE())</f>
        <v>WV-508</v>
      </c>
      <c r="R3040">
        <f>IF(VLOOKUP(Q3040,'CoC Range'!B$2:C$4899,2,FALSE())="",1,0.5)</f>
        <v>0.5</v>
      </c>
    </row>
    <row r="3041" spans="1:18" ht="14.25" customHeight="1" x14ac:dyDescent="0.35">
      <c r="A3041" t="s">
        <v>16592</v>
      </c>
      <c r="B3041" t="s">
        <v>16593</v>
      </c>
      <c r="C3041" t="s">
        <v>16710</v>
      </c>
      <c r="D3041" t="s">
        <v>8197</v>
      </c>
      <c r="F3041">
        <v>0</v>
      </c>
      <c r="G3041" t="s">
        <v>16711</v>
      </c>
      <c r="H3041" t="s">
        <v>16712</v>
      </c>
      <c r="I3041">
        <v>54089</v>
      </c>
      <c r="J3041">
        <v>11985</v>
      </c>
      <c r="K3041">
        <v>11985</v>
      </c>
      <c r="L3041" s="10">
        <v>667</v>
      </c>
      <c r="M3041" s="10">
        <v>706</v>
      </c>
      <c r="N3041" s="10">
        <v>869</v>
      </c>
      <c r="O3041" s="10">
        <v>1146</v>
      </c>
      <c r="P3041" s="10">
        <v>1151</v>
      </c>
      <c r="Q3041" t="str">
        <f>VLOOKUP(I3041,'CoC Range'!A$2:B$4899,2,FALSE())</f>
        <v>WV-508</v>
      </c>
      <c r="R3041">
        <f>IF(VLOOKUP(Q3041,'CoC Range'!B$2:C$4899,2,FALSE())="",1,0.5)</f>
        <v>0.5</v>
      </c>
    </row>
    <row r="3042" spans="1:18" ht="14.25" customHeight="1" x14ac:dyDescent="0.35">
      <c r="A3042" t="s">
        <v>16592</v>
      </c>
      <c r="B3042" t="s">
        <v>16593</v>
      </c>
      <c r="C3042" t="s">
        <v>16713</v>
      </c>
      <c r="D3042" t="s">
        <v>4048</v>
      </c>
      <c r="F3042">
        <v>0</v>
      </c>
      <c r="G3042" t="s">
        <v>16714</v>
      </c>
      <c r="H3042" t="s">
        <v>16715</v>
      </c>
      <c r="I3042">
        <v>54091</v>
      </c>
      <c r="J3042">
        <v>16602</v>
      </c>
      <c r="K3042">
        <v>16602</v>
      </c>
      <c r="L3042" s="10">
        <v>657</v>
      </c>
      <c r="M3042" s="10">
        <v>774</v>
      </c>
      <c r="N3042" s="10">
        <v>953</v>
      </c>
      <c r="O3042" s="10">
        <v>1286</v>
      </c>
      <c r="P3042" s="10">
        <v>1291</v>
      </c>
      <c r="Q3042" t="str">
        <f>VLOOKUP(I3042,'CoC Range'!A$2:B$4899,2,FALSE())</f>
        <v>WV-508</v>
      </c>
      <c r="R3042">
        <f>IF(VLOOKUP(Q3042,'CoC Range'!B$2:C$4899,2,FALSE())="",1,0.5)</f>
        <v>0.5</v>
      </c>
    </row>
    <row r="3043" spans="1:18" ht="14.25" customHeight="1" x14ac:dyDescent="0.35">
      <c r="A3043" t="s">
        <v>16592</v>
      </c>
      <c r="B3043" t="s">
        <v>16593</v>
      </c>
      <c r="C3043" t="s">
        <v>16716</v>
      </c>
      <c r="D3043" t="s">
        <v>8200</v>
      </c>
      <c r="F3043">
        <v>0</v>
      </c>
      <c r="G3043" t="s">
        <v>16717</v>
      </c>
      <c r="H3043" t="s">
        <v>16718</v>
      </c>
      <c r="I3043">
        <v>54093</v>
      </c>
      <c r="J3043">
        <v>6747</v>
      </c>
      <c r="K3043">
        <v>6747</v>
      </c>
      <c r="L3043" s="10">
        <v>667</v>
      </c>
      <c r="M3043" s="10">
        <v>699</v>
      </c>
      <c r="N3043" s="10">
        <v>869</v>
      </c>
      <c r="O3043" s="10">
        <v>1209</v>
      </c>
      <c r="P3043" s="10">
        <v>1458</v>
      </c>
      <c r="Q3043" t="str">
        <f>VLOOKUP(I3043,'CoC Range'!A$2:B$4899,2,FALSE())</f>
        <v>WV-508</v>
      </c>
      <c r="R3043">
        <f>IF(VLOOKUP(Q3043,'CoC Range'!B$2:C$4899,2,FALSE())="",1,0.5)</f>
        <v>0.5</v>
      </c>
    </row>
    <row r="3044" spans="1:18" ht="14.25" customHeight="1" x14ac:dyDescent="0.35">
      <c r="A3044" t="s">
        <v>16592</v>
      </c>
      <c r="B3044" t="s">
        <v>16593</v>
      </c>
      <c r="C3044" t="s">
        <v>16719</v>
      </c>
      <c r="D3044" t="s">
        <v>7751</v>
      </c>
      <c r="F3044">
        <v>0</v>
      </c>
      <c r="G3044" t="s">
        <v>16720</v>
      </c>
      <c r="H3044" t="s">
        <v>16721</v>
      </c>
      <c r="I3044">
        <v>54095</v>
      </c>
      <c r="J3044">
        <v>8336</v>
      </c>
      <c r="K3044">
        <v>8336</v>
      </c>
      <c r="L3044" s="10">
        <v>667</v>
      </c>
      <c r="M3044" s="10">
        <v>706</v>
      </c>
      <c r="N3044" s="10">
        <v>869</v>
      </c>
      <c r="O3044" s="10">
        <v>1124</v>
      </c>
      <c r="P3044" s="10">
        <v>1177</v>
      </c>
      <c r="Q3044" t="str">
        <f>VLOOKUP(I3044,'CoC Range'!A$2:B$4899,2,FALSE())</f>
        <v>WV-508</v>
      </c>
      <c r="R3044">
        <f>IF(VLOOKUP(Q3044,'CoC Range'!B$2:C$4899,2,FALSE())="",1,0.5)</f>
        <v>0.5</v>
      </c>
    </row>
    <row r="3045" spans="1:18" ht="14.25" customHeight="1" x14ac:dyDescent="0.35">
      <c r="A3045" t="s">
        <v>16592</v>
      </c>
      <c r="B3045" t="s">
        <v>16593</v>
      </c>
      <c r="C3045" t="s">
        <v>16722</v>
      </c>
      <c r="D3045" t="s">
        <v>7753</v>
      </c>
      <c r="F3045">
        <v>0</v>
      </c>
      <c r="G3045" t="s">
        <v>16723</v>
      </c>
      <c r="H3045" t="s">
        <v>16724</v>
      </c>
      <c r="I3045">
        <v>54097</v>
      </c>
      <c r="J3045">
        <v>23875</v>
      </c>
      <c r="K3045">
        <v>23875</v>
      </c>
      <c r="L3045" s="10">
        <v>728</v>
      </c>
      <c r="M3045" s="10">
        <v>732</v>
      </c>
      <c r="N3045" s="10">
        <v>961</v>
      </c>
      <c r="O3045" s="10">
        <v>1205</v>
      </c>
      <c r="P3045" s="10">
        <v>1612</v>
      </c>
      <c r="Q3045" t="str">
        <f>VLOOKUP(I3045,'CoC Range'!A$2:B$4899,2,FALSE())</f>
        <v>WV-508</v>
      </c>
      <c r="R3045">
        <f>IF(VLOOKUP(Q3045,'CoC Range'!B$2:C$4899,2,FALSE())="",1,0.5)</f>
        <v>0.5</v>
      </c>
    </row>
    <row r="3046" spans="1:18" ht="14.25" customHeight="1" x14ac:dyDescent="0.35">
      <c r="A3046" t="s">
        <v>16592</v>
      </c>
      <c r="B3046" t="s">
        <v>16593</v>
      </c>
      <c r="C3046" t="s">
        <v>11261</v>
      </c>
      <c r="D3046" t="s">
        <v>4309</v>
      </c>
      <c r="F3046">
        <v>1</v>
      </c>
      <c r="G3046" t="s">
        <v>11262</v>
      </c>
      <c r="H3046" t="s">
        <v>16725</v>
      </c>
      <c r="I3046">
        <v>54099</v>
      </c>
      <c r="J3046">
        <v>38933</v>
      </c>
      <c r="K3046">
        <v>38933</v>
      </c>
      <c r="L3046" s="10">
        <v>848</v>
      </c>
      <c r="M3046" s="10">
        <v>853</v>
      </c>
      <c r="N3046" s="10">
        <v>973</v>
      </c>
      <c r="O3046" s="10">
        <v>1249</v>
      </c>
      <c r="P3046" s="10">
        <v>1410</v>
      </c>
      <c r="Q3046" t="str">
        <f>VLOOKUP(I3046,'CoC Range'!A$2:B$4899,2,FALSE())</f>
        <v>WV-501</v>
      </c>
      <c r="R3046">
        <f>IF(VLOOKUP(Q3046,'CoC Range'!B$2:C$4899,2,FALSE())="",1,0.5)</f>
        <v>1</v>
      </c>
    </row>
    <row r="3047" spans="1:18" ht="14.25" customHeight="1" x14ac:dyDescent="0.35">
      <c r="A3047" t="s">
        <v>16592</v>
      </c>
      <c r="B3047" t="s">
        <v>16593</v>
      </c>
      <c r="C3047" t="s">
        <v>16726</v>
      </c>
      <c r="D3047" t="s">
        <v>4311</v>
      </c>
      <c r="F3047">
        <v>0</v>
      </c>
      <c r="G3047" t="s">
        <v>16727</v>
      </c>
      <c r="H3047" t="s">
        <v>16728</v>
      </c>
      <c r="I3047">
        <v>54101</v>
      </c>
      <c r="J3047">
        <v>8362</v>
      </c>
      <c r="K3047">
        <v>8362</v>
      </c>
      <c r="L3047" s="10">
        <v>658</v>
      </c>
      <c r="M3047" s="10">
        <v>662</v>
      </c>
      <c r="N3047" s="10">
        <v>869</v>
      </c>
      <c r="O3047" s="10">
        <v>1061</v>
      </c>
      <c r="P3047" s="10">
        <v>1177</v>
      </c>
      <c r="Q3047" t="str">
        <f>VLOOKUP(I3047,'CoC Range'!A$2:B$4899,2,FALSE())</f>
        <v>WV-508</v>
      </c>
      <c r="R3047">
        <f>IF(VLOOKUP(Q3047,'CoC Range'!B$2:C$4899,2,FALSE())="",1,0.5)</f>
        <v>0.5</v>
      </c>
    </row>
    <row r="3048" spans="1:18" ht="14.25" customHeight="1" x14ac:dyDescent="0.35">
      <c r="A3048" t="s">
        <v>16592</v>
      </c>
      <c r="B3048" t="s">
        <v>16593</v>
      </c>
      <c r="C3048" t="s">
        <v>16729</v>
      </c>
      <c r="D3048" t="s">
        <v>8206</v>
      </c>
      <c r="F3048">
        <v>0</v>
      </c>
      <c r="G3048" t="s">
        <v>16730</v>
      </c>
      <c r="H3048" t="s">
        <v>16731</v>
      </c>
      <c r="I3048">
        <v>54103</v>
      </c>
      <c r="J3048">
        <v>14431</v>
      </c>
      <c r="K3048">
        <v>14431</v>
      </c>
      <c r="L3048" s="10">
        <v>709</v>
      </c>
      <c r="M3048" s="10">
        <v>714</v>
      </c>
      <c r="N3048" s="10">
        <v>937</v>
      </c>
      <c r="O3048" s="10">
        <v>1206</v>
      </c>
      <c r="P3048" s="10">
        <v>1241</v>
      </c>
      <c r="Q3048" t="str">
        <f>VLOOKUP(I3048,'CoC Range'!A$2:B$4899,2,FALSE())</f>
        <v>WV-500</v>
      </c>
      <c r="R3048">
        <f>IF(VLOOKUP(Q3048,'CoC Range'!B$2:C$4899,2,FALSE())="",1,0.5)</f>
        <v>0.5</v>
      </c>
    </row>
    <row r="3049" spans="1:18" ht="14.25" customHeight="1" x14ac:dyDescent="0.35">
      <c r="A3049" t="s">
        <v>16592</v>
      </c>
      <c r="B3049" t="s">
        <v>16593</v>
      </c>
      <c r="C3049" t="s">
        <v>16732</v>
      </c>
      <c r="D3049" t="s">
        <v>8208</v>
      </c>
      <c r="F3049">
        <v>1</v>
      </c>
      <c r="G3049" t="s">
        <v>16733</v>
      </c>
      <c r="H3049" t="s">
        <v>16734</v>
      </c>
      <c r="I3049">
        <v>54105</v>
      </c>
      <c r="J3049">
        <v>5202</v>
      </c>
      <c r="K3049">
        <v>5202</v>
      </c>
      <c r="L3049" s="10">
        <v>741</v>
      </c>
      <c r="M3049" s="10">
        <v>745</v>
      </c>
      <c r="N3049" s="10">
        <v>928</v>
      </c>
      <c r="O3049" s="10">
        <v>1194</v>
      </c>
      <c r="P3049" s="10">
        <v>1253</v>
      </c>
      <c r="Q3049" t="str">
        <f>VLOOKUP(I3049,'CoC Range'!A$2:B$4899,2,FALSE())</f>
        <v>WV-508</v>
      </c>
      <c r="R3049">
        <f>IF(VLOOKUP(Q3049,'CoC Range'!B$2:C$4899,2,FALSE())="",1,0.5)</f>
        <v>0.5</v>
      </c>
    </row>
    <row r="3050" spans="1:18" ht="14.25" customHeight="1" x14ac:dyDescent="0.35">
      <c r="A3050" t="s">
        <v>16592</v>
      </c>
      <c r="B3050" t="s">
        <v>16593</v>
      </c>
      <c r="C3050" t="s">
        <v>16732</v>
      </c>
      <c r="D3050" t="s">
        <v>6799</v>
      </c>
      <c r="F3050">
        <v>1</v>
      </c>
      <c r="G3050" t="s">
        <v>16733</v>
      </c>
      <c r="H3050" t="s">
        <v>16735</v>
      </c>
      <c r="I3050">
        <v>54107</v>
      </c>
      <c r="J3050">
        <v>84272</v>
      </c>
      <c r="K3050">
        <v>84272</v>
      </c>
      <c r="L3050" s="10">
        <v>741</v>
      </c>
      <c r="M3050" s="10">
        <v>745</v>
      </c>
      <c r="N3050" s="10">
        <v>928</v>
      </c>
      <c r="O3050" s="10">
        <v>1194</v>
      </c>
      <c r="P3050" s="10">
        <v>1253</v>
      </c>
      <c r="Q3050" t="str">
        <f>VLOOKUP(I3050,'CoC Range'!A$2:B$4899,2,FALSE())</f>
        <v>WV-508</v>
      </c>
      <c r="R3050">
        <f>IF(VLOOKUP(Q3050,'CoC Range'!B$2:C$4899,2,FALSE())="",1,0.5)</f>
        <v>0.5</v>
      </c>
    </row>
    <row r="3051" spans="1:18" ht="14.25" customHeight="1" x14ac:dyDescent="0.35">
      <c r="A3051" t="s">
        <v>16592</v>
      </c>
      <c r="B3051" t="s">
        <v>16593</v>
      </c>
      <c r="C3051" t="s">
        <v>16736</v>
      </c>
      <c r="D3051" t="s">
        <v>6427</v>
      </c>
      <c r="F3051">
        <v>0</v>
      </c>
      <c r="G3051" t="s">
        <v>16737</v>
      </c>
      <c r="H3051" t="s">
        <v>16738</v>
      </c>
      <c r="I3051">
        <v>54109</v>
      </c>
      <c r="J3051">
        <v>21237</v>
      </c>
      <c r="K3051">
        <v>21237</v>
      </c>
      <c r="L3051" s="10">
        <v>667</v>
      </c>
      <c r="M3051" s="10">
        <v>748</v>
      </c>
      <c r="N3051" s="10">
        <v>869</v>
      </c>
      <c r="O3051" s="10">
        <v>1173</v>
      </c>
      <c r="P3051" s="10">
        <v>1177</v>
      </c>
      <c r="Q3051" t="str">
        <f>VLOOKUP(I3051,'CoC Range'!A$2:B$4899,2,FALSE())</f>
        <v>WV-508</v>
      </c>
      <c r="R3051">
        <f>IF(VLOOKUP(Q3051,'CoC Range'!B$2:C$4899,2,FALSE())="",1,0.5)</f>
        <v>0.5</v>
      </c>
    </row>
    <row r="3052" spans="1:18" ht="14.25" customHeight="1" x14ac:dyDescent="0.35">
      <c r="A3052" t="s">
        <v>16739</v>
      </c>
      <c r="B3052" t="s">
        <v>16740</v>
      </c>
      <c r="C3052" t="s">
        <v>16741</v>
      </c>
      <c r="D3052" t="s">
        <v>3797</v>
      </c>
      <c r="F3052">
        <v>0</v>
      </c>
      <c r="G3052" t="s">
        <v>16742</v>
      </c>
      <c r="H3052" t="s">
        <v>16743</v>
      </c>
      <c r="I3052">
        <v>55001</v>
      </c>
      <c r="J3052">
        <v>20730</v>
      </c>
      <c r="K3052">
        <v>20730</v>
      </c>
      <c r="L3052" s="10">
        <v>767</v>
      </c>
      <c r="M3052" s="10">
        <v>818</v>
      </c>
      <c r="N3052" s="10">
        <v>973</v>
      </c>
      <c r="O3052" s="10">
        <v>1236</v>
      </c>
      <c r="P3052" s="10">
        <v>1288</v>
      </c>
      <c r="Q3052" t="str">
        <f>VLOOKUP(I3052,'CoC Range'!A$2:B$4899,2,FALSE())</f>
        <v>WI-500</v>
      </c>
      <c r="R3052">
        <f>IF(VLOOKUP(Q3052,'CoC Range'!B$2:C$4899,2,FALSE())="",1,0.5)</f>
        <v>0.5</v>
      </c>
    </row>
    <row r="3053" spans="1:18" ht="14.25" customHeight="1" x14ac:dyDescent="0.35">
      <c r="A3053" t="s">
        <v>16739</v>
      </c>
      <c r="B3053" t="s">
        <v>16740</v>
      </c>
      <c r="C3053" t="s">
        <v>16744</v>
      </c>
      <c r="D3053" t="s">
        <v>6681</v>
      </c>
      <c r="F3053">
        <v>0</v>
      </c>
      <c r="G3053" t="s">
        <v>16745</v>
      </c>
      <c r="H3053" t="s">
        <v>16746</v>
      </c>
      <c r="I3053">
        <v>55003</v>
      </c>
      <c r="J3053">
        <v>16041</v>
      </c>
      <c r="K3053">
        <v>16041</v>
      </c>
      <c r="L3053" s="10">
        <v>737</v>
      </c>
      <c r="M3053" s="10">
        <v>742</v>
      </c>
      <c r="N3053" s="10">
        <v>973</v>
      </c>
      <c r="O3053" s="10">
        <v>1353</v>
      </c>
      <c r="P3053" s="10">
        <v>1613</v>
      </c>
      <c r="Q3053" t="str">
        <f>VLOOKUP(I3053,'CoC Range'!A$2:B$4899,2,FALSE())</f>
        <v>WI-500</v>
      </c>
      <c r="R3053">
        <f>IF(VLOOKUP(Q3053,'CoC Range'!B$2:C$4899,2,FALSE())="",1,0.5)</f>
        <v>0.5</v>
      </c>
    </row>
    <row r="3054" spans="1:18" ht="14.25" customHeight="1" x14ac:dyDescent="0.35">
      <c r="A3054" t="s">
        <v>16739</v>
      </c>
      <c r="B3054" t="s">
        <v>16740</v>
      </c>
      <c r="C3054" t="s">
        <v>16747</v>
      </c>
      <c r="D3054" t="s">
        <v>8214</v>
      </c>
      <c r="F3054">
        <v>0</v>
      </c>
      <c r="G3054" t="s">
        <v>16748</v>
      </c>
      <c r="H3054" t="s">
        <v>16749</v>
      </c>
      <c r="I3054">
        <v>55005</v>
      </c>
      <c r="J3054">
        <v>46683</v>
      </c>
      <c r="K3054">
        <v>46683</v>
      </c>
      <c r="L3054" s="10">
        <v>704</v>
      </c>
      <c r="M3054" s="10">
        <v>750</v>
      </c>
      <c r="N3054" s="10">
        <v>984</v>
      </c>
      <c r="O3054" s="10">
        <v>1262</v>
      </c>
      <c r="P3054" s="10">
        <v>1590</v>
      </c>
      <c r="Q3054" t="str">
        <f>VLOOKUP(I3054,'CoC Range'!A$2:B$4899,2,FALSE())</f>
        <v>WI-500</v>
      </c>
      <c r="R3054">
        <f>IF(VLOOKUP(Q3054,'CoC Range'!B$2:C$4899,2,FALSE())="",1,0.5)</f>
        <v>0.5</v>
      </c>
    </row>
    <row r="3055" spans="1:18" ht="14.25" customHeight="1" x14ac:dyDescent="0.35">
      <c r="A3055" t="s">
        <v>16739</v>
      </c>
      <c r="B3055" t="s">
        <v>16740</v>
      </c>
      <c r="C3055" t="s">
        <v>16750</v>
      </c>
      <c r="D3055" t="s">
        <v>8216</v>
      </c>
      <c r="F3055">
        <v>0</v>
      </c>
      <c r="G3055" t="s">
        <v>16751</v>
      </c>
      <c r="H3055" t="s">
        <v>16752</v>
      </c>
      <c r="I3055">
        <v>55007</v>
      </c>
      <c r="J3055">
        <v>16214</v>
      </c>
      <c r="K3055">
        <v>16214</v>
      </c>
      <c r="L3055" s="10">
        <v>671</v>
      </c>
      <c r="M3055" s="10">
        <v>742</v>
      </c>
      <c r="N3055" s="10">
        <v>973</v>
      </c>
      <c r="O3055" s="10">
        <v>1283</v>
      </c>
      <c r="P3055" s="10">
        <v>1288</v>
      </c>
      <c r="Q3055" t="str">
        <f>VLOOKUP(I3055,'CoC Range'!A$2:B$4899,2,FALSE())</f>
        <v>WI-500</v>
      </c>
      <c r="R3055">
        <f>IF(VLOOKUP(Q3055,'CoC Range'!B$2:C$4899,2,FALSE())="",1,0.5)</f>
        <v>0.5</v>
      </c>
    </row>
    <row r="3056" spans="1:18" ht="14.25" customHeight="1" x14ac:dyDescent="0.35">
      <c r="A3056" t="s">
        <v>16739</v>
      </c>
      <c r="B3056" t="s">
        <v>16740</v>
      </c>
      <c r="C3056" t="s">
        <v>16753</v>
      </c>
      <c r="D3056" t="s">
        <v>4418</v>
      </c>
      <c r="F3056">
        <v>1</v>
      </c>
      <c r="G3056" t="s">
        <v>16754</v>
      </c>
      <c r="H3056" t="s">
        <v>16755</v>
      </c>
      <c r="I3056">
        <v>55009</v>
      </c>
      <c r="J3056">
        <v>268393</v>
      </c>
      <c r="K3056">
        <v>268393</v>
      </c>
      <c r="L3056" s="10">
        <v>867</v>
      </c>
      <c r="M3056" s="10">
        <v>931</v>
      </c>
      <c r="N3056" s="10">
        <v>1164</v>
      </c>
      <c r="O3056" s="10">
        <v>1545</v>
      </c>
      <c r="P3056" s="10">
        <v>1618</v>
      </c>
      <c r="Q3056" t="str">
        <f>VLOOKUP(I3056,'CoC Range'!A$2:B$4899,2,FALSE())</f>
        <v>WI-500</v>
      </c>
      <c r="R3056">
        <f>IF(VLOOKUP(Q3056,'CoC Range'!B$2:C$4899,2,FALSE())="",1,0.5)</f>
        <v>0.5</v>
      </c>
    </row>
    <row r="3057" spans="1:18" ht="14.25" customHeight="1" x14ac:dyDescent="0.35">
      <c r="A3057" t="s">
        <v>16739</v>
      </c>
      <c r="B3057" t="s">
        <v>16740</v>
      </c>
      <c r="C3057" t="s">
        <v>16756</v>
      </c>
      <c r="D3057" t="s">
        <v>6084</v>
      </c>
      <c r="F3057">
        <v>0</v>
      </c>
      <c r="G3057" t="s">
        <v>16757</v>
      </c>
      <c r="H3057" t="s">
        <v>16758</v>
      </c>
      <c r="I3057">
        <v>55011</v>
      </c>
      <c r="J3057">
        <v>13329</v>
      </c>
      <c r="K3057">
        <v>13329</v>
      </c>
      <c r="L3057" s="10">
        <v>691</v>
      </c>
      <c r="M3057" s="10">
        <v>742</v>
      </c>
      <c r="N3057" s="10">
        <v>973</v>
      </c>
      <c r="O3057" s="10">
        <v>1184</v>
      </c>
      <c r="P3057" s="10">
        <v>1539</v>
      </c>
      <c r="Q3057" t="str">
        <f>VLOOKUP(I3057,'CoC Range'!A$2:B$4899,2,FALSE())</f>
        <v>WI-500</v>
      </c>
      <c r="R3057">
        <f>IF(VLOOKUP(Q3057,'CoC Range'!B$2:C$4899,2,FALSE())="",1,0.5)</f>
        <v>0.5</v>
      </c>
    </row>
    <row r="3058" spans="1:18" ht="14.25" customHeight="1" x14ac:dyDescent="0.35">
      <c r="A3058" t="s">
        <v>16739</v>
      </c>
      <c r="B3058" t="s">
        <v>16740</v>
      </c>
      <c r="C3058" t="s">
        <v>16759</v>
      </c>
      <c r="D3058" t="s">
        <v>8220</v>
      </c>
      <c r="F3058">
        <v>0</v>
      </c>
      <c r="G3058" t="s">
        <v>16760</v>
      </c>
      <c r="H3058" t="s">
        <v>16761</v>
      </c>
      <c r="I3058">
        <v>55013</v>
      </c>
      <c r="J3058">
        <v>16561</v>
      </c>
      <c r="K3058">
        <v>16561</v>
      </c>
      <c r="L3058" s="10">
        <v>691</v>
      </c>
      <c r="M3058" s="10">
        <v>742</v>
      </c>
      <c r="N3058" s="10">
        <v>974</v>
      </c>
      <c r="O3058" s="10">
        <v>1168</v>
      </c>
      <c r="P3058" s="10">
        <v>1469</v>
      </c>
      <c r="Q3058" t="str">
        <f>VLOOKUP(I3058,'CoC Range'!A$2:B$4899,2,FALSE())</f>
        <v>WI-500</v>
      </c>
      <c r="R3058">
        <f>IF(VLOOKUP(Q3058,'CoC Range'!B$2:C$4899,2,FALSE())="",1,0.5)</f>
        <v>0.5</v>
      </c>
    </row>
    <row r="3059" spans="1:18" ht="14.25" customHeight="1" x14ac:dyDescent="0.35">
      <c r="A3059" t="s">
        <v>16739</v>
      </c>
      <c r="B3059" t="s">
        <v>16740</v>
      </c>
      <c r="C3059" t="s">
        <v>16762</v>
      </c>
      <c r="D3059" t="s">
        <v>8222</v>
      </c>
      <c r="F3059">
        <v>1</v>
      </c>
      <c r="G3059" t="s">
        <v>16763</v>
      </c>
      <c r="H3059" t="s">
        <v>16764</v>
      </c>
      <c r="I3059">
        <v>55015</v>
      </c>
      <c r="J3059">
        <v>52361</v>
      </c>
      <c r="K3059">
        <v>52361</v>
      </c>
      <c r="L3059" s="10">
        <v>858</v>
      </c>
      <c r="M3059" s="10">
        <v>960</v>
      </c>
      <c r="N3059" s="10">
        <v>1236</v>
      </c>
      <c r="O3059" s="10">
        <v>1701</v>
      </c>
      <c r="P3059" s="10">
        <v>1776</v>
      </c>
      <c r="Q3059" t="str">
        <f>VLOOKUP(I3059,'CoC Range'!A$2:B$4899,2,FALSE())</f>
        <v>WI-500</v>
      </c>
      <c r="R3059">
        <f>IF(VLOOKUP(Q3059,'CoC Range'!B$2:C$4899,2,FALSE())="",1,0.5)</f>
        <v>0.5</v>
      </c>
    </row>
    <row r="3060" spans="1:18" ht="14.25" customHeight="1" x14ac:dyDescent="0.35">
      <c r="A3060" t="s">
        <v>16739</v>
      </c>
      <c r="B3060" t="s">
        <v>16740</v>
      </c>
      <c r="C3060" t="s">
        <v>16765</v>
      </c>
      <c r="D3060" t="s">
        <v>5440</v>
      </c>
      <c r="F3060">
        <v>1</v>
      </c>
      <c r="G3060" t="s">
        <v>16766</v>
      </c>
      <c r="H3060" t="s">
        <v>16767</v>
      </c>
      <c r="I3060">
        <v>55017</v>
      </c>
      <c r="J3060">
        <v>66254</v>
      </c>
      <c r="K3060">
        <v>66254</v>
      </c>
      <c r="L3060" s="10">
        <v>932</v>
      </c>
      <c r="M3060" s="10">
        <v>962</v>
      </c>
      <c r="N3060" s="10">
        <v>1181</v>
      </c>
      <c r="O3060" s="10">
        <v>1582</v>
      </c>
      <c r="P3060" s="10">
        <v>1588</v>
      </c>
      <c r="Q3060" t="str">
        <f>VLOOKUP(I3060,'CoC Range'!A$2:B$4899,2,FALSE())</f>
        <v>WI-500</v>
      </c>
      <c r="R3060">
        <f>IF(VLOOKUP(Q3060,'CoC Range'!B$2:C$4899,2,FALSE())="",1,0.5)</f>
        <v>0.5</v>
      </c>
    </row>
    <row r="3061" spans="1:18" ht="14.25" customHeight="1" x14ac:dyDescent="0.35">
      <c r="A3061" t="s">
        <v>16739</v>
      </c>
      <c r="B3061" t="s">
        <v>16740</v>
      </c>
      <c r="C3061" t="s">
        <v>16768</v>
      </c>
      <c r="D3061" t="s">
        <v>3568</v>
      </c>
      <c r="F3061">
        <v>0</v>
      </c>
      <c r="G3061" t="s">
        <v>16769</v>
      </c>
      <c r="H3061" t="s">
        <v>16770</v>
      </c>
      <c r="I3061">
        <v>55019</v>
      </c>
      <c r="J3061">
        <v>34703</v>
      </c>
      <c r="K3061">
        <v>34703</v>
      </c>
      <c r="L3061" s="10">
        <v>723</v>
      </c>
      <c r="M3061" s="10">
        <v>754</v>
      </c>
      <c r="N3061" s="10">
        <v>973</v>
      </c>
      <c r="O3061" s="10">
        <v>1238</v>
      </c>
      <c r="P3061" s="10">
        <v>1399</v>
      </c>
      <c r="Q3061" t="str">
        <f>VLOOKUP(I3061,'CoC Range'!A$2:B$4899,2,FALSE())</f>
        <v>WI-500</v>
      </c>
      <c r="R3061">
        <f>IF(VLOOKUP(Q3061,'CoC Range'!B$2:C$4899,2,FALSE())="",1,0.5)</f>
        <v>0.5</v>
      </c>
    </row>
    <row r="3062" spans="1:18" ht="14.25" customHeight="1" x14ac:dyDescent="0.35">
      <c r="A3062" t="s">
        <v>16739</v>
      </c>
      <c r="B3062" t="s">
        <v>16740</v>
      </c>
      <c r="C3062" t="s">
        <v>16771</v>
      </c>
      <c r="D3062" t="s">
        <v>3574</v>
      </c>
      <c r="F3062">
        <v>1</v>
      </c>
      <c r="G3062" t="s">
        <v>16772</v>
      </c>
      <c r="H3062" t="s">
        <v>16773</v>
      </c>
      <c r="I3062">
        <v>55021</v>
      </c>
      <c r="J3062">
        <v>58272</v>
      </c>
      <c r="K3062">
        <v>58272</v>
      </c>
      <c r="L3062" s="10">
        <v>824</v>
      </c>
      <c r="M3062" s="10">
        <v>911</v>
      </c>
      <c r="N3062" s="10">
        <v>1195</v>
      </c>
      <c r="O3062" s="10">
        <v>1645</v>
      </c>
      <c r="P3062" s="10">
        <v>1798</v>
      </c>
      <c r="Q3062" t="str">
        <f>VLOOKUP(I3062,'CoC Range'!A$2:B$4899,2,FALSE())</f>
        <v>WI-500</v>
      </c>
      <c r="R3062">
        <f>IF(VLOOKUP(Q3062,'CoC Range'!B$2:C$4899,2,FALSE())="",1,0.5)</f>
        <v>0.5</v>
      </c>
    </row>
    <row r="3063" spans="1:18" ht="14.25" customHeight="1" x14ac:dyDescent="0.35">
      <c r="A3063" t="s">
        <v>16739</v>
      </c>
      <c r="B3063" t="s">
        <v>16740</v>
      </c>
      <c r="C3063" t="s">
        <v>16774</v>
      </c>
      <c r="D3063" t="s">
        <v>3580</v>
      </c>
      <c r="F3063">
        <v>0</v>
      </c>
      <c r="G3063" t="s">
        <v>16775</v>
      </c>
      <c r="H3063" t="s">
        <v>16776</v>
      </c>
      <c r="I3063">
        <v>55023</v>
      </c>
      <c r="J3063">
        <v>16123</v>
      </c>
      <c r="K3063">
        <v>16123</v>
      </c>
      <c r="L3063" s="10">
        <v>691</v>
      </c>
      <c r="M3063" s="10">
        <v>888</v>
      </c>
      <c r="N3063" s="10">
        <v>973</v>
      </c>
      <c r="O3063" s="10">
        <v>1167</v>
      </c>
      <c r="P3063" s="10">
        <v>1325</v>
      </c>
      <c r="Q3063" t="str">
        <f>VLOOKUP(I3063,'CoC Range'!A$2:B$4899,2,FALSE())</f>
        <v>WI-500</v>
      </c>
      <c r="R3063">
        <f>IF(VLOOKUP(Q3063,'CoC Range'!B$2:C$4899,2,FALSE())="",1,0.5)</f>
        <v>0.5</v>
      </c>
    </row>
    <row r="3064" spans="1:18" ht="14.25" customHeight="1" x14ac:dyDescent="0.35">
      <c r="A3064" t="s">
        <v>16739</v>
      </c>
      <c r="B3064" t="s">
        <v>16740</v>
      </c>
      <c r="C3064" t="s">
        <v>16777</v>
      </c>
      <c r="D3064" t="s">
        <v>8228</v>
      </c>
      <c r="F3064">
        <v>1</v>
      </c>
      <c r="G3064" t="s">
        <v>16778</v>
      </c>
      <c r="H3064" t="s">
        <v>16779</v>
      </c>
      <c r="I3064">
        <v>55025</v>
      </c>
      <c r="J3064">
        <v>559891</v>
      </c>
      <c r="K3064">
        <v>559891</v>
      </c>
      <c r="L3064" s="10">
        <v>1268</v>
      </c>
      <c r="M3064" s="10">
        <v>1482</v>
      </c>
      <c r="N3064" s="10">
        <v>1694</v>
      </c>
      <c r="O3064" s="10">
        <v>2236</v>
      </c>
      <c r="P3064" s="10">
        <v>2509</v>
      </c>
      <c r="Q3064" t="str">
        <f>VLOOKUP(I3064,'CoC Range'!A$2:B$4899,2,FALSE())</f>
        <v>WI-503</v>
      </c>
      <c r="R3064">
        <f>IF(VLOOKUP(Q3064,'CoC Range'!B$2:C$4899,2,FALSE())="",1,0.5)</f>
        <v>0.5</v>
      </c>
    </row>
    <row r="3065" spans="1:18" ht="14.25" customHeight="1" x14ac:dyDescent="0.35">
      <c r="A3065" t="s">
        <v>16739</v>
      </c>
      <c r="B3065" t="s">
        <v>16740</v>
      </c>
      <c r="C3065" t="s">
        <v>16780</v>
      </c>
      <c r="D3065" t="s">
        <v>4134</v>
      </c>
      <c r="F3065">
        <v>0</v>
      </c>
      <c r="G3065" t="s">
        <v>16781</v>
      </c>
      <c r="H3065" t="s">
        <v>16782</v>
      </c>
      <c r="I3065">
        <v>55027</v>
      </c>
      <c r="J3065">
        <v>89032</v>
      </c>
      <c r="K3065">
        <v>89032</v>
      </c>
      <c r="L3065" s="10">
        <v>745</v>
      </c>
      <c r="M3065" s="10">
        <v>873</v>
      </c>
      <c r="N3065" s="10">
        <v>1080</v>
      </c>
      <c r="O3065" s="10">
        <v>1454</v>
      </c>
      <c r="P3065" s="10">
        <v>1485</v>
      </c>
      <c r="Q3065" t="str">
        <f>VLOOKUP(I3065,'CoC Range'!A$2:B$4899,2,FALSE())</f>
        <v>WI-500</v>
      </c>
      <c r="R3065">
        <f>IF(VLOOKUP(Q3065,'CoC Range'!B$2:C$4899,2,FALSE())="",1,0.5)</f>
        <v>0.5</v>
      </c>
    </row>
    <row r="3066" spans="1:18" ht="14.25" customHeight="1" x14ac:dyDescent="0.35">
      <c r="A3066" t="s">
        <v>16739</v>
      </c>
      <c r="B3066" t="s">
        <v>16740</v>
      </c>
      <c r="C3066" t="s">
        <v>16783</v>
      </c>
      <c r="D3066" t="s">
        <v>8231</v>
      </c>
      <c r="F3066">
        <v>0</v>
      </c>
      <c r="G3066" t="s">
        <v>16784</v>
      </c>
      <c r="H3066" t="s">
        <v>16785</v>
      </c>
      <c r="I3066">
        <v>55029</v>
      </c>
      <c r="J3066">
        <v>30038</v>
      </c>
      <c r="K3066">
        <v>30038</v>
      </c>
      <c r="L3066" s="10">
        <v>810</v>
      </c>
      <c r="M3066" s="10">
        <v>870</v>
      </c>
      <c r="N3066" s="10">
        <v>1141</v>
      </c>
      <c r="O3066" s="10">
        <v>1386</v>
      </c>
      <c r="P3066" s="10">
        <v>1511</v>
      </c>
      <c r="Q3066" t="str">
        <f>VLOOKUP(I3066,'CoC Range'!A$2:B$4899,2,FALSE())</f>
        <v>WI-500</v>
      </c>
      <c r="R3066">
        <f>IF(VLOOKUP(Q3066,'CoC Range'!B$2:C$4899,2,FALSE())="",1,0.5)</f>
        <v>0.5</v>
      </c>
    </row>
    <row r="3067" spans="1:18" ht="14.25" customHeight="1" x14ac:dyDescent="0.35">
      <c r="A3067" t="s">
        <v>16739</v>
      </c>
      <c r="B3067" t="s">
        <v>16740</v>
      </c>
      <c r="C3067" t="s">
        <v>12148</v>
      </c>
      <c r="D3067" t="s">
        <v>3833</v>
      </c>
      <c r="F3067">
        <v>1</v>
      </c>
      <c r="G3067" t="s">
        <v>12149</v>
      </c>
      <c r="H3067" t="s">
        <v>16786</v>
      </c>
      <c r="I3067">
        <v>55031</v>
      </c>
      <c r="J3067">
        <v>44092</v>
      </c>
      <c r="K3067">
        <v>44092</v>
      </c>
      <c r="L3067" s="10">
        <v>849</v>
      </c>
      <c r="M3067" s="10">
        <v>978</v>
      </c>
      <c r="N3067" s="10">
        <v>1232</v>
      </c>
      <c r="O3067" s="10">
        <v>1689</v>
      </c>
      <c r="P3067" s="10">
        <v>2067</v>
      </c>
      <c r="Q3067" t="str">
        <f>VLOOKUP(I3067,'CoC Range'!A$2:B$4899,2,FALSE())</f>
        <v>WI-500</v>
      </c>
      <c r="R3067">
        <f>IF(VLOOKUP(Q3067,'CoC Range'!B$2:C$4899,2,FALSE())="",1,0.5)</f>
        <v>0.5</v>
      </c>
    </row>
    <row r="3068" spans="1:18" ht="14.25" customHeight="1" x14ac:dyDescent="0.35">
      <c r="A3068" t="s">
        <v>16739</v>
      </c>
      <c r="B3068" t="s">
        <v>16740</v>
      </c>
      <c r="C3068" t="s">
        <v>16787</v>
      </c>
      <c r="D3068" t="s">
        <v>6616</v>
      </c>
      <c r="F3068">
        <v>0</v>
      </c>
      <c r="G3068" t="s">
        <v>16788</v>
      </c>
      <c r="H3068" t="s">
        <v>16789</v>
      </c>
      <c r="I3068">
        <v>55033</v>
      </c>
      <c r="J3068">
        <v>45221</v>
      </c>
      <c r="K3068">
        <v>45221</v>
      </c>
      <c r="L3068" s="10">
        <v>781</v>
      </c>
      <c r="M3068" s="10">
        <v>787</v>
      </c>
      <c r="N3068" s="10">
        <v>1024</v>
      </c>
      <c r="O3068" s="10">
        <v>1363</v>
      </c>
      <c r="P3068" s="10">
        <v>1718</v>
      </c>
      <c r="Q3068" t="str">
        <f>VLOOKUP(I3068,'CoC Range'!A$2:B$4899,2,FALSE())</f>
        <v>WI-500</v>
      </c>
      <c r="R3068">
        <f>IF(VLOOKUP(Q3068,'CoC Range'!B$2:C$4899,2,FALSE())="",1,0.5)</f>
        <v>0.5</v>
      </c>
    </row>
    <row r="3069" spans="1:18" ht="14.25" customHeight="1" x14ac:dyDescent="0.35">
      <c r="A3069" t="s">
        <v>16739</v>
      </c>
      <c r="B3069" t="s">
        <v>16740</v>
      </c>
      <c r="C3069" t="s">
        <v>16765</v>
      </c>
      <c r="D3069" t="s">
        <v>8235</v>
      </c>
      <c r="F3069">
        <v>1</v>
      </c>
      <c r="G3069" t="s">
        <v>16766</v>
      </c>
      <c r="H3069" t="s">
        <v>16790</v>
      </c>
      <c r="I3069">
        <v>55035</v>
      </c>
      <c r="J3069">
        <v>105697</v>
      </c>
      <c r="K3069">
        <v>105697</v>
      </c>
      <c r="L3069" s="10">
        <v>932</v>
      </c>
      <c r="M3069" s="10">
        <v>962</v>
      </c>
      <c r="N3069" s="10">
        <v>1181</v>
      </c>
      <c r="O3069" s="10">
        <v>1582</v>
      </c>
      <c r="P3069" s="10">
        <v>1588</v>
      </c>
      <c r="Q3069" t="str">
        <f>VLOOKUP(I3069,'CoC Range'!A$2:B$4899,2,FALSE())</f>
        <v>WI-500</v>
      </c>
      <c r="R3069">
        <f>IF(VLOOKUP(Q3069,'CoC Range'!B$2:C$4899,2,FALSE())="",1,0.5)</f>
        <v>0.5</v>
      </c>
    </row>
    <row r="3070" spans="1:18" ht="14.25" customHeight="1" x14ac:dyDescent="0.35">
      <c r="A3070" t="s">
        <v>16739</v>
      </c>
      <c r="B3070" t="s">
        <v>16740</v>
      </c>
      <c r="C3070" t="s">
        <v>16791</v>
      </c>
      <c r="D3070" t="s">
        <v>7114</v>
      </c>
      <c r="F3070">
        <v>0</v>
      </c>
      <c r="G3070" t="s">
        <v>16792</v>
      </c>
      <c r="H3070" t="s">
        <v>16793</v>
      </c>
      <c r="I3070">
        <v>55037</v>
      </c>
      <c r="J3070">
        <v>4574</v>
      </c>
      <c r="K3070">
        <v>4574</v>
      </c>
      <c r="L3070" s="10">
        <v>715</v>
      </c>
      <c r="M3070" s="10">
        <v>767</v>
      </c>
      <c r="N3070" s="10">
        <v>1007</v>
      </c>
      <c r="O3070" s="10">
        <v>1241</v>
      </c>
      <c r="P3070" s="10">
        <v>1384</v>
      </c>
      <c r="Q3070" t="str">
        <f>VLOOKUP(I3070,'CoC Range'!A$2:B$4899,2,FALSE())</f>
        <v>WI-500</v>
      </c>
      <c r="R3070">
        <f>IF(VLOOKUP(Q3070,'CoC Range'!B$2:C$4899,2,FALSE())="",1,0.5)</f>
        <v>0.5</v>
      </c>
    </row>
    <row r="3071" spans="1:18" ht="14.25" customHeight="1" x14ac:dyDescent="0.35">
      <c r="A3071" t="s">
        <v>16739</v>
      </c>
      <c r="B3071" t="s">
        <v>16740</v>
      </c>
      <c r="C3071" t="s">
        <v>16794</v>
      </c>
      <c r="D3071" t="s">
        <v>8238</v>
      </c>
      <c r="F3071">
        <v>1</v>
      </c>
      <c r="G3071" t="s">
        <v>16795</v>
      </c>
      <c r="H3071" t="s">
        <v>16796</v>
      </c>
      <c r="I3071">
        <v>55039</v>
      </c>
      <c r="J3071">
        <v>104027</v>
      </c>
      <c r="K3071">
        <v>104027</v>
      </c>
      <c r="L3071" s="10">
        <v>811</v>
      </c>
      <c r="M3071" s="10">
        <v>946</v>
      </c>
      <c r="N3071" s="10">
        <v>1176</v>
      </c>
      <c r="O3071" s="10">
        <v>1522</v>
      </c>
      <c r="P3071" s="10">
        <v>1665</v>
      </c>
      <c r="Q3071" t="str">
        <f>VLOOKUP(I3071,'CoC Range'!A$2:B$4899,2,FALSE())</f>
        <v>WI-500</v>
      </c>
      <c r="R3071">
        <f>IF(VLOOKUP(Q3071,'CoC Range'!B$2:C$4899,2,FALSE())="",1,0.5)</f>
        <v>0.5</v>
      </c>
    </row>
    <row r="3072" spans="1:18" ht="14.25" customHeight="1" x14ac:dyDescent="0.35">
      <c r="A3072" t="s">
        <v>16739</v>
      </c>
      <c r="B3072" t="s">
        <v>16740</v>
      </c>
      <c r="C3072" t="s">
        <v>16797</v>
      </c>
      <c r="D3072" t="s">
        <v>7013</v>
      </c>
      <c r="F3072">
        <v>0</v>
      </c>
      <c r="G3072" t="s">
        <v>16798</v>
      </c>
      <c r="H3072" t="s">
        <v>16799</v>
      </c>
      <c r="I3072">
        <v>55041</v>
      </c>
      <c r="J3072">
        <v>9239</v>
      </c>
      <c r="K3072">
        <v>9239</v>
      </c>
      <c r="L3072" s="10">
        <v>694</v>
      </c>
      <c r="M3072" s="10">
        <v>742</v>
      </c>
      <c r="N3072" s="10">
        <v>973</v>
      </c>
      <c r="O3072" s="10">
        <v>1182</v>
      </c>
      <c r="P3072" s="10">
        <v>1288</v>
      </c>
      <c r="Q3072" t="str">
        <f>VLOOKUP(I3072,'CoC Range'!A$2:B$4899,2,FALSE())</f>
        <v>WI-500</v>
      </c>
      <c r="R3072">
        <f>IF(VLOOKUP(Q3072,'CoC Range'!B$2:C$4899,2,FALSE())="",1,0.5)</f>
        <v>0.5</v>
      </c>
    </row>
    <row r="3073" spans="1:18" ht="14.25" customHeight="1" x14ac:dyDescent="0.35">
      <c r="A3073" t="s">
        <v>16739</v>
      </c>
      <c r="B3073" t="s">
        <v>16740</v>
      </c>
      <c r="C3073" t="s">
        <v>16800</v>
      </c>
      <c r="D3073" t="s">
        <v>3598</v>
      </c>
      <c r="F3073">
        <v>0</v>
      </c>
      <c r="G3073" t="s">
        <v>16801</v>
      </c>
      <c r="H3073" t="s">
        <v>16802</v>
      </c>
      <c r="I3073">
        <v>55043</v>
      </c>
      <c r="J3073">
        <v>51842</v>
      </c>
      <c r="K3073">
        <v>51842</v>
      </c>
      <c r="L3073" s="10">
        <v>745</v>
      </c>
      <c r="M3073" s="10">
        <v>762</v>
      </c>
      <c r="N3073" s="10">
        <v>973</v>
      </c>
      <c r="O3073" s="10">
        <v>1213</v>
      </c>
      <c r="P3073" s="10">
        <v>1594</v>
      </c>
      <c r="Q3073" t="str">
        <f>VLOOKUP(I3073,'CoC Range'!A$2:B$4899,2,FALSE())</f>
        <v>WI-500</v>
      </c>
      <c r="R3073">
        <f>IF(VLOOKUP(Q3073,'CoC Range'!B$2:C$4899,2,FALSE())="",1,0.5)</f>
        <v>0.5</v>
      </c>
    </row>
    <row r="3074" spans="1:18" ht="14.25" customHeight="1" x14ac:dyDescent="0.35">
      <c r="A3074" t="s">
        <v>16739</v>
      </c>
      <c r="B3074" t="s">
        <v>16740</v>
      </c>
      <c r="C3074" t="s">
        <v>16803</v>
      </c>
      <c r="D3074" t="s">
        <v>5083</v>
      </c>
      <c r="F3074">
        <v>1</v>
      </c>
      <c r="G3074" t="s">
        <v>16804</v>
      </c>
      <c r="H3074" t="s">
        <v>16805</v>
      </c>
      <c r="I3074">
        <v>55045</v>
      </c>
      <c r="J3074">
        <v>37066</v>
      </c>
      <c r="K3074">
        <v>37066</v>
      </c>
      <c r="L3074" s="10">
        <v>794</v>
      </c>
      <c r="M3074" s="10">
        <v>840</v>
      </c>
      <c r="N3074" s="10">
        <v>1097</v>
      </c>
      <c r="O3074" s="10">
        <v>1315</v>
      </c>
      <c r="P3074" s="10">
        <v>1452</v>
      </c>
      <c r="Q3074" t="str">
        <f>VLOOKUP(I3074,'CoC Range'!A$2:B$4899,2,FALSE())</f>
        <v>WI-500</v>
      </c>
      <c r="R3074">
        <f>IF(VLOOKUP(Q3074,'CoC Range'!B$2:C$4899,2,FALSE())="",1,0.5)</f>
        <v>0.5</v>
      </c>
    </row>
    <row r="3075" spans="1:18" ht="14.25" customHeight="1" x14ac:dyDescent="0.35">
      <c r="A3075" t="s">
        <v>16739</v>
      </c>
      <c r="B3075" t="s">
        <v>16740</v>
      </c>
      <c r="C3075" t="s">
        <v>16806</v>
      </c>
      <c r="D3075" t="s">
        <v>8243</v>
      </c>
      <c r="F3075">
        <v>0</v>
      </c>
      <c r="G3075" t="s">
        <v>16807</v>
      </c>
      <c r="H3075" t="s">
        <v>16808</v>
      </c>
      <c r="I3075">
        <v>55047</v>
      </c>
      <c r="J3075">
        <v>19093</v>
      </c>
      <c r="K3075">
        <v>19093</v>
      </c>
      <c r="L3075" s="10">
        <v>691</v>
      </c>
      <c r="M3075" s="10">
        <v>742</v>
      </c>
      <c r="N3075" s="10">
        <v>973</v>
      </c>
      <c r="O3075" s="10">
        <v>1167</v>
      </c>
      <c r="P3075" s="10">
        <v>1288</v>
      </c>
      <c r="Q3075" t="str">
        <f>VLOOKUP(I3075,'CoC Range'!A$2:B$4899,2,FALSE())</f>
        <v>WI-500</v>
      </c>
      <c r="R3075">
        <f>IF(VLOOKUP(Q3075,'CoC Range'!B$2:C$4899,2,FALSE())="",1,0.5)</f>
        <v>0.5</v>
      </c>
    </row>
    <row r="3076" spans="1:18" ht="14.25" customHeight="1" x14ac:dyDescent="0.35">
      <c r="A3076" t="s">
        <v>16739</v>
      </c>
      <c r="B3076" t="s">
        <v>16740</v>
      </c>
      <c r="C3076" t="s">
        <v>16809</v>
      </c>
      <c r="D3076" t="s">
        <v>4766</v>
      </c>
      <c r="F3076">
        <v>1</v>
      </c>
      <c r="G3076" t="s">
        <v>16810</v>
      </c>
      <c r="H3076" t="s">
        <v>16811</v>
      </c>
      <c r="I3076">
        <v>55049</v>
      </c>
      <c r="J3076">
        <v>23766</v>
      </c>
      <c r="K3076">
        <v>23766</v>
      </c>
      <c r="L3076" s="10">
        <v>884</v>
      </c>
      <c r="M3076" s="10">
        <v>890</v>
      </c>
      <c r="N3076" s="10">
        <v>1168</v>
      </c>
      <c r="O3076" s="10">
        <v>1535</v>
      </c>
      <c r="P3076" s="10">
        <v>1959</v>
      </c>
      <c r="Q3076" t="str">
        <f>VLOOKUP(I3076,'CoC Range'!A$2:B$4899,2,FALSE())</f>
        <v>WI-500</v>
      </c>
      <c r="R3076">
        <f>IF(VLOOKUP(Q3076,'CoC Range'!B$2:C$4899,2,FALSE())="",1,0.5)</f>
        <v>0.5</v>
      </c>
    </row>
    <row r="3077" spans="1:18" ht="14.25" customHeight="1" x14ac:dyDescent="0.35">
      <c r="A3077" t="s">
        <v>16739</v>
      </c>
      <c r="B3077" t="s">
        <v>16740</v>
      </c>
      <c r="C3077" t="s">
        <v>16812</v>
      </c>
      <c r="D3077" t="s">
        <v>5473</v>
      </c>
      <c r="F3077">
        <v>0</v>
      </c>
      <c r="G3077" t="s">
        <v>16813</v>
      </c>
      <c r="H3077" t="s">
        <v>16814</v>
      </c>
      <c r="I3077">
        <v>55051</v>
      </c>
      <c r="J3077">
        <v>6136</v>
      </c>
      <c r="K3077">
        <v>6136</v>
      </c>
      <c r="L3077" s="10">
        <v>691</v>
      </c>
      <c r="M3077" s="10">
        <v>758</v>
      </c>
      <c r="N3077" s="10">
        <v>973</v>
      </c>
      <c r="O3077" s="10">
        <v>1214</v>
      </c>
      <c r="P3077" s="10">
        <v>1499</v>
      </c>
      <c r="Q3077" t="str">
        <f>VLOOKUP(I3077,'CoC Range'!A$2:B$4899,2,FALSE())</f>
        <v>WI-500</v>
      </c>
      <c r="R3077">
        <f>IF(VLOOKUP(Q3077,'CoC Range'!B$2:C$4899,2,FALSE())="",1,0.5)</f>
        <v>0.5</v>
      </c>
    </row>
    <row r="3078" spans="1:18" ht="14.25" customHeight="1" x14ac:dyDescent="0.35">
      <c r="A3078" t="s">
        <v>16739</v>
      </c>
      <c r="B3078" t="s">
        <v>16740</v>
      </c>
      <c r="C3078" t="s">
        <v>16815</v>
      </c>
      <c r="D3078" t="s">
        <v>3397</v>
      </c>
      <c r="F3078">
        <v>0</v>
      </c>
      <c r="G3078" t="s">
        <v>16816</v>
      </c>
      <c r="H3078" t="s">
        <v>16817</v>
      </c>
      <c r="I3078">
        <v>55053</v>
      </c>
      <c r="J3078">
        <v>20958</v>
      </c>
      <c r="K3078">
        <v>20958</v>
      </c>
      <c r="L3078" s="10">
        <v>671</v>
      </c>
      <c r="M3078" s="10">
        <v>787</v>
      </c>
      <c r="N3078" s="10">
        <v>973</v>
      </c>
      <c r="O3078" s="10">
        <v>1167</v>
      </c>
      <c r="P3078" s="10">
        <v>1479</v>
      </c>
      <c r="Q3078" t="str">
        <f>VLOOKUP(I3078,'CoC Range'!A$2:B$4899,2,FALSE())</f>
        <v>WI-500</v>
      </c>
      <c r="R3078">
        <f>IF(VLOOKUP(Q3078,'CoC Range'!B$2:C$4899,2,FALSE())="",1,0.5)</f>
        <v>0.5</v>
      </c>
    </row>
    <row r="3079" spans="1:18" ht="14.25" customHeight="1" x14ac:dyDescent="0.35">
      <c r="A3079" t="s">
        <v>16739</v>
      </c>
      <c r="B3079" t="s">
        <v>16740</v>
      </c>
      <c r="C3079" t="s">
        <v>16818</v>
      </c>
      <c r="D3079" t="s">
        <v>3399</v>
      </c>
      <c r="F3079">
        <v>0</v>
      </c>
      <c r="G3079" t="s">
        <v>16819</v>
      </c>
      <c r="H3079" t="s">
        <v>16820</v>
      </c>
      <c r="I3079">
        <v>55055</v>
      </c>
      <c r="J3079">
        <v>85932</v>
      </c>
      <c r="K3079">
        <v>85932</v>
      </c>
      <c r="L3079" s="10">
        <v>797</v>
      </c>
      <c r="M3079" s="10">
        <v>917</v>
      </c>
      <c r="N3079" s="10">
        <v>1156</v>
      </c>
      <c r="O3079" s="10">
        <v>1530</v>
      </c>
      <c r="P3079" s="10">
        <v>1536</v>
      </c>
      <c r="Q3079" t="str">
        <f>VLOOKUP(I3079,'CoC Range'!A$2:B$4899,2,FALSE())</f>
        <v>WI-500</v>
      </c>
      <c r="R3079">
        <f>IF(VLOOKUP(Q3079,'CoC Range'!B$2:C$4899,2,FALSE())="",1,0.5)</f>
        <v>0.5</v>
      </c>
    </row>
    <row r="3080" spans="1:18" ht="14.25" customHeight="1" x14ac:dyDescent="0.35">
      <c r="A3080" t="s">
        <v>16739</v>
      </c>
      <c r="B3080" t="s">
        <v>16740</v>
      </c>
      <c r="C3080" t="s">
        <v>16821</v>
      </c>
      <c r="D3080" t="s">
        <v>8249</v>
      </c>
      <c r="F3080">
        <v>0</v>
      </c>
      <c r="G3080" t="s">
        <v>16822</v>
      </c>
      <c r="H3080" t="s">
        <v>16823</v>
      </c>
      <c r="I3080">
        <v>55057</v>
      </c>
      <c r="J3080">
        <v>26695</v>
      </c>
      <c r="K3080">
        <v>26695</v>
      </c>
      <c r="L3080" s="10">
        <v>737</v>
      </c>
      <c r="M3080" s="10">
        <v>742</v>
      </c>
      <c r="N3080" s="10">
        <v>973</v>
      </c>
      <c r="O3080" s="10">
        <v>1195</v>
      </c>
      <c r="P3080" s="10">
        <v>1288</v>
      </c>
      <c r="Q3080" t="str">
        <f>VLOOKUP(I3080,'CoC Range'!A$2:B$4899,2,FALSE())</f>
        <v>WI-500</v>
      </c>
      <c r="R3080">
        <f>IF(VLOOKUP(Q3080,'CoC Range'!B$2:C$4899,2,FALSE())="",1,0.5)</f>
        <v>0.5</v>
      </c>
    </row>
    <row r="3081" spans="1:18" ht="14.25" customHeight="1" x14ac:dyDescent="0.35">
      <c r="A3081" t="s">
        <v>16739</v>
      </c>
      <c r="B3081" t="s">
        <v>16740</v>
      </c>
      <c r="C3081" t="s">
        <v>16824</v>
      </c>
      <c r="D3081" t="s">
        <v>8251</v>
      </c>
      <c r="F3081">
        <v>1</v>
      </c>
      <c r="G3081" t="s">
        <v>16825</v>
      </c>
      <c r="H3081" t="s">
        <v>16826</v>
      </c>
      <c r="I3081">
        <v>55059</v>
      </c>
      <c r="J3081">
        <v>168693</v>
      </c>
      <c r="K3081">
        <v>168693</v>
      </c>
      <c r="L3081" s="10">
        <v>1085</v>
      </c>
      <c r="M3081" s="10">
        <v>1092</v>
      </c>
      <c r="N3081" s="10">
        <v>1402</v>
      </c>
      <c r="O3081" s="10">
        <v>1899</v>
      </c>
      <c r="P3081" s="10">
        <v>2174</v>
      </c>
      <c r="Q3081" t="str">
        <f>VLOOKUP(I3081,'CoC Range'!A$2:B$4899,2,FALSE())</f>
        <v>WI-500</v>
      </c>
      <c r="R3081">
        <f>IF(VLOOKUP(Q3081,'CoC Range'!B$2:C$4899,2,FALSE())="",1,0.5)</f>
        <v>0.5</v>
      </c>
    </row>
    <row r="3082" spans="1:18" ht="14.25" customHeight="1" x14ac:dyDescent="0.35">
      <c r="A3082" t="s">
        <v>16739</v>
      </c>
      <c r="B3082" t="s">
        <v>16740</v>
      </c>
      <c r="C3082" t="s">
        <v>16753</v>
      </c>
      <c r="D3082" t="s">
        <v>8253</v>
      </c>
      <c r="F3082">
        <v>1</v>
      </c>
      <c r="G3082" t="s">
        <v>16754</v>
      </c>
      <c r="H3082" t="s">
        <v>16827</v>
      </c>
      <c r="I3082">
        <v>55061</v>
      </c>
      <c r="J3082">
        <v>20570</v>
      </c>
      <c r="K3082">
        <v>20570</v>
      </c>
      <c r="L3082" s="10">
        <v>867</v>
      </c>
      <c r="M3082" s="10">
        <v>931</v>
      </c>
      <c r="N3082" s="10">
        <v>1164</v>
      </c>
      <c r="O3082" s="10">
        <v>1545</v>
      </c>
      <c r="P3082" s="10">
        <v>1618</v>
      </c>
      <c r="Q3082" t="str">
        <f>VLOOKUP(I3082,'CoC Range'!A$2:B$4899,2,FALSE())</f>
        <v>WI-500</v>
      </c>
      <c r="R3082">
        <f>IF(VLOOKUP(Q3082,'CoC Range'!B$2:C$4899,2,FALSE())="",1,0.5)</f>
        <v>0.5</v>
      </c>
    </row>
    <row r="3083" spans="1:18" ht="14.25" customHeight="1" x14ac:dyDescent="0.35">
      <c r="A3083" t="s">
        <v>16739</v>
      </c>
      <c r="B3083" t="s">
        <v>16740</v>
      </c>
      <c r="C3083" t="s">
        <v>12197</v>
      </c>
      <c r="D3083" t="s">
        <v>8255</v>
      </c>
      <c r="F3083">
        <v>1</v>
      </c>
      <c r="G3083" t="s">
        <v>12198</v>
      </c>
      <c r="H3083" t="s">
        <v>16828</v>
      </c>
      <c r="I3083">
        <v>55063</v>
      </c>
      <c r="J3083">
        <v>120216</v>
      </c>
      <c r="K3083">
        <v>120216</v>
      </c>
      <c r="L3083" s="10">
        <v>804</v>
      </c>
      <c r="M3083" s="10">
        <v>889</v>
      </c>
      <c r="N3083" s="10">
        <v>1166</v>
      </c>
      <c r="O3083" s="10">
        <v>1515</v>
      </c>
      <c r="P3083" s="10">
        <v>1903</v>
      </c>
      <c r="Q3083" t="str">
        <f>VLOOKUP(I3083,'CoC Range'!A$2:B$4899,2,FALSE())</f>
        <v>WI-500</v>
      </c>
      <c r="R3083">
        <f>IF(VLOOKUP(Q3083,'CoC Range'!B$2:C$4899,2,FALSE())="",1,0.5)</f>
        <v>0.5</v>
      </c>
    </row>
    <row r="3084" spans="1:18" ht="14.25" customHeight="1" x14ac:dyDescent="0.35">
      <c r="A3084" t="s">
        <v>16739</v>
      </c>
      <c r="B3084" t="s">
        <v>16740</v>
      </c>
      <c r="C3084" t="s">
        <v>16829</v>
      </c>
      <c r="D3084" t="s">
        <v>3615</v>
      </c>
      <c r="F3084">
        <v>0</v>
      </c>
      <c r="G3084" t="s">
        <v>16830</v>
      </c>
      <c r="H3084" t="s">
        <v>16831</v>
      </c>
      <c r="I3084">
        <v>55065</v>
      </c>
      <c r="J3084">
        <v>16716</v>
      </c>
      <c r="K3084">
        <v>16716</v>
      </c>
      <c r="L3084" s="10">
        <v>691</v>
      </c>
      <c r="M3084" s="10">
        <v>819</v>
      </c>
      <c r="N3084" s="10">
        <v>973</v>
      </c>
      <c r="O3084" s="10">
        <v>1353</v>
      </c>
      <c r="P3084" s="10">
        <v>1466</v>
      </c>
      <c r="Q3084" t="str">
        <f>VLOOKUP(I3084,'CoC Range'!A$2:B$4899,2,FALSE())</f>
        <v>WI-500</v>
      </c>
      <c r="R3084">
        <f>IF(VLOOKUP(Q3084,'CoC Range'!B$2:C$4899,2,FALSE())="",1,0.5)</f>
        <v>0.5</v>
      </c>
    </row>
    <row r="3085" spans="1:18" ht="14.25" customHeight="1" x14ac:dyDescent="0.35">
      <c r="A3085" t="s">
        <v>16739</v>
      </c>
      <c r="B3085" t="s">
        <v>16740</v>
      </c>
      <c r="C3085" t="s">
        <v>16832</v>
      </c>
      <c r="D3085" t="s">
        <v>8258</v>
      </c>
      <c r="F3085">
        <v>0</v>
      </c>
      <c r="G3085" t="s">
        <v>16833</v>
      </c>
      <c r="H3085" t="s">
        <v>16834</v>
      </c>
      <c r="I3085">
        <v>55067</v>
      </c>
      <c r="J3085">
        <v>19512</v>
      </c>
      <c r="K3085">
        <v>19512</v>
      </c>
      <c r="L3085" s="10">
        <v>691</v>
      </c>
      <c r="M3085" s="10">
        <v>742</v>
      </c>
      <c r="N3085" s="10">
        <v>973</v>
      </c>
      <c r="O3085" s="10">
        <v>1167</v>
      </c>
      <c r="P3085" s="10">
        <v>1288</v>
      </c>
      <c r="Q3085" t="str">
        <f>VLOOKUP(I3085,'CoC Range'!A$2:B$4899,2,FALSE())</f>
        <v>WI-500</v>
      </c>
      <c r="R3085">
        <f>IF(VLOOKUP(Q3085,'CoC Range'!B$2:C$4899,2,FALSE())="",1,0.5)</f>
        <v>0.5</v>
      </c>
    </row>
    <row r="3086" spans="1:18" ht="14.25" customHeight="1" x14ac:dyDescent="0.35">
      <c r="A3086" t="s">
        <v>16739</v>
      </c>
      <c r="B3086" t="s">
        <v>16740</v>
      </c>
      <c r="C3086" t="s">
        <v>16835</v>
      </c>
      <c r="D3086" t="s">
        <v>3619</v>
      </c>
      <c r="F3086">
        <v>0</v>
      </c>
      <c r="G3086" t="s">
        <v>16836</v>
      </c>
      <c r="H3086" t="s">
        <v>16837</v>
      </c>
      <c r="I3086">
        <v>55069</v>
      </c>
      <c r="J3086">
        <v>28402</v>
      </c>
      <c r="K3086">
        <v>28402</v>
      </c>
      <c r="L3086" s="10">
        <v>741</v>
      </c>
      <c r="M3086" s="10">
        <v>747</v>
      </c>
      <c r="N3086" s="10">
        <v>973</v>
      </c>
      <c r="O3086" s="10">
        <v>1353</v>
      </c>
      <c r="P3086" s="10">
        <v>1417</v>
      </c>
      <c r="Q3086" t="str">
        <f>VLOOKUP(I3086,'CoC Range'!A$2:B$4899,2,FALSE())</f>
        <v>WI-500</v>
      </c>
      <c r="R3086">
        <f>IF(VLOOKUP(Q3086,'CoC Range'!B$2:C$4899,2,FALSE())="",1,0.5)</f>
        <v>0.5</v>
      </c>
    </row>
    <row r="3087" spans="1:18" ht="14.25" customHeight="1" x14ac:dyDescent="0.35">
      <c r="A3087" t="s">
        <v>16739</v>
      </c>
      <c r="B3087" t="s">
        <v>16740</v>
      </c>
      <c r="C3087" t="s">
        <v>16838</v>
      </c>
      <c r="D3087" t="s">
        <v>8261</v>
      </c>
      <c r="F3087">
        <v>0</v>
      </c>
      <c r="G3087" t="s">
        <v>16839</v>
      </c>
      <c r="H3087" t="s">
        <v>16840</v>
      </c>
      <c r="I3087">
        <v>55071</v>
      </c>
      <c r="J3087">
        <v>81242</v>
      </c>
      <c r="K3087">
        <v>81242</v>
      </c>
      <c r="L3087" s="10">
        <v>737</v>
      </c>
      <c r="M3087" s="10">
        <v>742</v>
      </c>
      <c r="N3087" s="10">
        <v>973</v>
      </c>
      <c r="O3087" s="10">
        <v>1167</v>
      </c>
      <c r="P3087" s="10">
        <v>1288</v>
      </c>
      <c r="Q3087" t="str">
        <f>VLOOKUP(I3087,'CoC Range'!A$2:B$4899,2,FALSE())</f>
        <v>WI-500</v>
      </c>
      <c r="R3087">
        <f>IF(VLOOKUP(Q3087,'CoC Range'!B$2:C$4899,2,FALSE())="",1,0.5)</f>
        <v>0.5</v>
      </c>
    </row>
    <row r="3088" spans="1:18" ht="14.25" customHeight="1" x14ac:dyDescent="0.35">
      <c r="A3088" t="s">
        <v>16739</v>
      </c>
      <c r="B3088" t="s">
        <v>16740</v>
      </c>
      <c r="C3088" t="s">
        <v>16841</v>
      </c>
      <c r="D3088" t="s">
        <v>8263</v>
      </c>
      <c r="F3088">
        <v>1</v>
      </c>
      <c r="G3088" t="s">
        <v>16842</v>
      </c>
      <c r="H3088" t="s">
        <v>16843</v>
      </c>
      <c r="I3088">
        <v>55073</v>
      </c>
      <c r="J3088">
        <v>137820</v>
      </c>
      <c r="K3088">
        <v>137820</v>
      </c>
      <c r="L3088" s="10">
        <v>791</v>
      </c>
      <c r="M3088" s="10">
        <v>889</v>
      </c>
      <c r="N3088" s="10">
        <v>1147</v>
      </c>
      <c r="O3088" s="10">
        <v>1511</v>
      </c>
      <c r="P3088" s="10">
        <v>1519</v>
      </c>
      <c r="Q3088" t="str">
        <f>VLOOKUP(I3088,'CoC Range'!A$2:B$4899,2,FALSE())</f>
        <v>WI-500</v>
      </c>
      <c r="R3088">
        <f>IF(VLOOKUP(Q3088,'CoC Range'!B$2:C$4899,2,FALSE())="",1,0.5)</f>
        <v>0.5</v>
      </c>
    </row>
    <row r="3089" spans="1:18" ht="14.25" customHeight="1" x14ac:dyDescent="0.35">
      <c r="A3089" t="s">
        <v>16739</v>
      </c>
      <c r="B3089" t="s">
        <v>16740</v>
      </c>
      <c r="C3089" t="s">
        <v>16844</v>
      </c>
      <c r="D3089" t="s">
        <v>8265</v>
      </c>
      <c r="F3089">
        <v>0</v>
      </c>
      <c r="G3089" t="s">
        <v>16845</v>
      </c>
      <c r="H3089" t="s">
        <v>16846</v>
      </c>
      <c r="I3089">
        <v>55075</v>
      </c>
      <c r="J3089">
        <v>41827</v>
      </c>
      <c r="K3089">
        <v>41827</v>
      </c>
      <c r="L3089" s="10">
        <v>741</v>
      </c>
      <c r="M3089" s="10">
        <v>745</v>
      </c>
      <c r="N3089" s="10">
        <v>973</v>
      </c>
      <c r="O3089" s="10">
        <v>1167</v>
      </c>
      <c r="P3089" s="10">
        <v>1457</v>
      </c>
      <c r="Q3089" t="str">
        <f>VLOOKUP(I3089,'CoC Range'!A$2:B$4899,2,FALSE())</f>
        <v>WI-500</v>
      </c>
      <c r="R3089">
        <f>IF(VLOOKUP(Q3089,'CoC Range'!B$2:C$4899,2,FALSE())="",1,0.5)</f>
        <v>0.5</v>
      </c>
    </row>
    <row r="3090" spans="1:18" ht="14.25" customHeight="1" x14ac:dyDescent="0.35">
      <c r="A3090" t="s">
        <v>16739</v>
      </c>
      <c r="B3090" t="s">
        <v>16740</v>
      </c>
      <c r="C3090" t="s">
        <v>16847</v>
      </c>
      <c r="D3090" t="s">
        <v>5501</v>
      </c>
      <c r="F3090">
        <v>0</v>
      </c>
      <c r="G3090" t="s">
        <v>16848</v>
      </c>
      <c r="H3090" t="s">
        <v>16849</v>
      </c>
      <c r="I3090">
        <v>55077</v>
      </c>
      <c r="J3090">
        <v>15619</v>
      </c>
      <c r="K3090">
        <v>15619</v>
      </c>
      <c r="L3090" s="10">
        <v>691</v>
      </c>
      <c r="M3090" s="10">
        <v>772</v>
      </c>
      <c r="N3090" s="10">
        <v>973</v>
      </c>
      <c r="O3090" s="10">
        <v>1247</v>
      </c>
      <c r="P3090" s="10">
        <v>1385</v>
      </c>
      <c r="Q3090" t="str">
        <f>VLOOKUP(I3090,'CoC Range'!A$2:B$4899,2,FALSE())</f>
        <v>WI-500</v>
      </c>
      <c r="R3090">
        <f>IF(VLOOKUP(Q3090,'CoC Range'!B$2:C$4899,2,FALSE())="",1,0.5)</f>
        <v>0.5</v>
      </c>
    </row>
    <row r="3091" spans="1:18" ht="14.25" customHeight="1" x14ac:dyDescent="0.35">
      <c r="A3091" t="s">
        <v>16739</v>
      </c>
      <c r="B3091" t="s">
        <v>16740</v>
      </c>
      <c r="C3091" t="s">
        <v>16850</v>
      </c>
      <c r="D3091" t="s">
        <v>5506</v>
      </c>
      <c r="F3091">
        <v>0</v>
      </c>
      <c r="G3091" t="s">
        <v>16851</v>
      </c>
      <c r="H3091" t="s">
        <v>16852</v>
      </c>
      <c r="I3091">
        <v>55078</v>
      </c>
      <c r="J3091">
        <v>4279</v>
      </c>
      <c r="K3091">
        <v>4279</v>
      </c>
      <c r="L3091" s="10">
        <v>691</v>
      </c>
      <c r="M3091" s="10">
        <v>888</v>
      </c>
      <c r="N3091" s="10">
        <v>973</v>
      </c>
      <c r="O3091" s="10">
        <v>1314</v>
      </c>
      <c r="P3091" s="10">
        <v>1319</v>
      </c>
      <c r="Q3091" t="str">
        <f>VLOOKUP(I3091,'CoC Range'!A$2:B$4899,2,FALSE())</f>
        <v>WI-500</v>
      </c>
      <c r="R3091">
        <f>IF(VLOOKUP(Q3091,'CoC Range'!B$2:C$4899,2,FALSE())="",1,0.5)</f>
        <v>0.5</v>
      </c>
    </row>
    <row r="3092" spans="1:18" ht="14.25" customHeight="1" x14ac:dyDescent="0.35">
      <c r="A3092" t="s">
        <v>16739</v>
      </c>
      <c r="B3092" t="s">
        <v>16740</v>
      </c>
      <c r="C3092" t="s">
        <v>16853</v>
      </c>
      <c r="D3092" t="s">
        <v>8269</v>
      </c>
      <c r="F3092">
        <v>1</v>
      </c>
      <c r="G3092" t="s">
        <v>16854</v>
      </c>
      <c r="H3092" t="s">
        <v>16855</v>
      </c>
      <c r="I3092">
        <v>55079</v>
      </c>
      <c r="J3092">
        <v>933063</v>
      </c>
      <c r="K3092">
        <v>933063</v>
      </c>
      <c r="L3092" s="10">
        <v>1027</v>
      </c>
      <c r="M3092" s="10">
        <v>1119</v>
      </c>
      <c r="N3092" s="10">
        <v>1338</v>
      </c>
      <c r="O3092" s="10">
        <v>1648</v>
      </c>
      <c r="P3092" s="10">
        <v>1784</v>
      </c>
      <c r="Q3092" t="str">
        <f>VLOOKUP(I3092,'CoC Range'!A$2:B$4899,2,FALSE())</f>
        <v>WI-501</v>
      </c>
      <c r="R3092">
        <f>IF(VLOOKUP(Q3092,'CoC Range'!B$2:C$4899,2,FALSE())="",1,0.5)</f>
        <v>0.5</v>
      </c>
    </row>
    <row r="3093" spans="1:18" ht="14.25" customHeight="1" x14ac:dyDescent="0.35">
      <c r="A3093" t="s">
        <v>16739</v>
      </c>
      <c r="B3093" t="s">
        <v>16740</v>
      </c>
      <c r="C3093" t="s">
        <v>16856</v>
      </c>
      <c r="D3093" t="s">
        <v>3425</v>
      </c>
      <c r="F3093">
        <v>0</v>
      </c>
      <c r="G3093" t="s">
        <v>16857</v>
      </c>
      <c r="H3093" t="s">
        <v>16858</v>
      </c>
      <c r="I3093">
        <v>55081</v>
      </c>
      <c r="J3093">
        <v>46208</v>
      </c>
      <c r="K3093">
        <v>46208</v>
      </c>
      <c r="L3093" s="10">
        <v>714</v>
      </c>
      <c r="M3093" s="10">
        <v>828</v>
      </c>
      <c r="N3093" s="10">
        <v>1036</v>
      </c>
      <c r="O3093" s="10">
        <v>1360</v>
      </c>
      <c r="P3093" s="10">
        <v>1413</v>
      </c>
      <c r="Q3093" t="str">
        <f>VLOOKUP(I3093,'CoC Range'!A$2:B$4899,2,FALSE())</f>
        <v>WI-500</v>
      </c>
      <c r="R3093">
        <f>IF(VLOOKUP(Q3093,'CoC Range'!B$2:C$4899,2,FALSE())="",1,0.5)</f>
        <v>0.5</v>
      </c>
    </row>
    <row r="3094" spans="1:18" ht="14.25" customHeight="1" x14ac:dyDescent="0.35">
      <c r="A3094" t="s">
        <v>16739</v>
      </c>
      <c r="B3094" t="s">
        <v>16740</v>
      </c>
      <c r="C3094" t="s">
        <v>16859</v>
      </c>
      <c r="D3094" t="s">
        <v>8272</v>
      </c>
      <c r="F3094">
        <v>1</v>
      </c>
      <c r="G3094" t="s">
        <v>16860</v>
      </c>
      <c r="H3094" t="s">
        <v>16861</v>
      </c>
      <c r="I3094">
        <v>55083</v>
      </c>
      <c r="J3094">
        <v>39048</v>
      </c>
      <c r="K3094">
        <v>39048</v>
      </c>
      <c r="L3094" s="10">
        <v>723</v>
      </c>
      <c r="M3094" s="10">
        <v>793</v>
      </c>
      <c r="N3094" s="10">
        <v>973</v>
      </c>
      <c r="O3094" s="10">
        <v>1272</v>
      </c>
      <c r="P3094" s="10">
        <v>1288</v>
      </c>
      <c r="Q3094" t="str">
        <f>VLOOKUP(I3094,'CoC Range'!A$2:B$4899,2,FALSE())</f>
        <v>WI-500</v>
      </c>
      <c r="R3094">
        <f>IF(VLOOKUP(Q3094,'CoC Range'!B$2:C$4899,2,FALSE())="",1,0.5)</f>
        <v>0.5</v>
      </c>
    </row>
    <row r="3095" spans="1:18" ht="14.25" customHeight="1" x14ac:dyDescent="0.35">
      <c r="A3095" t="s">
        <v>16739</v>
      </c>
      <c r="B3095" t="s">
        <v>16740</v>
      </c>
      <c r="C3095" t="s">
        <v>16862</v>
      </c>
      <c r="D3095" t="s">
        <v>4395</v>
      </c>
      <c r="F3095">
        <v>0</v>
      </c>
      <c r="G3095" t="s">
        <v>16863</v>
      </c>
      <c r="H3095" t="s">
        <v>16864</v>
      </c>
      <c r="I3095">
        <v>55085</v>
      </c>
      <c r="J3095">
        <v>37799</v>
      </c>
      <c r="K3095">
        <v>37799</v>
      </c>
      <c r="L3095" s="10">
        <v>719</v>
      </c>
      <c r="M3095" s="10">
        <v>887</v>
      </c>
      <c r="N3095" s="10">
        <v>1013</v>
      </c>
      <c r="O3095" s="10">
        <v>1215</v>
      </c>
      <c r="P3095" s="10">
        <v>1455</v>
      </c>
      <c r="Q3095" t="str">
        <f>VLOOKUP(I3095,'CoC Range'!A$2:B$4899,2,FALSE())</f>
        <v>WI-500</v>
      </c>
      <c r="R3095">
        <f>IF(VLOOKUP(Q3095,'CoC Range'!B$2:C$4899,2,FALSE())="",1,0.5)</f>
        <v>0.5</v>
      </c>
    </row>
    <row r="3096" spans="1:18" ht="14.25" customHeight="1" x14ac:dyDescent="0.35">
      <c r="A3096" t="s">
        <v>16739</v>
      </c>
      <c r="B3096" t="s">
        <v>16740</v>
      </c>
      <c r="C3096" t="s">
        <v>16762</v>
      </c>
      <c r="D3096" t="s">
        <v>8275</v>
      </c>
      <c r="F3096">
        <v>1</v>
      </c>
      <c r="G3096" t="s">
        <v>16763</v>
      </c>
      <c r="H3096" t="s">
        <v>16865</v>
      </c>
      <c r="I3096">
        <v>55087</v>
      </c>
      <c r="J3096">
        <v>190611</v>
      </c>
      <c r="K3096">
        <v>190611</v>
      </c>
      <c r="L3096" s="10">
        <v>858</v>
      </c>
      <c r="M3096" s="10">
        <v>960</v>
      </c>
      <c r="N3096" s="10">
        <v>1236</v>
      </c>
      <c r="O3096" s="10">
        <v>1701</v>
      </c>
      <c r="P3096" s="10">
        <v>1776</v>
      </c>
      <c r="Q3096" t="str">
        <f>VLOOKUP(I3096,'CoC Range'!A$2:B$4899,2,FALSE())</f>
        <v>WI-500</v>
      </c>
      <c r="R3096">
        <f>IF(VLOOKUP(Q3096,'CoC Range'!B$2:C$4899,2,FALSE())="",1,0.5)</f>
        <v>0.5</v>
      </c>
    </row>
    <row r="3097" spans="1:18" ht="14.25" customHeight="1" x14ac:dyDescent="0.35">
      <c r="A3097" t="s">
        <v>16739</v>
      </c>
      <c r="B3097" t="s">
        <v>16740</v>
      </c>
      <c r="C3097" t="s">
        <v>16853</v>
      </c>
      <c r="D3097" t="s">
        <v>8277</v>
      </c>
      <c r="F3097">
        <v>1</v>
      </c>
      <c r="G3097" t="s">
        <v>16854</v>
      </c>
      <c r="H3097" t="s">
        <v>16866</v>
      </c>
      <c r="I3097">
        <v>55089</v>
      </c>
      <c r="J3097">
        <v>91745</v>
      </c>
      <c r="K3097">
        <v>91745</v>
      </c>
      <c r="L3097" s="10">
        <v>1027</v>
      </c>
      <c r="M3097" s="10">
        <v>1119</v>
      </c>
      <c r="N3097" s="10">
        <v>1338</v>
      </c>
      <c r="O3097" s="10">
        <v>1648</v>
      </c>
      <c r="P3097" s="10">
        <v>1784</v>
      </c>
      <c r="Q3097" t="str">
        <f>VLOOKUP(I3097,'CoC Range'!A$2:B$4899,2,FALSE())</f>
        <v>WI-500</v>
      </c>
      <c r="R3097">
        <f>IF(VLOOKUP(Q3097,'CoC Range'!B$2:C$4899,2,FALSE())="",1,0.5)</f>
        <v>0.5</v>
      </c>
    </row>
    <row r="3098" spans="1:18" ht="14.25" customHeight="1" x14ac:dyDescent="0.35">
      <c r="A3098" t="s">
        <v>16739</v>
      </c>
      <c r="B3098" t="s">
        <v>16740</v>
      </c>
      <c r="C3098" t="s">
        <v>16867</v>
      </c>
      <c r="D3098" t="s">
        <v>8279</v>
      </c>
      <c r="F3098">
        <v>0</v>
      </c>
      <c r="G3098" t="s">
        <v>16868</v>
      </c>
      <c r="H3098" t="s">
        <v>16869</v>
      </c>
      <c r="I3098">
        <v>55091</v>
      </c>
      <c r="J3098">
        <v>7363</v>
      </c>
      <c r="K3098">
        <v>7363</v>
      </c>
      <c r="L3098" s="10">
        <v>691</v>
      </c>
      <c r="M3098" s="10">
        <v>742</v>
      </c>
      <c r="N3098" s="10">
        <v>973</v>
      </c>
      <c r="O3098" s="10">
        <v>1329</v>
      </c>
      <c r="P3098" s="10">
        <v>1632</v>
      </c>
      <c r="Q3098" t="str">
        <f>VLOOKUP(I3098,'CoC Range'!A$2:B$4899,2,FALSE())</f>
        <v>WI-500</v>
      </c>
      <c r="R3098">
        <f>IF(VLOOKUP(Q3098,'CoC Range'!B$2:C$4899,2,FALSE())="",1,0.5)</f>
        <v>0.5</v>
      </c>
    </row>
    <row r="3099" spans="1:18" ht="14.25" customHeight="1" x14ac:dyDescent="0.35">
      <c r="A3099" t="s">
        <v>16739</v>
      </c>
      <c r="B3099" t="s">
        <v>16740</v>
      </c>
      <c r="C3099" t="s">
        <v>12127</v>
      </c>
      <c r="D3099" t="s">
        <v>4245</v>
      </c>
      <c r="F3099">
        <v>1</v>
      </c>
      <c r="G3099" t="s">
        <v>12128</v>
      </c>
      <c r="H3099" t="s">
        <v>16870</v>
      </c>
      <c r="I3099">
        <v>55093</v>
      </c>
      <c r="J3099">
        <v>42187</v>
      </c>
      <c r="K3099">
        <v>42187</v>
      </c>
      <c r="L3099" s="10">
        <v>1242</v>
      </c>
      <c r="M3099" s="10">
        <v>1405</v>
      </c>
      <c r="N3099" s="10">
        <v>1709</v>
      </c>
      <c r="O3099" s="10">
        <v>2262</v>
      </c>
      <c r="P3099" s="10">
        <v>2531</v>
      </c>
      <c r="Q3099" t="str">
        <f>VLOOKUP(I3099,'CoC Range'!A$2:B$4899,2,FALSE())</f>
        <v>WI-500</v>
      </c>
      <c r="R3099">
        <f>IF(VLOOKUP(Q3099,'CoC Range'!B$2:C$4899,2,FALSE())="",1,0.5)</f>
        <v>0.5</v>
      </c>
    </row>
    <row r="3100" spans="1:18" ht="14.25" customHeight="1" x14ac:dyDescent="0.35">
      <c r="A3100" t="s">
        <v>16739</v>
      </c>
      <c r="B3100" t="s">
        <v>16740</v>
      </c>
      <c r="C3100" t="s">
        <v>16871</v>
      </c>
      <c r="D3100" t="s">
        <v>3647</v>
      </c>
      <c r="F3100">
        <v>0</v>
      </c>
      <c r="G3100" t="s">
        <v>16872</v>
      </c>
      <c r="H3100" t="s">
        <v>16873</v>
      </c>
      <c r="I3100">
        <v>55095</v>
      </c>
      <c r="J3100">
        <v>45128</v>
      </c>
      <c r="K3100">
        <v>45128</v>
      </c>
      <c r="L3100" s="10">
        <v>756</v>
      </c>
      <c r="M3100" s="10">
        <v>836</v>
      </c>
      <c r="N3100" s="10">
        <v>1097</v>
      </c>
      <c r="O3100" s="10">
        <v>1357</v>
      </c>
      <c r="P3100" s="10">
        <v>1669</v>
      </c>
      <c r="Q3100" t="str">
        <f>VLOOKUP(I3100,'CoC Range'!A$2:B$4899,2,FALSE())</f>
        <v>WI-500</v>
      </c>
      <c r="R3100">
        <f>IF(VLOOKUP(Q3100,'CoC Range'!B$2:C$4899,2,FALSE())="",1,0.5)</f>
        <v>0.5</v>
      </c>
    </row>
    <row r="3101" spans="1:18" ht="14.25" customHeight="1" x14ac:dyDescent="0.35">
      <c r="A3101" t="s">
        <v>16739</v>
      </c>
      <c r="B3101" t="s">
        <v>16740</v>
      </c>
      <c r="C3101" t="s">
        <v>16874</v>
      </c>
      <c r="D3101" t="s">
        <v>6770</v>
      </c>
      <c r="F3101">
        <v>0</v>
      </c>
      <c r="G3101" t="s">
        <v>16875</v>
      </c>
      <c r="H3101" t="s">
        <v>16876</v>
      </c>
      <c r="I3101">
        <v>55097</v>
      </c>
      <c r="J3101">
        <v>70281</v>
      </c>
      <c r="K3101">
        <v>70281</v>
      </c>
      <c r="L3101" s="10">
        <v>715</v>
      </c>
      <c r="M3101" s="10">
        <v>794</v>
      </c>
      <c r="N3101" s="10">
        <v>1037</v>
      </c>
      <c r="O3101" s="10">
        <v>1243</v>
      </c>
      <c r="P3101" s="10">
        <v>1373</v>
      </c>
      <c r="Q3101" t="str">
        <f>VLOOKUP(I3101,'CoC Range'!A$2:B$4899,2,FALSE())</f>
        <v>WI-500</v>
      </c>
      <c r="R3101">
        <f>IF(VLOOKUP(Q3101,'CoC Range'!B$2:C$4899,2,FALSE())="",1,0.5)</f>
        <v>0.5</v>
      </c>
    </row>
    <row r="3102" spans="1:18" ht="14.25" customHeight="1" x14ac:dyDescent="0.35">
      <c r="A3102" t="s">
        <v>16739</v>
      </c>
      <c r="B3102" t="s">
        <v>16740</v>
      </c>
      <c r="C3102" t="s">
        <v>16877</v>
      </c>
      <c r="D3102" t="s">
        <v>8284</v>
      </c>
      <c r="F3102">
        <v>0</v>
      </c>
      <c r="G3102" t="s">
        <v>16878</v>
      </c>
      <c r="H3102" t="s">
        <v>16879</v>
      </c>
      <c r="I3102">
        <v>55099</v>
      </c>
      <c r="J3102">
        <v>14066</v>
      </c>
      <c r="K3102">
        <v>14066</v>
      </c>
      <c r="L3102" s="10">
        <v>737</v>
      </c>
      <c r="M3102" s="10">
        <v>742</v>
      </c>
      <c r="N3102" s="10">
        <v>973</v>
      </c>
      <c r="O3102" s="10">
        <v>1211</v>
      </c>
      <c r="P3102" s="10">
        <v>1288</v>
      </c>
      <c r="Q3102" t="str">
        <f>VLOOKUP(I3102,'CoC Range'!A$2:B$4899,2,FALSE())</f>
        <v>WI-500</v>
      </c>
      <c r="R3102">
        <f>IF(VLOOKUP(Q3102,'CoC Range'!B$2:C$4899,2,FALSE())="",1,0.5)</f>
        <v>0.5</v>
      </c>
    </row>
    <row r="3103" spans="1:18" ht="14.25" customHeight="1" x14ac:dyDescent="0.35">
      <c r="A3103" t="s">
        <v>16739</v>
      </c>
      <c r="B3103" t="s">
        <v>16740</v>
      </c>
      <c r="C3103" t="s">
        <v>16880</v>
      </c>
      <c r="D3103" t="s">
        <v>8286</v>
      </c>
      <c r="F3103">
        <v>1</v>
      </c>
      <c r="G3103" t="s">
        <v>16881</v>
      </c>
      <c r="H3103" t="s">
        <v>16882</v>
      </c>
      <c r="I3103">
        <v>55101</v>
      </c>
      <c r="J3103">
        <v>197068</v>
      </c>
      <c r="K3103">
        <v>197068</v>
      </c>
      <c r="L3103" s="10">
        <v>851</v>
      </c>
      <c r="M3103" s="10">
        <v>988</v>
      </c>
      <c r="N3103" s="10">
        <v>1235</v>
      </c>
      <c r="O3103" s="10">
        <v>1592</v>
      </c>
      <c r="P3103" s="10">
        <v>1962</v>
      </c>
      <c r="Q3103" t="str">
        <f>VLOOKUP(I3103,'CoC Range'!A$2:B$4899,2,FALSE())</f>
        <v>WI-502</v>
      </c>
      <c r="R3103">
        <f>IF(VLOOKUP(Q3103,'CoC Range'!B$2:C$4899,2,FALSE())="",1,0.5)</f>
        <v>1</v>
      </c>
    </row>
    <row r="3104" spans="1:18" ht="14.25" customHeight="1" x14ac:dyDescent="0.35">
      <c r="A3104" t="s">
        <v>16739</v>
      </c>
      <c r="B3104" t="s">
        <v>16740</v>
      </c>
      <c r="C3104" t="s">
        <v>16883</v>
      </c>
      <c r="D3104" t="s">
        <v>4531</v>
      </c>
      <c r="F3104">
        <v>0</v>
      </c>
      <c r="G3104" t="s">
        <v>16884</v>
      </c>
      <c r="H3104" t="s">
        <v>16885</v>
      </c>
      <c r="I3104">
        <v>55103</v>
      </c>
      <c r="J3104">
        <v>17256</v>
      </c>
      <c r="K3104">
        <v>17256</v>
      </c>
      <c r="L3104" s="10">
        <v>671</v>
      </c>
      <c r="M3104" s="10">
        <v>815</v>
      </c>
      <c r="N3104" s="10">
        <v>973</v>
      </c>
      <c r="O3104" s="10">
        <v>1167</v>
      </c>
      <c r="P3104" s="10">
        <v>1461</v>
      </c>
      <c r="Q3104" t="str">
        <f>VLOOKUP(I3104,'CoC Range'!A$2:B$4899,2,FALSE())</f>
        <v>WI-500</v>
      </c>
      <c r="R3104">
        <f>IF(VLOOKUP(Q3104,'CoC Range'!B$2:C$4899,2,FALSE())="",1,0.5)</f>
        <v>0.5</v>
      </c>
    </row>
    <row r="3105" spans="1:18" ht="14.25" customHeight="1" x14ac:dyDescent="0.35">
      <c r="A3105" t="s">
        <v>16739</v>
      </c>
      <c r="B3105" t="s">
        <v>16740</v>
      </c>
      <c r="C3105" t="s">
        <v>16886</v>
      </c>
      <c r="D3105" t="s">
        <v>5668</v>
      </c>
      <c r="F3105">
        <v>1</v>
      </c>
      <c r="G3105" t="s">
        <v>16887</v>
      </c>
      <c r="H3105" t="s">
        <v>16888</v>
      </c>
      <c r="I3105">
        <v>55105</v>
      </c>
      <c r="J3105">
        <v>163817</v>
      </c>
      <c r="K3105">
        <v>163817</v>
      </c>
      <c r="L3105" s="10">
        <v>900</v>
      </c>
      <c r="M3105" s="10">
        <v>955</v>
      </c>
      <c r="N3105" s="10">
        <v>1246</v>
      </c>
      <c r="O3105" s="10">
        <v>1596</v>
      </c>
      <c r="P3105" s="10">
        <v>1650</v>
      </c>
      <c r="Q3105" t="str">
        <f>VLOOKUP(I3105,'CoC Range'!A$2:B$4899,2,FALSE())</f>
        <v>WI-500</v>
      </c>
      <c r="R3105">
        <f>IF(VLOOKUP(Q3105,'CoC Range'!B$2:C$4899,2,FALSE())="",1,0.5)</f>
        <v>0.5</v>
      </c>
    </row>
    <row r="3106" spans="1:18" ht="14.25" customHeight="1" x14ac:dyDescent="0.35">
      <c r="A3106" t="s">
        <v>16739</v>
      </c>
      <c r="B3106" t="s">
        <v>16740</v>
      </c>
      <c r="C3106" t="s">
        <v>16889</v>
      </c>
      <c r="D3106" t="s">
        <v>7702</v>
      </c>
      <c r="F3106">
        <v>0</v>
      </c>
      <c r="G3106" t="s">
        <v>16890</v>
      </c>
      <c r="H3106" t="s">
        <v>16891</v>
      </c>
      <c r="I3106">
        <v>55107</v>
      </c>
      <c r="J3106">
        <v>14179</v>
      </c>
      <c r="K3106">
        <v>14179</v>
      </c>
      <c r="L3106" s="10">
        <v>737</v>
      </c>
      <c r="M3106" s="10">
        <v>742</v>
      </c>
      <c r="N3106" s="10">
        <v>973</v>
      </c>
      <c r="O3106" s="10">
        <v>1196</v>
      </c>
      <c r="P3106" s="10">
        <v>1288</v>
      </c>
      <c r="Q3106" t="str">
        <f>VLOOKUP(I3106,'CoC Range'!A$2:B$4899,2,FALSE())</f>
        <v>WI-500</v>
      </c>
      <c r="R3106">
        <f>IF(VLOOKUP(Q3106,'CoC Range'!B$2:C$4899,2,FALSE())="",1,0.5)</f>
        <v>0.5</v>
      </c>
    </row>
    <row r="3107" spans="1:18" ht="14.25" customHeight="1" x14ac:dyDescent="0.35">
      <c r="A3107" t="s">
        <v>16739</v>
      </c>
      <c r="B3107" t="s">
        <v>16740</v>
      </c>
      <c r="C3107" t="s">
        <v>12127</v>
      </c>
      <c r="D3107" t="s">
        <v>8291</v>
      </c>
      <c r="F3107">
        <v>1</v>
      </c>
      <c r="G3107" t="s">
        <v>12128</v>
      </c>
      <c r="H3107" t="s">
        <v>16892</v>
      </c>
      <c r="I3107">
        <v>55109</v>
      </c>
      <c r="J3107">
        <v>93752</v>
      </c>
      <c r="K3107">
        <v>93752</v>
      </c>
      <c r="L3107" s="10">
        <v>1242</v>
      </c>
      <c r="M3107" s="10">
        <v>1405</v>
      </c>
      <c r="N3107" s="10">
        <v>1709</v>
      </c>
      <c r="O3107" s="10">
        <v>2262</v>
      </c>
      <c r="P3107" s="10">
        <v>2531</v>
      </c>
      <c r="Q3107" t="str">
        <f>VLOOKUP(I3107,'CoC Range'!A$2:B$4899,2,FALSE())</f>
        <v>WI-500</v>
      </c>
      <c r="R3107">
        <f>IF(VLOOKUP(Q3107,'CoC Range'!B$2:C$4899,2,FALSE())="",1,0.5)</f>
        <v>0.5</v>
      </c>
    </row>
    <row r="3108" spans="1:18" ht="14.25" customHeight="1" x14ac:dyDescent="0.35">
      <c r="A3108" t="s">
        <v>16739</v>
      </c>
      <c r="B3108" t="s">
        <v>16740</v>
      </c>
      <c r="C3108" t="s">
        <v>16893</v>
      </c>
      <c r="D3108" t="s">
        <v>8293</v>
      </c>
      <c r="F3108">
        <v>0</v>
      </c>
      <c r="G3108" t="s">
        <v>16894</v>
      </c>
      <c r="H3108" t="s">
        <v>16895</v>
      </c>
      <c r="I3108">
        <v>55111</v>
      </c>
      <c r="J3108">
        <v>65664</v>
      </c>
      <c r="K3108">
        <v>65664</v>
      </c>
      <c r="L3108" s="10">
        <v>807</v>
      </c>
      <c r="M3108" s="10">
        <v>951</v>
      </c>
      <c r="N3108" s="10">
        <v>1111</v>
      </c>
      <c r="O3108" s="10">
        <v>1404</v>
      </c>
      <c r="P3108" s="10">
        <v>1482</v>
      </c>
      <c r="Q3108" t="str">
        <f>VLOOKUP(I3108,'CoC Range'!A$2:B$4899,2,FALSE())</f>
        <v>WI-500</v>
      </c>
      <c r="R3108">
        <f>IF(VLOOKUP(Q3108,'CoC Range'!B$2:C$4899,2,FALSE())="",1,0.5)</f>
        <v>0.5</v>
      </c>
    </row>
    <row r="3109" spans="1:18" ht="14.25" customHeight="1" x14ac:dyDescent="0.35">
      <c r="A3109" t="s">
        <v>16739</v>
      </c>
      <c r="B3109" t="s">
        <v>16740</v>
      </c>
      <c r="C3109" t="s">
        <v>16896</v>
      </c>
      <c r="D3109" t="s">
        <v>8295</v>
      </c>
      <c r="F3109">
        <v>0</v>
      </c>
      <c r="G3109" t="s">
        <v>16897</v>
      </c>
      <c r="H3109" t="s">
        <v>16898</v>
      </c>
      <c r="I3109">
        <v>55113</v>
      </c>
      <c r="J3109">
        <v>18057</v>
      </c>
      <c r="K3109">
        <v>18057</v>
      </c>
      <c r="L3109" s="10">
        <v>771</v>
      </c>
      <c r="M3109" s="10">
        <v>801</v>
      </c>
      <c r="N3109" s="10">
        <v>1051</v>
      </c>
      <c r="O3109" s="10">
        <v>1260</v>
      </c>
      <c r="P3109" s="10">
        <v>1392</v>
      </c>
      <c r="Q3109" t="str">
        <f>VLOOKUP(I3109,'CoC Range'!A$2:B$4899,2,FALSE())</f>
        <v>WI-500</v>
      </c>
      <c r="R3109">
        <f>IF(VLOOKUP(Q3109,'CoC Range'!B$2:C$4899,2,FALSE())="",1,0.5)</f>
        <v>0.5</v>
      </c>
    </row>
    <row r="3110" spans="1:18" ht="14.25" customHeight="1" x14ac:dyDescent="0.35">
      <c r="A3110" t="s">
        <v>16739</v>
      </c>
      <c r="B3110" t="s">
        <v>16740</v>
      </c>
      <c r="C3110" t="s">
        <v>16899</v>
      </c>
      <c r="D3110" t="s">
        <v>8297</v>
      </c>
      <c r="F3110">
        <v>0</v>
      </c>
      <c r="G3110" t="s">
        <v>16900</v>
      </c>
      <c r="H3110" t="s">
        <v>16901</v>
      </c>
      <c r="I3110">
        <v>55115</v>
      </c>
      <c r="J3110">
        <v>40848</v>
      </c>
      <c r="K3110">
        <v>40848</v>
      </c>
      <c r="L3110" s="10">
        <v>692</v>
      </c>
      <c r="M3110" s="10">
        <v>814</v>
      </c>
      <c r="N3110" s="10">
        <v>973</v>
      </c>
      <c r="O3110" s="10">
        <v>1245</v>
      </c>
      <c r="P3110" s="10">
        <v>1288</v>
      </c>
      <c r="Q3110" t="str">
        <f>VLOOKUP(I3110,'CoC Range'!A$2:B$4899,2,FALSE())</f>
        <v>WI-500</v>
      </c>
      <c r="R3110">
        <f>IF(VLOOKUP(Q3110,'CoC Range'!B$2:C$4899,2,FALSE())="",1,0.5)</f>
        <v>0.5</v>
      </c>
    </row>
    <row r="3111" spans="1:18" ht="14.25" customHeight="1" x14ac:dyDescent="0.35">
      <c r="A3111" t="s">
        <v>16739</v>
      </c>
      <c r="B3111" t="s">
        <v>16740</v>
      </c>
      <c r="C3111" t="s">
        <v>16902</v>
      </c>
      <c r="D3111" t="s">
        <v>8299</v>
      </c>
      <c r="F3111">
        <v>1</v>
      </c>
      <c r="G3111" t="s">
        <v>16903</v>
      </c>
      <c r="H3111" t="s">
        <v>16904</v>
      </c>
      <c r="I3111">
        <v>55117</v>
      </c>
      <c r="J3111">
        <v>117741</v>
      </c>
      <c r="K3111">
        <v>117741</v>
      </c>
      <c r="L3111" s="10">
        <v>769</v>
      </c>
      <c r="M3111" s="10">
        <v>888</v>
      </c>
      <c r="N3111" s="10">
        <v>1116</v>
      </c>
      <c r="O3111" s="10">
        <v>1351</v>
      </c>
      <c r="P3111" s="10">
        <v>1527</v>
      </c>
      <c r="Q3111" t="str">
        <f>VLOOKUP(I3111,'CoC Range'!A$2:B$4899,2,FALSE())</f>
        <v>WI-500</v>
      </c>
      <c r="R3111">
        <f>IF(VLOOKUP(Q3111,'CoC Range'!B$2:C$4899,2,FALSE())="",1,0.5)</f>
        <v>0.5</v>
      </c>
    </row>
    <row r="3112" spans="1:18" ht="14.25" customHeight="1" x14ac:dyDescent="0.35">
      <c r="A3112" t="s">
        <v>16739</v>
      </c>
      <c r="B3112" t="s">
        <v>16740</v>
      </c>
      <c r="C3112" t="s">
        <v>16905</v>
      </c>
      <c r="D3112" t="s">
        <v>4048</v>
      </c>
      <c r="F3112">
        <v>0</v>
      </c>
      <c r="G3112" t="s">
        <v>16906</v>
      </c>
      <c r="H3112" t="s">
        <v>16907</v>
      </c>
      <c r="I3112">
        <v>55119</v>
      </c>
      <c r="J3112">
        <v>19979</v>
      </c>
      <c r="K3112">
        <v>19979</v>
      </c>
      <c r="L3112" s="10">
        <v>691</v>
      </c>
      <c r="M3112" s="10">
        <v>778</v>
      </c>
      <c r="N3112" s="10">
        <v>973</v>
      </c>
      <c r="O3112" s="10">
        <v>1245</v>
      </c>
      <c r="P3112" s="10">
        <v>1570</v>
      </c>
      <c r="Q3112" t="str">
        <f>VLOOKUP(I3112,'CoC Range'!A$2:B$4899,2,FALSE())</f>
        <v>WI-500</v>
      </c>
      <c r="R3112">
        <f>IF(VLOOKUP(Q3112,'CoC Range'!B$2:C$4899,2,FALSE())="",1,0.5)</f>
        <v>0.5</v>
      </c>
    </row>
    <row r="3113" spans="1:18" ht="14.25" customHeight="1" x14ac:dyDescent="0.35">
      <c r="A3113" t="s">
        <v>16739</v>
      </c>
      <c r="B3113" t="s">
        <v>16740</v>
      </c>
      <c r="C3113" t="s">
        <v>16908</v>
      </c>
      <c r="D3113" t="s">
        <v>8302</v>
      </c>
      <c r="F3113">
        <v>0</v>
      </c>
      <c r="G3113" t="s">
        <v>16909</v>
      </c>
      <c r="H3113" t="s">
        <v>16910</v>
      </c>
      <c r="I3113">
        <v>55121</v>
      </c>
      <c r="J3113">
        <v>30679</v>
      </c>
      <c r="K3113">
        <v>30679</v>
      </c>
      <c r="L3113" s="10">
        <v>748</v>
      </c>
      <c r="M3113" s="10">
        <v>753</v>
      </c>
      <c r="N3113" s="10">
        <v>988</v>
      </c>
      <c r="O3113" s="10">
        <v>1303</v>
      </c>
      <c r="P3113" s="10">
        <v>1308</v>
      </c>
      <c r="Q3113" t="str">
        <f>VLOOKUP(I3113,'CoC Range'!A$2:B$4899,2,FALSE())</f>
        <v>WI-500</v>
      </c>
      <c r="R3113">
        <f>IF(VLOOKUP(Q3113,'CoC Range'!B$2:C$4899,2,FALSE())="",1,0.5)</f>
        <v>0.5</v>
      </c>
    </row>
    <row r="3114" spans="1:18" ht="14.25" customHeight="1" x14ac:dyDescent="0.35">
      <c r="A3114" t="s">
        <v>16739</v>
      </c>
      <c r="B3114" t="s">
        <v>16740</v>
      </c>
      <c r="C3114" t="s">
        <v>16911</v>
      </c>
      <c r="D3114" t="s">
        <v>5969</v>
      </c>
      <c r="F3114">
        <v>1</v>
      </c>
      <c r="G3114" t="s">
        <v>16912</v>
      </c>
      <c r="H3114" t="s">
        <v>16913</v>
      </c>
      <c r="I3114">
        <v>55123</v>
      </c>
      <c r="J3114">
        <v>30811</v>
      </c>
      <c r="K3114">
        <v>30811</v>
      </c>
      <c r="L3114" s="10">
        <v>671</v>
      </c>
      <c r="M3114" s="10">
        <v>760</v>
      </c>
      <c r="N3114" s="10">
        <v>973</v>
      </c>
      <c r="O3114" s="10">
        <v>1221</v>
      </c>
      <c r="P3114" s="10">
        <v>1485</v>
      </c>
      <c r="Q3114" t="str">
        <f>VLOOKUP(I3114,'CoC Range'!A$2:B$4899,2,FALSE())</f>
        <v>WI-500</v>
      </c>
      <c r="R3114">
        <f>IF(VLOOKUP(Q3114,'CoC Range'!B$2:C$4899,2,FALSE())="",1,0.5)</f>
        <v>0.5</v>
      </c>
    </row>
    <row r="3115" spans="1:18" ht="14.25" customHeight="1" x14ac:dyDescent="0.35">
      <c r="A3115" t="s">
        <v>16739</v>
      </c>
      <c r="B3115" t="s">
        <v>16740</v>
      </c>
      <c r="C3115" t="s">
        <v>16914</v>
      </c>
      <c r="D3115" t="s">
        <v>8305</v>
      </c>
      <c r="F3115">
        <v>0</v>
      </c>
      <c r="G3115" t="s">
        <v>16915</v>
      </c>
      <c r="H3115" t="s">
        <v>16916</v>
      </c>
      <c r="I3115">
        <v>55125</v>
      </c>
      <c r="J3115">
        <v>23146</v>
      </c>
      <c r="K3115">
        <v>23146</v>
      </c>
      <c r="L3115" s="10">
        <v>775</v>
      </c>
      <c r="M3115" s="10">
        <v>780</v>
      </c>
      <c r="N3115" s="10">
        <v>973</v>
      </c>
      <c r="O3115" s="10">
        <v>1167</v>
      </c>
      <c r="P3115" s="10">
        <v>1288</v>
      </c>
      <c r="Q3115" t="str">
        <f>VLOOKUP(I3115,'CoC Range'!A$2:B$4899,2,FALSE())</f>
        <v>WI-500</v>
      </c>
      <c r="R3115">
        <f>IF(VLOOKUP(Q3115,'CoC Range'!B$2:C$4899,2,FALSE())="",1,0.5)</f>
        <v>0.5</v>
      </c>
    </row>
    <row r="3116" spans="1:18" ht="14.25" customHeight="1" x14ac:dyDescent="0.35">
      <c r="A3116" t="s">
        <v>16739</v>
      </c>
      <c r="B3116" t="s">
        <v>16740</v>
      </c>
      <c r="C3116" t="s">
        <v>16917</v>
      </c>
      <c r="D3116" t="s">
        <v>7252</v>
      </c>
      <c r="F3116">
        <v>0</v>
      </c>
      <c r="G3116" t="s">
        <v>16918</v>
      </c>
      <c r="H3116" t="s">
        <v>16919</v>
      </c>
      <c r="I3116">
        <v>55127</v>
      </c>
      <c r="J3116">
        <v>105127</v>
      </c>
      <c r="K3116">
        <v>105127</v>
      </c>
      <c r="L3116" s="10">
        <v>831</v>
      </c>
      <c r="M3116" s="10">
        <v>919</v>
      </c>
      <c r="N3116" s="10">
        <v>1206</v>
      </c>
      <c r="O3116" s="10">
        <v>1517</v>
      </c>
      <c r="P3116" s="10">
        <v>1956</v>
      </c>
      <c r="Q3116" t="str">
        <f>VLOOKUP(I3116,'CoC Range'!A$2:B$4899,2,FALSE())</f>
        <v>WI-500</v>
      </c>
      <c r="R3116">
        <f>IF(VLOOKUP(Q3116,'CoC Range'!B$2:C$4899,2,FALSE())="",1,0.5)</f>
        <v>0.5</v>
      </c>
    </row>
    <row r="3117" spans="1:18" ht="14.25" customHeight="1" x14ac:dyDescent="0.35">
      <c r="A3117" t="s">
        <v>16739</v>
      </c>
      <c r="B3117" t="s">
        <v>16740</v>
      </c>
      <c r="C3117" t="s">
        <v>16920</v>
      </c>
      <c r="D3117" t="s">
        <v>8308</v>
      </c>
      <c r="F3117">
        <v>0</v>
      </c>
      <c r="G3117" t="s">
        <v>16921</v>
      </c>
      <c r="H3117" t="s">
        <v>16922</v>
      </c>
      <c r="I3117">
        <v>55129</v>
      </c>
      <c r="J3117">
        <v>16685</v>
      </c>
      <c r="K3117">
        <v>16685</v>
      </c>
      <c r="L3117" s="10">
        <v>672</v>
      </c>
      <c r="M3117" s="10">
        <v>743</v>
      </c>
      <c r="N3117" s="10">
        <v>975</v>
      </c>
      <c r="O3117" s="10">
        <v>1169</v>
      </c>
      <c r="P3117" s="10">
        <v>1291</v>
      </c>
      <c r="Q3117" t="str">
        <f>VLOOKUP(I3117,'CoC Range'!A$2:B$4899,2,FALSE())</f>
        <v>WI-500</v>
      </c>
      <c r="R3117">
        <f>IF(VLOOKUP(Q3117,'CoC Range'!B$2:C$4899,2,FALSE())="",1,0.5)</f>
        <v>0.5</v>
      </c>
    </row>
    <row r="3118" spans="1:18" ht="14.25" customHeight="1" x14ac:dyDescent="0.35">
      <c r="A3118" t="s">
        <v>16739</v>
      </c>
      <c r="B3118" t="s">
        <v>16740</v>
      </c>
      <c r="C3118" t="s">
        <v>16853</v>
      </c>
      <c r="D3118" t="s">
        <v>3455</v>
      </c>
      <c r="F3118">
        <v>1</v>
      </c>
      <c r="G3118" t="s">
        <v>16854</v>
      </c>
      <c r="H3118" t="s">
        <v>16923</v>
      </c>
      <c r="I3118">
        <v>55131</v>
      </c>
      <c r="J3118">
        <v>136842</v>
      </c>
      <c r="K3118">
        <v>136842</v>
      </c>
      <c r="L3118" s="10">
        <v>1027</v>
      </c>
      <c r="M3118" s="10">
        <v>1119</v>
      </c>
      <c r="N3118" s="10">
        <v>1338</v>
      </c>
      <c r="O3118" s="10">
        <v>1648</v>
      </c>
      <c r="P3118" s="10">
        <v>1784</v>
      </c>
      <c r="Q3118" t="str">
        <f>VLOOKUP(I3118,'CoC Range'!A$2:B$4899,2,FALSE())</f>
        <v>WI-500</v>
      </c>
      <c r="R3118">
        <f>IF(VLOOKUP(Q3118,'CoC Range'!B$2:C$4899,2,FALSE())="",1,0.5)</f>
        <v>0.5</v>
      </c>
    </row>
    <row r="3119" spans="1:18" ht="14.25" customHeight="1" x14ac:dyDescent="0.35">
      <c r="A3119" t="s">
        <v>16739</v>
      </c>
      <c r="B3119" t="s">
        <v>16740</v>
      </c>
      <c r="C3119" t="s">
        <v>16853</v>
      </c>
      <c r="D3119" t="s">
        <v>8311</v>
      </c>
      <c r="F3119">
        <v>1</v>
      </c>
      <c r="G3119" t="s">
        <v>16854</v>
      </c>
      <c r="H3119" t="s">
        <v>16924</v>
      </c>
      <c r="I3119">
        <v>55133</v>
      </c>
      <c r="J3119">
        <v>407290</v>
      </c>
      <c r="K3119">
        <v>407290</v>
      </c>
      <c r="L3119" s="10">
        <v>1027</v>
      </c>
      <c r="M3119" s="10">
        <v>1119</v>
      </c>
      <c r="N3119" s="10">
        <v>1338</v>
      </c>
      <c r="O3119" s="10">
        <v>1648</v>
      </c>
      <c r="P3119" s="10">
        <v>1784</v>
      </c>
      <c r="Q3119" t="str">
        <f>VLOOKUP(I3119,'CoC Range'!A$2:B$4899,2,FALSE())</f>
        <v>WI-500</v>
      </c>
      <c r="R3119">
        <f>IF(VLOOKUP(Q3119,'CoC Range'!B$2:C$4899,2,FALSE())="",1,0.5)</f>
        <v>0.5</v>
      </c>
    </row>
    <row r="3120" spans="1:18" ht="14.25" customHeight="1" x14ac:dyDescent="0.35">
      <c r="A3120" t="s">
        <v>16739</v>
      </c>
      <c r="B3120" t="s">
        <v>16740</v>
      </c>
      <c r="C3120" t="s">
        <v>16925</v>
      </c>
      <c r="D3120" t="s">
        <v>8313</v>
      </c>
      <c r="F3120">
        <v>0</v>
      </c>
      <c r="G3120" t="s">
        <v>16926</v>
      </c>
      <c r="H3120" t="s">
        <v>16927</v>
      </c>
      <c r="I3120">
        <v>55135</v>
      </c>
      <c r="J3120">
        <v>51822</v>
      </c>
      <c r="K3120">
        <v>51822</v>
      </c>
      <c r="L3120" s="10">
        <v>764</v>
      </c>
      <c r="M3120" s="10">
        <v>779</v>
      </c>
      <c r="N3120" s="10">
        <v>973</v>
      </c>
      <c r="O3120" s="10">
        <v>1283</v>
      </c>
      <c r="P3120" s="10">
        <v>1288</v>
      </c>
      <c r="Q3120" t="str">
        <f>VLOOKUP(I3120,'CoC Range'!A$2:B$4899,2,FALSE())</f>
        <v>WI-500</v>
      </c>
      <c r="R3120">
        <f>IF(VLOOKUP(Q3120,'CoC Range'!B$2:C$4899,2,FALSE())="",1,0.5)</f>
        <v>0.5</v>
      </c>
    </row>
    <row r="3121" spans="1:18" ht="14.25" customHeight="1" x14ac:dyDescent="0.35">
      <c r="A3121" t="s">
        <v>16739</v>
      </c>
      <c r="B3121" t="s">
        <v>16740</v>
      </c>
      <c r="C3121" t="s">
        <v>16928</v>
      </c>
      <c r="D3121" t="s">
        <v>8315</v>
      </c>
      <c r="F3121">
        <v>0</v>
      </c>
      <c r="G3121" t="s">
        <v>16929</v>
      </c>
      <c r="H3121" t="s">
        <v>16930</v>
      </c>
      <c r="I3121">
        <v>55137</v>
      </c>
      <c r="J3121">
        <v>24672</v>
      </c>
      <c r="K3121">
        <v>24672</v>
      </c>
      <c r="L3121" s="10">
        <v>691</v>
      </c>
      <c r="M3121" s="10">
        <v>742</v>
      </c>
      <c r="N3121" s="10">
        <v>973</v>
      </c>
      <c r="O3121" s="10">
        <v>1291</v>
      </c>
      <c r="P3121" s="10">
        <v>1493</v>
      </c>
      <c r="Q3121" t="str">
        <f>VLOOKUP(I3121,'CoC Range'!A$2:B$4899,2,FALSE())</f>
        <v>WI-500</v>
      </c>
      <c r="R3121">
        <f>IF(VLOOKUP(Q3121,'CoC Range'!B$2:C$4899,2,FALSE())="",1,0.5)</f>
        <v>0.5</v>
      </c>
    </row>
    <row r="3122" spans="1:18" ht="14.25" customHeight="1" x14ac:dyDescent="0.35">
      <c r="A3122" t="s">
        <v>16739</v>
      </c>
      <c r="B3122" t="s">
        <v>16740</v>
      </c>
      <c r="C3122" t="s">
        <v>16931</v>
      </c>
      <c r="D3122" t="s">
        <v>4564</v>
      </c>
      <c r="F3122">
        <v>1</v>
      </c>
      <c r="G3122" t="s">
        <v>16932</v>
      </c>
      <c r="H3122" t="s">
        <v>16933</v>
      </c>
      <c r="I3122">
        <v>55139</v>
      </c>
      <c r="J3122">
        <v>171197</v>
      </c>
      <c r="K3122">
        <v>171197</v>
      </c>
      <c r="L3122" s="10">
        <v>875</v>
      </c>
      <c r="M3122" s="10">
        <v>889</v>
      </c>
      <c r="N3122" s="10">
        <v>1149</v>
      </c>
      <c r="O3122" s="10">
        <v>1543</v>
      </c>
      <c r="P3122" s="10">
        <v>1651</v>
      </c>
      <c r="Q3122" t="str">
        <f>VLOOKUP(I3122,'CoC Range'!A$2:B$4899,2,FALSE())</f>
        <v>WI-500</v>
      </c>
      <c r="R3122">
        <f>IF(VLOOKUP(Q3122,'CoC Range'!B$2:C$4899,2,FALSE())="",1,0.5)</f>
        <v>0.5</v>
      </c>
    </row>
    <row r="3123" spans="1:18" ht="14.25" customHeight="1" x14ac:dyDescent="0.35">
      <c r="A3123" t="s">
        <v>16739</v>
      </c>
      <c r="B3123" t="s">
        <v>16740</v>
      </c>
      <c r="C3123" t="s">
        <v>16934</v>
      </c>
      <c r="D3123" t="s">
        <v>6799</v>
      </c>
      <c r="F3123">
        <v>0</v>
      </c>
      <c r="G3123" t="s">
        <v>16935</v>
      </c>
      <c r="H3123" t="s">
        <v>16936</v>
      </c>
      <c r="I3123">
        <v>55141</v>
      </c>
      <c r="J3123">
        <v>74138</v>
      </c>
      <c r="K3123">
        <v>74138</v>
      </c>
      <c r="L3123" s="10">
        <v>691</v>
      </c>
      <c r="M3123" s="10">
        <v>742</v>
      </c>
      <c r="N3123" s="10">
        <v>973</v>
      </c>
      <c r="O3123" s="10">
        <v>1220</v>
      </c>
      <c r="P3123" s="10">
        <v>1288</v>
      </c>
      <c r="Q3123" t="str">
        <f>VLOOKUP(I3123,'CoC Range'!A$2:B$4899,2,FALSE())</f>
        <v>WI-500</v>
      </c>
      <c r="R3123">
        <f>IF(VLOOKUP(Q3123,'CoC Range'!B$2:C$4899,2,FALSE())="",1,0.5)</f>
        <v>0.5</v>
      </c>
    </row>
    <row r="3124" spans="1:18" ht="14.25" customHeight="1" x14ac:dyDescent="0.35">
      <c r="A3124" t="s">
        <v>16937</v>
      </c>
      <c r="B3124" t="s">
        <v>16938</v>
      </c>
      <c r="C3124" t="s">
        <v>16939</v>
      </c>
      <c r="D3124" t="s">
        <v>6338</v>
      </c>
      <c r="F3124">
        <v>0</v>
      </c>
      <c r="G3124" t="s">
        <v>16940</v>
      </c>
      <c r="H3124" t="s">
        <v>16941</v>
      </c>
      <c r="I3124">
        <v>56001</v>
      </c>
      <c r="J3124">
        <v>37525</v>
      </c>
      <c r="K3124">
        <v>37525</v>
      </c>
      <c r="L3124" s="10">
        <v>709</v>
      </c>
      <c r="M3124" s="10">
        <v>786</v>
      </c>
      <c r="N3124" s="10">
        <v>963</v>
      </c>
      <c r="O3124" s="10">
        <v>1339</v>
      </c>
      <c r="P3124" s="10">
        <v>1615</v>
      </c>
      <c r="Q3124" t="str">
        <f>VLOOKUP(I3124,'CoC Range'!A$2:B$4899,2,FALSE())</f>
        <v>WY-500</v>
      </c>
      <c r="R3124">
        <f>IF(VLOOKUP(Q3124,'CoC Range'!B$2:C$4899,2,FALSE())="",1,0.5)</f>
        <v>0.5</v>
      </c>
    </row>
    <row r="3125" spans="1:18" ht="14.25" customHeight="1" x14ac:dyDescent="0.35">
      <c r="A3125" t="s">
        <v>16937</v>
      </c>
      <c r="B3125" t="s">
        <v>16938</v>
      </c>
      <c r="C3125" t="s">
        <v>16942</v>
      </c>
      <c r="D3125" t="s">
        <v>5981</v>
      </c>
      <c r="F3125">
        <v>0</v>
      </c>
      <c r="G3125" t="s">
        <v>16943</v>
      </c>
      <c r="H3125" t="s">
        <v>16944</v>
      </c>
      <c r="I3125">
        <v>56003</v>
      </c>
      <c r="J3125">
        <v>11690</v>
      </c>
      <c r="K3125">
        <v>11690</v>
      </c>
      <c r="L3125" s="10">
        <v>761</v>
      </c>
      <c r="M3125" s="10">
        <v>871</v>
      </c>
      <c r="N3125" s="10">
        <v>963</v>
      </c>
      <c r="O3125" s="10">
        <v>1189</v>
      </c>
      <c r="P3125" s="10">
        <v>1515</v>
      </c>
      <c r="Q3125" t="str">
        <f>VLOOKUP(I3125,'CoC Range'!A$2:B$4899,2,FALSE())</f>
        <v>WY-500</v>
      </c>
      <c r="R3125">
        <f>IF(VLOOKUP(Q3125,'CoC Range'!B$2:C$4899,2,FALSE())="",1,0.5)</f>
        <v>0.5</v>
      </c>
    </row>
    <row r="3126" spans="1:18" ht="14.25" customHeight="1" x14ac:dyDescent="0.35">
      <c r="A3126" t="s">
        <v>16937</v>
      </c>
      <c r="B3126" t="s">
        <v>16938</v>
      </c>
      <c r="C3126" t="s">
        <v>16945</v>
      </c>
      <c r="D3126" t="s">
        <v>5047</v>
      </c>
      <c r="F3126">
        <v>0</v>
      </c>
      <c r="G3126" t="s">
        <v>16946</v>
      </c>
      <c r="H3126" t="s">
        <v>16947</v>
      </c>
      <c r="I3126">
        <v>56005</v>
      </c>
      <c r="J3126">
        <v>46857</v>
      </c>
      <c r="K3126">
        <v>46857</v>
      </c>
      <c r="L3126" s="10">
        <v>806</v>
      </c>
      <c r="M3126" s="10">
        <v>896</v>
      </c>
      <c r="N3126" s="10">
        <v>1019</v>
      </c>
      <c r="O3126" s="10">
        <v>1344</v>
      </c>
      <c r="P3126" s="10">
        <v>1709</v>
      </c>
      <c r="Q3126" t="str">
        <f>VLOOKUP(I3126,'CoC Range'!A$2:B$4899,2,FALSE())</f>
        <v>WY-500</v>
      </c>
      <c r="R3126">
        <f>IF(VLOOKUP(Q3126,'CoC Range'!B$2:C$4899,2,FALSE())="",1,0.5)</f>
        <v>0.5</v>
      </c>
    </row>
    <row r="3127" spans="1:18" ht="14.25" customHeight="1" x14ac:dyDescent="0.35">
      <c r="A3127" t="s">
        <v>16937</v>
      </c>
      <c r="B3127" t="s">
        <v>16938</v>
      </c>
      <c r="C3127" t="s">
        <v>16948</v>
      </c>
      <c r="D3127" t="s">
        <v>5986</v>
      </c>
      <c r="F3127">
        <v>0</v>
      </c>
      <c r="G3127" t="s">
        <v>16949</v>
      </c>
      <c r="H3127" t="s">
        <v>16950</v>
      </c>
      <c r="I3127">
        <v>56007</v>
      </c>
      <c r="J3127">
        <v>14609</v>
      </c>
      <c r="K3127">
        <v>14609</v>
      </c>
      <c r="L3127" s="10">
        <v>775</v>
      </c>
      <c r="M3127" s="10">
        <v>854</v>
      </c>
      <c r="N3127" s="10">
        <v>980</v>
      </c>
      <c r="O3127" s="10">
        <v>1293</v>
      </c>
      <c r="P3127" s="10">
        <v>1454</v>
      </c>
      <c r="Q3127" t="str">
        <f>VLOOKUP(I3127,'CoC Range'!A$2:B$4899,2,FALSE())</f>
        <v>WY-500</v>
      </c>
      <c r="R3127">
        <f>IF(VLOOKUP(Q3127,'CoC Range'!B$2:C$4899,2,FALSE())="",1,0.5)</f>
        <v>0.5</v>
      </c>
    </row>
    <row r="3128" spans="1:18" ht="14.25" customHeight="1" x14ac:dyDescent="0.35">
      <c r="A3128" t="s">
        <v>16937</v>
      </c>
      <c r="B3128" t="s">
        <v>16938</v>
      </c>
      <c r="C3128" t="s">
        <v>16951</v>
      </c>
      <c r="D3128" t="s">
        <v>8323</v>
      </c>
      <c r="F3128">
        <v>0</v>
      </c>
      <c r="G3128" t="s">
        <v>16952</v>
      </c>
      <c r="H3128" t="s">
        <v>16953</v>
      </c>
      <c r="I3128">
        <v>56009</v>
      </c>
      <c r="J3128">
        <v>13729</v>
      </c>
      <c r="K3128">
        <v>13729</v>
      </c>
      <c r="L3128" s="10">
        <v>777</v>
      </c>
      <c r="M3128" s="10">
        <v>782</v>
      </c>
      <c r="N3128" s="10">
        <v>1026</v>
      </c>
      <c r="O3128" s="10">
        <v>1412</v>
      </c>
      <c r="P3128" s="10">
        <v>1695</v>
      </c>
      <c r="Q3128" t="str">
        <f>VLOOKUP(I3128,'CoC Range'!A$2:B$4899,2,FALSE())</f>
        <v>WY-500</v>
      </c>
      <c r="R3128">
        <f>IF(VLOOKUP(Q3128,'CoC Range'!B$2:C$4899,2,FALSE())="",1,0.5)</f>
        <v>0.5</v>
      </c>
    </row>
    <row r="3129" spans="1:18" ht="14.25" customHeight="1" x14ac:dyDescent="0.35">
      <c r="A3129" t="s">
        <v>16937</v>
      </c>
      <c r="B3129" t="s">
        <v>16938</v>
      </c>
      <c r="C3129" t="s">
        <v>16954</v>
      </c>
      <c r="D3129" t="s">
        <v>6930</v>
      </c>
      <c r="F3129">
        <v>0</v>
      </c>
      <c r="G3129" t="s">
        <v>16955</v>
      </c>
      <c r="H3129" t="s">
        <v>16956</v>
      </c>
      <c r="I3129">
        <v>56011</v>
      </c>
      <c r="J3129">
        <v>7258</v>
      </c>
      <c r="K3129">
        <v>7258</v>
      </c>
      <c r="L3129" s="10">
        <v>734</v>
      </c>
      <c r="M3129" s="10">
        <v>739</v>
      </c>
      <c r="N3129" s="10">
        <v>963</v>
      </c>
      <c r="O3129" s="10">
        <v>1227</v>
      </c>
      <c r="P3129" s="10">
        <v>1590</v>
      </c>
      <c r="Q3129" t="str">
        <f>VLOOKUP(I3129,'CoC Range'!A$2:B$4899,2,FALSE())</f>
        <v>WY-500</v>
      </c>
      <c r="R3129">
        <f>IF(VLOOKUP(Q3129,'CoC Range'!B$2:C$4899,2,FALSE())="",1,0.5)</f>
        <v>0.5</v>
      </c>
    </row>
    <row r="3130" spans="1:18" ht="14.25" customHeight="1" x14ac:dyDescent="0.35">
      <c r="A3130" t="s">
        <v>16937</v>
      </c>
      <c r="B3130" t="s">
        <v>16938</v>
      </c>
      <c r="C3130" t="s">
        <v>16957</v>
      </c>
      <c r="D3130" t="s">
        <v>3841</v>
      </c>
      <c r="F3130">
        <v>0</v>
      </c>
      <c r="G3130" t="s">
        <v>16958</v>
      </c>
      <c r="H3130" t="s">
        <v>16959</v>
      </c>
      <c r="I3130">
        <v>56013</v>
      </c>
      <c r="J3130">
        <v>39402</v>
      </c>
      <c r="K3130">
        <v>39402</v>
      </c>
      <c r="L3130" s="10">
        <v>748</v>
      </c>
      <c r="M3130" s="10">
        <v>753</v>
      </c>
      <c r="N3130" s="10">
        <v>963</v>
      </c>
      <c r="O3130" s="10">
        <v>1320</v>
      </c>
      <c r="P3130" s="10">
        <v>1615</v>
      </c>
      <c r="Q3130" t="str">
        <f>VLOOKUP(I3130,'CoC Range'!A$2:B$4899,2,FALSE())</f>
        <v>WY-500</v>
      </c>
      <c r="R3130">
        <f>IF(VLOOKUP(Q3130,'CoC Range'!B$2:C$4899,2,FALSE())="",1,0.5)</f>
        <v>0.5</v>
      </c>
    </row>
    <row r="3131" spans="1:18" ht="14.25" customHeight="1" x14ac:dyDescent="0.35">
      <c r="A3131" t="s">
        <v>16937</v>
      </c>
      <c r="B3131" t="s">
        <v>16938</v>
      </c>
      <c r="C3131" t="s">
        <v>16960</v>
      </c>
      <c r="D3131" t="s">
        <v>8327</v>
      </c>
      <c r="F3131">
        <v>0</v>
      </c>
      <c r="G3131" t="s">
        <v>16961</v>
      </c>
      <c r="H3131" t="s">
        <v>16962</v>
      </c>
      <c r="I3131">
        <v>56015</v>
      </c>
      <c r="J3131">
        <v>12592</v>
      </c>
      <c r="K3131">
        <v>12592</v>
      </c>
      <c r="L3131" s="10">
        <v>729</v>
      </c>
      <c r="M3131" s="10">
        <v>734</v>
      </c>
      <c r="N3131" s="10">
        <v>963</v>
      </c>
      <c r="O3131" s="10">
        <v>1293</v>
      </c>
      <c r="P3131" s="10">
        <v>1615</v>
      </c>
      <c r="Q3131" t="str">
        <f>VLOOKUP(I3131,'CoC Range'!A$2:B$4899,2,FALSE())</f>
        <v>WY-500</v>
      </c>
      <c r="R3131">
        <f>IF(VLOOKUP(Q3131,'CoC Range'!B$2:C$4899,2,FALSE())="",1,0.5)</f>
        <v>0.5</v>
      </c>
    </row>
    <row r="3132" spans="1:18" ht="14.25" customHeight="1" x14ac:dyDescent="0.35">
      <c r="A3132" t="s">
        <v>16937</v>
      </c>
      <c r="B3132" t="s">
        <v>16938</v>
      </c>
      <c r="C3132" t="s">
        <v>16963</v>
      </c>
      <c r="D3132" t="s">
        <v>8329</v>
      </c>
      <c r="F3132">
        <v>0</v>
      </c>
      <c r="G3132" t="s">
        <v>16964</v>
      </c>
      <c r="H3132" t="s">
        <v>16965</v>
      </c>
      <c r="I3132">
        <v>56017</v>
      </c>
      <c r="J3132">
        <v>4616</v>
      </c>
      <c r="K3132">
        <v>4616</v>
      </c>
      <c r="L3132" s="10">
        <v>729</v>
      </c>
      <c r="M3132" s="10">
        <v>734</v>
      </c>
      <c r="N3132" s="10">
        <v>963</v>
      </c>
      <c r="O3132" s="10">
        <v>1339</v>
      </c>
      <c r="P3132" s="10">
        <v>1577</v>
      </c>
      <c r="Q3132" t="str">
        <f>VLOOKUP(I3132,'CoC Range'!A$2:B$4899,2,FALSE())</f>
        <v>WY-500</v>
      </c>
      <c r="R3132">
        <f>IF(VLOOKUP(Q3132,'CoC Range'!B$2:C$4899,2,FALSE())="",1,0.5)</f>
        <v>0.5</v>
      </c>
    </row>
    <row r="3133" spans="1:18" ht="14.25" customHeight="1" x14ac:dyDescent="0.35">
      <c r="A3133" t="s">
        <v>16937</v>
      </c>
      <c r="B3133" t="s">
        <v>16938</v>
      </c>
      <c r="C3133" t="s">
        <v>16966</v>
      </c>
      <c r="D3133" t="s">
        <v>3613</v>
      </c>
      <c r="F3133">
        <v>0</v>
      </c>
      <c r="G3133" t="s">
        <v>16967</v>
      </c>
      <c r="H3133" t="s">
        <v>16968</v>
      </c>
      <c r="I3133">
        <v>56019</v>
      </c>
      <c r="J3133">
        <v>8536</v>
      </c>
      <c r="K3133">
        <v>8536</v>
      </c>
      <c r="L3133" s="10">
        <v>844</v>
      </c>
      <c r="M3133" s="10">
        <v>850</v>
      </c>
      <c r="N3133" s="10">
        <v>1115</v>
      </c>
      <c r="O3133" s="10">
        <v>1368</v>
      </c>
      <c r="P3133" s="10">
        <v>1842</v>
      </c>
      <c r="Q3133" t="str">
        <f>VLOOKUP(I3133,'CoC Range'!A$2:B$4899,2,FALSE())</f>
        <v>WY-500</v>
      </c>
      <c r="R3133">
        <f>IF(VLOOKUP(Q3133,'CoC Range'!B$2:C$4899,2,FALSE())="",1,0.5)</f>
        <v>0.5</v>
      </c>
    </row>
    <row r="3134" spans="1:18" ht="14.25" customHeight="1" x14ac:dyDescent="0.35">
      <c r="A3134" t="s">
        <v>16937</v>
      </c>
      <c r="B3134" t="s">
        <v>16938</v>
      </c>
      <c r="C3134" t="s">
        <v>16969</v>
      </c>
      <c r="D3134" t="s">
        <v>8332</v>
      </c>
      <c r="F3134">
        <v>1</v>
      </c>
      <c r="G3134" t="s">
        <v>16970</v>
      </c>
      <c r="H3134" t="s">
        <v>16971</v>
      </c>
      <c r="I3134">
        <v>56021</v>
      </c>
      <c r="J3134">
        <v>100316</v>
      </c>
      <c r="K3134">
        <v>100316</v>
      </c>
      <c r="L3134" s="10">
        <v>809</v>
      </c>
      <c r="M3134" s="10">
        <v>917</v>
      </c>
      <c r="N3134" s="10">
        <v>1174</v>
      </c>
      <c r="O3134" s="10">
        <v>1633</v>
      </c>
      <c r="P3134" s="10">
        <v>1969</v>
      </c>
      <c r="Q3134" t="str">
        <f>VLOOKUP(I3134,'CoC Range'!A$2:B$4899,2,FALSE())</f>
        <v>WY-500</v>
      </c>
      <c r="R3134">
        <f>IF(VLOOKUP(Q3134,'CoC Range'!B$2:C$4899,2,FALSE())="",1,0.5)</f>
        <v>0.5</v>
      </c>
    </row>
    <row r="3135" spans="1:18" ht="14.25" customHeight="1" x14ac:dyDescent="0.35">
      <c r="A3135" t="s">
        <v>16937</v>
      </c>
      <c r="B3135" t="s">
        <v>16938</v>
      </c>
      <c r="C3135" t="s">
        <v>16972</v>
      </c>
      <c r="D3135" t="s">
        <v>3619</v>
      </c>
      <c r="F3135">
        <v>0</v>
      </c>
      <c r="G3135" t="s">
        <v>16973</v>
      </c>
      <c r="H3135" t="s">
        <v>16974</v>
      </c>
      <c r="I3135">
        <v>56023</v>
      </c>
      <c r="J3135">
        <v>19794</v>
      </c>
      <c r="K3135">
        <v>19794</v>
      </c>
      <c r="L3135" s="10">
        <v>729</v>
      </c>
      <c r="M3135" s="10">
        <v>734</v>
      </c>
      <c r="N3135" s="10">
        <v>963</v>
      </c>
      <c r="O3135" s="10">
        <v>1339</v>
      </c>
      <c r="P3135" s="10">
        <v>1615</v>
      </c>
      <c r="Q3135" t="str">
        <f>VLOOKUP(I3135,'CoC Range'!A$2:B$4899,2,FALSE())</f>
        <v>WY-500</v>
      </c>
      <c r="R3135">
        <f>IF(VLOOKUP(Q3135,'CoC Range'!B$2:C$4899,2,FALSE())="",1,0.5)</f>
        <v>0.5</v>
      </c>
    </row>
    <row r="3136" spans="1:18" ht="14.25" customHeight="1" x14ac:dyDescent="0.35">
      <c r="A3136" t="s">
        <v>16937</v>
      </c>
      <c r="B3136" t="s">
        <v>16938</v>
      </c>
      <c r="C3136" t="s">
        <v>16975</v>
      </c>
      <c r="D3136" t="s">
        <v>8335</v>
      </c>
      <c r="F3136">
        <v>1</v>
      </c>
      <c r="G3136" t="s">
        <v>16976</v>
      </c>
      <c r="H3136" t="s">
        <v>16977</v>
      </c>
      <c r="I3136">
        <v>56025</v>
      </c>
      <c r="J3136">
        <v>79506</v>
      </c>
      <c r="K3136">
        <v>79506</v>
      </c>
      <c r="L3136" s="10">
        <v>767</v>
      </c>
      <c r="M3136" s="10">
        <v>852</v>
      </c>
      <c r="N3136" s="10">
        <v>1082</v>
      </c>
      <c r="O3136" s="10">
        <v>1505</v>
      </c>
      <c r="P3136" s="10">
        <v>1815</v>
      </c>
      <c r="Q3136" t="str">
        <f>VLOOKUP(I3136,'CoC Range'!A$2:B$4899,2,FALSE())</f>
        <v>WY-500</v>
      </c>
      <c r="R3136">
        <f>IF(VLOOKUP(Q3136,'CoC Range'!B$2:C$4899,2,FALSE())="",1,0.5)</f>
        <v>0.5</v>
      </c>
    </row>
    <row r="3137" spans="1:18" ht="14.25" customHeight="1" x14ac:dyDescent="0.35">
      <c r="A3137" t="s">
        <v>16937</v>
      </c>
      <c r="B3137" t="s">
        <v>16938</v>
      </c>
      <c r="C3137" t="s">
        <v>16978</v>
      </c>
      <c r="D3137" t="s">
        <v>8337</v>
      </c>
      <c r="F3137">
        <v>0</v>
      </c>
      <c r="G3137" t="s">
        <v>16979</v>
      </c>
      <c r="H3137" t="s">
        <v>16980</v>
      </c>
      <c r="I3137">
        <v>56027</v>
      </c>
      <c r="J3137">
        <v>2460</v>
      </c>
      <c r="K3137">
        <v>2460</v>
      </c>
      <c r="L3137" s="10">
        <v>904</v>
      </c>
      <c r="M3137" s="10">
        <v>910</v>
      </c>
      <c r="N3137" s="10">
        <v>1186</v>
      </c>
      <c r="O3137" s="10">
        <v>1632</v>
      </c>
      <c r="P3137" s="10">
        <v>1959</v>
      </c>
      <c r="Q3137" t="str">
        <f>VLOOKUP(I3137,'CoC Range'!A$2:B$4899,2,FALSE())</f>
        <v>WY-500</v>
      </c>
      <c r="R3137">
        <f>IF(VLOOKUP(Q3137,'CoC Range'!B$2:C$4899,2,FALSE())="",1,0.5)</f>
        <v>0.5</v>
      </c>
    </row>
    <row r="3138" spans="1:18" ht="14.25" customHeight="1" x14ac:dyDescent="0.35">
      <c r="A3138" t="s">
        <v>16937</v>
      </c>
      <c r="B3138" t="s">
        <v>16938</v>
      </c>
      <c r="C3138" t="s">
        <v>16981</v>
      </c>
      <c r="D3138" t="s">
        <v>3885</v>
      </c>
      <c r="F3138">
        <v>0</v>
      </c>
      <c r="G3138" t="s">
        <v>16982</v>
      </c>
      <c r="H3138" t="s">
        <v>16983</v>
      </c>
      <c r="I3138">
        <v>56029</v>
      </c>
      <c r="J3138">
        <v>29878</v>
      </c>
      <c r="K3138">
        <v>29878</v>
      </c>
      <c r="L3138" s="10">
        <v>664</v>
      </c>
      <c r="M3138" s="10">
        <v>734</v>
      </c>
      <c r="N3138" s="10">
        <v>963</v>
      </c>
      <c r="O3138" s="10">
        <v>1338</v>
      </c>
      <c r="P3138" s="10">
        <v>1615</v>
      </c>
      <c r="Q3138" t="str">
        <f>VLOOKUP(I3138,'CoC Range'!A$2:B$4899,2,FALSE())</f>
        <v>WY-500</v>
      </c>
      <c r="R3138">
        <f>IF(VLOOKUP(Q3138,'CoC Range'!B$2:C$4899,2,FALSE())="",1,0.5)</f>
        <v>0.5</v>
      </c>
    </row>
    <row r="3139" spans="1:18" ht="14.25" customHeight="1" x14ac:dyDescent="0.35">
      <c r="A3139" t="s">
        <v>16937</v>
      </c>
      <c r="B3139" t="s">
        <v>16938</v>
      </c>
      <c r="C3139" t="s">
        <v>16984</v>
      </c>
      <c r="D3139" t="s">
        <v>5932</v>
      </c>
      <c r="F3139">
        <v>0</v>
      </c>
      <c r="G3139" t="s">
        <v>16985</v>
      </c>
      <c r="H3139" t="s">
        <v>16986</v>
      </c>
      <c r="I3139">
        <v>56031</v>
      </c>
      <c r="J3139">
        <v>8618</v>
      </c>
      <c r="K3139">
        <v>8618</v>
      </c>
      <c r="L3139" s="10">
        <v>761</v>
      </c>
      <c r="M3139" s="10">
        <v>785</v>
      </c>
      <c r="N3139" s="10">
        <v>963</v>
      </c>
      <c r="O3139" s="10">
        <v>1253</v>
      </c>
      <c r="P3139" s="10">
        <v>1590</v>
      </c>
      <c r="Q3139" t="str">
        <f>VLOOKUP(I3139,'CoC Range'!A$2:B$4899,2,FALSE())</f>
        <v>WY-500</v>
      </c>
      <c r="R3139">
        <f>IF(VLOOKUP(Q3139,'CoC Range'!B$2:C$4899,2,FALSE())="",1,0.5)</f>
        <v>0.5</v>
      </c>
    </row>
    <row r="3140" spans="1:18" ht="14.25" customHeight="1" x14ac:dyDescent="0.35">
      <c r="A3140" t="s">
        <v>16937</v>
      </c>
      <c r="B3140" t="s">
        <v>16938</v>
      </c>
      <c r="C3140" t="s">
        <v>16987</v>
      </c>
      <c r="D3140" t="s">
        <v>4987</v>
      </c>
      <c r="F3140">
        <v>0</v>
      </c>
      <c r="G3140" t="s">
        <v>16988</v>
      </c>
      <c r="H3140" t="s">
        <v>16989</v>
      </c>
      <c r="I3140">
        <v>56033</v>
      </c>
      <c r="J3140">
        <v>31176</v>
      </c>
      <c r="K3140">
        <v>31176</v>
      </c>
      <c r="L3140" s="10">
        <v>855</v>
      </c>
      <c r="M3140" s="10">
        <v>860</v>
      </c>
      <c r="N3140" s="10">
        <v>1129</v>
      </c>
      <c r="O3140" s="10">
        <v>1354</v>
      </c>
      <c r="P3140" s="10">
        <v>1891</v>
      </c>
      <c r="Q3140" t="str">
        <f>VLOOKUP(I3140,'CoC Range'!A$2:B$4899,2,FALSE())</f>
        <v>WY-500</v>
      </c>
      <c r="R3140">
        <f>IF(VLOOKUP(Q3140,'CoC Range'!B$2:C$4899,2,FALSE())="",1,0.5)</f>
        <v>0.5</v>
      </c>
    </row>
    <row r="3141" spans="1:18" ht="14.25" customHeight="1" x14ac:dyDescent="0.35">
      <c r="A3141" t="s">
        <v>16937</v>
      </c>
      <c r="B3141" t="s">
        <v>16938</v>
      </c>
      <c r="C3141" t="s">
        <v>16990</v>
      </c>
      <c r="D3141" t="s">
        <v>8342</v>
      </c>
      <c r="F3141">
        <v>0</v>
      </c>
      <c r="G3141" t="s">
        <v>16991</v>
      </c>
      <c r="H3141" t="s">
        <v>16992</v>
      </c>
      <c r="I3141">
        <v>56035</v>
      </c>
      <c r="J3141">
        <v>8801</v>
      </c>
      <c r="K3141">
        <v>8801</v>
      </c>
      <c r="L3141" s="10">
        <v>759</v>
      </c>
      <c r="M3141" s="10">
        <v>764</v>
      </c>
      <c r="N3141" s="10">
        <v>995</v>
      </c>
      <c r="O3141" s="10">
        <v>1384</v>
      </c>
      <c r="P3141" s="10">
        <v>1643</v>
      </c>
      <c r="Q3141" t="str">
        <f>VLOOKUP(I3141,'CoC Range'!A$2:B$4899,2,FALSE())</f>
        <v>WY-500</v>
      </c>
      <c r="R3141">
        <f>IF(VLOOKUP(Q3141,'CoC Range'!B$2:C$4899,2,FALSE())="",1,0.5)</f>
        <v>0.5</v>
      </c>
    </row>
    <row r="3142" spans="1:18" ht="14.25" customHeight="1" x14ac:dyDescent="0.35">
      <c r="A3142" t="s">
        <v>16937</v>
      </c>
      <c r="B3142" t="s">
        <v>16938</v>
      </c>
      <c r="C3142" t="s">
        <v>16993</v>
      </c>
      <c r="D3142" t="s">
        <v>8344</v>
      </c>
      <c r="F3142">
        <v>0</v>
      </c>
      <c r="G3142" t="s">
        <v>16994</v>
      </c>
      <c r="H3142" t="s">
        <v>16995</v>
      </c>
      <c r="I3142">
        <v>56037</v>
      </c>
      <c r="J3142">
        <v>42079</v>
      </c>
      <c r="K3142">
        <v>42079</v>
      </c>
      <c r="L3142" s="10">
        <v>735</v>
      </c>
      <c r="M3142" s="10">
        <v>854</v>
      </c>
      <c r="N3142" s="10">
        <v>996</v>
      </c>
      <c r="O3142" s="10">
        <v>1263</v>
      </c>
      <c r="P3142" s="10">
        <v>1671</v>
      </c>
      <c r="Q3142" t="str">
        <f>VLOOKUP(I3142,'CoC Range'!A$2:B$4899,2,FALSE())</f>
        <v>WY-500</v>
      </c>
      <c r="R3142">
        <f>IF(VLOOKUP(Q3142,'CoC Range'!B$2:C$4899,2,FALSE())="",1,0.5)</f>
        <v>0.5</v>
      </c>
    </row>
    <row r="3143" spans="1:18" ht="14.25" customHeight="1" x14ac:dyDescent="0.35">
      <c r="A3143" t="s">
        <v>16937</v>
      </c>
      <c r="B3143" t="s">
        <v>16938</v>
      </c>
      <c r="C3143" t="s">
        <v>16996</v>
      </c>
      <c r="D3143" t="s">
        <v>4405</v>
      </c>
      <c r="F3143">
        <v>0</v>
      </c>
      <c r="G3143" t="s">
        <v>16997</v>
      </c>
      <c r="H3143" t="s">
        <v>16998</v>
      </c>
      <c r="I3143">
        <v>56039</v>
      </c>
      <c r="J3143">
        <v>23346</v>
      </c>
      <c r="K3143">
        <v>23346</v>
      </c>
      <c r="L3143" s="10">
        <v>1252</v>
      </c>
      <c r="M3143" s="10">
        <v>1260</v>
      </c>
      <c r="N3143" s="10">
        <v>1653</v>
      </c>
      <c r="O3143" s="10">
        <v>2216</v>
      </c>
      <c r="P3143" s="10">
        <v>2730</v>
      </c>
      <c r="Q3143" t="str">
        <f>VLOOKUP(I3143,'CoC Range'!A$2:B$4899,2,FALSE())</f>
        <v>WY-500</v>
      </c>
      <c r="R3143">
        <f>IF(VLOOKUP(Q3143,'CoC Range'!B$2:C$4899,2,FALSE())="",1,0.5)</f>
        <v>0.5</v>
      </c>
    </row>
    <row r="3144" spans="1:18" ht="14.25" customHeight="1" x14ac:dyDescent="0.35">
      <c r="A3144" t="s">
        <v>16937</v>
      </c>
      <c r="B3144" t="s">
        <v>16938</v>
      </c>
      <c r="C3144" t="s">
        <v>16999</v>
      </c>
      <c r="D3144" t="s">
        <v>8347</v>
      </c>
      <c r="F3144">
        <v>0</v>
      </c>
      <c r="G3144" t="s">
        <v>17000</v>
      </c>
      <c r="H3144" t="s">
        <v>17001</v>
      </c>
      <c r="I3144">
        <v>56041</v>
      </c>
      <c r="J3144">
        <v>20546</v>
      </c>
      <c r="K3144">
        <v>20546</v>
      </c>
      <c r="L3144" s="10">
        <v>664</v>
      </c>
      <c r="M3144" s="10">
        <v>734</v>
      </c>
      <c r="N3144" s="10">
        <v>963</v>
      </c>
      <c r="O3144" s="10">
        <v>1339</v>
      </c>
      <c r="P3144" s="10">
        <v>1467</v>
      </c>
      <c r="Q3144" t="str">
        <f>VLOOKUP(I3144,'CoC Range'!A$2:B$4899,2,FALSE())</f>
        <v>WY-500</v>
      </c>
      <c r="R3144">
        <f>IF(VLOOKUP(Q3144,'CoC Range'!B$2:C$4899,2,FALSE())="",1,0.5)</f>
        <v>0.5</v>
      </c>
    </row>
    <row r="3145" spans="1:18" ht="14.25" customHeight="1" x14ac:dyDescent="0.35">
      <c r="A3145" t="s">
        <v>16937</v>
      </c>
      <c r="B3145" t="s">
        <v>16938</v>
      </c>
      <c r="C3145" t="s">
        <v>17002</v>
      </c>
      <c r="D3145" t="s">
        <v>8349</v>
      </c>
      <c r="F3145">
        <v>0</v>
      </c>
      <c r="G3145" t="s">
        <v>17003</v>
      </c>
      <c r="H3145" t="s">
        <v>17004</v>
      </c>
      <c r="I3145">
        <v>56043</v>
      </c>
      <c r="J3145">
        <v>7725</v>
      </c>
      <c r="K3145">
        <v>7725</v>
      </c>
      <c r="L3145" s="10">
        <v>729</v>
      </c>
      <c r="M3145" s="10">
        <v>734</v>
      </c>
      <c r="N3145" s="10">
        <v>963</v>
      </c>
      <c r="O3145" s="10">
        <v>1339</v>
      </c>
      <c r="P3145" s="10">
        <v>1590</v>
      </c>
      <c r="Q3145" t="str">
        <f>VLOOKUP(I3145,'CoC Range'!A$2:B$4899,2,FALSE())</f>
        <v>WY-500</v>
      </c>
      <c r="R3145">
        <f>IF(VLOOKUP(Q3145,'CoC Range'!B$2:C$4899,2,FALSE())="",1,0.5)</f>
        <v>0.5</v>
      </c>
    </row>
    <row r="3146" spans="1:18" ht="14.25" customHeight="1" x14ac:dyDescent="0.35">
      <c r="A3146" t="s">
        <v>16937</v>
      </c>
      <c r="B3146" t="s">
        <v>16938</v>
      </c>
      <c r="C3146" t="s">
        <v>17005</v>
      </c>
      <c r="D3146" t="s">
        <v>8351</v>
      </c>
      <c r="F3146">
        <v>0</v>
      </c>
      <c r="G3146" t="s">
        <v>17006</v>
      </c>
      <c r="H3146" t="s">
        <v>17007</v>
      </c>
      <c r="I3146">
        <v>56045</v>
      </c>
      <c r="J3146">
        <v>6870</v>
      </c>
      <c r="K3146">
        <v>6870</v>
      </c>
      <c r="L3146" s="10">
        <v>808</v>
      </c>
      <c r="M3146" s="10">
        <v>813</v>
      </c>
      <c r="N3146" s="10">
        <v>1059</v>
      </c>
      <c r="O3146" s="10">
        <v>1457</v>
      </c>
      <c r="P3146" s="10">
        <v>1749</v>
      </c>
      <c r="Q3146" t="str">
        <f>VLOOKUP(I3146,'CoC Range'!A$2:B$4899,2,FALSE())</f>
        <v>WY-500</v>
      </c>
      <c r="R3146">
        <f>IF(VLOOKUP(Q3146,'CoC Range'!B$2:C$4899,2,FALSE())="",1,0.5)</f>
        <v>0.5</v>
      </c>
    </row>
    <row r="3147" spans="1:18" ht="14.25" customHeight="1" x14ac:dyDescent="0.35">
      <c r="A3147" t="s">
        <v>17008</v>
      </c>
      <c r="B3147" t="s">
        <v>17009</v>
      </c>
      <c r="C3147" t="s">
        <v>17010</v>
      </c>
      <c r="D3147" t="s">
        <v>17011</v>
      </c>
      <c r="F3147">
        <v>0</v>
      </c>
      <c r="G3147" t="s">
        <v>17011</v>
      </c>
      <c r="H3147" t="s">
        <v>17012</v>
      </c>
      <c r="I3147">
        <v>60999</v>
      </c>
      <c r="J3147">
        <v>55519</v>
      </c>
      <c r="K3147">
        <v>55519</v>
      </c>
      <c r="L3147" s="10">
        <v>690</v>
      </c>
      <c r="M3147" s="10">
        <v>700</v>
      </c>
      <c r="N3147" s="10">
        <v>919</v>
      </c>
      <c r="O3147" s="10">
        <v>1278</v>
      </c>
      <c r="P3147" s="10">
        <v>1542</v>
      </c>
      <c r="Q3147" t="s">
        <v>17013</v>
      </c>
      <c r="R3147">
        <f>IF(VLOOKUP(Q3147,'CoC Range'!B$2:C$4899,2,FALSE())="",1,0.5)</f>
        <v>1</v>
      </c>
    </row>
    <row r="3148" spans="1:18" ht="14.25" customHeight="1" x14ac:dyDescent="0.35">
      <c r="A3148" t="s">
        <v>17014</v>
      </c>
      <c r="B3148" t="s">
        <v>17015</v>
      </c>
      <c r="C3148" t="s">
        <v>17016</v>
      </c>
      <c r="D3148" t="s">
        <v>17017</v>
      </c>
      <c r="F3148">
        <v>0</v>
      </c>
      <c r="G3148" t="s">
        <v>17017</v>
      </c>
      <c r="H3148" t="s">
        <v>17018</v>
      </c>
      <c r="I3148">
        <v>66010</v>
      </c>
      <c r="J3148">
        <v>159358</v>
      </c>
      <c r="K3148">
        <v>159358</v>
      </c>
      <c r="L3148" s="10">
        <v>1100</v>
      </c>
      <c r="M3148" s="10">
        <v>1211</v>
      </c>
      <c r="N3148" s="10">
        <v>1589</v>
      </c>
      <c r="O3148" s="10">
        <v>2226</v>
      </c>
      <c r="P3148" s="10">
        <v>2668</v>
      </c>
      <c r="Q3148" t="s">
        <v>17019</v>
      </c>
      <c r="R3148">
        <f>IF(VLOOKUP(Q3148,'CoC Range'!B$2:C$4899,2,FALSE())="",1,0.5)</f>
        <v>1</v>
      </c>
    </row>
    <row r="3149" spans="1:18" ht="14.25" customHeight="1" x14ac:dyDescent="0.35">
      <c r="A3149" t="s">
        <v>17020</v>
      </c>
      <c r="B3149" t="s">
        <v>17021</v>
      </c>
      <c r="C3149" t="s">
        <v>17022</v>
      </c>
      <c r="D3149" t="s">
        <v>17023</v>
      </c>
      <c r="F3149">
        <v>0</v>
      </c>
      <c r="G3149" t="s">
        <v>17023</v>
      </c>
      <c r="H3149" t="s">
        <v>17024</v>
      </c>
      <c r="I3149">
        <v>69999</v>
      </c>
      <c r="J3149">
        <v>53883</v>
      </c>
      <c r="K3149">
        <v>53883</v>
      </c>
      <c r="L3149" s="10">
        <v>665</v>
      </c>
      <c r="M3149" s="10">
        <v>735</v>
      </c>
      <c r="N3149" s="10">
        <v>965</v>
      </c>
      <c r="O3149" s="10">
        <v>1342</v>
      </c>
      <c r="P3149" s="10">
        <v>1612</v>
      </c>
      <c r="Q3149" t="s">
        <v>17025</v>
      </c>
      <c r="R3149">
        <f>IF(VLOOKUP(Q3149,'CoC Range'!B$2:C$4899,2,FALSE())="",1,0.5)</f>
        <v>1</v>
      </c>
    </row>
    <row r="3150" spans="1:18" ht="14.25" customHeight="1" x14ac:dyDescent="0.35">
      <c r="A3150" t="s">
        <v>17026</v>
      </c>
      <c r="B3150" t="s">
        <v>17027</v>
      </c>
      <c r="C3150" t="s">
        <v>17028</v>
      </c>
      <c r="D3150" t="s">
        <v>8353</v>
      </c>
      <c r="F3150">
        <v>0</v>
      </c>
      <c r="G3150" t="s">
        <v>17029</v>
      </c>
      <c r="H3150" t="s">
        <v>17030</v>
      </c>
      <c r="I3150">
        <v>72001</v>
      </c>
      <c r="J3150">
        <v>17972</v>
      </c>
      <c r="K3150">
        <v>17972</v>
      </c>
      <c r="L3150" s="10">
        <v>461</v>
      </c>
      <c r="M3150" s="10">
        <v>479</v>
      </c>
      <c r="N3150" s="10">
        <v>531</v>
      </c>
      <c r="O3150" s="10">
        <v>743</v>
      </c>
      <c r="P3150" s="10">
        <v>805</v>
      </c>
      <c r="Q3150" t="str">
        <f>VLOOKUP(I3150,'CoC Range'!A$2:B$4899,2,FALSE())</f>
        <v>PR-503</v>
      </c>
      <c r="R3150">
        <f>IF(VLOOKUP(Q3150,'CoC Range'!B$2:C$4899,2,FALSE())="",1,0.5)</f>
        <v>1</v>
      </c>
    </row>
    <row r="3151" spans="1:18" ht="14.25" customHeight="1" x14ac:dyDescent="0.35">
      <c r="A3151" t="s">
        <v>17026</v>
      </c>
      <c r="B3151" t="s">
        <v>17027</v>
      </c>
      <c r="C3151" t="s">
        <v>17031</v>
      </c>
      <c r="D3151" t="s">
        <v>8355</v>
      </c>
      <c r="F3151">
        <v>1</v>
      </c>
      <c r="G3151" t="s">
        <v>17032</v>
      </c>
      <c r="H3151" t="s">
        <v>17033</v>
      </c>
      <c r="I3151">
        <v>72003</v>
      </c>
      <c r="J3151">
        <v>37998</v>
      </c>
      <c r="K3151">
        <v>37998</v>
      </c>
      <c r="L3151" s="10">
        <v>480</v>
      </c>
      <c r="M3151" s="10">
        <v>482</v>
      </c>
      <c r="N3151" s="10">
        <v>564</v>
      </c>
      <c r="O3151" s="10">
        <v>680</v>
      </c>
      <c r="P3151" s="10">
        <v>756</v>
      </c>
      <c r="Q3151" t="str">
        <f>VLOOKUP(I3151,'CoC Range'!A$2:B$4899,2,FALSE())</f>
        <v>PR-503</v>
      </c>
      <c r="R3151">
        <f>IF(VLOOKUP(Q3151,'CoC Range'!B$2:C$4899,2,FALSE())="",1,0.5)</f>
        <v>1</v>
      </c>
    </row>
    <row r="3152" spans="1:18" ht="14.25" customHeight="1" x14ac:dyDescent="0.35">
      <c r="A3152" t="s">
        <v>17026</v>
      </c>
      <c r="B3152" t="s">
        <v>17027</v>
      </c>
      <c r="C3152" t="s">
        <v>17031</v>
      </c>
      <c r="D3152" t="s">
        <v>8357</v>
      </c>
      <c r="F3152">
        <v>1</v>
      </c>
      <c r="G3152" t="s">
        <v>17032</v>
      </c>
      <c r="H3152" t="s">
        <v>17034</v>
      </c>
      <c r="I3152">
        <v>72005</v>
      </c>
      <c r="J3152">
        <v>54752</v>
      </c>
      <c r="K3152">
        <v>54752</v>
      </c>
      <c r="L3152" s="10">
        <v>480</v>
      </c>
      <c r="M3152" s="10">
        <v>482</v>
      </c>
      <c r="N3152" s="10">
        <v>564</v>
      </c>
      <c r="O3152" s="10">
        <v>680</v>
      </c>
      <c r="P3152" s="10">
        <v>756</v>
      </c>
      <c r="Q3152" t="str">
        <f>VLOOKUP(I3152,'CoC Range'!A$2:B$4899,2,FALSE())</f>
        <v>PR-503</v>
      </c>
      <c r="R3152">
        <f>IF(VLOOKUP(Q3152,'CoC Range'!B$2:C$4899,2,FALSE())="",1,0.5)</f>
        <v>1</v>
      </c>
    </row>
    <row r="3153" spans="1:18" ht="14.25" customHeight="1" x14ac:dyDescent="0.35">
      <c r="A3153" t="s">
        <v>17026</v>
      </c>
      <c r="B3153" t="s">
        <v>17027</v>
      </c>
      <c r="C3153" t="s">
        <v>17035</v>
      </c>
      <c r="D3153" t="s">
        <v>8359</v>
      </c>
      <c r="F3153">
        <v>1</v>
      </c>
      <c r="G3153" t="s">
        <v>17036</v>
      </c>
      <c r="H3153" t="s">
        <v>17037</v>
      </c>
      <c r="I3153">
        <v>72007</v>
      </c>
      <c r="J3153">
        <v>24136</v>
      </c>
      <c r="K3153">
        <v>24136</v>
      </c>
      <c r="L3153" s="10">
        <v>559</v>
      </c>
      <c r="M3153" s="10">
        <v>572</v>
      </c>
      <c r="N3153" s="10">
        <v>663</v>
      </c>
      <c r="O3153" s="10">
        <v>868</v>
      </c>
      <c r="P3153" s="10">
        <v>1046</v>
      </c>
      <c r="Q3153" t="str">
        <f>VLOOKUP(I3153,'CoC Range'!A$2:B$4899,2,FALSE())</f>
        <v>PR-503</v>
      </c>
      <c r="R3153">
        <f>IF(VLOOKUP(Q3153,'CoC Range'!B$2:C$4899,2,FALSE())="",1,0.5)</f>
        <v>1</v>
      </c>
    </row>
    <row r="3154" spans="1:18" ht="14.25" customHeight="1" x14ac:dyDescent="0.35">
      <c r="A3154" t="s">
        <v>17026</v>
      </c>
      <c r="B3154" t="s">
        <v>17027</v>
      </c>
      <c r="C3154" t="s">
        <v>17038</v>
      </c>
      <c r="D3154" t="s">
        <v>8361</v>
      </c>
      <c r="F3154">
        <v>1</v>
      </c>
      <c r="G3154" t="s">
        <v>17039</v>
      </c>
      <c r="H3154" t="s">
        <v>17040</v>
      </c>
      <c r="I3154">
        <v>72009</v>
      </c>
      <c r="J3154">
        <v>24555</v>
      </c>
      <c r="K3154">
        <v>24555</v>
      </c>
      <c r="L3154" s="10">
        <v>429</v>
      </c>
      <c r="M3154" s="10">
        <v>433</v>
      </c>
      <c r="N3154" s="10">
        <v>493</v>
      </c>
      <c r="O3154" s="10">
        <v>621</v>
      </c>
      <c r="P3154" s="10">
        <v>704</v>
      </c>
      <c r="Q3154" t="str">
        <f>VLOOKUP(I3154,'CoC Range'!A$2:B$4899,2,FALSE())</f>
        <v>PR-502</v>
      </c>
      <c r="R3154">
        <f>IF(VLOOKUP(Q3154,'CoC Range'!B$2:C$4899,2,FALSE())="",1,0.5)</f>
        <v>1</v>
      </c>
    </row>
    <row r="3155" spans="1:18" ht="14.25" customHeight="1" x14ac:dyDescent="0.35">
      <c r="A3155" t="s">
        <v>17026</v>
      </c>
      <c r="B3155" t="s">
        <v>17027</v>
      </c>
      <c r="C3155" t="s">
        <v>17031</v>
      </c>
      <c r="D3155" t="s">
        <v>17041</v>
      </c>
      <c r="F3155">
        <v>1</v>
      </c>
      <c r="G3155" t="s">
        <v>17032</v>
      </c>
      <c r="H3155" t="s">
        <v>17042</v>
      </c>
      <c r="I3155">
        <v>72011</v>
      </c>
      <c r="J3155">
        <v>25497</v>
      </c>
      <c r="K3155">
        <v>25497</v>
      </c>
      <c r="L3155" s="10">
        <v>480</v>
      </c>
      <c r="M3155" s="10">
        <v>482</v>
      </c>
      <c r="N3155" s="10">
        <v>564</v>
      </c>
      <c r="O3155" s="10">
        <v>680</v>
      </c>
      <c r="P3155" s="10">
        <v>756</v>
      </c>
      <c r="Q3155" t="str">
        <f>VLOOKUP(I3155,'CoC Range'!A$2:B$4899,2,FALSE())</f>
        <v>PR-503</v>
      </c>
      <c r="R3155">
        <f>IF(VLOOKUP(Q3155,'CoC Range'!B$2:C$4899,2,FALSE())="",1,0.5)</f>
        <v>1</v>
      </c>
    </row>
    <row r="3156" spans="1:18" ht="14.25" customHeight="1" x14ac:dyDescent="0.35">
      <c r="A3156" t="s">
        <v>17026</v>
      </c>
      <c r="B3156" t="s">
        <v>17027</v>
      </c>
      <c r="C3156" t="s">
        <v>17043</v>
      </c>
      <c r="D3156" t="s">
        <v>8365</v>
      </c>
      <c r="F3156">
        <v>1</v>
      </c>
      <c r="G3156" t="s">
        <v>17044</v>
      </c>
      <c r="H3156" t="s">
        <v>17045</v>
      </c>
      <c r="I3156">
        <v>72013</v>
      </c>
      <c r="J3156">
        <v>87217</v>
      </c>
      <c r="K3156">
        <v>87217</v>
      </c>
      <c r="L3156" s="10">
        <v>437</v>
      </c>
      <c r="M3156" s="10">
        <v>440</v>
      </c>
      <c r="N3156" s="10">
        <v>510</v>
      </c>
      <c r="O3156" s="10">
        <v>699</v>
      </c>
      <c r="P3156" s="10">
        <v>787</v>
      </c>
      <c r="Q3156" t="str">
        <f>VLOOKUP(I3156,'CoC Range'!A$2:B$4899,2,FALSE())</f>
        <v>PR-502</v>
      </c>
      <c r="R3156">
        <f>IF(VLOOKUP(Q3156,'CoC Range'!B$2:C$4899,2,FALSE())="",1,0.5)</f>
        <v>1</v>
      </c>
    </row>
    <row r="3157" spans="1:18" ht="14.25" customHeight="1" x14ac:dyDescent="0.35">
      <c r="A3157" t="s">
        <v>17026</v>
      </c>
      <c r="B3157" t="s">
        <v>17027</v>
      </c>
      <c r="C3157" t="s">
        <v>17046</v>
      </c>
      <c r="D3157" t="s">
        <v>8367</v>
      </c>
      <c r="F3157">
        <v>1</v>
      </c>
      <c r="G3157" t="s">
        <v>17047</v>
      </c>
      <c r="H3157" t="s">
        <v>17048</v>
      </c>
      <c r="I3157">
        <v>72015</v>
      </c>
      <c r="J3157">
        <v>15797</v>
      </c>
      <c r="K3157">
        <v>15797</v>
      </c>
      <c r="L3157" s="10">
        <v>414</v>
      </c>
      <c r="M3157" s="10">
        <v>418</v>
      </c>
      <c r="N3157" s="10">
        <v>475</v>
      </c>
      <c r="O3157" s="10">
        <v>637</v>
      </c>
      <c r="P3157" s="10">
        <v>639</v>
      </c>
      <c r="Q3157" t="str">
        <f>VLOOKUP(I3157,'CoC Range'!A$2:B$4899,2,FALSE())</f>
        <v>PR-503</v>
      </c>
      <c r="R3157">
        <f>IF(VLOOKUP(Q3157,'CoC Range'!B$2:C$4899,2,FALSE())="",1,0.5)</f>
        <v>1</v>
      </c>
    </row>
    <row r="3158" spans="1:18" ht="14.25" customHeight="1" x14ac:dyDescent="0.35">
      <c r="A3158" t="s">
        <v>17026</v>
      </c>
      <c r="B3158" t="s">
        <v>17027</v>
      </c>
      <c r="C3158" t="s">
        <v>17035</v>
      </c>
      <c r="D3158" t="s">
        <v>8369</v>
      </c>
      <c r="F3158">
        <v>1</v>
      </c>
      <c r="G3158" t="s">
        <v>17036</v>
      </c>
      <c r="H3158" t="s">
        <v>17049</v>
      </c>
      <c r="I3158">
        <v>72017</v>
      </c>
      <c r="J3158">
        <v>22604</v>
      </c>
      <c r="K3158">
        <v>22604</v>
      </c>
      <c r="L3158" s="10">
        <v>559</v>
      </c>
      <c r="M3158" s="10">
        <v>572</v>
      </c>
      <c r="N3158" s="10">
        <v>663</v>
      </c>
      <c r="O3158" s="10">
        <v>868</v>
      </c>
      <c r="P3158" s="10">
        <v>1046</v>
      </c>
      <c r="Q3158" t="str">
        <f>VLOOKUP(I3158,'CoC Range'!A$2:B$4899,2,FALSE())</f>
        <v>PR-502</v>
      </c>
      <c r="R3158">
        <f>IF(VLOOKUP(Q3158,'CoC Range'!B$2:C$4899,2,FALSE())="",1,0.5)</f>
        <v>1</v>
      </c>
    </row>
    <row r="3159" spans="1:18" ht="14.25" customHeight="1" x14ac:dyDescent="0.35">
      <c r="A3159" t="s">
        <v>17026</v>
      </c>
      <c r="B3159" t="s">
        <v>17027</v>
      </c>
      <c r="C3159" t="s">
        <v>17038</v>
      </c>
      <c r="D3159" t="s">
        <v>8371</v>
      </c>
      <c r="F3159">
        <v>1</v>
      </c>
      <c r="G3159" t="s">
        <v>17039</v>
      </c>
      <c r="H3159" t="s">
        <v>17050</v>
      </c>
      <c r="I3159">
        <v>72019</v>
      </c>
      <c r="J3159">
        <v>28899</v>
      </c>
      <c r="K3159">
        <v>28899</v>
      </c>
      <c r="L3159" s="10">
        <v>429</v>
      </c>
      <c r="M3159" s="10">
        <v>433</v>
      </c>
      <c r="N3159" s="10">
        <v>493</v>
      </c>
      <c r="O3159" s="10">
        <v>621</v>
      </c>
      <c r="P3159" s="10">
        <v>704</v>
      </c>
      <c r="Q3159" t="str">
        <f>VLOOKUP(I3159,'CoC Range'!A$2:B$4899,2,FALSE())</f>
        <v>PR-502</v>
      </c>
      <c r="R3159">
        <f>IF(VLOOKUP(Q3159,'CoC Range'!B$2:C$4899,2,FALSE())="",1,0.5)</f>
        <v>1</v>
      </c>
    </row>
    <row r="3160" spans="1:18" ht="14.25" customHeight="1" x14ac:dyDescent="0.35">
      <c r="A3160" t="s">
        <v>17026</v>
      </c>
      <c r="B3160" t="s">
        <v>17027</v>
      </c>
      <c r="C3160" t="s">
        <v>17035</v>
      </c>
      <c r="D3160" t="s">
        <v>17051</v>
      </c>
      <c r="F3160">
        <v>1</v>
      </c>
      <c r="G3160" t="s">
        <v>17036</v>
      </c>
      <c r="H3160" t="s">
        <v>17052</v>
      </c>
      <c r="I3160">
        <v>72021</v>
      </c>
      <c r="J3160">
        <v>184326</v>
      </c>
      <c r="K3160">
        <v>184326</v>
      </c>
      <c r="L3160" s="10">
        <v>559</v>
      </c>
      <c r="M3160" s="10">
        <v>572</v>
      </c>
      <c r="N3160" s="10">
        <v>663</v>
      </c>
      <c r="O3160" s="10">
        <v>868</v>
      </c>
      <c r="P3160" s="10">
        <v>1046</v>
      </c>
      <c r="Q3160" t="str">
        <f>VLOOKUP(I3160,'CoC Range'!A$2:B$4899,2,FALSE())</f>
        <v>PR-502</v>
      </c>
      <c r="R3160">
        <f>IF(VLOOKUP(Q3160,'CoC Range'!B$2:C$4899,2,FALSE())="",1,0.5)</f>
        <v>1</v>
      </c>
    </row>
    <row r="3161" spans="1:18" ht="14.25" customHeight="1" x14ac:dyDescent="0.35">
      <c r="A3161" t="s">
        <v>17026</v>
      </c>
      <c r="B3161" t="s">
        <v>17027</v>
      </c>
      <c r="C3161" t="s">
        <v>17053</v>
      </c>
      <c r="D3161" t="s">
        <v>8375</v>
      </c>
      <c r="F3161">
        <v>1</v>
      </c>
      <c r="G3161" t="s">
        <v>17054</v>
      </c>
      <c r="H3161" t="s">
        <v>17055</v>
      </c>
      <c r="I3161">
        <v>72023</v>
      </c>
      <c r="J3161">
        <v>46983</v>
      </c>
      <c r="K3161">
        <v>46983</v>
      </c>
      <c r="L3161" s="10">
        <v>407</v>
      </c>
      <c r="M3161" s="10">
        <v>410</v>
      </c>
      <c r="N3161" s="10">
        <v>530</v>
      </c>
      <c r="O3161" s="10">
        <v>659</v>
      </c>
      <c r="P3161" s="10">
        <v>702</v>
      </c>
      <c r="Q3161" t="str">
        <f>VLOOKUP(I3161,'CoC Range'!A$2:B$4899,2,FALSE())</f>
        <v>PR-503</v>
      </c>
      <c r="R3161">
        <f>IF(VLOOKUP(Q3161,'CoC Range'!B$2:C$4899,2,FALSE())="",1,0.5)</f>
        <v>1</v>
      </c>
    </row>
    <row r="3162" spans="1:18" ht="14.25" customHeight="1" x14ac:dyDescent="0.35">
      <c r="A3162" t="s">
        <v>17026</v>
      </c>
      <c r="B3162" t="s">
        <v>17027</v>
      </c>
      <c r="C3162" t="s">
        <v>17056</v>
      </c>
      <c r="D3162" t="s">
        <v>8377</v>
      </c>
      <c r="F3162">
        <v>1</v>
      </c>
      <c r="G3162" t="s">
        <v>17057</v>
      </c>
      <c r="H3162" t="s">
        <v>17058</v>
      </c>
      <c r="I3162">
        <v>72025</v>
      </c>
      <c r="J3162">
        <v>126772</v>
      </c>
      <c r="K3162">
        <v>126772</v>
      </c>
      <c r="L3162" s="10">
        <v>472</v>
      </c>
      <c r="M3162" s="10">
        <v>475</v>
      </c>
      <c r="N3162" s="10">
        <v>576</v>
      </c>
      <c r="O3162" s="10">
        <v>801</v>
      </c>
      <c r="P3162" s="10">
        <v>966</v>
      </c>
      <c r="Q3162" t="str">
        <f>VLOOKUP(I3162,'CoC Range'!A$2:B$4899,2,FALSE())</f>
        <v>PR-503</v>
      </c>
      <c r="R3162">
        <f>IF(VLOOKUP(Q3162,'CoC Range'!B$2:C$4899,2,FALSE())="",1,0.5)</f>
        <v>1</v>
      </c>
    </row>
    <row r="3163" spans="1:18" ht="14.25" customHeight="1" x14ac:dyDescent="0.35">
      <c r="A3163" t="s">
        <v>17026</v>
      </c>
      <c r="B3163" t="s">
        <v>17027</v>
      </c>
      <c r="C3163" t="s">
        <v>17043</v>
      </c>
      <c r="D3163" t="s">
        <v>8379</v>
      </c>
      <c r="F3163">
        <v>1</v>
      </c>
      <c r="G3163" t="s">
        <v>17044</v>
      </c>
      <c r="H3163" t="s">
        <v>17059</v>
      </c>
      <c r="I3163">
        <v>72027</v>
      </c>
      <c r="J3163">
        <v>32733</v>
      </c>
      <c r="K3163">
        <v>32733</v>
      </c>
      <c r="L3163" s="10">
        <v>437</v>
      </c>
      <c r="M3163" s="10">
        <v>440</v>
      </c>
      <c r="N3163" s="10">
        <v>510</v>
      </c>
      <c r="O3163" s="10">
        <v>699</v>
      </c>
      <c r="P3163" s="10">
        <v>787</v>
      </c>
      <c r="Q3163" t="str">
        <f>VLOOKUP(I3163,'CoC Range'!A$2:B$4899,2,FALSE())</f>
        <v>PR-502</v>
      </c>
      <c r="R3163">
        <f>IF(VLOOKUP(Q3163,'CoC Range'!B$2:C$4899,2,FALSE())="",1,0.5)</f>
        <v>1</v>
      </c>
    </row>
    <row r="3164" spans="1:18" ht="14.25" customHeight="1" x14ac:dyDescent="0.35">
      <c r="A3164" t="s">
        <v>17026</v>
      </c>
      <c r="B3164" t="s">
        <v>17027</v>
      </c>
      <c r="C3164" t="s">
        <v>17035</v>
      </c>
      <c r="D3164" t="s">
        <v>17060</v>
      </c>
      <c r="F3164">
        <v>1</v>
      </c>
      <c r="G3164" t="s">
        <v>17036</v>
      </c>
      <c r="H3164" t="s">
        <v>17061</v>
      </c>
      <c r="I3164">
        <v>72029</v>
      </c>
      <c r="J3164">
        <v>42218</v>
      </c>
      <c r="K3164">
        <v>42218</v>
      </c>
      <c r="L3164" s="10">
        <v>559</v>
      </c>
      <c r="M3164" s="10">
        <v>572</v>
      </c>
      <c r="N3164" s="10">
        <v>663</v>
      </c>
      <c r="O3164" s="10">
        <v>868</v>
      </c>
      <c r="P3164" s="10">
        <v>1046</v>
      </c>
      <c r="Q3164" t="str">
        <f>VLOOKUP(I3164,'CoC Range'!A$2:B$4899,2,FALSE())</f>
        <v>PR-503</v>
      </c>
      <c r="R3164">
        <f>IF(VLOOKUP(Q3164,'CoC Range'!B$2:C$4899,2,FALSE())="",1,0.5)</f>
        <v>1</v>
      </c>
    </row>
    <row r="3165" spans="1:18" ht="14.25" customHeight="1" x14ac:dyDescent="0.35">
      <c r="A3165" t="s">
        <v>17026</v>
      </c>
      <c r="B3165" t="s">
        <v>17027</v>
      </c>
      <c r="C3165" t="s">
        <v>17035</v>
      </c>
      <c r="D3165" t="s">
        <v>8383</v>
      </c>
      <c r="F3165">
        <v>1</v>
      </c>
      <c r="G3165" t="s">
        <v>17036</v>
      </c>
      <c r="H3165" t="s">
        <v>17062</v>
      </c>
      <c r="I3165">
        <v>72031</v>
      </c>
      <c r="J3165">
        <v>154126</v>
      </c>
      <c r="K3165">
        <v>154126</v>
      </c>
      <c r="L3165" s="10">
        <v>559</v>
      </c>
      <c r="M3165" s="10">
        <v>572</v>
      </c>
      <c r="N3165" s="10">
        <v>663</v>
      </c>
      <c r="O3165" s="10">
        <v>868</v>
      </c>
      <c r="P3165" s="10">
        <v>1046</v>
      </c>
      <c r="Q3165" t="str">
        <f>VLOOKUP(I3165,'CoC Range'!A$2:B$4899,2,FALSE())</f>
        <v>PR-502</v>
      </c>
      <c r="R3165">
        <f>IF(VLOOKUP(Q3165,'CoC Range'!B$2:C$4899,2,FALSE())="",1,0.5)</f>
        <v>1</v>
      </c>
    </row>
    <row r="3166" spans="1:18" ht="14.25" customHeight="1" x14ac:dyDescent="0.35">
      <c r="A3166" t="s">
        <v>17026</v>
      </c>
      <c r="B3166" t="s">
        <v>17027</v>
      </c>
      <c r="C3166" t="s">
        <v>17035</v>
      </c>
      <c r="D3166" t="s">
        <v>17063</v>
      </c>
      <c r="F3166">
        <v>1</v>
      </c>
      <c r="G3166" t="s">
        <v>17036</v>
      </c>
      <c r="H3166" t="s">
        <v>17064</v>
      </c>
      <c r="I3166">
        <v>72033</v>
      </c>
      <c r="J3166">
        <v>23060</v>
      </c>
      <c r="K3166">
        <v>23060</v>
      </c>
      <c r="L3166" s="10">
        <v>559</v>
      </c>
      <c r="M3166" s="10">
        <v>572</v>
      </c>
      <c r="N3166" s="10">
        <v>663</v>
      </c>
      <c r="O3166" s="10">
        <v>868</v>
      </c>
      <c r="P3166" s="10">
        <v>1046</v>
      </c>
      <c r="Q3166" t="str">
        <f>VLOOKUP(I3166,'CoC Range'!A$2:B$4899,2,FALSE())</f>
        <v>PR-502</v>
      </c>
      <c r="R3166">
        <f>IF(VLOOKUP(Q3166,'CoC Range'!B$2:C$4899,2,FALSE())="",1,0.5)</f>
        <v>1</v>
      </c>
    </row>
    <row r="3167" spans="1:18" ht="14.25" customHeight="1" x14ac:dyDescent="0.35">
      <c r="A3167" t="s">
        <v>17026</v>
      </c>
      <c r="B3167" t="s">
        <v>17027</v>
      </c>
      <c r="C3167" t="s">
        <v>17056</v>
      </c>
      <c r="D3167" t="s">
        <v>8387</v>
      </c>
      <c r="F3167">
        <v>1</v>
      </c>
      <c r="G3167" t="s">
        <v>17057</v>
      </c>
      <c r="H3167" t="s">
        <v>17065</v>
      </c>
      <c r="I3167">
        <v>72035</v>
      </c>
      <c r="J3167">
        <v>41509</v>
      </c>
      <c r="K3167">
        <v>41509</v>
      </c>
      <c r="L3167" s="10">
        <v>472</v>
      </c>
      <c r="M3167" s="10">
        <v>475</v>
      </c>
      <c r="N3167" s="10">
        <v>576</v>
      </c>
      <c r="O3167" s="10">
        <v>801</v>
      </c>
      <c r="P3167" s="10">
        <v>966</v>
      </c>
      <c r="Q3167" t="str">
        <f>VLOOKUP(I3167,'CoC Range'!A$2:B$4899,2,FALSE())</f>
        <v>PR-503</v>
      </c>
      <c r="R3167">
        <f>IF(VLOOKUP(Q3167,'CoC Range'!B$2:C$4899,2,FALSE())="",1,0.5)</f>
        <v>1</v>
      </c>
    </row>
    <row r="3168" spans="1:18" ht="14.25" customHeight="1" x14ac:dyDescent="0.35">
      <c r="A3168" t="s">
        <v>17026</v>
      </c>
      <c r="B3168" t="s">
        <v>17027</v>
      </c>
      <c r="C3168" t="s">
        <v>17066</v>
      </c>
      <c r="D3168" t="s">
        <v>8389</v>
      </c>
      <c r="F3168">
        <v>1</v>
      </c>
      <c r="G3168" t="s">
        <v>17067</v>
      </c>
      <c r="H3168" t="s">
        <v>17068</v>
      </c>
      <c r="I3168">
        <v>72037</v>
      </c>
      <c r="J3168">
        <v>11256</v>
      </c>
      <c r="K3168">
        <v>11256</v>
      </c>
      <c r="L3168" s="10">
        <v>487</v>
      </c>
      <c r="M3168" s="10">
        <v>490</v>
      </c>
      <c r="N3168" s="10">
        <v>600</v>
      </c>
      <c r="O3168" s="10">
        <v>736</v>
      </c>
      <c r="P3168" s="10">
        <v>799</v>
      </c>
      <c r="Q3168" t="str">
        <f>VLOOKUP(I3168,'CoC Range'!A$2:B$4899,2,FALSE())</f>
        <v>PR-503</v>
      </c>
      <c r="R3168">
        <f>IF(VLOOKUP(Q3168,'CoC Range'!B$2:C$4899,2,FALSE())="",1,0.5)</f>
        <v>1</v>
      </c>
    </row>
    <row r="3169" spans="1:18" ht="14.25" customHeight="1" x14ac:dyDescent="0.35">
      <c r="A3169" t="s">
        <v>17026</v>
      </c>
      <c r="B3169" t="s">
        <v>17027</v>
      </c>
      <c r="C3169" t="s">
        <v>17038</v>
      </c>
      <c r="D3169" t="s">
        <v>8391</v>
      </c>
      <c r="F3169">
        <v>1</v>
      </c>
      <c r="G3169" t="s">
        <v>17039</v>
      </c>
      <c r="H3169" t="s">
        <v>17069</v>
      </c>
      <c r="I3169">
        <v>72039</v>
      </c>
      <c r="J3169">
        <v>16924</v>
      </c>
      <c r="K3169">
        <v>16924</v>
      </c>
      <c r="L3169" s="10">
        <v>429</v>
      </c>
      <c r="M3169" s="10">
        <v>433</v>
      </c>
      <c r="N3169" s="10">
        <v>493</v>
      </c>
      <c r="O3169" s="10">
        <v>621</v>
      </c>
      <c r="P3169" s="10">
        <v>704</v>
      </c>
      <c r="Q3169" t="str">
        <f>VLOOKUP(I3169,'CoC Range'!A$2:B$4899,2,FALSE())</f>
        <v>PR-502</v>
      </c>
      <c r="R3169">
        <f>IF(VLOOKUP(Q3169,'CoC Range'!B$2:C$4899,2,FALSE())="",1,0.5)</f>
        <v>1</v>
      </c>
    </row>
    <row r="3170" spans="1:18" ht="14.25" customHeight="1" x14ac:dyDescent="0.35">
      <c r="A3170" t="s">
        <v>17026</v>
      </c>
      <c r="B3170" t="s">
        <v>17027</v>
      </c>
      <c r="C3170" t="s">
        <v>17056</v>
      </c>
      <c r="D3170" t="s">
        <v>8393</v>
      </c>
      <c r="F3170">
        <v>1</v>
      </c>
      <c r="G3170" t="s">
        <v>17057</v>
      </c>
      <c r="H3170" t="s">
        <v>17070</v>
      </c>
      <c r="I3170">
        <v>72041</v>
      </c>
      <c r="J3170">
        <v>39831</v>
      </c>
      <c r="K3170">
        <v>39831</v>
      </c>
      <c r="L3170" s="10">
        <v>472</v>
      </c>
      <c r="M3170" s="10">
        <v>475</v>
      </c>
      <c r="N3170" s="10">
        <v>576</v>
      </c>
      <c r="O3170" s="10">
        <v>801</v>
      </c>
      <c r="P3170" s="10">
        <v>966</v>
      </c>
      <c r="Q3170" t="str">
        <f>VLOOKUP(I3170,'CoC Range'!A$2:B$4899,2,FALSE())</f>
        <v>PR-503</v>
      </c>
      <c r="R3170">
        <f>IF(VLOOKUP(Q3170,'CoC Range'!B$2:C$4899,2,FALSE())="",1,0.5)</f>
        <v>1</v>
      </c>
    </row>
    <row r="3171" spans="1:18" ht="14.25" customHeight="1" x14ac:dyDescent="0.35">
      <c r="A3171" t="s">
        <v>17026</v>
      </c>
      <c r="B3171" t="s">
        <v>17027</v>
      </c>
      <c r="C3171" t="s">
        <v>17071</v>
      </c>
      <c r="D3171" t="s">
        <v>8395</v>
      </c>
      <c r="F3171">
        <v>0</v>
      </c>
      <c r="G3171" t="s">
        <v>17072</v>
      </c>
      <c r="H3171" t="s">
        <v>17073</v>
      </c>
      <c r="I3171">
        <v>72043</v>
      </c>
      <c r="J3171">
        <v>34557</v>
      </c>
      <c r="K3171">
        <v>34557</v>
      </c>
      <c r="L3171" s="10">
        <v>414</v>
      </c>
      <c r="M3171" s="10">
        <v>433</v>
      </c>
      <c r="N3171" s="10">
        <v>475</v>
      </c>
      <c r="O3171" s="10">
        <v>661</v>
      </c>
      <c r="P3171" s="10">
        <v>717</v>
      </c>
      <c r="Q3171" t="str">
        <f>VLOOKUP(I3171,'CoC Range'!A$2:B$4899,2,FALSE())</f>
        <v>PR-503</v>
      </c>
      <c r="R3171">
        <f>IF(VLOOKUP(Q3171,'CoC Range'!B$2:C$4899,2,FALSE())="",1,0.5)</f>
        <v>1</v>
      </c>
    </row>
    <row r="3172" spans="1:18" ht="14.25" customHeight="1" x14ac:dyDescent="0.35">
      <c r="A3172" t="s">
        <v>17026</v>
      </c>
      <c r="B3172" t="s">
        <v>17027</v>
      </c>
      <c r="C3172" t="s">
        <v>17035</v>
      </c>
      <c r="D3172" t="s">
        <v>17074</v>
      </c>
      <c r="F3172">
        <v>1</v>
      </c>
      <c r="G3172" t="s">
        <v>17036</v>
      </c>
      <c r="H3172" t="s">
        <v>17075</v>
      </c>
      <c r="I3172">
        <v>72045</v>
      </c>
      <c r="J3172">
        <v>18817</v>
      </c>
      <c r="K3172">
        <v>18817</v>
      </c>
      <c r="L3172" s="10">
        <v>559</v>
      </c>
      <c r="M3172" s="10">
        <v>572</v>
      </c>
      <c r="N3172" s="10">
        <v>663</v>
      </c>
      <c r="O3172" s="10">
        <v>868</v>
      </c>
      <c r="P3172" s="10">
        <v>1046</v>
      </c>
      <c r="Q3172" t="str">
        <f>VLOOKUP(I3172,'CoC Range'!A$2:B$4899,2,FALSE())</f>
        <v>PR-502</v>
      </c>
      <c r="R3172">
        <f>IF(VLOOKUP(Q3172,'CoC Range'!B$2:C$4899,2,FALSE())="",1,0.5)</f>
        <v>1</v>
      </c>
    </row>
    <row r="3173" spans="1:18" ht="14.25" customHeight="1" x14ac:dyDescent="0.35">
      <c r="A3173" t="s">
        <v>17026</v>
      </c>
      <c r="B3173" t="s">
        <v>17027</v>
      </c>
      <c r="C3173" t="s">
        <v>17035</v>
      </c>
      <c r="D3173" t="s">
        <v>8399</v>
      </c>
      <c r="F3173">
        <v>1</v>
      </c>
      <c r="G3173" t="s">
        <v>17036</v>
      </c>
      <c r="H3173" t="s">
        <v>17076</v>
      </c>
      <c r="I3173">
        <v>72047</v>
      </c>
      <c r="J3173">
        <v>34459</v>
      </c>
      <c r="K3173">
        <v>34459</v>
      </c>
      <c r="L3173" s="10">
        <v>559</v>
      </c>
      <c r="M3173" s="10">
        <v>572</v>
      </c>
      <c r="N3173" s="10">
        <v>663</v>
      </c>
      <c r="O3173" s="10">
        <v>868</v>
      </c>
      <c r="P3173" s="10">
        <v>1046</v>
      </c>
      <c r="Q3173" t="str">
        <f>VLOOKUP(I3173,'CoC Range'!A$2:B$4899,2,FALSE())</f>
        <v>PR-502</v>
      </c>
      <c r="R3173">
        <f>IF(VLOOKUP(Q3173,'CoC Range'!B$2:C$4899,2,FALSE())="",1,0.5)</f>
        <v>1</v>
      </c>
    </row>
    <row r="3174" spans="1:18" ht="14.25" customHeight="1" x14ac:dyDescent="0.35">
      <c r="A3174" t="s">
        <v>17026</v>
      </c>
      <c r="B3174" t="s">
        <v>17027</v>
      </c>
      <c r="C3174" t="s">
        <v>17071</v>
      </c>
      <c r="D3174" t="s">
        <v>8401</v>
      </c>
      <c r="F3174">
        <v>0</v>
      </c>
      <c r="G3174" t="s">
        <v>17072</v>
      </c>
      <c r="H3174" t="s">
        <v>17077</v>
      </c>
      <c r="I3174">
        <v>72049</v>
      </c>
      <c r="J3174">
        <v>1186</v>
      </c>
      <c r="K3174">
        <v>1186</v>
      </c>
      <c r="L3174" s="10">
        <v>414</v>
      </c>
      <c r="M3174" s="10">
        <v>433</v>
      </c>
      <c r="N3174" s="10">
        <v>475</v>
      </c>
      <c r="O3174" s="10">
        <v>661</v>
      </c>
      <c r="P3174" s="10">
        <v>717</v>
      </c>
      <c r="Q3174" t="str">
        <f>VLOOKUP(I3174,'CoC Range'!A$2:B$4899,2,FALSE())</f>
        <v>PR-503</v>
      </c>
      <c r="R3174">
        <f>IF(VLOOKUP(Q3174,'CoC Range'!B$2:C$4899,2,FALSE())="",1,0.5)</f>
        <v>1</v>
      </c>
    </row>
    <row r="3175" spans="1:18" ht="14.25" customHeight="1" x14ac:dyDescent="0.35">
      <c r="A3175" t="s">
        <v>17026</v>
      </c>
      <c r="B3175" t="s">
        <v>17027</v>
      </c>
      <c r="C3175" t="s">
        <v>17035</v>
      </c>
      <c r="D3175" t="s">
        <v>8403</v>
      </c>
      <c r="F3175">
        <v>1</v>
      </c>
      <c r="G3175" t="s">
        <v>17036</v>
      </c>
      <c r="H3175" t="s">
        <v>17078</v>
      </c>
      <c r="I3175">
        <v>72051</v>
      </c>
      <c r="J3175">
        <v>35786</v>
      </c>
      <c r="K3175">
        <v>35786</v>
      </c>
      <c r="L3175" s="10">
        <v>559</v>
      </c>
      <c r="M3175" s="10">
        <v>572</v>
      </c>
      <c r="N3175" s="10">
        <v>663</v>
      </c>
      <c r="O3175" s="10">
        <v>868</v>
      </c>
      <c r="P3175" s="10">
        <v>1046</v>
      </c>
      <c r="Q3175" t="str">
        <f>VLOOKUP(I3175,'CoC Range'!A$2:B$4899,2,FALSE())</f>
        <v>PR-502</v>
      </c>
      <c r="R3175">
        <f>IF(VLOOKUP(Q3175,'CoC Range'!B$2:C$4899,2,FALSE())="",1,0.5)</f>
        <v>1</v>
      </c>
    </row>
    <row r="3176" spans="1:18" ht="14.25" customHeight="1" x14ac:dyDescent="0.35">
      <c r="A3176" t="s">
        <v>17026</v>
      </c>
      <c r="B3176" t="s">
        <v>17027</v>
      </c>
      <c r="C3176" t="s">
        <v>17066</v>
      </c>
      <c r="D3176" t="s">
        <v>8405</v>
      </c>
      <c r="F3176">
        <v>1</v>
      </c>
      <c r="G3176" t="s">
        <v>17067</v>
      </c>
      <c r="H3176" t="s">
        <v>17079</v>
      </c>
      <c r="I3176">
        <v>72053</v>
      </c>
      <c r="J3176">
        <v>31984</v>
      </c>
      <c r="K3176">
        <v>31984</v>
      </c>
      <c r="L3176" s="10">
        <v>487</v>
      </c>
      <c r="M3176" s="10">
        <v>490</v>
      </c>
      <c r="N3176" s="10">
        <v>600</v>
      </c>
      <c r="O3176" s="10">
        <v>736</v>
      </c>
      <c r="P3176" s="10">
        <v>799</v>
      </c>
      <c r="Q3176" t="str">
        <f>VLOOKUP(I3176,'CoC Range'!A$2:B$4899,2,FALSE())</f>
        <v>PR-503</v>
      </c>
      <c r="R3176">
        <f>IF(VLOOKUP(Q3176,'CoC Range'!B$2:C$4899,2,FALSE())="",1,0.5)</f>
        <v>1</v>
      </c>
    </row>
    <row r="3177" spans="1:18" ht="14.25" customHeight="1" x14ac:dyDescent="0.35">
      <c r="A3177" t="s">
        <v>17026</v>
      </c>
      <c r="B3177" t="s">
        <v>17027</v>
      </c>
      <c r="C3177" t="s">
        <v>17035</v>
      </c>
      <c r="D3177" t="s">
        <v>8407</v>
      </c>
      <c r="F3177">
        <v>1</v>
      </c>
      <c r="G3177" t="s">
        <v>17036</v>
      </c>
      <c r="H3177" t="s">
        <v>17080</v>
      </c>
      <c r="I3177">
        <v>72054</v>
      </c>
      <c r="J3177">
        <v>11641</v>
      </c>
      <c r="K3177">
        <v>11641</v>
      </c>
      <c r="L3177" s="10">
        <v>559</v>
      </c>
      <c r="M3177" s="10">
        <v>572</v>
      </c>
      <c r="N3177" s="10">
        <v>663</v>
      </c>
      <c r="O3177" s="10">
        <v>868</v>
      </c>
      <c r="P3177" s="10">
        <v>1046</v>
      </c>
      <c r="Q3177" t="str">
        <f>VLOOKUP(I3177,'CoC Range'!A$2:B$4899,2,FALSE())</f>
        <v>PR-502</v>
      </c>
      <c r="R3177">
        <f>IF(VLOOKUP(Q3177,'CoC Range'!B$2:C$4899,2,FALSE())="",1,0.5)</f>
        <v>1</v>
      </c>
    </row>
    <row r="3178" spans="1:18" ht="14.25" customHeight="1" x14ac:dyDescent="0.35">
      <c r="A3178" t="s">
        <v>17026</v>
      </c>
      <c r="B3178" t="s">
        <v>17027</v>
      </c>
      <c r="C3178" t="s">
        <v>17071</v>
      </c>
      <c r="D3178" t="s">
        <v>17081</v>
      </c>
      <c r="F3178">
        <v>0</v>
      </c>
      <c r="G3178" t="s">
        <v>17072</v>
      </c>
      <c r="H3178" t="s">
        <v>17082</v>
      </c>
      <c r="I3178">
        <v>72055</v>
      </c>
      <c r="J3178">
        <v>13682</v>
      </c>
      <c r="K3178">
        <v>13682</v>
      </c>
      <c r="L3178" s="10">
        <v>414</v>
      </c>
      <c r="M3178" s="10">
        <v>433</v>
      </c>
      <c r="N3178" s="10">
        <v>475</v>
      </c>
      <c r="O3178" s="10">
        <v>661</v>
      </c>
      <c r="P3178" s="10">
        <v>717</v>
      </c>
      <c r="Q3178" t="str">
        <f>VLOOKUP(I3178,'CoC Range'!A$2:B$4899,2,FALSE())</f>
        <v>PR-503</v>
      </c>
      <c r="R3178">
        <f>IF(VLOOKUP(Q3178,'CoC Range'!B$2:C$4899,2,FALSE())="",1,0.5)</f>
        <v>1</v>
      </c>
    </row>
    <row r="3179" spans="1:18" ht="14.25" customHeight="1" x14ac:dyDescent="0.35">
      <c r="A3179" t="s">
        <v>17026</v>
      </c>
      <c r="B3179" t="s">
        <v>17027</v>
      </c>
      <c r="C3179" t="s">
        <v>17046</v>
      </c>
      <c r="D3179" t="s">
        <v>8411</v>
      </c>
      <c r="F3179">
        <v>1</v>
      </c>
      <c r="G3179" t="s">
        <v>17047</v>
      </c>
      <c r="H3179" t="s">
        <v>17083</v>
      </c>
      <c r="I3179">
        <v>72057</v>
      </c>
      <c r="J3179">
        <v>36365</v>
      </c>
      <c r="K3179">
        <v>36365</v>
      </c>
      <c r="L3179" s="10">
        <v>414</v>
      </c>
      <c r="M3179" s="10">
        <v>418</v>
      </c>
      <c r="N3179" s="10">
        <v>475</v>
      </c>
      <c r="O3179" s="10">
        <v>637</v>
      </c>
      <c r="P3179" s="10">
        <v>639</v>
      </c>
      <c r="Q3179" t="str">
        <f>VLOOKUP(I3179,'CoC Range'!A$2:B$4899,2,FALSE())</f>
        <v>PR-503</v>
      </c>
      <c r="R3179">
        <f>IF(VLOOKUP(Q3179,'CoC Range'!B$2:C$4899,2,FALSE())="",1,0.5)</f>
        <v>1</v>
      </c>
    </row>
    <row r="3180" spans="1:18" ht="14.25" customHeight="1" x14ac:dyDescent="0.35">
      <c r="A3180" t="s">
        <v>17026</v>
      </c>
      <c r="B3180" t="s">
        <v>17027</v>
      </c>
      <c r="C3180" t="s">
        <v>17084</v>
      </c>
      <c r="D3180" t="s">
        <v>8413</v>
      </c>
      <c r="F3180">
        <v>1</v>
      </c>
      <c r="G3180" t="s">
        <v>17085</v>
      </c>
      <c r="H3180" t="s">
        <v>17086</v>
      </c>
      <c r="I3180">
        <v>72059</v>
      </c>
      <c r="J3180">
        <v>17670</v>
      </c>
      <c r="K3180">
        <v>17670</v>
      </c>
      <c r="L3180" s="10">
        <v>423</v>
      </c>
      <c r="M3180" s="10">
        <v>443</v>
      </c>
      <c r="N3180" s="10">
        <v>486</v>
      </c>
      <c r="O3180" s="10">
        <v>664</v>
      </c>
      <c r="P3180" s="10">
        <v>673</v>
      </c>
      <c r="Q3180" t="str">
        <f>VLOOKUP(I3180,'CoC Range'!A$2:B$4899,2,FALSE())</f>
        <v>PR-503</v>
      </c>
      <c r="R3180">
        <f>IF(VLOOKUP(Q3180,'CoC Range'!B$2:C$4899,2,FALSE())="",1,0.5)</f>
        <v>1</v>
      </c>
    </row>
    <row r="3181" spans="1:18" ht="14.25" customHeight="1" x14ac:dyDescent="0.35">
      <c r="A3181" t="s">
        <v>17026</v>
      </c>
      <c r="B3181" t="s">
        <v>17027</v>
      </c>
      <c r="C3181" t="s">
        <v>17035</v>
      </c>
      <c r="D3181" t="s">
        <v>8415</v>
      </c>
      <c r="F3181">
        <v>1</v>
      </c>
      <c r="G3181" t="s">
        <v>17036</v>
      </c>
      <c r="H3181" t="s">
        <v>17087</v>
      </c>
      <c r="I3181">
        <v>72061</v>
      </c>
      <c r="J3181">
        <v>89554</v>
      </c>
      <c r="K3181">
        <v>89554</v>
      </c>
      <c r="L3181" s="10">
        <v>559</v>
      </c>
      <c r="M3181" s="10">
        <v>572</v>
      </c>
      <c r="N3181" s="10">
        <v>663</v>
      </c>
      <c r="O3181" s="10">
        <v>868</v>
      </c>
      <c r="P3181" s="10">
        <v>1046</v>
      </c>
      <c r="Q3181" t="str">
        <f>VLOOKUP(I3181,'CoC Range'!A$2:B$4899,2,FALSE())</f>
        <v>PR-502</v>
      </c>
      <c r="R3181">
        <f>IF(VLOOKUP(Q3181,'CoC Range'!B$2:C$4899,2,FALSE())="",1,0.5)</f>
        <v>1</v>
      </c>
    </row>
    <row r="3182" spans="1:18" ht="14.25" customHeight="1" x14ac:dyDescent="0.35">
      <c r="A3182" t="s">
        <v>17026</v>
      </c>
      <c r="B3182" t="s">
        <v>17027</v>
      </c>
      <c r="C3182" t="s">
        <v>17056</v>
      </c>
      <c r="D3182" t="s">
        <v>8417</v>
      </c>
      <c r="F3182">
        <v>1</v>
      </c>
      <c r="G3182" t="s">
        <v>17057</v>
      </c>
      <c r="H3182" t="s">
        <v>17088</v>
      </c>
      <c r="I3182">
        <v>72063</v>
      </c>
      <c r="J3182">
        <v>40517</v>
      </c>
      <c r="K3182">
        <v>40517</v>
      </c>
      <c r="L3182" s="10">
        <v>472</v>
      </c>
      <c r="M3182" s="10">
        <v>475</v>
      </c>
      <c r="N3182" s="10">
        <v>576</v>
      </c>
      <c r="O3182" s="10">
        <v>801</v>
      </c>
      <c r="P3182" s="10">
        <v>966</v>
      </c>
      <c r="Q3182" t="str">
        <f>VLOOKUP(I3182,'CoC Range'!A$2:B$4899,2,FALSE())</f>
        <v>PR-503</v>
      </c>
      <c r="R3182">
        <f>IF(VLOOKUP(Q3182,'CoC Range'!B$2:C$4899,2,FALSE())="",1,0.5)</f>
        <v>1</v>
      </c>
    </row>
    <row r="3183" spans="1:18" ht="14.25" customHeight="1" x14ac:dyDescent="0.35">
      <c r="A3183" t="s">
        <v>17026</v>
      </c>
      <c r="B3183" t="s">
        <v>17027</v>
      </c>
      <c r="C3183" t="s">
        <v>17043</v>
      </c>
      <c r="D3183" t="s">
        <v>8419</v>
      </c>
      <c r="F3183">
        <v>1</v>
      </c>
      <c r="G3183" t="s">
        <v>17044</v>
      </c>
      <c r="H3183" t="s">
        <v>17089</v>
      </c>
      <c r="I3183">
        <v>72065</v>
      </c>
      <c r="J3183">
        <v>38330</v>
      </c>
      <c r="K3183">
        <v>38330</v>
      </c>
      <c r="L3183" s="10">
        <v>437</v>
      </c>
      <c r="M3183" s="10">
        <v>440</v>
      </c>
      <c r="N3183" s="10">
        <v>510</v>
      </c>
      <c r="O3183" s="10">
        <v>699</v>
      </c>
      <c r="P3183" s="10">
        <v>787</v>
      </c>
      <c r="Q3183" t="str">
        <f>VLOOKUP(I3183,'CoC Range'!A$2:B$4899,2,FALSE())</f>
        <v>PR-503</v>
      </c>
      <c r="R3183">
        <f>IF(VLOOKUP(Q3183,'CoC Range'!B$2:C$4899,2,FALSE())="",1,0.5)</f>
        <v>1</v>
      </c>
    </row>
    <row r="3184" spans="1:18" ht="14.25" customHeight="1" x14ac:dyDescent="0.35">
      <c r="A3184" t="s">
        <v>17026</v>
      </c>
      <c r="B3184" t="s">
        <v>17027</v>
      </c>
      <c r="C3184" t="s">
        <v>17090</v>
      </c>
      <c r="D3184" t="s">
        <v>8421</v>
      </c>
      <c r="F3184">
        <v>1</v>
      </c>
      <c r="G3184" t="s">
        <v>17091</v>
      </c>
      <c r="H3184" t="s">
        <v>17092</v>
      </c>
      <c r="I3184">
        <v>72067</v>
      </c>
      <c r="J3184">
        <v>15571</v>
      </c>
      <c r="K3184">
        <v>15571</v>
      </c>
      <c r="L3184" s="10">
        <v>467</v>
      </c>
      <c r="M3184" s="10">
        <v>489</v>
      </c>
      <c r="N3184" s="10">
        <v>536</v>
      </c>
      <c r="O3184" s="10">
        <v>689</v>
      </c>
      <c r="P3184" s="10">
        <v>819</v>
      </c>
      <c r="Q3184" t="str">
        <f>VLOOKUP(I3184,'CoC Range'!A$2:B$4899,2,FALSE())</f>
        <v>PR-503</v>
      </c>
      <c r="R3184">
        <f>IF(VLOOKUP(Q3184,'CoC Range'!B$2:C$4899,2,FALSE())="",1,0.5)</f>
        <v>1</v>
      </c>
    </row>
    <row r="3185" spans="1:18" ht="14.25" customHeight="1" x14ac:dyDescent="0.35">
      <c r="A3185" t="s">
        <v>17026</v>
      </c>
      <c r="B3185" t="s">
        <v>17027</v>
      </c>
      <c r="C3185" t="s">
        <v>17035</v>
      </c>
      <c r="D3185" t="s">
        <v>8423</v>
      </c>
      <c r="F3185">
        <v>1</v>
      </c>
      <c r="G3185" t="s">
        <v>17036</v>
      </c>
      <c r="H3185" t="s">
        <v>17093</v>
      </c>
      <c r="I3185">
        <v>72069</v>
      </c>
      <c r="J3185">
        <v>50729</v>
      </c>
      <c r="K3185">
        <v>50729</v>
      </c>
      <c r="L3185" s="10">
        <v>559</v>
      </c>
      <c r="M3185" s="10">
        <v>572</v>
      </c>
      <c r="N3185" s="10">
        <v>663</v>
      </c>
      <c r="O3185" s="10">
        <v>868</v>
      </c>
      <c r="P3185" s="10">
        <v>1046</v>
      </c>
      <c r="Q3185" t="str">
        <f>VLOOKUP(I3185,'CoC Range'!A$2:B$4899,2,FALSE())</f>
        <v>PR-503</v>
      </c>
      <c r="R3185">
        <f>IF(VLOOKUP(Q3185,'CoC Range'!B$2:C$4899,2,FALSE())="",1,0.5)</f>
        <v>1</v>
      </c>
    </row>
    <row r="3186" spans="1:18" ht="14.25" customHeight="1" x14ac:dyDescent="0.35">
      <c r="A3186" t="s">
        <v>17026</v>
      </c>
      <c r="B3186" t="s">
        <v>17027</v>
      </c>
      <c r="C3186" t="s">
        <v>17031</v>
      </c>
      <c r="D3186" t="s">
        <v>8425</v>
      </c>
      <c r="F3186">
        <v>1</v>
      </c>
      <c r="G3186" t="s">
        <v>17032</v>
      </c>
      <c r="H3186" t="s">
        <v>17094</v>
      </c>
      <c r="I3186">
        <v>72071</v>
      </c>
      <c r="J3186">
        <v>42817</v>
      </c>
      <c r="K3186">
        <v>42817</v>
      </c>
      <c r="L3186" s="10">
        <v>480</v>
      </c>
      <c r="M3186" s="10">
        <v>482</v>
      </c>
      <c r="N3186" s="10">
        <v>564</v>
      </c>
      <c r="O3186" s="10">
        <v>680</v>
      </c>
      <c r="P3186" s="10">
        <v>756</v>
      </c>
      <c r="Q3186" t="str">
        <f>VLOOKUP(I3186,'CoC Range'!A$2:B$4899,2,FALSE())</f>
        <v>PR-503</v>
      </c>
      <c r="R3186">
        <f>IF(VLOOKUP(Q3186,'CoC Range'!B$2:C$4899,2,FALSE())="",1,0.5)</f>
        <v>1</v>
      </c>
    </row>
    <row r="3187" spans="1:18" ht="14.25" customHeight="1" x14ac:dyDescent="0.35">
      <c r="A3187" t="s">
        <v>17026</v>
      </c>
      <c r="B3187" t="s">
        <v>17027</v>
      </c>
      <c r="C3187" t="s">
        <v>17071</v>
      </c>
      <c r="D3187" t="s">
        <v>8427</v>
      </c>
      <c r="F3187">
        <v>0</v>
      </c>
      <c r="G3187" t="s">
        <v>17072</v>
      </c>
      <c r="H3187" t="s">
        <v>17095</v>
      </c>
      <c r="I3187">
        <v>72073</v>
      </c>
      <c r="J3187">
        <v>14726</v>
      </c>
      <c r="K3187">
        <v>14726</v>
      </c>
      <c r="L3187" s="10">
        <v>414</v>
      </c>
      <c r="M3187" s="10">
        <v>433</v>
      </c>
      <c r="N3187" s="10">
        <v>475</v>
      </c>
      <c r="O3187" s="10">
        <v>661</v>
      </c>
      <c r="P3187" s="10">
        <v>717</v>
      </c>
      <c r="Q3187" t="str">
        <f>VLOOKUP(I3187,'CoC Range'!A$2:B$4899,2,FALSE())</f>
        <v>PR-503</v>
      </c>
      <c r="R3187">
        <f>IF(VLOOKUP(Q3187,'CoC Range'!B$2:C$4899,2,FALSE())="",1,0.5)</f>
        <v>1</v>
      </c>
    </row>
    <row r="3188" spans="1:18" ht="14.25" customHeight="1" x14ac:dyDescent="0.35">
      <c r="A3188" t="s">
        <v>17026</v>
      </c>
      <c r="B3188" t="s">
        <v>17027</v>
      </c>
      <c r="C3188" t="s">
        <v>17096</v>
      </c>
      <c r="D3188" t="s">
        <v>17097</v>
      </c>
      <c r="F3188">
        <v>1</v>
      </c>
      <c r="G3188" t="s">
        <v>17098</v>
      </c>
      <c r="H3188" t="s">
        <v>17099</v>
      </c>
      <c r="I3188">
        <v>72075</v>
      </c>
      <c r="J3188">
        <v>46333</v>
      </c>
      <c r="K3188">
        <v>46333</v>
      </c>
      <c r="L3188" s="10">
        <v>469</v>
      </c>
      <c r="M3188" s="10">
        <v>491</v>
      </c>
      <c r="N3188" s="10">
        <v>538</v>
      </c>
      <c r="O3188" s="10">
        <v>748</v>
      </c>
      <c r="P3188" s="10">
        <v>844</v>
      </c>
      <c r="Q3188" t="str">
        <f>VLOOKUP(I3188,'CoC Range'!A$2:B$4899,2,FALSE())</f>
        <v>PR-503</v>
      </c>
      <c r="R3188">
        <f>IF(VLOOKUP(Q3188,'CoC Range'!B$2:C$4899,2,FALSE())="",1,0.5)</f>
        <v>1</v>
      </c>
    </row>
    <row r="3189" spans="1:18" ht="14.25" customHeight="1" x14ac:dyDescent="0.35">
      <c r="A3189" t="s">
        <v>17026</v>
      </c>
      <c r="B3189" t="s">
        <v>17027</v>
      </c>
      <c r="C3189" t="s">
        <v>17035</v>
      </c>
      <c r="D3189" t="s">
        <v>8431</v>
      </c>
      <c r="F3189">
        <v>1</v>
      </c>
      <c r="G3189" t="s">
        <v>17036</v>
      </c>
      <c r="H3189" t="s">
        <v>17100</v>
      </c>
      <c r="I3189">
        <v>72077</v>
      </c>
      <c r="J3189">
        <v>36928</v>
      </c>
      <c r="K3189">
        <v>36928</v>
      </c>
      <c r="L3189" s="10">
        <v>559</v>
      </c>
      <c r="M3189" s="10">
        <v>572</v>
      </c>
      <c r="N3189" s="10">
        <v>663</v>
      </c>
      <c r="O3189" s="10">
        <v>868</v>
      </c>
      <c r="P3189" s="10">
        <v>1046</v>
      </c>
      <c r="Q3189" t="str">
        <f>VLOOKUP(I3189,'CoC Range'!A$2:B$4899,2,FALSE())</f>
        <v>PR-503</v>
      </c>
      <c r="R3189">
        <f>IF(VLOOKUP(Q3189,'CoC Range'!B$2:C$4899,2,FALSE())="",1,0.5)</f>
        <v>1</v>
      </c>
    </row>
    <row r="3190" spans="1:18" ht="14.25" customHeight="1" x14ac:dyDescent="0.35">
      <c r="A3190" t="s">
        <v>17026</v>
      </c>
      <c r="B3190" t="s">
        <v>17027</v>
      </c>
      <c r="C3190" t="s">
        <v>17053</v>
      </c>
      <c r="D3190" t="s">
        <v>8433</v>
      </c>
      <c r="F3190">
        <v>1</v>
      </c>
      <c r="G3190" t="s">
        <v>17054</v>
      </c>
      <c r="H3190" t="s">
        <v>17101</v>
      </c>
      <c r="I3190">
        <v>72079</v>
      </c>
      <c r="J3190">
        <v>23202</v>
      </c>
      <c r="K3190">
        <v>23202</v>
      </c>
      <c r="L3190" s="10">
        <v>407</v>
      </c>
      <c r="M3190" s="10">
        <v>410</v>
      </c>
      <c r="N3190" s="10">
        <v>530</v>
      </c>
      <c r="O3190" s="10">
        <v>659</v>
      </c>
      <c r="P3190" s="10">
        <v>702</v>
      </c>
      <c r="Q3190" t="str">
        <f>VLOOKUP(I3190,'CoC Range'!A$2:B$4899,2,FALSE())</f>
        <v>PR-503</v>
      </c>
      <c r="R3190">
        <f>IF(VLOOKUP(Q3190,'CoC Range'!B$2:C$4899,2,FALSE())="",1,0.5)</f>
        <v>1</v>
      </c>
    </row>
    <row r="3191" spans="1:18" ht="14.25" customHeight="1" x14ac:dyDescent="0.35">
      <c r="A3191" t="s">
        <v>17026</v>
      </c>
      <c r="B3191" t="s">
        <v>17027</v>
      </c>
      <c r="C3191" t="s">
        <v>17102</v>
      </c>
      <c r="D3191" t="s">
        <v>8435</v>
      </c>
      <c r="F3191">
        <v>0</v>
      </c>
      <c r="G3191" t="s">
        <v>17103</v>
      </c>
      <c r="H3191" t="s">
        <v>17104</v>
      </c>
      <c r="I3191">
        <v>72081</v>
      </c>
      <c r="J3191">
        <v>27990</v>
      </c>
      <c r="K3191">
        <v>27990</v>
      </c>
      <c r="L3191" s="10">
        <v>439</v>
      </c>
      <c r="M3191" s="10">
        <v>441</v>
      </c>
      <c r="N3191" s="10">
        <v>504</v>
      </c>
      <c r="O3191" s="10">
        <v>661</v>
      </c>
      <c r="P3191" s="10">
        <v>717</v>
      </c>
      <c r="Q3191" t="str">
        <f>VLOOKUP(I3191,'CoC Range'!A$2:B$4899,2,FALSE())</f>
        <v>PR-502</v>
      </c>
      <c r="R3191">
        <f>IF(VLOOKUP(Q3191,'CoC Range'!B$2:C$4899,2,FALSE())="",1,0.5)</f>
        <v>1</v>
      </c>
    </row>
    <row r="3192" spans="1:18" ht="14.25" customHeight="1" x14ac:dyDescent="0.35">
      <c r="A3192" t="s">
        <v>17026</v>
      </c>
      <c r="B3192" t="s">
        <v>17027</v>
      </c>
      <c r="C3192" t="s">
        <v>17105</v>
      </c>
      <c r="D3192" t="s">
        <v>17106</v>
      </c>
      <c r="F3192">
        <v>0</v>
      </c>
      <c r="G3192" t="s">
        <v>17107</v>
      </c>
      <c r="H3192" t="s">
        <v>17108</v>
      </c>
      <c r="I3192">
        <v>72083</v>
      </c>
      <c r="J3192">
        <v>8826</v>
      </c>
      <c r="K3192">
        <v>8826</v>
      </c>
      <c r="L3192" s="10">
        <v>449</v>
      </c>
      <c r="M3192" s="10">
        <v>467</v>
      </c>
      <c r="N3192" s="10">
        <v>516</v>
      </c>
      <c r="O3192" s="10">
        <v>661</v>
      </c>
      <c r="P3192" s="10">
        <v>762</v>
      </c>
      <c r="Q3192" t="str">
        <f>VLOOKUP(I3192,'CoC Range'!A$2:B$4899,2,FALSE())</f>
        <v>PR-503</v>
      </c>
      <c r="R3192">
        <f>IF(VLOOKUP(Q3192,'CoC Range'!B$2:C$4899,2,FALSE())="",1,0.5)</f>
        <v>1</v>
      </c>
    </row>
    <row r="3193" spans="1:18" ht="14.25" customHeight="1" x14ac:dyDescent="0.35">
      <c r="A3193" t="s">
        <v>17026</v>
      </c>
      <c r="B3193" t="s">
        <v>17027</v>
      </c>
      <c r="C3193" t="s">
        <v>17035</v>
      </c>
      <c r="D3193" t="s">
        <v>8439</v>
      </c>
      <c r="F3193">
        <v>1</v>
      </c>
      <c r="G3193" t="s">
        <v>17036</v>
      </c>
      <c r="H3193" t="s">
        <v>17109</v>
      </c>
      <c r="I3193">
        <v>72085</v>
      </c>
      <c r="J3193">
        <v>35099</v>
      </c>
      <c r="K3193">
        <v>35099</v>
      </c>
      <c r="L3193" s="10">
        <v>559</v>
      </c>
      <c r="M3193" s="10">
        <v>572</v>
      </c>
      <c r="N3193" s="10">
        <v>663</v>
      </c>
      <c r="O3193" s="10">
        <v>868</v>
      </c>
      <c r="P3193" s="10">
        <v>1046</v>
      </c>
      <c r="Q3193" t="str">
        <f>VLOOKUP(I3193,'CoC Range'!A$2:B$4899,2,FALSE())</f>
        <v>PR-503</v>
      </c>
      <c r="R3193">
        <f>IF(VLOOKUP(Q3193,'CoC Range'!B$2:C$4899,2,FALSE())="",1,0.5)</f>
        <v>1</v>
      </c>
    </row>
    <row r="3194" spans="1:18" ht="14.25" customHeight="1" x14ac:dyDescent="0.35">
      <c r="A3194" t="s">
        <v>17026</v>
      </c>
      <c r="B3194" t="s">
        <v>17027</v>
      </c>
      <c r="C3194" t="s">
        <v>17035</v>
      </c>
      <c r="D3194" t="s">
        <v>17110</v>
      </c>
      <c r="F3194">
        <v>1</v>
      </c>
      <c r="G3194" t="s">
        <v>17036</v>
      </c>
      <c r="H3194" t="s">
        <v>17111</v>
      </c>
      <c r="I3194">
        <v>72087</v>
      </c>
      <c r="J3194">
        <v>23580</v>
      </c>
      <c r="K3194">
        <v>23580</v>
      </c>
      <c r="L3194" s="10">
        <v>559</v>
      </c>
      <c r="M3194" s="10">
        <v>572</v>
      </c>
      <c r="N3194" s="10">
        <v>663</v>
      </c>
      <c r="O3194" s="10">
        <v>868</v>
      </c>
      <c r="P3194" s="10">
        <v>1046</v>
      </c>
      <c r="Q3194" t="str">
        <f>VLOOKUP(I3194,'CoC Range'!A$2:B$4899,2,FALSE())</f>
        <v>PR-503</v>
      </c>
      <c r="R3194">
        <f>IF(VLOOKUP(Q3194,'CoC Range'!B$2:C$4899,2,FALSE())="",1,0.5)</f>
        <v>1</v>
      </c>
    </row>
    <row r="3195" spans="1:18" ht="14.25" customHeight="1" x14ac:dyDescent="0.35">
      <c r="A3195" t="s">
        <v>17026</v>
      </c>
      <c r="B3195" t="s">
        <v>17027</v>
      </c>
      <c r="C3195" t="s">
        <v>17066</v>
      </c>
      <c r="D3195" t="s">
        <v>8443</v>
      </c>
      <c r="F3195">
        <v>1</v>
      </c>
      <c r="G3195" t="s">
        <v>17067</v>
      </c>
      <c r="H3195" t="s">
        <v>17112</v>
      </c>
      <c r="I3195">
        <v>72089</v>
      </c>
      <c r="J3195">
        <v>17716</v>
      </c>
      <c r="K3195">
        <v>17716</v>
      </c>
      <c r="L3195" s="10">
        <v>487</v>
      </c>
      <c r="M3195" s="10">
        <v>490</v>
      </c>
      <c r="N3195" s="10">
        <v>600</v>
      </c>
      <c r="O3195" s="10">
        <v>736</v>
      </c>
      <c r="P3195" s="10">
        <v>799</v>
      </c>
      <c r="Q3195" t="str">
        <f>VLOOKUP(I3195,'CoC Range'!A$2:B$4899,2,FALSE())</f>
        <v>PR-503</v>
      </c>
      <c r="R3195">
        <f>IF(VLOOKUP(Q3195,'CoC Range'!B$2:C$4899,2,FALSE())="",1,0.5)</f>
        <v>1</v>
      </c>
    </row>
    <row r="3196" spans="1:18" ht="14.25" customHeight="1" x14ac:dyDescent="0.35">
      <c r="A3196" t="s">
        <v>17026</v>
      </c>
      <c r="B3196" t="s">
        <v>17027</v>
      </c>
      <c r="C3196" t="s">
        <v>17035</v>
      </c>
      <c r="D3196" t="s">
        <v>17113</v>
      </c>
      <c r="F3196">
        <v>1</v>
      </c>
      <c r="G3196" t="s">
        <v>17036</v>
      </c>
      <c r="H3196" t="s">
        <v>17114</v>
      </c>
      <c r="I3196">
        <v>72091</v>
      </c>
      <c r="J3196">
        <v>39310</v>
      </c>
      <c r="K3196">
        <v>39310</v>
      </c>
      <c r="L3196" s="10">
        <v>559</v>
      </c>
      <c r="M3196" s="10">
        <v>572</v>
      </c>
      <c r="N3196" s="10">
        <v>663</v>
      </c>
      <c r="O3196" s="10">
        <v>868</v>
      </c>
      <c r="P3196" s="10">
        <v>1046</v>
      </c>
      <c r="Q3196" t="str">
        <f>VLOOKUP(I3196,'CoC Range'!A$2:B$4899,2,FALSE())</f>
        <v>PR-503</v>
      </c>
      <c r="R3196">
        <f>IF(VLOOKUP(Q3196,'CoC Range'!B$2:C$4899,2,FALSE())="",1,0.5)</f>
        <v>1</v>
      </c>
    </row>
    <row r="3197" spans="1:18" ht="14.25" customHeight="1" x14ac:dyDescent="0.35">
      <c r="A3197" t="s">
        <v>17026</v>
      </c>
      <c r="B3197" t="s">
        <v>17027</v>
      </c>
      <c r="C3197" t="s">
        <v>17071</v>
      </c>
      <c r="D3197" t="s">
        <v>8447</v>
      </c>
      <c r="F3197">
        <v>0</v>
      </c>
      <c r="G3197" t="s">
        <v>17072</v>
      </c>
      <c r="H3197" t="s">
        <v>17115</v>
      </c>
      <c r="I3197">
        <v>72093</v>
      </c>
      <c r="J3197">
        <v>5354</v>
      </c>
      <c r="K3197">
        <v>5354</v>
      </c>
      <c r="L3197" s="10">
        <v>414</v>
      </c>
      <c r="M3197" s="10">
        <v>433</v>
      </c>
      <c r="N3197" s="10">
        <v>475</v>
      </c>
      <c r="O3197" s="10">
        <v>661</v>
      </c>
      <c r="P3197" s="10">
        <v>717</v>
      </c>
      <c r="Q3197" t="str">
        <f>VLOOKUP(I3197,'CoC Range'!A$2:B$4899,2,FALSE())</f>
        <v>PR-503</v>
      </c>
      <c r="R3197">
        <f>IF(VLOOKUP(Q3197,'CoC Range'!B$2:C$4899,2,FALSE())="",1,0.5)</f>
        <v>1</v>
      </c>
    </row>
    <row r="3198" spans="1:18" ht="14.25" customHeight="1" x14ac:dyDescent="0.35">
      <c r="A3198" t="s">
        <v>17026</v>
      </c>
      <c r="B3198" t="s">
        <v>17027</v>
      </c>
      <c r="C3198" t="s">
        <v>17035</v>
      </c>
      <c r="D3198" t="s">
        <v>8449</v>
      </c>
      <c r="F3198">
        <v>1</v>
      </c>
      <c r="G3198" t="s">
        <v>17036</v>
      </c>
      <c r="H3198" t="s">
        <v>17116</v>
      </c>
      <c r="I3198">
        <v>72095</v>
      </c>
      <c r="J3198">
        <v>10563</v>
      </c>
      <c r="K3198">
        <v>10563</v>
      </c>
      <c r="L3198" s="10">
        <v>559</v>
      </c>
      <c r="M3198" s="10">
        <v>572</v>
      </c>
      <c r="N3198" s="10">
        <v>663</v>
      </c>
      <c r="O3198" s="10">
        <v>868</v>
      </c>
      <c r="P3198" s="10">
        <v>1046</v>
      </c>
      <c r="Q3198" t="str">
        <f>VLOOKUP(I3198,'CoC Range'!A$2:B$4899,2,FALSE())</f>
        <v>PR-503</v>
      </c>
      <c r="R3198">
        <f>IF(VLOOKUP(Q3198,'CoC Range'!B$2:C$4899,2,FALSE())="",1,0.5)</f>
        <v>1</v>
      </c>
    </row>
    <row r="3199" spans="1:18" ht="14.25" customHeight="1" x14ac:dyDescent="0.35">
      <c r="A3199" t="s">
        <v>17026</v>
      </c>
      <c r="B3199" t="s">
        <v>17027</v>
      </c>
      <c r="C3199" t="s">
        <v>17090</v>
      </c>
      <c r="D3199" t="s">
        <v>17117</v>
      </c>
      <c r="F3199">
        <v>1</v>
      </c>
      <c r="G3199" t="s">
        <v>17091</v>
      </c>
      <c r="H3199" t="s">
        <v>17118</v>
      </c>
      <c r="I3199">
        <v>72097</v>
      </c>
      <c r="J3199">
        <v>72721</v>
      </c>
      <c r="K3199">
        <v>72721</v>
      </c>
      <c r="L3199" s="10">
        <v>467</v>
      </c>
      <c r="M3199" s="10">
        <v>489</v>
      </c>
      <c r="N3199" s="10">
        <v>536</v>
      </c>
      <c r="O3199" s="10">
        <v>689</v>
      </c>
      <c r="P3199" s="10">
        <v>819</v>
      </c>
      <c r="Q3199" t="str">
        <f>VLOOKUP(I3199,'CoC Range'!A$2:B$4899,2,FALSE())</f>
        <v>PR-503</v>
      </c>
      <c r="R3199">
        <f>IF(VLOOKUP(Q3199,'CoC Range'!B$2:C$4899,2,FALSE())="",1,0.5)</f>
        <v>1</v>
      </c>
    </row>
    <row r="3200" spans="1:18" ht="14.25" customHeight="1" x14ac:dyDescent="0.35">
      <c r="A3200" t="s">
        <v>17026</v>
      </c>
      <c r="B3200" t="s">
        <v>17027</v>
      </c>
      <c r="C3200" t="s">
        <v>17031</v>
      </c>
      <c r="D3200" t="s">
        <v>8453</v>
      </c>
      <c r="F3200">
        <v>1</v>
      </c>
      <c r="G3200" t="s">
        <v>17032</v>
      </c>
      <c r="H3200" t="s">
        <v>17119</v>
      </c>
      <c r="I3200">
        <v>72099</v>
      </c>
      <c r="J3200">
        <v>37363</v>
      </c>
      <c r="K3200">
        <v>37363</v>
      </c>
      <c r="L3200" s="10">
        <v>480</v>
      </c>
      <c r="M3200" s="10">
        <v>482</v>
      </c>
      <c r="N3200" s="10">
        <v>564</v>
      </c>
      <c r="O3200" s="10">
        <v>680</v>
      </c>
      <c r="P3200" s="10">
        <v>756</v>
      </c>
      <c r="Q3200" t="str">
        <f>VLOOKUP(I3200,'CoC Range'!A$2:B$4899,2,FALSE())</f>
        <v>PR-503</v>
      </c>
      <c r="R3200">
        <f>IF(VLOOKUP(Q3200,'CoC Range'!B$2:C$4899,2,FALSE())="",1,0.5)</f>
        <v>1</v>
      </c>
    </row>
    <row r="3201" spans="1:18" ht="14.25" customHeight="1" x14ac:dyDescent="0.35">
      <c r="A3201" t="s">
        <v>17026</v>
      </c>
      <c r="B3201" t="s">
        <v>17027</v>
      </c>
      <c r="C3201" t="s">
        <v>17035</v>
      </c>
      <c r="D3201" t="s">
        <v>8455</v>
      </c>
      <c r="F3201">
        <v>1</v>
      </c>
      <c r="G3201" t="s">
        <v>17036</v>
      </c>
      <c r="H3201" t="s">
        <v>17120</v>
      </c>
      <c r="I3201">
        <v>72101</v>
      </c>
      <c r="J3201">
        <v>28659</v>
      </c>
      <c r="K3201">
        <v>28659</v>
      </c>
      <c r="L3201" s="10">
        <v>559</v>
      </c>
      <c r="M3201" s="10">
        <v>572</v>
      </c>
      <c r="N3201" s="10">
        <v>663</v>
      </c>
      <c r="O3201" s="10">
        <v>868</v>
      </c>
      <c r="P3201" s="10">
        <v>1046</v>
      </c>
      <c r="Q3201" t="str">
        <f>VLOOKUP(I3201,'CoC Range'!A$2:B$4899,2,FALSE())</f>
        <v>PR-502</v>
      </c>
      <c r="R3201">
        <f>IF(VLOOKUP(Q3201,'CoC Range'!B$2:C$4899,2,FALSE())="",1,0.5)</f>
        <v>1</v>
      </c>
    </row>
    <row r="3202" spans="1:18" ht="14.25" customHeight="1" x14ac:dyDescent="0.35">
      <c r="A3202" t="s">
        <v>17026</v>
      </c>
      <c r="B3202" t="s">
        <v>17027</v>
      </c>
      <c r="C3202" t="s">
        <v>17035</v>
      </c>
      <c r="D3202" t="s">
        <v>8457</v>
      </c>
      <c r="F3202">
        <v>1</v>
      </c>
      <c r="G3202" t="s">
        <v>17036</v>
      </c>
      <c r="H3202" t="s">
        <v>17121</v>
      </c>
      <c r="I3202">
        <v>72103</v>
      </c>
      <c r="J3202">
        <v>23340</v>
      </c>
      <c r="K3202">
        <v>23340</v>
      </c>
      <c r="L3202" s="10">
        <v>559</v>
      </c>
      <c r="M3202" s="10">
        <v>572</v>
      </c>
      <c r="N3202" s="10">
        <v>663</v>
      </c>
      <c r="O3202" s="10">
        <v>868</v>
      </c>
      <c r="P3202" s="10">
        <v>1046</v>
      </c>
      <c r="Q3202" t="str">
        <f>VLOOKUP(I3202,'CoC Range'!A$2:B$4899,2,FALSE())</f>
        <v>PR-503</v>
      </c>
      <c r="R3202">
        <f>IF(VLOOKUP(Q3202,'CoC Range'!B$2:C$4899,2,FALSE())="",1,0.5)</f>
        <v>1</v>
      </c>
    </row>
    <row r="3203" spans="1:18" ht="14.25" customHeight="1" x14ac:dyDescent="0.35">
      <c r="A3203" t="s">
        <v>17026</v>
      </c>
      <c r="B3203" t="s">
        <v>17027</v>
      </c>
      <c r="C3203" t="s">
        <v>17035</v>
      </c>
      <c r="D3203" t="s">
        <v>8459</v>
      </c>
      <c r="F3203">
        <v>1</v>
      </c>
      <c r="G3203" t="s">
        <v>17036</v>
      </c>
      <c r="H3203" t="s">
        <v>17122</v>
      </c>
      <c r="I3203">
        <v>72105</v>
      </c>
      <c r="J3203">
        <v>29153</v>
      </c>
      <c r="K3203">
        <v>29153</v>
      </c>
      <c r="L3203" s="10">
        <v>559</v>
      </c>
      <c r="M3203" s="10">
        <v>572</v>
      </c>
      <c r="N3203" s="10">
        <v>663</v>
      </c>
      <c r="O3203" s="10">
        <v>868</v>
      </c>
      <c r="P3203" s="10">
        <v>1046</v>
      </c>
      <c r="Q3203" t="str">
        <f>VLOOKUP(I3203,'CoC Range'!A$2:B$4899,2,FALSE())</f>
        <v>PR-502</v>
      </c>
      <c r="R3203">
        <f>IF(VLOOKUP(Q3203,'CoC Range'!B$2:C$4899,2,FALSE())="",1,0.5)</f>
        <v>1</v>
      </c>
    </row>
    <row r="3204" spans="1:18" ht="14.25" customHeight="1" x14ac:dyDescent="0.35">
      <c r="A3204" t="s">
        <v>17026</v>
      </c>
      <c r="B3204" t="s">
        <v>17027</v>
      </c>
      <c r="C3204" t="s">
        <v>17038</v>
      </c>
      <c r="D3204" t="s">
        <v>8461</v>
      </c>
      <c r="F3204">
        <v>1</v>
      </c>
      <c r="G3204" t="s">
        <v>17039</v>
      </c>
      <c r="H3204" t="s">
        <v>17123</v>
      </c>
      <c r="I3204">
        <v>72107</v>
      </c>
      <c r="J3204">
        <v>21378</v>
      </c>
      <c r="K3204">
        <v>21378</v>
      </c>
      <c r="L3204" s="10">
        <v>429</v>
      </c>
      <c r="M3204" s="10">
        <v>433</v>
      </c>
      <c r="N3204" s="10">
        <v>493</v>
      </c>
      <c r="O3204" s="10">
        <v>621</v>
      </c>
      <c r="P3204" s="10">
        <v>704</v>
      </c>
      <c r="Q3204" t="str">
        <f>VLOOKUP(I3204,'CoC Range'!A$2:B$4899,2,FALSE())</f>
        <v>PR-502</v>
      </c>
      <c r="R3204">
        <f>IF(VLOOKUP(Q3204,'CoC Range'!B$2:C$4899,2,FALSE())="",1,0.5)</f>
        <v>1</v>
      </c>
    </row>
    <row r="3205" spans="1:18" ht="14.25" customHeight="1" x14ac:dyDescent="0.35">
      <c r="A3205" t="s">
        <v>17026</v>
      </c>
      <c r="B3205" t="s">
        <v>17027</v>
      </c>
      <c r="C3205" t="s">
        <v>17046</v>
      </c>
      <c r="D3205" t="s">
        <v>8463</v>
      </c>
      <c r="F3205">
        <v>1</v>
      </c>
      <c r="G3205" t="s">
        <v>17047</v>
      </c>
      <c r="H3205" t="s">
        <v>17124</v>
      </c>
      <c r="I3205">
        <v>72109</v>
      </c>
      <c r="J3205">
        <v>15927</v>
      </c>
      <c r="K3205">
        <v>15927</v>
      </c>
      <c r="L3205" s="10">
        <v>414</v>
      </c>
      <c r="M3205" s="10">
        <v>418</v>
      </c>
      <c r="N3205" s="10">
        <v>475</v>
      </c>
      <c r="O3205" s="10">
        <v>637</v>
      </c>
      <c r="P3205" s="10">
        <v>639</v>
      </c>
      <c r="Q3205" t="str">
        <f>VLOOKUP(I3205,'CoC Range'!A$2:B$4899,2,FALSE())</f>
        <v>PR-503</v>
      </c>
      <c r="R3205">
        <f>IF(VLOOKUP(Q3205,'CoC Range'!B$2:C$4899,2,FALSE())="",1,0.5)</f>
        <v>1</v>
      </c>
    </row>
    <row r="3206" spans="1:18" ht="14.25" customHeight="1" x14ac:dyDescent="0.35">
      <c r="A3206" t="s">
        <v>17026</v>
      </c>
      <c r="B3206" t="s">
        <v>17027</v>
      </c>
      <c r="C3206" t="s">
        <v>17084</v>
      </c>
      <c r="D3206" t="s">
        <v>17125</v>
      </c>
      <c r="F3206">
        <v>1</v>
      </c>
      <c r="G3206" t="s">
        <v>17085</v>
      </c>
      <c r="H3206" t="s">
        <v>17126</v>
      </c>
      <c r="I3206">
        <v>72111</v>
      </c>
      <c r="J3206">
        <v>20298</v>
      </c>
      <c r="K3206">
        <v>20298</v>
      </c>
      <c r="L3206" s="10">
        <v>423</v>
      </c>
      <c r="M3206" s="10">
        <v>443</v>
      </c>
      <c r="N3206" s="10">
        <v>486</v>
      </c>
      <c r="O3206" s="10">
        <v>664</v>
      </c>
      <c r="P3206" s="10">
        <v>673</v>
      </c>
      <c r="Q3206" t="str">
        <f>VLOOKUP(I3206,'CoC Range'!A$2:B$4899,2,FALSE())</f>
        <v>PR-503</v>
      </c>
      <c r="R3206">
        <f>IF(VLOOKUP(Q3206,'CoC Range'!B$2:C$4899,2,FALSE())="",1,0.5)</f>
        <v>1</v>
      </c>
    </row>
    <row r="3207" spans="1:18" ht="14.25" customHeight="1" x14ac:dyDescent="0.35">
      <c r="A3207" t="s">
        <v>17026</v>
      </c>
      <c r="B3207" t="s">
        <v>17027</v>
      </c>
      <c r="C3207" t="s">
        <v>17096</v>
      </c>
      <c r="D3207" t="s">
        <v>8467</v>
      </c>
      <c r="F3207">
        <v>1</v>
      </c>
      <c r="G3207" t="s">
        <v>17098</v>
      </c>
      <c r="H3207" t="s">
        <v>17127</v>
      </c>
      <c r="I3207">
        <v>72113</v>
      </c>
      <c r="J3207">
        <v>136542</v>
      </c>
      <c r="K3207">
        <v>136542</v>
      </c>
      <c r="L3207" s="10">
        <v>469</v>
      </c>
      <c r="M3207" s="10">
        <v>491</v>
      </c>
      <c r="N3207" s="10">
        <v>538</v>
      </c>
      <c r="O3207" s="10">
        <v>748</v>
      </c>
      <c r="P3207" s="10">
        <v>844</v>
      </c>
      <c r="Q3207" t="str">
        <f>VLOOKUP(I3207,'CoC Range'!A$2:B$4899,2,FALSE())</f>
        <v>PR-503</v>
      </c>
      <c r="R3207">
        <f>IF(VLOOKUP(Q3207,'CoC Range'!B$2:C$4899,2,FALSE())="",1,0.5)</f>
        <v>1</v>
      </c>
    </row>
    <row r="3208" spans="1:18" ht="14.25" customHeight="1" x14ac:dyDescent="0.35">
      <c r="A3208" t="s">
        <v>17026</v>
      </c>
      <c r="B3208" t="s">
        <v>17027</v>
      </c>
      <c r="C3208" t="s">
        <v>17043</v>
      </c>
      <c r="D3208" t="s">
        <v>8469</v>
      </c>
      <c r="F3208">
        <v>1</v>
      </c>
      <c r="G3208" t="s">
        <v>17044</v>
      </c>
      <c r="H3208" t="s">
        <v>17128</v>
      </c>
      <c r="I3208">
        <v>72115</v>
      </c>
      <c r="J3208">
        <v>23540</v>
      </c>
      <c r="K3208">
        <v>23540</v>
      </c>
      <c r="L3208" s="10">
        <v>437</v>
      </c>
      <c r="M3208" s="10">
        <v>440</v>
      </c>
      <c r="N3208" s="10">
        <v>510</v>
      </c>
      <c r="O3208" s="10">
        <v>699</v>
      </c>
      <c r="P3208" s="10">
        <v>787</v>
      </c>
      <c r="Q3208" t="str">
        <f>VLOOKUP(I3208,'CoC Range'!A$2:B$4899,2,FALSE())</f>
        <v>PR-503</v>
      </c>
      <c r="R3208">
        <f>IF(VLOOKUP(Q3208,'CoC Range'!B$2:C$4899,2,FALSE())="",1,0.5)</f>
        <v>1</v>
      </c>
    </row>
    <row r="3209" spans="1:18" ht="14.25" customHeight="1" x14ac:dyDescent="0.35">
      <c r="A3209" t="s">
        <v>17026</v>
      </c>
      <c r="B3209" t="s">
        <v>17027</v>
      </c>
      <c r="C3209" t="s">
        <v>17031</v>
      </c>
      <c r="D3209" t="s">
        <v>17129</v>
      </c>
      <c r="F3209">
        <v>1</v>
      </c>
      <c r="G3209" t="s">
        <v>17032</v>
      </c>
      <c r="H3209" t="s">
        <v>17130</v>
      </c>
      <c r="I3209">
        <v>72117</v>
      </c>
      <c r="J3209">
        <v>15164</v>
      </c>
      <c r="K3209">
        <v>15164</v>
      </c>
      <c r="L3209" s="10">
        <v>480</v>
      </c>
      <c r="M3209" s="10">
        <v>482</v>
      </c>
      <c r="N3209" s="10">
        <v>564</v>
      </c>
      <c r="O3209" s="10">
        <v>680</v>
      </c>
      <c r="P3209" s="10">
        <v>756</v>
      </c>
      <c r="Q3209" t="str">
        <f>VLOOKUP(I3209,'CoC Range'!A$2:B$4899,2,FALSE())</f>
        <v>PR-503</v>
      </c>
      <c r="R3209">
        <f>IF(VLOOKUP(Q3209,'CoC Range'!B$2:C$4899,2,FALSE())="",1,0.5)</f>
        <v>1</v>
      </c>
    </row>
    <row r="3210" spans="1:18" ht="14.25" customHeight="1" x14ac:dyDescent="0.35">
      <c r="A3210" t="s">
        <v>17026</v>
      </c>
      <c r="B3210" t="s">
        <v>17027</v>
      </c>
      <c r="C3210" t="s">
        <v>17035</v>
      </c>
      <c r="D3210" t="s">
        <v>17131</v>
      </c>
      <c r="F3210">
        <v>1</v>
      </c>
      <c r="G3210" t="s">
        <v>17036</v>
      </c>
      <c r="H3210" t="s">
        <v>17132</v>
      </c>
      <c r="I3210">
        <v>72119</v>
      </c>
      <c r="J3210">
        <v>46838</v>
      </c>
      <c r="K3210">
        <v>46838</v>
      </c>
      <c r="L3210" s="10">
        <v>559</v>
      </c>
      <c r="M3210" s="10">
        <v>572</v>
      </c>
      <c r="N3210" s="10">
        <v>663</v>
      </c>
      <c r="O3210" s="10">
        <v>868</v>
      </c>
      <c r="P3210" s="10">
        <v>1046</v>
      </c>
      <c r="Q3210" t="str">
        <f>VLOOKUP(I3210,'CoC Range'!A$2:B$4899,2,FALSE())</f>
        <v>PR-503</v>
      </c>
      <c r="R3210">
        <f>IF(VLOOKUP(Q3210,'CoC Range'!B$2:C$4899,2,FALSE())="",1,0.5)</f>
        <v>1</v>
      </c>
    </row>
    <row r="3211" spans="1:18" ht="14.25" customHeight="1" x14ac:dyDescent="0.35">
      <c r="A3211" t="s">
        <v>17026</v>
      </c>
      <c r="B3211" t="s">
        <v>17027</v>
      </c>
      <c r="C3211" t="s">
        <v>17053</v>
      </c>
      <c r="D3211" t="s">
        <v>8475</v>
      </c>
      <c r="F3211">
        <v>1</v>
      </c>
      <c r="G3211" t="s">
        <v>17054</v>
      </c>
      <c r="H3211" t="s">
        <v>17133</v>
      </c>
      <c r="I3211">
        <v>72121</v>
      </c>
      <c r="J3211">
        <v>22639</v>
      </c>
      <c r="K3211">
        <v>22639</v>
      </c>
      <c r="L3211" s="10">
        <v>407</v>
      </c>
      <c r="M3211" s="10">
        <v>410</v>
      </c>
      <c r="N3211" s="10">
        <v>530</v>
      </c>
      <c r="O3211" s="10">
        <v>659</v>
      </c>
      <c r="P3211" s="10">
        <v>702</v>
      </c>
      <c r="Q3211" t="str">
        <f>VLOOKUP(I3211,'CoC Range'!A$2:B$4899,2,FALSE())</f>
        <v>PR-503</v>
      </c>
      <c r="R3211">
        <f>IF(VLOOKUP(Q3211,'CoC Range'!B$2:C$4899,2,FALSE())="",1,0.5)</f>
        <v>1</v>
      </c>
    </row>
    <row r="3212" spans="1:18" ht="14.25" customHeight="1" x14ac:dyDescent="0.35">
      <c r="A3212" t="s">
        <v>17026</v>
      </c>
      <c r="B3212" t="s">
        <v>17027</v>
      </c>
      <c r="C3212" t="s">
        <v>17071</v>
      </c>
      <c r="D3212" t="s">
        <v>8477</v>
      </c>
      <c r="F3212">
        <v>0</v>
      </c>
      <c r="G3212" t="s">
        <v>17072</v>
      </c>
      <c r="H3212" t="s">
        <v>17134</v>
      </c>
      <c r="I3212">
        <v>72123</v>
      </c>
      <c r="J3212">
        <v>25688</v>
      </c>
      <c r="K3212">
        <v>25688</v>
      </c>
      <c r="L3212" s="10">
        <v>414</v>
      </c>
      <c r="M3212" s="10">
        <v>433</v>
      </c>
      <c r="N3212" s="10">
        <v>475</v>
      </c>
      <c r="O3212" s="10">
        <v>661</v>
      </c>
      <c r="P3212" s="10">
        <v>717</v>
      </c>
      <c r="Q3212" t="str">
        <f>VLOOKUP(I3212,'CoC Range'!A$2:B$4899,2,FALSE())</f>
        <v>PR-503</v>
      </c>
      <c r="R3212">
        <f>IF(VLOOKUP(Q3212,'CoC Range'!B$2:C$4899,2,FALSE())="",1,0.5)</f>
        <v>1</v>
      </c>
    </row>
    <row r="3213" spans="1:18" ht="14.25" customHeight="1" x14ac:dyDescent="0.35">
      <c r="A3213" t="s">
        <v>17026</v>
      </c>
      <c r="B3213" t="s">
        <v>17027</v>
      </c>
      <c r="C3213" t="s">
        <v>17053</v>
      </c>
      <c r="D3213" t="s">
        <v>17135</v>
      </c>
      <c r="F3213">
        <v>1</v>
      </c>
      <c r="G3213" t="s">
        <v>17054</v>
      </c>
      <c r="H3213" t="s">
        <v>17136</v>
      </c>
      <c r="I3213">
        <v>72125</v>
      </c>
      <c r="J3213">
        <v>31680</v>
      </c>
      <c r="K3213">
        <v>31680</v>
      </c>
      <c r="L3213" s="10">
        <v>407</v>
      </c>
      <c r="M3213" s="10">
        <v>410</v>
      </c>
      <c r="N3213" s="10">
        <v>530</v>
      </c>
      <c r="O3213" s="10">
        <v>659</v>
      </c>
      <c r="P3213" s="10">
        <v>702</v>
      </c>
      <c r="Q3213" t="str">
        <f>VLOOKUP(I3213,'CoC Range'!A$2:B$4899,2,FALSE())</f>
        <v>PR-503</v>
      </c>
      <c r="R3213">
        <f>IF(VLOOKUP(Q3213,'CoC Range'!B$2:C$4899,2,FALSE())="",1,0.5)</f>
        <v>1</v>
      </c>
    </row>
    <row r="3214" spans="1:18" ht="14.25" customHeight="1" x14ac:dyDescent="0.35">
      <c r="A3214" t="s">
        <v>17026</v>
      </c>
      <c r="B3214" t="s">
        <v>17027</v>
      </c>
      <c r="C3214" t="s">
        <v>17035</v>
      </c>
      <c r="D3214" t="s">
        <v>8481</v>
      </c>
      <c r="F3214">
        <v>1</v>
      </c>
      <c r="G3214" t="s">
        <v>17036</v>
      </c>
      <c r="H3214" t="s">
        <v>17137</v>
      </c>
      <c r="I3214">
        <v>72127</v>
      </c>
      <c r="J3214">
        <v>340903</v>
      </c>
      <c r="K3214">
        <v>340903</v>
      </c>
      <c r="L3214" s="10">
        <v>559</v>
      </c>
      <c r="M3214" s="10">
        <v>572</v>
      </c>
      <c r="N3214" s="10">
        <v>663</v>
      </c>
      <c r="O3214" s="10">
        <v>868</v>
      </c>
      <c r="P3214" s="10">
        <v>1046</v>
      </c>
      <c r="Q3214" t="str">
        <f>VLOOKUP(I3214,'CoC Range'!A$2:B$4899,2,FALSE())</f>
        <v>PR-502</v>
      </c>
      <c r="R3214">
        <f>IF(VLOOKUP(Q3214,'CoC Range'!B$2:C$4899,2,FALSE())="",1,0.5)</f>
        <v>1</v>
      </c>
    </row>
    <row r="3215" spans="1:18" ht="14.25" customHeight="1" x14ac:dyDescent="0.35">
      <c r="A3215" t="s">
        <v>17026</v>
      </c>
      <c r="B3215" t="s">
        <v>17027</v>
      </c>
      <c r="C3215" t="s">
        <v>17056</v>
      </c>
      <c r="D3215" t="s">
        <v>8483</v>
      </c>
      <c r="F3215">
        <v>1</v>
      </c>
      <c r="G3215" t="s">
        <v>17057</v>
      </c>
      <c r="H3215" t="s">
        <v>17138</v>
      </c>
      <c r="I3215">
        <v>72129</v>
      </c>
      <c r="J3215">
        <v>37552</v>
      </c>
      <c r="K3215">
        <v>37552</v>
      </c>
      <c r="L3215" s="10">
        <v>472</v>
      </c>
      <c r="M3215" s="10">
        <v>475</v>
      </c>
      <c r="N3215" s="10">
        <v>576</v>
      </c>
      <c r="O3215" s="10">
        <v>801</v>
      </c>
      <c r="P3215" s="10">
        <v>966</v>
      </c>
      <c r="Q3215" t="str">
        <f>VLOOKUP(I3215,'CoC Range'!A$2:B$4899,2,FALSE())</f>
        <v>PR-503</v>
      </c>
      <c r="R3215">
        <f>IF(VLOOKUP(Q3215,'CoC Range'!B$2:C$4899,2,FALSE())="",1,0.5)</f>
        <v>1</v>
      </c>
    </row>
    <row r="3216" spans="1:18" ht="14.25" customHeight="1" x14ac:dyDescent="0.35">
      <c r="A3216" t="s">
        <v>17026</v>
      </c>
      <c r="B3216" t="s">
        <v>17027</v>
      </c>
      <c r="C3216" t="s">
        <v>17031</v>
      </c>
      <c r="D3216" t="s">
        <v>17139</v>
      </c>
      <c r="F3216">
        <v>1</v>
      </c>
      <c r="G3216" t="s">
        <v>17032</v>
      </c>
      <c r="H3216" t="s">
        <v>17140</v>
      </c>
      <c r="I3216">
        <v>72131</v>
      </c>
      <c r="J3216">
        <v>39183</v>
      </c>
      <c r="K3216">
        <v>39183</v>
      </c>
      <c r="L3216" s="10">
        <v>480</v>
      </c>
      <c r="M3216" s="10">
        <v>482</v>
      </c>
      <c r="N3216" s="10">
        <v>564</v>
      </c>
      <c r="O3216" s="10">
        <v>680</v>
      </c>
      <c r="P3216" s="10">
        <v>756</v>
      </c>
      <c r="Q3216" t="str">
        <f>VLOOKUP(I3216,'CoC Range'!A$2:B$4899,2,FALSE())</f>
        <v>PR-503</v>
      </c>
      <c r="R3216">
        <f>IF(VLOOKUP(Q3216,'CoC Range'!B$2:C$4899,2,FALSE())="",1,0.5)</f>
        <v>1</v>
      </c>
    </row>
    <row r="3217" spans="1:18" ht="14.25" customHeight="1" x14ac:dyDescent="0.35">
      <c r="A3217" t="s">
        <v>17026</v>
      </c>
      <c r="B3217" t="s">
        <v>17027</v>
      </c>
      <c r="C3217" t="s">
        <v>17071</v>
      </c>
      <c r="D3217" t="s">
        <v>8487</v>
      </c>
      <c r="F3217">
        <v>0</v>
      </c>
      <c r="G3217" t="s">
        <v>17072</v>
      </c>
      <c r="H3217" t="s">
        <v>17141</v>
      </c>
      <c r="I3217">
        <v>72133</v>
      </c>
      <c r="J3217">
        <v>20207</v>
      </c>
      <c r="K3217">
        <v>20207</v>
      </c>
      <c r="L3217" s="10">
        <v>414</v>
      </c>
      <c r="M3217" s="10">
        <v>433</v>
      </c>
      <c r="N3217" s="10">
        <v>475</v>
      </c>
      <c r="O3217" s="10">
        <v>661</v>
      </c>
      <c r="P3217" s="10">
        <v>717</v>
      </c>
      <c r="Q3217" t="str">
        <f>VLOOKUP(I3217,'CoC Range'!A$2:B$4899,2,FALSE())</f>
        <v>PR-503</v>
      </c>
      <c r="R3217">
        <f>IF(VLOOKUP(Q3217,'CoC Range'!B$2:C$4899,2,FALSE())="",1,0.5)</f>
        <v>1</v>
      </c>
    </row>
    <row r="3218" spans="1:18" ht="14.25" customHeight="1" x14ac:dyDescent="0.35">
      <c r="A3218" t="s">
        <v>17026</v>
      </c>
      <c r="B3218" t="s">
        <v>17027</v>
      </c>
      <c r="C3218" t="s">
        <v>17035</v>
      </c>
      <c r="D3218" t="s">
        <v>8489</v>
      </c>
      <c r="F3218">
        <v>1</v>
      </c>
      <c r="G3218" t="s">
        <v>17036</v>
      </c>
      <c r="H3218" t="s">
        <v>17142</v>
      </c>
      <c r="I3218">
        <v>72135</v>
      </c>
      <c r="J3218">
        <v>66699</v>
      </c>
      <c r="K3218">
        <v>66699</v>
      </c>
      <c r="L3218" s="10">
        <v>559</v>
      </c>
      <c r="M3218" s="10">
        <v>572</v>
      </c>
      <c r="N3218" s="10">
        <v>663</v>
      </c>
      <c r="O3218" s="10">
        <v>868</v>
      </c>
      <c r="P3218" s="10">
        <v>1046</v>
      </c>
      <c r="Q3218" t="str">
        <f>VLOOKUP(I3218,'CoC Range'!A$2:B$4899,2,FALSE())</f>
        <v>PR-502</v>
      </c>
      <c r="R3218">
        <f>IF(VLOOKUP(Q3218,'CoC Range'!B$2:C$4899,2,FALSE())="",1,0.5)</f>
        <v>1</v>
      </c>
    </row>
    <row r="3219" spans="1:18" ht="14.25" customHeight="1" x14ac:dyDescent="0.35">
      <c r="A3219" t="s">
        <v>17026</v>
      </c>
      <c r="B3219" t="s">
        <v>17027</v>
      </c>
      <c r="C3219" t="s">
        <v>17035</v>
      </c>
      <c r="D3219" t="s">
        <v>8491</v>
      </c>
      <c r="F3219">
        <v>1</v>
      </c>
      <c r="G3219" t="s">
        <v>17036</v>
      </c>
      <c r="H3219" t="s">
        <v>17143</v>
      </c>
      <c r="I3219">
        <v>72137</v>
      </c>
      <c r="J3219">
        <v>74854</v>
      </c>
      <c r="K3219">
        <v>74854</v>
      </c>
      <c r="L3219" s="10">
        <v>559</v>
      </c>
      <c r="M3219" s="10">
        <v>572</v>
      </c>
      <c r="N3219" s="10">
        <v>663</v>
      </c>
      <c r="O3219" s="10">
        <v>868</v>
      </c>
      <c r="P3219" s="10">
        <v>1046</v>
      </c>
      <c r="Q3219" t="str">
        <f>VLOOKUP(I3219,'CoC Range'!A$2:B$4899,2,FALSE())</f>
        <v>PR-502</v>
      </c>
      <c r="R3219">
        <f>IF(VLOOKUP(Q3219,'CoC Range'!B$2:C$4899,2,FALSE())="",1,0.5)</f>
        <v>1</v>
      </c>
    </row>
    <row r="3220" spans="1:18" ht="14.25" customHeight="1" x14ac:dyDescent="0.35">
      <c r="A3220" t="s">
        <v>17026</v>
      </c>
      <c r="B3220" t="s">
        <v>17027</v>
      </c>
      <c r="C3220" t="s">
        <v>17035</v>
      </c>
      <c r="D3220" t="s">
        <v>8493</v>
      </c>
      <c r="F3220">
        <v>1</v>
      </c>
      <c r="G3220" t="s">
        <v>17036</v>
      </c>
      <c r="H3220" t="s">
        <v>17144</v>
      </c>
      <c r="I3220">
        <v>72139</v>
      </c>
      <c r="J3220">
        <v>67497</v>
      </c>
      <c r="K3220">
        <v>67497</v>
      </c>
      <c r="L3220" s="10">
        <v>559</v>
      </c>
      <c r="M3220" s="10">
        <v>572</v>
      </c>
      <c r="N3220" s="10">
        <v>663</v>
      </c>
      <c r="O3220" s="10">
        <v>868</v>
      </c>
      <c r="P3220" s="10">
        <v>1046</v>
      </c>
      <c r="Q3220" t="str">
        <f>VLOOKUP(I3220,'CoC Range'!A$2:B$4899,2,FALSE())</f>
        <v>PR-503</v>
      </c>
      <c r="R3220">
        <f>IF(VLOOKUP(Q3220,'CoC Range'!B$2:C$4899,2,FALSE())="",1,0.5)</f>
        <v>1</v>
      </c>
    </row>
    <row r="3221" spans="1:18" ht="14.25" customHeight="1" x14ac:dyDescent="0.35">
      <c r="A3221" t="s">
        <v>17026</v>
      </c>
      <c r="B3221" t="s">
        <v>17027</v>
      </c>
      <c r="C3221" t="s">
        <v>17145</v>
      </c>
      <c r="D3221" t="s">
        <v>8495</v>
      </c>
      <c r="F3221">
        <v>0</v>
      </c>
      <c r="G3221" t="s">
        <v>17146</v>
      </c>
      <c r="H3221" t="s">
        <v>17147</v>
      </c>
      <c r="I3221">
        <v>72141</v>
      </c>
      <c r="J3221">
        <v>28155</v>
      </c>
      <c r="K3221">
        <v>28155</v>
      </c>
      <c r="L3221" s="10">
        <v>439</v>
      </c>
      <c r="M3221" s="10">
        <v>441</v>
      </c>
      <c r="N3221" s="10">
        <v>504</v>
      </c>
      <c r="O3221" s="10">
        <v>661</v>
      </c>
      <c r="P3221" s="10">
        <v>717</v>
      </c>
      <c r="Q3221" t="str">
        <f>VLOOKUP(I3221,'CoC Range'!A$2:B$4899,2,FALSE())</f>
        <v>PR-502</v>
      </c>
      <c r="R3221">
        <f>IF(VLOOKUP(Q3221,'CoC Range'!B$2:C$4899,2,FALSE())="",1,0.5)</f>
        <v>1</v>
      </c>
    </row>
    <row r="3222" spans="1:18" ht="14.25" customHeight="1" x14ac:dyDescent="0.35">
      <c r="A3222" t="s">
        <v>17026</v>
      </c>
      <c r="B3222" t="s">
        <v>17027</v>
      </c>
      <c r="C3222" t="s">
        <v>17035</v>
      </c>
      <c r="D3222" t="s">
        <v>8497</v>
      </c>
      <c r="F3222">
        <v>1</v>
      </c>
      <c r="G3222" t="s">
        <v>17036</v>
      </c>
      <c r="H3222" t="s">
        <v>17148</v>
      </c>
      <c r="I3222">
        <v>72143</v>
      </c>
      <c r="J3222">
        <v>35279</v>
      </c>
      <c r="K3222">
        <v>35279</v>
      </c>
      <c r="L3222" s="10">
        <v>559</v>
      </c>
      <c r="M3222" s="10">
        <v>572</v>
      </c>
      <c r="N3222" s="10">
        <v>663</v>
      </c>
      <c r="O3222" s="10">
        <v>868</v>
      </c>
      <c r="P3222" s="10">
        <v>1046</v>
      </c>
      <c r="Q3222" t="str">
        <f>VLOOKUP(I3222,'CoC Range'!A$2:B$4899,2,FALSE())</f>
        <v>PR-502</v>
      </c>
      <c r="R3222">
        <f>IF(VLOOKUP(Q3222,'CoC Range'!B$2:C$4899,2,FALSE())="",1,0.5)</f>
        <v>1</v>
      </c>
    </row>
    <row r="3223" spans="1:18" ht="14.25" customHeight="1" x14ac:dyDescent="0.35">
      <c r="A3223" t="s">
        <v>17026</v>
      </c>
      <c r="B3223" t="s">
        <v>17027</v>
      </c>
      <c r="C3223" t="s">
        <v>17035</v>
      </c>
      <c r="D3223" t="s">
        <v>8499</v>
      </c>
      <c r="F3223">
        <v>1</v>
      </c>
      <c r="G3223" t="s">
        <v>17036</v>
      </c>
      <c r="H3223" t="s">
        <v>17149</v>
      </c>
      <c r="I3223">
        <v>72145</v>
      </c>
      <c r="J3223">
        <v>54182</v>
      </c>
      <c r="K3223">
        <v>54182</v>
      </c>
      <c r="L3223" s="10">
        <v>559</v>
      </c>
      <c r="M3223" s="10">
        <v>572</v>
      </c>
      <c r="N3223" s="10">
        <v>663</v>
      </c>
      <c r="O3223" s="10">
        <v>868</v>
      </c>
      <c r="P3223" s="10">
        <v>1046</v>
      </c>
      <c r="Q3223" t="str">
        <f>VLOOKUP(I3223,'CoC Range'!A$2:B$4899,2,FALSE())</f>
        <v>PR-502</v>
      </c>
      <c r="R3223">
        <f>IF(VLOOKUP(Q3223,'CoC Range'!B$2:C$4899,2,FALSE())="",1,0.5)</f>
        <v>1</v>
      </c>
    </row>
    <row r="3224" spans="1:18" ht="14.25" customHeight="1" x14ac:dyDescent="0.35">
      <c r="A3224" t="s">
        <v>17026</v>
      </c>
      <c r="B3224" t="s">
        <v>17027</v>
      </c>
      <c r="C3224" t="s">
        <v>17071</v>
      </c>
      <c r="D3224" t="s">
        <v>8501</v>
      </c>
      <c r="F3224">
        <v>0</v>
      </c>
      <c r="G3224" t="s">
        <v>17072</v>
      </c>
      <c r="H3224" t="s">
        <v>17150</v>
      </c>
      <c r="I3224">
        <v>72147</v>
      </c>
      <c r="J3224">
        <v>8199</v>
      </c>
      <c r="K3224">
        <v>8199</v>
      </c>
      <c r="L3224" s="10">
        <v>414</v>
      </c>
      <c r="M3224" s="10">
        <v>433</v>
      </c>
      <c r="N3224" s="10">
        <v>475</v>
      </c>
      <c r="O3224" s="10">
        <v>661</v>
      </c>
      <c r="P3224" s="10">
        <v>717</v>
      </c>
      <c r="Q3224" t="str">
        <f>VLOOKUP(I3224,'CoC Range'!A$2:B$4899,2,FALSE())</f>
        <v>PR-503</v>
      </c>
      <c r="R3224">
        <f>IF(VLOOKUP(Q3224,'CoC Range'!B$2:C$4899,2,FALSE())="",1,0.5)</f>
        <v>1</v>
      </c>
    </row>
    <row r="3225" spans="1:18" ht="14.25" customHeight="1" x14ac:dyDescent="0.35">
      <c r="A3225" t="s">
        <v>17026</v>
      </c>
      <c r="B3225" t="s">
        <v>17027</v>
      </c>
      <c r="C3225" t="s">
        <v>17096</v>
      </c>
      <c r="D3225" t="s">
        <v>8503</v>
      </c>
      <c r="F3225">
        <v>1</v>
      </c>
      <c r="G3225" t="s">
        <v>17098</v>
      </c>
      <c r="H3225" t="s">
        <v>17151</v>
      </c>
      <c r="I3225">
        <v>72149</v>
      </c>
      <c r="J3225">
        <v>21984</v>
      </c>
      <c r="K3225">
        <v>21984</v>
      </c>
      <c r="L3225" s="10">
        <v>469</v>
      </c>
      <c r="M3225" s="10">
        <v>491</v>
      </c>
      <c r="N3225" s="10">
        <v>538</v>
      </c>
      <c r="O3225" s="10">
        <v>748</v>
      </c>
      <c r="P3225" s="10">
        <v>844</v>
      </c>
      <c r="Q3225" t="str">
        <f>VLOOKUP(I3225,'CoC Range'!A$2:B$4899,2,FALSE())</f>
        <v>PR-503</v>
      </c>
      <c r="R3225">
        <f>IF(VLOOKUP(Q3225,'CoC Range'!B$2:C$4899,2,FALSE())="",1,0.5)</f>
        <v>1</v>
      </c>
    </row>
    <row r="3226" spans="1:18" ht="14.25" customHeight="1" x14ac:dyDescent="0.35">
      <c r="A3226" t="s">
        <v>17026</v>
      </c>
      <c r="B3226" t="s">
        <v>17027</v>
      </c>
      <c r="C3226" t="s">
        <v>17035</v>
      </c>
      <c r="D3226" t="s">
        <v>8505</v>
      </c>
      <c r="F3226">
        <v>1</v>
      </c>
      <c r="G3226" t="s">
        <v>17036</v>
      </c>
      <c r="H3226" t="s">
        <v>17152</v>
      </c>
      <c r="I3226">
        <v>72151</v>
      </c>
      <c r="J3226">
        <v>30313</v>
      </c>
      <c r="K3226">
        <v>30313</v>
      </c>
      <c r="L3226" s="10">
        <v>559</v>
      </c>
      <c r="M3226" s="10">
        <v>572</v>
      </c>
      <c r="N3226" s="10">
        <v>663</v>
      </c>
      <c r="O3226" s="10">
        <v>868</v>
      </c>
      <c r="P3226" s="10">
        <v>1046</v>
      </c>
      <c r="Q3226" t="str">
        <f>VLOOKUP(I3226,'CoC Range'!A$2:B$4899,2,FALSE())</f>
        <v>PR-503</v>
      </c>
      <c r="R3226">
        <f>IF(VLOOKUP(Q3226,'CoC Range'!B$2:C$4899,2,FALSE())="",1,0.5)</f>
        <v>1</v>
      </c>
    </row>
    <row r="3227" spans="1:18" ht="14.25" customHeight="1" x14ac:dyDescent="0.35">
      <c r="A3227" t="s">
        <v>17026</v>
      </c>
      <c r="B3227" t="s">
        <v>17027</v>
      </c>
      <c r="C3227" t="s">
        <v>17084</v>
      </c>
      <c r="D3227" t="s">
        <v>8507</v>
      </c>
      <c r="F3227">
        <v>1</v>
      </c>
      <c r="G3227" t="s">
        <v>17085</v>
      </c>
      <c r="H3227" t="s">
        <v>17153</v>
      </c>
      <c r="I3227">
        <v>72153</v>
      </c>
      <c r="J3227">
        <v>33988</v>
      </c>
      <c r="K3227">
        <v>33988</v>
      </c>
      <c r="L3227" s="10">
        <v>423</v>
      </c>
      <c r="M3227" s="10">
        <v>443</v>
      </c>
      <c r="N3227" s="10">
        <v>486</v>
      </c>
      <c r="O3227" s="10">
        <v>664</v>
      </c>
      <c r="P3227" s="10">
        <v>673</v>
      </c>
      <c r="Q3227" t="str">
        <f>VLOOKUP(I3227,'CoC Range'!A$2:B$4899,2,FALSE())</f>
        <v>PR-503</v>
      </c>
      <c r="R3227">
        <f>IF(VLOOKUP(Q3227,'CoC Range'!B$2:C$4899,2,FALSE())="",1,0.5)</f>
        <v>1</v>
      </c>
    </row>
    <row r="3228" spans="1:18" ht="14.25" customHeight="1" x14ac:dyDescent="0.35">
      <c r="A3228" t="s">
        <v>17154</v>
      </c>
      <c r="B3228" t="s">
        <v>17155</v>
      </c>
      <c r="C3228" t="s">
        <v>17156</v>
      </c>
      <c r="D3228" t="s">
        <v>17157</v>
      </c>
      <c r="F3228">
        <v>0</v>
      </c>
      <c r="G3228" t="s">
        <v>17158</v>
      </c>
      <c r="H3228" t="s">
        <v>17159</v>
      </c>
      <c r="I3228">
        <v>78010</v>
      </c>
      <c r="J3228">
        <v>53234</v>
      </c>
      <c r="K3228">
        <v>53234</v>
      </c>
      <c r="L3228" s="10">
        <v>1002</v>
      </c>
      <c r="M3228" s="10">
        <v>1023</v>
      </c>
      <c r="N3228" s="10">
        <v>1249</v>
      </c>
      <c r="O3228" s="10">
        <v>1504</v>
      </c>
      <c r="P3228" s="10">
        <v>1656</v>
      </c>
      <c r="Q3228" t="s">
        <v>17160</v>
      </c>
      <c r="R3228">
        <f>IF(VLOOKUP(Q3228,'CoC Range'!B$2:C$4899,2,FALSE())="",1,0.5)</f>
        <v>1</v>
      </c>
    </row>
    <row r="3229" spans="1:18" ht="14.25" customHeight="1" x14ac:dyDescent="0.35">
      <c r="A3229" t="s">
        <v>17154</v>
      </c>
      <c r="B3229" t="s">
        <v>17155</v>
      </c>
      <c r="C3229" t="s">
        <v>17161</v>
      </c>
      <c r="D3229" t="s">
        <v>17162</v>
      </c>
      <c r="F3229">
        <v>0</v>
      </c>
      <c r="G3229" t="s">
        <v>17163</v>
      </c>
      <c r="H3229" t="s">
        <v>17164</v>
      </c>
      <c r="I3229">
        <v>78020</v>
      </c>
      <c r="J3229">
        <v>4197</v>
      </c>
      <c r="K3229">
        <v>4197</v>
      </c>
      <c r="L3229" s="10">
        <v>1563</v>
      </c>
      <c r="M3229" s="10">
        <v>1578</v>
      </c>
      <c r="N3229" s="10">
        <v>1969</v>
      </c>
      <c r="O3229" s="10">
        <v>2362</v>
      </c>
      <c r="P3229" s="10">
        <v>2607</v>
      </c>
      <c r="Q3229" t="s">
        <v>17160</v>
      </c>
      <c r="R3229">
        <f>IF(VLOOKUP(Q3229,'CoC Range'!B$2:C$4899,2,FALSE())="",1,0.5)</f>
        <v>1</v>
      </c>
    </row>
    <row r="3230" spans="1:18" ht="14.25" customHeight="1" x14ac:dyDescent="0.35">
      <c r="A3230" t="s">
        <v>17154</v>
      </c>
      <c r="B3230" t="s">
        <v>17155</v>
      </c>
      <c r="C3230" t="s">
        <v>17165</v>
      </c>
      <c r="D3230" t="s">
        <v>17166</v>
      </c>
      <c r="F3230">
        <v>0</v>
      </c>
      <c r="G3230" t="s">
        <v>17167</v>
      </c>
      <c r="H3230" t="s">
        <v>17168</v>
      </c>
      <c r="I3230">
        <v>78030</v>
      </c>
      <c r="J3230">
        <v>51181</v>
      </c>
      <c r="K3230">
        <v>51181</v>
      </c>
      <c r="L3230" s="10">
        <v>1024</v>
      </c>
      <c r="M3230" s="10">
        <v>1189</v>
      </c>
      <c r="N3230" s="10">
        <v>1467</v>
      </c>
      <c r="O3230" s="10">
        <v>1759</v>
      </c>
      <c r="P3230" s="10">
        <v>1942</v>
      </c>
      <c r="Q3230" t="s">
        <v>17160</v>
      </c>
      <c r="R3230">
        <f>IF(VLOOKUP(Q3230,'CoC Range'!B$2:C$4899,2,FALSE())="",1,0.5)</f>
        <v>1</v>
      </c>
    </row>
  </sheetData>
  <autoFilter ref="A1:R3230" xr:uid="{00000000-0009-0000-0000-000003000000}"/>
  <pageMargins left="0.7" right="0.7" top="0.75" bottom="0.75"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4899"/>
  <sheetViews>
    <sheetView topLeftCell="A4865" zoomScaleNormal="100" workbookViewId="0">
      <selection activeCell="A2" sqref="A2:A4899"/>
    </sheetView>
  </sheetViews>
  <sheetFormatPr defaultColWidth="8.54296875" defaultRowHeight="14.5" x14ac:dyDescent="0.35"/>
  <sheetData>
    <row r="1" spans="1:3" x14ac:dyDescent="0.35">
      <c r="A1" t="s">
        <v>27</v>
      </c>
      <c r="B1" t="s">
        <v>26</v>
      </c>
      <c r="C1" t="s">
        <v>17169</v>
      </c>
    </row>
    <row r="2" spans="1:3" x14ac:dyDescent="0.35">
      <c r="A2">
        <v>2078</v>
      </c>
      <c r="B2" t="s">
        <v>8711</v>
      </c>
      <c r="C2" t="s">
        <v>17170</v>
      </c>
    </row>
    <row r="3" spans="1:3" x14ac:dyDescent="0.35">
      <c r="A3">
        <v>2013</v>
      </c>
      <c r="B3" t="s">
        <v>17171</v>
      </c>
      <c r="C3" t="s">
        <v>17172</v>
      </c>
    </row>
    <row r="4" spans="1:3" x14ac:dyDescent="0.35">
      <c r="A4">
        <v>2016</v>
      </c>
      <c r="B4" t="s">
        <v>17171</v>
      </c>
      <c r="C4" t="s">
        <v>17172</v>
      </c>
    </row>
    <row r="5" spans="1:3" x14ac:dyDescent="0.35">
      <c r="A5">
        <v>2050</v>
      </c>
      <c r="B5" t="s">
        <v>17171</v>
      </c>
      <c r="C5" t="s">
        <v>17172</v>
      </c>
    </row>
    <row r="6" spans="1:3" x14ac:dyDescent="0.35">
      <c r="A6">
        <v>2060</v>
      </c>
      <c r="B6" t="s">
        <v>17171</v>
      </c>
      <c r="C6" t="s">
        <v>17172</v>
      </c>
    </row>
    <row r="7" spans="1:3" x14ac:dyDescent="0.35">
      <c r="A7">
        <v>2068</v>
      </c>
      <c r="B7" t="s">
        <v>17171</v>
      </c>
      <c r="C7" t="s">
        <v>17172</v>
      </c>
    </row>
    <row r="8" spans="1:3" x14ac:dyDescent="0.35">
      <c r="A8">
        <v>2070</v>
      </c>
      <c r="B8" t="s">
        <v>17171</v>
      </c>
      <c r="C8" t="s">
        <v>17172</v>
      </c>
    </row>
    <row r="9" spans="1:3" x14ac:dyDescent="0.35">
      <c r="A9">
        <v>2090</v>
      </c>
      <c r="B9" t="s">
        <v>17171</v>
      </c>
      <c r="C9" t="s">
        <v>17172</v>
      </c>
    </row>
    <row r="10" spans="1:3" x14ac:dyDescent="0.35">
      <c r="A10">
        <v>2100</v>
      </c>
      <c r="B10" t="s">
        <v>17171</v>
      </c>
      <c r="C10" t="s">
        <v>17172</v>
      </c>
    </row>
    <row r="11" spans="1:3" x14ac:dyDescent="0.35">
      <c r="A11">
        <v>2105</v>
      </c>
      <c r="B11" t="s">
        <v>17171</v>
      </c>
      <c r="C11" t="s">
        <v>17172</v>
      </c>
    </row>
    <row r="12" spans="1:3" x14ac:dyDescent="0.35">
      <c r="A12">
        <v>2110</v>
      </c>
      <c r="B12" t="s">
        <v>17171</v>
      </c>
      <c r="C12" t="s">
        <v>17172</v>
      </c>
    </row>
    <row r="13" spans="1:3" x14ac:dyDescent="0.35">
      <c r="A13">
        <v>2122</v>
      </c>
      <c r="B13" t="s">
        <v>17171</v>
      </c>
      <c r="C13" t="s">
        <v>17172</v>
      </c>
    </row>
    <row r="14" spans="1:3" x14ac:dyDescent="0.35">
      <c r="A14">
        <v>2130</v>
      </c>
      <c r="B14" t="s">
        <v>17171</v>
      </c>
      <c r="C14" t="s">
        <v>17172</v>
      </c>
    </row>
    <row r="15" spans="1:3" x14ac:dyDescent="0.35">
      <c r="A15">
        <v>2150</v>
      </c>
      <c r="B15" t="s">
        <v>17171</v>
      </c>
      <c r="C15" t="s">
        <v>17172</v>
      </c>
    </row>
    <row r="16" spans="1:3" x14ac:dyDescent="0.35">
      <c r="A16">
        <v>2158</v>
      </c>
      <c r="B16" t="s">
        <v>17171</v>
      </c>
      <c r="C16" t="s">
        <v>17172</v>
      </c>
    </row>
    <row r="17" spans="1:3" x14ac:dyDescent="0.35">
      <c r="A17">
        <v>2164</v>
      </c>
      <c r="B17" t="s">
        <v>17171</v>
      </c>
      <c r="C17" t="s">
        <v>17172</v>
      </c>
    </row>
    <row r="18" spans="1:3" x14ac:dyDescent="0.35">
      <c r="A18">
        <v>2170</v>
      </c>
      <c r="B18" t="s">
        <v>17171</v>
      </c>
      <c r="C18" t="s">
        <v>17172</v>
      </c>
    </row>
    <row r="19" spans="1:3" x14ac:dyDescent="0.35">
      <c r="A19">
        <v>2180</v>
      </c>
      <c r="B19" t="s">
        <v>17171</v>
      </c>
      <c r="C19" t="s">
        <v>17172</v>
      </c>
    </row>
    <row r="20" spans="1:3" x14ac:dyDescent="0.35">
      <c r="A20">
        <v>2185</v>
      </c>
      <c r="B20" t="s">
        <v>17171</v>
      </c>
      <c r="C20" t="s">
        <v>17172</v>
      </c>
    </row>
    <row r="21" spans="1:3" x14ac:dyDescent="0.35">
      <c r="A21">
        <v>2188</v>
      </c>
      <c r="B21" t="s">
        <v>17171</v>
      </c>
      <c r="C21" t="s">
        <v>17172</v>
      </c>
    </row>
    <row r="22" spans="1:3" x14ac:dyDescent="0.35">
      <c r="A22">
        <v>2195</v>
      </c>
      <c r="B22" t="s">
        <v>17171</v>
      </c>
      <c r="C22" t="s">
        <v>17172</v>
      </c>
    </row>
    <row r="23" spans="1:3" x14ac:dyDescent="0.35">
      <c r="A23">
        <v>2198</v>
      </c>
      <c r="B23" t="s">
        <v>17171</v>
      </c>
      <c r="C23" t="s">
        <v>17172</v>
      </c>
    </row>
    <row r="24" spans="1:3" x14ac:dyDescent="0.35">
      <c r="A24">
        <v>2220</v>
      </c>
      <c r="B24" t="s">
        <v>17171</v>
      </c>
      <c r="C24" t="s">
        <v>17172</v>
      </c>
    </row>
    <row r="25" spans="1:3" x14ac:dyDescent="0.35">
      <c r="A25">
        <v>2230</v>
      </c>
      <c r="B25" t="s">
        <v>17171</v>
      </c>
      <c r="C25" t="s">
        <v>17172</v>
      </c>
    </row>
    <row r="26" spans="1:3" x14ac:dyDescent="0.35">
      <c r="A26">
        <v>2240</v>
      </c>
      <c r="B26" t="s">
        <v>17171</v>
      </c>
      <c r="C26" t="s">
        <v>17172</v>
      </c>
    </row>
    <row r="27" spans="1:3" x14ac:dyDescent="0.35">
      <c r="A27">
        <v>2261</v>
      </c>
      <c r="B27" t="s">
        <v>17171</v>
      </c>
      <c r="C27" t="s">
        <v>17172</v>
      </c>
    </row>
    <row r="28" spans="1:3" x14ac:dyDescent="0.35">
      <c r="A28">
        <v>2275</v>
      </c>
      <c r="B28" t="s">
        <v>17171</v>
      </c>
      <c r="C28" t="s">
        <v>17172</v>
      </c>
    </row>
    <row r="29" spans="1:3" x14ac:dyDescent="0.35">
      <c r="A29">
        <v>2282</v>
      </c>
      <c r="B29" t="s">
        <v>17171</v>
      </c>
      <c r="C29" t="s">
        <v>17172</v>
      </c>
    </row>
    <row r="30" spans="1:3" x14ac:dyDescent="0.35">
      <c r="A30">
        <v>2290</v>
      </c>
      <c r="B30" t="s">
        <v>17171</v>
      </c>
      <c r="C30" t="s">
        <v>17172</v>
      </c>
    </row>
    <row r="31" spans="1:3" x14ac:dyDescent="0.35">
      <c r="A31">
        <v>1216</v>
      </c>
      <c r="B31" t="s">
        <v>17173</v>
      </c>
    </row>
    <row r="32" spans="1:3" x14ac:dyDescent="0.35">
      <c r="A32">
        <v>1228</v>
      </c>
      <c r="B32" t="s">
        <v>17173</v>
      </c>
    </row>
    <row r="33" spans="1:2" x14ac:dyDescent="0.35">
      <c r="A33">
        <v>1073</v>
      </c>
      <c r="B33" t="s">
        <v>17173</v>
      </c>
    </row>
    <row r="34" spans="1:2" x14ac:dyDescent="0.35">
      <c r="A34">
        <v>1115</v>
      </c>
      <c r="B34" t="s">
        <v>17173</v>
      </c>
    </row>
    <row r="35" spans="1:2" x14ac:dyDescent="0.35">
      <c r="A35">
        <v>1117</v>
      </c>
      <c r="B35" t="s">
        <v>17173</v>
      </c>
    </row>
    <row r="36" spans="1:2" x14ac:dyDescent="0.35">
      <c r="A36">
        <v>1542</v>
      </c>
      <c r="B36" t="s">
        <v>17174</v>
      </c>
    </row>
    <row r="37" spans="1:2" x14ac:dyDescent="0.35">
      <c r="A37">
        <v>1003</v>
      </c>
      <c r="B37" t="s">
        <v>17174</v>
      </c>
    </row>
    <row r="38" spans="1:2" x14ac:dyDescent="0.35">
      <c r="A38">
        <v>1097</v>
      </c>
      <c r="B38" t="s">
        <v>17174</v>
      </c>
    </row>
    <row r="39" spans="1:2" x14ac:dyDescent="0.35">
      <c r="A39">
        <v>1810</v>
      </c>
      <c r="B39" t="s">
        <v>17175</v>
      </c>
    </row>
    <row r="40" spans="1:2" x14ac:dyDescent="0.35">
      <c r="A40">
        <v>1033</v>
      </c>
      <c r="B40" t="s">
        <v>17175</v>
      </c>
    </row>
    <row r="41" spans="1:2" x14ac:dyDescent="0.35">
      <c r="A41">
        <v>1059</v>
      </c>
      <c r="B41" t="s">
        <v>17175</v>
      </c>
    </row>
    <row r="42" spans="1:2" x14ac:dyDescent="0.35">
      <c r="A42">
        <v>1077</v>
      </c>
      <c r="B42" t="s">
        <v>17175</v>
      </c>
    </row>
    <row r="43" spans="1:2" x14ac:dyDescent="0.35">
      <c r="A43">
        <v>1079</v>
      </c>
      <c r="B43" t="s">
        <v>17175</v>
      </c>
    </row>
    <row r="44" spans="1:2" x14ac:dyDescent="0.35">
      <c r="A44">
        <v>1093</v>
      </c>
      <c r="B44" t="s">
        <v>17175</v>
      </c>
    </row>
    <row r="45" spans="1:2" x14ac:dyDescent="0.35">
      <c r="A45">
        <v>1133</v>
      </c>
      <c r="B45" t="s">
        <v>17175</v>
      </c>
    </row>
    <row r="46" spans="1:2" x14ac:dyDescent="0.35">
      <c r="A46">
        <v>1594</v>
      </c>
      <c r="B46" t="s">
        <v>17176</v>
      </c>
    </row>
    <row r="47" spans="1:2" x14ac:dyDescent="0.35">
      <c r="A47">
        <v>1218</v>
      </c>
      <c r="B47" t="s">
        <v>17176</v>
      </c>
    </row>
    <row r="48" spans="1:2" x14ac:dyDescent="0.35">
      <c r="A48">
        <v>1083</v>
      </c>
      <c r="B48" t="s">
        <v>17176</v>
      </c>
    </row>
    <row r="49" spans="1:2" x14ac:dyDescent="0.35">
      <c r="A49">
        <v>1089</v>
      </c>
      <c r="B49" t="s">
        <v>17176</v>
      </c>
    </row>
    <row r="50" spans="1:2" x14ac:dyDescent="0.35">
      <c r="A50">
        <v>1103</v>
      </c>
      <c r="B50" t="s">
        <v>17176</v>
      </c>
    </row>
    <row r="51" spans="1:2" x14ac:dyDescent="0.35">
      <c r="A51">
        <v>1560</v>
      </c>
      <c r="B51" t="s">
        <v>17177</v>
      </c>
    </row>
    <row r="52" spans="1:2" x14ac:dyDescent="0.35">
      <c r="A52">
        <v>1001</v>
      </c>
      <c r="B52" t="s">
        <v>17177</v>
      </c>
    </row>
    <row r="53" spans="1:2" x14ac:dyDescent="0.35">
      <c r="A53">
        <v>1011</v>
      </c>
      <c r="B53" t="s">
        <v>17177</v>
      </c>
    </row>
    <row r="54" spans="1:2" x14ac:dyDescent="0.35">
      <c r="A54">
        <v>1051</v>
      </c>
      <c r="B54" t="s">
        <v>17177</v>
      </c>
    </row>
    <row r="55" spans="1:2" x14ac:dyDescent="0.35">
      <c r="A55">
        <v>1085</v>
      </c>
      <c r="B55" t="s">
        <v>17177</v>
      </c>
    </row>
    <row r="56" spans="1:2" x14ac:dyDescent="0.35">
      <c r="A56">
        <v>1101</v>
      </c>
      <c r="B56" t="s">
        <v>17177</v>
      </c>
    </row>
    <row r="57" spans="1:2" x14ac:dyDescent="0.35">
      <c r="A57">
        <v>1072</v>
      </c>
      <c r="B57" t="s">
        <v>17178</v>
      </c>
    </row>
    <row r="58" spans="1:2" x14ac:dyDescent="0.35">
      <c r="A58">
        <v>1882</v>
      </c>
      <c r="B58" t="s">
        <v>17178</v>
      </c>
    </row>
    <row r="59" spans="1:2" x14ac:dyDescent="0.35">
      <c r="A59">
        <v>1015</v>
      </c>
      <c r="B59" t="s">
        <v>17178</v>
      </c>
    </row>
    <row r="60" spans="1:2" x14ac:dyDescent="0.35">
      <c r="A60">
        <v>1019</v>
      </c>
      <c r="B60" t="s">
        <v>17178</v>
      </c>
    </row>
    <row r="61" spans="1:2" x14ac:dyDescent="0.35">
      <c r="A61">
        <v>1049</v>
      </c>
      <c r="B61" t="s">
        <v>17178</v>
      </c>
    </row>
    <row r="62" spans="1:2" x14ac:dyDescent="0.35">
      <c r="A62">
        <v>1055</v>
      </c>
      <c r="B62" t="s">
        <v>17178</v>
      </c>
    </row>
    <row r="63" spans="1:2" x14ac:dyDescent="0.35">
      <c r="A63">
        <v>1268</v>
      </c>
      <c r="B63" t="s">
        <v>17179</v>
      </c>
    </row>
    <row r="64" spans="1:2" x14ac:dyDescent="0.35">
      <c r="A64">
        <v>1125</v>
      </c>
      <c r="B64" t="s">
        <v>17179</v>
      </c>
    </row>
    <row r="65" spans="1:2" x14ac:dyDescent="0.35">
      <c r="A65">
        <v>1144</v>
      </c>
      <c r="B65" t="s">
        <v>17180</v>
      </c>
    </row>
    <row r="66" spans="1:2" x14ac:dyDescent="0.35">
      <c r="A66">
        <v>1740</v>
      </c>
      <c r="B66" t="s">
        <v>17180</v>
      </c>
    </row>
    <row r="67" spans="1:2" x14ac:dyDescent="0.35">
      <c r="A67">
        <v>1005</v>
      </c>
      <c r="B67" t="s">
        <v>17180</v>
      </c>
    </row>
    <row r="68" spans="1:2" x14ac:dyDescent="0.35">
      <c r="A68">
        <v>1007</v>
      </c>
      <c r="B68" t="s">
        <v>17180</v>
      </c>
    </row>
    <row r="69" spans="1:2" x14ac:dyDescent="0.35">
      <c r="A69">
        <v>1009</v>
      </c>
      <c r="B69" t="s">
        <v>17180</v>
      </c>
    </row>
    <row r="70" spans="1:2" x14ac:dyDescent="0.35">
      <c r="A70">
        <v>1013</v>
      </c>
      <c r="B70" t="s">
        <v>17180</v>
      </c>
    </row>
    <row r="71" spans="1:2" x14ac:dyDescent="0.35">
      <c r="A71">
        <v>1017</v>
      </c>
      <c r="B71" t="s">
        <v>17180</v>
      </c>
    </row>
    <row r="72" spans="1:2" x14ac:dyDescent="0.35">
      <c r="A72">
        <v>1021</v>
      </c>
      <c r="B72" t="s">
        <v>17180</v>
      </c>
    </row>
    <row r="73" spans="1:2" x14ac:dyDescent="0.35">
      <c r="A73">
        <v>1023</v>
      </c>
      <c r="B73" t="s">
        <v>17180</v>
      </c>
    </row>
    <row r="74" spans="1:2" x14ac:dyDescent="0.35">
      <c r="A74">
        <v>1025</v>
      </c>
      <c r="B74" t="s">
        <v>17180</v>
      </c>
    </row>
    <row r="75" spans="1:2" x14ac:dyDescent="0.35">
      <c r="A75">
        <v>1027</v>
      </c>
      <c r="B75" t="s">
        <v>17180</v>
      </c>
    </row>
    <row r="76" spans="1:2" x14ac:dyDescent="0.35">
      <c r="A76">
        <v>1029</v>
      </c>
      <c r="B76" t="s">
        <v>17180</v>
      </c>
    </row>
    <row r="77" spans="1:2" x14ac:dyDescent="0.35">
      <c r="A77">
        <v>1035</v>
      </c>
      <c r="B77" t="s">
        <v>17180</v>
      </c>
    </row>
    <row r="78" spans="1:2" x14ac:dyDescent="0.35">
      <c r="A78">
        <v>1037</v>
      </c>
      <c r="B78" t="s">
        <v>17180</v>
      </c>
    </row>
    <row r="79" spans="1:2" x14ac:dyDescent="0.35">
      <c r="A79">
        <v>1039</v>
      </c>
      <c r="B79" t="s">
        <v>17180</v>
      </c>
    </row>
    <row r="80" spans="1:2" x14ac:dyDescent="0.35">
      <c r="A80">
        <v>1041</v>
      </c>
      <c r="B80" t="s">
        <v>17180</v>
      </c>
    </row>
    <row r="81" spans="1:2" x14ac:dyDescent="0.35">
      <c r="A81">
        <v>1043</v>
      </c>
      <c r="B81" t="s">
        <v>17180</v>
      </c>
    </row>
    <row r="82" spans="1:2" x14ac:dyDescent="0.35">
      <c r="A82">
        <v>1047</v>
      </c>
      <c r="B82" t="s">
        <v>17180</v>
      </c>
    </row>
    <row r="83" spans="1:2" x14ac:dyDescent="0.35">
      <c r="A83">
        <v>1053</v>
      </c>
      <c r="B83" t="s">
        <v>17180</v>
      </c>
    </row>
    <row r="84" spans="1:2" x14ac:dyDescent="0.35">
      <c r="A84">
        <v>1057</v>
      </c>
      <c r="B84" t="s">
        <v>17180</v>
      </c>
    </row>
    <row r="85" spans="1:2" x14ac:dyDescent="0.35">
      <c r="A85">
        <v>1063</v>
      </c>
      <c r="B85" t="s">
        <v>17180</v>
      </c>
    </row>
    <row r="86" spans="1:2" x14ac:dyDescent="0.35">
      <c r="A86">
        <v>1065</v>
      </c>
      <c r="B86" t="s">
        <v>17180</v>
      </c>
    </row>
    <row r="87" spans="1:2" x14ac:dyDescent="0.35">
      <c r="A87">
        <v>1071</v>
      </c>
      <c r="B87" t="s">
        <v>17180</v>
      </c>
    </row>
    <row r="88" spans="1:2" x14ac:dyDescent="0.35">
      <c r="A88">
        <v>1075</v>
      </c>
      <c r="B88" t="s">
        <v>17180</v>
      </c>
    </row>
    <row r="89" spans="1:2" x14ac:dyDescent="0.35">
      <c r="A89">
        <v>1081</v>
      </c>
      <c r="B89" t="s">
        <v>17180</v>
      </c>
    </row>
    <row r="90" spans="1:2" x14ac:dyDescent="0.35">
      <c r="A90">
        <v>1087</v>
      </c>
      <c r="B90" t="s">
        <v>17180</v>
      </c>
    </row>
    <row r="91" spans="1:2" x14ac:dyDescent="0.35">
      <c r="A91">
        <v>1091</v>
      </c>
      <c r="B91" t="s">
        <v>17180</v>
      </c>
    </row>
    <row r="92" spans="1:2" x14ac:dyDescent="0.35">
      <c r="A92">
        <v>1095</v>
      </c>
      <c r="B92" t="s">
        <v>17180</v>
      </c>
    </row>
    <row r="93" spans="1:2" x14ac:dyDescent="0.35">
      <c r="A93">
        <v>1099</v>
      </c>
      <c r="B93" t="s">
        <v>17180</v>
      </c>
    </row>
    <row r="94" spans="1:2" x14ac:dyDescent="0.35">
      <c r="A94">
        <v>1105</v>
      </c>
      <c r="B94" t="s">
        <v>17180</v>
      </c>
    </row>
    <row r="95" spans="1:2" x14ac:dyDescent="0.35">
      <c r="A95">
        <v>1107</v>
      </c>
      <c r="B95" t="s">
        <v>17180</v>
      </c>
    </row>
    <row r="96" spans="1:2" x14ac:dyDescent="0.35">
      <c r="A96">
        <v>1109</v>
      </c>
      <c r="B96" t="s">
        <v>17180</v>
      </c>
    </row>
    <row r="97" spans="1:2" x14ac:dyDescent="0.35">
      <c r="A97">
        <v>1111</v>
      </c>
      <c r="B97" t="s">
        <v>17180</v>
      </c>
    </row>
    <row r="98" spans="1:2" x14ac:dyDescent="0.35">
      <c r="A98">
        <v>1119</v>
      </c>
      <c r="B98" t="s">
        <v>17180</v>
      </c>
    </row>
    <row r="99" spans="1:2" x14ac:dyDescent="0.35">
      <c r="A99">
        <v>1121</v>
      </c>
      <c r="B99" t="s">
        <v>17180</v>
      </c>
    </row>
    <row r="100" spans="1:2" x14ac:dyDescent="0.35">
      <c r="A100">
        <v>1123</v>
      </c>
      <c r="B100" t="s">
        <v>17180</v>
      </c>
    </row>
    <row r="101" spans="1:2" x14ac:dyDescent="0.35">
      <c r="A101">
        <v>1127</v>
      </c>
      <c r="B101" t="s">
        <v>17180</v>
      </c>
    </row>
    <row r="102" spans="1:2" x14ac:dyDescent="0.35">
      <c r="A102">
        <v>1129</v>
      </c>
      <c r="B102" t="s">
        <v>17180</v>
      </c>
    </row>
    <row r="103" spans="1:2" x14ac:dyDescent="0.35">
      <c r="A103">
        <v>1131</v>
      </c>
      <c r="B103" t="s">
        <v>17180</v>
      </c>
    </row>
    <row r="104" spans="1:2" x14ac:dyDescent="0.35">
      <c r="A104">
        <v>1624</v>
      </c>
      <c r="B104" t="s">
        <v>17181</v>
      </c>
    </row>
    <row r="105" spans="1:2" x14ac:dyDescent="0.35">
      <c r="A105">
        <v>1031</v>
      </c>
      <c r="B105" t="s">
        <v>17181</v>
      </c>
    </row>
    <row r="106" spans="1:2" x14ac:dyDescent="0.35">
      <c r="A106">
        <v>1045</v>
      </c>
      <c r="B106" t="s">
        <v>17181</v>
      </c>
    </row>
    <row r="107" spans="1:2" x14ac:dyDescent="0.35">
      <c r="A107">
        <v>1061</v>
      </c>
      <c r="B107" t="s">
        <v>17181</v>
      </c>
    </row>
    <row r="108" spans="1:2" x14ac:dyDescent="0.35">
      <c r="A108">
        <v>1067</v>
      </c>
      <c r="B108" t="s">
        <v>17181</v>
      </c>
    </row>
    <row r="109" spans="1:2" x14ac:dyDescent="0.35">
      <c r="A109">
        <v>1069</v>
      </c>
      <c r="B109" t="s">
        <v>17181</v>
      </c>
    </row>
    <row r="110" spans="1:2" x14ac:dyDescent="0.35">
      <c r="A110">
        <v>5374</v>
      </c>
      <c r="B110" t="s">
        <v>17182</v>
      </c>
    </row>
    <row r="111" spans="1:2" x14ac:dyDescent="0.35">
      <c r="A111">
        <v>5560</v>
      </c>
      <c r="B111" t="s">
        <v>17182</v>
      </c>
    </row>
    <row r="112" spans="1:2" x14ac:dyDescent="0.35">
      <c r="A112">
        <v>5938</v>
      </c>
      <c r="B112" t="s">
        <v>17182</v>
      </c>
    </row>
    <row r="113" spans="1:2" x14ac:dyDescent="0.35">
      <c r="A113">
        <v>5085</v>
      </c>
      <c r="B113" t="s">
        <v>17182</v>
      </c>
    </row>
    <row r="114" spans="1:2" x14ac:dyDescent="0.35">
      <c r="A114">
        <v>5117</v>
      </c>
      <c r="B114" t="s">
        <v>17182</v>
      </c>
    </row>
    <row r="115" spans="1:2" x14ac:dyDescent="0.35">
      <c r="A115">
        <v>5119</v>
      </c>
      <c r="B115" t="s">
        <v>17182</v>
      </c>
    </row>
    <row r="116" spans="1:2" x14ac:dyDescent="0.35">
      <c r="A116">
        <v>5125</v>
      </c>
      <c r="B116" t="s">
        <v>17182</v>
      </c>
    </row>
    <row r="117" spans="1:2" x14ac:dyDescent="0.35">
      <c r="A117">
        <v>5228</v>
      </c>
      <c r="B117" t="s">
        <v>17183</v>
      </c>
    </row>
    <row r="118" spans="1:2" x14ac:dyDescent="0.35">
      <c r="A118">
        <v>5894</v>
      </c>
      <c r="B118" t="s">
        <v>17183</v>
      </c>
    </row>
    <row r="119" spans="1:2" x14ac:dyDescent="0.35">
      <c r="A119">
        <v>5304</v>
      </c>
      <c r="B119" t="s">
        <v>17183</v>
      </c>
    </row>
    <row r="120" spans="1:2" x14ac:dyDescent="0.35">
      <c r="A120">
        <v>5466</v>
      </c>
      <c r="B120" t="s">
        <v>17183</v>
      </c>
    </row>
    <row r="121" spans="1:2" x14ac:dyDescent="0.35">
      <c r="A121">
        <v>5007</v>
      </c>
      <c r="B121" t="s">
        <v>17183</v>
      </c>
    </row>
    <row r="122" spans="1:2" x14ac:dyDescent="0.35">
      <c r="A122">
        <v>5015</v>
      </c>
      <c r="B122" t="s">
        <v>17183</v>
      </c>
    </row>
    <row r="123" spans="1:2" x14ac:dyDescent="0.35">
      <c r="A123">
        <v>5087</v>
      </c>
      <c r="B123" t="s">
        <v>17183</v>
      </c>
    </row>
    <row r="124" spans="1:2" x14ac:dyDescent="0.35">
      <c r="A124">
        <v>5143</v>
      </c>
      <c r="B124" t="s">
        <v>17183</v>
      </c>
    </row>
    <row r="125" spans="1:2" x14ac:dyDescent="0.35">
      <c r="A125">
        <v>5600</v>
      </c>
      <c r="B125" t="s">
        <v>17184</v>
      </c>
    </row>
    <row r="126" spans="1:2" x14ac:dyDescent="0.35">
      <c r="A126">
        <v>5302</v>
      </c>
      <c r="B126" t="s">
        <v>17184</v>
      </c>
    </row>
    <row r="127" spans="1:2" x14ac:dyDescent="0.35">
      <c r="A127">
        <v>5410</v>
      </c>
      <c r="B127" t="s">
        <v>17184</v>
      </c>
    </row>
    <row r="128" spans="1:2" x14ac:dyDescent="0.35">
      <c r="A128">
        <v>5556</v>
      </c>
      <c r="B128" t="s">
        <v>17184</v>
      </c>
    </row>
    <row r="129" spans="1:2" x14ac:dyDescent="0.35">
      <c r="A129">
        <v>5754</v>
      </c>
      <c r="B129" t="s">
        <v>17184</v>
      </c>
    </row>
    <row r="130" spans="1:2" x14ac:dyDescent="0.35">
      <c r="A130">
        <v>5005</v>
      </c>
      <c r="B130" t="s">
        <v>17184</v>
      </c>
    </row>
    <row r="131" spans="1:2" x14ac:dyDescent="0.35">
      <c r="A131">
        <v>5009</v>
      </c>
      <c r="B131" t="s">
        <v>17184</v>
      </c>
    </row>
    <row r="132" spans="1:2" x14ac:dyDescent="0.35">
      <c r="A132">
        <v>5019</v>
      </c>
      <c r="B132" t="s">
        <v>17184</v>
      </c>
    </row>
    <row r="133" spans="1:2" x14ac:dyDescent="0.35">
      <c r="A133">
        <v>5021</v>
      </c>
      <c r="B133" t="s">
        <v>17184</v>
      </c>
    </row>
    <row r="134" spans="1:2" x14ac:dyDescent="0.35">
      <c r="A134">
        <v>5023</v>
      </c>
      <c r="B134" t="s">
        <v>17184</v>
      </c>
    </row>
    <row r="135" spans="1:2" x14ac:dyDescent="0.35">
      <c r="A135">
        <v>5029</v>
      </c>
      <c r="B135" t="s">
        <v>17184</v>
      </c>
    </row>
    <row r="136" spans="1:2" x14ac:dyDescent="0.35">
      <c r="A136">
        <v>5031</v>
      </c>
      <c r="B136" t="s">
        <v>17184</v>
      </c>
    </row>
    <row r="137" spans="1:2" x14ac:dyDescent="0.35">
      <c r="A137">
        <v>5035</v>
      </c>
      <c r="B137" t="s">
        <v>17184</v>
      </c>
    </row>
    <row r="138" spans="1:2" x14ac:dyDescent="0.35">
      <c r="A138">
        <v>5037</v>
      </c>
      <c r="B138" t="s">
        <v>17184</v>
      </c>
    </row>
    <row r="139" spans="1:2" x14ac:dyDescent="0.35">
      <c r="A139">
        <v>5045</v>
      </c>
      <c r="B139" t="s">
        <v>17184</v>
      </c>
    </row>
    <row r="140" spans="1:2" x14ac:dyDescent="0.35">
      <c r="A140">
        <v>5049</v>
      </c>
      <c r="B140" t="s">
        <v>17184</v>
      </c>
    </row>
    <row r="141" spans="1:2" x14ac:dyDescent="0.35">
      <c r="A141">
        <v>5051</v>
      </c>
      <c r="B141" t="s">
        <v>17184</v>
      </c>
    </row>
    <row r="142" spans="1:2" x14ac:dyDescent="0.35">
      <c r="A142">
        <v>5055</v>
      </c>
      <c r="B142" t="s">
        <v>17184</v>
      </c>
    </row>
    <row r="143" spans="1:2" x14ac:dyDescent="0.35">
      <c r="A143">
        <v>5057</v>
      </c>
      <c r="B143" t="s">
        <v>17184</v>
      </c>
    </row>
    <row r="144" spans="1:2" x14ac:dyDescent="0.35">
      <c r="A144">
        <v>5059</v>
      </c>
      <c r="B144" t="s">
        <v>17184</v>
      </c>
    </row>
    <row r="145" spans="1:2" x14ac:dyDescent="0.35">
      <c r="A145">
        <v>5061</v>
      </c>
      <c r="B145" t="s">
        <v>17184</v>
      </c>
    </row>
    <row r="146" spans="1:2" x14ac:dyDescent="0.35">
      <c r="A146">
        <v>5063</v>
      </c>
      <c r="B146" t="s">
        <v>17184</v>
      </c>
    </row>
    <row r="147" spans="1:2" x14ac:dyDescent="0.35">
      <c r="A147">
        <v>5065</v>
      </c>
      <c r="B147" t="s">
        <v>17184</v>
      </c>
    </row>
    <row r="148" spans="1:2" x14ac:dyDescent="0.35">
      <c r="A148">
        <v>5067</v>
      </c>
      <c r="B148" t="s">
        <v>17184</v>
      </c>
    </row>
    <row r="149" spans="1:2" x14ac:dyDescent="0.35">
      <c r="A149">
        <v>5071</v>
      </c>
      <c r="B149" t="s">
        <v>17184</v>
      </c>
    </row>
    <row r="150" spans="1:2" x14ac:dyDescent="0.35">
      <c r="A150">
        <v>5073</v>
      </c>
      <c r="B150" t="s">
        <v>17184</v>
      </c>
    </row>
    <row r="151" spans="1:2" x14ac:dyDescent="0.35">
      <c r="A151">
        <v>5075</v>
      </c>
      <c r="B151" t="s">
        <v>17184</v>
      </c>
    </row>
    <row r="152" spans="1:2" x14ac:dyDescent="0.35">
      <c r="A152">
        <v>5077</v>
      </c>
      <c r="B152" t="s">
        <v>17184</v>
      </c>
    </row>
    <row r="153" spans="1:2" x14ac:dyDescent="0.35">
      <c r="A153">
        <v>5081</v>
      </c>
      <c r="B153" t="s">
        <v>17184</v>
      </c>
    </row>
    <row r="154" spans="1:2" x14ac:dyDescent="0.35">
      <c r="A154">
        <v>5089</v>
      </c>
      <c r="B154" t="s">
        <v>17184</v>
      </c>
    </row>
    <row r="155" spans="1:2" x14ac:dyDescent="0.35">
      <c r="A155">
        <v>5091</v>
      </c>
      <c r="B155" t="s">
        <v>17184</v>
      </c>
    </row>
    <row r="156" spans="1:2" x14ac:dyDescent="0.35">
      <c r="A156">
        <v>5093</v>
      </c>
      <c r="B156" t="s">
        <v>17184</v>
      </c>
    </row>
    <row r="157" spans="1:2" x14ac:dyDescent="0.35">
      <c r="A157">
        <v>5095</v>
      </c>
      <c r="B157" t="s">
        <v>17184</v>
      </c>
    </row>
    <row r="158" spans="1:2" x14ac:dyDescent="0.35">
      <c r="A158">
        <v>5097</v>
      </c>
      <c r="B158" t="s">
        <v>17184</v>
      </c>
    </row>
    <row r="159" spans="1:2" x14ac:dyDescent="0.35">
      <c r="A159">
        <v>5099</v>
      </c>
      <c r="B159" t="s">
        <v>17184</v>
      </c>
    </row>
    <row r="160" spans="1:2" x14ac:dyDescent="0.35">
      <c r="A160">
        <v>5101</v>
      </c>
      <c r="B160" t="s">
        <v>17184</v>
      </c>
    </row>
    <row r="161" spans="1:2" x14ac:dyDescent="0.35">
      <c r="A161">
        <v>5105</v>
      </c>
      <c r="B161" t="s">
        <v>17184</v>
      </c>
    </row>
    <row r="162" spans="1:2" x14ac:dyDescent="0.35">
      <c r="A162">
        <v>5107</v>
      </c>
      <c r="B162" t="s">
        <v>17184</v>
      </c>
    </row>
    <row r="163" spans="1:2" x14ac:dyDescent="0.35">
      <c r="A163">
        <v>5109</v>
      </c>
      <c r="B163" t="s">
        <v>17184</v>
      </c>
    </row>
    <row r="164" spans="1:2" x14ac:dyDescent="0.35">
      <c r="A164">
        <v>5111</v>
      </c>
      <c r="B164" t="s">
        <v>17184</v>
      </c>
    </row>
    <row r="165" spans="1:2" x14ac:dyDescent="0.35">
      <c r="A165">
        <v>5115</v>
      </c>
      <c r="B165" t="s">
        <v>17184</v>
      </c>
    </row>
    <row r="166" spans="1:2" x14ac:dyDescent="0.35">
      <c r="A166">
        <v>5121</v>
      </c>
      <c r="B166" t="s">
        <v>17184</v>
      </c>
    </row>
    <row r="167" spans="1:2" x14ac:dyDescent="0.35">
      <c r="A167">
        <v>5123</v>
      </c>
      <c r="B167" t="s">
        <v>17184</v>
      </c>
    </row>
    <row r="168" spans="1:2" x14ac:dyDescent="0.35">
      <c r="A168">
        <v>5129</v>
      </c>
      <c r="B168" t="s">
        <v>17184</v>
      </c>
    </row>
    <row r="169" spans="1:2" x14ac:dyDescent="0.35">
      <c r="A169">
        <v>5133</v>
      </c>
      <c r="B169" t="s">
        <v>17184</v>
      </c>
    </row>
    <row r="170" spans="1:2" x14ac:dyDescent="0.35">
      <c r="A170">
        <v>5135</v>
      </c>
      <c r="B170" t="s">
        <v>17184</v>
      </c>
    </row>
    <row r="171" spans="1:2" x14ac:dyDescent="0.35">
      <c r="A171">
        <v>5137</v>
      </c>
      <c r="B171" t="s">
        <v>17184</v>
      </c>
    </row>
    <row r="172" spans="1:2" x14ac:dyDescent="0.35">
      <c r="A172">
        <v>5141</v>
      </c>
      <c r="B172" t="s">
        <v>17184</v>
      </c>
    </row>
    <row r="173" spans="1:2" x14ac:dyDescent="0.35">
      <c r="A173">
        <v>5145</v>
      </c>
      <c r="B173" t="s">
        <v>17184</v>
      </c>
    </row>
    <row r="174" spans="1:2" x14ac:dyDescent="0.35">
      <c r="A174">
        <v>5147</v>
      </c>
      <c r="B174" t="s">
        <v>17184</v>
      </c>
    </row>
    <row r="175" spans="1:2" x14ac:dyDescent="0.35">
      <c r="A175">
        <v>5149</v>
      </c>
      <c r="B175" t="s">
        <v>17184</v>
      </c>
    </row>
    <row r="176" spans="1:2" x14ac:dyDescent="0.35">
      <c r="A176">
        <v>5130</v>
      </c>
      <c r="B176" t="s">
        <v>17185</v>
      </c>
    </row>
    <row r="177" spans="1:2" x14ac:dyDescent="0.35">
      <c r="A177">
        <v>5001</v>
      </c>
      <c r="B177" t="s">
        <v>17185</v>
      </c>
    </row>
    <row r="178" spans="1:2" x14ac:dyDescent="0.35">
      <c r="A178">
        <v>5003</v>
      </c>
      <c r="B178" t="s">
        <v>17185</v>
      </c>
    </row>
    <row r="179" spans="1:2" x14ac:dyDescent="0.35">
      <c r="A179">
        <v>5011</v>
      </c>
      <c r="B179" t="s">
        <v>17185</v>
      </c>
    </row>
    <row r="180" spans="1:2" x14ac:dyDescent="0.35">
      <c r="A180">
        <v>5013</v>
      </c>
      <c r="B180" t="s">
        <v>17185</v>
      </c>
    </row>
    <row r="181" spans="1:2" x14ac:dyDescent="0.35">
      <c r="A181">
        <v>5017</v>
      </c>
      <c r="B181" t="s">
        <v>17185</v>
      </c>
    </row>
    <row r="182" spans="1:2" x14ac:dyDescent="0.35">
      <c r="A182">
        <v>5025</v>
      </c>
      <c r="B182" t="s">
        <v>17185</v>
      </c>
    </row>
    <row r="183" spans="1:2" x14ac:dyDescent="0.35">
      <c r="A183">
        <v>5027</v>
      </c>
      <c r="B183" t="s">
        <v>17185</v>
      </c>
    </row>
    <row r="184" spans="1:2" x14ac:dyDescent="0.35">
      <c r="A184">
        <v>5039</v>
      </c>
      <c r="B184" t="s">
        <v>17185</v>
      </c>
    </row>
    <row r="185" spans="1:2" x14ac:dyDescent="0.35">
      <c r="A185">
        <v>5041</v>
      </c>
      <c r="B185" t="s">
        <v>17185</v>
      </c>
    </row>
    <row r="186" spans="1:2" x14ac:dyDescent="0.35">
      <c r="A186">
        <v>5043</v>
      </c>
      <c r="B186" t="s">
        <v>17185</v>
      </c>
    </row>
    <row r="187" spans="1:2" x14ac:dyDescent="0.35">
      <c r="A187">
        <v>5053</v>
      </c>
      <c r="B187" t="s">
        <v>17185</v>
      </c>
    </row>
    <row r="188" spans="1:2" x14ac:dyDescent="0.35">
      <c r="A188">
        <v>5069</v>
      </c>
      <c r="B188" t="s">
        <v>17185</v>
      </c>
    </row>
    <row r="189" spans="1:2" x14ac:dyDescent="0.35">
      <c r="A189">
        <v>5079</v>
      </c>
      <c r="B189" t="s">
        <v>17185</v>
      </c>
    </row>
    <row r="190" spans="1:2" x14ac:dyDescent="0.35">
      <c r="A190">
        <v>5103</v>
      </c>
      <c r="B190" t="s">
        <v>17185</v>
      </c>
    </row>
    <row r="191" spans="1:2" x14ac:dyDescent="0.35">
      <c r="A191">
        <v>5139</v>
      </c>
      <c r="B191" t="s">
        <v>17185</v>
      </c>
    </row>
    <row r="192" spans="1:2" x14ac:dyDescent="0.35">
      <c r="A192">
        <v>5930</v>
      </c>
      <c r="B192" t="s">
        <v>17186</v>
      </c>
    </row>
    <row r="193" spans="1:2" x14ac:dyDescent="0.35">
      <c r="A193">
        <v>5033</v>
      </c>
      <c r="B193" t="s">
        <v>17186</v>
      </c>
    </row>
    <row r="194" spans="1:2" x14ac:dyDescent="0.35">
      <c r="A194">
        <v>5047</v>
      </c>
      <c r="B194" t="s">
        <v>17186</v>
      </c>
    </row>
    <row r="195" spans="1:2" x14ac:dyDescent="0.35">
      <c r="A195">
        <v>5083</v>
      </c>
      <c r="B195" t="s">
        <v>17186</v>
      </c>
    </row>
    <row r="196" spans="1:2" x14ac:dyDescent="0.35">
      <c r="A196">
        <v>5113</v>
      </c>
      <c r="B196" t="s">
        <v>17186</v>
      </c>
    </row>
    <row r="197" spans="1:2" x14ac:dyDescent="0.35">
      <c r="A197">
        <v>5127</v>
      </c>
      <c r="B197" t="s">
        <v>17186</v>
      </c>
    </row>
    <row r="198" spans="1:2" x14ac:dyDescent="0.35">
      <c r="A198">
        <v>5131</v>
      </c>
      <c r="B198" t="s">
        <v>17186</v>
      </c>
    </row>
    <row r="199" spans="1:2" x14ac:dyDescent="0.35">
      <c r="A199">
        <v>60001</v>
      </c>
      <c r="B199" t="s">
        <v>17013</v>
      </c>
    </row>
    <row r="200" spans="1:2" x14ac:dyDescent="0.35">
      <c r="A200">
        <v>4054</v>
      </c>
      <c r="B200" t="s">
        <v>17187</v>
      </c>
    </row>
    <row r="201" spans="1:2" x14ac:dyDescent="0.35">
      <c r="A201">
        <v>4114</v>
      </c>
      <c r="B201" t="s">
        <v>17187</v>
      </c>
    </row>
    <row r="202" spans="1:2" x14ac:dyDescent="0.35">
      <c r="A202">
        <v>4144</v>
      </c>
      <c r="B202" t="s">
        <v>17187</v>
      </c>
    </row>
    <row r="203" spans="1:2" x14ac:dyDescent="0.35">
      <c r="A203">
        <v>4266</v>
      </c>
      <c r="B203" t="s">
        <v>17187</v>
      </c>
    </row>
    <row r="204" spans="1:2" x14ac:dyDescent="0.35">
      <c r="A204">
        <v>4348</v>
      </c>
      <c r="B204" t="s">
        <v>17187</v>
      </c>
    </row>
    <row r="205" spans="1:2" x14ac:dyDescent="0.35">
      <c r="A205">
        <v>4408</v>
      </c>
      <c r="B205" t="s">
        <v>17187</v>
      </c>
    </row>
    <row r="206" spans="1:2" x14ac:dyDescent="0.35">
      <c r="A206">
        <v>4558</v>
      </c>
      <c r="B206" t="s">
        <v>17187</v>
      </c>
    </row>
    <row r="207" spans="1:2" x14ac:dyDescent="0.35">
      <c r="A207">
        <v>4001</v>
      </c>
      <c r="B207" t="s">
        <v>17187</v>
      </c>
    </row>
    <row r="208" spans="1:2" x14ac:dyDescent="0.35">
      <c r="A208">
        <v>4003</v>
      </c>
      <c r="B208" t="s">
        <v>17187</v>
      </c>
    </row>
    <row r="209" spans="1:3" x14ac:dyDescent="0.35">
      <c r="A209">
        <v>4005</v>
      </c>
      <c r="B209" t="s">
        <v>17187</v>
      </c>
    </row>
    <row r="210" spans="1:3" x14ac:dyDescent="0.35">
      <c r="A210">
        <v>4007</v>
      </c>
      <c r="B210" t="s">
        <v>17187</v>
      </c>
    </row>
    <row r="211" spans="1:3" x14ac:dyDescent="0.35">
      <c r="A211">
        <v>4009</v>
      </c>
      <c r="B211" t="s">
        <v>17187</v>
      </c>
    </row>
    <row r="212" spans="1:3" x14ac:dyDescent="0.35">
      <c r="A212">
        <v>4011</v>
      </c>
      <c r="B212" t="s">
        <v>17187</v>
      </c>
    </row>
    <row r="213" spans="1:3" x14ac:dyDescent="0.35">
      <c r="A213">
        <v>4012</v>
      </c>
      <c r="B213" t="s">
        <v>17187</v>
      </c>
    </row>
    <row r="214" spans="1:3" x14ac:dyDescent="0.35">
      <c r="A214">
        <v>4015</v>
      </c>
      <c r="B214" t="s">
        <v>17187</v>
      </c>
    </row>
    <row r="215" spans="1:3" x14ac:dyDescent="0.35">
      <c r="A215">
        <v>4017</v>
      </c>
      <c r="B215" t="s">
        <v>17187</v>
      </c>
    </row>
    <row r="216" spans="1:3" x14ac:dyDescent="0.35">
      <c r="A216">
        <v>4021</v>
      </c>
      <c r="B216" t="s">
        <v>17187</v>
      </c>
    </row>
    <row r="217" spans="1:3" x14ac:dyDescent="0.35">
      <c r="A217">
        <v>4023</v>
      </c>
      <c r="B217" t="s">
        <v>17187</v>
      </c>
    </row>
    <row r="218" spans="1:3" x14ac:dyDescent="0.35">
      <c r="A218">
        <v>4025</v>
      </c>
      <c r="B218" t="s">
        <v>17187</v>
      </c>
    </row>
    <row r="219" spans="1:3" x14ac:dyDescent="0.35">
      <c r="A219">
        <v>4027</v>
      </c>
      <c r="B219" t="s">
        <v>17187</v>
      </c>
    </row>
    <row r="220" spans="1:3" x14ac:dyDescent="0.35">
      <c r="A220">
        <v>4492</v>
      </c>
      <c r="B220" t="s">
        <v>17188</v>
      </c>
      <c r="C220" t="s">
        <v>17172</v>
      </c>
    </row>
    <row r="221" spans="1:3" x14ac:dyDescent="0.35">
      <c r="A221">
        <v>4019</v>
      </c>
      <c r="B221" t="s">
        <v>17188</v>
      </c>
      <c r="C221" t="s">
        <v>17172</v>
      </c>
    </row>
    <row r="222" spans="1:3" x14ac:dyDescent="0.35">
      <c r="A222">
        <v>4018</v>
      </c>
      <c r="B222" t="s">
        <v>17189</v>
      </c>
    </row>
    <row r="223" spans="1:3" x14ac:dyDescent="0.35">
      <c r="A223">
        <v>4072</v>
      </c>
      <c r="B223" t="s">
        <v>17189</v>
      </c>
    </row>
    <row r="224" spans="1:3" x14ac:dyDescent="0.35">
      <c r="A224">
        <v>4180</v>
      </c>
      <c r="B224" t="s">
        <v>17189</v>
      </c>
    </row>
    <row r="225" spans="1:3" x14ac:dyDescent="0.35">
      <c r="A225">
        <v>4186</v>
      </c>
      <c r="B225" t="s">
        <v>17189</v>
      </c>
    </row>
    <row r="226" spans="1:3" x14ac:dyDescent="0.35">
      <c r="A226">
        <v>4198</v>
      </c>
      <c r="B226" t="s">
        <v>17189</v>
      </c>
    </row>
    <row r="227" spans="1:3" x14ac:dyDescent="0.35">
      <c r="A227">
        <v>4270</v>
      </c>
      <c r="B227" t="s">
        <v>17189</v>
      </c>
    </row>
    <row r="228" spans="1:3" x14ac:dyDescent="0.35">
      <c r="A228">
        <v>4324</v>
      </c>
      <c r="B228" t="s">
        <v>17189</v>
      </c>
    </row>
    <row r="229" spans="1:3" x14ac:dyDescent="0.35">
      <c r="A229">
        <v>4330</v>
      </c>
      <c r="B229" t="s">
        <v>17189</v>
      </c>
    </row>
    <row r="230" spans="1:3" x14ac:dyDescent="0.35">
      <c r="A230">
        <v>4384</v>
      </c>
      <c r="B230" t="s">
        <v>17189</v>
      </c>
    </row>
    <row r="231" spans="1:3" x14ac:dyDescent="0.35">
      <c r="A231">
        <v>4456</v>
      </c>
      <c r="B231" t="s">
        <v>17189</v>
      </c>
    </row>
    <row r="232" spans="1:3" x14ac:dyDescent="0.35">
      <c r="A232">
        <v>4468</v>
      </c>
      <c r="B232" t="s">
        <v>17189</v>
      </c>
    </row>
    <row r="233" spans="1:3" x14ac:dyDescent="0.35">
      <c r="A233">
        <v>4013</v>
      </c>
      <c r="B233" t="s">
        <v>17189</v>
      </c>
    </row>
    <row r="234" spans="1:3" x14ac:dyDescent="0.35">
      <c r="A234">
        <v>6906</v>
      </c>
      <c r="B234" t="s">
        <v>17190</v>
      </c>
      <c r="C234" t="s">
        <v>17191</v>
      </c>
    </row>
    <row r="235" spans="1:3" x14ac:dyDescent="0.35">
      <c r="A235">
        <v>6452</v>
      </c>
      <c r="B235" t="s">
        <v>17190</v>
      </c>
      <c r="C235" t="s">
        <v>17191</v>
      </c>
    </row>
    <row r="236" spans="1:3" x14ac:dyDescent="0.35">
      <c r="A236">
        <v>6274</v>
      </c>
      <c r="B236" t="s">
        <v>17190</v>
      </c>
      <c r="C236" t="s">
        <v>17191</v>
      </c>
    </row>
    <row r="237" spans="1:3" x14ac:dyDescent="0.35">
      <c r="A237">
        <v>6382</v>
      </c>
      <c r="B237" t="s">
        <v>17190</v>
      </c>
      <c r="C237" t="s">
        <v>17191</v>
      </c>
    </row>
    <row r="238" spans="1:3" x14ac:dyDescent="0.35">
      <c r="A238">
        <v>6682</v>
      </c>
      <c r="B238" t="s">
        <v>17190</v>
      </c>
      <c r="C238" t="s">
        <v>17191</v>
      </c>
    </row>
    <row r="239" spans="1:3" x14ac:dyDescent="0.35">
      <c r="A239">
        <v>6258</v>
      </c>
      <c r="B239" t="s">
        <v>17190</v>
      </c>
      <c r="C239" t="s">
        <v>17191</v>
      </c>
    </row>
    <row r="240" spans="1:3" x14ac:dyDescent="0.35">
      <c r="A240">
        <v>6354</v>
      </c>
      <c r="B240" t="s">
        <v>17190</v>
      </c>
      <c r="C240" t="s">
        <v>17191</v>
      </c>
    </row>
    <row r="241" spans="1:3" x14ac:dyDescent="0.35">
      <c r="A241">
        <v>6660</v>
      </c>
      <c r="B241" t="s">
        <v>17190</v>
      </c>
      <c r="C241" t="s">
        <v>17191</v>
      </c>
    </row>
    <row r="242" spans="1:3" x14ac:dyDescent="0.35">
      <c r="A242">
        <v>6085</v>
      </c>
      <c r="B242" t="s">
        <v>17190</v>
      </c>
      <c r="C242" t="s">
        <v>17191</v>
      </c>
    </row>
    <row r="243" spans="1:3" x14ac:dyDescent="0.35">
      <c r="A243">
        <v>6228</v>
      </c>
      <c r="B243" t="s">
        <v>9155</v>
      </c>
      <c r="C243" t="s">
        <v>17170</v>
      </c>
    </row>
    <row r="244" spans="1:3" x14ac:dyDescent="0.35">
      <c r="A244">
        <v>6012</v>
      </c>
      <c r="B244" t="s">
        <v>17192</v>
      </c>
      <c r="C244" t="s">
        <v>17191</v>
      </c>
    </row>
    <row r="245" spans="1:3" x14ac:dyDescent="0.35">
      <c r="A245">
        <v>6324</v>
      </c>
      <c r="B245" t="s">
        <v>17192</v>
      </c>
      <c r="C245" t="s">
        <v>17191</v>
      </c>
    </row>
    <row r="246" spans="1:3" x14ac:dyDescent="0.35">
      <c r="A246">
        <v>6404</v>
      </c>
      <c r="B246" t="s">
        <v>17192</v>
      </c>
      <c r="C246" t="s">
        <v>17191</v>
      </c>
    </row>
    <row r="247" spans="1:3" x14ac:dyDescent="0.35">
      <c r="A247">
        <v>6602</v>
      </c>
      <c r="B247" t="s">
        <v>17192</v>
      </c>
      <c r="C247" t="s">
        <v>17191</v>
      </c>
    </row>
    <row r="248" spans="1:3" x14ac:dyDescent="0.35">
      <c r="A248">
        <v>6034</v>
      </c>
      <c r="B248" t="s">
        <v>17192</v>
      </c>
      <c r="C248" t="s">
        <v>17191</v>
      </c>
    </row>
    <row r="249" spans="1:3" x14ac:dyDescent="0.35">
      <c r="A249">
        <v>6508</v>
      </c>
      <c r="B249" t="s">
        <v>17192</v>
      </c>
      <c r="C249" t="s">
        <v>17191</v>
      </c>
    </row>
    <row r="250" spans="1:3" x14ac:dyDescent="0.35">
      <c r="A250">
        <v>6826</v>
      </c>
      <c r="B250" t="s">
        <v>17192</v>
      </c>
      <c r="C250" t="s">
        <v>17191</v>
      </c>
    </row>
    <row r="251" spans="1:3" x14ac:dyDescent="0.35">
      <c r="A251">
        <v>6276</v>
      </c>
      <c r="B251" t="s">
        <v>17192</v>
      </c>
      <c r="C251" t="s">
        <v>17191</v>
      </c>
    </row>
    <row r="252" spans="1:3" x14ac:dyDescent="0.35">
      <c r="A252">
        <v>6846</v>
      </c>
      <c r="B252" t="s">
        <v>17192</v>
      </c>
      <c r="C252" t="s">
        <v>17191</v>
      </c>
    </row>
    <row r="253" spans="1:3" x14ac:dyDescent="0.35">
      <c r="A253">
        <v>6001</v>
      </c>
      <c r="B253" t="s">
        <v>17192</v>
      </c>
      <c r="C253" t="s">
        <v>17191</v>
      </c>
    </row>
    <row r="254" spans="1:3" x14ac:dyDescent="0.35">
      <c r="A254">
        <v>6726</v>
      </c>
      <c r="B254" t="s">
        <v>17193</v>
      </c>
      <c r="C254" t="s">
        <v>17194</v>
      </c>
    </row>
    <row r="255" spans="1:3" x14ac:dyDescent="0.35">
      <c r="A255">
        <v>6146</v>
      </c>
      <c r="B255" t="s">
        <v>17193</v>
      </c>
      <c r="C255" t="s">
        <v>17194</v>
      </c>
    </row>
    <row r="256" spans="1:3" x14ac:dyDescent="0.35">
      <c r="A256">
        <v>6928</v>
      </c>
      <c r="B256" t="s">
        <v>17193</v>
      </c>
      <c r="C256" t="s">
        <v>17194</v>
      </c>
    </row>
    <row r="257" spans="1:3" x14ac:dyDescent="0.35">
      <c r="A257">
        <v>6144</v>
      </c>
      <c r="B257" t="s">
        <v>17193</v>
      </c>
      <c r="C257" t="s">
        <v>17194</v>
      </c>
    </row>
    <row r="258" spans="1:3" x14ac:dyDescent="0.35">
      <c r="A258">
        <v>6067</v>
      </c>
      <c r="B258" t="s">
        <v>17193</v>
      </c>
      <c r="C258" t="s">
        <v>17194</v>
      </c>
    </row>
    <row r="259" spans="1:3" x14ac:dyDescent="0.35">
      <c r="A259">
        <v>6760</v>
      </c>
      <c r="B259" t="s">
        <v>17195</v>
      </c>
    </row>
    <row r="260" spans="1:3" x14ac:dyDescent="0.35">
      <c r="A260">
        <v>6396</v>
      </c>
      <c r="B260" t="s">
        <v>17195</v>
      </c>
    </row>
    <row r="261" spans="1:3" x14ac:dyDescent="0.35">
      <c r="A261">
        <v>6097</v>
      </c>
      <c r="B261" t="s">
        <v>17195</v>
      </c>
    </row>
    <row r="262" spans="1:3" x14ac:dyDescent="0.35">
      <c r="A262">
        <v>6102</v>
      </c>
      <c r="B262" t="s">
        <v>17196</v>
      </c>
    </row>
    <row r="263" spans="1:3" x14ac:dyDescent="0.35">
      <c r="A263">
        <v>6810</v>
      </c>
      <c r="B263" t="s">
        <v>17196</v>
      </c>
    </row>
    <row r="264" spans="1:3" x14ac:dyDescent="0.35">
      <c r="A264">
        <v>6790</v>
      </c>
      <c r="B264" t="s">
        <v>17196</v>
      </c>
    </row>
    <row r="265" spans="1:3" x14ac:dyDescent="0.35">
      <c r="A265">
        <v>6942</v>
      </c>
      <c r="B265" t="s">
        <v>17196</v>
      </c>
    </row>
    <row r="266" spans="1:3" x14ac:dyDescent="0.35">
      <c r="A266">
        <v>6013</v>
      </c>
      <c r="B266" t="s">
        <v>17196</v>
      </c>
    </row>
    <row r="267" spans="1:3" x14ac:dyDescent="0.35">
      <c r="A267">
        <v>6334</v>
      </c>
      <c r="B267" t="s">
        <v>17197</v>
      </c>
      <c r="C267" t="s">
        <v>17198</v>
      </c>
    </row>
    <row r="268" spans="1:3" x14ac:dyDescent="0.35">
      <c r="A268">
        <v>6162</v>
      </c>
      <c r="B268" t="s">
        <v>17197</v>
      </c>
      <c r="C268" t="s">
        <v>17198</v>
      </c>
    </row>
    <row r="269" spans="1:3" x14ac:dyDescent="0.35">
      <c r="A269">
        <v>6444</v>
      </c>
      <c r="B269" t="s">
        <v>17197</v>
      </c>
      <c r="C269" t="s">
        <v>17198</v>
      </c>
    </row>
    <row r="270" spans="1:3" x14ac:dyDescent="0.35">
      <c r="A270">
        <v>6053</v>
      </c>
      <c r="B270" t="s">
        <v>17197</v>
      </c>
      <c r="C270" t="s">
        <v>17198</v>
      </c>
    </row>
    <row r="271" spans="1:3" x14ac:dyDescent="0.35">
      <c r="A271">
        <v>6069</v>
      </c>
      <c r="B271" t="s">
        <v>17197</v>
      </c>
      <c r="C271" t="s">
        <v>17198</v>
      </c>
    </row>
    <row r="272" spans="1:3" x14ac:dyDescent="0.35">
      <c r="A272">
        <v>6041</v>
      </c>
      <c r="B272" t="s">
        <v>17199</v>
      </c>
    </row>
    <row r="273" spans="1:3" x14ac:dyDescent="0.35">
      <c r="A273">
        <v>6360</v>
      </c>
      <c r="B273" t="s">
        <v>17200</v>
      </c>
      <c r="C273" t="s">
        <v>17170</v>
      </c>
    </row>
    <row r="274" spans="1:3" x14ac:dyDescent="0.35">
      <c r="A274">
        <v>6966</v>
      </c>
      <c r="B274" t="s">
        <v>17200</v>
      </c>
      <c r="C274" t="s">
        <v>17170</v>
      </c>
    </row>
    <row r="275" spans="1:3" x14ac:dyDescent="0.35">
      <c r="A275">
        <v>6087</v>
      </c>
      <c r="B275" t="s">
        <v>17200</v>
      </c>
      <c r="C275" t="s">
        <v>17170</v>
      </c>
    </row>
    <row r="276" spans="1:3" x14ac:dyDescent="0.35">
      <c r="A276">
        <v>6045</v>
      </c>
      <c r="B276" t="s">
        <v>17201</v>
      </c>
    </row>
    <row r="277" spans="1:3" x14ac:dyDescent="0.35">
      <c r="A277">
        <v>6292</v>
      </c>
      <c r="B277" t="s">
        <v>17202</v>
      </c>
    </row>
    <row r="278" spans="1:3" x14ac:dyDescent="0.35">
      <c r="A278">
        <v>6798</v>
      </c>
      <c r="B278" t="s">
        <v>17202</v>
      </c>
    </row>
    <row r="279" spans="1:3" x14ac:dyDescent="0.35">
      <c r="A279">
        <v>6099</v>
      </c>
      <c r="B279" t="s">
        <v>17202</v>
      </c>
    </row>
    <row r="280" spans="1:3" x14ac:dyDescent="0.35">
      <c r="A280">
        <v>6046</v>
      </c>
      <c r="B280" t="s">
        <v>17203</v>
      </c>
    </row>
    <row r="281" spans="1:3" x14ac:dyDescent="0.35">
      <c r="A281">
        <v>6624</v>
      </c>
      <c r="B281" t="s">
        <v>17203</v>
      </c>
    </row>
    <row r="282" spans="1:3" x14ac:dyDescent="0.35">
      <c r="A282">
        <v>6077</v>
      </c>
      <c r="B282" t="s">
        <v>17203</v>
      </c>
    </row>
    <row r="283" spans="1:3" x14ac:dyDescent="0.35">
      <c r="A283">
        <v>6930</v>
      </c>
      <c r="B283" t="s">
        <v>17204</v>
      </c>
    </row>
    <row r="284" spans="1:3" x14ac:dyDescent="0.35">
      <c r="A284">
        <v>6976</v>
      </c>
      <c r="B284" t="s">
        <v>17204</v>
      </c>
    </row>
    <row r="285" spans="1:3" x14ac:dyDescent="0.35">
      <c r="A285">
        <v>6312</v>
      </c>
      <c r="B285" t="s">
        <v>17204</v>
      </c>
    </row>
    <row r="286" spans="1:3" x14ac:dyDescent="0.35">
      <c r="A286">
        <v>6564</v>
      </c>
      <c r="B286" t="s">
        <v>17204</v>
      </c>
    </row>
    <row r="287" spans="1:3" x14ac:dyDescent="0.35">
      <c r="A287">
        <v>6081</v>
      </c>
      <c r="B287" t="s">
        <v>17204</v>
      </c>
    </row>
    <row r="288" spans="1:3" x14ac:dyDescent="0.35">
      <c r="A288">
        <v>6566</v>
      </c>
      <c r="B288" t="s">
        <v>17205</v>
      </c>
    </row>
    <row r="289" spans="1:2" x14ac:dyDescent="0.35">
      <c r="A289">
        <v>6862</v>
      </c>
      <c r="B289" t="s">
        <v>17205</v>
      </c>
    </row>
    <row r="290" spans="1:2" x14ac:dyDescent="0.35">
      <c r="A290">
        <v>6768</v>
      </c>
      <c r="B290" t="s">
        <v>17205</v>
      </c>
    </row>
    <row r="291" spans="1:2" x14ac:dyDescent="0.35">
      <c r="A291">
        <v>6918</v>
      </c>
      <c r="B291" t="s">
        <v>17205</v>
      </c>
    </row>
    <row r="292" spans="1:2" x14ac:dyDescent="0.35">
      <c r="A292">
        <v>6031</v>
      </c>
      <c r="B292" t="s">
        <v>17205</v>
      </c>
    </row>
    <row r="293" spans="1:2" x14ac:dyDescent="0.35">
      <c r="A293">
        <v>6107</v>
      </c>
      <c r="B293" t="s">
        <v>17205</v>
      </c>
    </row>
    <row r="294" spans="1:2" x14ac:dyDescent="0.35">
      <c r="A294">
        <v>6756</v>
      </c>
      <c r="B294" t="s">
        <v>17206</v>
      </c>
    </row>
    <row r="295" spans="1:2" x14ac:dyDescent="0.35">
      <c r="A295">
        <v>6410</v>
      </c>
      <c r="B295" t="s">
        <v>17206</v>
      </c>
    </row>
    <row r="296" spans="1:2" x14ac:dyDescent="0.35">
      <c r="A296">
        <v>6166</v>
      </c>
      <c r="B296" t="s">
        <v>17206</v>
      </c>
    </row>
    <row r="297" spans="1:2" x14ac:dyDescent="0.35">
      <c r="A297">
        <v>6019</v>
      </c>
      <c r="B297" t="s">
        <v>17206</v>
      </c>
    </row>
    <row r="298" spans="1:2" x14ac:dyDescent="0.35">
      <c r="A298">
        <v>6039</v>
      </c>
      <c r="B298" t="s">
        <v>17206</v>
      </c>
    </row>
    <row r="299" spans="1:2" x14ac:dyDescent="0.35">
      <c r="A299">
        <v>6054</v>
      </c>
      <c r="B299" t="s">
        <v>17207</v>
      </c>
    </row>
    <row r="300" spans="1:2" x14ac:dyDescent="0.35">
      <c r="A300">
        <v>6108</v>
      </c>
      <c r="B300" t="s">
        <v>17207</v>
      </c>
    </row>
    <row r="301" spans="1:2" x14ac:dyDescent="0.35">
      <c r="A301">
        <v>6061</v>
      </c>
      <c r="B301" t="s">
        <v>17207</v>
      </c>
    </row>
    <row r="302" spans="1:2" x14ac:dyDescent="0.35">
      <c r="A302">
        <v>6958</v>
      </c>
      <c r="B302" t="s">
        <v>17208</v>
      </c>
    </row>
    <row r="303" spans="1:2" x14ac:dyDescent="0.35">
      <c r="A303">
        <v>6015</v>
      </c>
      <c r="B303" t="s">
        <v>17208</v>
      </c>
    </row>
    <row r="304" spans="1:2" x14ac:dyDescent="0.35">
      <c r="A304">
        <v>6035</v>
      </c>
      <c r="B304" t="s">
        <v>17208</v>
      </c>
    </row>
    <row r="305" spans="1:2" x14ac:dyDescent="0.35">
      <c r="A305">
        <v>6049</v>
      </c>
      <c r="B305" t="s">
        <v>17208</v>
      </c>
    </row>
    <row r="306" spans="1:2" x14ac:dyDescent="0.35">
      <c r="A306">
        <v>6063</v>
      </c>
      <c r="B306" t="s">
        <v>17208</v>
      </c>
    </row>
    <row r="307" spans="1:2" x14ac:dyDescent="0.35">
      <c r="A307">
        <v>6089</v>
      </c>
      <c r="B307" t="s">
        <v>17208</v>
      </c>
    </row>
    <row r="308" spans="1:2" x14ac:dyDescent="0.35">
      <c r="A308">
        <v>6091</v>
      </c>
      <c r="B308" t="s">
        <v>17208</v>
      </c>
    </row>
    <row r="309" spans="1:2" x14ac:dyDescent="0.35">
      <c r="A309">
        <v>6093</v>
      </c>
      <c r="B309" t="s">
        <v>17208</v>
      </c>
    </row>
    <row r="310" spans="1:2" x14ac:dyDescent="0.35">
      <c r="A310">
        <v>6406</v>
      </c>
      <c r="B310" t="s">
        <v>17209</v>
      </c>
    </row>
    <row r="311" spans="1:2" x14ac:dyDescent="0.35">
      <c r="A311">
        <v>6055</v>
      </c>
      <c r="B311" t="s">
        <v>17209</v>
      </c>
    </row>
    <row r="312" spans="1:2" x14ac:dyDescent="0.35">
      <c r="A312">
        <v>6266</v>
      </c>
      <c r="B312" t="s">
        <v>17210</v>
      </c>
    </row>
    <row r="313" spans="1:2" x14ac:dyDescent="0.35">
      <c r="A313">
        <v>6858</v>
      </c>
      <c r="B313" t="s">
        <v>17210</v>
      </c>
    </row>
    <row r="314" spans="1:2" x14ac:dyDescent="0.35">
      <c r="A314">
        <v>6876</v>
      </c>
      <c r="B314" t="s">
        <v>17210</v>
      </c>
    </row>
    <row r="315" spans="1:2" x14ac:dyDescent="0.35">
      <c r="A315">
        <v>6095</v>
      </c>
      <c r="B315" t="s">
        <v>17210</v>
      </c>
    </row>
    <row r="316" spans="1:2" x14ac:dyDescent="0.35">
      <c r="A316">
        <v>6684</v>
      </c>
      <c r="B316" t="s">
        <v>17211</v>
      </c>
    </row>
    <row r="317" spans="1:2" x14ac:dyDescent="0.35">
      <c r="A317">
        <v>6700</v>
      </c>
      <c r="B317" t="s">
        <v>17211</v>
      </c>
    </row>
    <row r="318" spans="1:2" x14ac:dyDescent="0.35">
      <c r="A318">
        <v>6007</v>
      </c>
      <c r="B318" t="s">
        <v>17211</v>
      </c>
    </row>
    <row r="319" spans="1:2" x14ac:dyDescent="0.35">
      <c r="A319">
        <v>6250</v>
      </c>
      <c r="B319" t="s">
        <v>17212</v>
      </c>
    </row>
    <row r="320" spans="1:2" x14ac:dyDescent="0.35">
      <c r="A320">
        <v>6047</v>
      </c>
      <c r="B320" t="s">
        <v>17212</v>
      </c>
    </row>
    <row r="321" spans="1:3" x14ac:dyDescent="0.35">
      <c r="A321">
        <v>6942</v>
      </c>
      <c r="B321" t="s">
        <v>17213</v>
      </c>
    </row>
    <row r="322" spans="1:3" x14ac:dyDescent="0.35">
      <c r="A322">
        <v>6050</v>
      </c>
      <c r="B322" t="s">
        <v>17213</v>
      </c>
    </row>
    <row r="323" spans="1:3" x14ac:dyDescent="0.35">
      <c r="A323">
        <v>6134</v>
      </c>
      <c r="B323" t="s">
        <v>17213</v>
      </c>
    </row>
    <row r="324" spans="1:3" x14ac:dyDescent="0.35">
      <c r="A324">
        <v>6113</v>
      </c>
      <c r="B324" t="s">
        <v>17213</v>
      </c>
    </row>
    <row r="325" spans="1:3" x14ac:dyDescent="0.35">
      <c r="A325">
        <v>6023</v>
      </c>
      <c r="B325" t="s">
        <v>17214</v>
      </c>
      <c r="C325" t="s">
        <v>17215</v>
      </c>
    </row>
    <row r="326" spans="1:3" x14ac:dyDescent="0.35">
      <c r="A326">
        <v>6011</v>
      </c>
      <c r="B326" t="s">
        <v>17216</v>
      </c>
    </row>
    <row r="327" spans="1:3" x14ac:dyDescent="0.35">
      <c r="A327">
        <v>6021</v>
      </c>
      <c r="B327" t="s">
        <v>17216</v>
      </c>
    </row>
    <row r="328" spans="1:3" x14ac:dyDescent="0.35">
      <c r="A328">
        <v>6105</v>
      </c>
      <c r="B328" t="s">
        <v>17216</v>
      </c>
    </row>
    <row r="329" spans="1:3" x14ac:dyDescent="0.35">
      <c r="A329">
        <v>6176</v>
      </c>
      <c r="B329" t="s">
        <v>17217</v>
      </c>
    </row>
    <row r="330" spans="1:3" x14ac:dyDescent="0.35">
      <c r="A330">
        <v>6101</v>
      </c>
      <c r="B330" t="s">
        <v>17217</v>
      </c>
    </row>
    <row r="331" spans="1:3" x14ac:dyDescent="0.35">
      <c r="A331">
        <v>6115</v>
      </c>
      <c r="B331" t="s">
        <v>17217</v>
      </c>
    </row>
    <row r="332" spans="1:3" x14ac:dyDescent="0.35">
      <c r="A332">
        <v>6017</v>
      </c>
      <c r="B332" t="s">
        <v>17218</v>
      </c>
    </row>
    <row r="333" spans="1:3" x14ac:dyDescent="0.35">
      <c r="A333">
        <v>6005</v>
      </c>
      <c r="B333" t="s">
        <v>17219</v>
      </c>
    </row>
    <row r="334" spans="1:3" x14ac:dyDescent="0.35">
      <c r="A334">
        <v>6009</v>
      </c>
      <c r="B334" t="s">
        <v>17219</v>
      </c>
    </row>
    <row r="335" spans="1:3" x14ac:dyDescent="0.35">
      <c r="A335">
        <v>6043</v>
      </c>
      <c r="B335" t="s">
        <v>17219</v>
      </c>
    </row>
    <row r="336" spans="1:3" x14ac:dyDescent="0.35">
      <c r="A336">
        <v>6109</v>
      </c>
      <c r="B336" t="s">
        <v>17219</v>
      </c>
    </row>
    <row r="337" spans="1:3" x14ac:dyDescent="0.35">
      <c r="A337">
        <v>6103</v>
      </c>
      <c r="B337" t="s">
        <v>17220</v>
      </c>
    </row>
    <row r="338" spans="1:3" x14ac:dyDescent="0.35">
      <c r="A338">
        <v>6033</v>
      </c>
      <c r="B338" t="s">
        <v>17221</v>
      </c>
    </row>
    <row r="339" spans="1:3" x14ac:dyDescent="0.35">
      <c r="A339">
        <v>6003</v>
      </c>
      <c r="B339" t="s">
        <v>17222</v>
      </c>
    </row>
    <row r="340" spans="1:3" x14ac:dyDescent="0.35">
      <c r="A340">
        <v>6027</v>
      </c>
      <c r="B340" t="s">
        <v>17222</v>
      </c>
    </row>
    <row r="341" spans="1:3" x14ac:dyDescent="0.35">
      <c r="A341">
        <v>6051</v>
      </c>
      <c r="B341" t="s">
        <v>17222</v>
      </c>
    </row>
    <row r="342" spans="1:3" x14ac:dyDescent="0.35">
      <c r="A342">
        <v>6057</v>
      </c>
      <c r="B342" t="s">
        <v>17223</v>
      </c>
    </row>
    <row r="343" spans="1:3" x14ac:dyDescent="0.35">
      <c r="A343">
        <v>6030</v>
      </c>
      <c r="B343" t="s">
        <v>17224</v>
      </c>
      <c r="C343" t="s">
        <v>17198</v>
      </c>
    </row>
    <row r="344" spans="1:3" x14ac:dyDescent="0.35">
      <c r="A344">
        <v>6234</v>
      </c>
      <c r="B344" t="s">
        <v>17224</v>
      </c>
      <c r="C344" t="s">
        <v>17198</v>
      </c>
    </row>
    <row r="345" spans="1:3" x14ac:dyDescent="0.35">
      <c r="A345">
        <v>6288</v>
      </c>
      <c r="B345" t="s">
        <v>17224</v>
      </c>
      <c r="C345" t="s">
        <v>17198</v>
      </c>
    </row>
    <row r="346" spans="1:3" x14ac:dyDescent="0.35">
      <c r="A346">
        <v>6456</v>
      </c>
      <c r="B346" t="s">
        <v>17224</v>
      </c>
      <c r="C346" t="s">
        <v>17198</v>
      </c>
    </row>
    <row r="347" spans="1:3" x14ac:dyDescent="0.35">
      <c r="A347">
        <v>6594</v>
      </c>
      <c r="B347" t="s">
        <v>17224</v>
      </c>
      <c r="C347" t="s">
        <v>17198</v>
      </c>
    </row>
    <row r="348" spans="1:3" x14ac:dyDescent="0.35">
      <c r="A348">
        <v>6654</v>
      </c>
      <c r="B348" t="s">
        <v>17224</v>
      </c>
      <c r="C348" t="s">
        <v>17198</v>
      </c>
    </row>
    <row r="349" spans="1:3" x14ac:dyDescent="0.35">
      <c r="A349">
        <v>6804</v>
      </c>
      <c r="B349" t="s">
        <v>17224</v>
      </c>
      <c r="C349" t="s">
        <v>17198</v>
      </c>
    </row>
    <row r="350" spans="1:3" x14ac:dyDescent="0.35">
      <c r="A350">
        <v>6032</v>
      </c>
      <c r="B350" t="s">
        <v>17224</v>
      </c>
      <c r="C350" t="s">
        <v>17198</v>
      </c>
    </row>
    <row r="351" spans="1:3" x14ac:dyDescent="0.35">
      <c r="A351">
        <v>6152</v>
      </c>
      <c r="B351" t="s">
        <v>17224</v>
      </c>
      <c r="C351" t="s">
        <v>17198</v>
      </c>
    </row>
    <row r="352" spans="1:3" x14ac:dyDescent="0.35">
      <c r="A352">
        <v>6428</v>
      </c>
      <c r="B352" t="s">
        <v>17224</v>
      </c>
      <c r="C352" t="s">
        <v>17198</v>
      </c>
    </row>
    <row r="353" spans="1:3" x14ac:dyDescent="0.35">
      <c r="A353">
        <v>6470</v>
      </c>
      <c r="B353" t="s">
        <v>17224</v>
      </c>
      <c r="C353" t="s">
        <v>17198</v>
      </c>
    </row>
    <row r="354" spans="1:3" x14ac:dyDescent="0.35">
      <c r="A354">
        <v>6596</v>
      </c>
      <c r="B354" t="s">
        <v>17224</v>
      </c>
      <c r="C354" t="s">
        <v>17198</v>
      </c>
    </row>
    <row r="355" spans="1:3" x14ac:dyDescent="0.35">
      <c r="A355">
        <v>6698</v>
      </c>
      <c r="B355" t="s">
        <v>17224</v>
      </c>
      <c r="C355" t="s">
        <v>17198</v>
      </c>
    </row>
    <row r="356" spans="1:3" x14ac:dyDescent="0.35">
      <c r="A356">
        <v>6740</v>
      </c>
      <c r="B356" t="s">
        <v>17224</v>
      </c>
      <c r="C356" t="s">
        <v>17198</v>
      </c>
    </row>
    <row r="357" spans="1:3" x14ac:dyDescent="0.35">
      <c r="A357">
        <v>6890</v>
      </c>
      <c r="B357" t="s">
        <v>17224</v>
      </c>
      <c r="C357" t="s">
        <v>17198</v>
      </c>
    </row>
    <row r="358" spans="1:3" x14ac:dyDescent="0.35">
      <c r="A358">
        <v>6914</v>
      </c>
      <c r="B358" t="s">
        <v>17224</v>
      </c>
      <c r="C358" t="s">
        <v>17198</v>
      </c>
    </row>
    <row r="359" spans="1:3" x14ac:dyDescent="0.35">
      <c r="A359">
        <v>6118</v>
      </c>
      <c r="B359" t="s">
        <v>17224</v>
      </c>
      <c r="C359" t="s">
        <v>17198</v>
      </c>
    </row>
    <row r="360" spans="1:3" x14ac:dyDescent="0.35">
      <c r="A360">
        <v>6148</v>
      </c>
      <c r="B360" t="s">
        <v>17224</v>
      </c>
      <c r="C360" t="s">
        <v>17198</v>
      </c>
    </row>
    <row r="361" spans="1:3" x14ac:dyDescent="0.35">
      <c r="A361">
        <v>6328</v>
      </c>
      <c r="B361" t="s">
        <v>17224</v>
      </c>
      <c r="C361" t="s">
        <v>17198</v>
      </c>
    </row>
    <row r="362" spans="1:3" x14ac:dyDescent="0.35">
      <c r="A362">
        <v>6340</v>
      </c>
      <c r="B362" t="s">
        <v>17224</v>
      </c>
      <c r="C362" t="s">
        <v>17198</v>
      </c>
    </row>
    <row r="363" spans="1:3" x14ac:dyDescent="0.35">
      <c r="A363">
        <v>6490</v>
      </c>
      <c r="B363" t="s">
        <v>17224</v>
      </c>
      <c r="C363" t="s">
        <v>17198</v>
      </c>
    </row>
    <row r="364" spans="1:3" x14ac:dyDescent="0.35">
      <c r="A364">
        <v>6658</v>
      </c>
      <c r="B364" t="s">
        <v>17224</v>
      </c>
      <c r="C364" t="s">
        <v>17198</v>
      </c>
    </row>
    <row r="365" spans="1:3" x14ac:dyDescent="0.35">
      <c r="A365">
        <v>6706</v>
      </c>
      <c r="B365" t="s">
        <v>17224</v>
      </c>
      <c r="C365" t="s">
        <v>17198</v>
      </c>
    </row>
    <row r="366" spans="1:3" x14ac:dyDescent="0.35">
      <c r="A366">
        <v>6766</v>
      </c>
      <c r="B366" t="s">
        <v>17224</v>
      </c>
      <c r="C366" t="s">
        <v>17198</v>
      </c>
    </row>
    <row r="367" spans="1:3" x14ac:dyDescent="0.35">
      <c r="A367">
        <v>6850</v>
      </c>
      <c r="B367" t="s">
        <v>17224</v>
      </c>
      <c r="C367" t="s">
        <v>17198</v>
      </c>
    </row>
    <row r="368" spans="1:3" x14ac:dyDescent="0.35">
      <c r="A368">
        <v>6970</v>
      </c>
      <c r="B368" t="s">
        <v>17224</v>
      </c>
      <c r="C368" t="s">
        <v>17198</v>
      </c>
    </row>
    <row r="369" spans="1:3" x14ac:dyDescent="0.35">
      <c r="A369">
        <v>6102</v>
      </c>
      <c r="B369" t="s">
        <v>17224</v>
      </c>
      <c r="C369" t="s">
        <v>17198</v>
      </c>
    </row>
    <row r="370" spans="1:3" x14ac:dyDescent="0.35">
      <c r="A370">
        <v>6356</v>
      </c>
      <c r="B370" t="s">
        <v>17224</v>
      </c>
      <c r="C370" t="s">
        <v>17198</v>
      </c>
    </row>
    <row r="371" spans="1:3" x14ac:dyDescent="0.35">
      <c r="A371">
        <v>6384</v>
      </c>
      <c r="B371" t="s">
        <v>17224</v>
      </c>
      <c r="C371" t="s">
        <v>17198</v>
      </c>
    </row>
    <row r="372" spans="1:3" x14ac:dyDescent="0.35">
      <c r="A372">
        <v>6528</v>
      </c>
      <c r="B372" t="s">
        <v>17224</v>
      </c>
      <c r="C372" t="s">
        <v>17198</v>
      </c>
    </row>
    <row r="373" spans="1:3" x14ac:dyDescent="0.35">
      <c r="A373">
        <v>6744</v>
      </c>
      <c r="B373" t="s">
        <v>17224</v>
      </c>
      <c r="C373" t="s">
        <v>17198</v>
      </c>
    </row>
    <row r="374" spans="1:3" x14ac:dyDescent="0.35">
      <c r="A374">
        <v>6002</v>
      </c>
      <c r="B374" t="s">
        <v>17224</v>
      </c>
      <c r="C374" t="s">
        <v>17198</v>
      </c>
    </row>
    <row r="375" spans="1:3" x14ac:dyDescent="0.35">
      <c r="A375">
        <v>6074</v>
      </c>
      <c r="B375" t="s">
        <v>17224</v>
      </c>
      <c r="C375" t="s">
        <v>17198</v>
      </c>
    </row>
    <row r="376" spans="1:3" x14ac:dyDescent="0.35">
      <c r="A376">
        <v>6037</v>
      </c>
      <c r="B376" t="s">
        <v>17224</v>
      </c>
      <c r="C376" t="s">
        <v>17198</v>
      </c>
    </row>
    <row r="377" spans="1:3" x14ac:dyDescent="0.35">
      <c r="A377">
        <v>6564</v>
      </c>
      <c r="B377" t="s">
        <v>17225</v>
      </c>
      <c r="C377" t="s">
        <v>17226</v>
      </c>
    </row>
    <row r="378" spans="1:3" x14ac:dyDescent="0.35">
      <c r="A378">
        <v>6720</v>
      </c>
      <c r="B378" t="s">
        <v>17225</v>
      </c>
      <c r="C378" t="s">
        <v>17226</v>
      </c>
    </row>
    <row r="379" spans="1:3" x14ac:dyDescent="0.35">
      <c r="A379">
        <v>6116</v>
      </c>
      <c r="B379" t="s">
        <v>17225</v>
      </c>
      <c r="C379" t="s">
        <v>17226</v>
      </c>
    </row>
    <row r="380" spans="1:3" x14ac:dyDescent="0.35">
      <c r="A380">
        <v>6212</v>
      </c>
      <c r="B380" t="s">
        <v>17225</v>
      </c>
      <c r="C380" t="s">
        <v>17226</v>
      </c>
    </row>
    <row r="381" spans="1:3" x14ac:dyDescent="0.35">
      <c r="A381">
        <v>6230</v>
      </c>
      <c r="B381" t="s">
        <v>17225</v>
      </c>
      <c r="C381" t="s">
        <v>17226</v>
      </c>
    </row>
    <row r="382" spans="1:3" x14ac:dyDescent="0.35">
      <c r="A382">
        <v>6896</v>
      </c>
      <c r="B382" t="s">
        <v>17225</v>
      </c>
      <c r="C382" t="s">
        <v>17226</v>
      </c>
    </row>
    <row r="383" spans="1:3" x14ac:dyDescent="0.35">
      <c r="A383">
        <v>6412</v>
      </c>
      <c r="B383" t="s">
        <v>17225</v>
      </c>
      <c r="C383" t="s">
        <v>17226</v>
      </c>
    </row>
    <row r="384" spans="1:3" x14ac:dyDescent="0.35">
      <c r="A384">
        <v>6532</v>
      </c>
      <c r="B384" t="s">
        <v>17225</v>
      </c>
      <c r="C384" t="s">
        <v>17226</v>
      </c>
    </row>
    <row r="385" spans="1:3" x14ac:dyDescent="0.35">
      <c r="A385">
        <v>6210</v>
      </c>
      <c r="B385" t="s">
        <v>17225</v>
      </c>
      <c r="C385" t="s">
        <v>17226</v>
      </c>
    </row>
    <row r="386" spans="1:3" x14ac:dyDescent="0.35">
      <c r="A386">
        <v>6294</v>
      </c>
      <c r="B386" t="s">
        <v>17225</v>
      </c>
      <c r="C386" t="s">
        <v>17226</v>
      </c>
    </row>
    <row r="387" spans="1:3" x14ac:dyDescent="0.35">
      <c r="A387">
        <v>6408</v>
      </c>
      <c r="B387" t="s">
        <v>17225</v>
      </c>
      <c r="C387" t="s">
        <v>17226</v>
      </c>
    </row>
    <row r="388" spans="1:3" x14ac:dyDescent="0.35">
      <c r="A388">
        <v>6924</v>
      </c>
      <c r="B388" t="s">
        <v>17225</v>
      </c>
      <c r="C388" t="s">
        <v>17226</v>
      </c>
    </row>
    <row r="389" spans="1:3" x14ac:dyDescent="0.35">
      <c r="A389">
        <v>6073</v>
      </c>
      <c r="B389" t="s">
        <v>17225</v>
      </c>
      <c r="C389" t="s">
        <v>17226</v>
      </c>
    </row>
    <row r="390" spans="1:3" x14ac:dyDescent="0.35">
      <c r="A390">
        <v>6032</v>
      </c>
      <c r="B390" t="s">
        <v>17227</v>
      </c>
    </row>
    <row r="391" spans="1:3" x14ac:dyDescent="0.35">
      <c r="A391">
        <v>6078</v>
      </c>
      <c r="B391" t="s">
        <v>17227</v>
      </c>
    </row>
    <row r="392" spans="1:3" x14ac:dyDescent="0.35">
      <c r="A392">
        <v>6450</v>
      </c>
      <c r="B392" t="s">
        <v>17227</v>
      </c>
    </row>
    <row r="393" spans="1:3" x14ac:dyDescent="0.35">
      <c r="A393">
        <v>6846</v>
      </c>
      <c r="B393" t="s">
        <v>17227</v>
      </c>
    </row>
    <row r="394" spans="1:3" x14ac:dyDescent="0.35">
      <c r="A394">
        <v>6380</v>
      </c>
      <c r="B394" t="s">
        <v>17227</v>
      </c>
    </row>
    <row r="395" spans="1:3" x14ac:dyDescent="0.35">
      <c r="A395">
        <v>6416</v>
      </c>
      <c r="B395" t="s">
        <v>17227</v>
      </c>
    </row>
    <row r="396" spans="1:3" x14ac:dyDescent="0.35">
      <c r="A396">
        <v>6440</v>
      </c>
      <c r="B396" t="s">
        <v>17227</v>
      </c>
    </row>
    <row r="397" spans="1:3" x14ac:dyDescent="0.35">
      <c r="A397">
        <v>6692</v>
      </c>
      <c r="B397" t="s">
        <v>17227</v>
      </c>
    </row>
    <row r="398" spans="1:3" x14ac:dyDescent="0.35">
      <c r="A398">
        <v>6750</v>
      </c>
      <c r="B398" t="s">
        <v>17227</v>
      </c>
    </row>
    <row r="399" spans="1:3" x14ac:dyDescent="0.35">
      <c r="A399">
        <v>6854</v>
      </c>
      <c r="B399" t="s">
        <v>17227</v>
      </c>
    </row>
    <row r="400" spans="1:3" x14ac:dyDescent="0.35">
      <c r="A400">
        <v>6860</v>
      </c>
      <c r="B400" t="s">
        <v>17227</v>
      </c>
    </row>
    <row r="401" spans="1:3" x14ac:dyDescent="0.35">
      <c r="A401">
        <v>6869</v>
      </c>
      <c r="B401" t="s">
        <v>17227</v>
      </c>
    </row>
    <row r="402" spans="1:3" x14ac:dyDescent="0.35">
      <c r="A402">
        <v>6286</v>
      </c>
      <c r="B402" t="s">
        <v>17227</v>
      </c>
    </row>
    <row r="403" spans="1:3" x14ac:dyDescent="0.35">
      <c r="A403">
        <v>6454</v>
      </c>
      <c r="B403" t="s">
        <v>17227</v>
      </c>
    </row>
    <row r="404" spans="1:3" x14ac:dyDescent="0.35">
      <c r="A404">
        <v>6568</v>
      </c>
      <c r="B404" t="s">
        <v>17227</v>
      </c>
    </row>
    <row r="405" spans="1:3" x14ac:dyDescent="0.35">
      <c r="A405">
        <v>6949</v>
      </c>
      <c r="B405" t="s">
        <v>17227</v>
      </c>
    </row>
    <row r="406" spans="1:3" x14ac:dyDescent="0.35">
      <c r="A406">
        <v>6198</v>
      </c>
      <c r="B406" t="s">
        <v>17227</v>
      </c>
    </row>
    <row r="407" spans="1:3" x14ac:dyDescent="0.35">
      <c r="A407">
        <v>6342</v>
      </c>
      <c r="B407" t="s">
        <v>17227</v>
      </c>
    </row>
    <row r="408" spans="1:3" x14ac:dyDescent="0.35">
      <c r="A408">
        <v>6804</v>
      </c>
      <c r="B408" t="s">
        <v>17227</v>
      </c>
    </row>
    <row r="409" spans="1:3" x14ac:dyDescent="0.35">
      <c r="A409">
        <v>6014</v>
      </c>
      <c r="B409" t="s">
        <v>17227</v>
      </c>
    </row>
    <row r="410" spans="1:3" x14ac:dyDescent="0.35">
      <c r="A410">
        <v>6059</v>
      </c>
      <c r="B410" t="s">
        <v>17227</v>
      </c>
    </row>
    <row r="411" spans="1:3" x14ac:dyDescent="0.35">
      <c r="A411">
        <v>6476</v>
      </c>
      <c r="B411" t="s">
        <v>17228</v>
      </c>
      <c r="C411" t="s">
        <v>17194</v>
      </c>
    </row>
    <row r="412" spans="1:3" x14ac:dyDescent="0.35">
      <c r="A412">
        <v>6064</v>
      </c>
      <c r="B412" t="s">
        <v>17228</v>
      </c>
      <c r="C412" t="s">
        <v>17194</v>
      </c>
    </row>
    <row r="413" spans="1:3" x14ac:dyDescent="0.35">
      <c r="A413">
        <v>6348</v>
      </c>
      <c r="B413" t="s">
        <v>17228</v>
      </c>
      <c r="C413" t="s">
        <v>17194</v>
      </c>
    </row>
    <row r="414" spans="1:3" x14ac:dyDescent="0.35">
      <c r="A414">
        <v>6372</v>
      </c>
      <c r="B414" t="s">
        <v>17228</v>
      </c>
      <c r="C414" t="s">
        <v>17194</v>
      </c>
    </row>
    <row r="415" spans="1:3" x14ac:dyDescent="0.35">
      <c r="A415">
        <v>6083</v>
      </c>
      <c r="B415" t="s">
        <v>17228</v>
      </c>
      <c r="C415" t="s">
        <v>17194</v>
      </c>
    </row>
    <row r="416" spans="1:3" x14ac:dyDescent="0.35">
      <c r="A416">
        <v>6228</v>
      </c>
      <c r="B416" t="s">
        <v>17229</v>
      </c>
      <c r="C416" t="s">
        <v>17215</v>
      </c>
    </row>
    <row r="417" spans="1:3" x14ac:dyDescent="0.35">
      <c r="A417">
        <v>6960</v>
      </c>
      <c r="B417" t="s">
        <v>17229</v>
      </c>
      <c r="C417" t="s">
        <v>17215</v>
      </c>
    </row>
    <row r="418" spans="1:3" x14ac:dyDescent="0.35">
      <c r="A418">
        <v>6029</v>
      </c>
      <c r="B418" t="s">
        <v>17229</v>
      </c>
      <c r="C418" t="s">
        <v>17215</v>
      </c>
    </row>
    <row r="419" spans="1:3" x14ac:dyDescent="0.35">
      <c r="A419">
        <v>6088</v>
      </c>
      <c r="B419" t="s">
        <v>17230</v>
      </c>
    </row>
    <row r="420" spans="1:3" x14ac:dyDescent="0.35">
      <c r="A420">
        <v>6724</v>
      </c>
      <c r="B420" t="s">
        <v>17231</v>
      </c>
    </row>
    <row r="421" spans="1:3" x14ac:dyDescent="0.35">
      <c r="A421">
        <v>6624</v>
      </c>
      <c r="B421" t="s">
        <v>17232</v>
      </c>
      <c r="C421" t="s">
        <v>17233</v>
      </c>
    </row>
    <row r="422" spans="1:3" x14ac:dyDescent="0.35">
      <c r="A422">
        <v>6828</v>
      </c>
      <c r="B422" t="s">
        <v>17232</v>
      </c>
      <c r="C422" t="s">
        <v>17233</v>
      </c>
    </row>
    <row r="423" spans="1:3" x14ac:dyDescent="0.35">
      <c r="A423">
        <v>6614</v>
      </c>
      <c r="B423" t="s">
        <v>17232</v>
      </c>
      <c r="C423" t="s">
        <v>17233</v>
      </c>
    </row>
    <row r="424" spans="1:3" x14ac:dyDescent="0.35">
      <c r="A424">
        <v>6728</v>
      </c>
      <c r="B424" t="s">
        <v>17232</v>
      </c>
      <c r="C424" t="s">
        <v>17233</v>
      </c>
    </row>
    <row r="425" spans="1:3" x14ac:dyDescent="0.35">
      <c r="A425">
        <v>6783</v>
      </c>
      <c r="B425" t="s">
        <v>17232</v>
      </c>
      <c r="C425" t="s">
        <v>17233</v>
      </c>
    </row>
    <row r="426" spans="1:3" x14ac:dyDescent="0.35">
      <c r="A426">
        <v>6240</v>
      </c>
      <c r="B426" t="s">
        <v>17232</v>
      </c>
      <c r="C426" t="s">
        <v>17233</v>
      </c>
    </row>
    <row r="427" spans="1:3" x14ac:dyDescent="0.35">
      <c r="A427">
        <v>6367</v>
      </c>
      <c r="B427" t="s">
        <v>17232</v>
      </c>
      <c r="C427" t="s">
        <v>17233</v>
      </c>
    </row>
    <row r="428" spans="1:3" x14ac:dyDescent="0.35">
      <c r="A428">
        <v>6399</v>
      </c>
      <c r="B428" t="s">
        <v>17232</v>
      </c>
      <c r="C428" t="s">
        <v>17233</v>
      </c>
    </row>
    <row r="429" spans="1:3" x14ac:dyDescent="0.35">
      <c r="A429">
        <v>6670</v>
      </c>
      <c r="B429" t="s">
        <v>17232</v>
      </c>
      <c r="C429" t="s">
        <v>17233</v>
      </c>
    </row>
    <row r="430" spans="1:3" x14ac:dyDescent="0.35">
      <c r="A430">
        <v>6676</v>
      </c>
      <c r="B430" t="s">
        <v>17232</v>
      </c>
      <c r="C430" t="s">
        <v>17233</v>
      </c>
    </row>
    <row r="431" spans="1:3" x14ac:dyDescent="0.35">
      <c r="A431">
        <v>6754</v>
      </c>
      <c r="B431" t="s">
        <v>17232</v>
      </c>
      <c r="C431" t="s">
        <v>17233</v>
      </c>
    </row>
    <row r="432" spans="1:3" x14ac:dyDescent="0.35">
      <c r="A432">
        <v>6048</v>
      </c>
      <c r="B432" t="s">
        <v>17232</v>
      </c>
      <c r="C432" t="s">
        <v>17233</v>
      </c>
    </row>
    <row r="433" spans="1:3" x14ac:dyDescent="0.35">
      <c r="A433">
        <v>6712</v>
      </c>
      <c r="B433" t="s">
        <v>17232</v>
      </c>
      <c r="C433" t="s">
        <v>17233</v>
      </c>
    </row>
    <row r="434" spans="1:3" x14ac:dyDescent="0.35">
      <c r="A434">
        <v>6065</v>
      </c>
      <c r="B434" t="s">
        <v>17232</v>
      </c>
      <c r="C434" t="s">
        <v>17233</v>
      </c>
    </row>
    <row r="435" spans="1:3" x14ac:dyDescent="0.35">
      <c r="A435">
        <v>6108</v>
      </c>
      <c r="B435" t="s">
        <v>17234</v>
      </c>
    </row>
    <row r="436" spans="1:3" x14ac:dyDescent="0.35">
      <c r="A436">
        <v>6708</v>
      </c>
      <c r="B436" t="s">
        <v>17234</v>
      </c>
    </row>
    <row r="437" spans="1:3" x14ac:dyDescent="0.35">
      <c r="A437">
        <v>6709</v>
      </c>
      <c r="B437" t="s">
        <v>17234</v>
      </c>
    </row>
    <row r="438" spans="1:3" x14ac:dyDescent="0.35">
      <c r="A438">
        <v>6332</v>
      </c>
      <c r="B438" t="s">
        <v>17234</v>
      </c>
    </row>
    <row r="439" spans="1:3" x14ac:dyDescent="0.35">
      <c r="A439">
        <v>6638</v>
      </c>
      <c r="B439" t="s">
        <v>17234</v>
      </c>
    </row>
    <row r="440" spans="1:3" x14ac:dyDescent="0.35">
      <c r="A440">
        <v>6556</v>
      </c>
      <c r="B440" t="s">
        <v>17234</v>
      </c>
    </row>
    <row r="441" spans="1:3" x14ac:dyDescent="0.35">
      <c r="A441">
        <v>6930</v>
      </c>
      <c r="B441" t="s">
        <v>17234</v>
      </c>
    </row>
    <row r="442" spans="1:3" x14ac:dyDescent="0.35">
      <c r="A442">
        <v>6988</v>
      </c>
      <c r="B442" t="s">
        <v>17234</v>
      </c>
    </row>
    <row r="443" spans="1:3" x14ac:dyDescent="0.35">
      <c r="A443">
        <v>6180</v>
      </c>
      <c r="B443" t="s">
        <v>17234</v>
      </c>
    </row>
    <row r="444" spans="1:3" x14ac:dyDescent="0.35">
      <c r="A444">
        <v>6852</v>
      </c>
      <c r="B444" t="s">
        <v>17234</v>
      </c>
    </row>
    <row r="445" spans="1:3" x14ac:dyDescent="0.35">
      <c r="A445">
        <v>6900</v>
      </c>
      <c r="B445" t="s">
        <v>17234</v>
      </c>
    </row>
    <row r="446" spans="1:3" x14ac:dyDescent="0.35">
      <c r="A446">
        <v>6071</v>
      </c>
      <c r="B446" t="s">
        <v>17234</v>
      </c>
    </row>
    <row r="447" spans="1:3" x14ac:dyDescent="0.35">
      <c r="A447">
        <v>6516</v>
      </c>
      <c r="B447" t="s">
        <v>17235</v>
      </c>
    </row>
    <row r="448" spans="1:3" x14ac:dyDescent="0.35">
      <c r="A448">
        <v>6622</v>
      </c>
      <c r="B448" t="s">
        <v>17235</v>
      </c>
    </row>
    <row r="449" spans="1:3" x14ac:dyDescent="0.35">
      <c r="A449">
        <v>6480</v>
      </c>
      <c r="B449" t="s">
        <v>17235</v>
      </c>
    </row>
    <row r="450" spans="1:3" x14ac:dyDescent="0.35">
      <c r="A450">
        <v>6732</v>
      </c>
      <c r="B450" t="s">
        <v>17235</v>
      </c>
    </row>
    <row r="451" spans="1:3" x14ac:dyDescent="0.35">
      <c r="A451">
        <v>6888</v>
      </c>
      <c r="B451" t="s">
        <v>17235</v>
      </c>
    </row>
    <row r="452" spans="1:3" x14ac:dyDescent="0.35">
      <c r="A452">
        <v>6111</v>
      </c>
      <c r="B452" t="s">
        <v>17235</v>
      </c>
    </row>
    <row r="453" spans="1:3" x14ac:dyDescent="0.35">
      <c r="A453">
        <v>6464</v>
      </c>
      <c r="B453" t="s">
        <v>17236</v>
      </c>
    </row>
    <row r="454" spans="1:3" x14ac:dyDescent="0.35">
      <c r="A454">
        <v>6122</v>
      </c>
      <c r="B454" t="s">
        <v>17237</v>
      </c>
    </row>
    <row r="455" spans="1:3" x14ac:dyDescent="0.35">
      <c r="A455">
        <v>6025</v>
      </c>
      <c r="B455" t="s">
        <v>17237</v>
      </c>
    </row>
    <row r="456" spans="1:3" x14ac:dyDescent="0.35">
      <c r="A456">
        <v>6079</v>
      </c>
      <c r="B456" t="s">
        <v>17238</v>
      </c>
    </row>
    <row r="457" spans="1:3" x14ac:dyDescent="0.35">
      <c r="A457">
        <v>8672</v>
      </c>
      <c r="B457" t="s">
        <v>17239</v>
      </c>
      <c r="C457" t="s">
        <v>17194</v>
      </c>
    </row>
    <row r="458" spans="1:3" x14ac:dyDescent="0.35">
      <c r="A458">
        <v>8278</v>
      </c>
      <c r="B458" t="s">
        <v>17239</v>
      </c>
      <c r="C458" t="s">
        <v>17194</v>
      </c>
    </row>
    <row r="459" spans="1:3" x14ac:dyDescent="0.35">
      <c r="A459">
        <v>8003</v>
      </c>
      <c r="B459" t="s">
        <v>17239</v>
      </c>
      <c r="C459" t="s">
        <v>17194</v>
      </c>
    </row>
    <row r="460" spans="1:3" x14ac:dyDescent="0.35">
      <c r="A460">
        <v>8007</v>
      </c>
      <c r="B460" t="s">
        <v>17239</v>
      </c>
      <c r="C460" t="s">
        <v>17194</v>
      </c>
    </row>
    <row r="461" spans="1:3" x14ac:dyDescent="0.35">
      <c r="A461">
        <v>8009</v>
      </c>
      <c r="B461" t="s">
        <v>17239</v>
      </c>
      <c r="C461" t="s">
        <v>17194</v>
      </c>
    </row>
    <row r="462" spans="1:3" x14ac:dyDescent="0.35">
      <c r="A462">
        <v>8011</v>
      </c>
      <c r="B462" t="s">
        <v>17239</v>
      </c>
      <c r="C462" t="s">
        <v>17194</v>
      </c>
    </row>
    <row r="463" spans="1:3" x14ac:dyDescent="0.35">
      <c r="A463">
        <v>8015</v>
      </c>
      <c r="B463" t="s">
        <v>17239</v>
      </c>
      <c r="C463" t="s">
        <v>17194</v>
      </c>
    </row>
    <row r="464" spans="1:3" x14ac:dyDescent="0.35">
      <c r="A464">
        <v>8017</v>
      </c>
      <c r="B464" t="s">
        <v>17239</v>
      </c>
      <c r="C464" t="s">
        <v>17194</v>
      </c>
    </row>
    <row r="465" spans="1:3" x14ac:dyDescent="0.35">
      <c r="A465">
        <v>8019</v>
      </c>
      <c r="B465" t="s">
        <v>17239</v>
      </c>
      <c r="C465" t="s">
        <v>17194</v>
      </c>
    </row>
    <row r="466" spans="1:3" x14ac:dyDescent="0.35">
      <c r="A466">
        <v>8021</v>
      </c>
      <c r="B466" t="s">
        <v>17239</v>
      </c>
      <c r="C466" t="s">
        <v>17194</v>
      </c>
    </row>
    <row r="467" spans="1:3" x14ac:dyDescent="0.35">
      <c r="A467">
        <v>8023</v>
      </c>
      <c r="B467" t="s">
        <v>17239</v>
      </c>
      <c r="C467" t="s">
        <v>17194</v>
      </c>
    </row>
    <row r="468" spans="1:3" x14ac:dyDescent="0.35">
      <c r="A468">
        <v>8025</v>
      </c>
      <c r="B468" t="s">
        <v>17239</v>
      </c>
      <c r="C468" t="s">
        <v>17194</v>
      </c>
    </row>
    <row r="469" spans="1:3" x14ac:dyDescent="0.35">
      <c r="A469">
        <v>8027</v>
      </c>
      <c r="B469" t="s">
        <v>17239</v>
      </c>
      <c r="C469" t="s">
        <v>17194</v>
      </c>
    </row>
    <row r="470" spans="1:3" x14ac:dyDescent="0.35">
      <c r="A470">
        <v>8029</v>
      </c>
      <c r="B470" t="s">
        <v>17239</v>
      </c>
      <c r="C470" t="s">
        <v>17194</v>
      </c>
    </row>
    <row r="471" spans="1:3" x14ac:dyDescent="0.35">
      <c r="A471">
        <v>8033</v>
      </c>
      <c r="B471" t="s">
        <v>17239</v>
      </c>
      <c r="C471" t="s">
        <v>17194</v>
      </c>
    </row>
    <row r="472" spans="1:3" x14ac:dyDescent="0.35">
      <c r="A472">
        <v>8037</v>
      </c>
      <c r="B472" t="s">
        <v>17239</v>
      </c>
      <c r="C472" t="s">
        <v>17194</v>
      </c>
    </row>
    <row r="473" spans="1:3" x14ac:dyDescent="0.35">
      <c r="A473">
        <v>8039</v>
      </c>
      <c r="B473" t="s">
        <v>17239</v>
      </c>
      <c r="C473" t="s">
        <v>17194</v>
      </c>
    </row>
    <row r="474" spans="1:3" x14ac:dyDescent="0.35">
      <c r="A474">
        <v>8043</v>
      </c>
      <c r="B474" t="s">
        <v>17239</v>
      </c>
      <c r="C474" t="s">
        <v>17194</v>
      </c>
    </row>
    <row r="475" spans="1:3" x14ac:dyDescent="0.35">
      <c r="A475">
        <v>8045</v>
      </c>
      <c r="B475" t="s">
        <v>17239</v>
      </c>
      <c r="C475" t="s">
        <v>17194</v>
      </c>
    </row>
    <row r="476" spans="1:3" x14ac:dyDescent="0.35">
      <c r="A476">
        <v>8047</v>
      </c>
      <c r="B476" t="s">
        <v>17239</v>
      </c>
      <c r="C476" t="s">
        <v>17194</v>
      </c>
    </row>
    <row r="477" spans="1:3" x14ac:dyDescent="0.35">
      <c r="A477">
        <v>8049</v>
      </c>
      <c r="B477" t="s">
        <v>17239</v>
      </c>
      <c r="C477" t="s">
        <v>17194</v>
      </c>
    </row>
    <row r="478" spans="1:3" x14ac:dyDescent="0.35">
      <c r="A478">
        <v>8051</v>
      </c>
      <c r="B478" t="s">
        <v>17239</v>
      </c>
      <c r="C478" t="s">
        <v>17194</v>
      </c>
    </row>
    <row r="479" spans="1:3" x14ac:dyDescent="0.35">
      <c r="A479">
        <v>8053</v>
      </c>
      <c r="B479" t="s">
        <v>17239</v>
      </c>
      <c r="C479" t="s">
        <v>17194</v>
      </c>
    </row>
    <row r="480" spans="1:3" x14ac:dyDescent="0.35">
      <c r="A480">
        <v>8055</v>
      </c>
      <c r="B480" t="s">
        <v>17239</v>
      </c>
      <c r="C480" t="s">
        <v>17194</v>
      </c>
    </row>
    <row r="481" spans="1:3" x14ac:dyDescent="0.35">
      <c r="A481">
        <v>8057</v>
      </c>
      <c r="B481" t="s">
        <v>17239</v>
      </c>
      <c r="C481" t="s">
        <v>17194</v>
      </c>
    </row>
    <row r="482" spans="1:3" x14ac:dyDescent="0.35">
      <c r="A482">
        <v>8061</v>
      </c>
      <c r="B482" t="s">
        <v>17239</v>
      </c>
      <c r="C482" t="s">
        <v>17194</v>
      </c>
    </row>
    <row r="483" spans="1:3" x14ac:dyDescent="0.35">
      <c r="A483">
        <v>8063</v>
      </c>
      <c r="B483" t="s">
        <v>17239</v>
      </c>
      <c r="C483" t="s">
        <v>17194</v>
      </c>
    </row>
    <row r="484" spans="1:3" x14ac:dyDescent="0.35">
      <c r="A484">
        <v>8065</v>
      </c>
      <c r="B484" t="s">
        <v>17239</v>
      </c>
      <c r="C484" t="s">
        <v>17194</v>
      </c>
    </row>
    <row r="485" spans="1:3" x14ac:dyDescent="0.35">
      <c r="A485">
        <v>8067</v>
      </c>
      <c r="B485" t="s">
        <v>17239</v>
      </c>
      <c r="C485" t="s">
        <v>17194</v>
      </c>
    </row>
    <row r="486" spans="1:3" x14ac:dyDescent="0.35">
      <c r="A486">
        <v>8071</v>
      </c>
      <c r="B486" t="s">
        <v>17239</v>
      </c>
      <c r="C486" t="s">
        <v>17194</v>
      </c>
    </row>
    <row r="487" spans="1:3" x14ac:dyDescent="0.35">
      <c r="A487">
        <v>8073</v>
      </c>
      <c r="B487" t="s">
        <v>17239</v>
      </c>
      <c r="C487" t="s">
        <v>17194</v>
      </c>
    </row>
    <row r="488" spans="1:3" x14ac:dyDescent="0.35">
      <c r="A488">
        <v>8075</v>
      </c>
      <c r="B488" t="s">
        <v>17239</v>
      </c>
      <c r="C488" t="s">
        <v>17194</v>
      </c>
    </row>
    <row r="489" spans="1:3" x14ac:dyDescent="0.35">
      <c r="A489">
        <v>8077</v>
      </c>
      <c r="B489" t="s">
        <v>17239</v>
      </c>
      <c r="C489" t="s">
        <v>17194</v>
      </c>
    </row>
    <row r="490" spans="1:3" x14ac:dyDescent="0.35">
      <c r="A490">
        <v>8079</v>
      </c>
      <c r="B490" t="s">
        <v>17239</v>
      </c>
      <c r="C490" t="s">
        <v>17194</v>
      </c>
    </row>
    <row r="491" spans="1:3" x14ac:dyDescent="0.35">
      <c r="A491">
        <v>8081</v>
      </c>
      <c r="B491" t="s">
        <v>17239</v>
      </c>
      <c r="C491" t="s">
        <v>17194</v>
      </c>
    </row>
    <row r="492" spans="1:3" x14ac:dyDescent="0.35">
      <c r="A492">
        <v>8083</v>
      </c>
      <c r="B492" t="s">
        <v>17239</v>
      </c>
      <c r="C492" t="s">
        <v>17194</v>
      </c>
    </row>
    <row r="493" spans="1:3" x14ac:dyDescent="0.35">
      <c r="A493">
        <v>8085</v>
      </c>
      <c r="B493" t="s">
        <v>17239</v>
      </c>
      <c r="C493" t="s">
        <v>17194</v>
      </c>
    </row>
    <row r="494" spans="1:3" x14ac:dyDescent="0.35">
      <c r="A494">
        <v>8087</v>
      </c>
      <c r="B494" t="s">
        <v>17239</v>
      </c>
      <c r="C494" t="s">
        <v>17194</v>
      </c>
    </row>
    <row r="495" spans="1:3" x14ac:dyDescent="0.35">
      <c r="A495">
        <v>8089</v>
      </c>
      <c r="B495" t="s">
        <v>17239</v>
      </c>
      <c r="C495" t="s">
        <v>17194</v>
      </c>
    </row>
    <row r="496" spans="1:3" x14ac:dyDescent="0.35">
      <c r="A496">
        <v>8091</v>
      </c>
      <c r="B496" t="s">
        <v>17239</v>
      </c>
      <c r="C496" t="s">
        <v>17194</v>
      </c>
    </row>
    <row r="497" spans="1:3" x14ac:dyDescent="0.35">
      <c r="A497">
        <v>8093</v>
      </c>
      <c r="B497" t="s">
        <v>17239</v>
      </c>
      <c r="C497" t="s">
        <v>17194</v>
      </c>
    </row>
    <row r="498" spans="1:3" x14ac:dyDescent="0.35">
      <c r="A498">
        <v>8095</v>
      </c>
      <c r="B498" t="s">
        <v>17239</v>
      </c>
      <c r="C498" t="s">
        <v>17194</v>
      </c>
    </row>
    <row r="499" spans="1:3" x14ac:dyDescent="0.35">
      <c r="A499">
        <v>8097</v>
      </c>
      <c r="B499" t="s">
        <v>17239</v>
      </c>
      <c r="C499" t="s">
        <v>17194</v>
      </c>
    </row>
    <row r="500" spans="1:3" x14ac:dyDescent="0.35">
      <c r="A500">
        <v>8099</v>
      </c>
      <c r="B500" t="s">
        <v>17239</v>
      </c>
      <c r="C500" t="s">
        <v>17194</v>
      </c>
    </row>
    <row r="501" spans="1:3" x14ac:dyDescent="0.35">
      <c r="A501">
        <v>8101</v>
      </c>
      <c r="B501" t="s">
        <v>17239</v>
      </c>
      <c r="C501" t="s">
        <v>17194</v>
      </c>
    </row>
    <row r="502" spans="1:3" x14ac:dyDescent="0.35">
      <c r="A502">
        <v>8103</v>
      </c>
      <c r="B502" t="s">
        <v>17239</v>
      </c>
      <c r="C502" t="s">
        <v>17194</v>
      </c>
    </row>
    <row r="503" spans="1:3" x14ac:dyDescent="0.35">
      <c r="A503">
        <v>8105</v>
      </c>
      <c r="B503" t="s">
        <v>17239</v>
      </c>
      <c r="C503" t="s">
        <v>17194</v>
      </c>
    </row>
    <row r="504" spans="1:3" x14ac:dyDescent="0.35">
      <c r="A504">
        <v>8107</v>
      </c>
      <c r="B504" t="s">
        <v>17239</v>
      </c>
      <c r="C504" t="s">
        <v>17194</v>
      </c>
    </row>
    <row r="505" spans="1:3" x14ac:dyDescent="0.35">
      <c r="A505">
        <v>8109</v>
      </c>
      <c r="B505" t="s">
        <v>17239</v>
      </c>
      <c r="C505" t="s">
        <v>17194</v>
      </c>
    </row>
    <row r="506" spans="1:3" x14ac:dyDescent="0.35">
      <c r="A506">
        <v>8111</v>
      </c>
      <c r="B506" t="s">
        <v>17239</v>
      </c>
      <c r="C506" t="s">
        <v>17194</v>
      </c>
    </row>
    <row r="507" spans="1:3" x14ac:dyDescent="0.35">
      <c r="A507">
        <v>8113</v>
      </c>
      <c r="B507" t="s">
        <v>17239</v>
      </c>
      <c r="C507" t="s">
        <v>17194</v>
      </c>
    </row>
    <row r="508" spans="1:3" x14ac:dyDescent="0.35">
      <c r="A508">
        <v>8115</v>
      </c>
      <c r="B508" t="s">
        <v>17239</v>
      </c>
      <c r="C508" t="s">
        <v>17194</v>
      </c>
    </row>
    <row r="509" spans="1:3" x14ac:dyDescent="0.35">
      <c r="A509">
        <v>8117</v>
      </c>
      <c r="B509" t="s">
        <v>17239</v>
      </c>
      <c r="C509" t="s">
        <v>17194</v>
      </c>
    </row>
    <row r="510" spans="1:3" x14ac:dyDescent="0.35">
      <c r="A510">
        <v>8119</v>
      </c>
      <c r="B510" t="s">
        <v>17239</v>
      </c>
      <c r="C510" t="s">
        <v>17194</v>
      </c>
    </row>
    <row r="511" spans="1:3" x14ac:dyDescent="0.35">
      <c r="A511">
        <v>8121</v>
      </c>
      <c r="B511" t="s">
        <v>17239</v>
      </c>
      <c r="C511" t="s">
        <v>17194</v>
      </c>
    </row>
    <row r="512" spans="1:3" x14ac:dyDescent="0.35">
      <c r="A512">
        <v>8125</v>
      </c>
      <c r="B512" t="s">
        <v>17239</v>
      </c>
      <c r="C512" t="s">
        <v>17194</v>
      </c>
    </row>
    <row r="513" spans="1:3" x14ac:dyDescent="0.35">
      <c r="A513">
        <v>8054</v>
      </c>
      <c r="B513" t="s">
        <v>9234</v>
      </c>
      <c r="C513" t="s">
        <v>17233</v>
      </c>
    </row>
    <row r="514" spans="1:3" x14ac:dyDescent="0.35">
      <c r="A514">
        <v>8072</v>
      </c>
      <c r="B514" t="s">
        <v>9234</v>
      </c>
      <c r="C514" t="s">
        <v>17233</v>
      </c>
    </row>
    <row r="515" spans="1:3" x14ac:dyDescent="0.35">
      <c r="A515">
        <v>8144</v>
      </c>
      <c r="B515" t="s">
        <v>9234</v>
      </c>
      <c r="C515" t="s">
        <v>17233</v>
      </c>
    </row>
    <row r="516" spans="1:3" x14ac:dyDescent="0.35">
      <c r="A516">
        <v>8180</v>
      </c>
      <c r="B516" t="s">
        <v>9234</v>
      </c>
      <c r="C516" t="s">
        <v>17233</v>
      </c>
    </row>
    <row r="517" spans="1:3" x14ac:dyDescent="0.35">
      <c r="A517">
        <v>8228</v>
      </c>
      <c r="B517" t="s">
        <v>9234</v>
      </c>
      <c r="C517" t="s">
        <v>17233</v>
      </c>
    </row>
    <row r="518" spans="1:3" x14ac:dyDescent="0.35">
      <c r="A518">
        <v>8238</v>
      </c>
      <c r="B518" t="s">
        <v>9234</v>
      </c>
      <c r="C518" t="s">
        <v>17233</v>
      </c>
    </row>
    <row r="519" spans="1:3" x14ac:dyDescent="0.35">
      <c r="A519">
        <v>8300</v>
      </c>
      <c r="B519" t="s">
        <v>9234</v>
      </c>
      <c r="C519" t="s">
        <v>17233</v>
      </c>
    </row>
    <row r="520" spans="1:3" x14ac:dyDescent="0.35">
      <c r="A520">
        <v>8390</v>
      </c>
      <c r="B520" t="s">
        <v>9234</v>
      </c>
      <c r="C520" t="s">
        <v>17233</v>
      </c>
    </row>
    <row r="521" spans="1:3" x14ac:dyDescent="0.35">
      <c r="A521">
        <v>8906</v>
      </c>
      <c r="B521" t="s">
        <v>9234</v>
      </c>
      <c r="C521" t="s">
        <v>17233</v>
      </c>
    </row>
    <row r="522" spans="1:3" x14ac:dyDescent="0.35">
      <c r="A522">
        <v>8978</v>
      </c>
      <c r="B522" t="s">
        <v>9234</v>
      </c>
      <c r="C522" t="s">
        <v>17233</v>
      </c>
    </row>
    <row r="523" spans="1:3" x14ac:dyDescent="0.35">
      <c r="A523">
        <v>8524</v>
      </c>
      <c r="B523" t="s">
        <v>9234</v>
      </c>
      <c r="C523" t="s">
        <v>17233</v>
      </c>
    </row>
    <row r="524" spans="1:3" x14ac:dyDescent="0.35">
      <c r="A524">
        <v>8614</v>
      </c>
      <c r="B524" t="s">
        <v>9234</v>
      </c>
      <c r="C524" t="s">
        <v>17233</v>
      </c>
    </row>
    <row r="525" spans="1:3" x14ac:dyDescent="0.35">
      <c r="A525">
        <v>8001</v>
      </c>
      <c r="B525" t="s">
        <v>9234</v>
      </c>
      <c r="C525" t="s">
        <v>17233</v>
      </c>
    </row>
    <row r="526" spans="1:3" x14ac:dyDescent="0.35">
      <c r="A526">
        <v>8005</v>
      </c>
      <c r="B526" t="s">
        <v>9234</v>
      </c>
      <c r="C526" t="s">
        <v>17233</v>
      </c>
    </row>
    <row r="527" spans="1:3" x14ac:dyDescent="0.35">
      <c r="A527">
        <v>8013</v>
      </c>
      <c r="B527" t="s">
        <v>9234</v>
      </c>
      <c r="C527" t="s">
        <v>17233</v>
      </c>
    </row>
    <row r="528" spans="1:3" x14ac:dyDescent="0.35">
      <c r="A528">
        <v>8035</v>
      </c>
      <c r="B528" t="s">
        <v>9234</v>
      </c>
      <c r="C528" t="s">
        <v>17233</v>
      </c>
    </row>
    <row r="529" spans="1:3" x14ac:dyDescent="0.35">
      <c r="A529">
        <v>8059</v>
      </c>
      <c r="B529" t="s">
        <v>9234</v>
      </c>
      <c r="C529" t="s">
        <v>17233</v>
      </c>
    </row>
    <row r="530" spans="1:3" x14ac:dyDescent="0.35">
      <c r="A530">
        <v>8288</v>
      </c>
      <c r="B530" t="s">
        <v>17240</v>
      </c>
    </row>
    <row r="531" spans="1:3" x14ac:dyDescent="0.35">
      <c r="A531">
        <v>8041</v>
      </c>
      <c r="B531" t="s">
        <v>17240</v>
      </c>
    </row>
    <row r="532" spans="1:3" x14ac:dyDescent="0.35">
      <c r="A532">
        <v>8552</v>
      </c>
      <c r="B532" t="s">
        <v>17241</v>
      </c>
    </row>
    <row r="533" spans="1:3" x14ac:dyDescent="0.35">
      <c r="A533">
        <v>8690</v>
      </c>
      <c r="B533" t="s">
        <v>17241</v>
      </c>
    </row>
    <row r="534" spans="1:3" x14ac:dyDescent="0.35">
      <c r="A534">
        <v>8990</v>
      </c>
      <c r="B534" t="s">
        <v>17241</v>
      </c>
    </row>
    <row r="535" spans="1:3" x14ac:dyDescent="0.35">
      <c r="A535">
        <v>8069</v>
      </c>
      <c r="B535" t="s">
        <v>17241</v>
      </c>
    </row>
    <row r="536" spans="1:3" x14ac:dyDescent="0.35">
      <c r="A536">
        <v>8123</v>
      </c>
      <c r="B536" t="s">
        <v>17241</v>
      </c>
    </row>
    <row r="537" spans="1:3" x14ac:dyDescent="0.35">
      <c r="A537">
        <v>9102</v>
      </c>
      <c r="B537" t="s">
        <v>9399</v>
      </c>
      <c r="C537" t="s">
        <v>17172</v>
      </c>
    </row>
    <row r="538" spans="1:3" x14ac:dyDescent="0.35">
      <c r="A538">
        <v>9258</v>
      </c>
      <c r="B538" t="s">
        <v>9399</v>
      </c>
      <c r="C538" t="s">
        <v>17172</v>
      </c>
    </row>
    <row r="539" spans="1:3" x14ac:dyDescent="0.35">
      <c r="A539">
        <v>9390</v>
      </c>
      <c r="B539" t="s">
        <v>9399</v>
      </c>
      <c r="C539" t="s">
        <v>17172</v>
      </c>
    </row>
    <row r="540" spans="1:3" x14ac:dyDescent="0.35">
      <c r="A540">
        <v>9438</v>
      </c>
      <c r="B540" t="s">
        <v>9399</v>
      </c>
      <c r="C540" t="s">
        <v>17172</v>
      </c>
    </row>
    <row r="541" spans="1:3" x14ac:dyDescent="0.35">
      <c r="A541">
        <v>9810</v>
      </c>
      <c r="B541" t="s">
        <v>9399</v>
      </c>
      <c r="C541" t="s">
        <v>17172</v>
      </c>
    </row>
    <row r="542" spans="1:3" x14ac:dyDescent="0.35">
      <c r="A542">
        <v>9074</v>
      </c>
      <c r="B542" t="s">
        <v>9399</v>
      </c>
      <c r="C542" t="s">
        <v>17172</v>
      </c>
    </row>
    <row r="543" spans="1:3" x14ac:dyDescent="0.35">
      <c r="A543">
        <v>9104</v>
      </c>
      <c r="B543" t="s">
        <v>9399</v>
      </c>
      <c r="C543" t="s">
        <v>17172</v>
      </c>
    </row>
    <row r="544" spans="1:3" x14ac:dyDescent="0.35">
      <c r="A544">
        <v>9114</v>
      </c>
      <c r="B544" t="s">
        <v>17242</v>
      </c>
      <c r="C544" t="s">
        <v>17170</v>
      </c>
    </row>
    <row r="545" spans="1:3" x14ac:dyDescent="0.35">
      <c r="A545">
        <v>9336</v>
      </c>
      <c r="B545" t="s">
        <v>17242</v>
      </c>
      <c r="C545" t="s">
        <v>17170</v>
      </c>
    </row>
    <row r="546" spans="1:3" x14ac:dyDescent="0.35">
      <c r="A546">
        <v>9480</v>
      </c>
      <c r="B546" t="s">
        <v>17242</v>
      </c>
      <c r="C546" t="s">
        <v>17170</v>
      </c>
    </row>
    <row r="547" spans="1:3" x14ac:dyDescent="0.35">
      <c r="A547">
        <v>9492</v>
      </c>
      <c r="B547" t="s">
        <v>17242</v>
      </c>
      <c r="C547" t="s">
        <v>17170</v>
      </c>
    </row>
    <row r="548" spans="1:3" x14ac:dyDescent="0.35">
      <c r="A548">
        <v>9594</v>
      </c>
      <c r="B548" t="s">
        <v>17242</v>
      </c>
      <c r="C548" t="s">
        <v>17170</v>
      </c>
    </row>
    <row r="549" spans="1:3" x14ac:dyDescent="0.35">
      <c r="A549">
        <v>9612</v>
      </c>
      <c r="B549" t="s">
        <v>17242</v>
      </c>
      <c r="C549" t="s">
        <v>17170</v>
      </c>
    </row>
    <row r="550" spans="1:3" x14ac:dyDescent="0.35">
      <c r="A550">
        <v>9630</v>
      </c>
      <c r="B550" t="s">
        <v>17242</v>
      </c>
      <c r="C550" t="s">
        <v>17170</v>
      </c>
    </row>
    <row r="551" spans="1:3" x14ac:dyDescent="0.35">
      <c r="A551">
        <v>9636</v>
      </c>
      <c r="B551" t="s">
        <v>17242</v>
      </c>
      <c r="C551" t="s">
        <v>17170</v>
      </c>
    </row>
    <row r="552" spans="1:3" x14ac:dyDescent="0.35">
      <c r="A552">
        <v>9696</v>
      </c>
      <c r="B552" t="s">
        <v>17242</v>
      </c>
      <c r="C552" t="s">
        <v>17170</v>
      </c>
    </row>
    <row r="553" spans="1:3" x14ac:dyDescent="0.35">
      <c r="A553">
        <v>9726</v>
      </c>
      <c r="B553" t="s">
        <v>17242</v>
      </c>
      <c r="C553" t="s">
        <v>17170</v>
      </c>
    </row>
    <row r="554" spans="1:3" x14ac:dyDescent="0.35">
      <c r="A554">
        <v>9738</v>
      </c>
      <c r="B554" t="s">
        <v>17242</v>
      </c>
      <c r="C554" t="s">
        <v>17170</v>
      </c>
    </row>
    <row r="555" spans="1:3" x14ac:dyDescent="0.35">
      <c r="A555">
        <v>9816</v>
      </c>
      <c r="B555" t="s">
        <v>17242</v>
      </c>
      <c r="C555" t="s">
        <v>17170</v>
      </c>
    </row>
    <row r="556" spans="1:3" x14ac:dyDescent="0.35">
      <c r="A556">
        <v>9996</v>
      </c>
      <c r="B556" t="s">
        <v>17242</v>
      </c>
      <c r="C556" t="s">
        <v>17170</v>
      </c>
    </row>
    <row r="557" spans="1:3" x14ac:dyDescent="0.35">
      <c r="A557">
        <v>9194</v>
      </c>
      <c r="B557" t="s">
        <v>17242</v>
      </c>
      <c r="C557" t="s">
        <v>17170</v>
      </c>
    </row>
    <row r="558" spans="1:3" x14ac:dyDescent="0.35">
      <c r="A558">
        <v>9230</v>
      </c>
      <c r="B558" t="s">
        <v>17242</v>
      </c>
      <c r="C558" t="s">
        <v>17170</v>
      </c>
    </row>
    <row r="559" spans="1:3" x14ac:dyDescent="0.35">
      <c r="A559">
        <v>9236</v>
      </c>
      <c r="B559" t="s">
        <v>17242</v>
      </c>
      <c r="C559" t="s">
        <v>17170</v>
      </c>
    </row>
    <row r="560" spans="1:3" x14ac:dyDescent="0.35">
      <c r="A560">
        <v>9110</v>
      </c>
      <c r="B560" t="s">
        <v>17242</v>
      </c>
      <c r="C560" t="s">
        <v>17170</v>
      </c>
    </row>
    <row r="561" spans="1:3" x14ac:dyDescent="0.35">
      <c r="A561">
        <v>9130</v>
      </c>
      <c r="B561" t="s">
        <v>17242</v>
      </c>
      <c r="C561" t="s">
        <v>17170</v>
      </c>
    </row>
    <row r="562" spans="1:3" x14ac:dyDescent="0.35">
      <c r="A562">
        <v>9140</v>
      </c>
      <c r="B562" t="s">
        <v>17242</v>
      </c>
      <c r="C562" t="s">
        <v>17170</v>
      </c>
    </row>
    <row r="563" spans="1:3" x14ac:dyDescent="0.35">
      <c r="A563">
        <v>9150</v>
      </c>
      <c r="B563" t="s">
        <v>17242</v>
      </c>
      <c r="C563" t="s">
        <v>17170</v>
      </c>
    </row>
    <row r="564" spans="1:3" x14ac:dyDescent="0.35">
      <c r="A564">
        <v>9160</v>
      </c>
      <c r="B564" t="s">
        <v>17242</v>
      </c>
      <c r="C564" t="s">
        <v>17170</v>
      </c>
    </row>
    <row r="565" spans="1:3" x14ac:dyDescent="0.35">
      <c r="A565">
        <v>9170</v>
      </c>
      <c r="B565" t="s">
        <v>17242</v>
      </c>
      <c r="C565" t="s">
        <v>17170</v>
      </c>
    </row>
    <row r="566" spans="1:3" x14ac:dyDescent="0.35">
      <c r="A566">
        <v>9180</v>
      </c>
      <c r="B566" t="s">
        <v>17242</v>
      </c>
      <c r="C566" t="s">
        <v>17170</v>
      </c>
    </row>
    <row r="567" spans="1:3" x14ac:dyDescent="0.35">
      <c r="A567">
        <v>9190</v>
      </c>
      <c r="B567" t="s">
        <v>17242</v>
      </c>
      <c r="C567" t="s">
        <v>17170</v>
      </c>
    </row>
    <row r="568" spans="1:3" x14ac:dyDescent="0.35">
      <c r="A568">
        <v>11006</v>
      </c>
      <c r="B568" t="s">
        <v>9440</v>
      </c>
      <c r="C568" t="s">
        <v>17172</v>
      </c>
    </row>
    <row r="569" spans="1:3" x14ac:dyDescent="0.35">
      <c r="A569">
        <v>10090</v>
      </c>
      <c r="B569" t="s">
        <v>17243</v>
      </c>
    </row>
    <row r="570" spans="1:3" x14ac:dyDescent="0.35">
      <c r="A570">
        <v>10336</v>
      </c>
      <c r="B570" t="s">
        <v>17243</v>
      </c>
    </row>
    <row r="571" spans="1:3" x14ac:dyDescent="0.35">
      <c r="A571">
        <v>10001</v>
      </c>
      <c r="B571" t="s">
        <v>17243</v>
      </c>
    </row>
    <row r="572" spans="1:3" x14ac:dyDescent="0.35">
      <c r="A572">
        <v>10003</v>
      </c>
      <c r="B572" t="s">
        <v>17243</v>
      </c>
    </row>
    <row r="573" spans="1:3" x14ac:dyDescent="0.35">
      <c r="A573">
        <v>10005</v>
      </c>
      <c r="B573" t="s">
        <v>17243</v>
      </c>
    </row>
    <row r="574" spans="1:3" x14ac:dyDescent="0.35">
      <c r="A574">
        <v>12270</v>
      </c>
      <c r="B574" t="s">
        <v>17244</v>
      </c>
    </row>
    <row r="575" spans="1:3" x14ac:dyDescent="0.35">
      <c r="A575">
        <v>12766</v>
      </c>
      <c r="B575" t="s">
        <v>17244</v>
      </c>
    </row>
    <row r="576" spans="1:3" x14ac:dyDescent="0.35">
      <c r="A576">
        <v>12081</v>
      </c>
      <c r="B576" t="s">
        <v>17244</v>
      </c>
    </row>
    <row r="577" spans="1:3" x14ac:dyDescent="0.35">
      <c r="A577">
        <v>12115</v>
      </c>
      <c r="B577" t="s">
        <v>17244</v>
      </c>
    </row>
    <row r="578" spans="1:3" x14ac:dyDescent="0.35">
      <c r="A578">
        <v>12012</v>
      </c>
      <c r="B578" t="s">
        <v>17245</v>
      </c>
      <c r="C578" t="s">
        <v>17233</v>
      </c>
    </row>
    <row r="579" spans="1:3" x14ac:dyDescent="0.35">
      <c r="A579">
        <v>12057</v>
      </c>
      <c r="B579" t="s">
        <v>17245</v>
      </c>
      <c r="C579" t="s">
        <v>17233</v>
      </c>
    </row>
    <row r="580" spans="1:3" x14ac:dyDescent="0.35">
      <c r="A580">
        <v>12492</v>
      </c>
      <c r="B580" t="s">
        <v>17246</v>
      </c>
    </row>
    <row r="581" spans="1:3" x14ac:dyDescent="0.35">
      <c r="A581">
        <v>12710</v>
      </c>
      <c r="B581" t="s">
        <v>17246</v>
      </c>
    </row>
    <row r="582" spans="1:3" x14ac:dyDescent="0.35">
      <c r="A582">
        <v>12502</v>
      </c>
      <c r="B582" t="s">
        <v>17246</v>
      </c>
    </row>
    <row r="583" spans="1:3" x14ac:dyDescent="0.35">
      <c r="A583">
        <v>12724</v>
      </c>
      <c r="B583" t="s">
        <v>17246</v>
      </c>
    </row>
    <row r="584" spans="1:3" x14ac:dyDescent="0.35">
      <c r="A584">
        <v>12103</v>
      </c>
      <c r="B584" t="s">
        <v>17246</v>
      </c>
    </row>
    <row r="585" spans="1:3" x14ac:dyDescent="0.35">
      <c r="A585">
        <v>12662</v>
      </c>
      <c r="B585" t="s">
        <v>17247</v>
      </c>
    </row>
    <row r="586" spans="1:3" x14ac:dyDescent="0.35">
      <c r="A586">
        <v>12105</v>
      </c>
      <c r="B586" t="s">
        <v>17247</v>
      </c>
    </row>
    <row r="587" spans="1:3" x14ac:dyDescent="0.35">
      <c r="A587">
        <v>12690</v>
      </c>
      <c r="B587" t="s">
        <v>17248</v>
      </c>
    </row>
    <row r="588" spans="1:3" x14ac:dyDescent="0.35">
      <c r="A588">
        <v>12738</v>
      </c>
      <c r="B588" t="s">
        <v>17248</v>
      </c>
    </row>
    <row r="589" spans="1:3" x14ac:dyDescent="0.35">
      <c r="A589">
        <v>12374</v>
      </c>
      <c r="B589" t="s">
        <v>17248</v>
      </c>
    </row>
    <row r="590" spans="1:3" x14ac:dyDescent="0.35">
      <c r="A590">
        <v>12568</v>
      </c>
      <c r="B590" t="s">
        <v>17248</v>
      </c>
    </row>
    <row r="591" spans="1:3" x14ac:dyDescent="0.35">
      <c r="A591">
        <v>12035</v>
      </c>
      <c r="B591" t="s">
        <v>17248</v>
      </c>
    </row>
    <row r="592" spans="1:3" x14ac:dyDescent="0.35">
      <c r="A592">
        <v>12127</v>
      </c>
      <c r="B592" t="s">
        <v>17248</v>
      </c>
    </row>
    <row r="593" spans="1:3" x14ac:dyDescent="0.35">
      <c r="A593">
        <v>12612</v>
      </c>
      <c r="B593" t="s">
        <v>17249</v>
      </c>
    </row>
    <row r="594" spans="1:3" x14ac:dyDescent="0.35">
      <c r="A594">
        <v>12008</v>
      </c>
      <c r="B594" t="s">
        <v>17249</v>
      </c>
    </row>
    <row r="595" spans="1:3" x14ac:dyDescent="0.35">
      <c r="A595">
        <v>12091</v>
      </c>
      <c r="B595" t="s">
        <v>17249</v>
      </c>
    </row>
    <row r="596" spans="1:3" x14ac:dyDescent="0.35">
      <c r="A596">
        <v>12131</v>
      </c>
      <c r="B596" t="s">
        <v>17249</v>
      </c>
    </row>
    <row r="597" spans="1:3" x14ac:dyDescent="0.35">
      <c r="A597">
        <v>12000</v>
      </c>
      <c r="B597" t="s">
        <v>17250</v>
      </c>
    </row>
    <row r="598" spans="1:3" x14ac:dyDescent="0.35">
      <c r="A598">
        <v>12037</v>
      </c>
      <c r="B598" t="s">
        <v>17250</v>
      </c>
    </row>
    <row r="599" spans="1:3" x14ac:dyDescent="0.35">
      <c r="A599">
        <v>12039</v>
      </c>
      <c r="B599" t="s">
        <v>17250</v>
      </c>
    </row>
    <row r="600" spans="1:3" x14ac:dyDescent="0.35">
      <c r="A600">
        <v>12065</v>
      </c>
      <c r="B600" t="s">
        <v>17250</v>
      </c>
    </row>
    <row r="601" spans="1:3" x14ac:dyDescent="0.35">
      <c r="A601">
        <v>12073</v>
      </c>
      <c r="B601" t="s">
        <v>17250</v>
      </c>
    </row>
    <row r="602" spans="1:3" x14ac:dyDescent="0.35">
      <c r="A602">
        <v>12077</v>
      </c>
      <c r="B602" t="s">
        <v>17250</v>
      </c>
    </row>
    <row r="603" spans="1:3" x14ac:dyDescent="0.35">
      <c r="A603">
        <v>12079</v>
      </c>
      <c r="B603" t="s">
        <v>17250</v>
      </c>
    </row>
    <row r="604" spans="1:3" x14ac:dyDescent="0.35">
      <c r="A604">
        <v>12123</v>
      </c>
      <c r="B604" t="s">
        <v>17250</v>
      </c>
    </row>
    <row r="605" spans="1:3" x14ac:dyDescent="0.35">
      <c r="A605">
        <v>12129</v>
      </c>
      <c r="B605" t="s">
        <v>17250</v>
      </c>
    </row>
    <row r="606" spans="1:3" x14ac:dyDescent="0.35">
      <c r="A606">
        <v>12572</v>
      </c>
      <c r="B606" t="s">
        <v>17251</v>
      </c>
      <c r="C606" t="s">
        <v>17194</v>
      </c>
    </row>
    <row r="607" spans="1:3" x14ac:dyDescent="0.35">
      <c r="A607">
        <v>12292</v>
      </c>
      <c r="B607" t="s">
        <v>17251</v>
      </c>
      <c r="C607" t="s">
        <v>17194</v>
      </c>
    </row>
    <row r="608" spans="1:3" x14ac:dyDescent="0.35">
      <c r="A608">
        <v>12700</v>
      </c>
      <c r="B608" t="s">
        <v>17251</v>
      </c>
      <c r="C608" t="s">
        <v>17194</v>
      </c>
    </row>
    <row r="609" spans="1:3" x14ac:dyDescent="0.35">
      <c r="A609">
        <v>12754</v>
      </c>
      <c r="B609" t="s">
        <v>17251</v>
      </c>
      <c r="C609" t="s">
        <v>17194</v>
      </c>
    </row>
    <row r="610" spans="1:3" x14ac:dyDescent="0.35">
      <c r="A610">
        <v>12095</v>
      </c>
      <c r="B610" t="s">
        <v>17251</v>
      </c>
      <c r="C610" t="s">
        <v>17194</v>
      </c>
    </row>
    <row r="611" spans="1:3" x14ac:dyDescent="0.35">
      <c r="A611">
        <v>12097</v>
      </c>
      <c r="B611" t="s">
        <v>17251</v>
      </c>
      <c r="C611" t="s">
        <v>17194</v>
      </c>
    </row>
    <row r="612" spans="1:3" x14ac:dyDescent="0.35">
      <c r="A612">
        <v>12117</v>
      </c>
      <c r="B612" t="s">
        <v>17251</v>
      </c>
      <c r="C612" t="s">
        <v>17194</v>
      </c>
    </row>
    <row r="613" spans="1:3" x14ac:dyDescent="0.35">
      <c r="A613">
        <v>12038</v>
      </c>
      <c r="B613" t="s">
        <v>17252</v>
      </c>
    </row>
    <row r="614" spans="1:3" x14ac:dyDescent="0.35">
      <c r="A614">
        <v>12001</v>
      </c>
      <c r="B614" t="s">
        <v>17252</v>
      </c>
    </row>
    <row r="615" spans="1:3" x14ac:dyDescent="0.35">
      <c r="A615">
        <v>12007</v>
      </c>
      <c r="B615" t="s">
        <v>17252</v>
      </c>
    </row>
    <row r="616" spans="1:3" x14ac:dyDescent="0.35">
      <c r="A616">
        <v>12041</v>
      </c>
      <c r="B616" t="s">
        <v>17252</v>
      </c>
    </row>
    <row r="617" spans="1:3" x14ac:dyDescent="0.35">
      <c r="A617">
        <v>12075</v>
      </c>
      <c r="B617" t="s">
        <v>17252</v>
      </c>
    </row>
    <row r="618" spans="1:3" x14ac:dyDescent="0.35">
      <c r="A618">
        <v>12107</v>
      </c>
      <c r="B618" t="s">
        <v>17252</v>
      </c>
    </row>
    <row r="619" spans="1:3" x14ac:dyDescent="0.35">
      <c r="A619">
        <v>12996</v>
      </c>
      <c r="B619" t="s">
        <v>17253</v>
      </c>
    </row>
    <row r="620" spans="1:3" x14ac:dyDescent="0.35">
      <c r="A620">
        <v>12586</v>
      </c>
      <c r="B620" t="s">
        <v>17253</v>
      </c>
    </row>
    <row r="621" spans="1:3" x14ac:dyDescent="0.35">
      <c r="A621">
        <v>12808</v>
      </c>
      <c r="B621" t="s">
        <v>17253</v>
      </c>
    </row>
    <row r="622" spans="1:3" x14ac:dyDescent="0.35">
      <c r="A622">
        <v>12061</v>
      </c>
      <c r="B622" t="s">
        <v>17253</v>
      </c>
    </row>
    <row r="623" spans="1:3" x14ac:dyDescent="0.35">
      <c r="A623">
        <v>12085</v>
      </c>
      <c r="B623" t="s">
        <v>17253</v>
      </c>
    </row>
    <row r="624" spans="1:3" x14ac:dyDescent="0.35">
      <c r="A624">
        <v>12111</v>
      </c>
      <c r="B624" t="s">
        <v>17253</v>
      </c>
    </row>
    <row r="625" spans="1:2" x14ac:dyDescent="0.35">
      <c r="A625">
        <v>12019</v>
      </c>
      <c r="B625" t="s">
        <v>17254</v>
      </c>
    </row>
    <row r="626" spans="1:2" x14ac:dyDescent="0.35">
      <c r="A626">
        <v>12031</v>
      </c>
      <c r="B626" t="s">
        <v>17254</v>
      </c>
    </row>
    <row r="627" spans="1:2" x14ac:dyDescent="0.35">
      <c r="A627">
        <v>12089</v>
      </c>
      <c r="B627" t="s">
        <v>17254</v>
      </c>
    </row>
    <row r="628" spans="1:2" x14ac:dyDescent="0.35">
      <c r="A628">
        <v>12466</v>
      </c>
      <c r="B628" t="s">
        <v>17255</v>
      </c>
    </row>
    <row r="629" spans="1:2" x14ac:dyDescent="0.35">
      <c r="A629">
        <v>12033</v>
      </c>
      <c r="B629" t="s">
        <v>17255</v>
      </c>
    </row>
    <row r="630" spans="1:2" x14ac:dyDescent="0.35">
      <c r="A630">
        <v>12113</v>
      </c>
      <c r="B630" t="s">
        <v>17255</v>
      </c>
    </row>
    <row r="631" spans="1:2" x14ac:dyDescent="0.35">
      <c r="A631">
        <v>12109</v>
      </c>
      <c r="B631" t="s">
        <v>17256</v>
      </c>
    </row>
    <row r="632" spans="1:2" x14ac:dyDescent="0.35">
      <c r="A632">
        <v>12516</v>
      </c>
      <c r="B632" t="s">
        <v>17257</v>
      </c>
    </row>
    <row r="633" spans="1:2" x14ac:dyDescent="0.35">
      <c r="A633">
        <v>12926</v>
      </c>
      <c r="B633" t="s">
        <v>17257</v>
      </c>
    </row>
    <row r="634" spans="1:2" x14ac:dyDescent="0.35">
      <c r="A634">
        <v>12358</v>
      </c>
      <c r="B634" t="s">
        <v>17257</v>
      </c>
    </row>
    <row r="635" spans="1:2" x14ac:dyDescent="0.35">
      <c r="A635">
        <v>12048</v>
      </c>
      <c r="B635" t="s">
        <v>17257</v>
      </c>
    </row>
    <row r="636" spans="1:2" x14ac:dyDescent="0.35">
      <c r="A636">
        <v>12009</v>
      </c>
      <c r="B636" t="s">
        <v>17257</v>
      </c>
    </row>
    <row r="637" spans="1:2" x14ac:dyDescent="0.35">
      <c r="A637">
        <v>12214</v>
      </c>
      <c r="B637" t="s">
        <v>17258</v>
      </c>
    </row>
    <row r="638" spans="1:2" x14ac:dyDescent="0.35">
      <c r="A638">
        <v>12083</v>
      </c>
      <c r="B638" t="s">
        <v>17258</v>
      </c>
    </row>
    <row r="639" spans="1:2" x14ac:dyDescent="0.35">
      <c r="A639">
        <v>12406</v>
      </c>
      <c r="B639" t="s">
        <v>17259</v>
      </c>
    </row>
    <row r="640" spans="1:2" x14ac:dyDescent="0.35">
      <c r="A640">
        <v>12005</v>
      </c>
      <c r="B640" t="s">
        <v>17259</v>
      </c>
    </row>
    <row r="641" spans="1:2" x14ac:dyDescent="0.35">
      <c r="A641">
        <v>12013</v>
      </c>
      <c r="B641" t="s">
        <v>17259</v>
      </c>
    </row>
    <row r="642" spans="1:2" x14ac:dyDescent="0.35">
      <c r="A642">
        <v>12045</v>
      </c>
      <c r="B642" t="s">
        <v>17259</v>
      </c>
    </row>
    <row r="643" spans="1:2" x14ac:dyDescent="0.35">
      <c r="A643">
        <v>12059</v>
      </c>
      <c r="B643" t="s">
        <v>17259</v>
      </c>
    </row>
    <row r="644" spans="1:2" x14ac:dyDescent="0.35">
      <c r="A644">
        <v>12063</v>
      </c>
      <c r="B644" t="s">
        <v>17259</v>
      </c>
    </row>
    <row r="645" spans="1:2" x14ac:dyDescent="0.35">
      <c r="A645">
        <v>12133</v>
      </c>
      <c r="B645" t="s">
        <v>17259</v>
      </c>
    </row>
    <row r="646" spans="1:2" x14ac:dyDescent="0.35">
      <c r="A646">
        <v>12027</v>
      </c>
      <c r="B646" t="s">
        <v>17260</v>
      </c>
    </row>
    <row r="647" spans="1:2" x14ac:dyDescent="0.35">
      <c r="A647">
        <v>12043</v>
      </c>
      <c r="B647" t="s">
        <v>17260</v>
      </c>
    </row>
    <row r="648" spans="1:2" x14ac:dyDescent="0.35">
      <c r="A648">
        <v>12049</v>
      </c>
      <c r="B648" t="s">
        <v>17260</v>
      </c>
    </row>
    <row r="649" spans="1:2" x14ac:dyDescent="0.35">
      <c r="A649">
        <v>12051</v>
      </c>
      <c r="B649" t="s">
        <v>17260</v>
      </c>
    </row>
    <row r="650" spans="1:2" x14ac:dyDescent="0.35">
      <c r="A650">
        <v>12055</v>
      </c>
      <c r="B650" t="s">
        <v>17260</v>
      </c>
    </row>
    <row r="651" spans="1:2" x14ac:dyDescent="0.35">
      <c r="A651">
        <v>12093</v>
      </c>
      <c r="B651" t="s">
        <v>17260</v>
      </c>
    </row>
    <row r="652" spans="1:2" x14ac:dyDescent="0.35">
      <c r="A652">
        <v>12023</v>
      </c>
      <c r="B652" t="s">
        <v>17261</v>
      </c>
    </row>
    <row r="653" spans="1:2" x14ac:dyDescent="0.35">
      <c r="A653">
        <v>12047</v>
      </c>
      <c r="B653" t="s">
        <v>17261</v>
      </c>
    </row>
    <row r="654" spans="1:2" x14ac:dyDescent="0.35">
      <c r="A654">
        <v>12067</v>
      </c>
      <c r="B654" t="s">
        <v>17261</v>
      </c>
    </row>
    <row r="655" spans="1:2" x14ac:dyDescent="0.35">
      <c r="A655">
        <v>12121</v>
      </c>
      <c r="B655" t="s">
        <v>17261</v>
      </c>
    </row>
    <row r="656" spans="1:2" x14ac:dyDescent="0.35">
      <c r="A656">
        <v>12101</v>
      </c>
      <c r="B656" t="s">
        <v>17262</v>
      </c>
    </row>
    <row r="657" spans="1:3" x14ac:dyDescent="0.35">
      <c r="A657">
        <v>12017</v>
      </c>
      <c r="B657" t="s">
        <v>17263</v>
      </c>
    </row>
    <row r="658" spans="1:3" x14ac:dyDescent="0.35">
      <c r="A658">
        <v>12053</v>
      </c>
      <c r="B658" t="s">
        <v>17263</v>
      </c>
    </row>
    <row r="659" spans="1:3" x14ac:dyDescent="0.35">
      <c r="A659">
        <v>12069</v>
      </c>
      <c r="B659" t="s">
        <v>17263</v>
      </c>
    </row>
    <row r="660" spans="1:3" x14ac:dyDescent="0.35">
      <c r="A660">
        <v>12119</v>
      </c>
      <c r="B660" t="s">
        <v>17263</v>
      </c>
    </row>
    <row r="661" spans="1:3" x14ac:dyDescent="0.35">
      <c r="A661">
        <v>12748</v>
      </c>
      <c r="B661" t="s">
        <v>17264</v>
      </c>
      <c r="C661" t="s">
        <v>17233</v>
      </c>
    </row>
    <row r="662" spans="1:3" x14ac:dyDescent="0.35">
      <c r="A662">
        <v>12236</v>
      </c>
      <c r="B662" t="s">
        <v>17264</v>
      </c>
      <c r="C662" t="s">
        <v>17233</v>
      </c>
    </row>
    <row r="663" spans="1:3" x14ac:dyDescent="0.35">
      <c r="A663">
        <v>12344</v>
      </c>
      <c r="B663" t="s">
        <v>17264</v>
      </c>
      <c r="C663" t="s">
        <v>17233</v>
      </c>
    </row>
    <row r="664" spans="1:3" x14ac:dyDescent="0.35">
      <c r="A664">
        <v>12968</v>
      </c>
      <c r="B664" t="s">
        <v>17264</v>
      </c>
      <c r="C664" t="s">
        <v>17233</v>
      </c>
    </row>
    <row r="665" spans="1:3" x14ac:dyDescent="0.35">
      <c r="A665">
        <v>12974</v>
      </c>
      <c r="B665" t="s">
        <v>17264</v>
      </c>
      <c r="C665" t="s">
        <v>17233</v>
      </c>
    </row>
    <row r="666" spans="1:3" x14ac:dyDescent="0.35">
      <c r="A666">
        <v>12976</v>
      </c>
      <c r="B666" t="s">
        <v>17264</v>
      </c>
      <c r="C666" t="s">
        <v>17233</v>
      </c>
    </row>
    <row r="667" spans="1:3" x14ac:dyDescent="0.35">
      <c r="A667">
        <v>12142</v>
      </c>
      <c r="B667" t="s">
        <v>17264</v>
      </c>
      <c r="C667" t="s">
        <v>17233</v>
      </c>
    </row>
    <row r="668" spans="1:3" x14ac:dyDescent="0.35">
      <c r="A668">
        <v>12086</v>
      </c>
      <c r="B668" t="s">
        <v>17264</v>
      </c>
      <c r="C668" t="s">
        <v>17233</v>
      </c>
    </row>
    <row r="669" spans="1:3" x14ac:dyDescent="0.35">
      <c r="A669">
        <v>12534</v>
      </c>
      <c r="B669" t="s">
        <v>17265</v>
      </c>
    </row>
    <row r="670" spans="1:3" x14ac:dyDescent="0.35">
      <c r="A670">
        <v>12588</v>
      </c>
      <c r="B670" t="s">
        <v>17265</v>
      </c>
    </row>
    <row r="671" spans="1:3" x14ac:dyDescent="0.35">
      <c r="A671">
        <v>12684</v>
      </c>
      <c r="B671" t="s">
        <v>17265</v>
      </c>
    </row>
    <row r="672" spans="1:3" x14ac:dyDescent="0.35">
      <c r="A672">
        <v>12708</v>
      </c>
      <c r="B672" t="s">
        <v>17265</v>
      </c>
    </row>
    <row r="673" spans="1:3" x14ac:dyDescent="0.35">
      <c r="A673">
        <v>12954</v>
      </c>
      <c r="B673" t="s">
        <v>17265</v>
      </c>
    </row>
    <row r="674" spans="1:3" x14ac:dyDescent="0.35">
      <c r="A674">
        <v>12320</v>
      </c>
      <c r="B674" t="s">
        <v>17265</v>
      </c>
    </row>
    <row r="675" spans="1:3" x14ac:dyDescent="0.35">
      <c r="A675">
        <v>12728</v>
      </c>
      <c r="B675" t="s">
        <v>17265</v>
      </c>
    </row>
    <row r="676" spans="1:3" x14ac:dyDescent="0.35">
      <c r="A676">
        <v>12878</v>
      </c>
      <c r="B676" t="s">
        <v>17265</v>
      </c>
    </row>
    <row r="677" spans="1:3" x14ac:dyDescent="0.35">
      <c r="A677">
        <v>12022</v>
      </c>
      <c r="B677" t="s">
        <v>17265</v>
      </c>
    </row>
    <row r="678" spans="1:3" x14ac:dyDescent="0.35">
      <c r="A678">
        <v>12448</v>
      </c>
      <c r="B678" t="s">
        <v>17265</v>
      </c>
    </row>
    <row r="679" spans="1:3" x14ac:dyDescent="0.35">
      <c r="A679">
        <v>12514</v>
      </c>
      <c r="B679" t="s">
        <v>17265</v>
      </c>
    </row>
    <row r="680" spans="1:3" x14ac:dyDescent="0.35">
      <c r="A680">
        <v>12538</v>
      </c>
      <c r="B680" t="s">
        <v>17265</v>
      </c>
    </row>
    <row r="681" spans="1:3" x14ac:dyDescent="0.35">
      <c r="A681">
        <v>12958</v>
      </c>
      <c r="B681" t="s">
        <v>17265</v>
      </c>
    </row>
    <row r="682" spans="1:3" x14ac:dyDescent="0.35">
      <c r="A682">
        <v>12006</v>
      </c>
      <c r="B682" t="s">
        <v>17265</v>
      </c>
    </row>
    <row r="683" spans="1:3" x14ac:dyDescent="0.35">
      <c r="A683">
        <v>12249</v>
      </c>
      <c r="B683" t="s">
        <v>17265</v>
      </c>
    </row>
    <row r="684" spans="1:3" x14ac:dyDescent="0.35">
      <c r="A684">
        <v>12011</v>
      </c>
      <c r="B684" t="s">
        <v>17265</v>
      </c>
    </row>
    <row r="685" spans="1:3" x14ac:dyDescent="0.35">
      <c r="A685">
        <v>12015</v>
      </c>
      <c r="B685" t="s">
        <v>17266</v>
      </c>
      <c r="C685" t="s">
        <v>17191</v>
      </c>
    </row>
    <row r="686" spans="1:3" x14ac:dyDescent="0.35">
      <c r="A686">
        <v>12402</v>
      </c>
      <c r="B686" t="s">
        <v>17267</v>
      </c>
    </row>
    <row r="687" spans="1:3" x14ac:dyDescent="0.35">
      <c r="A687">
        <v>12966</v>
      </c>
      <c r="B687" t="s">
        <v>17267</v>
      </c>
    </row>
    <row r="688" spans="1:3" x14ac:dyDescent="0.35">
      <c r="A688">
        <v>12071</v>
      </c>
      <c r="B688" t="s">
        <v>17267</v>
      </c>
    </row>
    <row r="689" spans="1:3" x14ac:dyDescent="0.35">
      <c r="A689">
        <v>12087</v>
      </c>
      <c r="B689" t="s">
        <v>17268</v>
      </c>
    </row>
    <row r="690" spans="1:3" x14ac:dyDescent="0.35">
      <c r="A690">
        <v>12234</v>
      </c>
      <c r="B690" t="s">
        <v>17269</v>
      </c>
      <c r="C690" t="s">
        <v>17172</v>
      </c>
    </row>
    <row r="691" spans="1:3" x14ac:dyDescent="0.35">
      <c r="A691">
        <v>12264</v>
      </c>
      <c r="B691" t="s">
        <v>17269</v>
      </c>
      <c r="C691" t="s">
        <v>17172</v>
      </c>
    </row>
    <row r="692" spans="1:3" x14ac:dyDescent="0.35">
      <c r="A692">
        <v>12732</v>
      </c>
      <c r="B692" t="s">
        <v>17269</v>
      </c>
      <c r="C692" t="s">
        <v>17172</v>
      </c>
    </row>
    <row r="693" spans="1:3" x14ac:dyDescent="0.35">
      <c r="A693">
        <v>12512</v>
      </c>
      <c r="B693" t="s">
        <v>17269</v>
      </c>
      <c r="C693" t="s">
        <v>17172</v>
      </c>
    </row>
    <row r="694" spans="1:3" x14ac:dyDescent="0.35">
      <c r="A694">
        <v>12370</v>
      </c>
      <c r="B694" t="s">
        <v>17269</v>
      </c>
      <c r="C694" t="s">
        <v>17172</v>
      </c>
    </row>
    <row r="695" spans="1:3" x14ac:dyDescent="0.35">
      <c r="A695">
        <v>12213</v>
      </c>
      <c r="B695" t="s">
        <v>17269</v>
      </c>
      <c r="C695" t="s">
        <v>17172</v>
      </c>
    </row>
    <row r="696" spans="1:3" x14ac:dyDescent="0.35">
      <c r="A696">
        <v>12252</v>
      </c>
      <c r="B696" t="s">
        <v>17269</v>
      </c>
      <c r="C696" t="s">
        <v>17172</v>
      </c>
    </row>
    <row r="697" spans="1:3" x14ac:dyDescent="0.35">
      <c r="A697">
        <v>12099</v>
      </c>
      <c r="B697" t="s">
        <v>17269</v>
      </c>
      <c r="C697" t="s">
        <v>17172</v>
      </c>
    </row>
    <row r="698" spans="1:3" x14ac:dyDescent="0.35">
      <c r="A698">
        <v>12874</v>
      </c>
      <c r="B698" t="s">
        <v>17270</v>
      </c>
    </row>
    <row r="699" spans="1:3" x14ac:dyDescent="0.35">
      <c r="A699">
        <v>12064</v>
      </c>
      <c r="B699" t="s">
        <v>17270</v>
      </c>
    </row>
    <row r="700" spans="1:3" x14ac:dyDescent="0.35">
      <c r="A700">
        <v>12021</v>
      </c>
      <c r="B700" t="s">
        <v>17270</v>
      </c>
    </row>
    <row r="701" spans="1:3" x14ac:dyDescent="0.35">
      <c r="A701">
        <v>13174</v>
      </c>
      <c r="B701" t="s">
        <v>17271</v>
      </c>
      <c r="C701" t="s">
        <v>17191</v>
      </c>
    </row>
    <row r="702" spans="1:3" x14ac:dyDescent="0.35">
      <c r="A702">
        <v>13054</v>
      </c>
      <c r="B702" t="s">
        <v>9647</v>
      </c>
      <c r="C702" t="s">
        <v>17233</v>
      </c>
    </row>
    <row r="703" spans="1:3" x14ac:dyDescent="0.35">
      <c r="A703">
        <v>13444</v>
      </c>
      <c r="B703" t="s">
        <v>9647</v>
      </c>
      <c r="C703" t="s">
        <v>17233</v>
      </c>
    </row>
    <row r="704" spans="1:3" x14ac:dyDescent="0.35">
      <c r="A704">
        <v>13882</v>
      </c>
      <c r="B704" t="s">
        <v>9647</v>
      </c>
      <c r="C704" t="s">
        <v>17233</v>
      </c>
    </row>
    <row r="705" spans="1:3" x14ac:dyDescent="0.35">
      <c r="A705">
        <v>13314</v>
      </c>
      <c r="B705" t="s">
        <v>9647</v>
      </c>
      <c r="C705" t="s">
        <v>17233</v>
      </c>
    </row>
    <row r="706" spans="1:3" x14ac:dyDescent="0.35">
      <c r="A706">
        <v>13566</v>
      </c>
      <c r="B706" t="s">
        <v>9647</v>
      </c>
      <c r="C706" t="s">
        <v>17233</v>
      </c>
    </row>
    <row r="707" spans="1:3" x14ac:dyDescent="0.35">
      <c r="A707">
        <v>13968</v>
      </c>
      <c r="B707" t="s">
        <v>9647</v>
      </c>
      <c r="C707" t="s">
        <v>17233</v>
      </c>
    </row>
    <row r="708" spans="1:3" x14ac:dyDescent="0.35">
      <c r="A708">
        <v>13814</v>
      </c>
      <c r="B708" t="s">
        <v>9647</v>
      </c>
      <c r="C708" t="s">
        <v>17233</v>
      </c>
    </row>
    <row r="709" spans="1:3" x14ac:dyDescent="0.35">
      <c r="A709">
        <v>13354</v>
      </c>
      <c r="B709" t="s">
        <v>9647</v>
      </c>
      <c r="C709" t="s">
        <v>17233</v>
      </c>
    </row>
    <row r="710" spans="1:3" x14ac:dyDescent="0.35">
      <c r="A710">
        <v>13432</v>
      </c>
      <c r="B710" t="s">
        <v>9647</v>
      </c>
      <c r="C710" t="s">
        <v>17233</v>
      </c>
    </row>
    <row r="711" spans="1:3" x14ac:dyDescent="0.35">
      <c r="A711">
        <v>13001</v>
      </c>
      <c r="B711" t="s">
        <v>9647</v>
      </c>
      <c r="C711" t="s">
        <v>17233</v>
      </c>
    </row>
    <row r="712" spans="1:3" x14ac:dyDescent="0.35">
      <c r="A712">
        <v>13003</v>
      </c>
      <c r="B712" t="s">
        <v>9647</v>
      </c>
      <c r="C712" t="s">
        <v>17233</v>
      </c>
    </row>
    <row r="713" spans="1:3" x14ac:dyDescent="0.35">
      <c r="A713">
        <v>13005</v>
      </c>
      <c r="B713" t="s">
        <v>9647</v>
      </c>
      <c r="C713" t="s">
        <v>17233</v>
      </c>
    </row>
    <row r="714" spans="1:3" x14ac:dyDescent="0.35">
      <c r="A714">
        <v>13007</v>
      </c>
      <c r="B714" t="s">
        <v>9647</v>
      </c>
      <c r="C714" t="s">
        <v>17233</v>
      </c>
    </row>
    <row r="715" spans="1:3" x14ac:dyDescent="0.35">
      <c r="A715">
        <v>13009</v>
      </c>
      <c r="B715" t="s">
        <v>9647</v>
      </c>
      <c r="C715" t="s">
        <v>17233</v>
      </c>
    </row>
    <row r="716" spans="1:3" x14ac:dyDescent="0.35">
      <c r="A716">
        <v>13011</v>
      </c>
      <c r="B716" t="s">
        <v>9647</v>
      </c>
      <c r="C716" t="s">
        <v>17233</v>
      </c>
    </row>
    <row r="717" spans="1:3" x14ac:dyDescent="0.35">
      <c r="A717">
        <v>13013</v>
      </c>
      <c r="B717" t="s">
        <v>9647</v>
      </c>
      <c r="C717" t="s">
        <v>17233</v>
      </c>
    </row>
    <row r="718" spans="1:3" x14ac:dyDescent="0.35">
      <c r="A718">
        <v>13015</v>
      </c>
      <c r="B718" t="s">
        <v>9647</v>
      </c>
      <c r="C718" t="s">
        <v>17233</v>
      </c>
    </row>
    <row r="719" spans="1:3" x14ac:dyDescent="0.35">
      <c r="A719">
        <v>13017</v>
      </c>
      <c r="B719" t="s">
        <v>9647</v>
      </c>
      <c r="C719" t="s">
        <v>17233</v>
      </c>
    </row>
    <row r="720" spans="1:3" x14ac:dyDescent="0.35">
      <c r="A720">
        <v>13019</v>
      </c>
      <c r="B720" t="s">
        <v>9647</v>
      </c>
      <c r="C720" t="s">
        <v>17233</v>
      </c>
    </row>
    <row r="721" spans="1:3" x14ac:dyDescent="0.35">
      <c r="A721">
        <v>13023</v>
      </c>
      <c r="B721" t="s">
        <v>9647</v>
      </c>
      <c r="C721" t="s">
        <v>17233</v>
      </c>
    </row>
    <row r="722" spans="1:3" x14ac:dyDescent="0.35">
      <c r="A722">
        <v>13025</v>
      </c>
      <c r="B722" t="s">
        <v>9647</v>
      </c>
      <c r="C722" t="s">
        <v>17233</v>
      </c>
    </row>
    <row r="723" spans="1:3" x14ac:dyDescent="0.35">
      <c r="A723">
        <v>13027</v>
      </c>
      <c r="B723" t="s">
        <v>9647</v>
      </c>
      <c r="C723" t="s">
        <v>17233</v>
      </c>
    </row>
    <row r="724" spans="1:3" x14ac:dyDescent="0.35">
      <c r="A724">
        <v>13029</v>
      </c>
      <c r="B724" t="s">
        <v>9647</v>
      </c>
      <c r="C724" t="s">
        <v>17233</v>
      </c>
    </row>
    <row r="725" spans="1:3" x14ac:dyDescent="0.35">
      <c r="A725">
        <v>13031</v>
      </c>
      <c r="B725" t="s">
        <v>9647</v>
      </c>
      <c r="C725" t="s">
        <v>17233</v>
      </c>
    </row>
    <row r="726" spans="1:3" x14ac:dyDescent="0.35">
      <c r="A726">
        <v>13033</v>
      </c>
      <c r="B726" t="s">
        <v>9647</v>
      </c>
      <c r="C726" t="s">
        <v>17233</v>
      </c>
    </row>
    <row r="727" spans="1:3" x14ac:dyDescent="0.35">
      <c r="A727">
        <v>13035</v>
      </c>
      <c r="B727" t="s">
        <v>9647</v>
      </c>
      <c r="C727" t="s">
        <v>17233</v>
      </c>
    </row>
    <row r="728" spans="1:3" x14ac:dyDescent="0.35">
      <c r="A728">
        <v>13037</v>
      </c>
      <c r="B728" t="s">
        <v>9647</v>
      </c>
      <c r="C728" t="s">
        <v>17233</v>
      </c>
    </row>
    <row r="729" spans="1:3" x14ac:dyDescent="0.35">
      <c r="A729">
        <v>13039</v>
      </c>
      <c r="B729" t="s">
        <v>9647</v>
      </c>
      <c r="C729" t="s">
        <v>17233</v>
      </c>
    </row>
    <row r="730" spans="1:3" x14ac:dyDescent="0.35">
      <c r="A730">
        <v>13043</v>
      </c>
      <c r="B730" t="s">
        <v>9647</v>
      </c>
      <c r="C730" t="s">
        <v>17233</v>
      </c>
    </row>
    <row r="731" spans="1:3" x14ac:dyDescent="0.35">
      <c r="A731">
        <v>13045</v>
      </c>
      <c r="B731" t="s">
        <v>9647</v>
      </c>
      <c r="C731" t="s">
        <v>17233</v>
      </c>
    </row>
    <row r="732" spans="1:3" x14ac:dyDescent="0.35">
      <c r="A732">
        <v>13047</v>
      </c>
      <c r="B732" t="s">
        <v>9647</v>
      </c>
      <c r="C732" t="s">
        <v>17233</v>
      </c>
    </row>
    <row r="733" spans="1:3" x14ac:dyDescent="0.35">
      <c r="A733">
        <v>13049</v>
      </c>
      <c r="B733" t="s">
        <v>9647</v>
      </c>
      <c r="C733" t="s">
        <v>17233</v>
      </c>
    </row>
    <row r="734" spans="1:3" x14ac:dyDescent="0.35">
      <c r="A734">
        <v>13053</v>
      </c>
      <c r="B734" t="s">
        <v>9647</v>
      </c>
      <c r="C734" t="s">
        <v>17233</v>
      </c>
    </row>
    <row r="735" spans="1:3" x14ac:dyDescent="0.35">
      <c r="A735">
        <v>13055</v>
      </c>
      <c r="B735" t="s">
        <v>9647</v>
      </c>
      <c r="C735" t="s">
        <v>17233</v>
      </c>
    </row>
    <row r="736" spans="1:3" x14ac:dyDescent="0.35">
      <c r="A736">
        <v>13057</v>
      </c>
      <c r="B736" t="s">
        <v>9647</v>
      </c>
      <c r="C736" t="s">
        <v>17233</v>
      </c>
    </row>
    <row r="737" spans="1:3" x14ac:dyDescent="0.35">
      <c r="A737">
        <v>13061</v>
      </c>
      <c r="B737" t="s">
        <v>9647</v>
      </c>
      <c r="C737" t="s">
        <v>17233</v>
      </c>
    </row>
    <row r="738" spans="1:3" x14ac:dyDescent="0.35">
      <c r="A738">
        <v>13063</v>
      </c>
      <c r="B738" t="s">
        <v>9647</v>
      </c>
      <c r="C738" t="s">
        <v>17233</v>
      </c>
    </row>
    <row r="739" spans="1:3" x14ac:dyDescent="0.35">
      <c r="A739">
        <v>13065</v>
      </c>
      <c r="B739" t="s">
        <v>9647</v>
      </c>
      <c r="C739" t="s">
        <v>17233</v>
      </c>
    </row>
    <row r="740" spans="1:3" x14ac:dyDescent="0.35">
      <c r="A740">
        <v>13069</v>
      </c>
      <c r="B740" t="s">
        <v>9647</v>
      </c>
      <c r="C740" t="s">
        <v>17233</v>
      </c>
    </row>
    <row r="741" spans="1:3" x14ac:dyDescent="0.35">
      <c r="A741">
        <v>13071</v>
      </c>
      <c r="B741" t="s">
        <v>9647</v>
      </c>
      <c r="C741" t="s">
        <v>17233</v>
      </c>
    </row>
    <row r="742" spans="1:3" x14ac:dyDescent="0.35">
      <c r="A742">
        <v>13073</v>
      </c>
      <c r="B742" t="s">
        <v>9647</v>
      </c>
      <c r="C742" t="s">
        <v>17233</v>
      </c>
    </row>
    <row r="743" spans="1:3" x14ac:dyDescent="0.35">
      <c r="A743">
        <v>13075</v>
      </c>
      <c r="B743" t="s">
        <v>9647</v>
      </c>
      <c r="C743" t="s">
        <v>17233</v>
      </c>
    </row>
    <row r="744" spans="1:3" x14ac:dyDescent="0.35">
      <c r="A744">
        <v>13077</v>
      </c>
      <c r="B744" t="s">
        <v>9647</v>
      </c>
      <c r="C744" t="s">
        <v>17233</v>
      </c>
    </row>
    <row r="745" spans="1:3" x14ac:dyDescent="0.35">
      <c r="A745">
        <v>13079</v>
      </c>
      <c r="B745" t="s">
        <v>9647</v>
      </c>
      <c r="C745" t="s">
        <v>17233</v>
      </c>
    </row>
    <row r="746" spans="1:3" x14ac:dyDescent="0.35">
      <c r="A746">
        <v>13081</v>
      </c>
      <c r="B746" t="s">
        <v>9647</v>
      </c>
      <c r="C746" t="s">
        <v>17233</v>
      </c>
    </row>
    <row r="747" spans="1:3" x14ac:dyDescent="0.35">
      <c r="A747">
        <v>13083</v>
      </c>
      <c r="B747" t="s">
        <v>9647</v>
      </c>
      <c r="C747" t="s">
        <v>17233</v>
      </c>
    </row>
    <row r="748" spans="1:3" x14ac:dyDescent="0.35">
      <c r="A748">
        <v>13085</v>
      </c>
      <c r="B748" t="s">
        <v>9647</v>
      </c>
      <c r="C748" t="s">
        <v>17233</v>
      </c>
    </row>
    <row r="749" spans="1:3" x14ac:dyDescent="0.35">
      <c r="A749">
        <v>13087</v>
      </c>
      <c r="B749" t="s">
        <v>9647</v>
      </c>
      <c r="C749" t="s">
        <v>17233</v>
      </c>
    </row>
    <row r="750" spans="1:3" x14ac:dyDescent="0.35">
      <c r="A750">
        <v>13091</v>
      </c>
      <c r="B750" t="s">
        <v>9647</v>
      </c>
      <c r="C750" t="s">
        <v>17233</v>
      </c>
    </row>
    <row r="751" spans="1:3" x14ac:dyDescent="0.35">
      <c r="A751">
        <v>13093</v>
      </c>
      <c r="B751" t="s">
        <v>9647</v>
      </c>
      <c r="C751" t="s">
        <v>17233</v>
      </c>
    </row>
    <row r="752" spans="1:3" x14ac:dyDescent="0.35">
      <c r="A752">
        <v>13095</v>
      </c>
      <c r="B752" t="s">
        <v>9647</v>
      </c>
      <c r="C752" t="s">
        <v>17233</v>
      </c>
    </row>
    <row r="753" spans="1:3" x14ac:dyDescent="0.35">
      <c r="A753">
        <v>13097</v>
      </c>
      <c r="B753" t="s">
        <v>9647</v>
      </c>
      <c r="C753" t="s">
        <v>17233</v>
      </c>
    </row>
    <row r="754" spans="1:3" x14ac:dyDescent="0.35">
      <c r="A754">
        <v>13099</v>
      </c>
      <c r="B754" t="s">
        <v>9647</v>
      </c>
      <c r="C754" t="s">
        <v>17233</v>
      </c>
    </row>
    <row r="755" spans="1:3" x14ac:dyDescent="0.35">
      <c r="A755">
        <v>13101</v>
      </c>
      <c r="B755" t="s">
        <v>9647</v>
      </c>
      <c r="C755" t="s">
        <v>17233</v>
      </c>
    </row>
    <row r="756" spans="1:3" x14ac:dyDescent="0.35">
      <c r="A756">
        <v>13103</v>
      </c>
      <c r="B756" t="s">
        <v>9647</v>
      </c>
      <c r="C756" t="s">
        <v>17233</v>
      </c>
    </row>
    <row r="757" spans="1:3" x14ac:dyDescent="0.35">
      <c r="A757">
        <v>13105</v>
      </c>
      <c r="B757" t="s">
        <v>9647</v>
      </c>
      <c r="C757" t="s">
        <v>17233</v>
      </c>
    </row>
    <row r="758" spans="1:3" x14ac:dyDescent="0.35">
      <c r="A758">
        <v>13107</v>
      </c>
      <c r="B758" t="s">
        <v>9647</v>
      </c>
      <c r="C758" t="s">
        <v>17233</v>
      </c>
    </row>
    <row r="759" spans="1:3" x14ac:dyDescent="0.35">
      <c r="A759">
        <v>13109</v>
      </c>
      <c r="B759" t="s">
        <v>9647</v>
      </c>
      <c r="C759" t="s">
        <v>17233</v>
      </c>
    </row>
    <row r="760" spans="1:3" x14ac:dyDescent="0.35">
      <c r="A760">
        <v>13111</v>
      </c>
      <c r="B760" t="s">
        <v>9647</v>
      </c>
      <c r="C760" t="s">
        <v>17233</v>
      </c>
    </row>
    <row r="761" spans="1:3" x14ac:dyDescent="0.35">
      <c r="A761">
        <v>13113</v>
      </c>
      <c r="B761" t="s">
        <v>9647</v>
      </c>
      <c r="C761" t="s">
        <v>17233</v>
      </c>
    </row>
    <row r="762" spans="1:3" x14ac:dyDescent="0.35">
      <c r="A762">
        <v>13115</v>
      </c>
      <c r="B762" t="s">
        <v>9647</v>
      </c>
      <c r="C762" t="s">
        <v>17233</v>
      </c>
    </row>
    <row r="763" spans="1:3" x14ac:dyDescent="0.35">
      <c r="A763">
        <v>13117</v>
      </c>
      <c r="B763" t="s">
        <v>9647</v>
      </c>
      <c r="C763" t="s">
        <v>17233</v>
      </c>
    </row>
    <row r="764" spans="1:3" x14ac:dyDescent="0.35">
      <c r="A764">
        <v>13119</v>
      </c>
      <c r="B764" t="s">
        <v>9647</v>
      </c>
      <c r="C764" t="s">
        <v>17233</v>
      </c>
    </row>
    <row r="765" spans="1:3" x14ac:dyDescent="0.35">
      <c r="A765">
        <v>13123</v>
      </c>
      <c r="B765" t="s">
        <v>9647</v>
      </c>
      <c r="C765" t="s">
        <v>17233</v>
      </c>
    </row>
    <row r="766" spans="1:3" x14ac:dyDescent="0.35">
      <c r="A766">
        <v>13125</v>
      </c>
      <c r="B766" t="s">
        <v>9647</v>
      </c>
      <c r="C766" t="s">
        <v>17233</v>
      </c>
    </row>
    <row r="767" spans="1:3" x14ac:dyDescent="0.35">
      <c r="A767">
        <v>13127</v>
      </c>
      <c r="B767" t="s">
        <v>9647</v>
      </c>
      <c r="C767" t="s">
        <v>17233</v>
      </c>
    </row>
    <row r="768" spans="1:3" x14ac:dyDescent="0.35">
      <c r="A768">
        <v>13129</v>
      </c>
      <c r="B768" t="s">
        <v>9647</v>
      </c>
      <c r="C768" t="s">
        <v>17233</v>
      </c>
    </row>
    <row r="769" spans="1:3" x14ac:dyDescent="0.35">
      <c r="A769">
        <v>13131</v>
      </c>
      <c r="B769" t="s">
        <v>9647</v>
      </c>
      <c r="C769" t="s">
        <v>17233</v>
      </c>
    </row>
    <row r="770" spans="1:3" x14ac:dyDescent="0.35">
      <c r="A770">
        <v>13133</v>
      </c>
      <c r="B770" t="s">
        <v>9647</v>
      </c>
      <c r="C770" t="s">
        <v>17233</v>
      </c>
    </row>
    <row r="771" spans="1:3" x14ac:dyDescent="0.35">
      <c r="A771">
        <v>13135</v>
      </c>
      <c r="B771" t="s">
        <v>9647</v>
      </c>
      <c r="C771" t="s">
        <v>17233</v>
      </c>
    </row>
    <row r="772" spans="1:3" x14ac:dyDescent="0.35">
      <c r="A772">
        <v>13137</v>
      </c>
      <c r="B772" t="s">
        <v>9647</v>
      </c>
      <c r="C772" t="s">
        <v>17233</v>
      </c>
    </row>
    <row r="773" spans="1:3" x14ac:dyDescent="0.35">
      <c r="A773">
        <v>13139</v>
      </c>
      <c r="B773" t="s">
        <v>9647</v>
      </c>
      <c r="C773" t="s">
        <v>17233</v>
      </c>
    </row>
    <row r="774" spans="1:3" x14ac:dyDescent="0.35">
      <c r="A774">
        <v>13141</v>
      </c>
      <c r="B774" t="s">
        <v>9647</v>
      </c>
      <c r="C774" t="s">
        <v>17233</v>
      </c>
    </row>
    <row r="775" spans="1:3" x14ac:dyDescent="0.35">
      <c r="A775">
        <v>13143</v>
      </c>
      <c r="B775" t="s">
        <v>9647</v>
      </c>
      <c r="C775" t="s">
        <v>17233</v>
      </c>
    </row>
    <row r="776" spans="1:3" x14ac:dyDescent="0.35">
      <c r="A776">
        <v>13145</v>
      </c>
      <c r="B776" t="s">
        <v>9647</v>
      </c>
      <c r="C776" t="s">
        <v>17233</v>
      </c>
    </row>
    <row r="777" spans="1:3" x14ac:dyDescent="0.35">
      <c r="A777">
        <v>13147</v>
      </c>
      <c r="B777" t="s">
        <v>9647</v>
      </c>
      <c r="C777" t="s">
        <v>17233</v>
      </c>
    </row>
    <row r="778" spans="1:3" x14ac:dyDescent="0.35">
      <c r="A778">
        <v>13149</v>
      </c>
      <c r="B778" t="s">
        <v>9647</v>
      </c>
      <c r="C778" t="s">
        <v>17233</v>
      </c>
    </row>
    <row r="779" spans="1:3" x14ac:dyDescent="0.35">
      <c r="A779">
        <v>13151</v>
      </c>
      <c r="B779" t="s">
        <v>9647</v>
      </c>
      <c r="C779" t="s">
        <v>17233</v>
      </c>
    </row>
    <row r="780" spans="1:3" x14ac:dyDescent="0.35">
      <c r="A780">
        <v>13153</v>
      </c>
      <c r="B780" t="s">
        <v>9647</v>
      </c>
      <c r="C780" t="s">
        <v>17233</v>
      </c>
    </row>
    <row r="781" spans="1:3" x14ac:dyDescent="0.35">
      <c r="A781">
        <v>13155</v>
      </c>
      <c r="B781" t="s">
        <v>9647</v>
      </c>
      <c r="C781" t="s">
        <v>17233</v>
      </c>
    </row>
    <row r="782" spans="1:3" x14ac:dyDescent="0.35">
      <c r="A782">
        <v>13157</v>
      </c>
      <c r="B782" t="s">
        <v>9647</v>
      </c>
      <c r="C782" t="s">
        <v>17233</v>
      </c>
    </row>
    <row r="783" spans="1:3" x14ac:dyDescent="0.35">
      <c r="A783">
        <v>13159</v>
      </c>
      <c r="B783" t="s">
        <v>9647</v>
      </c>
      <c r="C783" t="s">
        <v>17233</v>
      </c>
    </row>
    <row r="784" spans="1:3" x14ac:dyDescent="0.35">
      <c r="A784">
        <v>13161</v>
      </c>
      <c r="B784" t="s">
        <v>9647</v>
      </c>
      <c r="C784" t="s">
        <v>17233</v>
      </c>
    </row>
    <row r="785" spans="1:3" x14ac:dyDescent="0.35">
      <c r="A785">
        <v>13163</v>
      </c>
      <c r="B785" t="s">
        <v>9647</v>
      </c>
      <c r="C785" t="s">
        <v>17233</v>
      </c>
    </row>
    <row r="786" spans="1:3" x14ac:dyDescent="0.35">
      <c r="A786">
        <v>13165</v>
      </c>
      <c r="B786" t="s">
        <v>9647</v>
      </c>
      <c r="C786" t="s">
        <v>17233</v>
      </c>
    </row>
    <row r="787" spans="1:3" x14ac:dyDescent="0.35">
      <c r="A787">
        <v>13167</v>
      </c>
      <c r="B787" t="s">
        <v>9647</v>
      </c>
      <c r="C787" t="s">
        <v>17233</v>
      </c>
    </row>
    <row r="788" spans="1:3" x14ac:dyDescent="0.35">
      <c r="A788">
        <v>13169</v>
      </c>
      <c r="B788" t="s">
        <v>9647</v>
      </c>
      <c r="C788" t="s">
        <v>17233</v>
      </c>
    </row>
    <row r="789" spans="1:3" x14ac:dyDescent="0.35">
      <c r="A789">
        <v>13171</v>
      </c>
      <c r="B789" t="s">
        <v>9647</v>
      </c>
      <c r="C789" t="s">
        <v>17233</v>
      </c>
    </row>
    <row r="790" spans="1:3" x14ac:dyDescent="0.35">
      <c r="A790">
        <v>13173</v>
      </c>
      <c r="B790" t="s">
        <v>9647</v>
      </c>
      <c r="C790" t="s">
        <v>17233</v>
      </c>
    </row>
    <row r="791" spans="1:3" x14ac:dyDescent="0.35">
      <c r="A791">
        <v>13175</v>
      </c>
      <c r="B791" t="s">
        <v>9647</v>
      </c>
      <c r="C791" t="s">
        <v>17233</v>
      </c>
    </row>
    <row r="792" spans="1:3" x14ac:dyDescent="0.35">
      <c r="A792">
        <v>13177</v>
      </c>
      <c r="B792" t="s">
        <v>9647</v>
      </c>
      <c r="C792" t="s">
        <v>17233</v>
      </c>
    </row>
    <row r="793" spans="1:3" x14ac:dyDescent="0.35">
      <c r="A793">
        <v>13179</v>
      </c>
      <c r="B793" t="s">
        <v>9647</v>
      </c>
      <c r="C793" t="s">
        <v>17233</v>
      </c>
    </row>
    <row r="794" spans="1:3" x14ac:dyDescent="0.35">
      <c r="A794">
        <v>13181</v>
      </c>
      <c r="B794" t="s">
        <v>9647</v>
      </c>
      <c r="C794" t="s">
        <v>17233</v>
      </c>
    </row>
    <row r="795" spans="1:3" x14ac:dyDescent="0.35">
      <c r="A795">
        <v>13183</v>
      </c>
      <c r="B795" t="s">
        <v>9647</v>
      </c>
      <c r="C795" t="s">
        <v>17233</v>
      </c>
    </row>
    <row r="796" spans="1:3" x14ac:dyDescent="0.35">
      <c r="A796">
        <v>13185</v>
      </c>
      <c r="B796" t="s">
        <v>9647</v>
      </c>
      <c r="C796" t="s">
        <v>17233</v>
      </c>
    </row>
    <row r="797" spans="1:3" x14ac:dyDescent="0.35">
      <c r="A797">
        <v>13187</v>
      </c>
      <c r="B797" t="s">
        <v>9647</v>
      </c>
      <c r="C797" t="s">
        <v>17233</v>
      </c>
    </row>
    <row r="798" spans="1:3" x14ac:dyDescent="0.35">
      <c r="A798">
        <v>13189</v>
      </c>
      <c r="B798" t="s">
        <v>9647</v>
      </c>
      <c r="C798" t="s">
        <v>17233</v>
      </c>
    </row>
    <row r="799" spans="1:3" x14ac:dyDescent="0.35">
      <c r="A799">
        <v>13191</v>
      </c>
      <c r="B799" t="s">
        <v>9647</v>
      </c>
      <c r="C799" t="s">
        <v>17233</v>
      </c>
    </row>
    <row r="800" spans="1:3" x14ac:dyDescent="0.35">
      <c r="A800">
        <v>13193</v>
      </c>
      <c r="B800" t="s">
        <v>9647</v>
      </c>
      <c r="C800" t="s">
        <v>17233</v>
      </c>
    </row>
    <row r="801" spans="1:3" x14ac:dyDescent="0.35">
      <c r="A801">
        <v>13195</v>
      </c>
      <c r="B801" t="s">
        <v>9647</v>
      </c>
      <c r="C801" t="s">
        <v>17233</v>
      </c>
    </row>
    <row r="802" spans="1:3" x14ac:dyDescent="0.35">
      <c r="A802">
        <v>13197</v>
      </c>
      <c r="B802" t="s">
        <v>9647</v>
      </c>
      <c r="C802" t="s">
        <v>17233</v>
      </c>
    </row>
    <row r="803" spans="1:3" x14ac:dyDescent="0.35">
      <c r="A803">
        <v>13199</v>
      </c>
      <c r="B803" t="s">
        <v>9647</v>
      </c>
      <c r="C803" t="s">
        <v>17233</v>
      </c>
    </row>
    <row r="804" spans="1:3" x14ac:dyDescent="0.35">
      <c r="A804">
        <v>13201</v>
      </c>
      <c r="B804" t="s">
        <v>9647</v>
      </c>
      <c r="C804" t="s">
        <v>17233</v>
      </c>
    </row>
    <row r="805" spans="1:3" x14ac:dyDescent="0.35">
      <c r="A805">
        <v>13205</v>
      </c>
      <c r="B805" t="s">
        <v>9647</v>
      </c>
      <c r="C805" t="s">
        <v>17233</v>
      </c>
    </row>
    <row r="806" spans="1:3" x14ac:dyDescent="0.35">
      <c r="A806">
        <v>13207</v>
      </c>
      <c r="B806" t="s">
        <v>9647</v>
      </c>
      <c r="C806" t="s">
        <v>17233</v>
      </c>
    </row>
    <row r="807" spans="1:3" x14ac:dyDescent="0.35">
      <c r="A807">
        <v>13209</v>
      </c>
      <c r="B807" t="s">
        <v>9647</v>
      </c>
      <c r="C807" t="s">
        <v>17233</v>
      </c>
    </row>
    <row r="808" spans="1:3" x14ac:dyDescent="0.35">
      <c r="A808">
        <v>13211</v>
      </c>
      <c r="B808" t="s">
        <v>9647</v>
      </c>
      <c r="C808" t="s">
        <v>17233</v>
      </c>
    </row>
    <row r="809" spans="1:3" x14ac:dyDescent="0.35">
      <c r="A809">
        <v>13213</v>
      </c>
      <c r="B809" t="s">
        <v>9647</v>
      </c>
      <c r="C809" t="s">
        <v>17233</v>
      </c>
    </row>
    <row r="810" spans="1:3" x14ac:dyDescent="0.35">
      <c r="A810">
        <v>13217</v>
      </c>
      <c r="B810" t="s">
        <v>9647</v>
      </c>
      <c r="C810" t="s">
        <v>17233</v>
      </c>
    </row>
    <row r="811" spans="1:3" x14ac:dyDescent="0.35">
      <c r="A811">
        <v>13219</v>
      </c>
      <c r="B811" t="s">
        <v>9647</v>
      </c>
      <c r="C811" t="s">
        <v>17233</v>
      </c>
    </row>
    <row r="812" spans="1:3" x14ac:dyDescent="0.35">
      <c r="A812">
        <v>13221</v>
      </c>
      <c r="B812" t="s">
        <v>9647</v>
      </c>
      <c r="C812" t="s">
        <v>17233</v>
      </c>
    </row>
    <row r="813" spans="1:3" x14ac:dyDescent="0.35">
      <c r="A813">
        <v>13223</v>
      </c>
      <c r="B813" t="s">
        <v>9647</v>
      </c>
      <c r="C813" t="s">
        <v>17233</v>
      </c>
    </row>
    <row r="814" spans="1:3" x14ac:dyDescent="0.35">
      <c r="A814">
        <v>13225</v>
      </c>
      <c r="B814" t="s">
        <v>9647</v>
      </c>
      <c r="C814" t="s">
        <v>17233</v>
      </c>
    </row>
    <row r="815" spans="1:3" x14ac:dyDescent="0.35">
      <c r="A815">
        <v>13227</v>
      </c>
      <c r="B815" t="s">
        <v>9647</v>
      </c>
      <c r="C815" t="s">
        <v>17233</v>
      </c>
    </row>
    <row r="816" spans="1:3" x14ac:dyDescent="0.35">
      <c r="A816">
        <v>13229</v>
      </c>
      <c r="B816" t="s">
        <v>9647</v>
      </c>
      <c r="C816" t="s">
        <v>17233</v>
      </c>
    </row>
    <row r="817" spans="1:3" x14ac:dyDescent="0.35">
      <c r="A817">
        <v>13231</v>
      </c>
      <c r="B817" t="s">
        <v>9647</v>
      </c>
      <c r="C817" t="s">
        <v>17233</v>
      </c>
    </row>
    <row r="818" spans="1:3" x14ac:dyDescent="0.35">
      <c r="A818">
        <v>13233</v>
      </c>
      <c r="B818" t="s">
        <v>9647</v>
      </c>
      <c r="C818" t="s">
        <v>17233</v>
      </c>
    </row>
    <row r="819" spans="1:3" x14ac:dyDescent="0.35">
      <c r="A819">
        <v>13235</v>
      </c>
      <c r="B819" t="s">
        <v>9647</v>
      </c>
      <c r="C819" t="s">
        <v>17233</v>
      </c>
    </row>
    <row r="820" spans="1:3" x14ac:dyDescent="0.35">
      <c r="A820">
        <v>13237</v>
      </c>
      <c r="B820" t="s">
        <v>9647</v>
      </c>
      <c r="C820" t="s">
        <v>17233</v>
      </c>
    </row>
    <row r="821" spans="1:3" x14ac:dyDescent="0.35">
      <c r="A821">
        <v>13239</v>
      </c>
      <c r="B821" t="s">
        <v>9647</v>
      </c>
      <c r="C821" t="s">
        <v>17233</v>
      </c>
    </row>
    <row r="822" spans="1:3" x14ac:dyDescent="0.35">
      <c r="A822">
        <v>13241</v>
      </c>
      <c r="B822" t="s">
        <v>9647</v>
      </c>
      <c r="C822" t="s">
        <v>17233</v>
      </c>
    </row>
    <row r="823" spans="1:3" x14ac:dyDescent="0.35">
      <c r="A823">
        <v>13243</v>
      </c>
      <c r="B823" t="s">
        <v>9647</v>
      </c>
      <c r="C823" t="s">
        <v>17233</v>
      </c>
    </row>
    <row r="824" spans="1:3" x14ac:dyDescent="0.35">
      <c r="A824">
        <v>13247</v>
      </c>
      <c r="B824" t="s">
        <v>9647</v>
      </c>
      <c r="C824" t="s">
        <v>17233</v>
      </c>
    </row>
    <row r="825" spans="1:3" x14ac:dyDescent="0.35">
      <c r="A825">
        <v>13249</v>
      </c>
      <c r="B825" t="s">
        <v>9647</v>
      </c>
      <c r="C825" t="s">
        <v>17233</v>
      </c>
    </row>
    <row r="826" spans="1:3" x14ac:dyDescent="0.35">
      <c r="A826">
        <v>13251</v>
      </c>
      <c r="B826" t="s">
        <v>9647</v>
      </c>
      <c r="C826" t="s">
        <v>17233</v>
      </c>
    </row>
    <row r="827" spans="1:3" x14ac:dyDescent="0.35">
      <c r="A827">
        <v>13253</v>
      </c>
      <c r="B827" t="s">
        <v>9647</v>
      </c>
      <c r="C827" t="s">
        <v>17233</v>
      </c>
    </row>
    <row r="828" spans="1:3" x14ac:dyDescent="0.35">
      <c r="A828">
        <v>13255</v>
      </c>
      <c r="B828" t="s">
        <v>9647</v>
      </c>
      <c r="C828" t="s">
        <v>17233</v>
      </c>
    </row>
    <row r="829" spans="1:3" x14ac:dyDescent="0.35">
      <c r="A829">
        <v>13257</v>
      </c>
      <c r="B829" t="s">
        <v>9647</v>
      </c>
      <c r="C829" t="s">
        <v>17233</v>
      </c>
    </row>
    <row r="830" spans="1:3" x14ac:dyDescent="0.35">
      <c r="A830">
        <v>13259</v>
      </c>
      <c r="B830" t="s">
        <v>9647</v>
      </c>
      <c r="C830" t="s">
        <v>17233</v>
      </c>
    </row>
    <row r="831" spans="1:3" x14ac:dyDescent="0.35">
      <c r="A831">
        <v>13261</v>
      </c>
      <c r="B831" t="s">
        <v>9647</v>
      </c>
      <c r="C831" t="s">
        <v>17233</v>
      </c>
    </row>
    <row r="832" spans="1:3" x14ac:dyDescent="0.35">
      <c r="A832">
        <v>13263</v>
      </c>
      <c r="B832" t="s">
        <v>9647</v>
      </c>
      <c r="C832" t="s">
        <v>17233</v>
      </c>
    </row>
    <row r="833" spans="1:3" x14ac:dyDescent="0.35">
      <c r="A833">
        <v>13265</v>
      </c>
      <c r="B833" t="s">
        <v>9647</v>
      </c>
      <c r="C833" t="s">
        <v>17233</v>
      </c>
    </row>
    <row r="834" spans="1:3" x14ac:dyDescent="0.35">
      <c r="A834">
        <v>13267</v>
      </c>
      <c r="B834" t="s">
        <v>9647</v>
      </c>
      <c r="C834" t="s">
        <v>17233</v>
      </c>
    </row>
    <row r="835" spans="1:3" x14ac:dyDescent="0.35">
      <c r="A835">
        <v>13269</v>
      </c>
      <c r="B835" t="s">
        <v>9647</v>
      </c>
      <c r="C835" t="s">
        <v>17233</v>
      </c>
    </row>
    <row r="836" spans="1:3" x14ac:dyDescent="0.35">
      <c r="A836">
        <v>13271</v>
      </c>
      <c r="B836" t="s">
        <v>9647</v>
      </c>
      <c r="C836" t="s">
        <v>17233</v>
      </c>
    </row>
    <row r="837" spans="1:3" x14ac:dyDescent="0.35">
      <c r="A837">
        <v>13273</v>
      </c>
      <c r="B837" t="s">
        <v>9647</v>
      </c>
      <c r="C837" t="s">
        <v>17233</v>
      </c>
    </row>
    <row r="838" spans="1:3" x14ac:dyDescent="0.35">
      <c r="A838">
        <v>13275</v>
      </c>
      <c r="B838" t="s">
        <v>9647</v>
      </c>
      <c r="C838" t="s">
        <v>17233</v>
      </c>
    </row>
    <row r="839" spans="1:3" x14ac:dyDescent="0.35">
      <c r="A839">
        <v>13277</v>
      </c>
      <c r="B839" t="s">
        <v>9647</v>
      </c>
      <c r="C839" t="s">
        <v>17233</v>
      </c>
    </row>
    <row r="840" spans="1:3" x14ac:dyDescent="0.35">
      <c r="A840">
        <v>13279</v>
      </c>
      <c r="B840" t="s">
        <v>9647</v>
      </c>
      <c r="C840" t="s">
        <v>17233</v>
      </c>
    </row>
    <row r="841" spans="1:3" x14ac:dyDescent="0.35">
      <c r="A841">
        <v>13281</v>
      </c>
      <c r="B841" t="s">
        <v>9647</v>
      </c>
      <c r="C841" t="s">
        <v>17233</v>
      </c>
    </row>
    <row r="842" spans="1:3" x14ac:dyDescent="0.35">
      <c r="A842">
        <v>13283</v>
      </c>
      <c r="B842" t="s">
        <v>9647</v>
      </c>
      <c r="C842" t="s">
        <v>17233</v>
      </c>
    </row>
    <row r="843" spans="1:3" x14ac:dyDescent="0.35">
      <c r="A843">
        <v>13285</v>
      </c>
      <c r="B843" t="s">
        <v>9647</v>
      </c>
      <c r="C843" t="s">
        <v>17233</v>
      </c>
    </row>
    <row r="844" spans="1:3" x14ac:dyDescent="0.35">
      <c r="A844">
        <v>13287</v>
      </c>
      <c r="B844" t="s">
        <v>9647</v>
      </c>
      <c r="C844" t="s">
        <v>17233</v>
      </c>
    </row>
    <row r="845" spans="1:3" x14ac:dyDescent="0.35">
      <c r="A845">
        <v>13289</v>
      </c>
      <c r="B845" t="s">
        <v>9647</v>
      </c>
      <c r="C845" t="s">
        <v>17233</v>
      </c>
    </row>
    <row r="846" spans="1:3" x14ac:dyDescent="0.35">
      <c r="A846">
        <v>13291</v>
      </c>
      <c r="B846" t="s">
        <v>9647</v>
      </c>
      <c r="C846" t="s">
        <v>17233</v>
      </c>
    </row>
    <row r="847" spans="1:3" x14ac:dyDescent="0.35">
      <c r="A847">
        <v>13293</v>
      </c>
      <c r="B847" t="s">
        <v>9647</v>
      </c>
      <c r="C847" t="s">
        <v>17233</v>
      </c>
    </row>
    <row r="848" spans="1:3" x14ac:dyDescent="0.35">
      <c r="A848">
        <v>13295</v>
      </c>
      <c r="B848" t="s">
        <v>9647</v>
      </c>
      <c r="C848" t="s">
        <v>17233</v>
      </c>
    </row>
    <row r="849" spans="1:3" x14ac:dyDescent="0.35">
      <c r="A849">
        <v>13297</v>
      </c>
      <c r="B849" t="s">
        <v>9647</v>
      </c>
      <c r="C849" t="s">
        <v>17233</v>
      </c>
    </row>
    <row r="850" spans="1:3" x14ac:dyDescent="0.35">
      <c r="A850">
        <v>13299</v>
      </c>
      <c r="B850" t="s">
        <v>9647</v>
      </c>
      <c r="C850" t="s">
        <v>17233</v>
      </c>
    </row>
    <row r="851" spans="1:3" x14ac:dyDescent="0.35">
      <c r="A851">
        <v>13301</v>
      </c>
      <c r="B851" t="s">
        <v>9647</v>
      </c>
      <c r="C851" t="s">
        <v>17233</v>
      </c>
    </row>
    <row r="852" spans="1:3" x14ac:dyDescent="0.35">
      <c r="A852">
        <v>13303</v>
      </c>
      <c r="B852" t="s">
        <v>9647</v>
      </c>
      <c r="C852" t="s">
        <v>17233</v>
      </c>
    </row>
    <row r="853" spans="1:3" x14ac:dyDescent="0.35">
      <c r="A853">
        <v>13305</v>
      </c>
      <c r="B853" t="s">
        <v>9647</v>
      </c>
      <c r="C853" t="s">
        <v>17233</v>
      </c>
    </row>
    <row r="854" spans="1:3" x14ac:dyDescent="0.35">
      <c r="A854">
        <v>13307</v>
      </c>
      <c r="B854" t="s">
        <v>9647</v>
      </c>
      <c r="C854" t="s">
        <v>17233</v>
      </c>
    </row>
    <row r="855" spans="1:3" x14ac:dyDescent="0.35">
      <c r="A855">
        <v>13309</v>
      </c>
      <c r="B855" t="s">
        <v>9647</v>
      </c>
      <c r="C855" t="s">
        <v>17233</v>
      </c>
    </row>
    <row r="856" spans="1:3" x14ac:dyDescent="0.35">
      <c r="A856">
        <v>13311</v>
      </c>
      <c r="B856" t="s">
        <v>9647</v>
      </c>
      <c r="C856" t="s">
        <v>17233</v>
      </c>
    </row>
    <row r="857" spans="1:3" x14ac:dyDescent="0.35">
      <c r="A857">
        <v>13313</v>
      </c>
      <c r="B857" t="s">
        <v>9647</v>
      </c>
      <c r="C857" t="s">
        <v>17233</v>
      </c>
    </row>
    <row r="858" spans="1:3" x14ac:dyDescent="0.35">
      <c r="A858">
        <v>13315</v>
      </c>
      <c r="B858" t="s">
        <v>9647</v>
      </c>
      <c r="C858" t="s">
        <v>17233</v>
      </c>
    </row>
    <row r="859" spans="1:3" x14ac:dyDescent="0.35">
      <c r="A859">
        <v>13317</v>
      </c>
      <c r="B859" t="s">
        <v>9647</v>
      </c>
      <c r="C859" t="s">
        <v>17233</v>
      </c>
    </row>
    <row r="860" spans="1:3" x14ac:dyDescent="0.35">
      <c r="A860">
        <v>13319</v>
      </c>
      <c r="B860" t="s">
        <v>9647</v>
      </c>
      <c r="C860" t="s">
        <v>17233</v>
      </c>
    </row>
    <row r="861" spans="1:3" x14ac:dyDescent="0.35">
      <c r="A861">
        <v>13321</v>
      </c>
      <c r="B861" t="s">
        <v>9647</v>
      </c>
      <c r="C861" t="s">
        <v>17233</v>
      </c>
    </row>
    <row r="862" spans="1:3" x14ac:dyDescent="0.35">
      <c r="A862">
        <v>13832</v>
      </c>
      <c r="B862" t="s">
        <v>17272</v>
      </c>
    </row>
    <row r="863" spans="1:3" x14ac:dyDescent="0.35">
      <c r="A863">
        <v>13890</v>
      </c>
      <c r="B863" t="s">
        <v>17272</v>
      </c>
    </row>
    <row r="864" spans="1:3" x14ac:dyDescent="0.35">
      <c r="A864">
        <v>13020</v>
      </c>
      <c r="B864" t="s">
        <v>17272</v>
      </c>
    </row>
    <row r="865" spans="1:2" x14ac:dyDescent="0.35">
      <c r="A865">
        <v>13121</v>
      </c>
      <c r="B865" t="s">
        <v>17272</v>
      </c>
    </row>
    <row r="866" spans="1:2" x14ac:dyDescent="0.35">
      <c r="A866">
        <v>13168</v>
      </c>
      <c r="B866" t="s">
        <v>9694</v>
      </c>
    </row>
    <row r="867" spans="1:2" x14ac:dyDescent="0.35">
      <c r="A867">
        <v>13192</v>
      </c>
      <c r="B867" t="s">
        <v>9900</v>
      </c>
    </row>
    <row r="868" spans="1:2" x14ac:dyDescent="0.35">
      <c r="A868">
        <v>1113</v>
      </c>
      <c r="B868" t="s">
        <v>9868</v>
      </c>
    </row>
    <row r="869" spans="1:2" x14ac:dyDescent="0.35">
      <c r="A869">
        <v>13750</v>
      </c>
      <c r="B869" t="s">
        <v>9868</v>
      </c>
    </row>
    <row r="870" spans="1:2" x14ac:dyDescent="0.35">
      <c r="A870">
        <v>13998</v>
      </c>
      <c r="B870" t="s">
        <v>17273</v>
      </c>
    </row>
    <row r="871" spans="1:2" x14ac:dyDescent="0.35">
      <c r="A871">
        <v>13000</v>
      </c>
      <c r="B871" t="s">
        <v>17273</v>
      </c>
    </row>
    <row r="872" spans="1:2" x14ac:dyDescent="0.35">
      <c r="A872">
        <v>13067</v>
      </c>
      <c r="B872" t="s">
        <v>17273</v>
      </c>
    </row>
    <row r="873" spans="1:2" x14ac:dyDescent="0.35">
      <c r="A873">
        <v>13916</v>
      </c>
      <c r="B873" t="s">
        <v>17274</v>
      </c>
    </row>
    <row r="874" spans="1:2" x14ac:dyDescent="0.35">
      <c r="A874">
        <v>13051</v>
      </c>
      <c r="B874" t="s">
        <v>17274</v>
      </c>
    </row>
    <row r="875" spans="1:2" x14ac:dyDescent="0.35">
      <c r="A875">
        <v>13422</v>
      </c>
      <c r="B875" t="s">
        <v>17275</v>
      </c>
    </row>
    <row r="876" spans="1:2" x14ac:dyDescent="0.35">
      <c r="A876">
        <v>13089</v>
      </c>
      <c r="B876" t="s">
        <v>17275</v>
      </c>
    </row>
    <row r="877" spans="1:2" x14ac:dyDescent="0.35">
      <c r="A877">
        <v>66001</v>
      </c>
      <c r="B877" t="s">
        <v>17019</v>
      </c>
    </row>
    <row r="878" spans="1:2" x14ac:dyDescent="0.35">
      <c r="A878">
        <v>15001</v>
      </c>
      <c r="B878" t="s">
        <v>10013</v>
      </c>
    </row>
    <row r="879" spans="1:2" x14ac:dyDescent="0.35">
      <c r="A879">
        <v>15007</v>
      </c>
      <c r="B879" t="s">
        <v>10013</v>
      </c>
    </row>
    <row r="880" spans="1:2" x14ac:dyDescent="0.35">
      <c r="A880">
        <v>15009</v>
      </c>
      <c r="B880" t="s">
        <v>10013</v>
      </c>
    </row>
    <row r="881" spans="1:3" x14ac:dyDescent="0.35">
      <c r="A881">
        <v>15144</v>
      </c>
      <c r="B881" t="s">
        <v>10009</v>
      </c>
      <c r="C881" t="s">
        <v>17172</v>
      </c>
    </row>
    <row r="882" spans="1:3" x14ac:dyDescent="0.35">
      <c r="A882">
        <v>19812</v>
      </c>
      <c r="B882" t="s">
        <v>17276</v>
      </c>
    </row>
    <row r="883" spans="1:3" x14ac:dyDescent="0.35">
      <c r="A883">
        <v>19193</v>
      </c>
      <c r="B883" t="s">
        <v>17276</v>
      </c>
    </row>
    <row r="884" spans="1:3" x14ac:dyDescent="0.35">
      <c r="A884">
        <v>31043</v>
      </c>
      <c r="B884" t="s">
        <v>17276</v>
      </c>
    </row>
    <row r="885" spans="1:3" x14ac:dyDescent="0.35">
      <c r="A885">
        <v>19138</v>
      </c>
      <c r="B885" t="s">
        <v>17277</v>
      </c>
      <c r="C885" t="s">
        <v>17215</v>
      </c>
    </row>
    <row r="886" spans="1:3" x14ac:dyDescent="0.35">
      <c r="A886">
        <v>19798</v>
      </c>
      <c r="B886" t="s">
        <v>17277</v>
      </c>
      <c r="C886" t="s">
        <v>17215</v>
      </c>
    </row>
    <row r="887" spans="1:3" x14ac:dyDescent="0.35">
      <c r="A887">
        <v>19804</v>
      </c>
      <c r="B887" t="s">
        <v>17277</v>
      </c>
      <c r="C887" t="s">
        <v>17215</v>
      </c>
    </row>
    <row r="888" spans="1:3" x14ac:dyDescent="0.35">
      <c r="A888">
        <v>19254</v>
      </c>
      <c r="B888" t="s">
        <v>17277</v>
      </c>
      <c r="C888" t="s">
        <v>17215</v>
      </c>
    </row>
    <row r="889" spans="1:3" x14ac:dyDescent="0.35">
      <c r="A889">
        <v>19464</v>
      </c>
      <c r="B889" t="s">
        <v>17277</v>
      </c>
      <c r="C889" t="s">
        <v>17215</v>
      </c>
    </row>
    <row r="890" spans="1:3" x14ac:dyDescent="0.35">
      <c r="A890">
        <v>19466</v>
      </c>
      <c r="B890" t="s">
        <v>17277</v>
      </c>
      <c r="C890" t="s">
        <v>17215</v>
      </c>
    </row>
    <row r="891" spans="1:3" x14ac:dyDescent="0.35">
      <c r="A891">
        <v>19394</v>
      </c>
      <c r="B891" t="s">
        <v>17277</v>
      </c>
      <c r="C891" t="s">
        <v>17215</v>
      </c>
    </row>
    <row r="892" spans="1:3" x14ac:dyDescent="0.35">
      <c r="A892">
        <v>19001</v>
      </c>
      <c r="B892" t="s">
        <v>17277</v>
      </c>
      <c r="C892" t="s">
        <v>17215</v>
      </c>
    </row>
    <row r="893" spans="1:3" x14ac:dyDescent="0.35">
      <c r="A893">
        <v>19003</v>
      </c>
      <c r="B893" t="s">
        <v>17277</v>
      </c>
      <c r="C893" t="s">
        <v>17215</v>
      </c>
    </row>
    <row r="894" spans="1:3" x14ac:dyDescent="0.35">
      <c r="A894">
        <v>19005</v>
      </c>
      <c r="B894" t="s">
        <v>17277</v>
      </c>
      <c r="C894" t="s">
        <v>17215</v>
      </c>
    </row>
    <row r="895" spans="1:3" x14ac:dyDescent="0.35">
      <c r="A895">
        <v>19007</v>
      </c>
      <c r="B895" t="s">
        <v>17277</v>
      </c>
      <c r="C895" t="s">
        <v>17215</v>
      </c>
    </row>
    <row r="896" spans="1:3" x14ac:dyDescent="0.35">
      <c r="A896">
        <v>19009</v>
      </c>
      <c r="B896" t="s">
        <v>17277</v>
      </c>
      <c r="C896" t="s">
        <v>17215</v>
      </c>
    </row>
    <row r="897" spans="1:3" x14ac:dyDescent="0.35">
      <c r="A897">
        <v>19011</v>
      </c>
      <c r="B897" t="s">
        <v>17277</v>
      </c>
      <c r="C897" t="s">
        <v>17215</v>
      </c>
    </row>
    <row r="898" spans="1:3" x14ac:dyDescent="0.35">
      <c r="A898">
        <v>19013</v>
      </c>
      <c r="B898" t="s">
        <v>17277</v>
      </c>
      <c r="C898" t="s">
        <v>17215</v>
      </c>
    </row>
    <row r="899" spans="1:3" x14ac:dyDescent="0.35">
      <c r="A899">
        <v>19015</v>
      </c>
      <c r="B899" t="s">
        <v>17277</v>
      </c>
      <c r="C899" t="s">
        <v>17215</v>
      </c>
    </row>
    <row r="900" spans="1:3" x14ac:dyDescent="0.35">
      <c r="A900">
        <v>19017</v>
      </c>
      <c r="B900" t="s">
        <v>17277</v>
      </c>
      <c r="C900" t="s">
        <v>17215</v>
      </c>
    </row>
    <row r="901" spans="1:3" x14ac:dyDescent="0.35">
      <c r="A901">
        <v>19019</v>
      </c>
      <c r="B901" t="s">
        <v>17277</v>
      </c>
      <c r="C901" t="s">
        <v>17215</v>
      </c>
    </row>
    <row r="902" spans="1:3" x14ac:dyDescent="0.35">
      <c r="A902">
        <v>19021</v>
      </c>
      <c r="B902" t="s">
        <v>17277</v>
      </c>
      <c r="C902" t="s">
        <v>17215</v>
      </c>
    </row>
    <row r="903" spans="1:3" x14ac:dyDescent="0.35">
      <c r="A903">
        <v>19023</v>
      </c>
      <c r="B903" t="s">
        <v>17277</v>
      </c>
      <c r="C903" t="s">
        <v>17215</v>
      </c>
    </row>
    <row r="904" spans="1:3" x14ac:dyDescent="0.35">
      <c r="A904">
        <v>19025</v>
      </c>
      <c r="B904" t="s">
        <v>17277</v>
      </c>
      <c r="C904" t="s">
        <v>17215</v>
      </c>
    </row>
    <row r="905" spans="1:3" x14ac:dyDescent="0.35">
      <c r="A905">
        <v>19027</v>
      </c>
      <c r="B905" t="s">
        <v>17277</v>
      </c>
      <c r="C905" t="s">
        <v>17215</v>
      </c>
    </row>
    <row r="906" spans="1:3" x14ac:dyDescent="0.35">
      <c r="A906">
        <v>19029</v>
      </c>
      <c r="B906" t="s">
        <v>17277</v>
      </c>
      <c r="C906" t="s">
        <v>17215</v>
      </c>
    </row>
    <row r="907" spans="1:3" x14ac:dyDescent="0.35">
      <c r="A907">
        <v>19031</v>
      </c>
      <c r="B907" t="s">
        <v>17277</v>
      </c>
      <c r="C907" t="s">
        <v>17215</v>
      </c>
    </row>
    <row r="908" spans="1:3" x14ac:dyDescent="0.35">
      <c r="A908">
        <v>19033</v>
      </c>
      <c r="B908" t="s">
        <v>17277</v>
      </c>
      <c r="C908" t="s">
        <v>17215</v>
      </c>
    </row>
    <row r="909" spans="1:3" x14ac:dyDescent="0.35">
      <c r="A909">
        <v>19035</v>
      </c>
      <c r="B909" t="s">
        <v>17277</v>
      </c>
      <c r="C909" t="s">
        <v>17215</v>
      </c>
    </row>
    <row r="910" spans="1:3" x14ac:dyDescent="0.35">
      <c r="A910">
        <v>19037</v>
      </c>
      <c r="B910" t="s">
        <v>17277</v>
      </c>
      <c r="C910" t="s">
        <v>17215</v>
      </c>
    </row>
    <row r="911" spans="1:3" x14ac:dyDescent="0.35">
      <c r="A911">
        <v>19039</v>
      </c>
      <c r="B911" t="s">
        <v>17277</v>
      </c>
      <c r="C911" t="s">
        <v>17215</v>
      </c>
    </row>
    <row r="912" spans="1:3" x14ac:dyDescent="0.35">
      <c r="A912">
        <v>19041</v>
      </c>
      <c r="B912" t="s">
        <v>17277</v>
      </c>
      <c r="C912" t="s">
        <v>17215</v>
      </c>
    </row>
    <row r="913" spans="1:3" x14ac:dyDescent="0.35">
      <c r="A913">
        <v>19043</v>
      </c>
      <c r="B913" t="s">
        <v>17277</v>
      </c>
      <c r="C913" t="s">
        <v>17215</v>
      </c>
    </row>
    <row r="914" spans="1:3" x14ac:dyDescent="0.35">
      <c r="A914">
        <v>19045</v>
      </c>
      <c r="B914" t="s">
        <v>17277</v>
      </c>
      <c r="C914" t="s">
        <v>17215</v>
      </c>
    </row>
    <row r="915" spans="1:3" x14ac:dyDescent="0.35">
      <c r="A915">
        <v>19047</v>
      </c>
      <c r="B915" t="s">
        <v>17277</v>
      </c>
      <c r="C915" t="s">
        <v>17215</v>
      </c>
    </row>
    <row r="916" spans="1:3" x14ac:dyDescent="0.35">
      <c r="A916">
        <v>19049</v>
      </c>
      <c r="B916" t="s">
        <v>17277</v>
      </c>
      <c r="C916" t="s">
        <v>17215</v>
      </c>
    </row>
    <row r="917" spans="1:3" x14ac:dyDescent="0.35">
      <c r="A917">
        <v>19051</v>
      </c>
      <c r="B917" t="s">
        <v>17277</v>
      </c>
      <c r="C917" t="s">
        <v>17215</v>
      </c>
    </row>
    <row r="918" spans="1:3" x14ac:dyDescent="0.35">
      <c r="A918">
        <v>19053</v>
      </c>
      <c r="B918" t="s">
        <v>17277</v>
      </c>
      <c r="C918" t="s">
        <v>17215</v>
      </c>
    </row>
    <row r="919" spans="1:3" x14ac:dyDescent="0.35">
      <c r="A919">
        <v>19055</v>
      </c>
      <c r="B919" t="s">
        <v>17277</v>
      </c>
      <c r="C919" t="s">
        <v>17215</v>
      </c>
    </row>
    <row r="920" spans="1:3" x14ac:dyDescent="0.35">
      <c r="A920">
        <v>19057</v>
      </c>
      <c r="B920" t="s">
        <v>17277</v>
      </c>
      <c r="C920" t="s">
        <v>17215</v>
      </c>
    </row>
    <row r="921" spans="1:3" x14ac:dyDescent="0.35">
      <c r="A921">
        <v>19059</v>
      </c>
      <c r="B921" t="s">
        <v>17277</v>
      </c>
      <c r="C921" t="s">
        <v>17215</v>
      </c>
    </row>
    <row r="922" spans="1:3" x14ac:dyDescent="0.35">
      <c r="A922">
        <v>19061</v>
      </c>
      <c r="B922" t="s">
        <v>17277</v>
      </c>
      <c r="C922" t="s">
        <v>17215</v>
      </c>
    </row>
    <row r="923" spans="1:3" x14ac:dyDescent="0.35">
      <c r="A923">
        <v>19063</v>
      </c>
      <c r="B923" t="s">
        <v>17277</v>
      </c>
      <c r="C923" t="s">
        <v>17215</v>
      </c>
    </row>
    <row r="924" spans="1:3" x14ac:dyDescent="0.35">
      <c r="A924">
        <v>19065</v>
      </c>
      <c r="B924" t="s">
        <v>17277</v>
      </c>
      <c r="C924" t="s">
        <v>17215</v>
      </c>
    </row>
    <row r="925" spans="1:3" x14ac:dyDescent="0.35">
      <c r="A925">
        <v>19067</v>
      </c>
      <c r="B925" t="s">
        <v>17277</v>
      </c>
      <c r="C925" t="s">
        <v>17215</v>
      </c>
    </row>
    <row r="926" spans="1:3" x14ac:dyDescent="0.35">
      <c r="A926">
        <v>19069</v>
      </c>
      <c r="B926" t="s">
        <v>17277</v>
      </c>
      <c r="C926" t="s">
        <v>17215</v>
      </c>
    </row>
    <row r="927" spans="1:3" x14ac:dyDescent="0.35">
      <c r="A927">
        <v>19071</v>
      </c>
      <c r="B927" t="s">
        <v>17277</v>
      </c>
      <c r="C927" t="s">
        <v>17215</v>
      </c>
    </row>
    <row r="928" spans="1:3" x14ac:dyDescent="0.35">
      <c r="A928">
        <v>19073</v>
      </c>
      <c r="B928" t="s">
        <v>17277</v>
      </c>
      <c r="C928" t="s">
        <v>17215</v>
      </c>
    </row>
    <row r="929" spans="1:3" x14ac:dyDescent="0.35">
      <c r="A929">
        <v>19075</v>
      </c>
      <c r="B929" t="s">
        <v>17277</v>
      </c>
      <c r="C929" t="s">
        <v>17215</v>
      </c>
    </row>
    <row r="930" spans="1:3" x14ac:dyDescent="0.35">
      <c r="A930">
        <v>19077</v>
      </c>
      <c r="B930" t="s">
        <v>17277</v>
      </c>
      <c r="C930" t="s">
        <v>17215</v>
      </c>
    </row>
    <row r="931" spans="1:3" x14ac:dyDescent="0.35">
      <c r="A931">
        <v>19079</v>
      </c>
      <c r="B931" t="s">
        <v>17277</v>
      </c>
      <c r="C931" t="s">
        <v>17215</v>
      </c>
    </row>
    <row r="932" spans="1:3" x14ac:dyDescent="0.35">
      <c r="A932">
        <v>19081</v>
      </c>
      <c r="B932" t="s">
        <v>17277</v>
      </c>
      <c r="C932" t="s">
        <v>17215</v>
      </c>
    </row>
    <row r="933" spans="1:3" x14ac:dyDescent="0.35">
      <c r="A933">
        <v>19083</v>
      </c>
      <c r="B933" t="s">
        <v>17277</v>
      </c>
      <c r="C933" t="s">
        <v>17215</v>
      </c>
    </row>
    <row r="934" spans="1:3" x14ac:dyDescent="0.35">
      <c r="A934">
        <v>19085</v>
      </c>
      <c r="B934" t="s">
        <v>17277</v>
      </c>
      <c r="C934" t="s">
        <v>17215</v>
      </c>
    </row>
    <row r="935" spans="1:3" x14ac:dyDescent="0.35">
      <c r="A935">
        <v>19087</v>
      </c>
      <c r="B935" t="s">
        <v>17277</v>
      </c>
      <c r="C935" t="s">
        <v>17215</v>
      </c>
    </row>
    <row r="936" spans="1:3" x14ac:dyDescent="0.35">
      <c r="A936">
        <v>19089</v>
      </c>
      <c r="B936" t="s">
        <v>17277</v>
      </c>
      <c r="C936" t="s">
        <v>17215</v>
      </c>
    </row>
    <row r="937" spans="1:3" x14ac:dyDescent="0.35">
      <c r="A937">
        <v>19091</v>
      </c>
      <c r="B937" t="s">
        <v>17277</v>
      </c>
      <c r="C937" t="s">
        <v>17215</v>
      </c>
    </row>
    <row r="938" spans="1:3" x14ac:dyDescent="0.35">
      <c r="A938">
        <v>19093</v>
      </c>
      <c r="B938" t="s">
        <v>17277</v>
      </c>
      <c r="C938" t="s">
        <v>17215</v>
      </c>
    </row>
    <row r="939" spans="1:3" x14ac:dyDescent="0.35">
      <c r="A939">
        <v>19095</v>
      </c>
      <c r="B939" t="s">
        <v>17277</v>
      </c>
      <c r="C939" t="s">
        <v>17215</v>
      </c>
    </row>
    <row r="940" spans="1:3" x14ac:dyDescent="0.35">
      <c r="A940">
        <v>19097</v>
      </c>
      <c r="B940" t="s">
        <v>17277</v>
      </c>
      <c r="C940" t="s">
        <v>17215</v>
      </c>
    </row>
    <row r="941" spans="1:3" x14ac:dyDescent="0.35">
      <c r="A941">
        <v>19099</v>
      </c>
      <c r="B941" t="s">
        <v>17277</v>
      </c>
      <c r="C941" t="s">
        <v>17215</v>
      </c>
    </row>
    <row r="942" spans="1:3" x14ac:dyDescent="0.35">
      <c r="A942">
        <v>19101</v>
      </c>
      <c r="B942" t="s">
        <v>17277</v>
      </c>
      <c r="C942" t="s">
        <v>17215</v>
      </c>
    </row>
    <row r="943" spans="1:3" x14ac:dyDescent="0.35">
      <c r="A943">
        <v>19103</v>
      </c>
      <c r="B943" t="s">
        <v>17277</v>
      </c>
      <c r="C943" t="s">
        <v>17215</v>
      </c>
    </row>
    <row r="944" spans="1:3" x14ac:dyDescent="0.35">
      <c r="A944">
        <v>19105</v>
      </c>
      <c r="B944" t="s">
        <v>17277</v>
      </c>
      <c r="C944" t="s">
        <v>17215</v>
      </c>
    </row>
    <row r="945" spans="1:3" x14ac:dyDescent="0.35">
      <c r="A945">
        <v>19107</v>
      </c>
      <c r="B945" t="s">
        <v>17277</v>
      </c>
      <c r="C945" t="s">
        <v>17215</v>
      </c>
    </row>
    <row r="946" spans="1:3" x14ac:dyDescent="0.35">
      <c r="A946">
        <v>19109</v>
      </c>
      <c r="B946" t="s">
        <v>17277</v>
      </c>
      <c r="C946" t="s">
        <v>17215</v>
      </c>
    </row>
    <row r="947" spans="1:3" x14ac:dyDescent="0.35">
      <c r="A947">
        <v>19111</v>
      </c>
      <c r="B947" t="s">
        <v>17277</v>
      </c>
      <c r="C947" t="s">
        <v>17215</v>
      </c>
    </row>
    <row r="948" spans="1:3" x14ac:dyDescent="0.35">
      <c r="A948">
        <v>19113</v>
      </c>
      <c r="B948" t="s">
        <v>17277</v>
      </c>
      <c r="C948" t="s">
        <v>17215</v>
      </c>
    </row>
    <row r="949" spans="1:3" x14ac:dyDescent="0.35">
      <c r="A949">
        <v>19115</v>
      </c>
      <c r="B949" t="s">
        <v>17277</v>
      </c>
      <c r="C949" t="s">
        <v>17215</v>
      </c>
    </row>
    <row r="950" spans="1:3" x14ac:dyDescent="0.35">
      <c r="A950">
        <v>19117</v>
      </c>
      <c r="B950" t="s">
        <v>17277</v>
      </c>
      <c r="C950" t="s">
        <v>17215</v>
      </c>
    </row>
    <row r="951" spans="1:3" x14ac:dyDescent="0.35">
      <c r="A951">
        <v>19119</v>
      </c>
      <c r="B951" t="s">
        <v>17277</v>
      </c>
      <c r="C951" t="s">
        <v>17215</v>
      </c>
    </row>
    <row r="952" spans="1:3" x14ac:dyDescent="0.35">
      <c r="A952">
        <v>19121</v>
      </c>
      <c r="B952" t="s">
        <v>17277</v>
      </c>
      <c r="C952" t="s">
        <v>17215</v>
      </c>
    </row>
    <row r="953" spans="1:3" x14ac:dyDescent="0.35">
      <c r="A953">
        <v>19123</v>
      </c>
      <c r="B953" t="s">
        <v>17277</v>
      </c>
      <c r="C953" t="s">
        <v>17215</v>
      </c>
    </row>
    <row r="954" spans="1:3" x14ac:dyDescent="0.35">
      <c r="A954">
        <v>19125</v>
      </c>
      <c r="B954" t="s">
        <v>17277</v>
      </c>
      <c r="C954" t="s">
        <v>17215</v>
      </c>
    </row>
    <row r="955" spans="1:3" x14ac:dyDescent="0.35">
      <c r="A955">
        <v>19127</v>
      </c>
      <c r="B955" t="s">
        <v>17277</v>
      </c>
      <c r="C955" t="s">
        <v>17215</v>
      </c>
    </row>
    <row r="956" spans="1:3" x14ac:dyDescent="0.35">
      <c r="A956">
        <v>19129</v>
      </c>
      <c r="B956" t="s">
        <v>17277</v>
      </c>
      <c r="C956" t="s">
        <v>17215</v>
      </c>
    </row>
    <row r="957" spans="1:3" x14ac:dyDescent="0.35">
      <c r="A957">
        <v>19131</v>
      </c>
      <c r="B957" t="s">
        <v>17277</v>
      </c>
      <c r="C957" t="s">
        <v>17215</v>
      </c>
    </row>
    <row r="958" spans="1:3" x14ac:dyDescent="0.35">
      <c r="A958">
        <v>19133</v>
      </c>
      <c r="B958" t="s">
        <v>17277</v>
      </c>
      <c r="C958" t="s">
        <v>17215</v>
      </c>
    </row>
    <row r="959" spans="1:3" x14ac:dyDescent="0.35">
      <c r="A959">
        <v>19135</v>
      </c>
      <c r="B959" t="s">
        <v>17277</v>
      </c>
      <c r="C959" t="s">
        <v>17215</v>
      </c>
    </row>
    <row r="960" spans="1:3" x14ac:dyDescent="0.35">
      <c r="A960">
        <v>19137</v>
      </c>
      <c r="B960" t="s">
        <v>17277</v>
      </c>
      <c r="C960" t="s">
        <v>17215</v>
      </c>
    </row>
    <row r="961" spans="1:3" x14ac:dyDescent="0.35">
      <c r="A961">
        <v>19139</v>
      </c>
      <c r="B961" t="s">
        <v>17277</v>
      </c>
      <c r="C961" t="s">
        <v>17215</v>
      </c>
    </row>
    <row r="962" spans="1:3" x14ac:dyDescent="0.35">
      <c r="A962">
        <v>19141</v>
      </c>
      <c r="B962" t="s">
        <v>17277</v>
      </c>
      <c r="C962" t="s">
        <v>17215</v>
      </c>
    </row>
    <row r="963" spans="1:3" x14ac:dyDescent="0.35">
      <c r="A963">
        <v>19143</v>
      </c>
      <c r="B963" t="s">
        <v>17277</v>
      </c>
      <c r="C963" t="s">
        <v>17215</v>
      </c>
    </row>
    <row r="964" spans="1:3" x14ac:dyDescent="0.35">
      <c r="A964">
        <v>19145</v>
      </c>
      <c r="B964" t="s">
        <v>17277</v>
      </c>
      <c r="C964" t="s">
        <v>17215</v>
      </c>
    </row>
    <row r="965" spans="1:3" x14ac:dyDescent="0.35">
      <c r="A965">
        <v>19147</v>
      </c>
      <c r="B965" t="s">
        <v>17277</v>
      </c>
      <c r="C965" t="s">
        <v>17215</v>
      </c>
    </row>
    <row r="966" spans="1:3" x14ac:dyDescent="0.35">
      <c r="A966">
        <v>19149</v>
      </c>
      <c r="B966" t="s">
        <v>17277</v>
      </c>
      <c r="C966" t="s">
        <v>17215</v>
      </c>
    </row>
    <row r="967" spans="1:3" x14ac:dyDescent="0.35">
      <c r="A967">
        <v>19151</v>
      </c>
      <c r="B967" t="s">
        <v>17277</v>
      </c>
      <c r="C967" t="s">
        <v>17215</v>
      </c>
    </row>
    <row r="968" spans="1:3" x14ac:dyDescent="0.35">
      <c r="A968">
        <v>19157</v>
      </c>
      <c r="B968" t="s">
        <v>17277</v>
      </c>
      <c r="C968" t="s">
        <v>17215</v>
      </c>
    </row>
    <row r="969" spans="1:3" x14ac:dyDescent="0.35">
      <c r="A969">
        <v>19159</v>
      </c>
      <c r="B969" t="s">
        <v>17277</v>
      </c>
      <c r="C969" t="s">
        <v>17215</v>
      </c>
    </row>
    <row r="970" spans="1:3" x14ac:dyDescent="0.35">
      <c r="A970">
        <v>19161</v>
      </c>
      <c r="B970" t="s">
        <v>17277</v>
      </c>
      <c r="C970" t="s">
        <v>17215</v>
      </c>
    </row>
    <row r="971" spans="1:3" x14ac:dyDescent="0.35">
      <c r="A971">
        <v>19163</v>
      </c>
      <c r="B971" t="s">
        <v>17277</v>
      </c>
      <c r="C971" t="s">
        <v>17215</v>
      </c>
    </row>
    <row r="972" spans="1:3" x14ac:dyDescent="0.35">
      <c r="A972">
        <v>19165</v>
      </c>
      <c r="B972" t="s">
        <v>17277</v>
      </c>
      <c r="C972" t="s">
        <v>17215</v>
      </c>
    </row>
    <row r="973" spans="1:3" x14ac:dyDescent="0.35">
      <c r="A973">
        <v>19167</v>
      </c>
      <c r="B973" t="s">
        <v>17277</v>
      </c>
      <c r="C973" t="s">
        <v>17215</v>
      </c>
    </row>
    <row r="974" spans="1:3" x14ac:dyDescent="0.35">
      <c r="A974">
        <v>19169</v>
      </c>
      <c r="B974" t="s">
        <v>17277</v>
      </c>
      <c r="C974" t="s">
        <v>17215</v>
      </c>
    </row>
    <row r="975" spans="1:3" x14ac:dyDescent="0.35">
      <c r="A975">
        <v>19171</v>
      </c>
      <c r="B975" t="s">
        <v>17277</v>
      </c>
      <c r="C975" t="s">
        <v>17215</v>
      </c>
    </row>
    <row r="976" spans="1:3" x14ac:dyDescent="0.35">
      <c r="A976">
        <v>19173</v>
      </c>
      <c r="B976" t="s">
        <v>17277</v>
      </c>
      <c r="C976" t="s">
        <v>17215</v>
      </c>
    </row>
    <row r="977" spans="1:3" x14ac:dyDescent="0.35">
      <c r="A977">
        <v>19175</v>
      </c>
      <c r="B977" t="s">
        <v>17277</v>
      </c>
      <c r="C977" t="s">
        <v>17215</v>
      </c>
    </row>
    <row r="978" spans="1:3" x14ac:dyDescent="0.35">
      <c r="A978">
        <v>19177</v>
      </c>
      <c r="B978" t="s">
        <v>17277</v>
      </c>
      <c r="C978" t="s">
        <v>17215</v>
      </c>
    </row>
    <row r="979" spans="1:3" x14ac:dyDescent="0.35">
      <c r="A979">
        <v>19179</v>
      </c>
      <c r="B979" t="s">
        <v>17277</v>
      </c>
      <c r="C979" t="s">
        <v>17215</v>
      </c>
    </row>
    <row r="980" spans="1:3" x14ac:dyDescent="0.35">
      <c r="A980">
        <v>19181</v>
      </c>
      <c r="B980" t="s">
        <v>17277</v>
      </c>
      <c r="C980" t="s">
        <v>17215</v>
      </c>
    </row>
    <row r="981" spans="1:3" x14ac:dyDescent="0.35">
      <c r="A981">
        <v>19183</v>
      </c>
      <c r="B981" t="s">
        <v>17277</v>
      </c>
      <c r="C981" t="s">
        <v>17215</v>
      </c>
    </row>
    <row r="982" spans="1:3" x14ac:dyDescent="0.35">
      <c r="A982">
        <v>19185</v>
      </c>
      <c r="B982" t="s">
        <v>17277</v>
      </c>
      <c r="C982" t="s">
        <v>17215</v>
      </c>
    </row>
    <row r="983" spans="1:3" x14ac:dyDescent="0.35">
      <c r="A983">
        <v>19187</v>
      </c>
      <c r="B983" t="s">
        <v>17277</v>
      </c>
      <c r="C983" t="s">
        <v>17215</v>
      </c>
    </row>
    <row r="984" spans="1:3" x14ac:dyDescent="0.35">
      <c r="A984">
        <v>19189</v>
      </c>
      <c r="B984" t="s">
        <v>17277</v>
      </c>
      <c r="C984" t="s">
        <v>17215</v>
      </c>
    </row>
    <row r="985" spans="1:3" x14ac:dyDescent="0.35">
      <c r="A985">
        <v>19191</v>
      </c>
      <c r="B985" t="s">
        <v>17277</v>
      </c>
      <c r="C985" t="s">
        <v>17215</v>
      </c>
    </row>
    <row r="986" spans="1:3" x14ac:dyDescent="0.35">
      <c r="A986">
        <v>19195</v>
      </c>
      <c r="B986" t="s">
        <v>17277</v>
      </c>
      <c r="C986" t="s">
        <v>17215</v>
      </c>
    </row>
    <row r="987" spans="1:3" x14ac:dyDescent="0.35">
      <c r="A987">
        <v>19197</v>
      </c>
      <c r="B987" t="s">
        <v>17277</v>
      </c>
      <c r="C987" t="s">
        <v>17215</v>
      </c>
    </row>
    <row r="988" spans="1:3" x14ac:dyDescent="0.35">
      <c r="A988">
        <v>19362</v>
      </c>
      <c r="B988" t="s">
        <v>17278</v>
      </c>
      <c r="C988" t="s">
        <v>17172</v>
      </c>
    </row>
    <row r="989" spans="1:3" x14ac:dyDescent="0.35">
      <c r="A989">
        <v>19508</v>
      </c>
      <c r="B989" t="s">
        <v>17278</v>
      </c>
      <c r="C989" t="s">
        <v>17172</v>
      </c>
    </row>
    <row r="990" spans="1:3" x14ac:dyDescent="0.35">
      <c r="A990">
        <v>19153</v>
      </c>
      <c r="B990" t="s">
        <v>17278</v>
      </c>
      <c r="C990" t="s">
        <v>17172</v>
      </c>
    </row>
    <row r="991" spans="1:3" x14ac:dyDescent="0.35">
      <c r="A991">
        <v>16102</v>
      </c>
      <c r="B991" t="s">
        <v>17279</v>
      </c>
      <c r="C991" t="s">
        <v>17215</v>
      </c>
    </row>
    <row r="992" spans="1:3" x14ac:dyDescent="0.35">
      <c r="A992">
        <v>16684</v>
      </c>
      <c r="B992" t="s">
        <v>17279</v>
      </c>
      <c r="C992" t="s">
        <v>17215</v>
      </c>
    </row>
    <row r="993" spans="1:3" x14ac:dyDescent="0.35">
      <c r="A993">
        <v>16001</v>
      </c>
      <c r="B993" t="s">
        <v>17279</v>
      </c>
      <c r="C993" t="s">
        <v>17215</v>
      </c>
    </row>
    <row r="994" spans="1:3" x14ac:dyDescent="0.35">
      <c r="A994">
        <v>16138</v>
      </c>
      <c r="B994" t="s">
        <v>17280</v>
      </c>
      <c r="C994" t="s">
        <v>17215</v>
      </c>
    </row>
    <row r="995" spans="1:3" x14ac:dyDescent="0.35">
      <c r="A995">
        <v>16198</v>
      </c>
      <c r="B995" t="s">
        <v>17280</v>
      </c>
      <c r="C995" t="s">
        <v>17215</v>
      </c>
    </row>
    <row r="996" spans="1:3" x14ac:dyDescent="0.35">
      <c r="A996">
        <v>16510</v>
      </c>
      <c r="B996" t="s">
        <v>17280</v>
      </c>
      <c r="C996" t="s">
        <v>17215</v>
      </c>
    </row>
    <row r="997" spans="1:3" x14ac:dyDescent="0.35">
      <c r="A997">
        <v>16618</v>
      </c>
      <c r="B997" t="s">
        <v>17280</v>
      </c>
      <c r="C997" t="s">
        <v>17215</v>
      </c>
    </row>
    <row r="998" spans="1:3" x14ac:dyDescent="0.35">
      <c r="A998">
        <v>16762</v>
      </c>
      <c r="B998" t="s">
        <v>17280</v>
      </c>
      <c r="C998" t="s">
        <v>17215</v>
      </c>
    </row>
    <row r="999" spans="1:3" x14ac:dyDescent="0.35">
      <c r="A999">
        <v>16906</v>
      </c>
      <c r="B999" t="s">
        <v>17280</v>
      </c>
      <c r="C999" t="s">
        <v>17215</v>
      </c>
    </row>
    <row r="1000" spans="1:3" x14ac:dyDescent="0.35">
      <c r="A1000">
        <v>16128</v>
      </c>
      <c r="B1000" t="s">
        <v>17280</v>
      </c>
      <c r="C1000" t="s">
        <v>17215</v>
      </c>
    </row>
    <row r="1001" spans="1:3" x14ac:dyDescent="0.35">
      <c r="A1001">
        <v>16003</v>
      </c>
      <c r="B1001" t="s">
        <v>17280</v>
      </c>
      <c r="C1001" t="s">
        <v>17215</v>
      </c>
    </row>
    <row r="1002" spans="1:3" x14ac:dyDescent="0.35">
      <c r="A1002">
        <v>16005</v>
      </c>
      <c r="B1002" t="s">
        <v>17280</v>
      </c>
      <c r="C1002" t="s">
        <v>17215</v>
      </c>
    </row>
    <row r="1003" spans="1:3" x14ac:dyDescent="0.35">
      <c r="A1003">
        <v>16007</v>
      </c>
      <c r="B1003" t="s">
        <v>17280</v>
      </c>
      <c r="C1003" t="s">
        <v>17215</v>
      </c>
    </row>
    <row r="1004" spans="1:3" x14ac:dyDescent="0.35">
      <c r="A1004">
        <v>16009</v>
      </c>
      <c r="B1004" t="s">
        <v>17280</v>
      </c>
      <c r="C1004" t="s">
        <v>17215</v>
      </c>
    </row>
    <row r="1005" spans="1:3" x14ac:dyDescent="0.35">
      <c r="A1005">
        <v>16011</v>
      </c>
      <c r="B1005" t="s">
        <v>17280</v>
      </c>
      <c r="C1005" t="s">
        <v>17215</v>
      </c>
    </row>
    <row r="1006" spans="1:3" x14ac:dyDescent="0.35">
      <c r="A1006">
        <v>16013</v>
      </c>
      <c r="B1006" t="s">
        <v>17280</v>
      </c>
      <c r="C1006" t="s">
        <v>17215</v>
      </c>
    </row>
    <row r="1007" spans="1:3" x14ac:dyDescent="0.35">
      <c r="A1007">
        <v>16015</v>
      </c>
      <c r="B1007" t="s">
        <v>17280</v>
      </c>
      <c r="C1007" t="s">
        <v>17215</v>
      </c>
    </row>
    <row r="1008" spans="1:3" x14ac:dyDescent="0.35">
      <c r="A1008">
        <v>16017</v>
      </c>
      <c r="B1008" t="s">
        <v>17280</v>
      </c>
      <c r="C1008" t="s">
        <v>17215</v>
      </c>
    </row>
    <row r="1009" spans="1:3" x14ac:dyDescent="0.35">
      <c r="A1009">
        <v>16019</v>
      </c>
      <c r="B1009" t="s">
        <v>17280</v>
      </c>
      <c r="C1009" t="s">
        <v>17215</v>
      </c>
    </row>
    <row r="1010" spans="1:3" x14ac:dyDescent="0.35">
      <c r="A1010">
        <v>16021</v>
      </c>
      <c r="B1010" t="s">
        <v>17280</v>
      </c>
      <c r="C1010" t="s">
        <v>17215</v>
      </c>
    </row>
    <row r="1011" spans="1:3" x14ac:dyDescent="0.35">
      <c r="A1011">
        <v>16023</v>
      </c>
      <c r="B1011" t="s">
        <v>17280</v>
      </c>
      <c r="C1011" t="s">
        <v>17215</v>
      </c>
    </row>
    <row r="1012" spans="1:3" x14ac:dyDescent="0.35">
      <c r="A1012">
        <v>16025</v>
      </c>
      <c r="B1012" t="s">
        <v>17280</v>
      </c>
      <c r="C1012" t="s">
        <v>17215</v>
      </c>
    </row>
    <row r="1013" spans="1:3" x14ac:dyDescent="0.35">
      <c r="A1013">
        <v>16027</v>
      </c>
      <c r="B1013" t="s">
        <v>17280</v>
      </c>
      <c r="C1013" t="s">
        <v>17215</v>
      </c>
    </row>
    <row r="1014" spans="1:3" x14ac:dyDescent="0.35">
      <c r="A1014">
        <v>16029</v>
      </c>
      <c r="B1014" t="s">
        <v>17280</v>
      </c>
      <c r="C1014" t="s">
        <v>17215</v>
      </c>
    </row>
    <row r="1015" spans="1:3" x14ac:dyDescent="0.35">
      <c r="A1015">
        <v>16031</v>
      </c>
      <c r="B1015" t="s">
        <v>17280</v>
      </c>
      <c r="C1015" t="s">
        <v>17215</v>
      </c>
    </row>
    <row r="1016" spans="1:3" x14ac:dyDescent="0.35">
      <c r="A1016">
        <v>16033</v>
      </c>
      <c r="B1016" t="s">
        <v>17280</v>
      </c>
      <c r="C1016" t="s">
        <v>17215</v>
      </c>
    </row>
    <row r="1017" spans="1:3" x14ac:dyDescent="0.35">
      <c r="A1017">
        <v>16035</v>
      </c>
      <c r="B1017" t="s">
        <v>17280</v>
      </c>
      <c r="C1017" t="s">
        <v>17215</v>
      </c>
    </row>
    <row r="1018" spans="1:3" x14ac:dyDescent="0.35">
      <c r="A1018">
        <v>16037</v>
      </c>
      <c r="B1018" t="s">
        <v>17280</v>
      </c>
      <c r="C1018" t="s">
        <v>17215</v>
      </c>
    </row>
    <row r="1019" spans="1:3" x14ac:dyDescent="0.35">
      <c r="A1019">
        <v>16039</v>
      </c>
      <c r="B1019" t="s">
        <v>17280</v>
      </c>
      <c r="C1019" t="s">
        <v>17215</v>
      </c>
    </row>
    <row r="1020" spans="1:3" x14ac:dyDescent="0.35">
      <c r="A1020">
        <v>16041</v>
      </c>
      <c r="B1020" t="s">
        <v>17280</v>
      </c>
      <c r="C1020" t="s">
        <v>17215</v>
      </c>
    </row>
    <row r="1021" spans="1:3" x14ac:dyDescent="0.35">
      <c r="A1021">
        <v>16043</v>
      </c>
      <c r="B1021" t="s">
        <v>17280</v>
      </c>
      <c r="C1021" t="s">
        <v>17215</v>
      </c>
    </row>
    <row r="1022" spans="1:3" x14ac:dyDescent="0.35">
      <c r="A1022">
        <v>16045</v>
      </c>
      <c r="B1022" t="s">
        <v>17280</v>
      </c>
      <c r="C1022" t="s">
        <v>17215</v>
      </c>
    </row>
    <row r="1023" spans="1:3" x14ac:dyDescent="0.35">
      <c r="A1023">
        <v>16047</v>
      </c>
      <c r="B1023" t="s">
        <v>17280</v>
      </c>
      <c r="C1023" t="s">
        <v>17215</v>
      </c>
    </row>
    <row r="1024" spans="1:3" x14ac:dyDescent="0.35">
      <c r="A1024">
        <v>16049</v>
      </c>
      <c r="B1024" t="s">
        <v>17280</v>
      </c>
      <c r="C1024" t="s">
        <v>17215</v>
      </c>
    </row>
    <row r="1025" spans="1:3" x14ac:dyDescent="0.35">
      <c r="A1025">
        <v>16051</v>
      </c>
      <c r="B1025" t="s">
        <v>17280</v>
      </c>
      <c r="C1025" t="s">
        <v>17215</v>
      </c>
    </row>
    <row r="1026" spans="1:3" x14ac:dyDescent="0.35">
      <c r="A1026">
        <v>16053</v>
      </c>
      <c r="B1026" t="s">
        <v>17280</v>
      </c>
      <c r="C1026" t="s">
        <v>17215</v>
      </c>
    </row>
    <row r="1027" spans="1:3" x14ac:dyDescent="0.35">
      <c r="A1027">
        <v>16055</v>
      </c>
      <c r="B1027" t="s">
        <v>17280</v>
      </c>
      <c r="C1027" t="s">
        <v>17215</v>
      </c>
    </row>
    <row r="1028" spans="1:3" x14ac:dyDescent="0.35">
      <c r="A1028">
        <v>16057</v>
      </c>
      <c r="B1028" t="s">
        <v>17280</v>
      </c>
      <c r="C1028" t="s">
        <v>17215</v>
      </c>
    </row>
    <row r="1029" spans="1:3" x14ac:dyDescent="0.35">
      <c r="A1029">
        <v>16059</v>
      </c>
      <c r="B1029" t="s">
        <v>17280</v>
      </c>
      <c r="C1029" t="s">
        <v>17215</v>
      </c>
    </row>
    <row r="1030" spans="1:3" x14ac:dyDescent="0.35">
      <c r="A1030">
        <v>16061</v>
      </c>
      <c r="B1030" t="s">
        <v>17280</v>
      </c>
      <c r="C1030" t="s">
        <v>17215</v>
      </c>
    </row>
    <row r="1031" spans="1:3" x14ac:dyDescent="0.35">
      <c r="A1031">
        <v>16063</v>
      </c>
      <c r="B1031" t="s">
        <v>17280</v>
      </c>
      <c r="C1031" t="s">
        <v>17215</v>
      </c>
    </row>
    <row r="1032" spans="1:3" x14ac:dyDescent="0.35">
      <c r="A1032">
        <v>16065</v>
      </c>
      <c r="B1032" t="s">
        <v>17280</v>
      </c>
      <c r="C1032" t="s">
        <v>17215</v>
      </c>
    </row>
    <row r="1033" spans="1:3" x14ac:dyDescent="0.35">
      <c r="A1033">
        <v>16067</v>
      </c>
      <c r="B1033" t="s">
        <v>17280</v>
      </c>
      <c r="C1033" t="s">
        <v>17215</v>
      </c>
    </row>
    <row r="1034" spans="1:3" x14ac:dyDescent="0.35">
      <c r="A1034">
        <v>16069</v>
      </c>
      <c r="B1034" t="s">
        <v>17280</v>
      </c>
      <c r="C1034" t="s">
        <v>17215</v>
      </c>
    </row>
    <row r="1035" spans="1:3" x14ac:dyDescent="0.35">
      <c r="A1035">
        <v>16071</v>
      </c>
      <c r="B1035" t="s">
        <v>17280</v>
      </c>
      <c r="C1035" t="s">
        <v>17215</v>
      </c>
    </row>
    <row r="1036" spans="1:3" x14ac:dyDescent="0.35">
      <c r="A1036">
        <v>16073</v>
      </c>
      <c r="B1036" t="s">
        <v>17280</v>
      </c>
      <c r="C1036" t="s">
        <v>17215</v>
      </c>
    </row>
    <row r="1037" spans="1:3" x14ac:dyDescent="0.35">
      <c r="A1037">
        <v>16075</v>
      </c>
      <c r="B1037" t="s">
        <v>17280</v>
      </c>
      <c r="C1037" t="s">
        <v>17215</v>
      </c>
    </row>
    <row r="1038" spans="1:3" x14ac:dyDescent="0.35">
      <c r="A1038">
        <v>16077</v>
      </c>
      <c r="B1038" t="s">
        <v>17280</v>
      </c>
      <c r="C1038" t="s">
        <v>17215</v>
      </c>
    </row>
    <row r="1039" spans="1:3" x14ac:dyDescent="0.35">
      <c r="A1039">
        <v>16079</v>
      </c>
      <c r="B1039" t="s">
        <v>17280</v>
      </c>
      <c r="C1039" t="s">
        <v>17215</v>
      </c>
    </row>
    <row r="1040" spans="1:3" x14ac:dyDescent="0.35">
      <c r="A1040">
        <v>16081</v>
      </c>
      <c r="B1040" t="s">
        <v>17280</v>
      </c>
      <c r="C1040" t="s">
        <v>17215</v>
      </c>
    </row>
    <row r="1041" spans="1:3" x14ac:dyDescent="0.35">
      <c r="A1041">
        <v>16083</v>
      </c>
      <c r="B1041" t="s">
        <v>17280</v>
      </c>
      <c r="C1041" t="s">
        <v>17215</v>
      </c>
    </row>
    <row r="1042" spans="1:3" x14ac:dyDescent="0.35">
      <c r="A1042">
        <v>16085</v>
      </c>
      <c r="B1042" t="s">
        <v>17280</v>
      </c>
      <c r="C1042" t="s">
        <v>17215</v>
      </c>
    </row>
    <row r="1043" spans="1:3" x14ac:dyDescent="0.35">
      <c r="A1043">
        <v>16087</v>
      </c>
      <c r="B1043" t="s">
        <v>17280</v>
      </c>
      <c r="C1043" t="s">
        <v>17215</v>
      </c>
    </row>
    <row r="1044" spans="1:3" x14ac:dyDescent="0.35">
      <c r="A1044">
        <v>17111</v>
      </c>
      <c r="B1044" t="s">
        <v>17281</v>
      </c>
    </row>
    <row r="1045" spans="1:3" x14ac:dyDescent="0.35">
      <c r="A1045">
        <v>17746</v>
      </c>
      <c r="B1045" t="s">
        <v>17282</v>
      </c>
    </row>
    <row r="1046" spans="1:3" x14ac:dyDescent="0.35">
      <c r="A1046">
        <v>17000</v>
      </c>
      <c r="B1046" t="s">
        <v>17282</v>
      </c>
    </row>
    <row r="1047" spans="1:3" x14ac:dyDescent="0.35">
      <c r="A1047">
        <v>17007</v>
      </c>
      <c r="B1047" t="s">
        <v>17282</v>
      </c>
    </row>
    <row r="1048" spans="1:3" x14ac:dyDescent="0.35">
      <c r="A1048">
        <v>17037</v>
      </c>
      <c r="B1048" t="s">
        <v>17282</v>
      </c>
    </row>
    <row r="1049" spans="1:3" x14ac:dyDescent="0.35">
      <c r="A1049">
        <v>17201</v>
      </c>
      <c r="B1049" t="s">
        <v>17282</v>
      </c>
    </row>
    <row r="1050" spans="1:3" x14ac:dyDescent="0.35">
      <c r="A1050">
        <v>17052</v>
      </c>
      <c r="B1050" t="s">
        <v>17283</v>
      </c>
    </row>
    <row r="1051" spans="1:3" x14ac:dyDescent="0.35">
      <c r="A1051">
        <v>17404</v>
      </c>
      <c r="B1051" t="s">
        <v>17283</v>
      </c>
    </row>
    <row r="1052" spans="1:3" x14ac:dyDescent="0.35">
      <c r="A1052">
        <v>17097</v>
      </c>
      <c r="B1052" t="s">
        <v>17283</v>
      </c>
    </row>
    <row r="1053" spans="1:3" x14ac:dyDescent="0.35">
      <c r="A1053">
        <v>17218</v>
      </c>
      <c r="B1053" t="s">
        <v>17284</v>
      </c>
    </row>
    <row r="1054" spans="1:3" x14ac:dyDescent="0.35">
      <c r="A1054">
        <v>17808</v>
      </c>
      <c r="B1054" t="s">
        <v>17284</v>
      </c>
    </row>
    <row r="1055" spans="1:3" x14ac:dyDescent="0.35">
      <c r="A1055">
        <v>17122</v>
      </c>
      <c r="B1055" t="s">
        <v>17284</v>
      </c>
    </row>
    <row r="1056" spans="1:3" x14ac:dyDescent="0.35">
      <c r="A1056">
        <v>17019</v>
      </c>
      <c r="B1056" t="s">
        <v>17284</v>
      </c>
    </row>
    <row r="1057" spans="1:2" x14ac:dyDescent="0.35">
      <c r="A1057">
        <v>17126</v>
      </c>
      <c r="B1057" t="s">
        <v>17285</v>
      </c>
    </row>
    <row r="1058" spans="1:2" x14ac:dyDescent="0.35">
      <c r="A1058">
        <v>17814</v>
      </c>
      <c r="B1058" t="s">
        <v>17285</v>
      </c>
    </row>
    <row r="1059" spans="1:2" x14ac:dyDescent="0.35">
      <c r="A1059">
        <v>17119</v>
      </c>
      <c r="B1059" t="s">
        <v>17285</v>
      </c>
    </row>
    <row r="1060" spans="1:2" x14ac:dyDescent="0.35">
      <c r="A1060">
        <v>17690</v>
      </c>
      <c r="B1060" t="s">
        <v>17286</v>
      </c>
    </row>
    <row r="1061" spans="1:2" x14ac:dyDescent="0.35">
      <c r="A1061">
        <v>17480</v>
      </c>
      <c r="B1061" t="s">
        <v>17286</v>
      </c>
    </row>
    <row r="1062" spans="1:2" x14ac:dyDescent="0.35">
      <c r="A1062">
        <v>17063</v>
      </c>
      <c r="B1062" t="s">
        <v>17286</v>
      </c>
    </row>
    <row r="1063" spans="1:2" x14ac:dyDescent="0.35">
      <c r="A1063">
        <v>17093</v>
      </c>
      <c r="B1063" t="s">
        <v>17286</v>
      </c>
    </row>
    <row r="1064" spans="1:2" x14ac:dyDescent="0.35">
      <c r="A1064">
        <v>17197</v>
      </c>
      <c r="B1064" t="s">
        <v>17286</v>
      </c>
    </row>
    <row r="1065" spans="1:2" x14ac:dyDescent="0.35">
      <c r="A1065">
        <v>17520</v>
      </c>
      <c r="B1065" t="s">
        <v>17287</v>
      </c>
    </row>
    <row r="1066" spans="1:2" x14ac:dyDescent="0.35">
      <c r="A1066">
        <v>17526</v>
      </c>
      <c r="B1066" t="s">
        <v>17287</v>
      </c>
    </row>
    <row r="1067" spans="1:2" x14ac:dyDescent="0.35">
      <c r="A1067">
        <v>17057</v>
      </c>
      <c r="B1067" t="s">
        <v>17287</v>
      </c>
    </row>
    <row r="1068" spans="1:2" x14ac:dyDescent="0.35">
      <c r="A1068">
        <v>17143</v>
      </c>
      <c r="B1068" t="s">
        <v>17287</v>
      </c>
    </row>
    <row r="1069" spans="1:2" x14ac:dyDescent="0.35">
      <c r="A1069">
        <v>17179</v>
      </c>
      <c r="B1069" t="s">
        <v>17287</v>
      </c>
    </row>
    <row r="1070" spans="1:2" x14ac:dyDescent="0.35">
      <c r="A1070">
        <v>17203</v>
      </c>
      <c r="B1070" t="s">
        <v>17287</v>
      </c>
    </row>
    <row r="1071" spans="1:2" x14ac:dyDescent="0.35">
      <c r="A1071">
        <v>17522</v>
      </c>
      <c r="B1071" t="s">
        <v>17288</v>
      </c>
    </row>
    <row r="1072" spans="1:2" x14ac:dyDescent="0.35">
      <c r="A1072">
        <v>17022</v>
      </c>
      <c r="B1072" t="s">
        <v>17288</v>
      </c>
    </row>
    <row r="1073" spans="1:3" x14ac:dyDescent="0.35">
      <c r="A1073">
        <v>17163</v>
      </c>
      <c r="B1073" t="s">
        <v>17288</v>
      </c>
    </row>
    <row r="1074" spans="1:3" x14ac:dyDescent="0.35">
      <c r="A1074">
        <v>17296</v>
      </c>
      <c r="B1074" t="s">
        <v>17289</v>
      </c>
      <c r="C1074" t="s">
        <v>17215</v>
      </c>
    </row>
    <row r="1075" spans="1:3" x14ac:dyDescent="0.35">
      <c r="A1075">
        <v>17222</v>
      </c>
      <c r="B1075" t="s">
        <v>17290</v>
      </c>
      <c r="C1075" t="s">
        <v>17172</v>
      </c>
    </row>
    <row r="1076" spans="1:3" x14ac:dyDescent="0.35">
      <c r="A1076">
        <v>17606</v>
      </c>
      <c r="B1076" t="s">
        <v>17290</v>
      </c>
      <c r="C1076" t="s">
        <v>17172</v>
      </c>
    </row>
    <row r="1077" spans="1:3" x14ac:dyDescent="0.35">
      <c r="A1077">
        <v>17302</v>
      </c>
      <c r="B1077" t="s">
        <v>17290</v>
      </c>
      <c r="C1077" t="s">
        <v>17172</v>
      </c>
    </row>
    <row r="1078" spans="1:3" x14ac:dyDescent="0.35">
      <c r="A1078">
        <v>17332</v>
      </c>
      <c r="B1078" t="s">
        <v>17290</v>
      </c>
      <c r="C1078" t="s">
        <v>17172</v>
      </c>
    </row>
    <row r="1079" spans="1:3" x14ac:dyDescent="0.35">
      <c r="A1079">
        <v>17776</v>
      </c>
      <c r="B1079" t="s">
        <v>17290</v>
      </c>
      <c r="C1079" t="s">
        <v>17172</v>
      </c>
    </row>
    <row r="1080" spans="1:3" x14ac:dyDescent="0.35">
      <c r="A1080">
        <v>17238</v>
      </c>
      <c r="B1080" t="s">
        <v>17290</v>
      </c>
      <c r="C1080" t="s">
        <v>17172</v>
      </c>
    </row>
    <row r="1081" spans="1:3" x14ac:dyDescent="0.35">
      <c r="A1081">
        <v>17228</v>
      </c>
      <c r="B1081" t="s">
        <v>17290</v>
      </c>
      <c r="C1081" t="s">
        <v>17172</v>
      </c>
    </row>
    <row r="1082" spans="1:3" x14ac:dyDescent="0.35">
      <c r="A1082">
        <v>17734</v>
      </c>
      <c r="B1082" t="s">
        <v>17290</v>
      </c>
      <c r="C1082" t="s">
        <v>17172</v>
      </c>
    </row>
    <row r="1083" spans="1:3" x14ac:dyDescent="0.35">
      <c r="A1083">
        <v>17148</v>
      </c>
      <c r="B1083" t="s">
        <v>17290</v>
      </c>
      <c r="C1083" t="s">
        <v>17172</v>
      </c>
    </row>
    <row r="1084" spans="1:3" x14ac:dyDescent="0.35">
      <c r="A1084">
        <v>17154</v>
      </c>
      <c r="B1084" t="s">
        <v>17290</v>
      </c>
      <c r="C1084" t="s">
        <v>17172</v>
      </c>
    </row>
    <row r="1085" spans="1:3" x14ac:dyDescent="0.35">
      <c r="A1085">
        <v>17364</v>
      </c>
      <c r="B1085" t="s">
        <v>17290</v>
      </c>
      <c r="C1085" t="s">
        <v>17172</v>
      </c>
    </row>
    <row r="1086" spans="1:3" x14ac:dyDescent="0.35">
      <c r="A1086">
        <v>17300</v>
      </c>
      <c r="B1086" t="s">
        <v>17290</v>
      </c>
      <c r="C1086" t="s">
        <v>17172</v>
      </c>
    </row>
    <row r="1087" spans="1:3" x14ac:dyDescent="0.35">
      <c r="A1087">
        <v>17498</v>
      </c>
      <c r="B1087" t="s">
        <v>17290</v>
      </c>
      <c r="C1087" t="s">
        <v>17172</v>
      </c>
    </row>
    <row r="1088" spans="1:3" x14ac:dyDescent="0.35">
      <c r="A1088">
        <v>17031</v>
      </c>
      <c r="B1088" t="s">
        <v>17290</v>
      </c>
      <c r="C1088" t="s">
        <v>17172</v>
      </c>
    </row>
    <row r="1089" spans="1:2" x14ac:dyDescent="0.35">
      <c r="A1089">
        <v>17660</v>
      </c>
      <c r="B1089" t="s">
        <v>17291</v>
      </c>
    </row>
    <row r="1090" spans="1:2" x14ac:dyDescent="0.35">
      <c r="A1090">
        <v>17692</v>
      </c>
      <c r="B1090" t="s">
        <v>17291</v>
      </c>
    </row>
    <row r="1091" spans="1:2" x14ac:dyDescent="0.35">
      <c r="A1091">
        <v>17540</v>
      </c>
      <c r="B1091" t="s">
        <v>17291</v>
      </c>
    </row>
    <row r="1092" spans="1:2" x14ac:dyDescent="0.35">
      <c r="A1092">
        <v>17010</v>
      </c>
      <c r="B1092" t="s">
        <v>17291</v>
      </c>
    </row>
    <row r="1093" spans="1:2" x14ac:dyDescent="0.35">
      <c r="A1093">
        <v>17039</v>
      </c>
      <c r="B1093" t="s">
        <v>17291</v>
      </c>
    </row>
    <row r="1094" spans="1:2" x14ac:dyDescent="0.35">
      <c r="A1094">
        <v>17053</v>
      </c>
      <c r="B1094" t="s">
        <v>17291</v>
      </c>
    </row>
    <row r="1095" spans="1:2" x14ac:dyDescent="0.35">
      <c r="A1095">
        <v>17075</v>
      </c>
      <c r="B1095" t="s">
        <v>17291</v>
      </c>
    </row>
    <row r="1096" spans="1:2" x14ac:dyDescent="0.35">
      <c r="A1096">
        <v>17091</v>
      </c>
      <c r="B1096" t="s">
        <v>17291</v>
      </c>
    </row>
    <row r="1097" spans="1:2" x14ac:dyDescent="0.35">
      <c r="A1097">
        <v>17105</v>
      </c>
      <c r="B1097" t="s">
        <v>17291</v>
      </c>
    </row>
    <row r="1098" spans="1:2" x14ac:dyDescent="0.35">
      <c r="A1098">
        <v>17107</v>
      </c>
      <c r="B1098" t="s">
        <v>17291</v>
      </c>
    </row>
    <row r="1099" spans="1:2" x14ac:dyDescent="0.35">
      <c r="A1099">
        <v>17113</v>
      </c>
      <c r="B1099" t="s">
        <v>17291</v>
      </c>
    </row>
    <row r="1100" spans="1:2" x14ac:dyDescent="0.35">
      <c r="A1100">
        <v>17125</v>
      </c>
      <c r="B1100" t="s">
        <v>17291</v>
      </c>
    </row>
    <row r="1101" spans="1:2" x14ac:dyDescent="0.35">
      <c r="A1101">
        <v>17129</v>
      </c>
      <c r="B1101" t="s">
        <v>17291</v>
      </c>
    </row>
    <row r="1102" spans="1:2" x14ac:dyDescent="0.35">
      <c r="A1102">
        <v>17147</v>
      </c>
      <c r="B1102" t="s">
        <v>17291</v>
      </c>
    </row>
    <row r="1103" spans="1:2" x14ac:dyDescent="0.35">
      <c r="A1103">
        <v>17183</v>
      </c>
      <c r="B1103" t="s">
        <v>17291</v>
      </c>
    </row>
    <row r="1104" spans="1:2" x14ac:dyDescent="0.35">
      <c r="A1104">
        <v>17648</v>
      </c>
      <c r="B1104" t="s">
        <v>17292</v>
      </c>
    </row>
    <row r="1105" spans="1:2" x14ac:dyDescent="0.35">
      <c r="A1105">
        <v>17167</v>
      </c>
      <c r="B1105" t="s">
        <v>17292</v>
      </c>
    </row>
    <row r="1106" spans="1:2" x14ac:dyDescent="0.35">
      <c r="A1106">
        <v>17878</v>
      </c>
      <c r="B1106" t="s">
        <v>17293</v>
      </c>
    </row>
    <row r="1107" spans="1:2" x14ac:dyDescent="0.35">
      <c r="A1107">
        <v>17806</v>
      </c>
      <c r="B1107" t="s">
        <v>17293</v>
      </c>
    </row>
    <row r="1108" spans="1:2" x14ac:dyDescent="0.35">
      <c r="A1108">
        <v>17548</v>
      </c>
      <c r="B1108" t="s">
        <v>17293</v>
      </c>
    </row>
    <row r="1109" spans="1:2" x14ac:dyDescent="0.35">
      <c r="A1109">
        <v>17043</v>
      </c>
      <c r="B1109" t="s">
        <v>17293</v>
      </c>
    </row>
    <row r="1110" spans="1:2" x14ac:dyDescent="0.35">
      <c r="A1110">
        <v>17013</v>
      </c>
      <c r="B1110" t="s">
        <v>17294</v>
      </c>
    </row>
    <row r="1111" spans="1:2" x14ac:dyDescent="0.35">
      <c r="A1111">
        <v>17021</v>
      </c>
      <c r="B1111" t="s">
        <v>17294</v>
      </c>
    </row>
    <row r="1112" spans="1:2" x14ac:dyDescent="0.35">
      <c r="A1112">
        <v>17023</v>
      </c>
      <c r="B1112" t="s">
        <v>17294</v>
      </c>
    </row>
    <row r="1113" spans="1:2" x14ac:dyDescent="0.35">
      <c r="A1113">
        <v>17025</v>
      </c>
      <c r="B1113" t="s">
        <v>17294</v>
      </c>
    </row>
    <row r="1114" spans="1:2" x14ac:dyDescent="0.35">
      <c r="A1114">
        <v>17029</v>
      </c>
      <c r="B1114" t="s">
        <v>17294</v>
      </c>
    </row>
    <row r="1115" spans="1:2" x14ac:dyDescent="0.35">
      <c r="A1115">
        <v>17033</v>
      </c>
      <c r="B1115" t="s">
        <v>17294</v>
      </c>
    </row>
    <row r="1116" spans="1:2" x14ac:dyDescent="0.35">
      <c r="A1116">
        <v>17035</v>
      </c>
      <c r="B1116" t="s">
        <v>17294</v>
      </c>
    </row>
    <row r="1117" spans="1:2" x14ac:dyDescent="0.35">
      <c r="A1117">
        <v>17041</v>
      </c>
      <c r="B1117" t="s">
        <v>17294</v>
      </c>
    </row>
    <row r="1118" spans="1:2" x14ac:dyDescent="0.35">
      <c r="A1118">
        <v>17045</v>
      </c>
      <c r="B1118" t="s">
        <v>17294</v>
      </c>
    </row>
    <row r="1119" spans="1:2" x14ac:dyDescent="0.35">
      <c r="A1119">
        <v>17049</v>
      </c>
      <c r="B1119" t="s">
        <v>17294</v>
      </c>
    </row>
    <row r="1120" spans="1:2" x14ac:dyDescent="0.35">
      <c r="A1120">
        <v>17051</v>
      </c>
      <c r="B1120" t="s">
        <v>17294</v>
      </c>
    </row>
    <row r="1121" spans="1:2" x14ac:dyDescent="0.35">
      <c r="A1121">
        <v>17061</v>
      </c>
      <c r="B1121" t="s">
        <v>17294</v>
      </c>
    </row>
    <row r="1122" spans="1:2" x14ac:dyDescent="0.35">
      <c r="A1122">
        <v>17079</v>
      </c>
      <c r="B1122" t="s">
        <v>17294</v>
      </c>
    </row>
    <row r="1123" spans="1:2" x14ac:dyDescent="0.35">
      <c r="A1123">
        <v>17083</v>
      </c>
      <c r="B1123" t="s">
        <v>17294</v>
      </c>
    </row>
    <row r="1124" spans="1:2" x14ac:dyDescent="0.35">
      <c r="A1124">
        <v>17117</v>
      </c>
      <c r="B1124" t="s">
        <v>17294</v>
      </c>
    </row>
    <row r="1125" spans="1:2" x14ac:dyDescent="0.35">
      <c r="A1125">
        <v>17135</v>
      </c>
      <c r="B1125" t="s">
        <v>17294</v>
      </c>
    </row>
    <row r="1126" spans="1:2" x14ac:dyDescent="0.35">
      <c r="A1126">
        <v>17139</v>
      </c>
      <c r="B1126" t="s">
        <v>17294</v>
      </c>
    </row>
    <row r="1127" spans="1:2" x14ac:dyDescent="0.35">
      <c r="A1127">
        <v>17173</v>
      </c>
      <c r="B1127" t="s">
        <v>17294</v>
      </c>
    </row>
    <row r="1128" spans="1:2" x14ac:dyDescent="0.35">
      <c r="A1128">
        <v>17716</v>
      </c>
      <c r="B1128" t="s">
        <v>17295</v>
      </c>
    </row>
    <row r="1129" spans="1:2" x14ac:dyDescent="0.35">
      <c r="A1129">
        <v>17115</v>
      </c>
      <c r="B1129" t="s">
        <v>17295</v>
      </c>
    </row>
    <row r="1130" spans="1:2" x14ac:dyDescent="0.35">
      <c r="A1130">
        <v>17342</v>
      </c>
      <c r="B1130" t="s">
        <v>17296</v>
      </c>
    </row>
    <row r="1131" spans="1:2" x14ac:dyDescent="0.35">
      <c r="A1131">
        <v>17094</v>
      </c>
      <c r="B1131" t="s">
        <v>17296</v>
      </c>
    </row>
    <row r="1132" spans="1:2" x14ac:dyDescent="0.35">
      <c r="A1132">
        <v>17089</v>
      </c>
      <c r="B1132" t="s">
        <v>17296</v>
      </c>
    </row>
    <row r="1133" spans="1:2" x14ac:dyDescent="0.35">
      <c r="A1133">
        <v>17596</v>
      </c>
      <c r="B1133" t="s">
        <v>17297</v>
      </c>
    </row>
    <row r="1134" spans="1:2" x14ac:dyDescent="0.35">
      <c r="A1134">
        <v>17006</v>
      </c>
      <c r="B1134" t="s">
        <v>17297</v>
      </c>
    </row>
    <row r="1135" spans="1:2" x14ac:dyDescent="0.35">
      <c r="A1135">
        <v>17011</v>
      </c>
      <c r="B1135" t="s">
        <v>17297</v>
      </c>
    </row>
    <row r="1136" spans="1:2" x14ac:dyDescent="0.35">
      <c r="A1136">
        <v>17015</v>
      </c>
      <c r="B1136" t="s">
        <v>17297</v>
      </c>
    </row>
    <row r="1137" spans="1:2" x14ac:dyDescent="0.35">
      <c r="A1137">
        <v>17073</v>
      </c>
      <c r="B1137" t="s">
        <v>17297</v>
      </c>
    </row>
    <row r="1138" spans="1:2" x14ac:dyDescent="0.35">
      <c r="A1138">
        <v>17085</v>
      </c>
      <c r="B1138" t="s">
        <v>17297</v>
      </c>
    </row>
    <row r="1139" spans="1:2" x14ac:dyDescent="0.35">
      <c r="A1139">
        <v>17095</v>
      </c>
      <c r="B1139" t="s">
        <v>17297</v>
      </c>
    </row>
    <row r="1140" spans="1:2" x14ac:dyDescent="0.35">
      <c r="A1140">
        <v>17099</v>
      </c>
      <c r="B1140" t="s">
        <v>17297</v>
      </c>
    </row>
    <row r="1141" spans="1:2" x14ac:dyDescent="0.35">
      <c r="A1141">
        <v>17103</v>
      </c>
      <c r="B1141" t="s">
        <v>17297</v>
      </c>
    </row>
    <row r="1142" spans="1:2" x14ac:dyDescent="0.35">
      <c r="A1142">
        <v>17123</v>
      </c>
      <c r="B1142" t="s">
        <v>17297</v>
      </c>
    </row>
    <row r="1143" spans="1:2" x14ac:dyDescent="0.35">
      <c r="A1143">
        <v>17131</v>
      </c>
      <c r="B1143" t="s">
        <v>17297</v>
      </c>
    </row>
    <row r="1144" spans="1:2" x14ac:dyDescent="0.35">
      <c r="A1144">
        <v>17141</v>
      </c>
      <c r="B1144" t="s">
        <v>17297</v>
      </c>
    </row>
    <row r="1145" spans="1:2" x14ac:dyDescent="0.35">
      <c r="A1145">
        <v>17155</v>
      </c>
      <c r="B1145" t="s">
        <v>17297</v>
      </c>
    </row>
    <row r="1146" spans="1:2" x14ac:dyDescent="0.35">
      <c r="A1146">
        <v>17161</v>
      </c>
      <c r="B1146" t="s">
        <v>17297</v>
      </c>
    </row>
    <row r="1147" spans="1:2" x14ac:dyDescent="0.35">
      <c r="A1147">
        <v>17175</v>
      </c>
      <c r="B1147" t="s">
        <v>17297</v>
      </c>
    </row>
    <row r="1148" spans="1:2" x14ac:dyDescent="0.35">
      <c r="A1148">
        <v>17177</v>
      </c>
      <c r="B1148" t="s">
        <v>17297</v>
      </c>
    </row>
    <row r="1149" spans="1:2" x14ac:dyDescent="0.35">
      <c r="A1149">
        <v>17195</v>
      </c>
      <c r="B1149" t="s">
        <v>17297</v>
      </c>
    </row>
    <row r="1150" spans="1:2" x14ac:dyDescent="0.35">
      <c r="A1150">
        <v>17001</v>
      </c>
      <c r="B1150" t="s">
        <v>17298</v>
      </c>
    </row>
    <row r="1151" spans="1:2" x14ac:dyDescent="0.35">
      <c r="A1151">
        <v>17009</v>
      </c>
      <c r="B1151" t="s">
        <v>17298</v>
      </c>
    </row>
    <row r="1152" spans="1:2" x14ac:dyDescent="0.35">
      <c r="A1152">
        <v>17017</v>
      </c>
      <c r="B1152" t="s">
        <v>17298</v>
      </c>
    </row>
    <row r="1153" spans="1:2" x14ac:dyDescent="0.35">
      <c r="A1153">
        <v>17067</v>
      </c>
      <c r="B1153" t="s">
        <v>17298</v>
      </c>
    </row>
    <row r="1154" spans="1:2" x14ac:dyDescent="0.35">
      <c r="A1154">
        <v>17071</v>
      </c>
      <c r="B1154" t="s">
        <v>17298</v>
      </c>
    </row>
    <row r="1155" spans="1:2" x14ac:dyDescent="0.35">
      <c r="A1155">
        <v>17109</v>
      </c>
      <c r="B1155" t="s">
        <v>17298</v>
      </c>
    </row>
    <row r="1156" spans="1:2" x14ac:dyDescent="0.35">
      <c r="A1156">
        <v>17137</v>
      </c>
      <c r="B1156" t="s">
        <v>17298</v>
      </c>
    </row>
    <row r="1157" spans="1:2" x14ac:dyDescent="0.35">
      <c r="A1157">
        <v>17149</v>
      </c>
      <c r="B1157" t="s">
        <v>17298</v>
      </c>
    </row>
    <row r="1158" spans="1:2" x14ac:dyDescent="0.35">
      <c r="A1158">
        <v>17169</v>
      </c>
      <c r="B1158" t="s">
        <v>17298</v>
      </c>
    </row>
    <row r="1159" spans="1:2" x14ac:dyDescent="0.35">
      <c r="A1159">
        <v>17171</v>
      </c>
      <c r="B1159" t="s">
        <v>17298</v>
      </c>
    </row>
    <row r="1160" spans="1:2" x14ac:dyDescent="0.35">
      <c r="A1160">
        <v>17187</v>
      </c>
      <c r="B1160" t="s">
        <v>17298</v>
      </c>
    </row>
    <row r="1161" spans="1:2" x14ac:dyDescent="0.35">
      <c r="A1161">
        <v>17003</v>
      </c>
      <c r="B1161" t="s">
        <v>17299</v>
      </c>
    </row>
    <row r="1162" spans="1:2" x14ac:dyDescent="0.35">
      <c r="A1162">
        <v>17005</v>
      </c>
      <c r="B1162" t="s">
        <v>17299</v>
      </c>
    </row>
    <row r="1163" spans="1:2" x14ac:dyDescent="0.35">
      <c r="A1163">
        <v>17027</v>
      </c>
      <c r="B1163" t="s">
        <v>17299</v>
      </c>
    </row>
    <row r="1164" spans="1:2" x14ac:dyDescent="0.35">
      <c r="A1164">
        <v>17047</v>
      </c>
      <c r="B1164" t="s">
        <v>17299</v>
      </c>
    </row>
    <row r="1165" spans="1:2" x14ac:dyDescent="0.35">
      <c r="A1165">
        <v>17055</v>
      </c>
      <c r="B1165" t="s">
        <v>17299</v>
      </c>
    </row>
    <row r="1166" spans="1:2" x14ac:dyDescent="0.35">
      <c r="A1166">
        <v>17059</v>
      </c>
      <c r="B1166" t="s">
        <v>17299</v>
      </c>
    </row>
    <row r="1167" spans="1:2" x14ac:dyDescent="0.35">
      <c r="A1167">
        <v>17065</v>
      </c>
      <c r="B1167" t="s">
        <v>17299</v>
      </c>
    </row>
    <row r="1168" spans="1:2" x14ac:dyDescent="0.35">
      <c r="A1168">
        <v>17069</v>
      </c>
      <c r="B1168" t="s">
        <v>17299</v>
      </c>
    </row>
    <row r="1169" spans="1:2" x14ac:dyDescent="0.35">
      <c r="A1169">
        <v>17077</v>
      </c>
      <c r="B1169" t="s">
        <v>17299</v>
      </c>
    </row>
    <row r="1170" spans="1:2" x14ac:dyDescent="0.35">
      <c r="A1170">
        <v>17081</v>
      </c>
      <c r="B1170" t="s">
        <v>17299</v>
      </c>
    </row>
    <row r="1171" spans="1:2" x14ac:dyDescent="0.35">
      <c r="A1171">
        <v>17087</v>
      </c>
      <c r="B1171" t="s">
        <v>17299</v>
      </c>
    </row>
    <row r="1172" spans="1:2" x14ac:dyDescent="0.35">
      <c r="A1172">
        <v>17101</v>
      </c>
      <c r="B1172" t="s">
        <v>17299</v>
      </c>
    </row>
    <row r="1173" spans="1:2" x14ac:dyDescent="0.35">
      <c r="A1173">
        <v>17121</v>
      </c>
      <c r="B1173" t="s">
        <v>17299</v>
      </c>
    </row>
    <row r="1174" spans="1:2" x14ac:dyDescent="0.35">
      <c r="A1174">
        <v>17127</v>
      </c>
      <c r="B1174" t="s">
        <v>17299</v>
      </c>
    </row>
    <row r="1175" spans="1:2" x14ac:dyDescent="0.35">
      <c r="A1175">
        <v>17133</v>
      </c>
      <c r="B1175" t="s">
        <v>17299</v>
      </c>
    </row>
    <row r="1176" spans="1:2" x14ac:dyDescent="0.35">
      <c r="A1176">
        <v>17145</v>
      </c>
      <c r="B1176" t="s">
        <v>17299</v>
      </c>
    </row>
    <row r="1177" spans="1:2" x14ac:dyDescent="0.35">
      <c r="A1177">
        <v>17151</v>
      </c>
      <c r="B1177" t="s">
        <v>17299</v>
      </c>
    </row>
    <row r="1178" spans="1:2" x14ac:dyDescent="0.35">
      <c r="A1178">
        <v>17153</v>
      </c>
      <c r="B1178" t="s">
        <v>17299</v>
      </c>
    </row>
    <row r="1179" spans="1:2" x14ac:dyDescent="0.35">
      <c r="A1179">
        <v>17157</v>
      </c>
      <c r="B1179" t="s">
        <v>17299</v>
      </c>
    </row>
    <row r="1180" spans="1:2" x14ac:dyDescent="0.35">
      <c r="A1180">
        <v>17159</v>
      </c>
      <c r="B1180" t="s">
        <v>17299</v>
      </c>
    </row>
    <row r="1181" spans="1:2" x14ac:dyDescent="0.35">
      <c r="A1181">
        <v>17165</v>
      </c>
      <c r="B1181" t="s">
        <v>17299</v>
      </c>
    </row>
    <row r="1182" spans="1:2" x14ac:dyDescent="0.35">
      <c r="A1182">
        <v>17181</v>
      </c>
      <c r="B1182" t="s">
        <v>17299</v>
      </c>
    </row>
    <row r="1183" spans="1:2" x14ac:dyDescent="0.35">
      <c r="A1183">
        <v>17185</v>
      </c>
      <c r="B1183" t="s">
        <v>17299</v>
      </c>
    </row>
    <row r="1184" spans="1:2" x14ac:dyDescent="0.35">
      <c r="A1184">
        <v>17189</v>
      </c>
      <c r="B1184" t="s">
        <v>17299</v>
      </c>
    </row>
    <row r="1185" spans="1:2" x14ac:dyDescent="0.35">
      <c r="A1185">
        <v>17191</v>
      </c>
      <c r="B1185" t="s">
        <v>17299</v>
      </c>
    </row>
    <row r="1186" spans="1:2" x14ac:dyDescent="0.35">
      <c r="A1186">
        <v>17193</v>
      </c>
      <c r="B1186" t="s">
        <v>17299</v>
      </c>
    </row>
    <row r="1187" spans="1:2" x14ac:dyDescent="0.35">
      <c r="A1187">
        <v>17199</v>
      </c>
      <c r="B1187" t="s">
        <v>17299</v>
      </c>
    </row>
    <row r="1188" spans="1:2" x14ac:dyDescent="0.35">
      <c r="A1188">
        <v>18084</v>
      </c>
      <c r="B1188" t="s">
        <v>17300</v>
      </c>
    </row>
    <row r="1189" spans="1:2" x14ac:dyDescent="0.35">
      <c r="A1189">
        <v>18246</v>
      </c>
      <c r="B1189" t="s">
        <v>17300</v>
      </c>
    </row>
    <row r="1190" spans="1:2" x14ac:dyDescent="0.35">
      <c r="A1190">
        <v>18450</v>
      </c>
      <c r="B1190" t="s">
        <v>17300</v>
      </c>
    </row>
    <row r="1191" spans="1:2" x14ac:dyDescent="0.35">
      <c r="A1191">
        <v>18624</v>
      </c>
      <c r="B1191" t="s">
        <v>17300</v>
      </c>
    </row>
    <row r="1192" spans="1:2" x14ac:dyDescent="0.35">
      <c r="A1192">
        <v>18846</v>
      </c>
      <c r="B1192" t="s">
        <v>17300</v>
      </c>
    </row>
    <row r="1193" spans="1:2" x14ac:dyDescent="0.35">
      <c r="A1193">
        <v>18912</v>
      </c>
      <c r="B1193" t="s">
        <v>17300</v>
      </c>
    </row>
    <row r="1194" spans="1:2" x14ac:dyDescent="0.35">
      <c r="A1194">
        <v>18954</v>
      </c>
      <c r="B1194" t="s">
        <v>17300</v>
      </c>
    </row>
    <row r="1195" spans="1:2" x14ac:dyDescent="0.35">
      <c r="A1195">
        <v>18014</v>
      </c>
      <c r="B1195" t="s">
        <v>17300</v>
      </c>
    </row>
    <row r="1196" spans="1:2" x14ac:dyDescent="0.35">
      <c r="A1196">
        <v>18104</v>
      </c>
      <c r="B1196" t="s">
        <v>17300</v>
      </c>
    </row>
    <row r="1197" spans="1:2" x14ac:dyDescent="0.35">
      <c r="A1197">
        <v>18158</v>
      </c>
      <c r="B1197" t="s">
        <v>17300</v>
      </c>
    </row>
    <row r="1198" spans="1:2" x14ac:dyDescent="0.35">
      <c r="A1198">
        <v>18230</v>
      </c>
      <c r="B1198" t="s">
        <v>17300</v>
      </c>
    </row>
    <row r="1199" spans="1:2" x14ac:dyDescent="0.35">
      <c r="A1199">
        <v>18272</v>
      </c>
      <c r="B1199" t="s">
        <v>17300</v>
      </c>
    </row>
    <row r="1200" spans="1:2" x14ac:dyDescent="0.35">
      <c r="A1200">
        <v>18440</v>
      </c>
      <c r="B1200" t="s">
        <v>17300</v>
      </c>
    </row>
    <row r="1201" spans="1:2" x14ac:dyDescent="0.35">
      <c r="A1201">
        <v>18536</v>
      </c>
      <c r="B1201" t="s">
        <v>17300</v>
      </c>
    </row>
    <row r="1202" spans="1:2" x14ac:dyDescent="0.35">
      <c r="A1202">
        <v>18566</v>
      </c>
      <c r="B1202" t="s">
        <v>17300</v>
      </c>
    </row>
    <row r="1203" spans="1:2" x14ac:dyDescent="0.35">
      <c r="A1203">
        <v>18602</v>
      </c>
      <c r="B1203" t="s">
        <v>17300</v>
      </c>
    </row>
    <row r="1204" spans="1:2" x14ac:dyDescent="0.35">
      <c r="A1204">
        <v>18884</v>
      </c>
      <c r="B1204" t="s">
        <v>17300</v>
      </c>
    </row>
    <row r="1205" spans="1:2" x14ac:dyDescent="0.35">
      <c r="A1205">
        <v>18950</v>
      </c>
      <c r="B1205" t="s">
        <v>17300</v>
      </c>
    </row>
    <row r="1206" spans="1:2" x14ac:dyDescent="0.35">
      <c r="A1206">
        <v>18100</v>
      </c>
      <c r="B1206" t="s">
        <v>17300</v>
      </c>
    </row>
    <row r="1207" spans="1:2" x14ac:dyDescent="0.35">
      <c r="A1207">
        <v>18130</v>
      </c>
      <c r="B1207" t="s">
        <v>17300</v>
      </c>
    </row>
    <row r="1208" spans="1:2" x14ac:dyDescent="0.35">
      <c r="A1208">
        <v>18886</v>
      </c>
      <c r="B1208" t="s">
        <v>17300</v>
      </c>
    </row>
    <row r="1209" spans="1:2" x14ac:dyDescent="0.35">
      <c r="A1209">
        <v>18042</v>
      </c>
      <c r="B1209" t="s">
        <v>17300</v>
      </c>
    </row>
    <row r="1210" spans="1:2" x14ac:dyDescent="0.35">
      <c r="A1210">
        <v>18282</v>
      </c>
      <c r="B1210" t="s">
        <v>17300</v>
      </c>
    </row>
    <row r="1211" spans="1:2" x14ac:dyDescent="0.35">
      <c r="A1211">
        <v>18001</v>
      </c>
      <c r="B1211" t="s">
        <v>17300</v>
      </c>
    </row>
    <row r="1212" spans="1:2" x14ac:dyDescent="0.35">
      <c r="A1212">
        <v>18003</v>
      </c>
      <c r="B1212" t="s">
        <v>17300</v>
      </c>
    </row>
    <row r="1213" spans="1:2" x14ac:dyDescent="0.35">
      <c r="A1213">
        <v>18005</v>
      </c>
      <c r="B1213" t="s">
        <v>17300</v>
      </c>
    </row>
    <row r="1214" spans="1:2" x14ac:dyDescent="0.35">
      <c r="A1214">
        <v>18007</v>
      </c>
      <c r="B1214" t="s">
        <v>17300</v>
      </c>
    </row>
    <row r="1215" spans="1:2" x14ac:dyDescent="0.35">
      <c r="A1215">
        <v>18009</v>
      </c>
      <c r="B1215" t="s">
        <v>17300</v>
      </c>
    </row>
    <row r="1216" spans="1:2" x14ac:dyDescent="0.35">
      <c r="A1216">
        <v>18011</v>
      </c>
      <c r="B1216" t="s">
        <v>17300</v>
      </c>
    </row>
    <row r="1217" spans="1:2" x14ac:dyDescent="0.35">
      <c r="A1217">
        <v>18013</v>
      </c>
      <c r="B1217" t="s">
        <v>17300</v>
      </c>
    </row>
    <row r="1218" spans="1:2" x14ac:dyDescent="0.35">
      <c r="A1218">
        <v>18015</v>
      </c>
      <c r="B1218" t="s">
        <v>17300</v>
      </c>
    </row>
    <row r="1219" spans="1:2" x14ac:dyDescent="0.35">
      <c r="A1219">
        <v>18017</v>
      </c>
      <c r="B1219" t="s">
        <v>17300</v>
      </c>
    </row>
    <row r="1220" spans="1:2" x14ac:dyDescent="0.35">
      <c r="A1220">
        <v>18019</v>
      </c>
      <c r="B1220" t="s">
        <v>17300</v>
      </c>
    </row>
    <row r="1221" spans="1:2" x14ac:dyDescent="0.35">
      <c r="A1221">
        <v>18021</v>
      </c>
      <c r="B1221" t="s">
        <v>17300</v>
      </c>
    </row>
    <row r="1222" spans="1:2" x14ac:dyDescent="0.35">
      <c r="A1222">
        <v>18023</v>
      </c>
      <c r="B1222" t="s">
        <v>17300</v>
      </c>
    </row>
    <row r="1223" spans="1:2" x14ac:dyDescent="0.35">
      <c r="A1223">
        <v>18025</v>
      </c>
      <c r="B1223" t="s">
        <v>17300</v>
      </c>
    </row>
    <row r="1224" spans="1:2" x14ac:dyDescent="0.35">
      <c r="A1224">
        <v>18027</v>
      </c>
      <c r="B1224" t="s">
        <v>17300</v>
      </c>
    </row>
    <row r="1225" spans="1:2" x14ac:dyDescent="0.35">
      <c r="A1225">
        <v>18029</v>
      </c>
      <c r="B1225" t="s">
        <v>17300</v>
      </c>
    </row>
    <row r="1226" spans="1:2" x14ac:dyDescent="0.35">
      <c r="A1226">
        <v>18031</v>
      </c>
      <c r="B1226" t="s">
        <v>17300</v>
      </c>
    </row>
    <row r="1227" spans="1:2" x14ac:dyDescent="0.35">
      <c r="A1227">
        <v>18033</v>
      </c>
      <c r="B1227" t="s">
        <v>17300</v>
      </c>
    </row>
    <row r="1228" spans="1:2" x14ac:dyDescent="0.35">
      <c r="A1228">
        <v>18035</v>
      </c>
      <c r="B1228" t="s">
        <v>17300</v>
      </c>
    </row>
    <row r="1229" spans="1:2" x14ac:dyDescent="0.35">
      <c r="A1229">
        <v>18037</v>
      </c>
      <c r="B1229" t="s">
        <v>17300</v>
      </c>
    </row>
    <row r="1230" spans="1:2" x14ac:dyDescent="0.35">
      <c r="A1230">
        <v>18039</v>
      </c>
      <c r="B1230" t="s">
        <v>17300</v>
      </c>
    </row>
    <row r="1231" spans="1:2" x14ac:dyDescent="0.35">
      <c r="A1231">
        <v>18041</v>
      </c>
      <c r="B1231" t="s">
        <v>17300</v>
      </c>
    </row>
    <row r="1232" spans="1:2" x14ac:dyDescent="0.35">
      <c r="A1232">
        <v>18043</v>
      </c>
      <c r="B1232" t="s">
        <v>17300</v>
      </c>
    </row>
    <row r="1233" spans="1:2" x14ac:dyDescent="0.35">
      <c r="A1233">
        <v>18045</v>
      </c>
      <c r="B1233" t="s">
        <v>17300</v>
      </c>
    </row>
    <row r="1234" spans="1:2" x14ac:dyDescent="0.35">
      <c r="A1234">
        <v>18047</v>
      </c>
      <c r="B1234" t="s">
        <v>17300</v>
      </c>
    </row>
    <row r="1235" spans="1:2" x14ac:dyDescent="0.35">
      <c r="A1235">
        <v>18049</v>
      </c>
      <c r="B1235" t="s">
        <v>17300</v>
      </c>
    </row>
    <row r="1236" spans="1:2" x14ac:dyDescent="0.35">
      <c r="A1236">
        <v>18051</v>
      </c>
      <c r="B1236" t="s">
        <v>17300</v>
      </c>
    </row>
    <row r="1237" spans="1:2" x14ac:dyDescent="0.35">
      <c r="A1237">
        <v>18053</v>
      </c>
      <c r="B1237" t="s">
        <v>17300</v>
      </c>
    </row>
    <row r="1238" spans="1:2" x14ac:dyDescent="0.35">
      <c r="A1238">
        <v>18055</v>
      </c>
      <c r="B1238" t="s">
        <v>17300</v>
      </c>
    </row>
    <row r="1239" spans="1:2" x14ac:dyDescent="0.35">
      <c r="A1239">
        <v>18057</v>
      </c>
      <c r="B1239" t="s">
        <v>17300</v>
      </c>
    </row>
    <row r="1240" spans="1:2" x14ac:dyDescent="0.35">
      <c r="A1240">
        <v>18059</v>
      </c>
      <c r="B1240" t="s">
        <v>17300</v>
      </c>
    </row>
    <row r="1241" spans="1:2" x14ac:dyDescent="0.35">
      <c r="A1241">
        <v>18061</v>
      </c>
      <c r="B1241" t="s">
        <v>17300</v>
      </c>
    </row>
    <row r="1242" spans="1:2" x14ac:dyDescent="0.35">
      <c r="A1242">
        <v>18063</v>
      </c>
      <c r="B1242" t="s">
        <v>17300</v>
      </c>
    </row>
    <row r="1243" spans="1:2" x14ac:dyDescent="0.35">
      <c r="A1243">
        <v>18065</v>
      </c>
      <c r="B1243" t="s">
        <v>17300</v>
      </c>
    </row>
    <row r="1244" spans="1:2" x14ac:dyDescent="0.35">
      <c r="A1244">
        <v>18067</v>
      </c>
      <c r="B1244" t="s">
        <v>17300</v>
      </c>
    </row>
    <row r="1245" spans="1:2" x14ac:dyDescent="0.35">
      <c r="A1245">
        <v>18069</v>
      </c>
      <c r="B1245" t="s">
        <v>17300</v>
      </c>
    </row>
    <row r="1246" spans="1:2" x14ac:dyDescent="0.35">
      <c r="A1246">
        <v>18071</v>
      </c>
      <c r="B1246" t="s">
        <v>17300</v>
      </c>
    </row>
    <row r="1247" spans="1:2" x14ac:dyDescent="0.35">
      <c r="A1247">
        <v>18073</v>
      </c>
      <c r="B1247" t="s">
        <v>17300</v>
      </c>
    </row>
    <row r="1248" spans="1:2" x14ac:dyDescent="0.35">
      <c r="A1248">
        <v>18075</v>
      </c>
      <c r="B1248" t="s">
        <v>17300</v>
      </c>
    </row>
    <row r="1249" spans="1:2" x14ac:dyDescent="0.35">
      <c r="A1249">
        <v>18077</v>
      </c>
      <c r="B1249" t="s">
        <v>17300</v>
      </c>
    </row>
    <row r="1250" spans="1:2" x14ac:dyDescent="0.35">
      <c r="A1250">
        <v>18079</v>
      </c>
      <c r="B1250" t="s">
        <v>17300</v>
      </c>
    </row>
    <row r="1251" spans="1:2" x14ac:dyDescent="0.35">
      <c r="A1251">
        <v>18081</v>
      </c>
      <c r="B1251" t="s">
        <v>17300</v>
      </c>
    </row>
    <row r="1252" spans="1:2" x14ac:dyDescent="0.35">
      <c r="A1252">
        <v>18083</v>
      </c>
      <c r="B1252" t="s">
        <v>17300</v>
      </c>
    </row>
    <row r="1253" spans="1:2" x14ac:dyDescent="0.35">
      <c r="A1253">
        <v>18085</v>
      </c>
      <c r="B1253" t="s">
        <v>17300</v>
      </c>
    </row>
    <row r="1254" spans="1:2" x14ac:dyDescent="0.35">
      <c r="A1254">
        <v>18087</v>
      </c>
      <c r="B1254" t="s">
        <v>17300</v>
      </c>
    </row>
    <row r="1255" spans="1:2" x14ac:dyDescent="0.35">
      <c r="A1255">
        <v>18089</v>
      </c>
      <c r="B1255" t="s">
        <v>17300</v>
      </c>
    </row>
    <row r="1256" spans="1:2" x14ac:dyDescent="0.35">
      <c r="A1256">
        <v>18091</v>
      </c>
      <c r="B1256" t="s">
        <v>17300</v>
      </c>
    </row>
    <row r="1257" spans="1:2" x14ac:dyDescent="0.35">
      <c r="A1257">
        <v>18093</v>
      </c>
      <c r="B1257" t="s">
        <v>17300</v>
      </c>
    </row>
    <row r="1258" spans="1:2" x14ac:dyDescent="0.35">
      <c r="A1258">
        <v>18095</v>
      </c>
      <c r="B1258" t="s">
        <v>17300</v>
      </c>
    </row>
    <row r="1259" spans="1:2" x14ac:dyDescent="0.35">
      <c r="A1259">
        <v>18099</v>
      </c>
      <c r="B1259" t="s">
        <v>17300</v>
      </c>
    </row>
    <row r="1260" spans="1:2" x14ac:dyDescent="0.35">
      <c r="A1260">
        <v>18101</v>
      </c>
      <c r="B1260" t="s">
        <v>17300</v>
      </c>
    </row>
    <row r="1261" spans="1:2" x14ac:dyDescent="0.35">
      <c r="A1261">
        <v>18103</v>
      </c>
      <c r="B1261" t="s">
        <v>17300</v>
      </c>
    </row>
    <row r="1262" spans="1:2" x14ac:dyDescent="0.35">
      <c r="A1262">
        <v>18105</v>
      </c>
      <c r="B1262" t="s">
        <v>17300</v>
      </c>
    </row>
    <row r="1263" spans="1:2" x14ac:dyDescent="0.35">
      <c r="A1263">
        <v>18107</v>
      </c>
      <c r="B1263" t="s">
        <v>17300</v>
      </c>
    </row>
    <row r="1264" spans="1:2" x14ac:dyDescent="0.35">
      <c r="A1264">
        <v>18109</v>
      </c>
      <c r="B1264" t="s">
        <v>17300</v>
      </c>
    </row>
    <row r="1265" spans="1:2" x14ac:dyDescent="0.35">
      <c r="A1265">
        <v>18111</v>
      </c>
      <c r="B1265" t="s">
        <v>17300</v>
      </c>
    </row>
    <row r="1266" spans="1:2" x14ac:dyDescent="0.35">
      <c r="A1266">
        <v>18113</v>
      </c>
      <c r="B1266" t="s">
        <v>17300</v>
      </c>
    </row>
    <row r="1267" spans="1:2" x14ac:dyDescent="0.35">
      <c r="A1267">
        <v>18115</v>
      </c>
      <c r="B1267" t="s">
        <v>17300</v>
      </c>
    </row>
    <row r="1268" spans="1:2" x14ac:dyDescent="0.35">
      <c r="A1268">
        <v>18117</v>
      </c>
      <c r="B1268" t="s">
        <v>17300</v>
      </c>
    </row>
    <row r="1269" spans="1:2" x14ac:dyDescent="0.35">
      <c r="A1269">
        <v>18119</v>
      </c>
      <c r="B1269" t="s">
        <v>17300</v>
      </c>
    </row>
    <row r="1270" spans="1:2" x14ac:dyDescent="0.35">
      <c r="A1270">
        <v>18121</v>
      </c>
      <c r="B1270" t="s">
        <v>17300</v>
      </c>
    </row>
    <row r="1271" spans="1:2" x14ac:dyDescent="0.35">
      <c r="A1271">
        <v>18123</v>
      </c>
      <c r="B1271" t="s">
        <v>17300</v>
      </c>
    </row>
    <row r="1272" spans="1:2" x14ac:dyDescent="0.35">
      <c r="A1272">
        <v>18125</v>
      </c>
      <c r="B1272" t="s">
        <v>17300</v>
      </c>
    </row>
    <row r="1273" spans="1:2" x14ac:dyDescent="0.35">
      <c r="A1273">
        <v>18127</v>
      </c>
      <c r="B1273" t="s">
        <v>17300</v>
      </c>
    </row>
    <row r="1274" spans="1:2" x14ac:dyDescent="0.35">
      <c r="A1274">
        <v>18129</v>
      </c>
      <c r="B1274" t="s">
        <v>17300</v>
      </c>
    </row>
    <row r="1275" spans="1:2" x14ac:dyDescent="0.35">
      <c r="A1275">
        <v>18131</v>
      </c>
      <c r="B1275" t="s">
        <v>17300</v>
      </c>
    </row>
    <row r="1276" spans="1:2" x14ac:dyDescent="0.35">
      <c r="A1276">
        <v>18133</v>
      </c>
      <c r="B1276" t="s">
        <v>17300</v>
      </c>
    </row>
    <row r="1277" spans="1:2" x14ac:dyDescent="0.35">
      <c r="A1277">
        <v>18135</v>
      </c>
      <c r="B1277" t="s">
        <v>17300</v>
      </c>
    </row>
    <row r="1278" spans="1:2" x14ac:dyDescent="0.35">
      <c r="A1278">
        <v>18137</v>
      </c>
      <c r="B1278" t="s">
        <v>17300</v>
      </c>
    </row>
    <row r="1279" spans="1:2" x14ac:dyDescent="0.35">
      <c r="A1279">
        <v>18139</v>
      </c>
      <c r="B1279" t="s">
        <v>17300</v>
      </c>
    </row>
    <row r="1280" spans="1:2" x14ac:dyDescent="0.35">
      <c r="A1280">
        <v>18141</v>
      </c>
      <c r="B1280" t="s">
        <v>17300</v>
      </c>
    </row>
    <row r="1281" spans="1:2" x14ac:dyDescent="0.35">
      <c r="A1281">
        <v>18143</v>
      </c>
      <c r="B1281" t="s">
        <v>17300</v>
      </c>
    </row>
    <row r="1282" spans="1:2" x14ac:dyDescent="0.35">
      <c r="A1282">
        <v>18145</v>
      </c>
      <c r="B1282" t="s">
        <v>17300</v>
      </c>
    </row>
    <row r="1283" spans="1:2" x14ac:dyDescent="0.35">
      <c r="A1283">
        <v>18147</v>
      </c>
      <c r="B1283" t="s">
        <v>17300</v>
      </c>
    </row>
    <row r="1284" spans="1:2" x14ac:dyDescent="0.35">
      <c r="A1284">
        <v>18149</v>
      </c>
      <c r="B1284" t="s">
        <v>17300</v>
      </c>
    </row>
    <row r="1285" spans="1:2" x14ac:dyDescent="0.35">
      <c r="A1285">
        <v>18151</v>
      </c>
      <c r="B1285" t="s">
        <v>17300</v>
      </c>
    </row>
    <row r="1286" spans="1:2" x14ac:dyDescent="0.35">
      <c r="A1286">
        <v>18153</v>
      </c>
      <c r="B1286" t="s">
        <v>17300</v>
      </c>
    </row>
    <row r="1287" spans="1:2" x14ac:dyDescent="0.35">
      <c r="A1287">
        <v>18155</v>
      </c>
      <c r="B1287" t="s">
        <v>17300</v>
      </c>
    </row>
    <row r="1288" spans="1:2" x14ac:dyDescent="0.35">
      <c r="A1288">
        <v>18157</v>
      </c>
      <c r="B1288" t="s">
        <v>17300</v>
      </c>
    </row>
    <row r="1289" spans="1:2" x14ac:dyDescent="0.35">
      <c r="A1289">
        <v>18159</v>
      </c>
      <c r="B1289" t="s">
        <v>17300</v>
      </c>
    </row>
    <row r="1290" spans="1:2" x14ac:dyDescent="0.35">
      <c r="A1290">
        <v>18161</v>
      </c>
      <c r="B1290" t="s">
        <v>17300</v>
      </c>
    </row>
    <row r="1291" spans="1:2" x14ac:dyDescent="0.35">
      <c r="A1291">
        <v>18163</v>
      </c>
      <c r="B1291" t="s">
        <v>17300</v>
      </c>
    </row>
    <row r="1292" spans="1:2" x14ac:dyDescent="0.35">
      <c r="A1292">
        <v>18165</v>
      </c>
      <c r="B1292" t="s">
        <v>17300</v>
      </c>
    </row>
    <row r="1293" spans="1:2" x14ac:dyDescent="0.35">
      <c r="A1293">
        <v>18167</v>
      </c>
      <c r="B1293" t="s">
        <v>17300</v>
      </c>
    </row>
    <row r="1294" spans="1:2" x14ac:dyDescent="0.35">
      <c r="A1294">
        <v>18169</v>
      </c>
      <c r="B1294" t="s">
        <v>17300</v>
      </c>
    </row>
    <row r="1295" spans="1:2" x14ac:dyDescent="0.35">
      <c r="A1295">
        <v>18171</v>
      </c>
      <c r="B1295" t="s">
        <v>17300</v>
      </c>
    </row>
    <row r="1296" spans="1:2" x14ac:dyDescent="0.35">
      <c r="A1296">
        <v>18173</v>
      </c>
      <c r="B1296" t="s">
        <v>17300</v>
      </c>
    </row>
    <row r="1297" spans="1:3" x14ac:dyDescent="0.35">
      <c r="A1297">
        <v>18175</v>
      </c>
      <c r="B1297" t="s">
        <v>17300</v>
      </c>
    </row>
    <row r="1298" spans="1:3" x14ac:dyDescent="0.35">
      <c r="A1298">
        <v>18177</v>
      </c>
      <c r="B1298" t="s">
        <v>17300</v>
      </c>
    </row>
    <row r="1299" spans="1:3" x14ac:dyDescent="0.35">
      <c r="A1299">
        <v>18179</v>
      </c>
      <c r="B1299" t="s">
        <v>17300</v>
      </c>
    </row>
    <row r="1300" spans="1:3" x14ac:dyDescent="0.35">
      <c r="A1300">
        <v>18181</v>
      </c>
      <c r="B1300" t="s">
        <v>17300</v>
      </c>
    </row>
    <row r="1301" spans="1:3" x14ac:dyDescent="0.35">
      <c r="A1301">
        <v>18183</v>
      </c>
      <c r="B1301" t="s">
        <v>17300</v>
      </c>
    </row>
    <row r="1302" spans="1:3" x14ac:dyDescent="0.35">
      <c r="A1302">
        <v>18404</v>
      </c>
      <c r="B1302" t="s">
        <v>17301</v>
      </c>
      <c r="C1302" t="s">
        <v>17172</v>
      </c>
    </row>
    <row r="1303" spans="1:3" x14ac:dyDescent="0.35">
      <c r="A1303">
        <v>18097</v>
      </c>
      <c r="B1303" t="s">
        <v>17301</v>
      </c>
      <c r="C1303" t="s">
        <v>17172</v>
      </c>
    </row>
    <row r="1304" spans="1:3" x14ac:dyDescent="0.35">
      <c r="A1304">
        <v>20696</v>
      </c>
      <c r="B1304" t="s">
        <v>17302</v>
      </c>
    </row>
    <row r="1305" spans="1:3" x14ac:dyDescent="0.35">
      <c r="A1305">
        <v>20173</v>
      </c>
      <c r="B1305" t="s">
        <v>17302</v>
      </c>
    </row>
    <row r="1306" spans="1:3" x14ac:dyDescent="0.35">
      <c r="A1306">
        <v>20408</v>
      </c>
      <c r="B1306" t="s">
        <v>17303</v>
      </c>
    </row>
    <row r="1307" spans="1:3" x14ac:dyDescent="0.35">
      <c r="A1307">
        <v>20177</v>
      </c>
      <c r="B1307" t="s">
        <v>17303</v>
      </c>
    </row>
    <row r="1308" spans="1:3" x14ac:dyDescent="0.35">
      <c r="A1308">
        <v>20688</v>
      </c>
      <c r="B1308" t="s">
        <v>17304</v>
      </c>
    </row>
    <row r="1309" spans="1:3" x14ac:dyDescent="0.35">
      <c r="A1309">
        <v>20216</v>
      </c>
      <c r="B1309" t="s">
        <v>17304</v>
      </c>
    </row>
    <row r="1310" spans="1:3" x14ac:dyDescent="0.35">
      <c r="A1310">
        <v>20091</v>
      </c>
      <c r="B1310" t="s">
        <v>17304</v>
      </c>
    </row>
    <row r="1311" spans="1:3" x14ac:dyDescent="0.35">
      <c r="A1311">
        <v>20902</v>
      </c>
      <c r="B1311" t="s">
        <v>17305</v>
      </c>
    </row>
    <row r="1312" spans="1:3" x14ac:dyDescent="0.35">
      <c r="A1312">
        <v>20908</v>
      </c>
      <c r="B1312" t="s">
        <v>17305</v>
      </c>
    </row>
    <row r="1313" spans="1:2" x14ac:dyDescent="0.35">
      <c r="A1313">
        <v>20190</v>
      </c>
      <c r="B1313" t="s">
        <v>17305</v>
      </c>
    </row>
    <row r="1314" spans="1:2" x14ac:dyDescent="0.35">
      <c r="A1314">
        <v>20001</v>
      </c>
      <c r="B1314" t="s">
        <v>17305</v>
      </c>
    </row>
    <row r="1315" spans="1:2" x14ac:dyDescent="0.35">
      <c r="A1315">
        <v>20003</v>
      </c>
      <c r="B1315" t="s">
        <v>17305</v>
      </c>
    </row>
    <row r="1316" spans="1:2" x14ac:dyDescent="0.35">
      <c r="A1316">
        <v>20005</v>
      </c>
      <c r="B1316" t="s">
        <v>17305</v>
      </c>
    </row>
    <row r="1317" spans="1:2" x14ac:dyDescent="0.35">
      <c r="A1317">
        <v>20007</v>
      </c>
      <c r="B1317" t="s">
        <v>17305</v>
      </c>
    </row>
    <row r="1318" spans="1:2" x14ac:dyDescent="0.35">
      <c r="A1318">
        <v>20009</v>
      </c>
      <c r="B1318" t="s">
        <v>17305</v>
      </c>
    </row>
    <row r="1319" spans="1:2" x14ac:dyDescent="0.35">
      <c r="A1319">
        <v>20011</v>
      </c>
      <c r="B1319" t="s">
        <v>17305</v>
      </c>
    </row>
    <row r="1320" spans="1:2" x14ac:dyDescent="0.35">
      <c r="A1320">
        <v>20013</v>
      </c>
      <c r="B1320" t="s">
        <v>17305</v>
      </c>
    </row>
    <row r="1321" spans="1:2" x14ac:dyDescent="0.35">
      <c r="A1321">
        <v>20015</v>
      </c>
      <c r="B1321" t="s">
        <v>17305</v>
      </c>
    </row>
    <row r="1322" spans="1:2" x14ac:dyDescent="0.35">
      <c r="A1322">
        <v>20017</v>
      </c>
      <c r="B1322" t="s">
        <v>17305</v>
      </c>
    </row>
    <row r="1323" spans="1:2" x14ac:dyDescent="0.35">
      <c r="A1323">
        <v>20019</v>
      </c>
      <c r="B1323" t="s">
        <v>17305</v>
      </c>
    </row>
    <row r="1324" spans="1:2" x14ac:dyDescent="0.35">
      <c r="A1324">
        <v>20021</v>
      </c>
      <c r="B1324" t="s">
        <v>17305</v>
      </c>
    </row>
    <row r="1325" spans="1:2" x14ac:dyDescent="0.35">
      <c r="A1325">
        <v>20023</v>
      </c>
      <c r="B1325" t="s">
        <v>17305</v>
      </c>
    </row>
    <row r="1326" spans="1:2" x14ac:dyDescent="0.35">
      <c r="A1326">
        <v>20025</v>
      </c>
      <c r="B1326" t="s">
        <v>17305</v>
      </c>
    </row>
    <row r="1327" spans="1:2" x14ac:dyDescent="0.35">
      <c r="A1327">
        <v>20027</v>
      </c>
      <c r="B1327" t="s">
        <v>17305</v>
      </c>
    </row>
    <row r="1328" spans="1:2" x14ac:dyDescent="0.35">
      <c r="A1328">
        <v>20029</v>
      </c>
      <c r="B1328" t="s">
        <v>17305</v>
      </c>
    </row>
    <row r="1329" spans="1:2" x14ac:dyDescent="0.35">
      <c r="A1329">
        <v>20031</v>
      </c>
      <c r="B1329" t="s">
        <v>17305</v>
      </c>
    </row>
    <row r="1330" spans="1:2" x14ac:dyDescent="0.35">
      <c r="A1330">
        <v>20033</v>
      </c>
      <c r="B1330" t="s">
        <v>17305</v>
      </c>
    </row>
    <row r="1331" spans="1:2" x14ac:dyDescent="0.35">
      <c r="A1331">
        <v>20035</v>
      </c>
      <c r="B1331" t="s">
        <v>17305</v>
      </c>
    </row>
    <row r="1332" spans="1:2" x14ac:dyDescent="0.35">
      <c r="A1332">
        <v>20037</v>
      </c>
      <c r="B1332" t="s">
        <v>17305</v>
      </c>
    </row>
    <row r="1333" spans="1:2" x14ac:dyDescent="0.35">
      <c r="A1333">
        <v>20039</v>
      </c>
      <c r="B1333" t="s">
        <v>17305</v>
      </c>
    </row>
    <row r="1334" spans="1:2" x14ac:dyDescent="0.35">
      <c r="A1334">
        <v>20041</v>
      </c>
      <c r="B1334" t="s">
        <v>17305</v>
      </c>
    </row>
    <row r="1335" spans="1:2" x14ac:dyDescent="0.35">
      <c r="A1335">
        <v>20043</v>
      </c>
      <c r="B1335" t="s">
        <v>17305</v>
      </c>
    </row>
    <row r="1336" spans="1:2" x14ac:dyDescent="0.35">
      <c r="A1336">
        <v>20045</v>
      </c>
      <c r="B1336" t="s">
        <v>17305</v>
      </c>
    </row>
    <row r="1337" spans="1:2" x14ac:dyDescent="0.35">
      <c r="A1337">
        <v>20047</v>
      </c>
      <c r="B1337" t="s">
        <v>17305</v>
      </c>
    </row>
    <row r="1338" spans="1:2" x14ac:dyDescent="0.35">
      <c r="A1338">
        <v>20049</v>
      </c>
      <c r="B1338" t="s">
        <v>17305</v>
      </c>
    </row>
    <row r="1339" spans="1:2" x14ac:dyDescent="0.35">
      <c r="A1339">
        <v>20051</v>
      </c>
      <c r="B1339" t="s">
        <v>17305</v>
      </c>
    </row>
    <row r="1340" spans="1:2" x14ac:dyDescent="0.35">
      <c r="A1340">
        <v>20053</v>
      </c>
      <c r="B1340" t="s">
        <v>17305</v>
      </c>
    </row>
    <row r="1341" spans="1:2" x14ac:dyDescent="0.35">
      <c r="A1341">
        <v>20055</v>
      </c>
      <c r="B1341" t="s">
        <v>17305</v>
      </c>
    </row>
    <row r="1342" spans="1:2" x14ac:dyDescent="0.35">
      <c r="A1342">
        <v>20057</v>
      </c>
      <c r="B1342" t="s">
        <v>17305</v>
      </c>
    </row>
    <row r="1343" spans="1:2" x14ac:dyDescent="0.35">
      <c r="A1343">
        <v>20059</v>
      </c>
      <c r="B1343" t="s">
        <v>17305</v>
      </c>
    </row>
    <row r="1344" spans="1:2" x14ac:dyDescent="0.35">
      <c r="A1344">
        <v>20061</v>
      </c>
      <c r="B1344" t="s">
        <v>17305</v>
      </c>
    </row>
    <row r="1345" spans="1:2" x14ac:dyDescent="0.35">
      <c r="A1345">
        <v>20063</v>
      </c>
      <c r="B1345" t="s">
        <v>17305</v>
      </c>
    </row>
    <row r="1346" spans="1:2" x14ac:dyDescent="0.35">
      <c r="A1346">
        <v>20065</v>
      </c>
      <c r="B1346" t="s">
        <v>17305</v>
      </c>
    </row>
    <row r="1347" spans="1:2" x14ac:dyDescent="0.35">
      <c r="A1347">
        <v>20067</v>
      </c>
      <c r="B1347" t="s">
        <v>17305</v>
      </c>
    </row>
    <row r="1348" spans="1:2" x14ac:dyDescent="0.35">
      <c r="A1348">
        <v>20069</v>
      </c>
      <c r="B1348" t="s">
        <v>17305</v>
      </c>
    </row>
    <row r="1349" spans="1:2" x14ac:dyDescent="0.35">
      <c r="A1349">
        <v>20071</v>
      </c>
      <c r="B1349" t="s">
        <v>17305</v>
      </c>
    </row>
    <row r="1350" spans="1:2" x14ac:dyDescent="0.35">
      <c r="A1350">
        <v>20073</v>
      </c>
      <c r="B1350" t="s">
        <v>17305</v>
      </c>
    </row>
    <row r="1351" spans="1:2" x14ac:dyDescent="0.35">
      <c r="A1351">
        <v>20075</v>
      </c>
      <c r="B1351" t="s">
        <v>17305</v>
      </c>
    </row>
    <row r="1352" spans="1:2" x14ac:dyDescent="0.35">
      <c r="A1352">
        <v>20077</v>
      </c>
      <c r="B1352" t="s">
        <v>17305</v>
      </c>
    </row>
    <row r="1353" spans="1:2" x14ac:dyDescent="0.35">
      <c r="A1353">
        <v>20079</v>
      </c>
      <c r="B1353" t="s">
        <v>17305</v>
      </c>
    </row>
    <row r="1354" spans="1:2" x14ac:dyDescent="0.35">
      <c r="A1354">
        <v>20081</v>
      </c>
      <c r="B1354" t="s">
        <v>17305</v>
      </c>
    </row>
    <row r="1355" spans="1:2" x14ac:dyDescent="0.35">
      <c r="A1355">
        <v>20083</v>
      </c>
      <c r="B1355" t="s">
        <v>17305</v>
      </c>
    </row>
    <row r="1356" spans="1:2" x14ac:dyDescent="0.35">
      <c r="A1356">
        <v>20085</v>
      </c>
      <c r="B1356" t="s">
        <v>17305</v>
      </c>
    </row>
    <row r="1357" spans="1:2" x14ac:dyDescent="0.35">
      <c r="A1357">
        <v>20087</v>
      </c>
      <c r="B1357" t="s">
        <v>17305</v>
      </c>
    </row>
    <row r="1358" spans="1:2" x14ac:dyDescent="0.35">
      <c r="A1358">
        <v>20089</v>
      </c>
      <c r="B1358" t="s">
        <v>17305</v>
      </c>
    </row>
    <row r="1359" spans="1:2" x14ac:dyDescent="0.35">
      <c r="A1359">
        <v>20093</v>
      </c>
      <c r="B1359" t="s">
        <v>17305</v>
      </c>
    </row>
    <row r="1360" spans="1:2" x14ac:dyDescent="0.35">
      <c r="A1360">
        <v>20095</v>
      </c>
      <c r="B1360" t="s">
        <v>17305</v>
      </c>
    </row>
    <row r="1361" spans="1:2" x14ac:dyDescent="0.35">
      <c r="A1361">
        <v>20097</v>
      </c>
      <c r="B1361" t="s">
        <v>17305</v>
      </c>
    </row>
    <row r="1362" spans="1:2" x14ac:dyDescent="0.35">
      <c r="A1362">
        <v>20099</v>
      </c>
      <c r="B1362" t="s">
        <v>17305</v>
      </c>
    </row>
    <row r="1363" spans="1:2" x14ac:dyDescent="0.35">
      <c r="A1363">
        <v>20101</v>
      </c>
      <c r="B1363" t="s">
        <v>17305</v>
      </c>
    </row>
    <row r="1364" spans="1:2" x14ac:dyDescent="0.35">
      <c r="A1364">
        <v>20103</v>
      </c>
      <c r="B1364" t="s">
        <v>17305</v>
      </c>
    </row>
    <row r="1365" spans="1:2" x14ac:dyDescent="0.35">
      <c r="A1365">
        <v>20105</v>
      </c>
      <c r="B1365" t="s">
        <v>17305</v>
      </c>
    </row>
    <row r="1366" spans="1:2" x14ac:dyDescent="0.35">
      <c r="A1366">
        <v>20107</v>
      </c>
      <c r="B1366" t="s">
        <v>17305</v>
      </c>
    </row>
    <row r="1367" spans="1:2" x14ac:dyDescent="0.35">
      <c r="A1367">
        <v>20109</v>
      </c>
      <c r="B1367" t="s">
        <v>17305</v>
      </c>
    </row>
    <row r="1368" spans="1:2" x14ac:dyDescent="0.35">
      <c r="A1368">
        <v>20111</v>
      </c>
      <c r="B1368" t="s">
        <v>17305</v>
      </c>
    </row>
    <row r="1369" spans="1:2" x14ac:dyDescent="0.35">
      <c r="A1369">
        <v>20113</v>
      </c>
      <c r="B1369" t="s">
        <v>17305</v>
      </c>
    </row>
    <row r="1370" spans="1:2" x14ac:dyDescent="0.35">
      <c r="A1370">
        <v>20115</v>
      </c>
      <c r="B1370" t="s">
        <v>17305</v>
      </c>
    </row>
    <row r="1371" spans="1:2" x14ac:dyDescent="0.35">
      <c r="A1371">
        <v>20117</v>
      </c>
      <c r="B1371" t="s">
        <v>17305</v>
      </c>
    </row>
    <row r="1372" spans="1:2" x14ac:dyDescent="0.35">
      <c r="A1372">
        <v>20119</v>
      </c>
      <c r="B1372" t="s">
        <v>17305</v>
      </c>
    </row>
    <row r="1373" spans="1:2" x14ac:dyDescent="0.35">
      <c r="A1373">
        <v>20121</v>
      </c>
      <c r="B1373" t="s">
        <v>17305</v>
      </c>
    </row>
    <row r="1374" spans="1:2" x14ac:dyDescent="0.35">
      <c r="A1374">
        <v>20123</v>
      </c>
      <c r="B1374" t="s">
        <v>17305</v>
      </c>
    </row>
    <row r="1375" spans="1:2" x14ac:dyDescent="0.35">
      <c r="A1375">
        <v>20125</v>
      </c>
      <c r="B1375" t="s">
        <v>17305</v>
      </c>
    </row>
    <row r="1376" spans="1:2" x14ac:dyDescent="0.35">
      <c r="A1376">
        <v>20127</v>
      </c>
      <c r="B1376" t="s">
        <v>17305</v>
      </c>
    </row>
    <row r="1377" spans="1:2" x14ac:dyDescent="0.35">
      <c r="A1377">
        <v>20129</v>
      </c>
      <c r="B1377" t="s">
        <v>17305</v>
      </c>
    </row>
    <row r="1378" spans="1:2" x14ac:dyDescent="0.35">
      <c r="A1378">
        <v>20131</v>
      </c>
      <c r="B1378" t="s">
        <v>17305</v>
      </c>
    </row>
    <row r="1379" spans="1:2" x14ac:dyDescent="0.35">
      <c r="A1379">
        <v>20133</v>
      </c>
      <c r="B1379" t="s">
        <v>17305</v>
      </c>
    </row>
    <row r="1380" spans="1:2" x14ac:dyDescent="0.35">
      <c r="A1380">
        <v>20135</v>
      </c>
      <c r="B1380" t="s">
        <v>17305</v>
      </c>
    </row>
    <row r="1381" spans="1:2" x14ac:dyDescent="0.35">
      <c r="A1381">
        <v>20137</v>
      </c>
      <c r="B1381" t="s">
        <v>17305</v>
      </c>
    </row>
    <row r="1382" spans="1:2" x14ac:dyDescent="0.35">
      <c r="A1382">
        <v>20139</v>
      </c>
      <c r="B1382" t="s">
        <v>17305</v>
      </c>
    </row>
    <row r="1383" spans="1:2" x14ac:dyDescent="0.35">
      <c r="A1383">
        <v>20141</v>
      </c>
      <c r="B1383" t="s">
        <v>17305</v>
      </c>
    </row>
    <row r="1384" spans="1:2" x14ac:dyDescent="0.35">
      <c r="A1384">
        <v>20143</v>
      </c>
      <c r="B1384" t="s">
        <v>17305</v>
      </c>
    </row>
    <row r="1385" spans="1:2" x14ac:dyDescent="0.35">
      <c r="A1385">
        <v>20145</v>
      </c>
      <c r="B1385" t="s">
        <v>17305</v>
      </c>
    </row>
    <row r="1386" spans="1:2" x14ac:dyDescent="0.35">
      <c r="A1386">
        <v>20147</v>
      </c>
      <c r="B1386" t="s">
        <v>17305</v>
      </c>
    </row>
    <row r="1387" spans="1:2" x14ac:dyDescent="0.35">
      <c r="A1387">
        <v>20149</v>
      </c>
      <c r="B1387" t="s">
        <v>17305</v>
      </c>
    </row>
    <row r="1388" spans="1:2" x14ac:dyDescent="0.35">
      <c r="A1388">
        <v>20151</v>
      </c>
      <c r="B1388" t="s">
        <v>17305</v>
      </c>
    </row>
    <row r="1389" spans="1:2" x14ac:dyDescent="0.35">
      <c r="A1389">
        <v>20153</v>
      </c>
      <c r="B1389" t="s">
        <v>17305</v>
      </c>
    </row>
    <row r="1390" spans="1:2" x14ac:dyDescent="0.35">
      <c r="A1390">
        <v>20155</v>
      </c>
      <c r="B1390" t="s">
        <v>17305</v>
      </c>
    </row>
    <row r="1391" spans="1:2" x14ac:dyDescent="0.35">
      <c r="A1391">
        <v>20157</v>
      </c>
      <c r="B1391" t="s">
        <v>17305</v>
      </c>
    </row>
    <row r="1392" spans="1:2" x14ac:dyDescent="0.35">
      <c r="A1392">
        <v>20159</v>
      </c>
      <c r="B1392" t="s">
        <v>17305</v>
      </c>
    </row>
    <row r="1393" spans="1:2" x14ac:dyDescent="0.35">
      <c r="A1393">
        <v>20161</v>
      </c>
      <c r="B1393" t="s">
        <v>17305</v>
      </c>
    </row>
    <row r="1394" spans="1:2" x14ac:dyDescent="0.35">
      <c r="A1394">
        <v>20163</v>
      </c>
      <c r="B1394" t="s">
        <v>17305</v>
      </c>
    </row>
    <row r="1395" spans="1:2" x14ac:dyDescent="0.35">
      <c r="A1395">
        <v>20165</v>
      </c>
      <c r="B1395" t="s">
        <v>17305</v>
      </c>
    </row>
    <row r="1396" spans="1:2" x14ac:dyDescent="0.35">
      <c r="A1396">
        <v>20167</v>
      </c>
      <c r="B1396" t="s">
        <v>17305</v>
      </c>
    </row>
    <row r="1397" spans="1:2" x14ac:dyDescent="0.35">
      <c r="A1397">
        <v>20169</v>
      </c>
      <c r="B1397" t="s">
        <v>17305</v>
      </c>
    </row>
    <row r="1398" spans="1:2" x14ac:dyDescent="0.35">
      <c r="A1398">
        <v>20171</v>
      </c>
      <c r="B1398" t="s">
        <v>17305</v>
      </c>
    </row>
    <row r="1399" spans="1:2" x14ac:dyDescent="0.35">
      <c r="A1399">
        <v>20175</v>
      </c>
      <c r="B1399" t="s">
        <v>17305</v>
      </c>
    </row>
    <row r="1400" spans="1:2" x14ac:dyDescent="0.35">
      <c r="A1400">
        <v>20179</v>
      </c>
      <c r="B1400" t="s">
        <v>17305</v>
      </c>
    </row>
    <row r="1401" spans="1:2" x14ac:dyDescent="0.35">
      <c r="A1401">
        <v>20181</v>
      </c>
      <c r="B1401" t="s">
        <v>17305</v>
      </c>
    </row>
    <row r="1402" spans="1:2" x14ac:dyDescent="0.35">
      <c r="A1402">
        <v>20183</v>
      </c>
      <c r="B1402" t="s">
        <v>17305</v>
      </c>
    </row>
    <row r="1403" spans="1:2" x14ac:dyDescent="0.35">
      <c r="A1403">
        <v>20185</v>
      </c>
      <c r="B1403" t="s">
        <v>17305</v>
      </c>
    </row>
    <row r="1404" spans="1:2" x14ac:dyDescent="0.35">
      <c r="A1404">
        <v>20187</v>
      </c>
      <c r="B1404" t="s">
        <v>17305</v>
      </c>
    </row>
    <row r="1405" spans="1:2" x14ac:dyDescent="0.35">
      <c r="A1405">
        <v>20189</v>
      </c>
      <c r="B1405" t="s">
        <v>17305</v>
      </c>
    </row>
    <row r="1406" spans="1:2" x14ac:dyDescent="0.35">
      <c r="A1406">
        <v>20191</v>
      </c>
      <c r="B1406" t="s">
        <v>17305</v>
      </c>
    </row>
    <row r="1407" spans="1:2" x14ac:dyDescent="0.35">
      <c r="A1407">
        <v>20193</v>
      </c>
      <c r="B1407" t="s">
        <v>17305</v>
      </c>
    </row>
    <row r="1408" spans="1:2" x14ac:dyDescent="0.35">
      <c r="A1408">
        <v>20195</v>
      </c>
      <c r="B1408" t="s">
        <v>17305</v>
      </c>
    </row>
    <row r="1409" spans="1:3" x14ac:dyDescent="0.35">
      <c r="A1409">
        <v>20197</v>
      </c>
      <c r="B1409" t="s">
        <v>17305</v>
      </c>
    </row>
    <row r="1410" spans="1:3" x14ac:dyDescent="0.35">
      <c r="A1410">
        <v>20199</v>
      </c>
      <c r="B1410" t="s">
        <v>17305</v>
      </c>
    </row>
    <row r="1411" spans="1:3" x14ac:dyDescent="0.35">
      <c r="A1411">
        <v>20201</v>
      </c>
      <c r="B1411" t="s">
        <v>17305</v>
      </c>
    </row>
    <row r="1412" spans="1:3" x14ac:dyDescent="0.35">
      <c r="A1412">
        <v>20203</v>
      </c>
      <c r="B1412" t="s">
        <v>17305</v>
      </c>
    </row>
    <row r="1413" spans="1:3" x14ac:dyDescent="0.35">
      <c r="A1413">
        <v>20205</v>
      </c>
      <c r="B1413" t="s">
        <v>17305</v>
      </c>
    </row>
    <row r="1414" spans="1:3" x14ac:dyDescent="0.35">
      <c r="A1414">
        <v>20207</v>
      </c>
      <c r="B1414" t="s">
        <v>17305</v>
      </c>
    </row>
    <row r="1415" spans="1:3" x14ac:dyDescent="0.35">
      <c r="A1415">
        <v>21048</v>
      </c>
      <c r="B1415" t="s">
        <v>17306</v>
      </c>
      <c r="C1415" t="s">
        <v>17170</v>
      </c>
    </row>
    <row r="1416" spans="1:3" x14ac:dyDescent="0.35">
      <c r="A1416">
        <v>21210</v>
      </c>
      <c r="B1416" t="s">
        <v>17306</v>
      </c>
      <c r="C1416" t="s">
        <v>17170</v>
      </c>
    </row>
    <row r="1417" spans="1:3" x14ac:dyDescent="0.35">
      <c r="A1417">
        <v>21534</v>
      </c>
      <c r="B1417" t="s">
        <v>17306</v>
      </c>
      <c r="C1417" t="s">
        <v>17170</v>
      </c>
    </row>
    <row r="1418" spans="1:3" x14ac:dyDescent="0.35">
      <c r="A1418">
        <v>21696</v>
      </c>
      <c r="B1418" t="s">
        <v>17306</v>
      </c>
      <c r="C1418" t="s">
        <v>17170</v>
      </c>
    </row>
    <row r="1419" spans="1:3" x14ac:dyDescent="0.35">
      <c r="A1419">
        <v>21032</v>
      </c>
      <c r="B1419" t="s">
        <v>17306</v>
      </c>
      <c r="C1419" t="s">
        <v>17170</v>
      </c>
    </row>
    <row r="1420" spans="1:3" x14ac:dyDescent="0.35">
      <c r="A1420">
        <v>21086</v>
      </c>
      <c r="B1420" t="s">
        <v>17306</v>
      </c>
      <c r="C1420" t="s">
        <v>17170</v>
      </c>
    </row>
    <row r="1421" spans="1:3" x14ac:dyDescent="0.35">
      <c r="A1421">
        <v>21680</v>
      </c>
      <c r="B1421" t="s">
        <v>17306</v>
      </c>
      <c r="C1421" t="s">
        <v>17170</v>
      </c>
    </row>
    <row r="1422" spans="1:3" x14ac:dyDescent="0.35">
      <c r="A1422">
        <v>21001</v>
      </c>
      <c r="B1422" t="s">
        <v>17306</v>
      </c>
      <c r="C1422" t="s">
        <v>17170</v>
      </c>
    </row>
    <row r="1423" spans="1:3" x14ac:dyDescent="0.35">
      <c r="A1423">
        <v>21003</v>
      </c>
      <c r="B1423" t="s">
        <v>17306</v>
      </c>
      <c r="C1423" t="s">
        <v>17170</v>
      </c>
    </row>
    <row r="1424" spans="1:3" x14ac:dyDescent="0.35">
      <c r="A1424">
        <v>21005</v>
      </c>
      <c r="B1424" t="s">
        <v>17306</v>
      </c>
      <c r="C1424" t="s">
        <v>17170</v>
      </c>
    </row>
    <row r="1425" spans="1:3" x14ac:dyDescent="0.35">
      <c r="A1425">
        <v>21007</v>
      </c>
      <c r="B1425" t="s">
        <v>17306</v>
      </c>
      <c r="C1425" t="s">
        <v>17170</v>
      </c>
    </row>
    <row r="1426" spans="1:3" x14ac:dyDescent="0.35">
      <c r="A1426">
        <v>21009</v>
      </c>
      <c r="B1426" t="s">
        <v>17306</v>
      </c>
      <c r="C1426" t="s">
        <v>17170</v>
      </c>
    </row>
    <row r="1427" spans="1:3" x14ac:dyDescent="0.35">
      <c r="A1427">
        <v>21011</v>
      </c>
      <c r="B1427" t="s">
        <v>17306</v>
      </c>
      <c r="C1427" t="s">
        <v>17170</v>
      </c>
    </row>
    <row r="1428" spans="1:3" x14ac:dyDescent="0.35">
      <c r="A1428">
        <v>21013</v>
      </c>
      <c r="B1428" t="s">
        <v>17306</v>
      </c>
      <c r="C1428" t="s">
        <v>17170</v>
      </c>
    </row>
    <row r="1429" spans="1:3" x14ac:dyDescent="0.35">
      <c r="A1429">
        <v>21015</v>
      </c>
      <c r="B1429" t="s">
        <v>17306</v>
      </c>
      <c r="C1429" t="s">
        <v>17170</v>
      </c>
    </row>
    <row r="1430" spans="1:3" x14ac:dyDescent="0.35">
      <c r="A1430">
        <v>21017</v>
      </c>
      <c r="B1430" t="s">
        <v>17306</v>
      </c>
      <c r="C1430" t="s">
        <v>17170</v>
      </c>
    </row>
    <row r="1431" spans="1:3" x14ac:dyDescent="0.35">
      <c r="A1431">
        <v>21019</v>
      </c>
      <c r="B1431" t="s">
        <v>17306</v>
      </c>
      <c r="C1431" t="s">
        <v>17170</v>
      </c>
    </row>
    <row r="1432" spans="1:3" x14ac:dyDescent="0.35">
      <c r="A1432">
        <v>21021</v>
      </c>
      <c r="B1432" t="s">
        <v>17306</v>
      </c>
      <c r="C1432" t="s">
        <v>17170</v>
      </c>
    </row>
    <row r="1433" spans="1:3" x14ac:dyDescent="0.35">
      <c r="A1433">
        <v>21023</v>
      </c>
      <c r="B1433" t="s">
        <v>17306</v>
      </c>
      <c r="C1433" t="s">
        <v>17170</v>
      </c>
    </row>
    <row r="1434" spans="1:3" x14ac:dyDescent="0.35">
      <c r="A1434">
        <v>21025</v>
      </c>
      <c r="B1434" t="s">
        <v>17306</v>
      </c>
      <c r="C1434" t="s">
        <v>17170</v>
      </c>
    </row>
    <row r="1435" spans="1:3" x14ac:dyDescent="0.35">
      <c r="A1435">
        <v>21027</v>
      </c>
      <c r="B1435" t="s">
        <v>17306</v>
      </c>
      <c r="C1435" t="s">
        <v>17170</v>
      </c>
    </row>
    <row r="1436" spans="1:3" x14ac:dyDescent="0.35">
      <c r="A1436">
        <v>21029</v>
      </c>
      <c r="B1436" t="s">
        <v>17306</v>
      </c>
      <c r="C1436" t="s">
        <v>17170</v>
      </c>
    </row>
    <row r="1437" spans="1:3" x14ac:dyDescent="0.35">
      <c r="A1437">
        <v>21031</v>
      </c>
      <c r="B1437" t="s">
        <v>17306</v>
      </c>
      <c r="C1437" t="s">
        <v>17170</v>
      </c>
    </row>
    <row r="1438" spans="1:3" x14ac:dyDescent="0.35">
      <c r="A1438">
        <v>21033</v>
      </c>
      <c r="B1438" t="s">
        <v>17306</v>
      </c>
      <c r="C1438" t="s">
        <v>17170</v>
      </c>
    </row>
    <row r="1439" spans="1:3" x14ac:dyDescent="0.35">
      <c r="A1439">
        <v>21035</v>
      </c>
      <c r="B1439" t="s">
        <v>17306</v>
      </c>
      <c r="C1439" t="s">
        <v>17170</v>
      </c>
    </row>
    <row r="1440" spans="1:3" x14ac:dyDescent="0.35">
      <c r="A1440">
        <v>21037</v>
      </c>
      <c r="B1440" t="s">
        <v>17306</v>
      </c>
      <c r="C1440" t="s">
        <v>17170</v>
      </c>
    </row>
    <row r="1441" spans="1:3" x14ac:dyDescent="0.35">
      <c r="A1441">
        <v>21039</v>
      </c>
      <c r="B1441" t="s">
        <v>17306</v>
      </c>
      <c r="C1441" t="s">
        <v>17170</v>
      </c>
    </row>
    <row r="1442" spans="1:3" x14ac:dyDescent="0.35">
      <c r="A1442">
        <v>21041</v>
      </c>
      <c r="B1442" t="s">
        <v>17306</v>
      </c>
      <c r="C1442" t="s">
        <v>17170</v>
      </c>
    </row>
    <row r="1443" spans="1:3" x14ac:dyDescent="0.35">
      <c r="A1443">
        <v>21043</v>
      </c>
      <c r="B1443" t="s">
        <v>17306</v>
      </c>
      <c r="C1443" t="s">
        <v>17170</v>
      </c>
    </row>
    <row r="1444" spans="1:3" x14ac:dyDescent="0.35">
      <c r="A1444">
        <v>21045</v>
      </c>
      <c r="B1444" t="s">
        <v>17306</v>
      </c>
      <c r="C1444" t="s">
        <v>17170</v>
      </c>
    </row>
    <row r="1445" spans="1:3" x14ac:dyDescent="0.35">
      <c r="A1445">
        <v>21047</v>
      </c>
      <c r="B1445" t="s">
        <v>17306</v>
      </c>
      <c r="C1445" t="s">
        <v>17170</v>
      </c>
    </row>
    <row r="1446" spans="1:3" x14ac:dyDescent="0.35">
      <c r="A1446">
        <v>21049</v>
      </c>
      <c r="B1446" t="s">
        <v>17306</v>
      </c>
      <c r="C1446" t="s">
        <v>17170</v>
      </c>
    </row>
    <row r="1447" spans="1:3" x14ac:dyDescent="0.35">
      <c r="A1447">
        <v>21051</v>
      </c>
      <c r="B1447" t="s">
        <v>17306</v>
      </c>
      <c r="C1447" t="s">
        <v>17170</v>
      </c>
    </row>
    <row r="1448" spans="1:3" x14ac:dyDescent="0.35">
      <c r="A1448">
        <v>21053</v>
      </c>
      <c r="B1448" t="s">
        <v>17306</v>
      </c>
      <c r="C1448" t="s">
        <v>17170</v>
      </c>
    </row>
    <row r="1449" spans="1:3" x14ac:dyDescent="0.35">
      <c r="A1449">
        <v>21055</v>
      </c>
      <c r="B1449" t="s">
        <v>17306</v>
      </c>
      <c r="C1449" t="s">
        <v>17170</v>
      </c>
    </row>
    <row r="1450" spans="1:3" x14ac:dyDescent="0.35">
      <c r="A1450">
        <v>21057</v>
      </c>
      <c r="B1450" t="s">
        <v>17306</v>
      </c>
      <c r="C1450" t="s">
        <v>17170</v>
      </c>
    </row>
    <row r="1451" spans="1:3" x14ac:dyDescent="0.35">
      <c r="A1451">
        <v>21059</v>
      </c>
      <c r="B1451" t="s">
        <v>17306</v>
      </c>
      <c r="C1451" t="s">
        <v>17170</v>
      </c>
    </row>
    <row r="1452" spans="1:3" x14ac:dyDescent="0.35">
      <c r="A1452">
        <v>21061</v>
      </c>
      <c r="B1452" t="s">
        <v>17306</v>
      </c>
      <c r="C1452" t="s">
        <v>17170</v>
      </c>
    </row>
    <row r="1453" spans="1:3" x14ac:dyDescent="0.35">
      <c r="A1453">
        <v>21063</v>
      </c>
      <c r="B1453" t="s">
        <v>17306</v>
      </c>
      <c r="C1453" t="s">
        <v>17170</v>
      </c>
    </row>
    <row r="1454" spans="1:3" x14ac:dyDescent="0.35">
      <c r="A1454">
        <v>21065</v>
      </c>
      <c r="B1454" t="s">
        <v>17306</v>
      </c>
      <c r="C1454" t="s">
        <v>17170</v>
      </c>
    </row>
    <row r="1455" spans="1:3" x14ac:dyDescent="0.35">
      <c r="A1455">
        <v>21069</v>
      </c>
      <c r="B1455" t="s">
        <v>17306</v>
      </c>
      <c r="C1455" t="s">
        <v>17170</v>
      </c>
    </row>
    <row r="1456" spans="1:3" x14ac:dyDescent="0.35">
      <c r="A1456">
        <v>21071</v>
      </c>
      <c r="B1456" t="s">
        <v>17306</v>
      </c>
      <c r="C1456" t="s">
        <v>17170</v>
      </c>
    </row>
    <row r="1457" spans="1:3" x14ac:dyDescent="0.35">
      <c r="A1457">
        <v>21073</v>
      </c>
      <c r="B1457" t="s">
        <v>17306</v>
      </c>
      <c r="C1457" t="s">
        <v>17170</v>
      </c>
    </row>
    <row r="1458" spans="1:3" x14ac:dyDescent="0.35">
      <c r="A1458">
        <v>21075</v>
      </c>
      <c r="B1458" t="s">
        <v>17306</v>
      </c>
      <c r="C1458" t="s">
        <v>17170</v>
      </c>
    </row>
    <row r="1459" spans="1:3" x14ac:dyDescent="0.35">
      <c r="A1459">
        <v>21077</v>
      </c>
      <c r="B1459" t="s">
        <v>17306</v>
      </c>
      <c r="C1459" t="s">
        <v>17170</v>
      </c>
    </row>
    <row r="1460" spans="1:3" x14ac:dyDescent="0.35">
      <c r="A1460">
        <v>21079</v>
      </c>
      <c r="B1460" t="s">
        <v>17306</v>
      </c>
      <c r="C1460" t="s">
        <v>17170</v>
      </c>
    </row>
    <row r="1461" spans="1:3" x14ac:dyDescent="0.35">
      <c r="A1461">
        <v>21081</v>
      </c>
      <c r="B1461" t="s">
        <v>17306</v>
      </c>
      <c r="C1461" t="s">
        <v>17170</v>
      </c>
    </row>
    <row r="1462" spans="1:3" x14ac:dyDescent="0.35">
      <c r="A1462">
        <v>21083</v>
      </c>
      <c r="B1462" t="s">
        <v>17306</v>
      </c>
      <c r="C1462" t="s">
        <v>17170</v>
      </c>
    </row>
    <row r="1463" spans="1:3" x14ac:dyDescent="0.35">
      <c r="A1463">
        <v>21085</v>
      </c>
      <c r="B1463" t="s">
        <v>17306</v>
      </c>
      <c r="C1463" t="s">
        <v>17170</v>
      </c>
    </row>
    <row r="1464" spans="1:3" x14ac:dyDescent="0.35">
      <c r="A1464">
        <v>21087</v>
      </c>
      <c r="B1464" t="s">
        <v>17306</v>
      </c>
      <c r="C1464" t="s">
        <v>17170</v>
      </c>
    </row>
    <row r="1465" spans="1:3" x14ac:dyDescent="0.35">
      <c r="A1465">
        <v>21089</v>
      </c>
      <c r="B1465" t="s">
        <v>17306</v>
      </c>
      <c r="C1465" t="s">
        <v>17170</v>
      </c>
    </row>
    <row r="1466" spans="1:3" x14ac:dyDescent="0.35">
      <c r="A1466">
        <v>21091</v>
      </c>
      <c r="B1466" t="s">
        <v>17306</v>
      </c>
      <c r="C1466" t="s">
        <v>17170</v>
      </c>
    </row>
    <row r="1467" spans="1:3" x14ac:dyDescent="0.35">
      <c r="A1467">
        <v>21093</v>
      </c>
      <c r="B1467" t="s">
        <v>17306</v>
      </c>
      <c r="C1467" t="s">
        <v>17170</v>
      </c>
    </row>
    <row r="1468" spans="1:3" x14ac:dyDescent="0.35">
      <c r="A1468">
        <v>21095</v>
      </c>
      <c r="B1468" t="s">
        <v>17306</v>
      </c>
      <c r="C1468" t="s">
        <v>17170</v>
      </c>
    </row>
    <row r="1469" spans="1:3" x14ac:dyDescent="0.35">
      <c r="A1469">
        <v>21097</v>
      </c>
      <c r="B1469" t="s">
        <v>17306</v>
      </c>
      <c r="C1469" t="s">
        <v>17170</v>
      </c>
    </row>
    <row r="1470" spans="1:3" x14ac:dyDescent="0.35">
      <c r="A1470">
        <v>21099</v>
      </c>
      <c r="B1470" t="s">
        <v>17306</v>
      </c>
      <c r="C1470" t="s">
        <v>17170</v>
      </c>
    </row>
    <row r="1471" spans="1:3" x14ac:dyDescent="0.35">
      <c r="A1471">
        <v>21101</v>
      </c>
      <c r="B1471" t="s">
        <v>17306</v>
      </c>
      <c r="C1471" t="s">
        <v>17170</v>
      </c>
    </row>
    <row r="1472" spans="1:3" x14ac:dyDescent="0.35">
      <c r="A1472">
        <v>21103</v>
      </c>
      <c r="B1472" t="s">
        <v>17306</v>
      </c>
      <c r="C1472" t="s">
        <v>17170</v>
      </c>
    </row>
    <row r="1473" spans="1:3" x14ac:dyDescent="0.35">
      <c r="A1473">
        <v>21105</v>
      </c>
      <c r="B1473" t="s">
        <v>17306</v>
      </c>
      <c r="C1473" t="s">
        <v>17170</v>
      </c>
    </row>
    <row r="1474" spans="1:3" x14ac:dyDescent="0.35">
      <c r="A1474">
        <v>21107</v>
      </c>
      <c r="B1474" t="s">
        <v>17306</v>
      </c>
      <c r="C1474" t="s">
        <v>17170</v>
      </c>
    </row>
    <row r="1475" spans="1:3" x14ac:dyDescent="0.35">
      <c r="A1475">
        <v>21109</v>
      </c>
      <c r="B1475" t="s">
        <v>17306</v>
      </c>
      <c r="C1475" t="s">
        <v>17170</v>
      </c>
    </row>
    <row r="1476" spans="1:3" x14ac:dyDescent="0.35">
      <c r="A1476">
        <v>21113</v>
      </c>
      <c r="B1476" t="s">
        <v>17306</v>
      </c>
      <c r="C1476" t="s">
        <v>17170</v>
      </c>
    </row>
    <row r="1477" spans="1:3" x14ac:dyDescent="0.35">
      <c r="A1477">
        <v>21115</v>
      </c>
      <c r="B1477" t="s">
        <v>17306</v>
      </c>
      <c r="C1477" t="s">
        <v>17170</v>
      </c>
    </row>
    <row r="1478" spans="1:3" x14ac:dyDescent="0.35">
      <c r="A1478">
        <v>21117</v>
      </c>
      <c r="B1478" t="s">
        <v>17306</v>
      </c>
      <c r="C1478" t="s">
        <v>17170</v>
      </c>
    </row>
    <row r="1479" spans="1:3" x14ac:dyDescent="0.35">
      <c r="A1479">
        <v>21119</v>
      </c>
      <c r="B1479" t="s">
        <v>17306</v>
      </c>
      <c r="C1479" t="s">
        <v>17170</v>
      </c>
    </row>
    <row r="1480" spans="1:3" x14ac:dyDescent="0.35">
      <c r="A1480">
        <v>21121</v>
      </c>
      <c r="B1480" t="s">
        <v>17306</v>
      </c>
      <c r="C1480" t="s">
        <v>17170</v>
      </c>
    </row>
    <row r="1481" spans="1:3" x14ac:dyDescent="0.35">
      <c r="A1481">
        <v>21123</v>
      </c>
      <c r="B1481" t="s">
        <v>17306</v>
      </c>
      <c r="C1481" t="s">
        <v>17170</v>
      </c>
    </row>
    <row r="1482" spans="1:3" x14ac:dyDescent="0.35">
      <c r="A1482">
        <v>21125</v>
      </c>
      <c r="B1482" t="s">
        <v>17306</v>
      </c>
      <c r="C1482" t="s">
        <v>17170</v>
      </c>
    </row>
    <row r="1483" spans="1:3" x14ac:dyDescent="0.35">
      <c r="A1483">
        <v>21127</v>
      </c>
      <c r="B1483" t="s">
        <v>17306</v>
      </c>
      <c r="C1483" t="s">
        <v>17170</v>
      </c>
    </row>
    <row r="1484" spans="1:3" x14ac:dyDescent="0.35">
      <c r="A1484">
        <v>21129</v>
      </c>
      <c r="B1484" t="s">
        <v>17306</v>
      </c>
      <c r="C1484" t="s">
        <v>17170</v>
      </c>
    </row>
    <row r="1485" spans="1:3" x14ac:dyDescent="0.35">
      <c r="A1485">
        <v>21131</v>
      </c>
      <c r="B1485" t="s">
        <v>17306</v>
      </c>
      <c r="C1485" t="s">
        <v>17170</v>
      </c>
    </row>
    <row r="1486" spans="1:3" x14ac:dyDescent="0.35">
      <c r="A1486">
        <v>21133</v>
      </c>
      <c r="B1486" t="s">
        <v>17306</v>
      </c>
      <c r="C1486" t="s">
        <v>17170</v>
      </c>
    </row>
    <row r="1487" spans="1:3" x14ac:dyDescent="0.35">
      <c r="A1487">
        <v>21135</v>
      </c>
      <c r="B1487" t="s">
        <v>17306</v>
      </c>
      <c r="C1487" t="s">
        <v>17170</v>
      </c>
    </row>
    <row r="1488" spans="1:3" x14ac:dyDescent="0.35">
      <c r="A1488">
        <v>21137</v>
      </c>
      <c r="B1488" t="s">
        <v>17306</v>
      </c>
      <c r="C1488" t="s">
        <v>17170</v>
      </c>
    </row>
    <row r="1489" spans="1:3" x14ac:dyDescent="0.35">
      <c r="A1489">
        <v>21139</v>
      </c>
      <c r="B1489" t="s">
        <v>17306</v>
      </c>
      <c r="C1489" t="s">
        <v>17170</v>
      </c>
    </row>
    <row r="1490" spans="1:3" x14ac:dyDescent="0.35">
      <c r="A1490">
        <v>21141</v>
      </c>
      <c r="B1490" t="s">
        <v>17306</v>
      </c>
      <c r="C1490" t="s">
        <v>17170</v>
      </c>
    </row>
    <row r="1491" spans="1:3" x14ac:dyDescent="0.35">
      <c r="A1491">
        <v>21143</v>
      </c>
      <c r="B1491" t="s">
        <v>17306</v>
      </c>
      <c r="C1491" t="s">
        <v>17170</v>
      </c>
    </row>
    <row r="1492" spans="1:3" x14ac:dyDescent="0.35">
      <c r="A1492">
        <v>21145</v>
      </c>
      <c r="B1492" t="s">
        <v>17306</v>
      </c>
      <c r="C1492" t="s">
        <v>17170</v>
      </c>
    </row>
    <row r="1493" spans="1:3" x14ac:dyDescent="0.35">
      <c r="A1493">
        <v>21147</v>
      </c>
      <c r="B1493" t="s">
        <v>17306</v>
      </c>
      <c r="C1493" t="s">
        <v>17170</v>
      </c>
    </row>
    <row r="1494" spans="1:3" x14ac:dyDescent="0.35">
      <c r="A1494">
        <v>21149</v>
      </c>
      <c r="B1494" t="s">
        <v>17306</v>
      </c>
      <c r="C1494" t="s">
        <v>17170</v>
      </c>
    </row>
    <row r="1495" spans="1:3" x14ac:dyDescent="0.35">
      <c r="A1495">
        <v>21151</v>
      </c>
      <c r="B1495" t="s">
        <v>17306</v>
      </c>
      <c r="C1495" t="s">
        <v>17170</v>
      </c>
    </row>
    <row r="1496" spans="1:3" x14ac:dyDescent="0.35">
      <c r="A1496">
        <v>21153</v>
      </c>
      <c r="B1496" t="s">
        <v>17306</v>
      </c>
      <c r="C1496" t="s">
        <v>17170</v>
      </c>
    </row>
    <row r="1497" spans="1:3" x14ac:dyDescent="0.35">
      <c r="A1497">
        <v>21155</v>
      </c>
      <c r="B1497" t="s">
        <v>17306</v>
      </c>
      <c r="C1497" t="s">
        <v>17170</v>
      </c>
    </row>
    <row r="1498" spans="1:3" x14ac:dyDescent="0.35">
      <c r="A1498">
        <v>21157</v>
      </c>
      <c r="B1498" t="s">
        <v>17306</v>
      </c>
      <c r="C1498" t="s">
        <v>17170</v>
      </c>
    </row>
    <row r="1499" spans="1:3" x14ac:dyDescent="0.35">
      <c r="A1499">
        <v>21159</v>
      </c>
      <c r="B1499" t="s">
        <v>17306</v>
      </c>
      <c r="C1499" t="s">
        <v>17170</v>
      </c>
    </row>
    <row r="1500" spans="1:3" x14ac:dyDescent="0.35">
      <c r="A1500">
        <v>21161</v>
      </c>
      <c r="B1500" t="s">
        <v>17306</v>
      </c>
      <c r="C1500" t="s">
        <v>17170</v>
      </c>
    </row>
    <row r="1501" spans="1:3" x14ac:dyDescent="0.35">
      <c r="A1501">
        <v>21163</v>
      </c>
      <c r="B1501" t="s">
        <v>17306</v>
      </c>
      <c r="C1501" t="s">
        <v>17170</v>
      </c>
    </row>
    <row r="1502" spans="1:3" x14ac:dyDescent="0.35">
      <c r="A1502">
        <v>21165</v>
      </c>
      <c r="B1502" t="s">
        <v>17306</v>
      </c>
      <c r="C1502" t="s">
        <v>17170</v>
      </c>
    </row>
    <row r="1503" spans="1:3" x14ac:dyDescent="0.35">
      <c r="A1503">
        <v>21167</v>
      </c>
      <c r="B1503" t="s">
        <v>17306</v>
      </c>
      <c r="C1503" t="s">
        <v>17170</v>
      </c>
    </row>
    <row r="1504" spans="1:3" x14ac:dyDescent="0.35">
      <c r="A1504">
        <v>21169</v>
      </c>
      <c r="B1504" t="s">
        <v>17306</v>
      </c>
      <c r="C1504" t="s">
        <v>17170</v>
      </c>
    </row>
    <row r="1505" spans="1:3" x14ac:dyDescent="0.35">
      <c r="A1505">
        <v>21171</v>
      </c>
      <c r="B1505" t="s">
        <v>17306</v>
      </c>
      <c r="C1505" t="s">
        <v>17170</v>
      </c>
    </row>
    <row r="1506" spans="1:3" x14ac:dyDescent="0.35">
      <c r="A1506">
        <v>21173</v>
      </c>
      <c r="B1506" t="s">
        <v>17306</v>
      </c>
      <c r="C1506" t="s">
        <v>17170</v>
      </c>
    </row>
    <row r="1507" spans="1:3" x14ac:dyDescent="0.35">
      <c r="A1507">
        <v>21175</v>
      </c>
      <c r="B1507" t="s">
        <v>17306</v>
      </c>
      <c r="C1507" t="s">
        <v>17170</v>
      </c>
    </row>
    <row r="1508" spans="1:3" x14ac:dyDescent="0.35">
      <c r="A1508">
        <v>21177</v>
      </c>
      <c r="B1508" t="s">
        <v>17306</v>
      </c>
      <c r="C1508" t="s">
        <v>17170</v>
      </c>
    </row>
    <row r="1509" spans="1:3" x14ac:dyDescent="0.35">
      <c r="A1509">
        <v>21179</v>
      </c>
      <c r="B1509" t="s">
        <v>17306</v>
      </c>
      <c r="C1509" t="s">
        <v>17170</v>
      </c>
    </row>
    <row r="1510" spans="1:3" x14ac:dyDescent="0.35">
      <c r="A1510">
        <v>21181</v>
      </c>
      <c r="B1510" t="s">
        <v>17306</v>
      </c>
      <c r="C1510" t="s">
        <v>17170</v>
      </c>
    </row>
    <row r="1511" spans="1:3" x14ac:dyDescent="0.35">
      <c r="A1511">
        <v>21183</v>
      </c>
      <c r="B1511" t="s">
        <v>17306</v>
      </c>
      <c r="C1511" t="s">
        <v>17170</v>
      </c>
    </row>
    <row r="1512" spans="1:3" x14ac:dyDescent="0.35">
      <c r="A1512">
        <v>21185</v>
      </c>
      <c r="B1512" t="s">
        <v>17306</v>
      </c>
      <c r="C1512" t="s">
        <v>17170</v>
      </c>
    </row>
    <row r="1513" spans="1:3" x14ac:dyDescent="0.35">
      <c r="A1513">
        <v>21187</v>
      </c>
      <c r="B1513" t="s">
        <v>17306</v>
      </c>
      <c r="C1513" t="s">
        <v>17170</v>
      </c>
    </row>
    <row r="1514" spans="1:3" x14ac:dyDescent="0.35">
      <c r="A1514">
        <v>21189</v>
      </c>
      <c r="B1514" t="s">
        <v>17306</v>
      </c>
      <c r="C1514" t="s">
        <v>17170</v>
      </c>
    </row>
    <row r="1515" spans="1:3" x14ac:dyDescent="0.35">
      <c r="A1515">
        <v>21191</v>
      </c>
      <c r="B1515" t="s">
        <v>17306</v>
      </c>
      <c r="C1515" t="s">
        <v>17170</v>
      </c>
    </row>
    <row r="1516" spans="1:3" x14ac:dyDescent="0.35">
      <c r="A1516">
        <v>21193</v>
      </c>
      <c r="B1516" t="s">
        <v>17306</v>
      </c>
      <c r="C1516" t="s">
        <v>17170</v>
      </c>
    </row>
    <row r="1517" spans="1:3" x14ac:dyDescent="0.35">
      <c r="A1517">
        <v>21195</v>
      </c>
      <c r="B1517" t="s">
        <v>17306</v>
      </c>
      <c r="C1517" t="s">
        <v>17170</v>
      </c>
    </row>
    <row r="1518" spans="1:3" x14ac:dyDescent="0.35">
      <c r="A1518">
        <v>21197</v>
      </c>
      <c r="B1518" t="s">
        <v>17306</v>
      </c>
      <c r="C1518" t="s">
        <v>17170</v>
      </c>
    </row>
    <row r="1519" spans="1:3" x14ac:dyDescent="0.35">
      <c r="A1519">
        <v>21199</v>
      </c>
      <c r="B1519" t="s">
        <v>17306</v>
      </c>
      <c r="C1519" t="s">
        <v>17170</v>
      </c>
    </row>
    <row r="1520" spans="1:3" x14ac:dyDescent="0.35">
      <c r="A1520">
        <v>21201</v>
      </c>
      <c r="B1520" t="s">
        <v>17306</v>
      </c>
      <c r="C1520" t="s">
        <v>17170</v>
      </c>
    </row>
    <row r="1521" spans="1:3" x14ac:dyDescent="0.35">
      <c r="A1521">
        <v>21203</v>
      </c>
      <c r="B1521" t="s">
        <v>17306</v>
      </c>
      <c r="C1521" t="s">
        <v>17170</v>
      </c>
    </row>
    <row r="1522" spans="1:3" x14ac:dyDescent="0.35">
      <c r="A1522">
        <v>21205</v>
      </c>
      <c r="B1522" t="s">
        <v>17306</v>
      </c>
      <c r="C1522" t="s">
        <v>17170</v>
      </c>
    </row>
    <row r="1523" spans="1:3" x14ac:dyDescent="0.35">
      <c r="A1523">
        <v>21207</v>
      </c>
      <c r="B1523" t="s">
        <v>17306</v>
      </c>
      <c r="C1523" t="s">
        <v>17170</v>
      </c>
    </row>
    <row r="1524" spans="1:3" x14ac:dyDescent="0.35">
      <c r="A1524">
        <v>21209</v>
      </c>
      <c r="B1524" t="s">
        <v>17306</v>
      </c>
      <c r="C1524" t="s">
        <v>17170</v>
      </c>
    </row>
    <row r="1525" spans="1:3" x14ac:dyDescent="0.35">
      <c r="A1525">
        <v>21211</v>
      </c>
      <c r="B1525" t="s">
        <v>17306</v>
      </c>
      <c r="C1525" t="s">
        <v>17170</v>
      </c>
    </row>
    <row r="1526" spans="1:3" x14ac:dyDescent="0.35">
      <c r="A1526">
        <v>21213</v>
      </c>
      <c r="B1526" t="s">
        <v>17306</v>
      </c>
      <c r="C1526" t="s">
        <v>17170</v>
      </c>
    </row>
    <row r="1527" spans="1:3" x14ac:dyDescent="0.35">
      <c r="A1527">
        <v>21215</v>
      </c>
      <c r="B1527" t="s">
        <v>17306</v>
      </c>
      <c r="C1527" t="s">
        <v>17170</v>
      </c>
    </row>
    <row r="1528" spans="1:3" x14ac:dyDescent="0.35">
      <c r="A1528">
        <v>21217</v>
      </c>
      <c r="B1528" t="s">
        <v>17306</v>
      </c>
      <c r="C1528" t="s">
        <v>17170</v>
      </c>
    </row>
    <row r="1529" spans="1:3" x14ac:dyDescent="0.35">
      <c r="A1529">
        <v>21219</v>
      </c>
      <c r="B1529" t="s">
        <v>17306</v>
      </c>
      <c r="C1529" t="s">
        <v>17170</v>
      </c>
    </row>
    <row r="1530" spans="1:3" x14ac:dyDescent="0.35">
      <c r="A1530">
        <v>21221</v>
      </c>
      <c r="B1530" t="s">
        <v>17306</v>
      </c>
      <c r="C1530" t="s">
        <v>17170</v>
      </c>
    </row>
    <row r="1531" spans="1:3" x14ac:dyDescent="0.35">
      <c r="A1531">
        <v>21223</v>
      </c>
      <c r="B1531" t="s">
        <v>17306</v>
      </c>
      <c r="C1531" t="s">
        <v>17170</v>
      </c>
    </row>
    <row r="1532" spans="1:3" x14ac:dyDescent="0.35">
      <c r="A1532">
        <v>21225</v>
      </c>
      <c r="B1532" t="s">
        <v>17306</v>
      </c>
      <c r="C1532" t="s">
        <v>17170</v>
      </c>
    </row>
    <row r="1533" spans="1:3" x14ac:dyDescent="0.35">
      <c r="A1533">
        <v>21227</v>
      </c>
      <c r="B1533" t="s">
        <v>17306</v>
      </c>
      <c r="C1533" t="s">
        <v>17170</v>
      </c>
    </row>
    <row r="1534" spans="1:3" x14ac:dyDescent="0.35">
      <c r="A1534">
        <v>21229</v>
      </c>
      <c r="B1534" t="s">
        <v>17306</v>
      </c>
      <c r="C1534" t="s">
        <v>17170</v>
      </c>
    </row>
    <row r="1535" spans="1:3" x14ac:dyDescent="0.35">
      <c r="A1535">
        <v>21231</v>
      </c>
      <c r="B1535" t="s">
        <v>17306</v>
      </c>
      <c r="C1535" t="s">
        <v>17170</v>
      </c>
    </row>
    <row r="1536" spans="1:3" x14ac:dyDescent="0.35">
      <c r="A1536">
        <v>21233</v>
      </c>
      <c r="B1536" t="s">
        <v>17306</v>
      </c>
      <c r="C1536" t="s">
        <v>17170</v>
      </c>
    </row>
    <row r="1537" spans="1:3" x14ac:dyDescent="0.35">
      <c r="A1537">
        <v>21235</v>
      </c>
      <c r="B1537" t="s">
        <v>17306</v>
      </c>
      <c r="C1537" t="s">
        <v>17170</v>
      </c>
    </row>
    <row r="1538" spans="1:3" x14ac:dyDescent="0.35">
      <c r="A1538">
        <v>21237</v>
      </c>
      <c r="B1538" t="s">
        <v>17306</v>
      </c>
      <c r="C1538" t="s">
        <v>17170</v>
      </c>
    </row>
    <row r="1539" spans="1:3" x14ac:dyDescent="0.35">
      <c r="A1539">
        <v>21239</v>
      </c>
      <c r="B1539" t="s">
        <v>17306</v>
      </c>
      <c r="C1539" t="s">
        <v>17170</v>
      </c>
    </row>
    <row r="1540" spans="1:3" x14ac:dyDescent="0.35">
      <c r="A1540">
        <v>21374</v>
      </c>
      <c r="B1540" t="s">
        <v>11385</v>
      </c>
      <c r="C1540" t="s">
        <v>17226</v>
      </c>
    </row>
    <row r="1541" spans="1:3" x14ac:dyDescent="0.35">
      <c r="A1541">
        <v>21314</v>
      </c>
      <c r="B1541" t="s">
        <v>11326</v>
      </c>
    </row>
    <row r="1542" spans="1:3" x14ac:dyDescent="0.35">
      <c r="A1542">
        <v>22954</v>
      </c>
      <c r="B1542" t="s">
        <v>17307</v>
      </c>
    </row>
    <row r="1543" spans="1:3" x14ac:dyDescent="0.35">
      <c r="A1543">
        <v>22001</v>
      </c>
      <c r="B1543" t="s">
        <v>17307</v>
      </c>
    </row>
    <row r="1544" spans="1:3" x14ac:dyDescent="0.35">
      <c r="A1544">
        <v>22039</v>
      </c>
      <c r="B1544" t="s">
        <v>17307</v>
      </c>
    </row>
    <row r="1545" spans="1:3" x14ac:dyDescent="0.35">
      <c r="A1545">
        <v>22045</v>
      </c>
      <c r="B1545" t="s">
        <v>17307</v>
      </c>
    </row>
    <row r="1546" spans="1:3" x14ac:dyDescent="0.35">
      <c r="A1546">
        <v>22055</v>
      </c>
      <c r="B1546" t="s">
        <v>17307</v>
      </c>
    </row>
    <row r="1547" spans="1:3" x14ac:dyDescent="0.35">
      <c r="A1547">
        <v>22097</v>
      </c>
      <c r="B1547" t="s">
        <v>17307</v>
      </c>
    </row>
    <row r="1548" spans="1:3" x14ac:dyDescent="0.35">
      <c r="A1548">
        <v>22099</v>
      </c>
      <c r="B1548" t="s">
        <v>17307</v>
      </c>
    </row>
    <row r="1549" spans="1:3" x14ac:dyDescent="0.35">
      <c r="A1549">
        <v>22101</v>
      </c>
      <c r="B1549" t="s">
        <v>17307</v>
      </c>
    </row>
    <row r="1550" spans="1:3" x14ac:dyDescent="0.35">
      <c r="A1550">
        <v>22113</v>
      </c>
      <c r="B1550" t="s">
        <v>17307</v>
      </c>
    </row>
    <row r="1551" spans="1:3" x14ac:dyDescent="0.35">
      <c r="A1551">
        <v>22192</v>
      </c>
      <c r="B1551" t="s">
        <v>17308</v>
      </c>
    </row>
    <row r="1552" spans="1:3" x14ac:dyDescent="0.35">
      <c r="A1552">
        <v>22650</v>
      </c>
      <c r="B1552" t="s">
        <v>17308</v>
      </c>
    </row>
    <row r="1553" spans="1:2" x14ac:dyDescent="0.35">
      <c r="A1553">
        <v>22013</v>
      </c>
      <c r="B1553" t="s">
        <v>17308</v>
      </c>
    </row>
    <row r="1554" spans="1:2" x14ac:dyDescent="0.35">
      <c r="A1554">
        <v>22015</v>
      </c>
      <c r="B1554" t="s">
        <v>17308</v>
      </c>
    </row>
    <row r="1555" spans="1:2" x14ac:dyDescent="0.35">
      <c r="A1555">
        <v>22017</v>
      </c>
      <c r="B1555" t="s">
        <v>17308</v>
      </c>
    </row>
    <row r="1556" spans="1:2" x14ac:dyDescent="0.35">
      <c r="A1556">
        <v>22027</v>
      </c>
      <c r="B1556" t="s">
        <v>17308</v>
      </c>
    </row>
    <row r="1557" spans="1:2" x14ac:dyDescent="0.35">
      <c r="A1557">
        <v>22031</v>
      </c>
      <c r="B1557" t="s">
        <v>17308</v>
      </c>
    </row>
    <row r="1558" spans="1:2" x14ac:dyDescent="0.35">
      <c r="A1558">
        <v>22081</v>
      </c>
      <c r="B1558" t="s">
        <v>17308</v>
      </c>
    </row>
    <row r="1559" spans="1:2" x14ac:dyDescent="0.35">
      <c r="A1559">
        <v>22119</v>
      </c>
      <c r="B1559" t="s">
        <v>17308</v>
      </c>
    </row>
    <row r="1560" spans="1:2" x14ac:dyDescent="0.35">
      <c r="A1560">
        <v>22924</v>
      </c>
      <c r="B1560" t="s">
        <v>11653</v>
      </c>
    </row>
    <row r="1561" spans="1:2" x14ac:dyDescent="0.35">
      <c r="A1561">
        <v>22296</v>
      </c>
      <c r="B1561" t="s">
        <v>11653</v>
      </c>
    </row>
    <row r="1562" spans="1:2" x14ac:dyDescent="0.35">
      <c r="A1562">
        <v>22051</v>
      </c>
      <c r="B1562" t="s">
        <v>11653</v>
      </c>
    </row>
    <row r="1563" spans="1:2" x14ac:dyDescent="0.35">
      <c r="A1563">
        <v>22206</v>
      </c>
      <c r="B1563" t="s">
        <v>17309</v>
      </c>
    </row>
    <row r="1564" spans="1:2" x14ac:dyDescent="0.35">
      <c r="A1564">
        <v>22021</v>
      </c>
      <c r="B1564" t="s">
        <v>17309</v>
      </c>
    </row>
    <row r="1565" spans="1:2" x14ac:dyDescent="0.35">
      <c r="A1565">
        <v>22035</v>
      </c>
      <c r="B1565" t="s">
        <v>17309</v>
      </c>
    </row>
    <row r="1566" spans="1:2" x14ac:dyDescent="0.35">
      <c r="A1566">
        <v>22041</v>
      </c>
      <c r="B1566" t="s">
        <v>17309</v>
      </c>
    </row>
    <row r="1567" spans="1:2" x14ac:dyDescent="0.35">
      <c r="A1567">
        <v>22049</v>
      </c>
      <c r="B1567" t="s">
        <v>17309</v>
      </c>
    </row>
    <row r="1568" spans="1:2" x14ac:dyDescent="0.35">
      <c r="A1568">
        <v>22061</v>
      </c>
      <c r="B1568" t="s">
        <v>17309</v>
      </c>
    </row>
    <row r="1569" spans="1:2" x14ac:dyDescent="0.35">
      <c r="A1569">
        <v>22065</v>
      </c>
      <c r="B1569" t="s">
        <v>17309</v>
      </c>
    </row>
    <row r="1570" spans="1:2" x14ac:dyDescent="0.35">
      <c r="A1570">
        <v>22067</v>
      </c>
      <c r="B1570" t="s">
        <v>17309</v>
      </c>
    </row>
    <row r="1571" spans="1:2" x14ac:dyDescent="0.35">
      <c r="A1571">
        <v>22073</v>
      </c>
      <c r="B1571" t="s">
        <v>17309</v>
      </c>
    </row>
    <row r="1572" spans="1:2" x14ac:dyDescent="0.35">
      <c r="A1572">
        <v>22083</v>
      </c>
      <c r="B1572" t="s">
        <v>17309</v>
      </c>
    </row>
    <row r="1573" spans="1:2" x14ac:dyDescent="0.35">
      <c r="A1573">
        <v>22107</v>
      </c>
      <c r="B1573" t="s">
        <v>17309</v>
      </c>
    </row>
    <row r="1574" spans="1:2" x14ac:dyDescent="0.35">
      <c r="A1574">
        <v>22111</v>
      </c>
      <c r="B1574" t="s">
        <v>17309</v>
      </c>
    </row>
    <row r="1575" spans="1:2" x14ac:dyDescent="0.35">
      <c r="A1575">
        <v>22123</v>
      </c>
      <c r="B1575" t="s">
        <v>17309</v>
      </c>
    </row>
    <row r="1576" spans="1:2" x14ac:dyDescent="0.35">
      <c r="A1576">
        <v>22698</v>
      </c>
      <c r="B1576" t="s">
        <v>17310</v>
      </c>
    </row>
    <row r="1577" spans="1:2" x14ac:dyDescent="0.35">
      <c r="A1577">
        <v>22063</v>
      </c>
      <c r="B1577" t="s">
        <v>17310</v>
      </c>
    </row>
    <row r="1578" spans="1:2" x14ac:dyDescent="0.35">
      <c r="A1578">
        <v>22091</v>
      </c>
      <c r="B1578" t="s">
        <v>17310</v>
      </c>
    </row>
    <row r="1579" spans="1:2" x14ac:dyDescent="0.35">
      <c r="A1579">
        <v>22103</v>
      </c>
      <c r="B1579" t="s">
        <v>17310</v>
      </c>
    </row>
    <row r="1580" spans="1:2" x14ac:dyDescent="0.35">
      <c r="A1580">
        <v>22105</v>
      </c>
      <c r="B1580" t="s">
        <v>17310</v>
      </c>
    </row>
    <row r="1581" spans="1:2" x14ac:dyDescent="0.35">
      <c r="A1581">
        <v>22117</v>
      </c>
      <c r="B1581" t="s">
        <v>17310</v>
      </c>
    </row>
    <row r="1582" spans="1:2" x14ac:dyDescent="0.35">
      <c r="A1582">
        <v>22030</v>
      </c>
      <c r="B1582" t="s">
        <v>17311</v>
      </c>
    </row>
    <row r="1583" spans="1:2" x14ac:dyDescent="0.35">
      <c r="A1583">
        <v>22009</v>
      </c>
      <c r="B1583" t="s">
        <v>17311</v>
      </c>
    </row>
    <row r="1584" spans="1:2" x14ac:dyDescent="0.35">
      <c r="A1584">
        <v>22025</v>
      </c>
      <c r="B1584" t="s">
        <v>17311</v>
      </c>
    </row>
    <row r="1585" spans="1:2" x14ac:dyDescent="0.35">
      <c r="A1585">
        <v>22029</v>
      </c>
      <c r="B1585" t="s">
        <v>17311</v>
      </c>
    </row>
    <row r="1586" spans="1:2" x14ac:dyDescent="0.35">
      <c r="A1586">
        <v>22043</v>
      </c>
      <c r="B1586" t="s">
        <v>17311</v>
      </c>
    </row>
    <row r="1587" spans="1:2" x14ac:dyDescent="0.35">
      <c r="A1587">
        <v>22059</v>
      </c>
      <c r="B1587" t="s">
        <v>17311</v>
      </c>
    </row>
    <row r="1588" spans="1:2" x14ac:dyDescent="0.35">
      <c r="A1588">
        <v>22079</v>
      </c>
      <c r="B1588" t="s">
        <v>17311</v>
      </c>
    </row>
    <row r="1589" spans="1:2" x14ac:dyDescent="0.35">
      <c r="A1589">
        <v>22115</v>
      </c>
      <c r="B1589" t="s">
        <v>17311</v>
      </c>
    </row>
    <row r="1590" spans="1:2" x14ac:dyDescent="0.35">
      <c r="A1590">
        <v>22127</v>
      </c>
      <c r="B1590" t="s">
        <v>17311</v>
      </c>
    </row>
    <row r="1591" spans="1:2" x14ac:dyDescent="0.35">
      <c r="A1591">
        <v>22126</v>
      </c>
      <c r="B1591" t="s">
        <v>11693</v>
      </c>
    </row>
    <row r="1592" spans="1:2" x14ac:dyDescent="0.35">
      <c r="A1592">
        <v>22828</v>
      </c>
      <c r="B1592" t="s">
        <v>11693</v>
      </c>
    </row>
    <row r="1593" spans="1:2" x14ac:dyDescent="0.35">
      <c r="A1593">
        <v>22978</v>
      </c>
      <c r="B1593" t="s">
        <v>11693</v>
      </c>
    </row>
    <row r="1594" spans="1:2" x14ac:dyDescent="0.35">
      <c r="A1594">
        <v>22794</v>
      </c>
      <c r="B1594" t="s">
        <v>11693</v>
      </c>
    </row>
    <row r="1595" spans="1:2" x14ac:dyDescent="0.35">
      <c r="A1595">
        <v>22003</v>
      </c>
      <c r="B1595" t="s">
        <v>11693</v>
      </c>
    </row>
    <row r="1596" spans="1:2" x14ac:dyDescent="0.35">
      <c r="A1596">
        <v>22005</v>
      </c>
      <c r="B1596" t="s">
        <v>11693</v>
      </c>
    </row>
    <row r="1597" spans="1:2" x14ac:dyDescent="0.35">
      <c r="A1597">
        <v>22007</v>
      </c>
      <c r="B1597" t="s">
        <v>11693</v>
      </c>
    </row>
    <row r="1598" spans="1:2" x14ac:dyDescent="0.35">
      <c r="A1598">
        <v>22011</v>
      </c>
      <c r="B1598" t="s">
        <v>11693</v>
      </c>
    </row>
    <row r="1599" spans="1:2" x14ac:dyDescent="0.35">
      <c r="A1599">
        <v>22019</v>
      </c>
      <c r="B1599" t="s">
        <v>11693</v>
      </c>
    </row>
    <row r="1600" spans="1:2" x14ac:dyDescent="0.35">
      <c r="A1600">
        <v>22023</v>
      </c>
      <c r="B1600" t="s">
        <v>11693</v>
      </c>
    </row>
    <row r="1601" spans="1:3" x14ac:dyDescent="0.35">
      <c r="A1601">
        <v>22033</v>
      </c>
      <c r="B1601" t="s">
        <v>11693</v>
      </c>
    </row>
    <row r="1602" spans="1:3" x14ac:dyDescent="0.35">
      <c r="A1602">
        <v>22037</v>
      </c>
      <c r="B1602" t="s">
        <v>11693</v>
      </c>
    </row>
    <row r="1603" spans="1:3" x14ac:dyDescent="0.35">
      <c r="A1603">
        <v>22047</v>
      </c>
      <c r="B1603" t="s">
        <v>11693</v>
      </c>
    </row>
    <row r="1604" spans="1:3" x14ac:dyDescent="0.35">
      <c r="A1604">
        <v>22053</v>
      </c>
      <c r="B1604" t="s">
        <v>11693</v>
      </c>
    </row>
    <row r="1605" spans="1:3" x14ac:dyDescent="0.35">
      <c r="A1605">
        <v>22057</v>
      </c>
      <c r="B1605" t="s">
        <v>11693</v>
      </c>
    </row>
    <row r="1606" spans="1:3" x14ac:dyDescent="0.35">
      <c r="A1606">
        <v>22069</v>
      </c>
      <c r="B1606" t="s">
        <v>11693</v>
      </c>
    </row>
    <row r="1607" spans="1:3" x14ac:dyDescent="0.35">
      <c r="A1607">
        <v>22075</v>
      </c>
      <c r="B1607" t="s">
        <v>11693</v>
      </c>
    </row>
    <row r="1608" spans="1:3" x14ac:dyDescent="0.35">
      <c r="A1608">
        <v>22077</v>
      </c>
      <c r="B1608" t="s">
        <v>11693</v>
      </c>
    </row>
    <row r="1609" spans="1:3" x14ac:dyDescent="0.35">
      <c r="A1609">
        <v>22085</v>
      </c>
      <c r="B1609" t="s">
        <v>11693</v>
      </c>
    </row>
    <row r="1610" spans="1:3" x14ac:dyDescent="0.35">
      <c r="A1610">
        <v>22087</v>
      </c>
      <c r="B1610" t="s">
        <v>11693</v>
      </c>
    </row>
    <row r="1611" spans="1:3" x14ac:dyDescent="0.35">
      <c r="A1611">
        <v>22089</v>
      </c>
      <c r="B1611" t="s">
        <v>11693</v>
      </c>
    </row>
    <row r="1612" spans="1:3" x14ac:dyDescent="0.35">
      <c r="A1612">
        <v>22093</v>
      </c>
      <c r="B1612" t="s">
        <v>11693</v>
      </c>
    </row>
    <row r="1613" spans="1:3" x14ac:dyDescent="0.35">
      <c r="A1613">
        <v>22095</v>
      </c>
      <c r="B1613" t="s">
        <v>11693</v>
      </c>
    </row>
    <row r="1614" spans="1:3" x14ac:dyDescent="0.35">
      <c r="A1614">
        <v>22121</v>
      </c>
      <c r="B1614" t="s">
        <v>11693</v>
      </c>
    </row>
    <row r="1615" spans="1:3" x14ac:dyDescent="0.35">
      <c r="A1615">
        <v>22125</v>
      </c>
      <c r="B1615" t="s">
        <v>11693</v>
      </c>
    </row>
    <row r="1616" spans="1:3" x14ac:dyDescent="0.35">
      <c r="A1616">
        <v>25282</v>
      </c>
      <c r="B1616" t="s">
        <v>17312</v>
      </c>
      <c r="C1616" t="s">
        <v>17226</v>
      </c>
    </row>
    <row r="1617" spans="1:3" x14ac:dyDescent="0.35">
      <c r="A1617">
        <v>25302</v>
      </c>
      <c r="B1617" t="s">
        <v>17313</v>
      </c>
      <c r="C1617" t="s">
        <v>17194</v>
      </c>
    </row>
    <row r="1618" spans="1:3" x14ac:dyDescent="0.35">
      <c r="A1618">
        <v>25168</v>
      </c>
      <c r="B1618" t="s">
        <v>17314</v>
      </c>
      <c r="C1618" t="s">
        <v>17194</v>
      </c>
    </row>
    <row r="1619" spans="1:3" x14ac:dyDescent="0.35">
      <c r="A1619">
        <v>25904</v>
      </c>
      <c r="B1619" t="s">
        <v>17314</v>
      </c>
      <c r="C1619" t="s">
        <v>17194</v>
      </c>
    </row>
    <row r="1620" spans="1:3" x14ac:dyDescent="0.35">
      <c r="A1620">
        <v>25001</v>
      </c>
      <c r="B1620" t="s">
        <v>17314</v>
      </c>
      <c r="C1620" t="s">
        <v>17194</v>
      </c>
    </row>
    <row r="1621" spans="1:3" x14ac:dyDescent="0.35">
      <c r="A1621">
        <v>25007</v>
      </c>
      <c r="B1621" t="s">
        <v>17314</v>
      </c>
      <c r="C1621" t="s">
        <v>17194</v>
      </c>
    </row>
    <row r="1622" spans="1:3" x14ac:dyDescent="0.35">
      <c r="A1622">
        <v>25019</v>
      </c>
      <c r="B1622" t="s">
        <v>17314</v>
      </c>
      <c r="C1622" t="s">
        <v>17194</v>
      </c>
    </row>
    <row r="1623" spans="1:3" x14ac:dyDescent="0.35">
      <c r="A1623">
        <v>25486</v>
      </c>
      <c r="B1623" t="s">
        <v>17315</v>
      </c>
      <c r="C1623" t="s">
        <v>17172</v>
      </c>
    </row>
    <row r="1624" spans="1:3" x14ac:dyDescent="0.35">
      <c r="A1624">
        <v>25074</v>
      </c>
      <c r="B1624" t="s">
        <v>17315</v>
      </c>
      <c r="C1624" t="s">
        <v>17172</v>
      </c>
    </row>
    <row r="1625" spans="1:3" x14ac:dyDescent="0.35">
      <c r="A1625">
        <v>25340</v>
      </c>
      <c r="B1625" t="s">
        <v>17315</v>
      </c>
      <c r="C1625" t="s">
        <v>17172</v>
      </c>
    </row>
    <row r="1626" spans="1:3" x14ac:dyDescent="0.35">
      <c r="A1626">
        <v>25700</v>
      </c>
      <c r="B1626" t="s">
        <v>17315</v>
      </c>
      <c r="C1626" t="s">
        <v>17172</v>
      </c>
    </row>
    <row r="1627" spans="1:3" x14ac:dyDescent="0.35">
      <c r="A1627">
        <v>25013</v>
      </c>
      <c r="B1627" t="s">
        <v>17315</v>
      </c>
      <c r="C1627" t="s">
        <v>17172</v>
      </c>
    </row>
    <row r="1628" spans="1:3" x14ac:dyDescent="0.35">
      <c r="A1628">
        <v>25126</v>
      </c>
      <c r="B1628" t="s">
        <v>17316</v>
      </c>
    </row>
    <row r="1629" spans="1:3" x14ac:dyDescent="0.35">
      <c r="A1629">
        <v>25614</v>
      </c>
      <c r="B1629" t="s">
        <v>17316</v>
      </c>
    </row>
    <row r="1630" spans="1:3" x14ac:dyDescent="0.35">
      <c r="A1630">
        <v>25418</v>
      </c>
      <c r="B1630" t="s">
        <v>17316</v>
      </c>
    </row>
    <row r="1631" spans="1:3" x14ac:dyDescent="0.35">
      <c r="A1631">
        <v>25005</v>
      </c>
      <c r="B1631" t="s">
        <v>17316</v>
      </c>
    </row>
    <row r="1632" spans="1:3" x14ac:dyDescent="0.35">
      <c r="A1632">
        <v>25774</v>
      </c>
      <c r="B1632" t="s">
        <v>17317</v>
      </c>
      <c r="C1632" t="s">
        <v>17194</v>
      </c>
    </row>
    <row r="1633" spans="1:3" x14ac:dyDescent="0.35">
      <c r="A1633">
        <v>25236</v>
      </c>
      <c r="B1633" t="s">
        <v>17317</v>
      </c>
      <c r="C1633" t="s">
        <v>17194</v>
      </c>
    </row>
    <row r="1634" spans="1:3" x14ac:dyDescent="0.35">
      <c r="A1634">
        <v>25880</v>
      </c>
      <c r="B1634" t="s">
        <v>17317</v>
      </c>
      <c r="C1634" t="s">
        <v>17194</v>
      </c>
    </row>
    <row r="1635" spans="1:3" x14ac:dyDescent="0.35">
      <c r="A1635">
        <v>25027</v>
      </c>
      <c r="B1635" t="s">
        <v>17317</v>
      </c>
      <c r="C1635" t="s">
        <v>17194</v>
      </c>
    </row>
    <row r="1636" spans="1:3" x14ac:dyDescent="0.35">
      <c r="A1636">
        <v>25674</v>
      </c>
      <c r="B1636" t="s">
        <v>17318</v>
      </c>
      <c r="C1636" t="s">
        <v>17172</v>
      </c>
    </row>
    <row r="1637" spans="1:3" x14ac:dyDescent="0.35">
      <c r="A1637">
        <v>25938</v>
      </c>
      <c r="B1637" t="s">
        <v>17318</v>
      </c>
      <c r="C1637" t="s">
        <v>17172</v>
      </c>
    </row>
    <row r="1638" spans="1:3" x14ac:dyDescent="0.35">
      <c r="A1638">
        <v>25003</v>
      </c>
      <c r="B1638" t="s">
        <v>17318</v>
      </c>
      <c r="C1638" t="s">
        <v>17172</v>
      </c>
    </row>
    <row r="1639" spans="1:3" x14ac:dyDescent="0.35">
      <c r="A1639">
        <v>25011</v>
      </c>
      <c r="B1639" t="s">
        <v>17318</v>
      </c>
      <c r="C1639" t="s">
        <v>17172</v>
      </c>
    </row>
    <row r="1640" spans="1:3" x14ac:dyDescent="0.35">
      <c r="A1640">
        <v>25015</v>
      </c>
      <c r="B1640" t="s">
        <v>17318</v>
      </c>
      <c r="C1640" t="s">
        <v>17172</v>
      </c>
    </row>
    <row r="1641" spans="1:3" x14ac:dyDescent="0.35">
      <c r="A1641">
        <v>25396</v>
      </c>
      <c r="B1641" t="s">
        <v>17319</v>
      </c>
    </row>
    <row r="1642" spans="1:3" x14ac:dyDescent="0.35">
      <c r="A1642">
        <v>25354</v>
      </c>
      <c r="B1642" t="s">
        <v>17320</v>
      </c>
    </row>
    <row r="1643" spans="1:3" x14ac:dyDescent="0.35">
      <c r="A1643">
        <v>25962</v>
      </c>
      <c r="B1643" t="s">
        <v>17320</v>
      </c>
    </row>
    <row r="1644" spans="1:3" x14ac:dyDescent="0.35">
      <c r="A1644">
        <v>25992</v>
      </c>
      <c r="B1644" t="s">
        <v>17320</v>
      </c>
    </row>
    <row r="1645" spans="1:3" x14ac:dyDescent="0.35">
      <c r="A1645">
        <v>25784</v>
      </c>
      <c r="B1645" t="s">
        <v>17320</v>
      </c>
    </row>
    <row r="1646" spans="1:3" x14ac:dyDescent="0.35">
      <c r="A1646">
        <v>25023</v>
      </c>
      <c r="B1646" t="s">
        <v>17320</v>
      </c>
    </row>
    <row r="1647" spans="1:3" x14ac:dyDescent="0.35">
      <c r="A1647">
        <v>25744</v>
      </c>
      <c r="B1647" t="s">
        <v>17321</v>
      </c>
    </row>
    <row r="1648" spans="1:3" x14ac:dyDescent="0.35">
      <c r="A1648">
        <v>25078</v>
      </c>
      <c r="B1648" t="s">
        <v>17322</v>
      </c>
      <c r="C1648" t="s">
        <v>17198</v>
      </c>
    </row>
    <row r="1649" spans="1:3" x14ac:dyDescent="0.35">
      <c r="A1649">
        <v>25372</v>
      </c>
      <c r="B1649" t="s">
        <v>17322</v>
      </c>
      <c r="C1649" t="s">
        <v>17198</v>
      </c>
    </row>
    <row r="1650" spans="1:3" x14ac:dyDescent="0.35">
      <c r="A1650">
        <v>25804</v>
      </c>
      <c r="B1650" t="s">
        <v>17322</v>
      </c>
      <c r="C1650" t="s">
        <v>17198</v>
      </c>
    </row>
    <row r="1651" spans="1:3" x14ac:dyDescent="0.35">
      <c r="A1651">
        <v>25858</v>
      </c>
      <c r="B1651" t="s">
        <v>17322</v>
      </c>
      <c r="C1651" t="s">
        <v>17198</v>
      </c>
    </row>
    <row r="1652" spans="1:3" x14ac:dyDescent="0.35">
      <c r="A1652">
        <v>25020</v>
      </c>
      <c r="B1652" t="s">
        <v>17322</v>
      </c>
      <c r="C1652" t="s">
        <v>17198</v>
      </c>
    </row>
    <row r="1653" spans="1:3" x14ac:dyDescent="0.35">
      <c r="A1653">
        <v>25194</v>
      </c>
      <c r="B1653" t="s">
        <v>17322</v>
      </c>
      <c r="C1653" t="s">
        <v>17198</v>
      </c>
    </row>
    <row r="1654" spans="1:3" x14ac:dyDescent="0.35">
      <c r="A1654">
        <v>25284</v>
      </c>
      <c r="B1654" t="s">
        <v>17322</v>
      </c>
      <c r="C1654" t="s">
        <v>17198</v>
      </c>
    </row>
    <row r="1655" spans="1:3" x14ac:dyDescent="0.35">
      <c r="A1655">
        <v>25314</v>
      </c>
      <c r="B1655" t="s">
        <v>17322</v>
      </c>
      <c r="C1655" t="s">
        <v>17198</v>
      </c>
    </row>
    <row r="1656" spans="1:3" x14ac:dyDescent="0.35">
      <c r="A1656">
        <v>25410</v>
      </c>
      <c r="B1656" t="s">
        <v>17322</v>
      </c>
      <c r="C1656" t="s">
        <v>17198</v>
      </c>
    </row>
    <row r="1657" spans="1:3" x14ac:dyDescent="0.35">
      <c r="A1657">
        <v>25650</v>
      </c>
      <c r="B1657" t="s">
        <v>17322</v>
      </c>
      <c r="C1657" t="s">
        <v>17198</v>
      </c>
    </row>
    <row r="1658" spans="1:3" x14ac:dyDescent="0.35">
      <c r="A1658">
        <v>25884</v>
      </c>
      <c r="B1658" t="s">
        <v>17322</v>
      </c>
      <c r="C1658" t="s">
        <v>17198</v>
      </c>
    </row>
    <row r="1659" spans="1:3" x14ac:dyDescent="0.35">
      <c r="A1659">
        <v>25028</v>
      </c>
      <c r="B1659" t="s">
        <v>17322</v>
      </c>
      <c r="C1659" t="s">
        <v>17198</v>
      </c>
    </row>
    <row r="1660" spans="1:3" x14ac:dyDescent="0.35">
      <c r="A1660">
        <v>25118</v>
      </c>
      <c r="B1660" t="s">
        <v>17322</v>
      </c>
      <c r="C1660" t="s">
        <v>17198</v>
      </c>
    </row>
    <row r="1661" spans="1:3" x14ac:dyDescent="0.35">
      <c r="A1661">
        <v>25250</v>
      </c>
      <c r="B1661" t="s">
        <v>17322</v>
      </c>
      <c r="C1661" t="s">
        <v>17198</v>
      </c>
    </row>
    <row r="1662" spans="1:3" x14ac:dyDescent="0.35">
      <c r="A1662">
        <v>25544</v>
      </c>
      <c r="B1662" t="s">
        <v>17322</v>
      </c>
      <c r="C1662" t="s">
        <v>17198</v>
      </c>
    </row>
    <row r="1663" spans="1:3" x14ac:dyDescent="0.35">
      <c r="A1663">
        <v>25009</v>
      </c>
      <c r="B1663" t="s">
        <v>17322</v>
      </c>
      <c r="C1663" t="s">
        <v>17198</v>
      </c>
    </row>
    <row r="1664" spans="1:3" x14ac:dyDescent="0.35">
      <c r="A1664">
        <v>25017</v>
      </c>
      <c r="B1664" t="s">
        <v>17322</v>
      </c>
      <c r="C1664" t="s">
        <v>17198</v>
      </c>
    </row>
    <row r="1665" spans="1:3" x14ac:dyDescent="0.35">
      <c r="A1665">
        <v>25021</v>
      </c>
      <c r="B1665" t="s">
        <v>17322</v>
      </c>
      <c r="C1665" t="s">
        <v>17198</v>
      </c>
    </row>
    <row r="1666" spans="1:3" x14ac:dyDescent="0.35">
      <c r="A1666">
        <v>25025</v>
      </c>
      <c r="B1666" t="s">
        <v>17322</v>
      </c>
      <c r="C1666" t="s">
        <v>17198</v>
      </c>
    </row>
    <row r="1667" spans="1:3" x14ac:dyDescent="0.35">
      <c r="A1667">
        <v>24066</v>
      </c>
      <c r="B1667" t="s">
        <v>11832</v>
      </c>
      <c r="C1667" t="s">
        <v>17172</v>
      </c>
    </row>
    <row r="1668" spans="1:3" x14ac:dyDescent="0.35">
      <c r="A1668">
        <v>24036</v>
      </c>
      <c r="B1668" t="s">
        <v>17323</v>
      </c>
    </row>
    <row r="1669" spans="1:3" x14ac:dyDescent="0.35">
      <c r="A1669">
        <v>24003</v>
      </c>
      <c r="B1669" t="s">
        <v>17323</v>
      </c>
    </row>
    <row r="1670" spans="1:3" x14ac:dyDescent="0.35">
      <c r="A1670">
        <v>24027</v>
      </c>
      <c r="B1670" t="s">
        <v>17324</v>
      </c>
    </row>
    <row r="1671" spans="1:3" x14ac:dyDescent="0.35">
      <c r="A1671">
        <v>24005</v>
      </c>
      <c r="B1671" t="s">
        <v>17325</v>
      </c>
    </row>
    <row r="1672" spans="1:3" x14ac:dyDescent="0.35">
      <c r="A1672">
        <v>24013</v>
      </c>
      <c r="B1672" t="s">
        <v>17326</v>
      </c>
    </row>
    <row r="1673" spans="1:3" x14ac:dyDescent="0.35">
      <c r="A1673">
        <v>24011</v>
      </c>
      <c r="B1673" t="s">
        <v>17327</v>
      </c>
    </row>
    <row r="1674" spans="1:3" x14ac:dyDescent="0.35">
      <c r="A1674">
        <v>24019</v>
      </c>
      <c r="B1674" t="s">
        <v>17327</v>
      </c>
    </row>
    <row r="1675" spans="1:3" x14ac:dyDescent="0.35">
      <c r="A1675">
        <v>24029</v>
      </c>
      <c r="B1675" t="s">
        <v>17327</v>
      </c>
    </row>
    <row r="1676" spans="1:3" x14ac:dyDescent="0.35">
      <c r="A1676">
        <v>24035</v>
      </c>
      <c r="B1676" t="s">
        <v>17327</v>
      </c>
    </row>
    <row r="1677" spans="1:3" x14ac:dyDescent="0.35">
      <c r="A1677">
        <v>24041</v>
      </c>
      <c r="B1677" t="s">
        <v>17327</v>
      </c>
    </row>
    <row r="1678" spans="1:3" x14ac:dyDescent="0.35">
      <c r="A1678">
        <v>24278</v>
      </c>
      <c r="B1678" t="s">
        <v>17328</v>
      </c>
    </row>
    <row r="1679" spans="1:3" x14ac:dyDescent="0.35">
      <c r="A1679">
        <v>24039</v>
      </c>
      <c r="B1679" t="s">
        <v>17328</v>
      </c>
    </row>
    <row r="1680" spans="1:3" x14ac:dyDescent="0.35">
      <c r="A1680">
        <v>24045</v>
      </c>
      <c r="B1680" t="s">
        <v>17328</v>
      </c>
    </row>
    <row r="1681" spans="1:3" x14ac:dyDescent="0.35">
      <c r="A1681">
        <v>24047</v>
      </c>
      <c r="B1681" t="s">
        <v>17328</v>
      </c>
    </row>
    <row r="1682" spans="1:3" x14ac:dyDescent="0.35">
      <c r="A1682">
        <v>24378</v>
      </c>
      <c r="B1682" t="s">
        <v>17329</v>
      </c>
    </row>
    <row r="1683" spans="1:3" x14ac:dyDescent="0.35">
      <c r="A1683">
        <v>24552</v>
      </c>
      <c r="B1683" t="s">
        <v>17329</v>
      </c>
    </row>
    <row r="1684" spans="1:3" x14ac:dyDescent="0.35">
      <c r="A1684">
        <v>24660</v>
      </c>
      <c r="B1684" t="s">
        <v>17329</v>
      </c>
    </row>
    <row r="1685" spans="1:3" x14ac:dyDescent="0.35">
      <c r="A1685">
        <v>24001</v>
      </c>
      <c r="B1685" t="s">
        <v>17329</v>
      </c>
    </row>
    <row r="1686" spans="1:3" x14ac:dyDescent="0.35">
      <c r="A1686">
        <v>24009</v>
      </c>
      <c r="B1686" t="s">
        <v>17329</v>
      </c>
    </row>
    <row r="1687" spans="1:3" x14ac:dyDescent="0.35">
      <c r="A1687">
        <v>24015</v>
      </c>
      <c r="B1687" t="s">
        <v>17329</v>
      </c>
    </row>
    <row r="1688" spans="1:3" x14ac:dyDescent="0.35">
      <c r="A1688">
        <v>24017</v>
      </c>
      <c r="B1688" t="s">
        <v>17329</v>
      </c>
    </row>
    <row r="1689" spans="1:3" x14ac:dyDescent="0.35">
      <c r="A1689">
        <v>24021</v>
      </c>
      <c r="B1689" t="s">
        <v>17329</v>
      </c>
    </row>
    <row r="1690" spans="1:3" x14ac:dyDescent="0.35">
      <c r="A1690">
        <v>24023</v>
      </c>
      <c r="B1690" t="s">
        <v>17329</v>
      </c>
    </row>
    <row r="1691" spans="1:3" x14ac:dyDescent="0.35">
      <c r="A1691">
        <v>24025</v>
      </c>
      <c r="B1691" t="s">
        <v>17329</v>
      </c>
    </row>
    <row r="1692" spans="1:3" x14ac:dyDescent="0.35">
      <c r="A1692">
        <v>24037</v>
      </c>
      <c r="B1692" t="s">
        <v>17329</v>
      </c>
    </row>
    <row r="1693" spans="1:3" x14ac:dyDescent="0.35">
      <c r="A1693">
        <v>24043</v>
      </c>
      <c r="B1693" t="s">
        <v>17329</v>
      </c>
    </row>
    <row r="1694" spans="1:3" x14ac:dyDescent="0.35">
      <c r="A1694">
        <v>24156</v>
      </c>
      <c r="B1694" t="s">
        <v>17330</v>
      </c>
      <c r="C1694" t="s">
        <v>17172</v>
      </c>
    </row>
    <row r="1695" spans="1:3" x14ac:dyDescent="0.35">
      <c r="A1695">
        <v>24033</v>
      </c>
      <c r="B1695" t="s">
        <v>17330</v>
      </c>
      <c r="C1695" t="s">
        <v>17172</v>
      </c>
    </row>
    <row r="1696" spans="1:3" x14ac:dyDescent="0.35">
      <c r="A1696">
        <v>24582</v>
      </c>
      <c r="B1696" t="s">
        <v>17331</v>
      </c>
    </row>
    <row r="1697" spans="1:3" x14ac:dyDescent="0.35">
      <c r="A1697">
        <v>24031</v>
      </c>
      <c r="B1697" t="s">
        <v>17331</v>
      </c>
    </row>
    <row r="1698" spans="1:3" x14ac:dyDescent="0.35">
      <c r="A1698">
        <v>23120</v>
      </c>
      <c r="B1698" t="s">
        <v>17332</v>
      </c>
      <c r="C1698" t="s">
        <v>17172</v>
      </c>
    </row>
    <row r="1699" spans="1:3" x14ac:dyDescent="0.35">
      <c r="A1699">
        <v>23162</v>
      </c>
      <c r="B1699" t="s">
        <v>17332</v>
      </c>
      <c r="C1699" t="s">
        <v>17172</v>
      </c>
    </row>
    <row r="1700" spans="1:3" x14ac:dyDescent="0.35">
      <c r="A1700">
        <v>23252</v>
      </c>
      <c r="B1700" t="s">
        <v>17332</v>
      </c>
      <c r="C1700" t="s">
        <v>17172</v>
      </c>
    </row>
    <row r="1701" spans="1:3" x14ac:dyDescent="0.35">
      <c r="A1701">
        <v>23602</v>
      </c>
      <c r="B1701" t="s">
        <v>17332</v>
      </c>
      <c r="C1701" t="s">
        <v>17172</v>
      </c>
    </row>
    <row r="1702" spans="1:3" x14ac:dyDescent="0.35">
      <c r="A1702">
        <v>23484</v>
      </c>
      <c r="B1702" t="s">
        <v>17332</v>
      </c>
      <c r="C1702" t="s">
        <v>17172</v>
      </c>
    </row>
    <row r="1703" spans="1:3" x14ac:dyDescent="0.35">
      <c r="A1703">
        <v>23001</v>
      </c>
      <c r="B1703" t="s">
        <v>17332</v>
      </c>
      <c r="C1703" t="s">
        <v>17172</v>
      </c>
    </row>
    <row r="1704" spans="1:3" x14ac:dyDescent="0.35">
      <c r="A1704">
        <v>23003</v>
      </c>
      <c r="B1704" t="s">
        <v>17332</v>
      </c>
      <c r="C1704" t="s">
        <v>17172</v>
      </c>
    </row>
    <row r="1705" spans="1:3" x14ac:dyDescent="0.35">
      <c r="A1705">
        <v>23005</v>
      </c>
      <c r="B1705" t="s">
        <v>17332</v>
      </c>
      <c r="C1705" t="s">
        <v>17172</v>
      </c>
    </row>
    <row r="1706" spans="1:3" x14ac:dyDescent="0.35">
      <c r="A1706">
        <v>23007</v>
      </c>
      <c r="B1706" t="s">
        <v>17332</v>
      </c>
      <c r="C1706" t="s">
        <v>17172</v>
      </c>
    </row>
    <row r="1707" spans="1:3" x14ac:dyDescent="0.35">
      <c r="A1707">
        <v>23009</v>
      </c>
      <c r="B1707" t="s">
        <v>17332</v>
      </c>
      <c r="C1707" t="s">
        <v>17172</v>
      </c>
    </row>
    <row r="1708" spans="1:3" x14ac:dyDescent="0.35">
      <c r="A1708">
        <v>23011</v>
      </c>
      <c r="B1708" t="s">
        <v>17332</v>
      </c>
      <c r="C1708" t="s">
        <v>17172</v>
      </c>
    </row>
    <row r="1709" spans="1:3" x14ac:dyDescent="0.35">
      <c r="A1709">
        <v>23013</v>
      </c>
      <c r="B1709" t="s">
        <v>17332</v>
      </c>
      <c r="C1709" t="s">
        <v>17172</v>
      </c>
    </row>
    <row r="1710" spans="1:3" x14ac:dyDescent="0.35">
      <c r="A1710">
        <v>23015</v>
      </c>
      <c r="B1710" t="s">
        <v>17332</v>
      </c>
      <c r="C1710" t="s">
        <v>17172</v>
      </c>
    </row>
    <row r="1711" spans="1:3" x14ac:dyDescent="0.35">
      <c r="A1711">
        <v>23017</v>
      </c>
      <c r="B1711" t="s">
        <v>17332</v>
      </c>
      <c r="C1711" t="s">
        <v>17172</v>
      </c>
    </row>
    <row r="1712" spans="1:3" x14ac:dyDescent="0.35">
      <c r="A1712">
        <v>23019</v>
      </c>
      <c r="B1712" t="s">
        <v>17332</v>
      </c>
      <c r="C1712" t="s">
        <v>17172</v>
      </c>
    </row>
    <row r="1713" spans="1:3" x14ac:dyDescent="0.35">
      <c r="A1713">
        <v>23021</v>
      </c>
      <c r="B1713" t="s">
        <v>17332</v>
      </c>
      <c r="C1713" t="s">
        <v>17172</v>
      </c>
    </row>
    <row r="1714" spans="1:3" x14ac:dyDescent="0.35">
      <c r="A1714">
        <v>23023</v>
      </c>
      <c r="B1714" t="s">
        <v>17332</v>
      </c>
      <c r="C1714" t="s">
        <v>17172</v>
      </c>
    </row>
    <row r="1715" spans="1:3" x14ac:dyDescent="0.35">
      <c r="A1715">
        <v>23025</v>
      </c>
      <c r="B1715" t="s">
        <v>17332</v>
      </c>
      <c r="C1715" t="s">
        <v>17172</v>
      </c>
    </row>
    <row r="1716" spans="1:3" x14ac:dyDescent="0.35">
      <c r="A1716">
        <v>23027</v>
      </c>
      <c r="B1716" t="s">
        <v>17332</v>
      </c>
      <c r="C1716" t="s">
        <v>17172</v>
      </c>
    </row>
    <row r="1717" spans="1:3" x14ac:dyDescent="0.35">
      <c r="A1717">
        <v>23029</v>
      </c>
      <c r="B1717" t="s">
        <v>17332</v>
      </c>
      <c r="C1717" t="s">
        <v>17172</v>
      </c>
    </row>
    <row r="1718" spans="1:3" x14ac:dyDescent="0.35">
      <c r="A1718">
        <v>23031</v>
      </c>
      <c r="B1718" t="s">
        <v>17332</v>
      </c>
      <c r="C1718" t="s">
        <v>17172</v>
      </c>
    </row>
    <row r="1719" spans="1:3" x14ac:dyDescent="0.35">
      <c r="A1719">
        <v>26444</v>
      </c>
      <c r="B1719" t="s">
        <v>17333</v>
      </c>
      <c r="C1719" t="s">
        <v>17233</v>
      </c>
    </row>
    <row r="1720" spans="1:3" x14ac:dyDescent="0.35">
      <c r="A1720">
        <v>26570</v>
      </c>
      <c r="B1720" t="s">
        <v>17333</v>
      </c>
      <c r="C1720" t="s">
        <v>17233</v>
      </c>
    </row>
    <row r="1721" spans="1:3" x14ac:dyDescent="0.35">
      <c r="A1721">
        <v>26086</v>
      </c>
      <c r="B1721" t="s">
        <v>17333</v>
      </c>
      <c r="C1721" t="s">
        <v>17233</v>
      </c>
    </row>
    <row r="1722" spans="1:3" x14ac:dyDescent="0.35">
      <c r="A1722">
        <v>26386</v>
      </c>
      <c r="B1722" t="s">
        <v>17333</v>
      </c>
      <c r="C1722" t="s">
        <v>17233</v>
      </c>
    </row>
    <row r="1723" spans="1:3" x14ac:dyDescent="0.35">
      <c r="A1723">
        <v>26010</v>
      </c>
      <c r="B1723" t="s">
        <v>17333</v>
      </c>
      <c r="C1723" t="s">
        <v>17233</v>
      </c>
    </row>
    <row r="1724" spans="1:3" x14ac:dyDescent="0.35">
      <c r="A1724">
        <v>26001</v>
      </c>
      <c r="B1724" t="s">
        <v>17333</v>
      </c>
      <c r="C1724" t="s">
        <v>17233</v>
      </c>
    </row>
    <row r="1725" spans="1:3" x14ac:dyDescent="0.35">
      <c r="A1725">
        <v>26003</v>
      </c>
      <c r="B1725" t="s">
        <v>17333</v>
      </c>
      <c r="C1725" t="s">
        <v>17233</v>
      </c>
    </row>
    <row r="1726" spans="1:3" x14ac:dyDescent="0.35">
      <c r="A1726">
        <v>26005</v>
      </c>
      <c r="B1726" t="s">
        <v>17333</v>
      </c>
      <c r="C1726" t="s">
        <v>17233</v>
      </c>
    </row>
    <row r="1727" spans="1:3" x14ac:dyDescent="0.35">
      <c r="A1727">
        <v>26007</v>
      </c>
      <c r="B1727" t="s">
        <v>17333</v>
      </c>
      <c r="C1727" t="s">
        <v>17233</v>
      </c>
    </row>
    <row r="1728" spans="1:3" x14ac:dyDescent="0.35">
      <c r="A1728">
        <v>26011</v>
      </c>
      <c r="B1728" t="s">
        <v>17333</v>
      </c>
      <c r="C1728" t="s">
        <v>17233</v>
      </c>
    </row>
    <row r="1729" spans="1:3" x14ac:dyDescent="0.35">
      <c r="A1729">
        <v>26013</v>
      </c>
      <c r="B1729" t="s">
        <v>17333</v>
      </c>
      <c r="C1729" t="s">
        <v>17233</v>
      </c>
    </row>
    <row r="1730" spans="1:3" x14ac:dyDescent="0.35">
      <c r="A1730">
        <v>26015</v>
      </c>
      <c r="B1730" t="s">
        <v>17333</v>
      </c>
      <c r="C1730" t="s">
        <v>17233</v>
      </c>
    </row>
    <row r="1731" spans="1:3" x14ac:dyDescent="0.35">
      <c r="A1731">
        <v>26017</v>
      </c>
      <c r="B1731" t="s">
        <v>17333</v>
      </c>
      <c r="C1731" t="s">
        <v>17233</v>
      </c>
    </row>
    <row r="1732" spans="1:3" x14ac:dyDescent="0.35">
      <c r="A1732">
        <v>26021</v>
      </c>
      <c r="B1732" t="s">
        <v>17333</v>
      </c>
      <c r="C1732" t="s">
        <v>17233</v>
      </c>
    </row>
    <row r="1733" spans="1:3" x14ac:dyDescent="0.35">
      <c r="A1733">
        <v>26023</v>
      </c>
      <c r="B1733" t="s">
        <v>17333</v>
      </c>
      <c r="C1733" t="s">
        <v>17233</v>
      </c>
    </row>
    <row r="1734" spans="1:3" x14ac:dyDescent="0.35">
      <c r="A1734">
        <v>26027</v>
      </c>
      <c r="B1734" t="s">
        <v>17333</v>
      </c>
      <c r="C1734" t="s">
        <v>17233</v>
      </c>
    </row>
    <row r="1735" spans="1:3" x14ac:dyDescent="0.35">
      <c r="A1735">
        <v>26029</v>
      </c>
      <c r="B1735" t="s">
        <v>17333</v>
      </c>
      <c r="C1735" t="s">
        <v>17233</v>
      </c>
    </row>
    <row r="1736" spans="1:3" x14ac:dyDescent="0.35">
      <c r="A1736">
        <v>26031</v>
      </c>
      <c r="B1736" t="s">
        <v>17333</v>
      </c>
      <c r="C1736" t="s">
        <v>17233</v>
      </c>
    </row>
    <row r="1737" spans="1:3" x14ac:dyDescent="0.35">
      <c r="A1737">
        <v>26033</v>
      </c>
      <c r="B1737" t="s">
        <v>17333</v>
      </c>
      <c r="C1737" t="s">
        <v>17233</v>
      </c>
    </row>
    <row r="1738" spans="1:3" x14ac:dyDescent="0.35">
      <c r="A1738">
        <v>26035</v>
      </c>
      <c r="B1738" t="s">
        <v>17333</v>
      </c>
      <c r="C1738" t="s">
        <v>17233</v>
      </c>
    </row>
    <row r="1739" spans="1:3" x14ac:dyDescent="0.35">
      <c r="A1739">
        <v>26037</v>
      </c>
      <c r="B1739" t="s">
        <v>17333</v>
      </c>
      <c r="C1739" t="s">
        <v>17233</v>
      </c>
    </row>
    <row r="1740" spans="1:3" x14ac:dyDescent="0.35">
      <c r="A1740">
        <v>26039</v>
      </c>
      <c r="B1740" t="s">
        <v>17333</v>
      </c>
      <c r="C1740" t="s">
        <v>17233</v>
      </c>
    </row>
    <row r="1741" spans="1:3" x14ac:dyDescent="0.35">
      <c r="A1741">
        <v>26041</v>
      </c>
      <c r="B1741" t="s">
        <v>17333</v>
      </c>
      <c r="C1741" t="s">
        <v>17233</v>
      </c>
    </row>
    <row r="1742" spans="1:3" x14ac:dyDescent="0.35">
      <c r="A1742">
        <v>26043</v>
      </c>
      <c r="B1742" t="s">
        <v>17333</v>
      </c>
      <c r="C1742" t="s">
        <v>17233</v>
      </c>
    </row>
    <row r="1743" spans="1:3" x14ac:dyDescent="0.35">
      <c r="A1743">
        <v>26047</v>
      </c>
      <c r="B1743" t="s">
        <v>17333</v>
      </c>
      <c r="C1743" t="s">
        <v>17233</v>
      </c>
    </row>
    <row r="1744" spans="1:3" x14ac:dyDescent="0.35">
      <c r="A1744">
        <v>26051</v>
      </c>
      <c r="B1744" t="s">
        <v>17333</v>
      </c>
      <c r="C1744" t="s">
        <v>17233</v>
      </c>
    </row>
    <row r="1745" spans="1:3" x14ac:dyDescent="0.35">
      <c r="A1745">
        <v>26053</v>
      </c>
      <c r="B1745" t="s">
        <v>17333</v>
      </c>
      <c r="C1745" t="s">
        <v>17233</v>
      </c>
    </row>
    <row r="1746" spans="1:3" x14ac:dyDescent="0.35">
      <c r="A1746">
        <v>26057</v>
      </c>
      <c r="B1746" t="s">
        <v>17333</v>
      </c>
      <c r="C1746" t="s">
        <v>17233</v>
      </c>
    </row>
    <row r="1747" spans="1:3" x14ac:dyDescent="0.35">
      <c r="A1747">
        <v>26059</v>
      </c>
      <c r="B1747" t="s">
        <v>17333</v>
      </c>
      <c r="C1747" t="s">
        <v>17233</v>
      </c>
    </row>
    <row r="1748" spans="1:3" x14ac:dyDescent="0.35">
      <c r="A1748">
        <v>26061</v>
      </c>
      <c r="B1748" t="s">
        <v>17333</v>
      </c>
      <c r="C1748" t="s">
        <v>17233</v>
      </c>
    </row>
    <row r="1749" spans="1:3" x14ac:dyDescent="0.35">
      <c r="A1749">
        <v>26063</v>
      </c>
      <c r="B1749" t="s">
        <v>17333</v>
      </c>
      <c r="C1749" t="s">
        <v>17233</v>
      </c>
    </row>
    <row r="1750" spans="1:3" x14ac:dyDescent="0.35">
      <c r="A1750">
        <v>26067</v>
      </c>
      <c r="B1750" t="s">
        <v>17333</v>
      </c>
      <c r="C1750" t="s">
        <v>17233</v>
      </c>
    </row>
    <row r="1751" spans="1:3" x14ac:dyDescent="0.35">
      <c r="A1751">
        <v>26069</v>
      </c>
      <c r="B1751" t="s">
        <v>17333</v>
      </c>
      <c r="C1751" t="s">
        <v>17233</v>
      </c>
    </row>
    <row r="1752" spans="1:3" x14ac:dyDescent="0.35">
      <c r="A1752">
        <v>26071</v>
      </c>
      <c r="B1752" t="s">
        <v>17333</v>
      </c>
      <c r="C1752" t="s">
        <v>17233</v>
      </c>
    </row>
    <row r="1753" spans="1:3" x14ac:dyDescent="0.35">
      <c r="A1753">
        <v>26073</v>
      </c>
      <c r="B1753" t="s">
        <v>17333</v>
      </c>
      <c r="C1753" t="s">
        <v>17233</v>
      </c>
    </row>
    <row r="1754" spans="1:3" x14ac:dyDescent="0.35">
      <c r="A1754">
        <v>26083</v>
      </c>
      <c r="B1754" t="s">
        <v>17333</v>
      </c>
      <c r="C1754" t="s">
        <v>17233</v>
      </c>
    </row>
    <row r="1755" spans="1:3" x14ac:dyDescent="0.35">
      <c r="A1755">
        <v>26085</v>
      </c>
      <c r="B1755" t="s">
        <v>17333</v>
      </c>
      <c r="C1755" t="s">
        <v>17233</v>
      </c>
    </row>
    <row r="1756" spans="1:3" x14ac:dyDescent="0.35">
      <c r="A1756">
        <v>26087</v>
      </c>
      <c r="B1756" t="s">
        <v>17333</v>
      </c>
      <c r="C1756" t="s">
        <v>17233</v>
      </c>
    </row>
    <row r="1757" spans="1:3" x14ac:dyDescent="0.35">
      <c r="A1757">
        <v>26095</v>
      </c>
      <c r="B1757" t="s">
        <v>17333</v>
      </c>
      <c r="C1757" t="s">
        <v>17233</v>
      </c>
    </row>
    <row r="1758" spans="1:3" x14ac:dyDescent="0.35">
      <c r="A1758">
        <v>26097</v>
      </c>
      <c r="B1758" t="s">
        <v>17333</v>
      </c>
      <c r="C1758" t="s">
        <v>17233</v>
      </c>
    </row>
    <row r="1759" spans="1:3" x14ac:dyDescent="0.35">
      <c r="A1759">
        <v>26101</v>
      </c>
      <c r="B1759" t="s">
        <v>17333</v>
      </c>
      <c r="C1759" t="s">
        <v>17233</v>
      </c>
    </row>
    <row r="1760" spans="1:3" x14ac:dyDescent="0.35">
      <c r="A1760">
        <v>26103</v>
      </c>
      <c r="B1760" t="s">
        <v>17333</v>
      </c>
      <c r="C1760" t="s">
        <v>17233</v>
      </c>
    </row>
    <row r="1761" spans="1:3" x14ac:dyDescent="0.35">
      <c r="A1761">
        <v>26105</v>
      </c>
      <c r="B1761" t="s">
        <v>17333</v>
      </c>
      <c r="C1761" t="s">
        <v>17233</v>
      </c>
    </row>
    <row r="1762" spans="1:3" x14ac:dyDescent="0.35">
      <c r="A1762">
        <v>26107</v>
      </c>
      <c r="B1762" t="s">
        <v>17333</v>
      </c>
      <c r="C1762" t="s">
        <v>17233</v>
      </c>
    </row>
    <row r="1763" spans="1:3" x14ac:dyDescent="0.35">
      <c r="A1763">
        <v>26109</v>
      </c>
      <c r="B1763" t="s">
        <v>17333</v>
      </c>
      <c r="C1763" t="s">
        <v>17233</v>
      </c>
    </row>
    <row r="1764" spans="1:3" x14ac:dyDescent="0.35">
      <c r="A1764">
        <v>26111</v>
      </c>
      <c r="B1764" t="s">
        <v>17333</v>
      </c>
      <c r="C1764" t="s">
        <v>17233</v>
      </c>
    </row>
    <row r="1765" spans="1:3" x14ac:dyDescent="0.35">
      <c r="A1765">
        <v>26113</v>
      </c>
      <c r="B1765" t="s">
        <v>17333</v>
      </c>
      <c r="C1765" t="s">
        <v>17233</v>
      </c>
    </row>
    <row r="1766" spans="1:3" x14ac:dyDescent="0.35">
      <c r="A1766">
        <v>26117</v>
      </c>
      <c r="B1766" t="s">
        <v>17333</v>
      </c>
      <c r="C1766" t="s">
        <v>17233</v>
      </c>
    </row>
    <row r="1767" spans="1:3" x14ac:dyDescent="0.35">
      <c r="A1767">
        <v>26119</v>
      </c>
      <c r="B1767" t="s">
        <v>17333</v>
      </c>
      <c r="C1767" t="s">
        <v>17233</v>
      </c>
    </row>
    <row r="1768" spans="1:3" x14ac:dyDescent="0.35">
      <c r="A1768">
        <v>26123</v>
      </c>
      <c r="B1768" t="s">
        <v>17333</v>
      </c>
      <c r="C1768" t="s">
        <v>17233</v>
      </c>
    </row>
    <row r="1769" spans="1:3" x14ac:dyDescent="0.35">
      <c r="A1769">
        <v>26127</v>
      </c>
      <c r="B1769" t="s">
        <v>17333</v>
      </c>
      <c r="C1769" t="s">
        <v>17233</v>
      </c>
    </row>
    <row r="1770" spans="1:3" x14ac:dyDescent="0.35">
      <c r="A1770">
        <v>26129</v>
      </c>
      <c r="B1770" t="s">
        <v>17333</v>
      </c>
      <c r="C1770" t="s">
        <v>17233</v>
      </c>
    </row>
    <row r="1771" spans="1:3" x14ac:dyDescent="0.35">
      <c r="A1771">
        <v>26131</v>
      </c>
      <c r="B1771" t="s">
        <v>17333</v>
      </c>
      <c r="C1771" t="s">
        <v>17233</v>
      </c>
    </row>
    <row r="1772" spans="1:3" x14ac:dyDescent="0.35">
      <c r="A1772">
        <v>26133</v>
      </c>
      <c r="B1772" t="s">
        <v>17333</v>
      </c>
      <c r="C1772" t="s">
        <v>17233</v>
      </c>
    </row>
    <row r="1773" spans="1:3" x14ac:dyDescent="0.35">
      <c r="A1773">
        <v>26135</v>
      </c>
      <c r="B1773" t="s">
        <v>17333</v>
      </c>
      <c r="C1773" t="s">
        <v>17233</v>
      </c>
    </row>
    <row r="1774" spans="1:3" x14ac:dyDescent="0.35">
      <c r="A1774">
        <v>26137</v>
      </c>
      <c r="B1774" t="s">
        <v>17333</v>
      </c>
      <c r="C1774" t="s">
        <v>17233</v>
      </c>
    </row>
    <row r="1775" spans="1:3" x14ac:dyDescent="0.35">
      <c r="A1775">
        <v>26141</v>
      </c>
      <c r="B1775" t="s">
        <v>17333</v>
      </c>
      <c r="C1775" t="s">
        <v>17233</v>
      </c>
    </row>
    <row r="1776" spans="1:3" x14ac:dyDescent="0.35">
      <c r="A1776">
        <v>26143</v>
      </c>
      <c r="B1776" t="s">
        <v>17333</v>
      </c>
      <c r="C1776" t="s">
        <v>17233</v>
      </c>
    </row>
    <row r="1777" spans="1:3" x14ac:dyDescent="0.35">
      <c r="A1777">
        <v>26147</v>
      </c>
      <c r="B1777" t="s">
        <v>17333</v>
      </c>
      <c r="C1777" t="s">
        <v>17233</v>
      </c>
    </row>
    <row r="1778" spans="1:3" x14ac:dyDescent="0.35">
      <c r="A1778">
        <v>26149</v>
      </c>
      <c r="B1778" t="s">
        <v>17333</v>
      </c>
      <c r="C1778" t="s">
        <v>17233</v>
      </c>
    </row>
    <row r="1779" spans="1:3" x14ac:dyDescent="0.35">
      <c r="A1779">
        <v>26151</v>
      </c>
      <c r="B1779" t="s">
        <v>17333</v>
      </c>
      <c r="C1779" t="s">
        <v>17233</v>
      </c>
    </row>
    <row r="1780" spans="1:3" x14ac:dyDescent="0.35">
      <c r="A1780">
        <v>26153</v>
      </c>
      <c r="B1780" t="s">
        <v>17333</v>
      </c>
      <c r="C1780" t="s">
        <v>17233</v>
      </c>
    </row>
    <row r="1781" spans="1:3" x14ac:dyDescent="0.35">
      <c r="A1781">
        <v>26155</v>
      </c>
      <c r="B1781" t="s">
        <v>17333</v>
      </c>
      <c r="C1781" t="s">
        <v>17233</v>
      </c>
    </row>
    <row r="1782" spans="1:3" x14ac:dyDescent="0.35">
      <c r="A1782">
        <v>26157</v>
      </c>
      <c r="B1782" t="s">
        <v>17333</v>
      </c>
      <c r="C1782" t="s">
        <v>17233</v>
      </c>
    </row>
    <row r="1783" spans="1:3" x14ac:dyDescent="0.35">
      <c r="A1783">
        <v>26159</v>
      </c>
      <c r="B1783" t="s">
        <v>17333</v>
      </c>
      <c r="C1783" t="s">
        <v>17233</v>
      </c>
    </row>
    <row r="1784" spans="1:3" x14ac:dyDescent="0.35">
      <c r="A1784">
        <v>26165</v>
      </c>
      <c r="B1784" t="s">
        <v>17333</v>
      </c>
      <c r="C1784" t="s">
        <v>17233</v>
      </c>
    </row>
    <row r="1785" spans="1:3" x14ac:dyDescent="0.35">
      <c r="A1785">
        <v>26698</v>
      </c>
      <c r="B1785" t="s">
        <v>17334</v>
      </c>
      <c r="C1785" t="s">
        <v>17198</v>
      </c>
    </row>
    <row r="1786" spans="1:3" x14ac:dyDescent="0.35">
      <c r="A1786">
        <v>26074</v>
      </c>
      <c r="B1786" t="s">
        <v>17335</v>
      </c>
    </row>
    <row r="1787" spans="1:3" x14ac:dyDescent="0.35">
      <c r="A1787">
        <v>26638</v>
      </c>
      <c r="B1787" t="s">
        <v>17335</v>
      </c>
    </row>
    <row r="1788" spans="1:3" x14ac:dyDescent="0.35">
      <c r="A1788">
        <v>26644</v>
      </c>
      <c r="B1788" t="s">
        <v>17335</v>
      </c>
    </row>
    <row r="1789" spans="1:3" x14ac:dyDescent="0.35">
      <c r="A1789">
        <v>26588</v>
      </c>
      <c r="B1789" t="s">
        <v>17335</v>
      </c>
    </row>
    <row r="1790" spans="1:3" x14ac:dyDescent="0.35">
      <c r="A1790">
        <v>26648</v>
      </c>
      <c r="B1790" t="s">
        <v>17335</v>
      </c>
    </row>
    <row r="1791" spans="1:3" x14ac:dyDescent="0.35">
      <c r="A1791">
        <v>26148</v>
      </c>
      <c r="B1791" t="s">
        <v>17335</v>
      </c>
    </row>
    <row r="1792" spans="1:3" x14ac:dyDescent="0.35">
      <c r="A1792">
        <v>26934</v>
      </c>
      <c r="B1792" t="s">
        <v>17335</v>
      </c>
    </row>
    <row r="1793" spans="1:2" x14ac:dyDescent="0.35">
      <c r="A1793">
        <v>26378</v>
      </c>
      <c r="B1793" t="s">
        <v>17335</v>
      </c>
    </row>
    <row r="1794" spans="1:2" x14ac:dyDescent="0.35">
      <c r="A1794">
        <v>26163</v>
      </c>
      <c r="B1794" t="s">
        <v>17335</v>
      </c>
    </row>
    <row r="1795" spans="1:2" x14ac:dyDescent="0.35">
      <c r="A1795">
        <v>26410</v>
      </c>
      <c r="B1795" t="s">
        <v>17336</v>
      </c>
    </row>
    <row r="1796" spans="1:2" x14ac:dyDescent="0.35">
      <c r="A1796">
        <v>26286</v>
      </c>
      <c r="B1796" t="s">
        <v>17336</v>
      </c>
    </row>
    <row r="1797" spans="1:2" x14ac:dyDescent="0.35">
      <c r="A1797">
        <v>26370</v>
      </c>
      <c r="B1797" t="s">
        <v>17336</v>
      </c>
    </row>
    <row r="1798" spans="1:2" x14ac:dyDescent="0.35">
      <c r="A1798">
        <v>26814</v>
      </c>
      <c r="B1798" t="s">
        <v>17336</v>
      </c>
    </row>
    <row r="1799" spans="1:2" x14ac:dyDescent="0.35">
      <c r="A1799">
        <v>26252</v>
      </c>
      <c r="B1799" t="s">
        <v>17336</v>
      </c>
    </row>
    <row r="1800" spans="1:2" x14ac:dyDescent="0.35">
      <c r="A1800">
        <v>26099</v>
      </c>
      <c r="B1800" t="s">
        <v>17336</v>
      </c>
    </row>
    <row r="1801" spans="1:2" x14ac:dyDescent="0.35">
      <c r="A1801">
        <v>26096</v>
      </c>
      <c r="B1801" t="s">
        <v>17337</v>
      </c>
    </row>
    <row r="1802" spans="1:2" x14ac:dyDescent="0.35">
      <c r="A1802">
        <v>26962</v>
      </c>
      <c r="B1802" t="s">
        <v>17337</v>
      </c>
    </row>
    <row r="1803" spans="1:2" x14ac:dyDescent="0.35">
      <c r="A1803">
        <v>26304</v>
      </c>
      <c r="B1803" t="s">
        <v>17337</v>
      </c>
    </row>
    <row r="1804" spans="1:2" x14ac:dyDescent="0.35">
      <c r="A1804">
        <v>26664</v>
      </c>
      <c r="B1804" t="s">
        <v>17337</v>
      </c>
    </row>
    <row r="1805" spans="1:2" x14ac:dyDescent="0.35">
      <c r="A1805">
        <v>26267</v>
      </c>
      <c r="B1805" t="s">
        <v>17337</v>
      </c>
    </row>
    <row r="1806" spans="1:2" x14ac:dyDescent="0.35">
      <c r="A1806">
        <v>26125</v>
      </c>
      <c r="B1806" t="s">
        <v>17337</v>
      </c>
    </row>
    <row r="1807" spans="1:2" x14ac:dyDescent="0.35">
      <c r="A1807">
        <v>26172</v>
      </c>
      <c r="B1807" t="s">
        <v>17338</v>
      </c>
    </row>
    <row r="1808" spans="1:2" x14ac:dyDescent="0.35">
      <c r="A1808">
        <v>26049</v>
      </c>
      <c r="B1808" t="s">
        <v>17338</v>
      </c>
    </row>
    <row r="1809" spans="1:3" x14ac:dyDescent="0.35">
      <c r="A1809">
        <v>26544</v>
      </c>
      <c r="B1809" t="s">
        <v>17339</v>
      </c>
      <c r="C1809" t="s">
        <v>17194</v>
      </c>
    </row>
    <row r="1810" spans="1:3" x14ac:dyDescent="0.35">
      <c r="A1810">
        <v>26624</v>
      </c>
      <c r="B1810" t="s">
        <v>17339</v>
      </c>
      <c r="C1810" t="s">
        <v>17194</v>
      </c>
    </row>
    <row r="1811" spans="1:3" x14ac:dyDescent="0.35">
      <c r="A1811">
        <v>26081</v>
      </c>
      <c r="B1811" t="s">
        <v>17339</v>
      </c>
      <c r="C1811" t="s">
        <v>17194</v>
      </c>
    </row>
    <row r="1812" spans="1:3" x14ac:dyDescent="0.35">
      <c r="A1812">
        <v>26222</v>
      </c>
      <c r="B1812" t="s">
        <v>17340</v>
      </c>
    </row>
    <row r="1813" spans="1:3" x14ac:dyDescent="0.35">
      <c r="A1813">
        <v>26974</v>
      </c>
      <c r="B1813" t="s">
        <v>17340</v>
      </c>
    </row>
    <row r="1814" spans="1:3" x14ac:dyDescent="0.35">
      <c r="A1814">
        <v>26077</v>
      </c>
      <c r="B1814" t="s">
        <v>17340</v>
      </c>
    </row>
    <row r="1815" spans="1:3" x14ac:dyDescent="0.35">
      <c r="A1815">
        <v>26848</v>
      </c>
      <c r="B1815" t="s">
        <v>17341</v>
      </c>
      <c r="C1815" t="s">
        <v>17233</v>
      </c>
    </row>
    <row r="1816" spans="1:3" x14ac:dyDescent="0.35">
      <c r="A1816">
        <v>26456</v>
      </c>
      <c r="B1816" t="s">
        <v>17341</v>
      </c>
      <c r="C1816" t="s">
        <v>17233</v>
      </c>
    </row>
    <row r="1817" spans="1:3" x14ac:dyDescent="0.35">
      <c r="A1817">
        <v>26065</v>
      </c>
      <c r="B1817" t="s">
        <v>17341</v>
      </c>
      <c r="C1817" t="s">
        <v>17233</v>
      </c>
    </row>
    <row r="1818" spans="1:3" x14ac:dyDescent="0.35">
      <c r="A1818">
        <v>26161</v>
      </c>
      <c r="B1818" t="s">
        <v>17342</v>
      </c>
      <c r="C1818" t="s">
        <v>17215</v>
      </c>
    </row>
    <row r="1819" spans="1:3" x14ac:dyDescent="0.35">
      <c r="A1819">
        <v>26340</v>
      </c>
      <c r="B1819" t="s">
        <v>17343</v>
      </c>
    </row>
    <row r="1820" spans="1:3" x14ac:dyDescent="0.35">
      <c r="A1820">
        <v>26145</v>
      </c>
      <c r="B1820" t="s">
        <v>17343</v>
      </c>
    </row>
    <row r="1821" spans="1:3" x14ac:dyDescent="0.35">
      <c r="A1821">
        <v>26091</v>
      </c>
      <c r="B1821" t="s">
        <v>17344</v>
      </c>
    </row>
    <row r="1822" spans="1:3" x14ac:dyDescent="0.35">
      <c r="A1822">
        <v>26009</v>
      </c>
      <c r="B1822" t="s">
        <v>17345</v>
      </c>
      <c r="C1822" t="s">
        <v>17170</v>
      </c>
    </row>
    <row r="1823" spans="1:3" x14ac:dyDescent="0.35">
      <c r="A1823">
        <v>26019</v>
      </c>
      <c r="B1823" t="s">
        <v>17345</v>
      </c>
      <c r="C1823" t="s">
        <v>17170</v>
      </c>
    </row>
    <row r="1824" spans="1:3" x14ac:dyDescent="0.35">
      <c r="A1824">
        <v>26055</v>
      </c>
      <c r="B1824" t="s">
        <v>17345</v>
      </c>
      <c r="C1824" t="s">
        <v>17170</v>
      </c>
    </row>
    <row r="1825" spans="1:3" x14ac:dyDescent="0.35">
      <c r="A1825">
        <v>26079</v>
      </c>
      <c r="B1825" t="s">
        <v>17345</v>
      </c>
      <c r="C1825" t="s">
        <v>17170</v>
      </c>
    </row>
    <row r="1826" spans="1:3" x14ac:dyDescent="0.35">
      <c r="A1826">
        <v>26089</v>
      </c>
      <c r="B1826" t="s">
        <v>17345</v>
      </c>
      <c r="C1826" t="s">
        <v>17170</v>
      </c>
    </row>
    <row r="1827" spans="1:3" x14ac:dyDescent="0.35">
      <c r="A1827">
        <v>26432</v>
      </c>
      <c r="B1827" t="s">
        <v>17346</v>
      </c>
    </row>
    <row r="1828" spans="1:3" x14ac:dyDescent="0.35">
      <c r="A1828">
        <v>26025</v>
      </c>
      <c r="B1828" t="s">
        <v>17346</v>
      </c>
    </row>
    <row r="1829" spans="1:3" x14ac:dyDescent="0.35">
      <c r="A1829">
        <v>26164</v>
      </c>
      <c r="B1829" t="s">
        <v>17347</v>
      </c>
    </row>
    <row r="1830" spans="1:3" x14ac:dyDescent="0.35">
      <c r="A1830">
        <v>26115</v>
      </c>
      <c r="B1830" t="s">
        <v>17347</v>
      </c>
    </row>
    <row r="1831" spans="1:3" x14ac:dyDescent="0.35">
      <c r="A1831">
        <v>26296</v>
      </c>
      <c r="B1831" t="s">
        <v>17348</v>
      </c>
    </row>
    <row r="1832" spans="1:3" x14ac:dyDescent="0.35">
      <c r="A1832">
        <v>26302</v>
      </c>
      <c r="B1832" t="s">
        <v>17348</v>
      </c>
    </row>
    <row r="1833" spans="1:3" x14ac:dyDescent="0.35">
      <c r="A1833">
        <v>26452</v>
      </c>
      <c r="B1833" t="s">
        <v>17348</v>
      </c>
    </row>
    <row r="1834" spans="1:3" x14ac:dyDescent="0.35">
      <c r="A1834">
        <v>26121</v>
      </c>
      <c r="B1834" t="s">
        <v>17348</v>
      </c>
    </row>
    <row r="1835" spans="1:3" x14ac:dyDescent="0.35">
      <c r="A1835">
        <v>26174</v>
      </c>
      <c r="B1835" t="s">
        <v>17349</v>
      </c>
    </row>
    <row r="1836" spans="1:3" x14ac:dyDescent="0.35">
      <c r="A1836">
        <v>26075</v>
      </c>
      <c r="B1836" t="s">
        <v>17349</v>
      </c>
    </row>
    <row r="1837" spans="1:3" x14ac:dyDescent="0.35">
      <c r="A1837">
        <v>26093</v>
      </c>
      <c r="B1837" t="s">
        <v>17350</v>
      </c>
    </row>
    <row r="1838" spans="1:3" x14ac:dyDescent="0.35">
      <c r="A1838">
        <v>26940</v>
      </c>
      <c r="B1838" t="s">
        <v>17351</v>
      </c>
    </row>
    <row r="1839" spans="1:3" x14ac:dyDescent="0.35">
      <c r="A1839">
        <v>26139</v>
      </c>
      <c r="B1839" t="s">
        <v>17351</v>
      </c>
    </row>
    <row r="1840" spans="1:3" x14ac:dyDescent="0.35">
      <c r="A1840">
        <v>26045</v>
      </c>
      <c r="B1840" t="s">
        <v>17352</v>
      </c>
    </row>
    <row r="1841" spans="1:3" x14ac:dyDescent="0.35">
      <c r="A1841">
        <v>27456</v>
      </c>
      <c r="B1841" t="s">
        <v>17353</v>
      </c>
      <c r="C1841" t="s">
        <v>17191</v>
      </c>
    </row>
    <row r="1842" spans="1:3" x14ac:dyDescent="0.35">
      <c r="A1842">
        <v>27338</v>
      </c>
      <c r="B1842" t="s">
        <v>17353</v>
      </c>
      <c r="C1842" t="s">
        <v>17191</v>
      </c>
    </row>
    <row r="1843" spans="1:3" x14ac:dyDescent="0.35">
      <c r="A1843">
        <v>27120</v>
      </c>
      <c r="B1843" t="s">
        <v>17353</v>
      </c>
      <c r="C1843" t="s">
        <v>17191</v>
      </c>
    </row>
    <row r="1844" spans="1:3" x14ac:dyDescent="0.35">
      <c r="A1844">
        <v>27768</v>
      </c>
      <c r="B1844" t="s">
        <v>17353</v>
      </c>
      <c r="C1844" t="s">
        <v>17191</v>
      </c>
    </row>
    <row r="1845" spans="1:3" x14ac:dyDescent="0.35">
      <c r="A1845">
        <v>27053</v>
      </c>
      <c r="B1845" t="s">
        <v>17353</v>
      </c>
      <c r="C1845" t="s">
        <v>17191</v>
      </c>
    </row>
    <row r="1846" spans="1:3" x14ac:dyDescent="0.35">
      <c r="A1846">
        <v>27164</v>
      </c>
      <c r="B1846" t="s">
        <v>17354</v>
      </c>
    </row>
    <row r="1847" spans="1:3" x14ac:dyDescent="0.35">
      <c r="A1847">
        <v>27123</v>
      </c>
      <c r="B1847" t="s">
        <v>17354</v>
      </c>
    </row>
    <row r="1848" spans="1:3" x14ac:dyDescent="0.35">
      <c r="A1848">
        <v>27922</v>
      </c>
      <c r="B1848" t="s">
        <v>17355</v>
      </c>
    </row>
    <row r="1849" spans="1:3" x14ac:dyDescent="0.35">
      <c r="A1849">
        <v>27930</v>
      </c>
      <c r="B1849" t="s">
        <v>17355</v>
      </c>
    </row>
    <row r="1850" spans="1:3" x14ac:dyDescent="0.35">
      <c r="A1850">
        <v>27013</v>
      </c>
      <c r="B1850" t="s">
        <v>17355</v>
      </c>
    </row>
    <row r="1851" spans="1:3" x14ac:dyDescent="0.35">
      <c r="A1851">
        <v>27015</v>
      </c>
      <c r="B1851" t="s">
        <v>17355</v>
      </c>
    </row>
    <row r="1852" spans="1:3" x14ac:dyDescent="0.35">
      <c r="A1852">
        <v>27039</v>
      </c>
      <c r="B1852" t="s">
        <v>17355</v>
      </c>
    </row>
    <row r="1853" spans="1:3" x14ac:dyDescent="0.35">
      <c r="A1853">
        <v>27043</v>
      </c>
      <c r="B1853" t="s">
        <v>17355</v>
      </c>
    </row>
    <row r="1854" spans="1:3" x14ac:dyDescent="0.35">
      <c r="A1854">
        <v>27045</v>
      </c>
      <c r="B1854" t="s">
        <v>17355</v>
      </c>
    </row>
    <row r="1855" spans="1:3" x14ac:dyDescent="0.35">
      <c r="A1855">
        <v>27047</v>
      </c>
      <c r="B1855" t="s">
        <v>17355</v>
      </c>
    </row>
    <row r="1856" spans="1:3" x14ac:dyDescent="0.35">
      <c r="A1856">
        <v>27049</v>
      </c>
      <c r="B1856" t="s">
        <v>17355</v>
      </c>
    </row>
    <row r="1857" spans="1:2" x14ac:dyDescent="0.35">
      <c r="A1857">
        <v>27055</v>
      </c>
      <c r="B1857" t="s">
        <v>17355</v>
      </c>
    </row>
    <row r="1858" spans="1:2" x14ac:dyDescent="0.35">
      <c r="A1858">
        <v>27079</v>
      </c>
      <c r="B1858" t="s">
        <v>17355</v>
      </c>
    </row>
    <row r="1859" spans="1:2" x14ac:dyDescent="0.35">
      <c r="A1859">
        <v>27091</v>
      </c>
      <c r="B1859" t="s">
        <v>17355</v>
      </c>
    </row>
    <row r="1860" spans="1:2" x14ac:dyDescent="0.35">
      <c r="A1860">
        <v>27099</v>
      </c>
      <c r="B1860" t="s">
        <v>17355</v>
      </c>
    </row>
    <row r="1861" spans="1:2" x14ac:dyDescent="0.35">
      <c r="A1861">
        <v>27103</v>
      </c>
      <c r="B1861" t="s">
        <v>17355</v>
      </c>
    </row>
    <row r="1862" spans="1:2" x14ac:dyDescent="0.35">
      <c r="A1862">
        <v>27109</v>
      </c>
      <c r="B1862" t="s">
        <v>17355</v>
      </c>
    </row>
    <row r="1863" spans="1:2" x14ac:dyDescent="0.35">
      <c r="A1863">
        <v>27131</v>
      </c>
      <c r="B1863" t="s">
        <v>17355</v>
      </c>
    </row>
    <row r="1864" spans="1:2" x14ac:dyDescent="0.35">
      <c r="A1864">
        <v>27143</v>
      </c>
      <c r="B1864" t="s">
        <v>17355</v>
      </c>
    </row>
    <row r="1865" spans="1:2" x14ac:dyDescent="0.35">
      <c r="A1865">
        <v>27147</v>
      </c>
      <c r="B1865" t="s">
        <v>17355</v>
      </c>
    </row>
    <row r="1866" spans="1:2" x14ac:dyDescent="0.35">
      <c r="A1866">
        <v>27157</v>
      </c>
      <c r="B1866" t="s">
        <v>17355</v>
      </c>
    </row>
    <row r="1867" spans="1:2" x14ac:dyDescent="0.35">
      <c r="A1867">
        <v>27161</v>
      </c>
      <c r="B1867" t="s">
        <v>17355</v>
      </c>
    </row>
    <row r="1868" spans="1:2" x14ac:dyDescent="0.35">
      <c r="A1868">
        <v>27165</v>
      </c>
      <c r="B1868" t="s">
        <v>17355</v>
      </c>
    </row>
    <row r="1869" spans="1:2" x14ac:dyDescent="0.35">
      <c r="A1869">
        <v>27169</v>
      </c>
      <c r="B1869" t="s">
        <v>17355</v>
      </c>
    </row>
    <row r="1870" spans="1:2" x14ac:dyDescent="0.35">
      <c r="A1870">
        <v>27040</v>
      </c>
      <c r="B1870" t="s">
        <v>17356</v>
      </c>
    </row>
    <row r="1871" spans="1:2" x14ac:dyDescent="0.35">
      <c r="A1871">
        <v>27003</v>
      </c>
      <c r="B1871" t="s">
        <v>17356</v>
      </c>
    </row>
    <row r="1872" spans="1:2" x14ac:dyDescent="0.35">
      <c r="A1872">
        <v>27019</v>
      </c>
      <c r="B1872" t="s">
        <v>17356</v>
      </c>
    </row>
    <row r="1873" spans="1:2" x14ac:dyDescent="0.35">
      <c r="A1873">
        <v>27037</v>
      </c>
      <c r="B1873" t="s">
        <v>17356</v>
      </c>
    </row>
    <row r="1874" spans="1:2" x14ac:dyDescent="0.35">
      <c r="A1874">
        <v>27139</v>
      </c>
      <c r="B1874" t="s">
        <v>17356</v>
      </c>
    </row>
    <row r="1875" spans="1:2" x14ac:dyDescent="0.35">
      <c r="A1875">
        <v>27163</v>
      </c>
      <c r="B1875" t="s">
        <v>17356</v>
      </c>
    </row>
    <row r="1876" spans="1:2" x14ac:dyDescent="0.35">
      <c r="A1876">
        <v>27001</v>
      </c>
      <c r="B1876" t="s">
        <v>17357</v>
      </c>
    </row>
    <row r="1877" spans="1:2" x14ac:dyDescent="0.35">
      <c r="A1877">
        <v>27017</v>
      </c>
      <c r="B1877" t="s">
        <v>17357</v>
      </c>
    </row>
    <row r="1878" spans="1:2" x14ac:dyDescent="0.35">
      <c r="A1878">
        <v>27125</v>
      </c>
      <c r="B1878" t="s">
        <v>17357</v>
      </c>
    </row>
    <row r="1879" spans="1:2" x14ac:dyDescent="0.35">
      <c r="A1879">
        <v>27031</v>
      </c>
      <c r="B1879" t="s">
        <v>17357</v>
      </c>
    </row>
    <row r="1880" spans="1:2" x14ac:dyDescent="0.35">
      <c r="A1880">
        <v>27061</v>
      </c>
      <c r="B1880" t="s">
        <v>17357</v>
      </c>
    </row>
    <row r="1881" spans="1:2" x14ac:dyDescent="0.35">
      <c r="A1881">
        <v>27335</v>
      </c>
      <c r="B1881" t="s">
        <v>17357</v>
      </c>
    </row>
    <row r="1882" spans="1:2" x14ac:dyDescent="0.35">
      <c r="A1882">
        <v>27071</v>
      </c>
      <c r="B1882" t="s">
        <v>17357</v>
      </c>
    </row>
    <row r="1883" spans="1:2" x14ac:dyDescent="0.35">
      <c r="A1883">
        <v>27335</v>
      </c>
      <c r="B1883" t="s">
        <v>17357</v>
      </c>
    </row>
    <row r="1884" spans="1:2" x14ac:dyDescent="0.35">
      <c r="A1884">
        <v>27075</v>
      </c>
      <c r="B1884" t="s">
        <v>17357</v>
      </c>
    </row>
    <row r="1885" spans="1:2" x14ac:dyDescent="0.35">
      <c r="A1885">
        <v>27104</v>
      </c>
      <c r="B1885" t="s">
        <v>17358</v>
      </c>
    </row>
    <row r="1886" spans="1:2" x14ac:dyDescent="0.35">
      <c r="A1886">
        <v>27009</v>
      </c>
      <c r="B1886" t="s">
        <v>17358</v>
      </c>
    </row>
    <row r="1887" spans="1:2" x14ac:dyDescent="0.35">
      <c r="A1887">
        <v>27021</v>
      </c>
      <c r="B1887" t="s">
        <v>17358</v>
      </c>
    </row>
    <row r="1888" spans="1:2" x14ac:dyDescent="0.35">
      <c r="A1888">
        <v>27025</v>
      </c>
      <c r="B1888" t="s">
        <v>17358</v>
      </c>
    </row>
    <row r="1889" spans="1:3" x14ac:dyDescent="0.35">
      <c r="A1889">
        <v>27035</v>
      </c>
      <c r="B1889" t="s">
        <v>17358</v>
      </c>
    </row>
    <row r="1890" spans="1:3" x14ac:dyDescent="0.35">
      <c r="A1890">
        <v>27059</v>
      </c>
      <c r="B1890" t="s">
        <v>17358</v>
      </c>
    </row>
    <row r="1891" spans="1:3" x14ac:dyDescent="0.35">
      <c r="A1891">
        <v>27065</v>
      </c>
      <c r="B1891" t="s">
        <v>17358</v>
      </c>
    </row>
    <row r="1892" spans="1:3" x14ac:dyDescent="0.35">
      <c r="A1892">
        <v>27095</v>
      </c>
      <c r="B1892" t="s">
        <v>17358</v>
      </c>
    </row>
    <row r="1893" spans="1:3" x14ac:dyDescent="0.35">
      <c r="A1893">
        <v>27097</v>
      </c>
      <c r="B1893" t="s">
        <v>17358</v>
      </c>
    </row>
    <row r="1894" spans="1:3" x14ac:dyDescent="0.35">
      <c r="A1894">
        <v>27115</v>
      </c>
      <c r="B1894" t="s">
        <v>17358</v>
      </c>
    </row>
    <row r="1895" spans="1:3" x14ac:dyDescent="0.35">
      <c r="A1895">
        <v>27141</v>
      </c>
      <c r="B1895" t="s">
        <v>17358</v>
      </c>
    </row>
    <row r="1896" spans="1:3" x14ac:dyDescent="0.35">
      <c r="A1896">
        <v>27145</v>
      </c>
      <c r="B1896" t="s">
        <v>17358</v>
      </c>
    </row>
    <row r="1897" spans="1:3" x14ac:dyDescent="0.35">
      <c r="A1897">
        <v>27153</v>
      </c>
      <c r="B1897" t="s">
        <v>17358</v>
      </c>
    </row>
    <row r="1898" spans="1:3" x14ac:dyDescent="0.35">
      <c r="A1898">
        <v>27171</v>
      </c>
      <c r="B1898" t="s">
        <v>17358</v>
      </c>
    </row>
    <row r="1899" spans="1:3" x14ac:dyDescent="0.35">
      <c r="A1899">
        <v>27007</v>
      </c>
      <c r="B1899" t="s">
        <v>17359</v>
      </c>
      <c r="C1899" t="s">
        <v>17226</v>
      </c>
    </row>
    <row r="1900" spans="1:3" x14ac:dyDescent="0.35">
      <c r="A1900">
        <v>27029</v>
      </c>
      <c r="B1900" t="s">
        <v>17359</v>
      </c>
      <c r="C1900" t="s">
        <v>17226</v>
      </c>
    </row>
    <row r="1901" spans="1:3" x14ac:dyDescent="0.35">
      <c r="A1901">
        <v>27057</v>
      </c>
      <c r="B1901" t="s">
        <v>17359</v>
      </c>
      <c r="C1901" t="s">
        <v>17226</v>
      </c>
    </row>
    <row r="1902" spans="1:3" x14ac:dyDescent="0.35">
      <c r="A1902">
        <v>27069</v>
      </c>
      <c r="B1902" t="s">
        <v>17359</v>
      </c>
      <c r="C1902" t="s">
        <v>17226</v>
      </c>
    </row>
    <row r="1903" spans="1:3" x14ac:dyDescent="0.35">
      <c r="A1903">
        <v>27077</v>
      </c>
      <c r="B1903" t="s">
        <v>17359</v>
      </c>
      <c r="C1903" t="s">
        <v>17226</v>
      </c>
    </row>
    <row r="1904" spans="1:3" x14ac:dyDescent="0.35">
      <c r="A1904">
        <v>27087</v>
      </c>
      <c r="B1904" t="s">
        <v>17359</v>
      </c>
      <c r="C1904" t="s">
        <v>17226</v>
      </c>
    </row>
    <row r="1905" spans="1:3" x14ac:dyDescent="0.35">
      <c r="A1905">
        <v>27089</v>
      </c>
      <c r="B1905" t="s">
        <v>17359</v>
      </c>
      <c r="C1905" t="s">
        <v>17226</v>
      </c>
    </row>
    <row r="1906" spans="1:3" x14ac:dyDescent="0.35">
      <c r="A1906">
        <v>27107</v>
      </c>
      <c r="B1906" t="s">
        <v>17359</v>
      </c>
      <c r="C1906" t="s">
        <v>17226</v>
      </c>
    </row>
    <row r="1907" spans="1:3" x14ac:dyDescent="0.35">
      <c r="A1907">
        <v>27113</v>
      </c>
      <c r="B1907" t="s">
        <v>17359</v>
      </c>
      <c r="C1907" t="s">
        <v>17226</v>
      </c>
    </row>
    <row r="1908" spans="1:3" x14ac:dyDescent="0.35">
      <c r="A1908">
        <v>27119</v>
      </c>
      <c r="B1908" t="s">
        <v>17359</v>
      </c>
      <c r="C1908" t="s">
        <v>17226</v>
      </c>
    </row>
    <row r="1909" spans="1:3" x14ac:dyDescent="0.35">
      <c r="A1909">
        <v>27125</v>
      </c>
      <c r="B1909" t="s">
        <v>17359</v>
      </c>
      <c r="C1909" t="s">
        <v>17226</v>
      </c>
    </row>
    <row r="1910" spans="1:3" x14ac:dyDescent="0.35">
      <c r="A1910">
        <v>27135</v>
      </c>
      <c r="B1910" t="s">
        <v>17359</v>
      </c>
      <c r="C1910" t="s">
        <v>17226</v>
      </c>
    </row>
    <row r="1911" spans="1:3" x14ac:dyDescent="0.35">
      <c r="A1911">
        <v>27198</v>
      </c>
      <c r="B1911" t="s">
        <v>17360</v>
      </c>
      <c r="C1911" t="s">
        <v>17215</v>
      </c>
    </row>
    <row r="1912" spans="1:3" x14ac:dyDescent="0.35">
      <c r="A1912">
        <v>27005</v>
      </c>
      <c r="B1912" t="s">
        <v>17360</v>
      </c>
      <c r="C1912" t="s">
        <v>17215</v>
      </c>
    </row>
    <row r="1913" spans="1:3" x14ac:dyDescent="0.35">
      <c r="A1913">
        <v>27027</v>
      </c>
      <c r="B1913" t="s">
        <v>17360</v>
      </c>
      <c r="C1913" t="s">
        <v>17215</v>
      </c>
    </row>
    <row r="1914" spans="1:3" x14ac:dyDescent="0.35">
      <c r="A1914">
        <v>27041</v>
      </c>
      <c r="B1914" t="s">
        <v>17360</v>
      </c>
      <c r="C1914" t="s">
        <v>17215</v>
      </c>
    </row>
    <row r="1915" spans="1:3" x14ac:dyDescent="0.35">
      <c r="A1915">
        <v>27051</v>
      </c>
      <c r="B1915" t="s">
        <v>17360</v>
      </c>
      <c r="C1915" t="s">
        <v>17215</v>
      </c>
    </row>
    <row r="1916" spans="1:3" x14ac:dyDescent="0.35">
      <c r="A1916">
        <v>27111</v>
      </c>
      <c r="B1916" t="s">
        <v>17360</v>
      </c>
      <c r="C1916" t="s">
        <v>17215</v>
      </c>
    </row>
    <row r="1917" spans="1:3" x14ac:dyDescent="0.35">
      <c r="A1917">
        <v>27121</v>
      </c>
      <c r="B1917" t="s">
        <v>17360</v>
      </c>
      <c r="C1917" t="s">
        <v>17215</v>
      </c>
    </row>
    <row r="1918" spans="1:3" x14ac:dyDescent="0.35">
      <c r="A1918">
        <v>27149</v>
      </c>
      <c r="B1918" t="s">
        <v>17360</v>
      </c>
      <c r="C1918" t="s">
        <v>17215</v>
      </c>
    </row>
    <row r="1919" spans="1:3" x14ac:dyDescent="0.35">
      <c r="A1919">
        <v>27155</v>
      </c>
      <c r="B1919" t="s">
        <v>17360</v>
      </c>
      <c r="C1919" t="s">
        <v>17215</v>
      </c>
    </row>
    <row r="1920" spans="1:3" x14ac:dyDescent="0.35">
      <c r="A1920">
        <v>27159</v>
      </c>
      <c r="B1920" t="s">
        <v>17360</v>
      </c>
      <c r="C1920" t="s">
        <v>17215</v>
      </c>
    </row>
    <row r="1921" spans="1:3" x14ac:dyDescent="0.35">
      <c r="A1921">
        <v>27167</v>
      </c>
      <c r="B1921" t="s">
        <v>17360</v>
      </c>
      <c r="C1921" t="s">
        <v>17215</v>
      </c>
    </row>
    <row r="1922" spans="1:3" x14ac:dyDescent="0.35">
      <c r="A1922">
        <v>27266</v>
      </c>
      <c r="B1922" t="s">
        <v>17361</v>
      </c>
    </row>
    <row r="1923" spans="1:3" x14ac:dyDescent="0.35">
      <c r="A1923">
        <v>27137</v>
      </c>
      <c r="B1923" t="s">
        <v>17361</v>
      </c>
    </row>
    <row r="1924" spans="1:3" x14ac:dyDescent="0.35">
      <c r="A1924">
        <v>27335</v>
      </c>
      <c r="B1924" t="s">
        <v>17361</v>
      </c>
    </row>
    <row r="1925" spans="1:3" x14ac:dyDescent="0.35">
      <c r="A1925">
        <v>27125</v>
      </c>
      <c r="B1925" t="s">
        <v>17361</v>
      </c>
    </row>
    <row r="1926" spans="1:3" x14ac:dyDescent="0.35">
      <c r="A1926">
        <v>27011</v>
      </c>
      <c r="B1926" t="s">
        <v>17362</v>
      </c>
    </row>
    <row r="1927" spans="1:3" x14ac:dyDescent="0.35">
      <c r="A1927">
        <v>27023</v>
      </c>
      <c r="B1927" t="s">
        <v>17362</v>
      </c>
    </row>
    <row r="1928" spans="1:3" x14ac:dyDescent="0.35">
      <c r="A1928">
        <v>27033</v>
      </c>
      <c r="B1928" t="s">
        <v>17362</v>
      </c>
    </row>
    <row r="1929" spans="1:3" x14ac:dyDescent="0.35">
      <c r="A1929">
        <v>27063</v>
      </c>
      <c r="B1929" t="s">
        <v>17362</v>
      </c>
    </row>
    <row r="1930" spans="1:3" x14ac:dyDescent="0.35">
      <c r="A1930">
        <v>27067</v>
      </c>
      <c r="B1930" t="s">
        <v>17362</v>
      </c>
    </row>
    <row r="1931" spans="1:3" x14ac:dyDescent="0.35">
      <c r="A1931">
        <v>27073</v>
      </c>
      <c r="B1931" t="s">
        <v>17362</v>
      </c>
    </row>
    <row r="1932" spans="1:3" x14ac:dyDescent="0.35">
      <c r="A1932">
        <v>27081</v>
      </c>
      <c r="B1932" t="s">
        <v>17362</v>
      </c>
    </row>
    <row r="1933" spans="1:3" x14ac:dyDescent="0.35">
      <c r="A1933">
        <v>27083</v>
      </c>
      <c r="B1933" t="s">
        <v>17362</v>
      </c>
    </row>
    <row r="1934" spans="1:3" x14ac:dyDescent="0.35">
      <c r="A1934">
        <v>27085</v>
      </c>
      <c r="B1934" t="s">
        <v>17362</v>
      </c>
    </row>
    <row r="1935" spans="1:3" x14ac:dyDescent="0.35">
      <c r="A1935">
        <v>27093</v>
      </c>
      <c r="B1935" t="s">
        <v>17362</v>
      </c>
    </row>
    <row r="1936" spans="1:3" x14ac:dyDescent="0.35">
      <c r="A1936">
        <v>27101</v>
      </c>
      <c r="B1936" t="s">
        <v>17362</v>
      </c>
    </row>
    <row r="1937" spans="1:2" x14ac:dyDescent="0.35">
      <c r="A1937">
        <v>27105</v>
      </c>
      <c r="B1937" t="s">
        <v>17362</v>
      </c>
    </row>
    <row r="1938" spans="1:2" x14ac:dyDescent="0.35">
      <c r="A1938">
        <v>27117</v>
      </c>
      <c r="B1938" t="s">
        <v>17362</v>
      </c>
    </row>
    <row r="1939" spans="1:2" x14ac:dyDescent="0.35">
      <c r="A1939">
        <v>27127</v>
      </c>
      <c r="B1939" t="s">
        <v>17362</v>
      </c>
    </row>
    <row r="1940" spans="1:2" x14ac:dyDescent="0.35">
      <c r="A1940">
        <v>27129</v>
      </c>
      <c r="B1940" t="s">
        <v>17362</v>
      </c>
    </row>
    <row r="1941" spans="1:2" x14ac:dyDescent="0.35">
      <c r="A1941">
        <v>27133</v>
      </c>
      <c r="B1941" t="s">
        <v>17362</v>
      </c>
    </row>
    <row r="1942" spans="1:2" x14ac:dyDescent="0.35">
      <c r="A1942">
        <v>27151</v>
      </c>
      <c r="B1942" t="s">
        <v>17362</v>
      </c>
    </row>
    <row r="1943" spans="1:2" x14ac:dyDescent="0.35">
      <c r="A1943">
        <v>27173</v>
      </c>
      <c r="B1943" t="s">
        <v>17362</v>
      </c>
    </row>
    <row r="1944" spans="1:2" x14ac:dyDescent="0.35">
      <c r="A1944">
        <v>29806</v>
      </c>
      <c r="B1944" t="s">
        <v>17363</v>
      </c>
    </row>
    <row r="1945" spans="1:2" x14ac:dyDescent="0.35">
      <c r="A1945">
        <v>29189</v>
      </c>
      <c r="B1945" t="s">
        <v>17363</v>
      </c>
    </row>
    <row r="1946" spans="1:2" x14ac:dyDescent="0.35">
      <c r="A1946">
        <v>29626</v>
      </c>
      <c r="B1946" t="s">
        <v>12894</v>
      </c>
    </row>
    <row r="1947" spans="1:2" x14ac:dyDescent="0.35">
      <c r="A1947">
        <v>29852</v>
      </c>
      <c r="B1947" t="s">
        <v>17364</v>
      </c>
    </row>
    <row r="1948" spans="1:2" x14ac:dyDescent="0.35">
      <c r="A1948">
        <v>29113</v>
      </c>
      <c r="B1948" t="s">
        <v>17364</v>
      </c>
    </row>
    <row r="1949" spans="1:2" x14ac:dyDescent="0.35">
      <c r="A1949">
        <v>29183</v>
      </c>
      <c r="B1949" t="s">
        <v>17364</v>
      </c>
    </row>
    <row r="1950" spans="1:2" x14ac:dyDescent="0.35">
      <c r="A1950">
        <v>29219</v>
      </c>
      <c r="B1950" t="s">
        <v>17364</v>
      </c>
    </row>
    <row r="1951" spans="1:2" x14ac:dyDescent="0.35">
      <c r="A1951">
        <v>29884</v>
      </c>
      <c r="B1951" t="s">
        <v>17365</v>
      </c>
    </row>
    <row r="1952" spans="1:2" x14ac:dyDescent="0.35">
      <c r="A1952">
        <v>29043</v>
      </c>
      <c r="B1952" t="s">
        <v>17365</v>
      </c>
    </row>
    <row r="1953" spans="1:3" x14ac:dyDescent="0.35">
      <c r="A1953">
        <v>29077</v>
      </c>
      <c r="B1953" t="s">
        <v>17365</v>
      </c>
    </row>
    <row r="1954" spans="1:3" x14ac:dyDescent="0.35">
      <c r="A1954">
        <v>29225</v>
      </c>
      <c r="B1954" t="s">
        <v>17365</v>
      </c>
    </row>
    <row r="1955" spans="1:3" x14ac:dyDescent="0.35">
      <c r="A1955">
        <v>29652</v>
      </c>
      <c r="B1955" t="s">
        <v>17366</v>
      </c>
    </row>
    <row r="1956" spans="1:3" x14ac:dyDescent="0.35">
      <c r="A1956">
        <v>29097</v>
      </c>
      <c r="B1956" t="s">
        <v>17366</v>
      </c>
    </row>
    <row r="1957" spans="1:3" x14ac:dyDescent="0.35">
      <c r="A1957">
        <v>29145</v>
      </c>
      <c r="B1957" t="s">
        <v>17366</v>
      </c>
    </row>
    <row r="1958" spans="1:3" x14ac:dyDescent="0.35">
      <c r="A1958">
        <v>29614</v>
      </c>
      <c r="B1958" t="s">
        <v>17367</v>
      </c>
    </row>
    <row r="1959" spans="1:3" x14ac:dyDescent="0.35">
      <c r="A1959">
        <v>29003</v>
      </c>
      <c r="B1959" t="s">
        <v>17367</v>
      </c>
    </row>
    <row r="1960" spans="1:3" x14ac:dyDescent="0.35">
      <c r="A1960">
        <v>29021</v>
      </c>
      <c r="B1960" t="s">
        <v>17367</v>
      </c>
    </row>
    <row r="1961" spans="1:3" x14ac:dyDescent="0.35">
      <c r="A1961">
        <v>29063</v>
      </c>
      <c r="B1961" t="s">
        <v>17367</v>
      </c>
    </row>
    <row r="1962" spans="1:3" x14ac:dyDescent="0.35">
      <c r="A1962">
        <v>20776</v>
      </c>
      <c r="B1962" t="s">
        <v>17368</v>
      </c>
      <c r="C1962" t="s">
        <v>17233</v>
      </c>
    </row>
    <row r="1963" spans="1:3" x14ac:dyDescent="0.35">
      <c r="A1963">
        <v>20209</v>
      </c>
      <c r="B1963" t="s">
        <v>17368</v>
      </c>
      <c r="C1963" t="s">
        <v>17233</v>
      </c>
    </row>
    <row r="1964" spans="1:3" x14ac:dyDescent="0.35">
      <c r="A1964">
        <v>29534</v>
      </c>
      <c r="B1964" t="s">
        <v>17368</v>
      </c>
      <c r="C1964" t="s">
        <v>17233</v>
      </c>
    </row>
    <row r="1965" spans="1:3" x14ac:dyDescent="0.35">
      <c r="A1965">
        <v>29562</v>
      </c>
      <c r="B1965" t="s">
        <v>17368</v>
      </c>
      <c r="C1965" t="s">
        <v>17233</v>
      </c>
    </row>
    <row r="1966" spans="1:3" x14ac:dyDescent="0.35">
      <c r="A1966">
        <v>29670</v>
      </c>
      <c r="B1966" t="s">
        <v>17368</v>
      </c>
      <c r="C1966" t="s">
        <v>17233</v>
      </c>
    </row>
    <row r="1967" spans="1:3" x14ac:dyDescent="0.35">
      <c r="A1967">
        <v>29958</v>
      </c>
      <c r="B1967" t="s">
        <v>17368</v>
      </c>
      <c r="C1967" t="s">
        <v>17233</v>
      </c>
    </row>
    <row r="1968" spans="1:3" x14ac:dyDescent="0.35">
      <c r="A1968">
        <v>29095</v>
      </c>
      <c r="B1968" t="s">
        <v>17368</v>
      </c>
      <c r="C1968" t="s">
        <v>17233</v>
      </c>
    </row>
    <row r="1969" spans="1:3" x14ac:dyDescent="0.35">
      <c r="A1969">
        <v>29152</v>
      </c>
      <c r="B1969" t="s">
        <v>12664</v>
      </c>
      <c r="C1969" t="s">
        <v>17194</v>
      </c>
    </row>
    <row r="1970" spans="1:3" x14ac:dyDescent="0.35">
      <c r="A1970">
        <v>29628</v>
      </c>
      <c r="B1970" t="s">
        <v>12664</v>
      </c>
      <c r="C1970" t="s">
        <v>17194</v>
      </c>
    </row>
    <row r="1971" spans="1:3" x14ac:dyDescent="0.35">
      <c r="A1971">
        <v>29001</v>
      </c>
      <c r="B1971" t="s">
        <v>12664</v>
      </c>
      <c r="C1971" t="s">
        <v>17194</v>
      </c>
    </row>
    <row r="1972" spans="1:3" x14ac:dyDescent="0.35">
      <c r="A1972">
        <v>29005</v>
      </c>
      <c r="B1972" t="s">
        <v>12664</v>
      </c>
      <c r="C1972" t="s">
        <v>17194</v>
      </c>
    </row>
    <row r="1973" spans="1:3" x14ac:dyDescent="0.35">
      <c r="A1973">
        <v>29007</v>
      </c>
      <c r="B1973" t="s">
        <v>12664</v>
      </c>
      <c r="C1973" t="s">
        <v>17194</v>
      </c>
    </row>
    <row r="1974" spans="1:3" x14ac:dyDescent="0.35">
      <c r="A1974">
        <v>29009</v>
      </c>
      <c r="B1974" t="s">
        <v>12664</v>
      </c>
      <c r="C1974" t="s">
        <v>17194</v>
      </c>
    </row>
    <row r="1975" spans="1:3" x14ac:dyDescent="0.35">
      <c r="A1975">
        <v>29011</v>
      </c>
      <c r="B1975" t="s">
        <v>12664</v>
      </c>
      <c r="C1975" t="s">
        <v>17194</v>
      </c>
    </row>
    <row r="1976" spans="1:3" x14ac:dyDescent="0.35">
      <c r="A1976">
        <v>29013</v>
      </c>
      <c r="B1976" t="s">
        <v>12664</v>
      </c>
      <c r="C1976" t="s">
        <v>17194</v>
      </c>
    </row>
    <row r="1977" spans="1:3" x14ac:dyDescent="0.35">
      <c r="A1977">
        <v>29015</v>
      </c>
      <c r="B1977" t="s">
        <v>12664</v>
      </c>
      <c r="C1977" t="s">
        <v>17194</v>
      </c>
    </row>
    <row r="1978" spans="1:3" x14ac:dyDescent="0.35">
      <c r="A1978">
        <v>29017</v>
      </c>
      <c r="B1978" t="s">
        <v>12664</v>
      </c>
      <c r="C1978" t="s">
        <v>17194</v>
      </c>
    </row>
    <row r="1979" spans="1:3" x14ac:dyDescent="0.35">
      <c r="A1979">
        <v>29019</v>
      </c>
      <c r="B1979" t="s">
        <v>12664</v>
      </c>
      <c r="C1979" t="s">
        <v>17194</v>
      </c>
    </row>
    <row r="1980" spans="1:3" x14ac:dyDescent="0.35">
      <c r="A1980">
        <v>29023</v>
      </c>
      <c r="B1980" t="s">
        <v>12664</v>
      </c>
      <c r="C1980" t="s">
        <v>17194</v>
      </c>
    </row>
    <row r="1981" spans="1:3" x14ac:dyDescent="0.35">
      <c r="A1981">
        <v>29025</v>
      </c>
      <c r="B1981" t="s">
        <v>12664</v>
      </c>
      <c r="C1981" t="s">
        <v>17194</v>
      </c>
    </row>
    <row r="1982" spans="1:3" x14ac:dyDescent="0.35">
      <c r="A1982">
        <v>29027</v>
      </c>
      <c r="B1982" t="s">
        <v>12664</v>
      </c>
      <c r="C1982" t="s">
        <v>17194</v>
      </c>
    </row>
    <row r="1983" spans="1:3" x14ac:dyDescent="0.35">
      <c r="A1983">
        <v>29029</v>
      </c>
      <c r="B1983" t="s">
        <v>12664</v>
      </c>
      <c r="C1983" t="s">
        <v>17194</v>
      </c>
    </row>
    <row r="1984" spans="1:3" x14ac:dyDescent="0.35">
      <c r="A1984">
        <v>29031</v>
      </c>
      <c r="B1984" t="s">
        <v>12664</v>
      </c>
      <c r="C1984" t="s">
        <v>17194</v>
      </c>
    </row>
    <row r="1985" spans="1:3" x14ac:dyDescent="0.35">
      <c r="A1985">
        <v>29033</v>
      </c>
      <c r="B1985" t="s">
        <v>12664</v>
      </c>
      <c r="C1985" t="s">
        <v>17194</v>
      </c>
    </row>
    <row r="1986" spans="1:3" x14ac:dyDescent="0.35">
      <c r="A1986">
        <v>29035</v>
      </c>
      <c r="B1986" t="s">
        <v>12664</v>
      </c>
      <c r="C1986" t="s">
        <v>17194</v>
      </c>
    </row>
    <row r="1987" spans="1:3" x14ac:dyDescent="0.35">
      <c r="A1987">
        <v>29037</v>
      </c>
      <c r="B1987" t="s">
        <v>12664</v>
      </c>
      <c r="C1987" t="s">
        <v>17194</v>
      </c>
    </row>
    <row r="1988" spans="1:3" x14ac:dyDescent="0.35">
      <c r="A1988">
        <v>29039</v>
      </c>
      <c r="B1988" t="s">
        <v>12664</v>
      </c>
      <c r="C1988" t="s">
        <v>17194</v>
      </c>
    </row>
    <row r="1989" spans="1:3" x14ac:dyDescent="0.35">
      <c r="A1989">
        <v>29041</v>
      </c>
      <c r="B1989" t="s">
        <v>12664</v>
      </c>
      <c r="C1989" t="s">
        <v>17194</v>
      </c>
    </row>
    <row r="1990" spans="1:3" x14ac:dyDescent="0.35">
      <c r="A1990">
        <v>29045</v>
      </c>
      <c r="B1990" t="s">
        <v>12664</v>
      </c>
      <c r="C1990" t="s">
        <v>17194</v>
      </c>
    </row>
    <row r="1991" spans="1:3" x14ac:dyDescent="0.35">
      <c r="A1991">
        <v>29047</v>
      </c>
      <c r="B1991" t="s">
        <v>12664</v>
      </c>
      <c r="C1991" t="s">
        <v>17194</v>
      </c>
    </row>
    <row r="1992" spans="1:3" x14ac:dyDescent="0.35">
      <c r="A1992">
        <v>29049</v>
      </c>
      <c r="B1992" t="s">
        <v>12664</v>
      </c>
      <c r="C1992" t="s">
        <v>17194</v>
      </c>
    </row>
    <row r="1993" spans="1:3" x14ac:dyDescent="0.35">
      <c r="A1993">
        <v>29051</v>
      </c>
      <c r="B1993" t="s">
        <v>12664</v>
      </c>
      <c r="C1993" t="s">
        <v>17194</v>
      </c>
    </row>
    <row r="1994" spans="1:3" x14ac:dyDescent="0.35">
      <c r="A1994">
        <v>29053</v>
      </c>
      <c r="B1994" t="s">
        <v>12664</v>
      </c>
      <c r="C1994" t="s">
        <v>17194</v>
      </c>
    </row>
    <row r="1995" spans="1:3" x14ac:dyDescent="0.35">
      <c r="A1995">
        <v>29055</v>
      </c>
      <c r="B1995" t="s">
        <v>12664</v>
      </c>
      <c r="C1995" t="s">
        <v>17194</v>
      </c>
    </row>
    <row r="1996" spans="1:3" x14ac:dyDescent="0.35">
      <c r="A1996">
        <v>29057</v>
      </c>
      <c r="B1996" t="s">
        <v>12664</v>
      </c>
      <c r="C1996" t="s">
        <v>17194</v>
      </c>
    </row>
    <row r="1997" spans="1:3" x14ac:dyDescent="0.35">
      <c r="A1997">
        <v>29059</v>
      </c>
      <c r="B1997" t="s">
        <v>12664</v>
      </c>
      <c r="C1997" t="s">
        <v>17194</v>
      </c>
    </row>
    <row r="1998" spans="1:3" x14ac:dyDescent="0.35">
      <c r="A1998">
        <v>29061</v>
      </c>
      <c r="B1998" t="s">
        <v>12664</v>
      </c>
      <c r="C1998" t="s">
        <v>17194</v>
      </c>
    </row>
    <row r="1999" spans="1:3" x14ac:dyDescent="0.35">
      <c r="A1999">
        <v>29065</v>
      </c>
      <c r="B1999" t="s">
        <v>12664</v>
      </c>
      <c r="C1999" t="s">
        <v>17194</v>
      </c>
    </row>
    <row r="2000" spans="1:3" x14ac:dyDescent="0.35">
      <c r="A2000">
        <v>29067</v>
      </c>
      <c r="B2000" t="s">
        <v>12664</v>
      </c>
      <c r="C2000" t="s">
        <v>17194</v>
      </c>
    </row>
    <row r="2001" spans="1:3" x14ac:dyDescent="0.35">
      <c r="A2001">
        <v>29069</v>
      </c>
      <c r="B2001" t="s">
        <v>12664</v>
      </c>
      <c r="C2001" t="s">
        <v>17194</v>
      </c>
    </row>
    <row r="2002" spans="1:3" x14ac:dyDescent="0.35">
      <c r="A2002">
        <v>29071</v>
      </c>
      <c r="B2002" t="s">
        <v>12664</v>
      </c>
      <c r="C2002" t="s">
        <v>17194</v>
      </c>
    </row>
    <row r="2003" spans="1:3" x14ac:dyDescent="0.35">
      <c r="A2003">
        <v>29073</v>
      </c>
      <c r="B2003" t="s">
        <v>12664</v>
      </c>
      <c r="C2003" t="s">
        <v>17194</v>
      </c>
    </row>
    <row r="2004" spans="1:3" x14ac:dyDescent="0.35">
      <c r="A2004">
        <v>29075</v>
      </c>
      <c r="B2004" t="s">
        <v>12664</v>
      </c>
      <c r="C2004" t="s">
        <v>17194</v>
      </c>
    </row>
    <row r="2005" spans="1:3" x14ac:dyDescent="0.35">
      <c r="A2005">
        <v>29079</v>
      </c>
      <c r="B2005" t="s">
        <v>12664</v>
      </c>
      <c r="C2005" t="s">
        <v>17194</v>
      </c>
    </row>
    <row r="2006" spans="1:3" x14ac:dyDescent="0.35">
      <c r="A2006">
        <v>29081</v>
      </c>
      <c r="B2006" t="s">
        <v>12664</v>
      </c>
      <c r="C2006" t="s">
        <v>17194</v>
      </c>
    </row>
    <row r="2007" spans="1:3" x14ac:dyDescent="0.35">
      <c r="A2007">
        <v>29083</v>
      </c>
      <c r="B2007" t="s">
        <v>12664</v>
      </c>
      <c r="C2007" t="s">
        <v>17194</v>
      </c>
    </row>
    <row r="2008" spans="1:3" x14ac:dyDescent="0.35">
      <c r="A2008">
        <v>29085</v>
      </c>
      <c r="B2008" t="s">
        <v>12664</v>
      </c>
      <c r="C2008" t="s">
        <v>17194</v>
      </c>
    </row>
    <row r="2009" spans="1:3" x14ac:dyDescent="0.35">
      <c r="A2009">
        <v>29087</v>
      </c>
      <c r="B2009" t="s">
        <v>12664</v>
      </c>
      <c r="C2009" t="s">
        <v>17194</v>
      </c>
    </row>
    <row r="2010" spans="1:3" x14ac:dyDescent="0.35">
      <c r="A2010">
        <v>29089</v>
      </c>
      <c r="B2010" t="s">
        <v>12664</v>
      </c>
      <c r="C2010" t="s">
        <v>17194</v>
      </c>
    </row>
    <row r="2011" spans="1:3" x14ac:dyDescent="0.35">
      <c r="A2011">
        <v>29091</v>
      </c>
      <c r="B2011" t="s">
        <v>12664</v>
      </c>
      <c r="C2011" t="s">
        <v>17194</v>
      </c>
    </row>
    <row r="2012" spans="1:3" x14ac:dyDescent="0.35">
      <c r="A2012">
        <v>29093</v>
      </c>
      <c r="B2012" t="s">
        <v>12664</v>
      </c>
      <c r="C2012" t="s">
        <v>17194</v>
      </c>
    </row>
    <row r="2013" spans="1:3" x14ac:dyDescent="0.35">
      <c r="A2013">
        <v>29099</v>
      </c>
      <c r="B2013" t="s">
        <v>12664</v>
      </c>
      <c r="C2013" t="s">
        <v>17194</v>
      </c>
    </row>
    <row r="2014" spans="1:3" x14ac:dyDescent="0.35">
      <c r="A2014">
        <v>29101</v>
      </c>
      <c r="B2014" t="s">
        <v>12664</v>
      </c>
      <c r="C2014" t="s">
        <v>17194</v>
      </c>
    </row>
    <row r="2015" spans="1:3" x14ac:dyDescent="0.35">
      <c r="A2015">
        <v>29103</v>
      </c>
      <c r="B2015" t="s">
        <v>12664</v>
      </c>
      <c r="C2015" t="s">
        <v>17194</v>
      </c>
    </row>
    <row r="2016" spans="1:3" x14ac:dyDescent="0.35">
      <c r="A2016">
        <v>29105</v>
      </c>
      <c r="B2016" t="s">
        <v>12664</v>
      </c>
      <c r="C2016" t="s">
        <v>17194</v>
      </c>
    </row>
    <row r="2017" spans="1:3" x14ac:dyDescent="0.35">
      <c r="A2017">
        <v>29107</v>
      </c>
      <c r="B2017" t="s">
        <v>12664</v>
      </c>
      <c r="C2017" t="s">
        <v>17194</v>
      </c>
    </row>
    <row r="2018" spans="1:3" x14ac:dyDescent="0.35">
      <c r="A2018">
        <v>29109</v>
      </c>
      <c r="B2018" t="s">
        <v>12664</v>
      </c>
      <c r="C2018" t="s">
        <v>17194</v>
      </c>
    </row>
    <row r="2019" spans="1:3" x14ac:dyDescent="0.35">
      <c r="A2019">
        <v>29111</v>
      </c>
      <c r="B2019" t="s">
        <v>12664</v>
      </c>
      <c r="C2019" t="s">
        <v>17194</v>
      </c>
    </row>
    <row r="2020" spans="1:3" x14ac:dyDescent="0.35">
      <c r="A2020">
        <v>29115</v>
      </c>
      <c r="B2020" t="s">
        <v>12664</v>
      </c>
      <c r="C2020" t="s">
        <v>17194</v>
      </c>
    </row>
    <row r="2021" spans="1:3" x14ac:dyDescent="0.35">
      <c r="A2021">
        <v>29117</v>
      </c>
      <c r="B2021" t="s">
        <v>12664</v>
      </c>
      <c r="C2021" t="s">
        <v>17194</v>
      </c>
    </row>
    <row r="2022" spans="1:3" x14ac:dyDescent="0.35">
      <c r="A2022">
        <v>29119</v>
      </c>
      <c r="B2022" t="s">
        <v>12664</v>
      </c>
      <c r="C2022" t="s">
        <v>17194</v>
      </c>
    </row>
    <row r="2023" spans="1:3" x14ac:dyDescent="0.35">
      <c r="A2023">
        <v>29121</v>
      </c>
      <c r="B2023" t="s">
        <v>12664</v>
      </c>
      <c r="C2023" t="s">
        <v>17194</v>
      </c>
    </row>
    <row r="2024" spans="1:3" x14ac:dyDescent="0.35">
      <c r="A2024">
        <v>29123</v>
      </c>
      <c r="B2024" t="s">
        <v>12664</v>
      </c>
      <c r="C2024" t="s">
        <v>17194</v>
      </c>
    </row>
    <row r="2025" spans="1:3" x14ac:dyDescent="0.35">
      <c r="A2025">
        <v>29125</v>
      </c>
      <c r="B2025" t="s">
        <v>12664</v>
      </c>
      <c r="C2025" t="s">
        <v>17194</v>
      </c>
    </row>
    <row r="2026" spans="1:3" x14ac:dyDescent="0.35">
      <c r="A2026">
        <v>29127</v>
      </c>
      <c r="B2026" t="s">
        <v>12664</v>
      </c>
      <c r="C2026" t="s">
        <v>17194</v>
      </c>
    </row>
    <row r="2027" spans="1:3" x14ac:dyDescent="0.35">
      <c r="A2027">
        <v>29129</v>
      </c>
      <c r="B2027" t="s">
        <v>12664</v>
      </c>
      <c r="C2027" t="s">
        <v>17194</v>
      </c>
    </row>
    <row r="2028" spans="1:3" x14ac:dyDescent="0.35">
      <c r="A2028">
        <v>29131</v>
      </c>
      <c r="B2028" t="s">
        <v>12664</v>
      </c>
      <c r="C2028" t="s">
        <v>17194</v>
      </c>
    </row>
    <row r="2029" spans="1:3" x14ac:dyDescent="0.35">
      <c r="A2029">
        <v>29133</v>
      </c>
      <c r="B2029" t="s">
        <v>12664</v>
      </c>
      <c r="C2029" t="s">
        <v>17194</v>
      </c>
    </row>
    <row r="2030" spans="1:3" x14ac:dyDescent="0.35">
      <c r="A2030">
        <v>29135</v>
      </c>
      <c r="B2030" t="s">
        <v>12664</v>
      </c>
      <c r="C2030" t="s">
        <v>17194</v>
      </c>
    </row>
    <row r="2031" spans="1:3" x14ac:dyDescent="0.35">
      <c r="A2031">
        <v>29137</v>
      </c>
      <c r="B2031" t="s">
        <v>12664</v>
      </c>
      <c r="C2031" t="s">
        <v>17194</v>
      </c>
    </row>
    <row r="2032" spans="1:3" x14ac:dyDescent="0.35">
      <c r="A2032">
        <v>29139</v>
      </c>
      <c r="B2032" t="s">
        <v>12664</v>
      </c>
      <c r="C2032" t="s">
        <v>17194</v>
      </c>
    </row>
    <row r="2033" spans="1:3" x14ac:dyDescent="0.35">
      <c r="A2033">
        <v>29141</v>
      </c>
      <c r="B2033" t="s">
        <v>12664</v>
      </c>
      <c r="C2033" t="s">
        <v>17194</v>
      </c>
    </row>
    <row r="2034" spans="1:3" x14ac:dyDescent="0.35">
      <c r="A2034">
        <v>29143</v>
      </c>
      <c r="B2034" t="s">
        <v>12664</v>
      </c>
      <c r="C2034" t="s">
        <v>17194</v>
      </c>
    </row>
    <row r="2035" spans="1:3" x14ac:dyDescent="0.35">
      <c r="A2035">
        <v>29147</v>
      </c>
      <c r="B2035" t="s">
        <v>12664</v>
      </c>
      <c r="C2035" t="s">
        <v>17194</v>
      </c>
    </row>
    <row r="2036" spans="1:3" x14ac:dyDescent="0.35">
      <c r="A2036">
        <v>29149</v>
      </c>
      <c r="B2036" t="s">
        <v>12664</v>
      </c>
      <c r="C2036" t="s">
        <v>17194</v>
      </c>
    </row>
    <row r="2037" spans="1:3" x14ac:dyDescent="0.35">
      <c r="A2037">
        <v>29151</v>
      </c>
      <c r="B2037" t="s">
        <v>12664</v>
      </c>
      <c r="C2037" t="s">
        <v>17194</v>
      </c>
    </row>
    <row r="2038" spans="1:3" x14ac:dyDescent="0.35">
      <c r="A2038">
        <v>29153</v>
      </c>
      <c r="B2038" t="s">
        <v>12664</v>
      </c>
      <c r="C2038" t="s">
        <v>17194</v>
      </c>
    </row>
    <row r="2039" spans="1:3" x14ac:dyDescent="0.35">
      <c r="A2039">
        <v>29155</v>
      </c>
      <c r="B2039" t="s">
        <v>12664</v>
      </c>
      <c r="C2039" t="s">
        <v>17194</v>
      </c>
    </row>
    <row r="2040" spans="1:3" x14ac:dyDescent="0.35">
      <c r="A2040">
        <v>29157</v>
      </c>
      <c r="B2040" t="s">
        <v>12664</v>
      </c>
      <c r="C2040" t="s">
        <v>17194</v>
      </c>
    </row>
    <row r="2041" spans="1:3" x14ac:dyDescent="0.35">
      <c r="A2041">
        <v>29159</v>
      </c>
      <c r="B2041" t="s">
        <v>12664</v>
      </c>
      <c r="C2041" t="s">
        <v>17194</v>
      </c>
    </row>
    <row r="2042" spans="1:3" x14ac:dyDescent="0.35">
      <c r="A2042">
        <v>29161</v>
      </c>
      <c r="B2042" t="s">
        <v>12664</v>
      </c>
      <c r="C2042" t="s">
        <v>17194</v>
      </c>
    </row>
    <row r="2043" spans="1:3" x14ac:dyDescent="0.35">
      <c r="A2043">
        <v>29163</v>
      </c>
      <c r="B2043" t="s">
        <v>12664</v>
      </c>
      <c r="C2043" t="s">
        <v>17194</v>
      </c>
    </row>
    <row r="2044" spans="1:3" x14ac:dyDescent="0.35">
      <c r="A2044">
        <v>29165</v>
      </c>
      <c r="B2044" t="s">
        <v>12664</v>
      </c>
      <c r="C2044" t="s">
        <v>17194</v>
      </c>
    </row>
    <row r="2045" spans="1:3" x14ac:dyDescent="0.35">
      <c r="A2045">
        <v>29167</v>
      </c>
      <c r="B2045" t="s">
        <v>12664</v>
      </c>
      <c r="C2045" t="s">
        <v>17194</v>
      </c>
    </row>
    <row r="2046" spans="1:3" x14ac:dyDescent="0.35">
      <c r="A2046">
        <v>29169</v>
      </c>
      <c r="B2046" t="s">
        <v>12664</v>
      </c>
      <c r="C2046" t="s">
        <v>17194</v>
      </c>
    </row>
    <row r="2047" spans="1:3" x14ac:dyDescent="0.35">
      <c r="A2047">
        <v>29171</v>
      </c>
      <c r="B2047" t="s">
        <v>12664</v>
      </c>
      <c r="C2047" t="s">
        <v>17194</v>
      </c>
    </row>
    <row r="2048" spans="1:3" x14ac:dyDescent="0.35">
      <c r="A2048">
        <v>29173</v>
      </c>
      <c r="B2048" t="s">
        <v>12664</v>
      </c>
      <c r="C2048" t="s">
        <v>17194</v>
      </c>
    </row>
    <row r="2049" spans="1:3" x14ac:dyDescent="0.35">
      <c r="A2049">
        <v>29175</v>
      </c>
      <c r="B2049" t="s">
        <v>12664</v>
      </c>
      <c r="C2049" t="s">
        <v>17194</v>
      </c>
    </row>
    <row r="2050" spans="1:3" x14ac:dyDescent="0.35">
      <c r="A2050">
        <v>29177</v>
      </c>
      <c r="B2050" t="s">
        <v>12664</v>
      </c>
      <c r="C2050" t="s">
        <v>17194</v>
      </c>
    </row>
    <row r="2051" spans="1:3" x14ac:dyDescent="0.35">
      <c r="A2051">
        <v>29179</v>
      </c>
      <c r="B2051" t="s">
        <v>12664</v>
      </c>
      <c r="C2051" t="s">
        <v>17194</v>
      </c>
    </row>
    <row r="2052" spans="1:3" x14ac:dyDescent="0.35">
      <c r="A2052">
        <v>29181</v>
      </c>
      <c r="B2052" t="s">
        <v>12664</v>
      </c>
      <c r="C2052" t="s">
        <v>17194</v>
      </c>
    </row>
    <row r="2053" spans="1:3" x14ac:dyDescent="0.35">
      <c r="A2053">
        <v>29185</v>
      </c>
      <c r="B2053" t="s">
        <v>12664</v>
      </c>
      <c r="C2053" t="s">
        <v>17194</v>
      </c>
    </row>
    <row r="2054" spans="1:3" x14ac:dyDescent="0.35">
      <c r="A2054">
        <v>29186</v>
      </c>
      <c r="B2054" t="s">
        <v>12664</v>
      </c>
      <c r="C2054" t="s">
        <v>17194</v>
      </c>
    </row>
    <row r="2055" spans="1:3" x14ac:dyDescent="0.35">
      <c r="A2055">
        <v>29187</v>
      </c>
      <c r="B2055" t="s">
        <v>12664</v>
      </c>
      <c r="C2055" t="s">
        <v>17194</v>
      </c>
    </row>
    <row r="2056" spans="1:3" x14ac:dyDescent="0.35">
      <c r="A2056">
        <v>29195</v>
      </c>
      <c r="B2056" t="s">
        <v>12664</v>
      </c>
      <c r="C2056" t="s">
        <v>17194</v>
      </c>
    </row>
    <row r="2057" spans="1:3" x14ac:dyDescent="0.35">
      <c r="A2057">
        <v>29197</v>
      </c>
      <c r="B2057" t="s">
        <v>12664</v>
      </c>
      <c r="C2057" t="s">
        <v>17194</v>
      </c>
    </row>
    <row r="2058" spans="1:3" x14ac:dyDescent="0.35">
      <c r="A2058">
        <v>29199</v>
      </c>
      <c r="B2058" t="s">
        <v>12664</v>
      </c>
      <c r="C2058" t="s">
        <v>17194</v>
      </c>
    </row>
    <row r="2059" spans="1:3" x14ac:dyDescent="0.35">
      <c r="A2059">
        <v>29201</v>
      </c>
      <c r="B2059" t="s">
        <v>12664</v>
      </c>
      <c r="C2059" t="s">
        <v>17194</v>
      </c>
    </row>
    <row r="2060" spans="1:3" x14ac:dyDescent="0.35">
      <c r="A2060">
        <v>29203</v>
      </c>
      <c r="B2060" t="s">
        <v>12664</v>
      </c>
      <c r="C2060" t="s">
        <v>17194</v>
      </c>
    </row>
    <row r="2061" spans="1:3" x14ac:dyDescent="0.35">
      <c r="A2061">
        <v>29205</v>
      </c>
      <c r="B2061" t="s">
        <v>12664</v>
      </c>
      <c r="C2061" t="s">
        <v>17194</v>
      </c>
    </row>
    <row r="2062" spans="1:3" x14ac:dyDescent="0.35">
      <c r="A2062">
        <v>29207</v>
      </c>
      <c r="B2062" t="s">
        <v>12664</v>
      </c>
      <c r="C2062" t="s">
        <v>17194</v>
      </c>
    </row>
    <row r="2063" spans="1:3" x14ac:dyDescent="0.35">
      <c r="A2063">
        <v>29209</v>
      </c>
      <c r="B2063" t="s">
        <v>12664</v>
      </c>
      <c r="C2063" t="s">
        <v>17194</v>
      </c>
    </row>
    <row r="2064" spans="1:3" x14ac:dyDescent="0.35">
      <c r="A2064">
        <v>29211</v>
      </c>
      <c r="B2064" t="s">
        <v>12664</v>
      </c>
      <c r="C2064" t="s">
        <v>17194</v>
      </c>
    </row>
    <row r="2065" spans="1:3" x14ac:dyDescent="0.35">
      <c r="A2065">
        <v>29213</v>
      </c>
      <c r="B2065" t="s">
        <v>12664</v>
      </c>
      <c r="C2065" t="s">
        <v>17194</v>
      </c>
    </row>
    <row r="2066" spans="1:3" x14ac:dyDescent="0.35">
      <c r="A2066">
        <v>29215</v>
      </c>
      <c r="B2066" t="s">
        <v>12664</v>
      </c>
      <c r="C2066" t="s">
        <v>17194</v>
      </c>
    </row>
    <row r="2067" spans="1:3" x14ac:dyDescent="0.35">
      <c r="A2067">
        <v>29217</v>
      </c>
      <c r="B2067" t="s">
        <v>12664</v>
      </c>
      <c r="C2067" t="s">
        <v>17194</v>
      </c>
    </row>
    <row r="2068" spans="1:3" x14ac:dyDescent="0.35">
      <c r="A2068">
        <v>29221</v>
      </c>
      <c r="B2068" t="s">
        <v>12664</v>
      </c>
      <c r="C2068" t="s">
        <v>17194</v>
      </c>
    </row>
    <row r="2069" spans="1:3" x14ac:dyDescent="0.35">
      <c r="A2069">
        <v>29223</v>
      </c>
      <c r="B2069" t="s">
        <v>12664</v>
      </c>
      <c r="C2069" t="s">
        <v>17194</v>
      </c>
    </row>
    <row r="2070" spans="1:3" x14ac:dyDescent="0.35">
      <c r="A2070">
        <v>29227</v>
      </c>
      <c r="B2070" t="s">
        <v>12664</v>
      </c>
      <c r="C2070" t="s">
        <v>17194</v>
      </c>
    </row>
    <row r="2071" spans="1:3" x14ac:dyDescent="0.35">
      <c r="A2071">
        <v>29229</v>
      </c>
      <c r="B2071" t="s">
        <v>12664</v>
      </c>
      <c r="C2071" t="s">
        <v>17194</v>
      </c>
    </row>
    <row r="2072" spans="1:3" x14ac:dyDescent="0.35">
      <c r="A2072">
        <v>69001</v>
      </c>
      <c r="B2072" t="s">
        <v>17025</v>
      </c>
    </row>
    <row r="2073" spans="1:3" x14ac:dyDescent="0.35">
      <c r="A2073">
        <v>28726</v>
      </c>
      <c r="B2073" t="s">
        <v>17369</v>
      </c>
    </row>
    <row r="2074" spans="1:3" x14ac:dyDescent="0.35">
      <c r="A2074">
        <v>28029</v>
      </c>
      <c r="B2074" t="s">
        <v>17369</v>
      </c>
    </row>
    <row r="2075" spans="1:3" x14ac:dyDescent="0.35">
      <c r="A2075">
        <v>28049</v>
      </c>
      <c r="B2075" t="s">
        <v>17369</v>
      </c>
    </row>
    <row r="2076" spans="1:3" x14ac:dyDescent="0.35">
      <c r="A2076">
        <v>28089</v>
      </c>
      <c r="B2076" t="s">
        <v>17369</v>
      </c>
    </row>
    <row r="2077" spans="1:3" x14ac:dyDescent="0.35">
      <c r="A2077">
        <v>28121</v>
      </c>
      <c r="B2077" t="s">
        <v>17369</v>
      </c>
    </row>
    <row r="2078" spans="1:3" x14ac:dyDescent="0.35">
      <c r="A2078">
        <v>28149</v>
      </c>
      <c r="B2078" t="s">
        <v>17369</v>
      </c>
    </row>
    <row r="2079" spans="1:3" x14ac:dyDescent="0.35">
      <c r="A2079">
        <v>28630</v>
      </c>
      <c r="B2079" t="s">
        <v>17370</v>
      </c>
    </row>
    <row r="2080" spans="1:3" x14ac:dyDescent="0.35">
      <c r="A2080">
        <v>28001</v>
      </c>
      <c r="B2080" t="s">
        <v>17370</v>
      </c>
    </row>
    <row r="2081" spans="1:2" x14ac:dyDescent="0.35">
      <c r="A2081">
        <v>28003</v>
      </c>
      <c r="B2081" t="s">
        <v>17370</v>
      </c>
    </row>
    <row r="2082" spans="1:2" x14ac:dyDescent="0.35">
      <c r="A2082">
        <v>28005</v>
      </c>
      <c r="B2082" t="s">
        <v>17370</v>
      </c>
    </row>
    <row r="2083" spans="1:2" x14ac:dyDescent="0.35">
      <c r="A2083">
        <v>28007</v>
      </c>
      <c r="B2083" t="s">
        <v>17370</v>
      </c>
    </row>
    <row r="2084" spans="1:2" x14ac:dyDescent="0.35">
      <c r="A2084">
        <v>28009</v>
      </c>
      <c r="B2084" t="s">
        <v>17370</v>
      </c>
    </row>
    <row r="2085" spans="1:2" x14ac:dyDescent="0.35">
      <c r="A2085">
        <v>28011</v>
      </c>
      <c r="B2085" t="s">
        <v>17370</v>
      </c>
    </row>
    <row r="2086" spans="1:2" x14ac:dyDescent="0.35">
      <c r="A2086">
        <v>28013</v>
      </c>
      <c r="B2086" t="s">
        <v>17370</v>
      </c>
    </row>
    <row r="2087" spans="1:2" x14ac:dyDescent="0.35">
      <c r="A2087">
        <v>28015</v>
      </c>
      <c r="B2087" t="s">
        <v>17370</v>
      </c>
    </row>
    <row r="2088" spans="1:2" x14ac:dyDescent="0.35">
      <c r="A2088">
        <v>28017</v>
      </c>
      <c r="B2088" t="s">
        <v>17370</v>
      </c>
    </row>
    <row r="2089" spans="1:2" x14ac:dyDescent="0.35">
      <c r="A2089">
        <v>28019</v>
      </c>
      <c r="B2089" t="s">
        <v>17370</v>
      </c>
    </row>
    <row r="2090" spans="1:2" x14ac:dyDescent="0.35">
      <c r="A2090">
        <v>28021</v>
      </c>
      <c r="B2090" t="s">
        <v>17370</v>
      </c>
    </row>
    <row r="2091" spans="1:2" x14ac:dyDescent="0.35">
      <c r="A2091">
        <v>28023</v>
      </c>
      <c r="B2091" t="s">
        <v>17370</v>
      </c>
    </row>
    <row r="2092" spans="1:2" x14ac:dyDescent="0.35">
      <c r="A2092">
        <v>28025</v>
      </c>
      <c r="B2092" t="s">
        <v>17370</v>
      </c>
    </row>
    <row r="2093" spans="1:2" x14ac:dyDescent="0.35">
      <c r="A2093">
        <v>28027</v>
      </c>
      <c r="B2093" t="s">
        <v>17370</v>
      </c>
    </row>
    <row r="2094" spans="1:2" x14ac:dyDescent="0.35">
      <c r="A2094">
        <v>28031</v>
      </c>
      <c r="B2094" t="s">
        <v>17370</v>
      </c>
    </row>
    <row r="2095" spans="1:2" x14ac:dyDescent="0.35">
      <c r="A2095">
        <v>28033</v>
      </c>
      <c r="B2095" t="s">
        <v>17370</v>
      </c>
    </row>
    <row r="2096" spans="1:2" x14ac:dyDescent="0.35">
      <c r="A2096">
        <v>28035</v>
      </c>
      <c r="B2096" t="s">
        <v>17370</v>
      </c>
    </row>
    <row r="2097" spans="1:2" x14ac:dyDescent="0.35">
      <c r="A2097">
        <v>28037</v>
      </c>
      <c r="B2097" t="s">
        <v>17370</v>
      </c>
    </row>
    <row r="2098" spans="1:2" x14ac:dyDescent="0.35">
      <c r="A2098">
        <v>28041</v>
      </c>
      <c r="B2098" t="s">
        <v>17370</v>
      </c>
    </row>
    <row r="2099" spans="1:2" x14ac:dyDescent="0.35">
      <c r="A2099">
        <v>28043</v>
      </c>
      <c r="B2099" t="s">
        <v>17370</v>
      </c>
    </row>
    <row r="2100" spans="1:2" x14ac:dyDescent="0.35">
      <c r="A2100">
        <v>28051</v>
      </c>
      <c r="B2100" t="s">
        <v>17370</v>
      </c>
    </row>
    <row r="2101" spans="1:2" x14ac:dyDescent="0.35">
      <c r="A2101">
        <v>28053</v>
      </c>
      <c r="B2101" t="s">
        <v>17370</v>
      </c>
    </row>
    <row r="2102" spans="1:2" x14ac:dyDescent="0.35">
      <c r="A2102">
        <v>28055</v>
      </c>
      <c r="B2102" t="s">
        <v>17370</v>
      </c>
    </row>
    <row r="2103" spans="1:2" x14ac:dyDescent="0.35">
      <c r="A2103">
        <v>28057</v>
      </c>
      <c r="B2103" t="s">
        <v>17370</v>
      </c>
    </row>
    <row r="2104" spans="1:2" x14ac:dyDescent="0.35">
      <c r="A2104">
        <v>28061</v>
      </c>
      <c r="B2104" t="s">
        <v>17370</v>
      </c>
    </row>
    <row r="2105" spans="1:2" x14ac:dyDescent="0.35">
      <c r="A2105">
        <v>28063</v>
      </c>
      <c r="B2105" t="s">
        <v>17370</v>
      </c>
    </row>
    <row r="2106" spans="1:2" x14ac:dyDescent="0.35">
      <c r="A2106">
        <v>28065</v>
      </c>
      <c r="B2106" t="s">
        <v>17370</v>
      </c>
    </row>
    <row r="2107" spans="1:2" x14ac:dyDescent="0.35">
      <c r="A2107">
        <v>28067</v>
      </c>
      <c r="B2107" t="s">
        <v>17370</v>
      </c>
    </row>
    <row r="2108" spans="1:2" x14ac:dyDescent="0.35">
      <c r="A2108">
        <v>28300</v>
      </c>
      <c r="B2108" t="s">
        <v>17370</v>
      </c>
    </row>
    <row r="2109" spans="1:2" x14ac:dyDescent="0.35">
      <c r="A2109">
        <v>28069</v>
      </c>
      <c r="B2109" t="s">
        <v>17370</v>
      </c>
    </row>
    <row r="2110" spans="1:2" x14ac:dyDescent="0.35">
      <c r="A2110">
        <v>28300</v>
      </c>
      <c r="B2110" t="s">
        <v>17370</v>
      </c>
    </row>
    <row r="2111" spans="1:2" x14ac:dyDescent="0.35">
      <c r="A2111">
        <v>28071</v>
      </c>
      <c r="B2111" t="s">
        <v>17370</v>
      </c>
    </row>
    <row r="2112" spans="1:2" x14ac:dyDescent="0.35">
      <c r="A2112">
        <v>28073</v>
      </c>
      <c r="B2112" t="s">
        <v>17370</v>
      </c>
    </row>
    <row r="2113" spans="1:2" x14ac:dyDescent="0.35">
      <c r="A2113">
        <v>28075</v>
      </c>
      <c r="B2113" t="s">
        <v>17370</v>
      </c>
    </row>
    <row r="2114" spans="1:2" x14ac:dyDescent="0.35">
      <c r="A2114">
        <v>28077</v>
      </c>
      <c r="B2114" t="s">
        <v>17370</v>
      </c>
    </row>
    <row r="2115" spans="1:2" x14ac:dyDescent="0.35">
      <c r="A2115">
        <v>28079</v>
      </c>
      <c r="B2115" t="s">
        <v>17370</v>
      </c>
    </row>
    <row r="2116" spans="1:2" x14ac:dyDescent="0.35">
      <c r="A2116">
        <v>28300</v>
      </c>
      <c r="B2116" t="s">
        <v>17370</v>
      </c>
    </row>
    <row r="2117" spans="1:2" x14ac:dyDescent="0.35">
      <c r="A2117">
        <v>28081</v>
      </c>
      <c r="B2117" t="s">
        <v>17370</v>
      </c>
    </row>
    <row r="2118" spans="1:2" x14ac:dyDescent="0.35">
      <c r="A2118">
        <v>28083</v>
      </c>
      <c r="B2118" t="s">
        <v>17370</v>
      </c>
    </row>
    <row r="2119" spans="1:2" x14ac:dyDescent="0.35">
      <c r="A2119">
        <v>28085</v>
      </c>
      <c r="B2119" t="s">
        <v>17370</v>
      </c>
    </row>
    <row r="2120" spans="1:2" x14ac:dyDescent="0.35">
      <c r="A2120">
        <v>28087</v>
      </c>
      <c r="B2120" t="s">
        <v>17370</v>
      </c>
    </row>
    <row r="2121" spans="1:2" x14ac:dyDescent="0.35">
      <c r="A2121">
        <v>28091</v>
      </c>
      <c r="B2121" t="s">
        <v>17370</v>
      </c>
    </row>
    <row r="2122" spans="1:2" x14ac:dyDescent="0.35">
      <c r="A2122">
        <v>28093</v>
      </c>
      <c r="B2122" t="s">
        <v>17370</v>
      </c>
    </row>
    <row r="2123" spans="1:2" x14ac:dyDescent="0.35">
      <c r="A2123">
        <v>28095</v>
      </c>
      <c r="B2123" t="s">
        <v>17370</v>
      </c>
    </row>
    <row r="2124" spans="1:2" x14ac:dyDescent="0.35">
      <c r="A2124">
        <v>28097</v>
      </c>
      <c r="B2124" t="s">
        <v>17370</v>
      </c>
    </row>
    <row r="2125" spans="1:2" x14ac:dyDescent="0.35">
      <c r="A2125">
        <v>28099</v>
      </c>
      <c r="B2125" t="s">
        <v>17370</v>
      </c>
    </row>
    <row r="2126" spans="1:2" x14ac:dyDescent="0.35">
      <c r="A2126">
        <v>28300</v>
      </c>
      <c r="B2126" t="s">
        <v>17370</v>
      </c>
    </row>
    <row r="2127" spans="1:2" x14ac:dyDescent="0.35">
      <c r="A2127">
        <v>28101</v>
      </c>
      <c r="B2127" t="s">
        <v>17370</v>
      </c>
    </row>
    <row r="2128" spans="1:2" x14ac:dyDescent="0.35">
      <c r="A2128">
        <v>28300</v>
      </c>
      <c r="B2128" t="s">
        <v>17370</v>
      </c>
    </row>
    <row r="2129" spans="1:2" x14ac:dyDescent="0.35">
      <c r="A2129">
        <v>28103</v>
      </c>
      <c r="B2129" t="s">
        <v>17370</v>
      </c>
    </row>
    <row r="2130" spans="1:2" x14ac:dyDescent="0.35">
      <c r="A2130">
        <v>28105</v>
      </c>
      <c r="B2130" t="s">
        <v>17370</v>
      </c>
    </row>
    <row r="2131" spans="1:2" x14ac:dyDescent="0.35">
      <c r="A2131">
        <v>28107</v>
      </c>
      <c r="B2131" t="s">
        <v>17370</v>
      </c>
    </row>
    <row r="2132" spans="1:2" x14ac:dyDescent="0.35">
      <c r="A2132">
        <v>28111</v>
      </c>
      <c r="B2132" t="s">
        <v>17370</v>
      </c>
    </row>
    <row r="2133" spans="1:2" x14ac:dyDescent="0.35">
      <c r="A2133">
        <v>28113</v>
      </c>
      <c r="B2133" t="s">
        <v>17370</v>
      </c>
    </row>
    <row r="2134" spans="1:2" x14ac:dyDescent="0.35">
      <c r="A2134">
        <v>28115</v>
      </c>
      <c r="B2134" t="s">
        <v>17370</v>
      </c>
    </row>
    <row r="2135" spans="1:2" x14ac:dyDescent="0.35">
      <c r="A2135">
        <v>28117</v>
      </c>
      <c r="B2135" t="s">
        <v>17370</v>
      </c>
    </row>
    <row r="2136" spans="1:2" x14ac:dyDescent="0.35">
      <c r="A2136">
        <v>28119</v>
      </c>
      <c r="B2136" t="s">
        <v>17370</v>
      </c>
    </row>
    <row r="2137" spans="1:2" x14ac:dyDescent="0.35">
      <c r="A2137">
        <v>28123</v>
      </c>
      <c r="B2137" t="s">
        <v>17370</v>
      </c>
    </row>
    <row r="2138" spans="1:2" x14ac:dyDescent="0.35">
      <c r="A2138">
        <v>28125</v>
      </c>
      <c r="B2138" t="s">
        <v>17370</v>
      </c>
    </row>
    <row r="2139" spans="1:2" x14ac:dyDescent="0.35">
      <c r="A2139">
        <v>28127</v>
      </c>
      <c r="B2139" t="s">
        <v>17370</v>
      </c>
    </row>
    <row r="2140" spans="1:2" x14ac:dyDescent="0.35">
      <c r="A2140">
        <v>28129</v>
      </c>
      <c r="B2140" t="s">
        <v>17370</v>
      </c>
    </row>
    <row r="2141" spans="1:2" x14ac:dyDescent="0.35">
      <c r="A2141">
        <v>28133</v>
      </c>
      <c r="B2141" t="s">
        <v>17370</v>
      </c>
    </row>
    <row r="2142" spans="1:2" x14ac:dyDescent="0.35">
      <c r="A2142">
        <v>28135</v>
      </c>
      <c r="B2142" t="s">
        <v>17370</v>
      </c>
    </row>
    <row r="2143" spans="1:2" x14ac:dyDescent="0.35">
      <c r="A2143">
        <v>28137</v>
      </c>
      <c r="B2143" t="s">
        <v>17370</v>
      </c>
    </row>
    <row r="2144" spans="1:2" x14ac:dyDescent="0.35">
      <c r="A2144">
        <v>28139</v>
      </c>
      <c r="B2144" t="s">
        <v>17370</v>
      </c>
    </row>
    <row r="2145" spans="1:3" x14ac:dyDescent="0.35">
      <c r="A2145">
        <v>28141</v>
      </c>
      <c r="B2145" t="s">
        <v>17370</v>
      </c>
    </row>
    <row r="2146" spans="1:3" x14ac:dyDescent="0.35">
      <c r="A2146">
        <v>28143</v>
      </c>
      <c r="B2146" t="s">
        <v>17370</v>
      </c>
    </row>
    <row r="2147" spans="1:3" x14ac:dyDescent="0.35">
      <c r="A2147">
        <v>28145</v>
      </c>
      <c r="B2147" t="s">
        <v>17370</v>
      </c>
    </row>
    <row r="2148" spans="1:3" x14ac:dyDescent="0.35">
      <c r="A2148">
        <v>28147</v>
      </c>
      <c r="B2148" t="s">
        <v>17370</v>
      </c>
    </row>
    <row r="2149" spans="1:3" x14ac:dyDescent="0.35">
      <c r="A2149">
        <v>28151</v>
      </c>
      <c r="B2149" t="s">
        <v>17370</v>
      </c>
    </row>
    <row r="2150" spans="1:3" x14ac:dyDescent="0.35">
      <c r="A2150">
        <v>28153</v>
      </c>
      <c r="B2150" t="s">
        <v>17370</v>
      </c>
    </row>
    <row r="2151" spans="1:3" x14ac:dyDescent="0.35">
      <c r="A2151">
        <v>28155</v>
      </c>
      <c r="B2151" t="s">
        <v>17370</v>
      </c>
    </row>
    <row r="2152" spans="1:3" x14ac:dyDescent="0.35">
      <c r="A2152">
        <v>28157</v>
      </c>
      <c r="B2152" t="s">
        <v>17370</v>
      </c>
    </row>
    <row r="2153" spans="1:3" x14ac:dyDescent="0.35">
      <c r="A2153">
        <v>28159</v>
      </c>
      <c r="B2153" t="s">
        <v>17370</v>
      </c>
    </row>
    <row r="2154" spans="1:3" x14ac:dyDescent="0.35">
      <c r="A2154">
        <v>28300</v>
      </c>
      <c r="B2154" t="s">
        <v>17370</v>
      </c>
    </row>
    <row r="2155" spans="1:3" x14ac:dyDescent="0.35">
      <c r="A2155">
        <v>28161</v>
      </c>
      <c r="B2155" t="s">
        <v>17370</v>
      </c>
    </row>
    <row r="2156" spans="1:3" x14ac:dyDescent="0.35">
      <c r="A2156">
        <v>28163</v>
      </c>
      <c r="B2156" t="s">
        <v>17370</v>
      </c>
    </row>
    <row r="2157" spans="1:3" x14ac:dyDescent="0.35">
      <c r="A2157">
        <v>28132</v>
      </c>
      <c r="B2157" t="s">
        <v>17371</v>
      </c>
      <c r="C2157" t="s">
        <v>17172</v>
      </c>
    </row>
    <row r="2158" spans="1:3" x14ac:dyDescent="0.35">
      <c r="A2158">
        <v>28612</v>
      </c>
      <c r="B2158" t="s">
        <v>17371</v>
      </c>
      <c r="C2158" t="s">
        <v>17172</v>
      </c>
    </row>
    <row r="2159" spans="1:3" x14ac:dyDescent="0.35">
      <c r="A2159">
        <v>28002</v>
      </c>
      <c r="B2159" t="s">
        <v>17371</v>
      </c>
      <c r="C2159" t="s">
        <v>17172</v>
      </c>
    </row>
    <row r="2160" spans="1:3" x14ac:dyDescent="0.35">
      <c r="A2160">
        <v>28134</v>
      </c>
      <c r="B2160" t="s">
        <v>17371</v>
      </c>
      <c r="C2160" t="s">
        <v>17172</v>
      </c>
    </row>
    <row r="2161" spans="1:3" x14ac:dyDescent="0.35">
      <c r="A2161">
        <v>28039</v>
      </c>
      <c r="B2161" t="s">
        <v>17371</v>
      </c>
      <c r="C2161" t="s">
        <v>17172</v>
      </c>
    </row>
    <row r="2162" spans="1:3" x14ac:dyDescent="0.35">
      <c r="A2162">
        <v>28045</v>
      </c>
      <c r="B2162" t="s">
        <v>17371</v>
      </c>
      <c r="C2162" t="s">
        <v>17172</v>
      </c>
    </row>
    <row r="2163" spans="1:3" x14ac:dyDescent="0.35">
      <c r="A2163">
        <v>28047</v>
      </c>
      <c r="B2163" t="s">
        <v>17371</v>
      </c>
      <c r="C2163" t="s">
        <v>17172</v>
      </c>
    </row>
    <row r="2164" spans="1:3" x14ac:dyDescent="0.35">
      <c r="A2164">
        <v>28059</v>
      </c>
      <c r="B2164" t="s">
        <v>17371</v>
      </c>
      <c r="C2164" t="s">
        <v>17172</v>
      </c>
    </row>
    <row r="2165" spans="1:3" x14ac:dyDescent="0.35">
      <c r="A2165">
        <v>28109</v>
      </c>
      <c r="B2165" t="s">
        <v>17371</v>
      </c>
      <c r="C2165" t="s">
        <v>17172</v>
      </c>
    </row>
    <row r="2166" spans="1:3" x14ac:dyDescent="0.35">
      <c r="A2166">
        <v>28131</v>
      </c>
      <c r="B2166" t="s">
        <v>17371</v>
      </c>
      <c r="C2166" t="s">
        <v>17172</v>
      </c>
    </row>
    <row r="2167" spans="1:3" x14ac:dyDescent="0.35">
      <c r="A2167">
        <v>30066</v>
      </c>
      <c r="B2167" t="s">
        <v>17372</v>
      </c>
      <c r="C2167" t="s">
        <v>17172</v>
      </c>
    </row>
    <row r="2168" spans="1:3" x14ac:dyDescent="0.35">
      <c r="A2168">
        <v>30084</v>
      </c>
      <c r="B2168" t="s">
        <v>17372</v>
      </c>
      <c r="C2168" t="s">
        <v>17172</v>
      </c>
    </row>
    <row r="2169" spans="1:3" x14ac:dyDescent="0.35">
      <c r="A2169">
        <v>30342</v>
      </c>
      <c r="B2169" t="s">
        <v>17372</v>
      </c>
      <c r="C2169" t="s">
        <v>17172</v>
      </c>
    </row>
    <row r="2170" spans="1:3" x14ac:dyDescent="0.35">
      <c r="A2170">
        <v>30540</v>
      </c>
      <c r="B2170" t="s">
        <v>17372</v>
      </c>
      <c r="C2170" t="s">
        <v>17172</v>
      </c>
    </row>
    <row r="2171" spans="1:3" x14ac:dyDescent="0.35">
      <c r="A2171">
        <v>30001</v>
      </c>
      <c r="B2171" t="s">
        <v>17372</v>
      </c>
      <c r="C2171" t="s">
        <v>17172</v>
      </c>
    </row>
    <row r="2172" spans="1:3" x14ac:dyDescent="0.35">
      <c r="A2172">
        <v>30003</v>
      </c>
      <c r="B2172" t="s">
        <v>17372</v>
      </c>
      <c r="C2172" t="s">
        <v>17172</v>
      </c>
    </row>
    <row r="2173" spans="1:3" x14ac:dyDescent="0.35">
      <c r="A2173">
        <v>30005</v>
      </c>
      <c r="B2173" t="s">
        <v>17372</v>
      </c>
      <c r="C2173" t="s">
        <v>17172</v>
      </c>
    </row>
    <row r="2174" spans="1:3" x14ac:dyDescent="0.35">
      <c r="A2174">
        <v>30007</v>
      </c>
      <c r="B2174" t="s">
        <v>17372</v>
      </c>
      <c r="C2174" t="s">
        <v>17172</v>
      </c>
    </row>
    <row r="2175" spans="1:3" x14ac:dyDescent="0.35">
      <c r="A2175">
        <v>30009</v>
      </c>
      <c r="B2175" t="s">
        <v>17372</v>
      </c>
      <c r="C2175" t="s">
        <v>17172</v>
      </c>
    </row>
    <row r="2176" spans="1:3" x14ac:dyDescent="0.35">
      <c r="A2176">
        <v>30011</v>
      </c>
      <c r="B2176" t="s">
        <v>17372</v>
      </c>
      <c r="C2176" t="s">
        <v>17172</v>
      </c>
    </row>
    <row r="2177" spans="1:3" x14ac:dyDescent="0.35">
      <c r="A2177">
        <v>30013</v>
      </c>
      <c r="B2177" t="s">
        <v>17372</v>
      </c>
      <c r="C2177" t="s">
        <v>17172</v>
      </c>
    </row>
    <row r="2178" spans="1:3" x14ac:dyDescent="0.35">
      <c r="A2178">
        <v>30015</v>
      </c>
      <c r="B2178" t="s">
        <v>17372</v>
      </c>
      <c r="C2178" t="s">
        <v>17172</v>
      </c>
    </row>
    <row r="2179" spans="1:3" x14ac:dyDescent="0.35">
      <c r="A2179">
        <v>30017</v>
      </c>
      <c r="B2179" t="s">
        <v>17372</v>
      </c>
      <c r="C2179" t="s">
        <v>17172</v>
      </c>
    </row>
    <row r="2180" spans="1:3" x14ac:dyDescent="0.35">
      <c r="A2180">
        <v>30019</v>
      </c>
      <c r="B2180" t="s">
        <v>17372</v>
      </c>
      <c r="C2180" t="s">
        <v>17172</v>
      </c>
    </row>
    <row r="2181" spans="1:3" x14ac:dyDescent="0.35">
      <c r="A2181">
        <v>30021</v>
      </c>
      <c r="B2181" t="s">
        <v>17372</v>
      </c>
      <c r="C2181" t="s">
        <v>17172</v>
      </c>
    </row>
    <row r="2182" spans="1:3" x14ac:dyDescent="0.35">
      <c r="A2182">
        <v>30023</v>
      </c>
      <c r="B2182" t="s">
        <v>17372</v>
      </c>
      <c r="C2182" t="s">
        <v>17172</v>
      </c>
    </row>
    <row r="2183" spans="1:3" x14ac:dyDescent="0.35">
      <c r="A2183">
        <v>30025</v>
      </c>
      <c r="B2183" t="s">
        <v>17372</v>
      </c>
      <c r="C2183" t="s">
        <v>17172</v>
      </c>
    </row>
    <row r="2184" spans="1:3" x14ac:dyDescent="0.35">
      <c r="A2184">
        <v>30027</v>
      </c>
      <c r="B2184" t="s">
        <v>17372</v>
      </c>
      <c r="C2184" t="s">
        <v>17172</v>
      </c>
    </row>
    <row r="2185" spans="1:3" x14ac:dyDescent="0.35">
      <c r="A2185">
        <v>30029</v>
      </c>
      <c r="B2185" t="s">
        <v>17372</v>
      </c>
      <c r="C2185" t="s">
        <v>17172</v>
      </c>
    </row>
    <row r="2186" spans="1:3" x14ac:dyDescent="0.35">
      <c r="A2186">
        <v>30031</v>
      </c>
      <c r="B2186" t="s">
        <v>17372</v>
      </c>
      <c r="C2186" t="s">
        <v>17172</v>
      </c>
    </row>
    <row r="2187" spans="1:3" x14ac:dyDescent="0.35">
      <c r="A2187">
        <v>30033</v>
      </c>
      <c r="B2187" t="s">
        <v>17372</v>
      </c>
      <c r="C2187" t="s">
        <v>17172</v>
      </c>
    </row>
    <row r="2188" spans="1:3" x14ac:dyDescent="0.35">
      <c r="A2188">
        <v>30035</v>
      </c>
      <c r="B2188" t="s">
        <v>17372</v>
      </c>
      <c r="C2188" t="s">
        <v>17172</v>
      </c>
    </row>
    <row r="2189" spans="1:3" x14ac:dyDescent="0.35">
      <c r="A2189">
        <v>30037</v>
      </c>
      <c r="B2189" t="s">
        <v>17372</v>
      </c>
      <c r="C2189" t="s">
        <v>17172</v>
      </c>
    </row>
    <row r="2190" spans="1:3" x14ac:dyDescent="0.35">
      <c r="A2190">
        <v>30039</v>
      </c>
      <c r="B2190" t="s">
        <v>17372</v>
      </c>
      <c r="C2190" t="s">
        <v>17172</v>
      </c>
    </row>
    <row r="2191" spans="1:3" x14ac:dyDescent="0.35">
      <c r="A2191">
        <v>30041</v>
      </c>
      <c r="B2191" t="s">
        <v>17372</v>
      </c>
      <c r="C2191" t="s">
        <v>17172</v>
      </c>
    </row>
    <row r="2192" spans="1:3" x14ac:dyDescent="0.35">
      <c r="A2192">
        <v>30043</v>
      </c>
      <c r="B2192" t="s">
        <v>17372</v>
      </c>
      <c r="C2192" t="s">
        <v>17172</v>
      </c>
    </row>
    <row r="2193" spans="1:3" x14ac:dyDescent="0.35">
      <c r="A2193">
        <v>30045</v>
      </c>
      <c r="B2193" t="s">
        <v>17372</v>
      </c>
      <c r="C2193" t="s">
        <v>17172</v>
      </c>
    </row>
    <row r="2194" spans="1:3" x14ac:dyDescent="0.35">
      <c r="A2194">
        <v>30047</v>
      </c>
      <c r="B2194" t="s">
        <v>17372</v>
      </c>
      <c r="C2194" t="s">
        <v>17172</v>
      </c>
    </row>
    <row r="2195" spans="1:3" x14ac:dyDescent="0.35">
      <c r="A2195">
        <v>30049</v>
      </c>
      <c r="B2195" t="s">
        <v>17372</v>
      </c>
      <c r="C2195" t="s">
        <v>17172</v>
      </c>
    </row>
    <row r="2196" spans="1:3" x14ac:dyDescent="0.35">
      <c r="A2196">
        <v>30051</v>
      </c>
      <c r="B2196" t="s">
        <v>17372</v>
      </c>
      <c r="C2196" t="s">
        <v>17172</v>
      </c>
    </row>
    <row r="2197" spans="1:3" x14ac:dyDescent="0.35">
      <c r="A2197">
        <v>30053</v>
      </c>
      <c r="B2197" t="s">
        <v>17372</v>
      </c>
      <c r="C2197" t="s">
        <v>17172</v>
      </c>
    </row>
    <row r="2198" spans="1:3" x14ac:dyDescent="0.35">
      <c r="A2198">
        <v>30055</v>
      </c>
      <c r="B2198" t="s">
        <v>17372</v>
      </c>
      <c r="C2198" t="s">
        <v>17172</v>
      </c>
    </row>
    <row r="2199" spans="1:3" x14ac:dyDescent="0.35">
      <c r="A2199">
        <v>30057</v>
      </c>
      <c r="B2199" t="s">
        <v>17372</v>
      </c>
      <c r="C2199" t="s">
        <v>17172</v>
      </c>
    </row>
    <row r="2200" spans="1:3" x14ac:dyDescent="0.35">
      <c r="A2200">
        <v>30059</v>
      </c>
      <c r="B2200" t="s">
        <v>17372</v>
      </c>
      <c r="C2200" t="s">
        <v>17172</v>
      </c>
    </row>
    <row r="2201" spans="1:3" x14ac:dyDescent="0.35">
      <c r="A2201">
        <v>30061</v>
      </c>
      <c r="B2201" t="s">
        <v>17372</v>
      </c>
      <c r="C2201" t="s">
        <v>17172</v>
      </c>
    </row>
    <row r="2202" spans="1:3" x14ac:dyDescent="0.35">
      <c r="A2202">
        <v>30063</v>
      </c>
      <c r="B2202" t="s">
        <v>17372</v>
      </c>
      <c r="C2202" t="s">
        <v>17172</v>
      </c>
    </row>
    <row r="2203" spans="1:3" x14ac:dyDescent="0.35">
      <c r="A2203">
        <v>30065</v>
      </c>
      <c r="B2203" t="s">
        <v>17372</v>
      </c>
      <c r="C2203" t="s">
        <v>17172</v>
      </c>
    </row>
    <row r="2204" spans="1:3" x14ac:dyDescent="0.35">
      <c r="A2204">
        <v>30067</v>
      </c>
      <c r="B2204" t="s">
        <v>17372</v>
      </c>
      <c r="C2204" t="s">
        <v>17172</v>
      </c>
    </row>
    <row r="2205" spans="1:3" x14ac:dyDescent="0.35">
      <c r="A2205">
        <v>30069</v>
      </c>
      <c r="B2205" t="s">
        <v>17372</v>
      </c>
      <c r="C2205" t="s">
        <v>17172</v>
      </c>
    </row>
    <row r="2206" spans="1:3" x14ac:dyDescent="0.35">
      <c r="A2206">
        <v>30071</v>
      </c>
      <c r="B2206" t="s">
        <v>17372</v>
      </c>
      <c r="C2206" t="s">
        <v>17172</v>
      </c>
    </row>
    <row r="2207" spans="1:3" x14ac:dyDescent="0.35">
      <c r="A2207">
        <v>30073</v>
      </c>
      <c r="B2207" t="s">
        <v>17372</v>
      </c>
      <c r="C2207" t="s">
        <v>17172</v>
      </c>
    </row>
    <row r="2208" spans="1:3" x14ac:dyDescent="0.35">
      <c r="A2208">
        <v>30075</v>
      </c>
      <c r="B2208" t="s">
        <v>17372</v>
      </c>
      <c r="C2208" t="s">
        <v>17172</v>
      </c>
    </row>
    <row r="2209" spans="1:3" x14ac:dyDescent="0.35">
      <c r="A2209">
        <v>30077</v>
      </c>
      <c r="B2209" t="s">
        <v>17372</v>
      </c>
      <c r="C2209" t="s">
        <v>17172</v>
      </c>
    </row>
    <row r="2210" spans="1:3" x14ac:dyDescent="0.35">
      <c r="A2210">
        <v>30079</v>
      </c>
      <c r="B2210" t="s">
        <v>17372</v>
      </c>
      <c r="C2210" t="s">
        <v>17172</v>
      </c>
    </row>
    <row r="2211" spans="1:3" x14ac:dyDescent="0.35">
      <c r="A2211">
        <v>30081</v>
      </c>
      <c r="B2211" t="s">
        <v>17372</v>
      </c>
      <c r="C2211" t="s">
        <v>17172</v>
      </c>
    </row>
    <row r="2212" spans="1:3" x14ac:dyDescent="0.35">
      <c r="A2212">
        <v>30083</v>
      </c>
      <c r="B2212" t="s">
        <v>17372</v>
      </c>
      <c r="C2212" t="s">
        <v>17172</v>
      </c>
    </row>
    <row r="2213" spans="1:3" x14ac:dyDescent="0.35">
      <c r="A2213">
        <v>30085</v>
      </c>
      <c r="B2213" t="s">
        <v>17372</v>
      </c>
      <c r="C2213" t="s">
        <v>17172</v>
      </c>
    </row>
    <row r="2214" spans="1:3" x14ac:dyDescent="0.35">
      <c r="A2214">
        <v>30087</v>
      </c>
      <c r="B2214" t="s">
        <v>17372</v>
      </c>
      <c r="C2214" t="s">
        <v>17172</v>
      </c>
    </row>
    <row r="2215" spans="1:3" x14ac:dyDescent="0.35">
      <c r="A2215">
        <v>30089</v>
      </c>
      <c r="B2215" t="s">
        <v>17372</v>
      </c>
      <c r="C2215" t="s">
        <v>17172</v>
      </c>
    </row>
    <row r="2216" spans="1:3" x14ac:dyDescent="0.35">
      <c r="A2216">
        <v>30091</v>
      </c>
      <c r="B2216" t="s">
        <v>17372</v>
      </c>
      <c r="C2216" t="s">
        <v>17172</v>
      </c>
    </row>
    <row r="2217" spans="1:3" x14ac:dyDescent="0.35">
      <c r="A2217">
        <v>30093</v>
      </c>
      <c r="B2217" t="s">
        <v>17372</v>
      </c>
      <c r="C2217" t="s">
        <v>17172</v>
      </c>
    </row>
    <row r="2218" spans="1:3" x14ac:dyDescent="0.35">
      <c r="A2218">
        <v>30095</v>
      </c>
      <c r="B2218" t="s">
        <v>17372</v>
      </c>
      <c r="C2218" t="s">
        <v>17172</v>
      </c>
    </row>
    <row r="2219" spans="1:3" x14ac:dyDescent="0.35">
      <c r="A2219">
        <v>30097</v>
      </c>
      <c r="B2219" t="s">
        <v>17372</v>
      </c>
      <c r="C2219" t="s">
        <v>17172</v>
      </c>
    </row>
    <row r="2220" spans="1:3" x14ac:dyDescent="0.35">
      <c r="A2220">
        <v>30099</v>
      </c>
      <c r="B2220" t="s">
        <v>17372</v>
      </c>
      <c r="C2220" t="s">
        <v>17172</v>
      </c>
    </row>
    <row r="2221" spans="1:3" x14ac:dyDescent="0.35">
      <c r="A2221">
        <v>30101</v>
      </c>
      <c r="B2221" t="s">
        <v>17372</v>
      </c>
      <c r="C2221" t="s">
        <v>17172</v>
      </c>
    </row>
    <row r="2222" spans="1:3" x14ac:dyDescent="0.35">
      <c r="A2222">
        <v>30103</v>
      </c>
      <c r="B2222" t="s">
        <v>17372</v>
      </c>
      <c r="C2222" t="s">
        <v>17172</v>
      </c>
    </row>
    <row r="2223" spans="1:3" x14ac:dyDescent="0.35">
      <c r="A2223">
        <v>30105</v>
      </c>
      <c r="B2223" t="s">
        <v>17372</v>
      </c>
      <c r="C2223" t="s">
        <v>17172</v>
      </c>
    </row>
    <row r="2224" spans="1:3" x14ac:dyDescent="0.35">
      <c r="A2224">
        <v>30107</v>
      </c>
      <c r="B2224" t="s">
        <v>17372</v>
      </c>
      <c r="C2224" t="s">
        <v>17172</v>
      </c>
    </row>
    <row r="2225" spans="1:3" x14ac:dyDescent="0.35">
      <c r="A2225">
        <v>30109</v>
      </c>
      <c r="B2225" t="s">
        <v>17372</v>
      </c>
      <c r="C2225" t="s">
        <v>17172</v>
      </c>
    </row>
    <row r="2226" spans="1:3" x14ac:dyDescent="0.35">
      <c r="A2226">
        <v>30111</v>
      </c>
      <c r="B2226" t="s">
        <v>17372</v>
      </c>
      <c r="C2226" t="s">
        <v>17172</v>
      </c>
    </row>
    <row r="2227" spans="1:3" x14ac:dyDescent="0.35">
      <c r="A2227">
        <v>37180</v>
      </c>
      <c r="B2227" t="s">
        <v>17373</v>
      </c>
    </row>
    <row r="2228" spans="1:3" x14ac:dyDescent="0.35">
      <c r="A2228">
        <v>37067</v>
      </c>
      <c r="B2228" t="s">
        <v>17373</v>
      </c>
    </row>
    <row r="2229" spans="1:3" x14ac:dyDescent="0.35">
      <c r="A2229">
        <v>37108</v>
      </c>
      <c r="B2229" t="s">
        <v>17374</v>
      </c>
    </row>
    <row r="2230" spans="1:3" x14ac:dyDescent="0.35">
      <c r="A2230">
        <v>37021</v>
      </c>
      <c r="B2230" t="s">
        <v>17374</v>
      </c>
    </row>
    <row r="2231" spans="1:3" x14ac:dyDescent="0.35">
      <c r="A2231">
        <v>37828</v>
      </c>
      <c r="B2231" t="s">
        <v>17375</v>
      </c>
    </row>
    <row r="2232" spans="1:3" x14ac:dyDescent="0.35">
      <c r="A2232">
        <v>37063</v>
      </c>
      <c r="B2232" t="s">
        <v>17375</v>
      </c>
    </row>
    <row r="2233" spans="1:3" x14ac:dyDescent="0.35">
      <c r="A2233">
        <v>37432</v>
      </c>
      <c r="B2233" t="s">
        <v>17376</v>
      </c>
    </row>
    <row r="2234" spans="1:3" x14ac:dyDescent="0.35">
      <c r="A2234">
        <v>37660</v>
      </c>
      <c r="B2234" t="s">
        <v>17376</v>
      </c>
    </row>
    <row r="2235" spans="1:3" x14ac:dyDescent="0.35">
      <c r="A2235">
        <v>37158</v>
      </c>
      <c r="B2235" t="s">
        <v>17376</v>
      </c>
    </row>
    <row r="2236" spans="1:3" x14ac:dyDescent="0.35">
      <c r="A2236">
        <v>37194</v>
      </c>
      <c r="B2236" t="s">
        <v>17376</v>
      </c>
    </row>
    <row r="2237" spans="1:3" x14ac:dyDescent="0.35">
      <c r="A2237">
        <v>37338</v>
      </c>
      <c r="B2237" t="s">
        <v>17376</v>
      </c>
    </row>
    <row r="2238" spans="1:3" x14ac:dyDescent="0.35">
      <c r="A2238">
        <v>37452</v>
      </c>
      <c r="B2238" t="s">
        <v>17376</v>
      </c>
    </row>
    <row r="2239" spans="1:3" x14ac:dyDescent="0.35">
      <c r="A2239">
        <v>37494</v>
      </c>
      <c r="B2239" t="s">
        <v>17376</v>
      </c>
    </row>
    <row r="2240" spans="1:3" x14ac:dyDescent="0.35">
      <c r="A2240">
        <v>37644</v>
      </c>
      <c r="B2240" t="s">
        <v>17376</v>
      </c>
    </row>
    <row r="2241" spans="1:2" x14ac:dyDescent="0.35">
      <c r="A2241">
        <v>37932</v>
      </c>
      <c r="B2241" t="s">
        <v>17376</v>
      </c>
    </row>
    <row r="2242" spans="1:2" x14ac:dyDescent="0.35">
      <c r="A2242">
        <v>37944</v>
      </c>
      <c r="B2242" t="s">
        <v>17376</v>
      </c>
    </row>
    <row r="2243" spans="1:2" x14ac:dyDescent="0.35">
      <c r="A2243">
        <v>37028</v>
      </c>
      <c r="B2243" t="s">
        <v>17376</v>
      </c>
    </row>
    <row r="2244" spans="1:2" x14ac:dyDescent="0.35">
      <c r="A2244">
        <v>37406</v>
      </c>
      <c r="B2244" t="s">
        <v>17376</v>
      </c>
    </row>
    <row r="2245" spans="1:2" x14ac:dyDescent="0.35">
      <c r="A2245">
        <v>37508</v>
      </c>
      <c r="B2245" t="s">
        <v>17376</v>
      </c>
    </row>
    <row r="2246" spans="1:2" x14ac:dyDescent="0.35">
      <c r="A2246">
        <v>37001</v>
      </c>
      <c r="B2246" t="s">
        <v>17376</v>
      </c>
    </row>
    <row r="2247" spans="1:2" x14ac:dyDescent="0.35">
      <c r="A2247">
        <v>37003</v>
      </c>
      <c r="B2247" t="s">
        <v>17376</v>
      </c>
    </row>
    <row r="2248" spans="1:2" x14ac:dyDescent="0.35">
      <c r="A2248">
        <v>37007</v>
      </c>
      <c r="B2248" t="s">
        <v>17376</v>
      </c>
    </row>
    <row r="2249" spans="1:2" x14ac:dyDescent="0.35">
      <c r="A2249">
        <v>37013</v>
      </c>
      <c r="B2249" t="s">
        <v>17376</v>
      </c>
    </row>
    <row r="2250" spans="1:2" x14ac:dyDescent="0.35">
      <c r="A2250">
        <v>37015</v>
      </c>
      <c r="B2250" t="s">
        <v>17376</v>
      </c>
    </row>
    <row r="2251" spans="1:2" x14ac:dyDescent="0.35">
      <c r="A2251">
        <v>37017</v>
      </c>
      <c r="B2251" t="s">
        <v>17376</v>
      </c>
    </row>
    <row r="2252" spans="1:2" x14ac:dyDescent="0.35">
      <c r="A2252">
        <v>37023</v>
      </c>
      <c r="B2252" t="s">
        <v>17376</v>
      </c>
    </row>
    <row r="2253" spans="1:2" x14ac:dyDescent="0.35">
      <c r="A2253">
        <v>37025</v>
      </c>
      <c r="B2253" t="s">
        <v>17376</v>
      </c>
    </row>
    <row r="2254" spans="1:2" x14ac:dyDescent="0.35">
      <c r="A2254">
        <v>37027</v>
      </c>
      <c r="B2254" t="s">
        <v>17376</v>
      </c>
    </row>
    <row r="2255" spans="1:2" x14ac:dyDescent="0.35">
      <c r="A2255">
        <v>37029</v>
      </c>
      <c r="B2255" t="s">
        <v>17376</v>
      </c>
    </row>
    <row r="2256" spans="1:2" x14ac:dyDescent="0.35">
      <c r="A2256">
        <v>37031</v>
      </c>
      <c r="B2256" t="s">
        <v>17376</v>
      </c>
    </row>
    <row r="2257" spans="1:2" x14ac:dyDescent="0.35">
      <c r="A2257">
        <v>37033</v>
      </c>
      <c r="B2257" t="s">
        <v>17376</v>
      </c>
    </row>
    <row r="2258" spans="1:2" x14ac:dyDescent="0.35">
      <c r="A2258">
        <v>37035</v>
      </c>
      <c r="B2258" t="s">
        <v>17376</v>
      </c>
    </row>
    <row r="2259" spans="1:2" x14ac:dyDescent="0.35">
      <c r="A2259">
        <v>37037</v>
      </c>
      <c r="B2259" t="s">
        <v>17376</v>
      </c>
    </row>
    <row r="2260" spans="1:2" x14ac:dyDescent="0.35">
      <c r="A2260">
        <v>37039</v>
      </c>
      <c r="B2260" t="s">
        <v>17376</v>
      </c>
    </row>
    <row r="2261" spans="1:2" x14ac:dyDescent="0.35">
      <c r="A2261">
        <v>37041</v>
      </c>
      <c r="B2261" t="s">
        <v>17376</v>
      </c>
    </row>
    <row r="2262" spans="1:2" x14ac:dyDescent="0.35">
      <c r="A2262">
        <v>37043</v>
      </c>
      <c r="B2262" t="s">
        <v>17376</v>
      </c>
    </row>
    <row r="2263" spans="1:2" x14ac:dyDescent="0.35">
      <c r="A2263">
        <v>37047</v>
      </c>
      <c r="B2263" t="s">
        <v>17376</v>
      </c>
    </row>
    <row r="2264" spans="1:2" x14ac:dyDescent="0.35">
      <c r="A2264">
        <v>37049</v>
      </c>
      <c r="B2264" t="s">
        <v>17376</v>
      </c>
    </row>
    <row r="2265" spans="1:2" x14ac:dyDescent="0.35">
      <c r="A2265">
        <v>37053</v>
      </c>
      <c r="B2265" t="s">
        <v>17376</v>
      </c>
    </row>
    <row r="2266" spans="1:2" x14ac:dyDescent="0.35">
      <c r="A2266">
        <v>37055</v>
      </c>
      <c r="B2266" t="s">
        <v>17376</v>
      </c>
    </row>
    <row r="2267" spans="1:2" x14ac:dyDescent="0.35">
      <c r="A2267">
        <v>37057</v>
      </c>
      <c r="B2267" t="s">
        <v>17376</v>
      </c>
    </row>
    <row r="2268" spans="1:2" x14ac:dyDescent="0.35">
      <c r="A2268">
        <v>37059</v>
      </c>
      <c r="B2268" t="s">
        <v>17376</v>
      </c>
    </row>
    <row r="2269" spans="1:2" x14ac:dyDescent="0.35">
      <c r="A2269">
        <v>37061</v>
      </c>
      <c r="B2269" t="s">
        <v>17376</v>
      </c>
    </row>
    <row r="2270" spans="1:2" x14ac:dyDescent="0.35">
      <c r="A2270">
        <v>37065</v>
      </c>
      <c r="B2270" t="s">
        <v>17376</v>
      </c>
    </row>
    <row r="2271" spans="1:2" x14ac:dyDescent="0.35">
      <c r="A2271">
        <v>37069</v>
      </c>
      <c r="B2271" t="s">
        <v>17376</v>
      </c>
    </row>
    <row r="2272" spans="1:2" x14ac:dyDescent="0.35">
      <c r="A2272">
        <v>37073</v>
      </c>
      <c r="B2272" t="s">
        <v>17376</v>
      </c>
    </row>
    <row r="2273" spans="1:2" x14ac:dyDescent="0.35">
      <c r="A2273">
        <v>37075</v>
      </c>
      <c r="B2273" t="s">
        <v>17376</v>
      </c>
    </row>
    <row r="2274" spans="1:2" x14ac:dyDescent="0.35">
      <c r="A2274">
        <v>37077</v>
      </c>
      <c r="B2274" t="s">
        <v>17376</v>
      </c>
    </row>
    <row r="2275" spans="1:2" x14ac:dyDescent="0.35">
      <c r="A2275">
        <v>37079</v>
      </c>
      <c r="B2275" t="s">
        <v>17376</v>
      </c>
    </row>
    <row r="2276" spans="1:2" x14ac:dyDescent="0.35">
      <c r="A2276">
        <v>37083</v>
      </c>
      <c r="B2276" t="s">
        <v>17376</v>
      </c>
    </row>
    <row r="2277" spans="1:2" x14ac:dyDescent="0.35">
      <c r="A2277">
        <v>37085</v>
      </c>
      <c r="B2277" t="s">
        <v>17376</v>
      </c>
    </row>
    <row r="2278" spans="1:2" x14ac:dyDescent="0.35">
      <c r="A2278">
        <v>37087</v>
      </c>
      <c r="B2278" t="s">
        <v>17376</v>
      </c>
    </row>
    <row r="2279" spans="1:2" x14ac:dyDescent="0.35">
      <c r="A2279">
        <v>37089</v>
      </c>
      <c r="B2279" t="s">
        <v>17376</v>
      </c>
    </row>
    <row r="2280" spans="1:2" x14ac:dyDescent="0.35">
      <c r="A2280">
        <v>37091</v>
      </c>
      <c r="B2280" t="s">
        <v>17376</v>
      </c>
    </row>
    <row r="2281" spans="1:2" x14ac:dyDescent="0.35">
      <c r="A2281">
        <v>37093</v>
      </c>
      <c r="B2281" t="s">
        <v>17376</v>
      </c>
    </row>
    <row r="2282" spans="1:2" x14ac:dyDescent="0.35">
      <c r="A2282">
        <v>37095</v>
      </c>
      <c r="B2282" t="s">
        <v>17376</v>
      </c>
    </row>
    <row r="2283" spans="1:2" x14ac:dyDescent="0.35">
      <c r="A2283">
        <v>37097</v>
      </c>
      <c r="B2283" t="s">
        <v>17376</v>
      </c>
    </row>
    <row r="2284" spans="1:2" x14ac:dyDescent="0.35">
      <c r="A2284">
        <v>37099</v>
      </c>
      <c r="B2284" t="s">
        <v>17376</v>
      </c>
    </row>
    <row r="2285" spans="1:2" x14ac:dyDescent="0.35">
      <c r="A2285">
        <v>37101</v>
      </c>
      <c r="B2285" t="s">
        <v>17376</v>
      </c>
    </row>
    <row r="2286" spans="1:2" x14ac:dyDescent="0.35">
      <c r="A2286">
        <v>37103</v>
      </c>
      <c r="B2286" t="s">
        <v>17376</v>
      </c>
    </row>
    <row r="2287" spans="1:2" x14ac:dyDescent="0.35">
      <c r="A2287">
        <v>37105</v>
      </c>
      <c r="B2287" t="s">
        <v>17376</v>
      </c>
    </row>
    <row r="2288" spans="1:2" x14ac:dyDescent="0.35">
      <c r="A2288">
        <v>37107</v>
      </c>
      <c r="B2288" t="s">
        <v>17376</v>
      </c>
    </row>
    <row r="2289" spans="1:2" x14ac:dyDescent="0.35">
      <c r="A2289">
        <v>37111</v>
      </c>
      <c r="B2289" t="s">
        <v>17376</v>
      </c>
    </row>
    <row r="2290" spans="1:2" x14ac:dyDescent="0.35">
      <c r="A2290">
        <v>37113</v>
      </c>
      <c r="B2290" t="s">
        <v>17376</v>
      </c>
    </row>
    <row r="2291" spans="1:2" x14ac:dyDescent="0.35">
      <c r="A2291">
        <v>37115</v>
      </c>
      <c r="B2291" t="s">
        <v>17376</v>
      </c>
    </row>
    <row r="2292" spans="1:2" x14ac:dyDescent="0.35">
      <c r="A2292">
        <v>37117</v>
      </c>
      <c r="B2292" t="s">
        <v>17376</v>
      </c>
    </row>
    <row r="2293" spans="1:2" x14ac:dyDescent="0.35">
      <c r="A2293">
        <v>37123</v>
      </c>
      <c r="B2293" t="s">
        <v>17376</v>
      </c>
    </row>
    <row r="2294" spans="1:2" x14ac:dyDescent="0.35">
      <c r="A2294">
        <v>37125</v>
      </c>
      <c r="B2294" t="s">
        <v>17376</v>
      </c>
    </row>
    <row r="2295" spans="1:2" x14ac:dyDescent="0.35">
      <c r="A2295">
        <v>37127</v>
      </c>
      <c r="B2295" t="s">
        <v>17376</v>
      </c>
    </row>
    <row r="2296" spans="1:2" x14ac:dyDescent="0.35">
      <c r="A2296">
        <v>37131</v>
      </c>
      <c r="B2296" t="s">
        <v>17376</v>
      </c>
    </row>
    <row r="2297" spans="1:2" x14ac:dyDescent="0.35">
      <c r="A2297">
        <v>37133</v>
      </c>
      <c r="B2297" t="s">
        <v>17376</v>
      </c>
    </row>
    <row r="2298" spans="1:2" x14ac:dyDescent="0.35">
      <c r="A2298">
        <v>37137</v>
      </c>
      <c r="B2298" t="s">
        <v>17376</v>
      </c>
    </row>
    <row r="2299" spans="1:2" x14ac:dyDescent="0.35">
      <c r="A2299">
        <v>37139</v>
      </c>
      <c r="B2299" t="s">
        <v>17376</v>
      </c>
    </row>
    <row r="2300" spans="1:2" x14ac:dyDescent="0.35">
      <c r="A2300">
        <v>37143</v>
      </c>
      <c r="B2300" t="s">
        <v>17376</v>
      </c>
    </row>
    <row r="2301" spans="1:2" x14ac:dyDescent="0.35">
      <c r="A2301">
        <v>37145</v>
      </c>
      <c r="B2301" t="s">
        <v>17376</v>
      </c>
    </row>
    <row r="2302" spans="1:2" x14ac:dyDescent="0.35">
      <c r="A2302">
        <v>37147</v>
      </c>
      <c r="B2302" t="s">
        <v>17376</v>
      </c>
    </row>
    <row r="2303" spans="1:2" x14ac:dyDescent="0.35">
      <c r="A2303">
        <v>37149</v>
      </c>
      <c r="B2303" t="s">
        <v>17376</v>
      </c>
    </row>
    <row r="2304" spans="1:2" x14ac:dyDescent="0.35">
      <c r="A2304">
        <v>37151</v>
      </c>
      <c r="B2304" t="s">
        <v>17376</v>
      </c>
    </row>
    <row r="2305" spans="1:2" x14ac:dyDescent="0.35">
      <c r="A2305">
        <v>37153</v>
      </c>
      <c r="B2305" t="s">
        <v>17376</v>
      </c>
    </row>
    <row r="2306" spans="1:2" x14ac:dyDescent="0.35">
      <c r="A2306">
        <v>37155</v>
      </c>
      <c r="B2306" t="s">
        <v>17376</v>
      </c>
    </row>
    <row r="2307" spans="1:2" x14ac:dyDescent="0.35">
      <c r="A2307">
        <v>37157</v>
      </c>
      <c r="B2307" t="s">
        <v>17376</v>
      </c>
    </row>
    <row r="2308" spans="1:2" x14ac:dyDescent="0.35">
      <c r="A2308">
        <v>37159</v>
      </c>
      <c r="B2308" t="s">
        <v>17376</v>
      </c>
    </row>
    <row r="2309" spans="1:2" x14ac:dyDescent="0.35">
      <c r="A2309">
        <v>37161</v>
      </c>
      <c r="B2309" t="s">
        <v>17376</v>
      </c>
    </row>
    <row r="2310" spans="1:2" x14ac:dyDescent="0.35">
      <c r="A2310">
        <v>37163</v>
      </c>
      <c r="B2310" t="s">
        <v>17376</v>
      </c>
    </row>
    <row r="2311" spans="1:2" x14ac:dyDescent="0.35">
      <c r="A2311">
        <v>37165</v>
      </c>
      <c r="B2311" t="s">
        <v>17376</v>
      </c>
    </row>
    <row r="2312" spans="1:2" x14ac:dyDescent="0.35">
      <c r="A2312">
        <v>37167</v>
      </c>
      <c r="B2312" t="s">
        <v>17376</v>
      </c>
    </row>
    <row r="2313" spans="1:2" x14ac:dyDescent="0.35">
      <c r="A2313">
        <v>37169</v>
      </c>
      <c r="B2313" t="s">
        <v>17376</v>
      </c>
    </row>
    <row r="2314" spans="1:2" x14ac:dyDescent="0.35">
      <c r="A2314">
        <v>37171</v>
      </c>
      <c r="B2314" t="s">
        <v>17376</v>
      </c>
    </row>
    <row r="2315" spans="1:2" x14ac:dyDescent="0.35">
      <c r="A2315">
        <v>37173</v>
      </c>
      <c r="B2315" t="s">
        <v>17376</v>
      </c>
    </row>
    <row r="2316" spans="1:2" x14ac:dyDescent="0.35">
      <c r="A2316">
        <v>37175</v>
      </c>
      <c r="B2316" t="s">
        <v>17376</v>
      </c>
    </row>
    <row r="2317" spans="1:2" x14ac:dyDescent="0.35">
      <c r="A2317">
        <v>37177</v>
      </c>
      <c r="B2317" t="s">
        <v>17376</v>
      </c>
    </row>
    <row r="2318" spans="1:2" x14ac:dyDescent="0.35">
      <c r="A2318">
        <v>37179</v>
      </c>
      <c r="B2318" t="s">
        <v>17376</v>
      </c>
    </row>
    <row r="2319" spans="1:2" x14ac:dyDescent="0.35">
      <c r="A2319">
        <v>37181</v>
      </c>
      <c r="B2319" t="s">
        <v>17376</v>
      </c>
    </row>
    <row r="2320" spans="1:2" x14ac:dyDescent="0.35">
      <c r="A2320">
        <v>37185</v>
      </c>
      <c r="B2320" t="s">
        <v>17376</v>
      </c>
    </row>
    <row r="2321" spans="1:2" x14ac:dyDescent="0.35">
      <c r="A2321">
        <v>37187</v>
      </c>
      <c r="B2321" t="s">
        <v>17376</v>
      </c>
    </row>
    <row r="2322" spans="1:2" x14ac:dyDescent="0.35">
      <c r="A2322">
        <v>37191</v>
      </c>
      <c r="B2322" t="s">
        <v>17376</v>
      </c>
    </row>
    <row r="2323" spans="1:2" x14ac:dyDescent="0.35">
      <c r="A2323">
        <v>37195</v>
      </c>
      <c r="B2323" t="s">
        <v>17376</v>
      </c>
    </row>
    <row r="2324" spans="1:2" x14ac:dyDescent="0.35">
      <c r="A2324">
        <v>37197</v>
      </c>
      <c r="B2324" t="s">
        <v>17376</v>
      </c>
    </row>
    <row r="2325" spans="1:2" x14ac:dyDescent="0.35">
      <c r="A2325">
        <v>37188</v>
      </c>
      <c r="B2325" t="s">
        <v>17377</v>
      </c>
    </row>
    <row r="2326" spans="1:2" x14ac:dyDescent="0.35">
      <c r="A2326">
        <v>37356</v>
      </c>
      <c r="B2326" t="s">
        <v>17377</v>
      </c>
    </row>
    <row r="2327" spans="1:2" x14ac:dyDescent="0.35">
      <c r="A2327">
        <v>37081</v>
      </c>
      <c r="B2327" t="s">
        <v>17377</v>
      </c>
    </row>
    <row r="2328" spans="1:2" x14ac:dyDescent="0.35">
      <c r="A2328">
        <v>37558</v>
      </c>
      <c r="B2328" t="s">
        <v>17378</v>
      </c>
    </row>
    <row r="2329" spans="1:2" x14ac:dyDescent="0.35">
      <c r="A2329">
        <v>37119</v>
      </c>
      <c r="B2329" t="s">
        <v>17378</v>
      </c>
    </row>
    <row r="2330" spans="1:2" x14ac:dyDescent="0.35">
      <c r="A2330">
        <v>37144</v>
      </c>
      <c r="B2330" t="s">
        <v>17379</v>
      </c>
    </row>
    <row r="2331" spans="1:2" x14ac:dyDescent="0.35">
      <c r="A2331">
        <v>37019</v>
      </c>
      <c r="B2331" t="s">
        <v>17379</v>
      </c>
    </row>
    <row r="2332" spans="1:2" x14ac:dyDescent="0.35">
      <c r="A2332">
        <v>37129</v>
      </c>
      <c r="B2332" t="s">
        <v>17379</v>
      </c>
    </row>
    <row r="2333" spans="1:2" x14ac:dyDescent="0.35">
      <c r="A2333">
        <v>37141</v>
      </c>
      <c r="B2333" t="s">
        <v>17379</v>
      </c>
    </row>
    <row r="2334" spans="1:2" x14ac:dyDescent="0.35">
      <c r="A2334">
        <v>37504</v>
      </c>
      <c r="B2334" t="s">
        <v>17380</v>
      </c>
    </row>
    <row r="2335" spans="1:2" x14ac:dyDescent="0.35">
      <c r="A2335">
        <v>37304</v>
      </c>
      <c r="B2335" t="s">
        <v>17380</v>
      </c>
    </row>
    <row r="2336" spans="1:2" x14ac:dyDescent="0.35">
      <c r="A2336">
        <v>37183</v>
      </c>
      <c r="B2336" t="s">
        <v>17380</v>
      </c>
    </row>
    <row r="2337" spans="1:3" x14ac:dyDescent="0.35">
      <c r="A2337">
        <v>37092</v>
      </c>
      <c r="B2337" t="s">
        <v>17381</v>
      </c>
    </row>
    <row r="2338" spans="1:3" x14ac:dyDescent="0.35">
      <c r="A2338">
        <v>37045</v>
      </c>
      <c r="B2338" t="s">
        <v>17381</v>
      </c>
    </row>
    <row r="2339" spans="1:3" x14ac:dyDescent="0.35">
      <c r="A2339">
        <v>37071</v>
      </c>
      <c r="B2339" t="s">
        <v>17381</v>
      </c>
    </row>
    <row r="2340" spans="1:3" x14ac:dyDescent="0.35">
      <c r="A2340">
        <v>37109</v>
      </c>
      <c r="B2340" t="s">
        <v>17381</v>
      </c>
    </row>
    <row r="2341" spans="1:3" x14ac:dyDescent="0.35">
      <c r="A2341">
        <v>37002</v>
      </c>
      <c r="B2341" t="s">
        <v>17382</v>
      </c>
    </row>
    <row r="2342" spans="1:3" x14ac:dyDescent="0.35">
      <c r="A2342">
        <v>37051</v>
      </c>
      <c r="B2342" t="s">
        <v>17382</v>
      </c>
    </row>
    <row r="2343" spans="1:3" x14ac:dyDescent="0.35">
      <c r="A2343">
        <v>37552</v>
      </c>
      <c r="B2343" t="s">
        <v>17383</v>
      </c>
    </row>
    <row r="2344" spans="1:3" x14ac:dyDescent="0.35">
      <c r="A2344">
        <v>37135</v>
      </c>
      <c r="B2344" t="s">
        <v>17383</v>
      </c>
    </row>
    <row r="2345" spans="1:3" x14ac:dyDescent="0.35">
      <c r="A2345">
        <v>37005</v>
      </c>
      <c r="B2345" t="s">
        <v>17384</v>
      </c>
    </row>
    <row r="2346" spans="1:3" x14ac:dyDescent="0.35">
      <c r="A2346">
        <v>37009</v>
      </c>
      <c r="B2346" t="s">
        <v>17384</v>
      </c>
    </row>
    <row r="2347" spans="1:3" x14ac:dyDescent="0.35">
      <c r="A2347">
        <v>37011</v>
      </c>
      <c r="B2347" t="s">
        <v>17384</v>
      </c>
    </row>
    <row r="2348" spans="1:3" x14ac:dyDescent="0.35">
      <c r="A2348">
        <v>37121</v>
      </c>
      <c r="B2348" t="s">
        <v>17384</v>
      </c>
    </row>
    <row r="2349" spans="1:3" x14ac:dyDescent="0.35">
      <c r="A2349">
        <v>37189</v>
      </c>
      <c r="B2349" t="s">
        <v>17384</v>
      </c>
    </row>
    <row r="2350" spans="1:3" x14ac:dyDescent="0.35">
      <c r="A2350">
        <v>37193</v>
      </c>
      <c r="B2350" t="s">
        <v>17384</v>
      </c>
    </row>
    <row r="2351" spans="1:3" x14ac:dyDescent="0.35">
      <c r="A2351">
        <v>37199</v>
      </c>
      <c r="B2351" t="s">
        <v>17384</v>
      </c>
    </row>
    <row r="2352" spans="1:3" x14ac:dyDescent="0.35">
      <c r="A2352">
        <v>38228</v>
      </c>
      <c r="B2352" t="s">
        <v>17385</v>
      </c>
      <c r="C2352" t="s">
        <v>17191</v>
      </c>
    </row>
    <row r="2353" spans="1:3" x14ac:dyDescent="0.35">
      <c r="A2353">
        <v>38636</v>
      </c>
      <c r="B2353" t="s">
        <v>17385</v>
      </c>
      <c r="C2353" t="s">
        <v>17191</v>
      </c>
    </row>
    <row r="2354" spans="1:3" x14ac:dyDescent="0.35">
      <c r="A2354">
        <v>38816</v>
      </c>
      <c r="B2354" t="s">
        <v>17385</v>
      </c>
      <c r="C2354" t="s">
        <v>17191</v>
      </c>
    </row>
    <row r="2355" spans="1:3" x14ac:dyDescent="0.35">
      <c r="A2355">
        <v>38368</v>
      </c>
      <c r="B2355" t="s">
        <v>17385</v>
      </c>
      <c r="C2355" t="s">
        <v>17191</v>
      </c>
    </row>
    <row r="2356" spans="1:3" x14ac:dyDescent="0.35">
      <c r="A2356">
        <v>38001</v>
      </c>
      <c r="B2356" t="s">
        <v>17385</v>
      </c>
      <c r="C2356" t="s">
        <v>17191</v>
      </c>
    </row>
    <row r="2357" spans="1:3" x14ac:dyDescent="0.35">
      <c r="A2357">
        <v>38003</v>
      </c>
      <c r="B2357" t="s">
        <v>17385</v>
      </c>
      <c r="C2357" t="s">
        <v>17191</v>
      </c>
    </row>
    <row r="2358" spans="1:3" x14ac:dyDescent="0.35">
      <c r="A2358">
        <v>38005</v>
      </c>
      <c r="B2358" t="s">
        <v>17385</v>
      </c>
      <c r="C2358" t="s">
        <v>17191</v>
      </c>
    </row>
    <row r="2359" spans="1:3" x14ac:dyDescent="0.35">
      <c r="A2359">
        <v>38007</v>
      </c>
      <c r="B2359" t="s">
        <v>17385</v>
      </c>
      <c r="C2359" t="s">
        <v>17191</v>
      </c>
    </row>
    <row r="2360" spans="1:3" x14ac:dyDescent="0.35">
      <c r="A2360">
        <v>38009</v>
      </c>
      <c r="B2360" t="s">
        <v>17385</v>
      </c>
      <c r="C2360" t="s">
        <v>17191</v>
      </c>
    </row>
    <row r="2361" spans="1:3" x14ac:dyDescent="0.35">
      <c r="A2361">
        <v>38011</v>
      </c>
      <c r="B2361" t="s">
        <v>17385</v>
      </c>
      <c r="C2361" t="s">
        <v>17191</v>
      </c>
    </row>
    <row r="2362" spans="1:3" x14ac:dyDescent="0.35">
      <c r="A2362">
        <v>38013</v>
      </c>
      <c r="B2362" t="s">
        <v>17385</v>
      </c>
      <c r="C2362" t="s">
        <v>17191</v>
      </c>
    </row>
    <row r="2363" spans="1:3" x14ac:dyDescent="0.35">
      <c r="A2363">
        <v>38015</v>
      </c>
      <c r="B2363" t="s">
        <v>17385</v>
      </c>
      <c r="C2363" t="s">
        <v>17191</v>
      </c>
    </row>
    <row r="2364" spans="1:3" x14ac:dyDescent="0.35">
      <c r="A2364">
        <v>38017</v>
      </c>
      <c r="B2364" t="s">
        <v>17385</v>
      </c>
      <c r="C2364" t="s">
        <v>17191</v>
      </c>
    </row>
    <row r="2365" spans="1:3" x14ac:dyDescent="0.35">
      <c r="A2365">
        <v>38019</v>
      </c>
      <c r="B2365" t="s">
        <v>17385</v>
      </c>
      <c r="C2365" t="s">
        <v>17191</v>
      </c>
    </row>
    <row r="2366" spans="1:3" x14ac:dyDescent="0.35">
      <c r="A2366">
        <v>38021</v>
      </c>
      <c r="B2366" t="s">
        <v>17385</v>
      </c>
      <c r="C2366" t="s">
        <v>17191</v>
      </c>
    </row>
    <row r="2367" spans="1:3" x14ac:dyDescent="0.35">
      <c r="A2367">
        <v>38023</v>
      </c>
      <c r="B2367" t="s">
        <v>17385</v>
      </c>
      <c r="C2367" t="s">
        <v>17191</v>
      </c>
    </row>
    <row r="2368" spans="1:3" x14ac:dyDescent="0.35">
      <c r="A2368">
        <v>38025</v>
      </c>
      <c r="B2368" t="s">
        <v>17385</v>
      </c>
      <c r="C2368" t="s">
        <v>17191</v>
      </c>
    </row>
    <row r="2369" spans="1:3" x14ac:dyDescent="0.35">
      <c r="A2369">
        <v>38027</v>
      </c>
      <c r="B2369" t="s">
        <v>17385</v>
      </c>
      <c r="C2369" t="s">
        <v>17191</v>
      </c>
    </row>
    <row r="2370" spans="1:3" x14ac:dyDescent="0.35">
      <c r="A2370">
        <v>38029</v>
      </c>
      <c r="B2370" t="s">
        <v>17385</v>
      </c>
      <c r="C2370" t="s">
        <v>17191</v>
      </c>
    </row>
    <row r="2371" spans="1:3" x14ac:dyDescent="0.35">
      <c r="A2371">
        <v>38031</v>
      </c>
      <c r="B2371" t="s">
        <v>17385</v>
      </c>
      <c r="C2371" t="s">
        <v>17191</v>
      </c>
    </row>
    <row r="2372" spans="1:3" x14ac:dyDescent="0.35">
      <c r="A2372">
        <v>38033</v>
      </c>
      <c r="B2372" t="s">
        <v>17385</v>
      </c>
      <c r="C2372" t="s">
        <v>17191</v>
      </c>
    </row>
    <row r="2373" spans="1:3" x14ac:dyDescent="0.35">
      <c r="A2373">
        <v>38035</v>
      </c>
      <c r="B2373" t="s">
        <v>17385</v>
      </c>
      <c r="C2373" t="s">
        <v>17191</v>
      </c>
    </row>
    <row r="2374" spans="1:3" x14ac:dyDescent="0.35">
      <c r="A2374">
        <v>38037</v>
      </c>
      <c r="B2374" t="s">
        <v>17385</v>
      </c>
      <c r="C2374" t="s">
        <v>17191</v>
      </c>
    </row>
    <row r="2375" spans="1:3" x14ac:dyDescent="0.35">
      <c r="A2375">
        <v>38039</v>
      </c>
      <c r="B2375" t="s">
        <v>17385</v>
      </c>
      <c r="C2375" t="s">
        <v>17191</v>
      </c>
    </row>
    <row r="2376" spans="1:3" x14ac:dyDescent="0.35">
      <c r="A2376">
        <v>38041</v>
      </c>
      <c r="B2376" t="s">
        <v>17385</v>
      </c>
      <c r="C2376" t="s">
        <v>17191</v>
      </c>
    </row>
    <row r="2377" spans="1:3" x14ac:dyDescent="0.35">
      <c r="A2377">
        <v>38043</v>
      </c>
      <c r="B2377" t="s">
        <v>17385</v>
      </c>
      <c r="C2377" t="s">
        <v>17191</v>
      </c>
    </row>
    <row r="2378" spans="1:3" x14ac:dyDescent="0.35">
      <c r="A2378">
        <v>38045</v>
      </c>
      <c r="B2378" t="s">
        <v>17385</v>
      </c>
      <c r="C2378" t="s">
        <v>17191</v>
      </c>
    </row>
    <row r="2379" spans="1:3" x14ac:dyDescent="0.35">
      <c r="A2379">
        <v>38047</v>
      </c>
      <c r="B2379" t="s">
        <v>17385</v>
      </c>
      <c r="C2379" t="s">
        <v>17191</v>
      </c>
    </row>
    <row r="2380" spans="1:3" x14ac:dyDescent="0.35">
      <c r="A2380">
        <v>38049</v>
      </c>
      <c r="B2380" t="s">
        <v>17385</v>
      </c>
      <c r="C2380" t="s">
        <v>17191</v>
      </c>
    </row>
    <row r="2381" spans="1:3" x14ac:dyDescent="0.35">
      <c r="A2381">
        <v>38051</v>
      </c>
      <c r="B2381" t="s">
        <v>17385</v>
      </c>
      <c r="C2381" t="s">
        <v>17191</v>
      </c>
    </row>
    <row r="2382" spans="1:3" x14ac:dyDescent="0.35">
      <c r="A2382">
        <v>38053</v>
      </c>
      <c r="B2382" t="s">
        <v>17385</v>
      </c>
      <c r="C2382" t="s">
        <v>17191</v>
      </c>
    </row>
    <row r="2383" spans="1:3" x14ac:dyDescent="0.35">
      <c r="A2383">
        <v>38055</v>
      </c>
      <c r="B2383" t="s">
        <v>17385</v>
      </c>
      <c r="C2383" t="s">
        <v>17191</v>
      </c>
    </row>
    <row r="2384" spans="1:3" x14ac:dyDescent="0.35">
      <c r="A2384">
        <v>38057</v>
      </c>
      <c r="B2384" t="s">
        <v>17385</v>
      </c>
      <c r="C2384" t="s">
        <v>17191</v>
      </c>
    </row>
    <row r="2385" spans="1:3" x14ac:dyDescent="0.35">
      <c r="A2385">
        <v>38059</v>
      </c>
      <c r="B2385" t="s">
        <v>17385</v>
      </c>
      <c r="C2385" t="s">
        <v>17191</v>
      </c>
    </row>
    <row r="2386" spans="1:3" x14ac:dyDescent="0.35">
      <c r="A2386">
        <v>38061</v>
      </c>
      <c r="B2386" t="s">
        <v>17385</v>
      </c>
      <c r="C2386" t="s">
        <v>17191</v>
      </c>
    </row>
    <row r="2387" spans="1:3" x14ac:dyDescent="0.35">
      <c r="A2387">
        <v>38063</v>
      </c>
      <c r="B2387" t="s">
        <v>17385</v>
      </c>
      <c r="C2387" t="s">
        <v>17191</v>
      </c>
    </row>
    <row r="2388" spans="1:3" x14ac:dyDescent="0.35">
      <c r="A2388">
        <v>38065</v>
      </c>
      <c r="B2388" t="s">
        <v>17385</v>
      </c>
      <c r="C2388" t="s">
        <v>17191</v>
      </c>
    </row>
    <row r="2389" spans="1:3" x14ac:dyDescent="0.35">
      <c r="A2389">
        <v>38067</v>
      </c>
      <c r="B2389" t="s">
        <v>17385</v>
      </c>
      <c r="C2389" t="s">
        <v>17191</v>
      </c>
    </row>
    <row r="2390" spans="1:3" x14ac:dyDescent="0.35">
      <c r="A2390">
        <v>38069</v>
      </c>
      <c r="B2390" t="s">
        <v>17385</v>
      </c>
      <c r="C2390" t="s">
        <v>17191</v>
      </c>
    </row>
    <row r="2391" spans="1:3" x14ac:dyDescent="0.35">
      <c r="A2391">
        <v>38071</v>
      </c>
      <c r="B2391" t="s">
        <v>17385</v>
      </c>
      <c r="C2391" t="s">
        <v>17191</v>
      </c>
    </row>
    <row r="2392" spans="1:3" x14ac:dyDescent="0.35">
      <c r="A2392">
        <v>38073</v>
      </c>
      <c r="B2392" t="s">
        <v>17385</v>
      </c>
      <c r="C2392" t="s">
        <v>17191</v>
      </c>
    </row>
    <row r="2393" spans="1:3" x14ac:dyDescent="0.35">
      <c r="A2393">
        <v>38075</v>
      </c>
      <c r="B2393" t="s">
        <v>17385</v>
      </c>
      <c r="C2393" t="s">
        <v>17191</v>
      </c>
    </row>
    <row r="2394" spans="1:3" x14ac:dyDescent="0.35">
      <c r="A2394">
        <v>38077</v>
      </c>
      <c r="B2394" t="s">
        <v>17385</v>
      </c>
      <c r="C2394" t="s">
        <v>17191</v>
      </c>
    </row>
    <row r="2395" spans="1:3" x14ac:dyDescent="0.35">
      <c r="A2395">
        <v>38079</v>
      </c>
      <c r="B2395" t="s">
        <v>17385</v>
      </c>
      <c r="C2395" t="s">
        <v>17191</v>
      </c>
    </row>
    <row r="2396" spans="1:3" x14ac:dyDescent="0.35">
      <c r="A2396">
        <v>38345</v>
      </c>
      <c r="B2396" t="s">
        <v>17385</v>
      </c>
      <c r="C2396" t="s">
        <v>17191</v>
      </c>
    </row>
    <row r="2397" spans="1:3" x14ac:dyDescent="0.35">
      <c r="A2397">
        <v>38081</v>
      </c>
      <c r="B2397" t="s">
        <v>17385</v>
      </c>
      <c r="C2397" t="s">
        <v>17191</v>
      </c>
    </row>
    <row r="2398" spans="1:3" x14ac:dyDescent="0.35">
      <c r="A2398">
        <v>38083</v>
      </c>
      <c r="B2398" t="s">
        <v>17385</v>
      </c>
      <c r="C2398" t="s">
        <v>17191</v>
      </c>
    </row>
    <row r="2399" spans="1:3" x14ac:dyDescent="0.35">
      <c r="A2399">
        <v>38085</v>
      </c>
      <c r="B2399" t="s">
        <v>17385</v>
      </c>
      <c r="C2399" t="s">
        <v>17191</v>
      </c>
    </row>
    <row r="2400" spans="1:3" x14ac:dyDescent="0.35">
      <c r="A2400">
        <v>38087</v>
      </c>
      <c r="B2400" t="s">
        <v>17385</v>
      </c>
      <c r="C2400" t="s">
        <v>17191</v>
      </c>
    </row>
    <row r="2401" spans="1:3" x14ac:dyDescent="0.35">
      <c r="A2401">
        <v>38089</v>
      </c>
      <c r="B2401" t="s">
        <v>17385</v>
      </c>
      <c r="C2401" t="s">
        <v>17191</v>
      </c>
    </row>
    <row r="2402" spans="1:3" x14ac:dyDescent="0.35">
      <c r="A2402">
        <v>38091</v>
      </c>
      <c r="B2402" t="s">
        <v>17385</v>
      </c>
      <c r="C2402" t="s">
        <v>17191</v>
      </c>
    </row>
    <row r="2403" spans="1:3" x14ac:dyDescent="0.35">
      <c r="A2403">
        <v>38093</v>
      </c>
      <c r="B2403" t="s">
        <v>17385</v>
      </c>
      <c r="C2403" t="s">
        <v>17191</v>
      </c>
    </row>
    <row r="2404" spans="1:3" x14ac:dyDescent="0.35">
      <c r="A2404">
        <v>38095</v>
      </c>
      <c r="B2404" t="s">
        <v>17385</v>
      </c>
      <c r="C2404" t="s">
        <v>17191</v>
      </c>
    </row>
    <row r="2405" spans="1:3" x14ac:dyDescent="0.35">
      <c r="A2405">
        <v>38097</v>
      </c>
      <c r="B2405" t="s">
        <v>17385</v>
      </c>
      <c r="C2405" t="s">
        <v>17191</v>
      </c>
    </row>
    <row r="2406" spans="1:3" x14ac:dyDescent="0.35">
      <c r="A2406">
        <v>38099</v>
      </c>
      <c r="B2406" t="s">
        <v>17385</v>
      </c>
      <c r="C2406" t="s">
        <v>17191</v>
      </c>
    </row>
    <row r="2407" spans="1:3" x14ac:dyDescent="0.35">
      <c r="A2407">
        <v>38101</v>
      </c>
      <c r="B2407" t="s">
        <v>17385</v>
      </c>
      <c r="C2407" t="s">
        <v>17191</v>
      </c>
    </row>
    <row r="2408" spans="1:3" x14ac:dyDescent="0.35">
      <c r="A2408">
        <v>38103</v>
      </c>
      <c r="B2408" t="s">
        <v>17385</v>
      </c>
      <c r="C2408" t="s">
        <v>17191</v>
      </c>
    </row>
    <row r="2409" spans="1:3" x14ac:dyDescent="0.35">
      <c r="A2409">
        <v>38105</v>
      </c>
      <c r="B2409" t="s">
        <v>17385</v>
      </c>
      <c r="C2409" t="s">
        <v>17191</v>
      </c>
    </row>
    <row r="2410" spans="1:3" x14ac:dyDescent="0.35">
      <c r="A2410">
        <v>31254</v>
      </c>
      <c r="B2410" t="s">
        <v>17386</v>
      </c>
      <c r="C2410" t="s">
        <v>17226</v>
      </c>
    </row>
    <row r="2411" spans="1:3" x14ac:dyDescent="0.35">
      <c r="A2411">
        <v>31001</v>
      </c>
      <c r="B2411" t="s">
        <v>17386</v>
      </c>
      <c r="C2411" t="s">
        <v>17226</v>
      </c>
    </row>
    <row r="2412" spans="1:3" x14ac:dyDescent="0.35">
      <c r="A2412">
        <v>31003</v>
      </c>
      <c r="B2412" t="s">
        <v>17386</v>
      </c>
      <c r="C2412" t="s">
        <v>17226</v>
      </c>
    </row>
    <row r="2413" spans="1:3" x14ac:dyDescent="0.35">
      <c r="A2413">
        <v>31005</v>
      </c>
      <c r="B2413" t="s">
        <v>17386</v>
      </c>
      <c r="C2413" t="s">
        <v>17226</v>
      </c>
    </row>
    <row r="2414" spans="1:3" x14ac:dyDescent="0.35">
      <c r="A2414">
        <v>31007</v>
      </c>
      <c r="B2414" t="s">
        <v>17386</v>
      </c>
      <c r="C2414" t="s">
        <v>17226</v>
      </c>
    </row>
    <row r="2415" spans="1:3" x14ac:dyDescent="0.35">
      <c r="A2415">
        <v>31009</v>
      </c>
      <c r="B2415" t="s">
        <v>17386</v>
      </c>
      <c r="C2415" t="s">
        <v>17226</v>
      </c>
    </row>
    <row r="2416" spans="1:3" x14ac:dyDescent="0.35">
      <c r="A2416">
        <v>31011</v>
      </c>
      <c r="B2416" t="s">
        <v>17386</v>
      </c>
      <c r="C2416" t="s">
        <v>17226</v>
      </c>
    </row>
    <row r="2417" spans="1:3" x14ac:dyDescent="0.35">
      <c r="A2417">
        <v>31013</v>
      </c>
      <c r="B2417" t="s">
        <v>17386</v>
      </c>
      <c r="C2417" t="s">
        <v>17226</v>
      </c>
    </row>
    <row r="2418" spans="1:3" x14ac:dyDescent="0.35">
      <c r="A2418">
        <v>31015</v>
      </c>
      <c r="B2418" t="s">
        <v>17386</v>
      </c>
      <c r="C2418" t="s">
        <v>17226</v>
      </c>
    </row>
    <row r="2419" spans="1:3" x14ac:dyDescent="0.35">
      <c r="A2419">
        <v>31017</v>
      </c>
      <c r="B2419" t="s">
        <v>17386</v>
      </c>
      <c r="C2419" t="s">
        <v>17226</v>
      </c>
    </row>
    <row r="2420" spans="1:3" x14ac:dyDescent="0.35">
      <c r="A2420">
        <v>31019</v>
      </c>
      <c r="B2420" t="s">
        <v>17386</v>
      </c>
      <c r="C2420" t="s">
        <v>17226</v>
      </c>
    </row>
    <row r="2421" spans="1:3" x14ac:dyDescent="0.35">
      <c r="A2421">
        <v>31021</v>
      </c>
      <c r="B2421" t="s">
        <v>17386</v>
      </c>
      <c r="C2421" t="s">
        <v>17226</v>
      </c>
    </row>
    <row r="2422" spans="1:3" x14ac:dyDescent="0.35">
      <c r="A2422">
        <v>31023</v>
      </c>
      <c r="B2422" t="s">
        <v>17386</v>
      </c>
      <c r="C2422" t="s">
        <v>17226</v>
      </c>
    </row>
    <row r="2423" spans="1:3" x14ac:dyDescent="0.35">
      <c r="A2423">
        <v>31025</v>
      </c>
      <c r="B2423" t="s">
        <v>17386</v>
      </c>
      <c r="C2423" t="s">
        <v>17226</v>
      </c>
    </row>
    <row r="2424" spans="1:3" x14ac:dyDescent="0.35">
      <c r="A2424">
        <v>31027</v>
      </c>
      <c r="B2424" t="s">
        <v>17386</v>
      </c>
      <c r="C2424" t="s">
        <v>17226</v>
      </c>
    </row>
    <row r="2425" spans="1:3" x14ac:dyDescent="0.35">
      <c r="A2425">
        <v>31029</v>
      </c>
      <c r="B2425" t="s">
        <v>17386</v>
      </c>
      <c r="C2425" t="s">
        <v>17226</v>
      </c>
    </row>
    <row r="2426" spans="1:3" x14ac:dyDescent="0.35">
      <c r="A2426">
        <v>31031</v>
      </c>
      <c r="B2426" t="s">
        <v>17386</v>
      </c>
      <c r="C2426" t="s">
        <v>17226</v>
      </c>
    </row>
    <row r="2427" spans="1:3" x14ac:dyDescent="0.35">
      <c r="A2427">
        <v>31033</v>
      </c>
      <c r="B2427" t="s">
        <v>17386</v>
      </c>
      <c r="C2427" t="s">
        <v>17226</v>
      </c>
    </row>
    <row r="2428" spans="1:3" x14ac:dyDescent="0.35">
      <c r="A2428">
        <v>31035</v>
      </c>
      <c r="B2428" t="s">
        <v>17386</v>
      </c>
      <c r="C2428" t="s">
        <v>17226</v>
      </c>
    </row>
    <row r="2429" spans="1:3" x14ac:dyDescent="0.35">
      <c r="A2429">
        <v>31037</v>
      </c>
      <c r="B2429" t="s">
        <v>17386</v>
      </c>
      <c r="C2429" t="s">
        <v>17226</v>
      </c>
    </row>
    <row r="2430" spans="1:3" x14ac:dyDescent="0.35">
      <c r="A2430">
        <v>31039</v>
      </c>
      <c r="B2430" t="s">
        <v>17386</v>
      </c>
      <c r="C2430" t="s">
        <v>17226</v>
      </c>
    </row>
    <row r="2431" spans="1:3" x14ac:dyDescent="0.35">
      <c r="A2431">
        <v>31041</v>
      </c>
      <c r="B2431" t="s">
        <v>17386</v>
      </c>
      <c r="C2431" t="s">
        <v>17226</v>
      </c>
    </row>
    <row r="2432" spans="1:3" x14ac:dyDescent="0.35">
      <c r="A2432">
        <v>31045</v>
      </c>
      <c r="B2432" t="s">
        <v>17386</v>
      </c>
      <c r="C2432" t="s">
        <v>17226</v>
      </c>
    </row>
    <row r="2433" spans="1:3" x14ac:dyDescent="0.35">
      <c r="A2433">
        <v>31047</v>
      </c>
      <c r="B2433" t="s">
        <v>17386</v>
      </c>
      <c r="C2433" t="s">
        <v>17226</v>
      </c>
    </row>
    <row r="2434" spans="1:3" x14ac:dyDescent="0.35">
      <c r="A2434">
        <v>31049</v>
      </c>
      <c r="B2434" t="s">
        <v>17386</v>
      </c>
      <c r="C2434" t="s">
        <v>17226</v>
      </c>
    </row>
    <row r="2435" spans="1:3" x14ac:dyDescent="0.35">
      <c r="A2435">
        <v>31051</v>
      </c>
      <c r="B2435" t="s">
        <v>17386</v>
      </c>
      <c r="C2435" t="s">
        <v>17226</v>
      </c>
    </row>
    <row r="2436" spans="1:3" x14ac:dyDescent="0.35">
      <c r="A2436">
        <v>31053</v>
      </c>
      <c r="B2436" t="s">
        <v>17386</v>
      </c>
      <c r="C2436" t="s">
        <v>17226</v>
      </c>
    </row>
    <row r="2437" spans="1:3" x14ac:dyDescent="0.35">
      <c r="A2437">
        <v>31057</v>
      </c>
      <c r="B2437" t="s">
        <v>17386</v>
      </c>
      <c r="C2437" t="s">
        <v>17226</v>
      </c>
    </row>
    <row r="2438" spans="1:3" x14ac:dyDescent="0.35">
      <c r="A2438">
        <v>31059</v>
      </c>
      <c r="B2438" t="s">
        <v>17386</v>
      </c>
      <c r="C2438" t="s">
        <v>17226</v>
      </c>
    </row>
    <row r="2439" spans="1:3" x14ac:dyDescent="0.35">
      <c r="A2439">
        <v>31061</v>
      </c>
      <c r="B2439" t="s">
        <v>17386</v>
      </c>
      <c r="C2439" t="s">
        <v>17226</v>
      </c>
    </row>
    <row r="2440" spans="1:3" x14ac:dyDescent="0.35">
      <c r="A2440">
        <v>31063</v>
      </c>
      <c r="B2440" t="s">
        <v>17386</v>
      </c>
      <c r="C2440" t="s">
        <v>17226</v>
      </c>
    </row>
    <row r="2441" spans="1:3" x14ac:dyDescent="0.35">
      <c r="A2441">
        <v>31065</v>
      </c>
      <c r="B2441" t="s">
        <v>17386</v>
      </c>
      <c r="C2441" t="s">
        <v>17226</v>
      </c>
    </row>
    <row r="2442" spans="1:3" x14ac:dyDescent="0.35">
      <c r="A2442">
        <v>31067</v>
      </c>
      <c r="B2442" t="s">
        <v>17386</v>
      </c>
      <c r="C2442" t="s">
        <v>17226</v>
      </c>
    </row>
    <row r="2443" spans="1:3" x14ac:dyDescent="0.35">
      <c r="A2443">
        <v>31069</v>
      </c>
      <c r="B2443" t="s">
        <v>17386</v>
      </c>
      <c r="C2443" t="s">
        <v>17226</v>
      </c>
    </row>
    <row r="2444" spans="1:3" x14ac:dyDescent="0.35">
      <c r="A2444">
        <v>31071</v>
      </c>
      <c r="B2444" t="s">
        <v>17386</v>
      </c>
      <c r="C2444" t="s">
        <v>17226</v>
      </c>
    </row>
    <row r="2445" spans="1:3" x14ac:dyDescent="0.35">
      <c r="A2445">
        <v>31073</v>
      </c>
      <c r="B2445" t="s">
        <v>17386</v>
      </c>
      <c r="C2445" t="s">
        <v>17226</v>
      </c>
    </row>
    <row r="2446" spans="1:3" x14ac:dyDescent="0.35">
      <c r="A2446">
        <v>31075</v>
      </c>
      <c r="B2446" t="s">
        <v>17386</v>
      </c>
      <c r="C2446" t="s">
        <v>17226</v>
      </c>
    </row>
    <row r="2447" spans="1:3" x14ac:dyDescent="0.35">
      <c r="A2447">
        <v>31077</v>
      </c>
      <c r="B2447" t="s">
        <v>17386</v>
      </c>
      <c r="C2447" t="s">
        <v>17226</v>
      </c>
    </row>
    <row r="2448" spans="1:3" x14ac:dyDescent="0.35">
      <c r="A2448">
        <v>31079</v>
      </c>
      <c r="B2448" t="s">
        <v>17386</v>
      </c>
      <c r="C2448" t="s">
        <v>17226</v>
      </c>
    </row>
    <row r="2449" spans="1:3" x14ac:dyDescent="0.35">
      <c r="A2449">
        <v>31081</v>
      </c>
      <c r="B2449" t="s">
        <v>17386</v>
      </c>
      <c r="C2449" t="s">
        <v>17226</v>
      </c>
    </row>
    <row r="2450" spans="1:3" x14ac:dyDescent="0.35">
      <c r="A2450">
        <v>31083</v>
      </c>
      <c r="B2450" t="s">
        <v>17386</v>
      </c>
      <c r="C2450" t="s">
        <v>17226</v>
      </c>
    </row>
    <row r="2451" spans="1:3" x14ac:dyDescent="0.35">
      <c r="A2451">
        <v>31085</v>
      </c>
      <c r="B2451" t="s">
        <v>17386</v>
      </c>
      <c r="C2451" t="s">
        <v>17226</v>
      </c>
    </row>
    <row r="2452" spans="1:3" x14ac:dyDescent="0.35">
      <c r="A2452">
        <v>31087</v>
      </c>
      <c r="B2452" t="s">
        <v>17386</v>
      </c>
      <c r="C2452" t="s">
        <v>17226</v>
      </c>
    </row>
    <row r="2453" spans="1:3" x14ac:dyDescent="0.35">
      <c r="A2453">
        <v>31089</v>
      </c>
      <c r="B2453" t="s">
        <v>17386</v>
      </c>
      <c r="C2453" t="s">
        <v>17226</v>
      </c>
    </row>
    <row r="2454" spans="1:3" x14ac:dyDescent="0.35">
      <c r="A2454">
        <v>31091</v>
      </c>
      <c r="B2454" t="s">
        <v>17386</v>
      </c>
      <c r="C2454" t="s">
        <v>17226</v>
      </c>
    </row>
    <row r="2455" spans="1:3" x14ac:dyDescent="0.35">
      <c r="A2455">
        <v>31093</v>
      </c>
      <c r="B2455" t="s">
        <v>17386</v>
      </c>
      <c r="C2455" t="s">
        <v>17226</v>
      </c>
    </row>
    <row r="2456" spans="1:3" x14ac:dyDescent="0.35">
      <c r="A2456">
        <v>31095</v>
      </c>
      <c r="B2456" t="s">
        <v>17386</v>
      </c>
      <c r="C2456" t="s">
        <v>17226</v>
      </c>
    </row>
    <row r="2457" spans="1:3" x14ac:dyDescent="0.35">
      <c r="A2457">
        <v>31097</v>
      </c>
      <c r="B2457" t="s">
        <v>17386</v>
      </c>
      <c r="C2457" t="s">
        <v>17226</v>
      </c>
    </row>
    <row r="2458" spans="1:3" x14ac:dyDescent="0.35">
      <c r="A2458">
        <v>31099</v>
      </c>
      <c r="B2458" t="s">
        <v>17386</v>
      </c>
      <c r="C2458" t="s">
        <v>17226</v>
      </c>
    </row>
    <row r="2459" spans="1:3" x14ac:dyDescent="0.35">
      <c r="A2459">
        <v>31101</v>
      </c>
      <c r="B2459" t="s">
        <v>17386</v>
      </c>
      <c r="C2459" t="s">
        <v>17226</v>
      </c>
    </row>
    <row r="2460" spans="1:3" x14ac:dyDescent="0.35">
      <c r="A2460">
        <v>31103</v>
      </c>
      <c r="B2460" t="s">
        <v>17386</v>
      </c>
      <c r="C2460" t="s">
        <v>17226</v>
      </c>
    </row>
    <row r="2461" spans="1:3" x14ac:dyDescent="0.35">
      <c r="A2461">
        <v>31105</v>
      </c>
      <c r="B2461" t="s">
        <v>17386</v>
      </c>
      <c r="C2461" t="s">
        <v>17226</v>
      </c>
    </row>
    <row r="2462" spans="1:3" x14ac:dyDescent="0.35">
      <c r="A2462">
        <v>31107</v>
      </c>
      <c r="B2462" t="s">
        <v>17386</v>
      </c>
      <c r="C2462" t="s">
        <v>17226</v>
      </c>
    </row>
    <row r="2463" spans="1:3" x14ac:dyDescent="0.35">
      <c r="A2463">
        <v>31109</v>
      </c>
      <c r="B2463" t="s">
        <v>17386</v>
      </c>
      <c r="C2463" t="s">
        <v>17226</v>
      </c>
    </row>
    <row r="2464" spans="1:3" x14ac:dyDescent="0.35">
      <c r="A2464">
        <v>31111</v>
      </c>
      <c r="B2464" t="s">
        <v>17386</v>
      </c>
      <c r="C2464" t="s">
        <v>17226</v>
      </c>
    </row>
    <row r="2465" spans="1:3" x14ac:dyDescent="0.35">
      <c r="A2465">
        <v>31113</v>
      </c>
      <c r="B2465" t="s">
        <v>17386</v>
      </c>
      <c r="C2465" t="s">
        <v>17226</v>
      </c>
    </row>
    <row r="2466" spans="1:3" x14ac:dyDescent="0.35">
      <c r="A2466">
        <v>31115</v>
      </c>
      <c r="B2466" t="s">
        <v>17386</v>
      </c>
      <c r="C2466" t="s">
        <v>17226</v>
      </c>
    </row>
    <row r="2467" spans="1:3" x14ac:dyDescent="0.35">
      <c r="A2467">
        <v>31117</v>
      </c>
      <c r="B2467" t="s">
        <v>17386</v>
      </c>
      <c r="C2467" t="s">
        <v>17226</v>
      </c>
    </row>
    <row r="2468" spans="1:3" x14ac:dyDescent="0.35">
      <c r="A2468">
        <v>31119</v>
      </c>
      <c r="B2468" t="s">
        <v>17386</v>
      </c>
      <c r="C2468" t="s">
        <v>17226</v>
      </c>
    </row>
    <row r="2469" spans="1:3" x14ac:dyDescent="0.35">
      <c r="A2469">
        <v>31121</v>
      </c>
      <c r="B2469" t="s">
        <v>17386</v>
      </c>
      <c r="C2469" t="s">
        <v>17226</v>
      </c>
    </row>
    <row r="2470" spans="1:3" x14ac:dyDescent="0.35">
      <c r="A2470">
        <v>31123</v>
      </c>
      <c r="B2470" t="s">
        <v>17386</v>
      </c>
      <c r="C2470" t="s">
        <v>17226</v>
      </c>
    </row>
    <row r="2471" spans="1:3" x14ac:dyDescent="0.35">
      <c r="A2471">
        <v>31125</v>
      </c>
      <c r="B2471" t="s">
        <v>17386</v>
      </c>
      <c r="C2471" t="s">
        <v>17226</v>
      </c>
    </row>
    <row r="2472" spans="1:3" x14ac:dyDescent="0.35">
      <c r="A2472">
        <v>31127</v>
      </c>
      <c r="B2472" t="s">
        <v>17386</v>
      </c>
      <c r="C2472" t="s">
        <v>17226</v>
      </c>
    </row>
    <row r="2473" spans="1:3" x14ac:dyDescent="0.35">
      <c r="A2473">
        <v>31129</v>
      </c>
      <c r="B2473" t="s">
        <v>17386</v>
      </c>
      <c r="C2473" t="s">
        <v>17226</v>
      </c>
    </row>
    <row r="2474" spans="1:3" x14ac:dyDescent="0.35">
      <c r="A2474">
        <v>31131</v>
      </c>
      <c r="B2474" t="s">
        <v>17386</v>
      </c>
      <c r="C2474" t="s">
        <v>17226</v>
      </c>
    </row>
    <row r="2475" spans="1:3" x14ac:dyDescent="0.35">
      <c r="A2475">
        <v>31133</v>
      </c>
      <c r="B2475" t="s">
        <v>17386</v>
      </c>
      <c r="C2475" t="s">
        <v>17226</v>
      </c>
    </row>
    <row r="2476" spans="1:3" x14ac:dyDescent="0.35">
      <c r="A2476">
        <v>31135</v>
      </c>
      <c r="B2476" t="s">
        <v>17386</v>
      </c>
      <c r="C2476" t="s">
        <v>17226</v>
      </c>
    </row>
    <row r="2477" spans="1:3" x14ac:dyDescent="0.35">
      <c r="A2477">
        <v>31137</v>
      </c>
      <c r="B2477" t="s">
        <v>17386</v>
      </c>
      <c r="C2477" t="s">
        <v>17226</v>
      </c>
    </row>
    <row r="2478" spans="1:3" x14ac:dyDescent="0.35">
      <c r="A2478">
        <v>31139</v>
      </c>
      <c r="B2478" t="s">
        <v>17386</v>
      </c>
      <c r="C2478" t="s">
        <v>17226</v>
      </c>
    </row>
    <row r="2479" spans="1:3" x14ac:dyDescent="0.35">
      <c r="A2479">
        <v>31141</v>
      </c>
      <c r="B2479" t="s">
        <v>17386</v>
      </c>
      <c r="C2479" t="s">
        <v>17226</v>
      </c>
    </row>
    <row r="2480" spans="1:3" x14ac:dyDescent="0.35">
      <c r="A2480">
        <v>31143</v>
      </c>
      <c r="B2480" t="s">
        <v>17386</v>
      </c>
      <c r="C2480" t="s">
        <v>17226</v>
      </c>
    </row>
    <row r="2481" spans="1:3" x14ac:dyDescent="0.35">
      <c r="A2481">
        <v>31145</v>
      </c>
      <c r="B2481" t="s">
        <v>17386</v>
      </c>
      <c r="C2481" t="s">
        <v>17226</v>
      </c>
    </row>
    <row r="2482" spans="1:3" x14ac:dyDescent="0.35">
      <c r="A2482">
        <v>31147</v>
      </c>
      <c r="B2482" t="s">
        <v>17386</v>
      </c>
      <c r="C2482" t="s">
        <v>17226</v>
      </c>
    </row>
    <row r="2483" spans="1:3" x14ac:dyDescent="0.35">
      <c r="A2483">
        <v>31149</v>
      </c>
      <c r="B2483" t="s">
        <v>17386</v>
      </c>
      <c r="C2483" t="s">
        <v>17226</v>
      </c>
    </row>
    <row r="2484" spans="1:3" x14ac:dyDescent="0.35">
      <c r="A2484">
        <v>31151</v>
      </c>
      <c r="B2484" t="s">
        <v>17386</v>
      </c>
      <c r="C2484" t="s">
        <v>17226</v>
      </c>
    </row>
    <row r="2485" spans="1:3" x14ac:dyDescent="0.35">
      <c r="A2485">
        <v>31155</v>
      </c>
      <c r="B2485" t="s">
        <v>17386</v>
      </c>
      <c r="C2485" t="s">
        <v>17226</v>
      </c>
    </row>
    <row r="2486" spans="1:3" x14ac:dyDescent="0.35">
      <c r="A2486">
        <v>31157</v>
      </c>
      <c r="B2486" t="s">
        <v>17386</v>
      </c>
      <c r="C2486" t="s">
        <v>17226</v>
      </c>
    </row>
    <row r="2487" spans="1:3" x14ac:dyDescent="0.35">
      <c r="A2487">
        <v>31159</v>
      </c>
      <c r="B2487" t="s">
        <v>17386</v>
      </c>
      <c r="C2487" t="s">
        <v>17226</v>
      </c>
    </row>
    <row r="2488" spans="1:3" x14ac:dyDescent="0.35">
      <c r="A2488">
        <v>31161</v>
      </c>
      <c r="B2488" t="s">
        <v>17386</v>
      </c>
      <c r="C2488" t="s">
        <v>17226</v>
      </c>
    </row>
    <row r="2489" spans="1:3" x14ac:dyDescent="0.35">
      <c r="A2489">
        <v>31163</v>
      </c>
      <c r="B2489" t="s">
        <v>17386</v>
      </c>
      <c r="C2489" t="s">
        <v>17226</v>
      </c>
    </row>
    <row r="2490" spans="1:3" x14ac:dyDescent="0.35">
      <c r="A2490">
        <v>31165</v>
      </c>
      <c r="B2490" t="s">
        <v>17386</v>
      </c>
      <c r="C2490" t="s">
        <v>17226</v>
      </c>
    </row>
    <row r="2491" spans="1:3" x14ac:dyDescent="0.35">
      <c r="A2491">
        <v>31167</v>
      </c>
      <c r="B2491" t="s">
        <v>17386</v>
      </c>
      <c r="C2491" t="s">
        <v>17226</v>
      </c>
    </row>
    <row r="2492" spans="1:3" x14ac:dyDescent="0.35">
      <c r="A2492">
        <v>31169</v>
      </c>
      <c r="B2492" t="s">
        <v>17386</v>
      </c>
      <c r="C2492" t="s">
        <v>17226</v>
      </c>
    </row>
    <row r="2493" spans="1:3" x14ac:dyDescent="0.35">
      <c r="A2493">
        <v>31171</v>
      </c>
      <c r="B2493" t="s">
        <v>17386</v>
      </c>
      <c r="C2493" t="s">
        <v>17226</v>
      </c>
    </row>
    <row r="2494" spans="1:3" x14ac:dyDescent="0.35">
      <c r="A2494">
        <v>31173</v>
      </c>
      <c r="B2494" t="s">
        <v>17386</v>
      </c>
      <c r="C2494" t="s">
        <v>17226</v>
      </c>
    </row>
    <row r="2495" spans="1:3" x14ac:dyDescent="0.35">
      <c r="A2495">
        <v>31175</v>
      </c>
      <c r="B2495" t="s">
        <v>17386</v>
      </c>
      <c r="C2495" t="s">
        <v>17226</v>
      </c>
    </row>
    <row r="2496" spans="1:3" x14ac:dyDescent="0.35">
      <c r="A2496">
        <v>31177</v>
      </c>
      <c r="B2496" t="s">
        <v>17386</v>
      </c>
      <c r="C2496" t="s">
        <v>17226</v>
      </c>
    </row>
    <row r="2497" spans="1:3" x14ac:dyDescent="0.35">
      <c r="A2497">
        <v>31179</v>
      </c>
      <c r="B2497" t="s">
        <v>17386</v>
      </c>
      <c r="C2497" t="s">
        <v>17226</v>
      </c>
    </row>
    <row r="2498" spans="1:3" x14ac:dyDescent="0.35">
      <c r="A2498">
        <v>31181</v>
      </c>
      <c r="B2498" t="s">
        <v>17386</v>
      </c>
      <c r="C2498" t="s">
        <v>17226</v>
      </c>
    </row>
    <row r="2499" spans="1:3" x14ac:dyDescent="0.35">
      <c r="A2499">
        <v>31183</v>
      </c>
      <c r="B2499" t="s">
        <v>17386</v>
      </c>
      <c r="C2499" t="s">
        <v>17226</v>
      </c>
    </row>
    <row r="2500" spans="1:3" x14ac:dyDescent="0.35">
      <c r="A2500">
        <v>31185</v>
      </c>
      <c r="B2500" t="s">
        <v>17386</v>
      </c>
      <c r="C2500" t="s">
        <v>17226</v>
      </c>
    </row>
    <row r="2501" spans="1:3" x14ac:dyDescent="0.35">
      <c r="A2501">
        <v>19134</v>
      </c>
      <c r="B2501" t="s">
        <v>17387</v>
      </c>
      <c r="C2501" t="s">
        <v>17215</v>
      </c>
    </row>
    <row r="2502" spans="1:3" x14ac:dyDescent="0.35">
      <c r="A2502">
        <v>19155</v>
      </c>
      <c r="B2502" t="s">
        <v>17387</v>
      </c>
      <c r="C2502" t="s">
        <v>17215</v>
      </c>
    </row>
    <row r="2503" spans="1:3" x14ac:dyDescent="0.35">
      <c r="A2503">
        <v>31276</v>
      </c>
      <c r="B2503" t="s">
        <v>17387</v>
      </c>
      <c r="C2503" t="s">
        <v>17215</v>
      </c>
    </row>
    <row r="2504" spans="1:3" x14ac:dyDescent="0.35">
      <c r="A2504">
        <v>31208</v>
      </c>
      <c r="B2504" t="s">
        <v>17387</v>
      </c>
      <c r="C2504" t="s">
        <v>17215</v>
      </c>
    </row>
    <row r="2505" spans="1:3" x14ac:dyDescent="0.35">
      <c r="A2505">
        <v>31055</v>
      </c>
      <c r="B2505" t="s">
        <v>17387</v>
      </c>
      <c r="C2505" t="s">
        <v>17215</v>
      </c>
    </row>
    <row r="2506" spans="1:3" x14ac:dyDescent="0.35">
      <c r="A2506">
        <v>31153</v>
      </c>
      <c r="B2506" t="s">
        <v>17387</v>
      </c>
      <c r="C2506" t="s">
        <v>17215</v>
      </c>
    </row>
    <row r="2507" spans="1:3" x14ac:dyDescent="0.35">
      <c r="A2507">
        <v>31710</v>
      </c>
      <c r="B2507" t="s">
        <v>17388</v>
      </c>
      <c r="C2507" t="s">
        <v>17198</v>
      </c>
    </row>
    <row r="2508" spans="1:3" x14ac:dyDescent="0.35">
      <c r="A2508">
        <v>33378</v>
      </c>
      <c r="B2508" t="s">
        <v>17389</v>
      </c>
      <c r="C2508" t="s">
        <v>17191</v>
      </c>
    </row>
    <row r="2509" spans="1:3" x14ac:dyDescent="0.35">
      <c r="A2509">
        <v>33254</v>
      </c>
      <c r="B2509" t="s">
        <v>17389</v>
      </c>
      <c r="C2509" t="s">
        <v>17191</v>
      </c>
    </row>
    <row r="2510" spans="1:3" x14ac:dyDescent="0.35">
      <c r="A2510">
        <v>33284</v>
      </c>
      <c r="B2510" t="s">
        <v>17389</v>
      </c>
      <c r="C2510" t="s">
        <v>17191</v>
      </c>
    </row>
    <row r="2511" spans="1:3" x14ac:dyDescent="0.35">
      <c r="A2511">
        <v>33001</v>
      </c>
      <c r="B2511" t="s">
        <v>17389</v>
      </c>
      <c r="C2511" t="s">
        <v>17191</v>
      </c>
    </row>
    <row r="2512" spans="1:3" x14ac:dyDescent="0.35">
      <c r="A2512">
        <v>33003</v>
      </c>
      <c r="B2512" t="s">
        <v>17389</v>
      </c>
      <c r="C2512" t="s">
        <v>17191</v>
      </c>
    </row>
    <row r="2513" spans="1:3" x14ac:dyDescent="0.35">
      <c r="A2513">
        <v>33005</v>
      </c>
      <c r="B2513" t="s">
        <v>17389</v>
      </c>
      <c r="C2513" t="s">
        <v>17191</v>
      </c>
    </row>
    <row r="2514" spans="1:3" x14ac:dyDescent="0.35">
      <c r="A2514">
        <v>33007</v>
      </c>
      <c r="B2514" t="s">
        <v>17389</v>
      </c>
      <c r="C2514" t="s">
        <v>17191</v>
      </c>
    </row>
    <row r="2515" spans="1:3" x14ac:dyDescent="0.35">
      <c r="A2515">
        <v>33009</v>
      </c>
      <c r="B2515" t="s">
        <v>17389</v>
      </c>
      <c r="C2515" t="s">
        <v>17191</v>
      </c>
    </row>
    <row r="2516" spans="1:3" x14ac:dyDescent="0.35">
      <c r="A2516">
        <v>33011</v>
      </c>
      <c r="B2516" t="s">
        <v>17389</v>
      </c>
      <c r="C2516" t="s">
        <v>17191</v>
      </c>
    </row>
    <row r="2517" spans="1:3" x14ac:dyDescent="0.35">
      <c r="A2517">
        <v>33013</v>
      </c>
      <c r="B2517" t="s">
        <v>17389</v>
      </c>
      <c r="C2517" t="s">
        <v>17191</v>
      </c>
    </row>
    <row r="2518" spans="1:3" x14ac:dyDescent="0.35">
      <c r="A2518">
        <v>33015</v>
      </c>
      <c r="B2518" t="s">
        <v>17389</v>
      </c>
      <c r="C2518" t="s">
        <v>17191</v>
      </c>
    </row>
    <row r="2519" spans="1:3" x14ac:dyDescent="0.35">
      <c r="A2519">
        <v>33017</v>
      </c>
      <c r="B2519" t="s">
        <v>17389</v>
      </c>
      <c r="C2519" t="s">
        <v>17191</v>
      </c>
    </row>
    <row r="2520" spans="1:3" x14ac:dyDescent="0.35">
      <c r="A2520">
        <v>33019</v>
      </c>
      <c r="B2520" t="s">
        <v>17389</v>
      </c>
      <c r="C2520" t="s">
        <v>17191</v>
      </c>
    </row>
    <row r="2521" spans="1:3" x14ac:dyDescent="0.35">
      <c r="A2521">
        <v>33930</v>
      </c>
      <c r="B2521" t="s">
        <v>17390</v>
      </c>
      <c r="C2521" t="s">
        <v>17191</v>
      </c>
    </row>
    <row r="2522" spans="1:3" x14ac:dyDescent="0.35">
      <c r="A2522">
        <v>33026</v>
      </c>
      <c r="B2522" t="s">
        <v>17391</v>
      </c>
      <c r="C2522" t="s">
        <v>17233</v>
      </c>
    </row>
    <row r="2523" spans="1:3" x14ac:dyDescent="0.35">
      <c r="A2523">
        <v>33011</v>
      </c>
      <c r="B2523" t="s">
        <v>17391</v>
      </c>
      <c r="C2523" t="s">
        <v>17233</v>
      </c>
    </row>
    <row r="2524" spans="1:3" x14ac:dyDescent="0.35">
      <c r="A2524">
        <v>34078</v>
      </c>
      <c r="B2524" t="s">
        <v>17392</v>
      </c>
    </row>
    <row r="2525" spans="1:3" x14ac:dyDescent="0.35">
      <c r="A2525">
        <v>34001</v>
      </c>
      <c r="B2525" t="s">
        <v>17392</v>
      </c>
    </row>
    <row r="2526" spans="1:3" x14ac:dyDescent="0.35">
      <c r="A2526">
        <v>34003</v>
      </c>
      <c r="B2526" t="s">
        <v>17393</v>
      </c>
    </row>
    <row r="2527" spans="1:3" x14ac:dyDescent="0.35">
      <c r="A2527">
        <v>34005</v>
      </c>
      <c r="B2527" t="s">
        <v>17394</v>
      </c>
    </row>
    <row r="2528" spans="1:3" x14ac:dyDescent="0.35">
      <c r="A2528">
        <v>34324</v>
      </c>
      <c r="B2528" t="s">
        <v>17395</v>
      </c>
    </row>
    <row r="2529" spans="1:2" x14ac:dyDescent="0.35">
      <c r="A2529">
        <v>34414</v>
      </c>
      <c r="B2529" t="s">
        <v>17395</v>
      </c>
    </row>
    <row r="2530" spans="1:2" x14ac:dyDescent="0.35">
      <c r="A2530">
        <v>34474</v>
      </c>
      <c r="B2530" t="s">
        <v>17395</v>
      </c>
    </row>
    <row r="2531" spans="1:2" x14ac:dyDescent="0.35">
      <c r="A2531">
        <v>34110</v>
      </c>
      <c r="B2531" t="s">
        <v>17395</v>
      </c>
    </row>
    <row r="2532" spans="1:2" x14ac:dyDescent="0.35">
      <c r="A2532">
        <v>34016</v>
      </c>
      <c r="B2532" t="s">
        <v>17395</v>
      </c>
    </row>
    <row r="2533" spans="1:2" x14ac:dyDescent="0.35">
      <c r="A2533">
        <v>34340</v>
      </c>
      <c r="B2533" t="s">
        <v>17395</v>
      </c>
    </row>
    <row r="2534" spans="1:2" x14ac:dyDescent="0.35">
      <c r="A2534">
        <v>34330</v>
      </c>
      <c r="B2534" t="s">
        <v>17395</v>
      </c>
    </row>
    <row r="2535" spans="1:2" x14ac:dyDescent="0.35">
      <c r="A2535">
        <v>34402</v>
      </c>
      <c r="B2535" t="s">
        <v>17395</v>
      </c>
    </row>
    <row r="2536" spans="1:2" x14ac:dyDescent="0.35">
      <c r="A2536">
        <v>34007</v>
      </c>
      <c r="B2536" t="s">
        <v>17395</v>
      </c>
    </row>
    <row r="2537" spans="1:2" x14ac:dyDescent="0.35">
      <c r="A2537">
        <v>34009</v>
      </c>
      <c r="B2537" t="s">
        <v>17395</v>
      </c>
    </row>
    <row r="2538" spans="1:2" x14ac:dyDescent="0.35">
      <c r="A2538">
        <v>34011</v>
      </c>
      <c r="B2538" t="s">
        <v>17395</v>
      </c>
    </row>
    <row r="2539" spans="1:2" x14ac:dyDescent="0.35">
      <c r="A2539">
        <v>34015</v>
      </c>
      <c r="B2539" t="s">
        <v>17395</v>
      </c>
    </row>
    <row r="2540" spans="1:2" x14ac:dyDescent="0.35">
      <c r="A2540">
        <v>34246</v>
      </c>
      <c r="B2540" t="s">
        <v>17396</v>
      </c>
    </row>
    <row r="2541" spans="1:2" x14ac:dyDescent="0.35">
      <c r="A2541">
        <v>34732</v>
      </c>
      <c r="B2541" t="s">
        <v>17396</v>
      </c>
    </row>
    <row r="2542" spans="1:2" x14ac:dyDescent="0.35">
      <c r="A2542">
        <v>34434</v>
      </c>
      <c r="B2542" t="s">
        <v>17396</v>
      </c>
    </row>
    <row r="2543" spans="1:2" x14ac:dyDescent="0.35">
      <c r="A2543">
        <v>34190</v>
      </c>
      <c r="B2543" t="s">
        <v>17396</v>
      </c>
    </row>
    <row r="2544" spans="1:2" x14ac:dyDescent="0.35">
      <c r="A2544">
        <v>34013</v>
      </c>
      <c r="B2544" t="s">
        <v>17396</v>
      </c>
    </row>
    <row r="2545" spans="1:2" x14ac:dyDescent="0.35">
      <c r="A2545">
        <v>34138</v>
      </c>
      <c r="B2545" t="s">
        <v>17397</v>
      </c>
    </row>
    <row r="2546" spans="1:2" x14ac:dyDescent="0.35">
      <c r="A2546">
        <v>34362</v>
      </c>
      <c r="B2546" t="s">
        <v>17397</v>
      </c>
    </row>
    <row r="2547" spans="1:2" x14ac:dyDescent="0.35">
      <c r="A2547">
        <v>34464</v>
      </c>
      <c r="B2547" t="s">
        <v>17397</v>
      </c>
    </row>
    <row r="2548" spans="1:2" x14ac:dyDescent="0.35">
      <c r="A2548">
        <v>34250</v>
      </c>
      <c r="B2548" t="s">
        <v>17397</v>
      </c>
    </row>
    <row r="2549" spans="1:2" x14ac:dyDescent="0.35">
      <c r="A2549">
        <v>34234</v>
      </c>
      <c r="B2549" t="s">
        <v>17397</v>
      </c>
    </row>
    <row r="2550" spans="1:2" x14ac:dyDescent="0.35">
      <c r="A2550">
        <v>34017</v>
      </c>
      <c r="B2550" t="s">
        <v>17397</v>
      </c>
    </row>
    <row r="2551" spans="1:2" x14ac:dyDescent="0.35">
      <c r="A2551">
        <v>34780</v>
      </c>
      <c r="B2551" t="s">
        <v>17398</v>
      </c>
    </row>
    <row r="2552" spans="1:2" x14ac:dyDescent="0.35">
      <c r="A2552">
        <v>34196</v>
      </c>
      <c r="B2552" t="s">
        <v>17398</v>
      </c>
    </row>
    <row r="2553" spans="1:2" x14ac:dyDescent="0.35">
      <c r="A2553">
        <v>34378</v>
      </c>
      <c r="B2553" t="s">
        <v>17398</v>
      </c>
    </row>
    <row r="2554" spans="1:2" x14ac:dyDescent="0.35">
      <c r="A2554">
        <v>34532</v>
      </c>
      <c r="B2554" t="s">
        <v>17398</v>
      </c>
    </row>
    <row r="2555" spans="1:2" x14ac:dyDescent="0.35">
      <c r="A2555">
        <v>34568</v>
      </c>
      <c r="B2555" t="s">
        <v>17398</v>
      </c>
    </row>
    <row r="2556" spans="1:2" x14ac:dyDescent="0.35">
      <c r="A2556">
        <v>34886</v>
      </c>
      <c r="B2556" t="s">
        <v>17398</v>
      </c>
    </row>
    <row r="2557" spans="1:2" x14ac:dyDescent="0.35">
      <c r="A2557">
        <v>34624</v>
      </c>
      <c r="B2557" t="s">
        <v>17398</v>
      </c>
    </row>
    <row r="2558" spans="1:2" x14ac:dyDescent="0.35">
      <c r="A2558">
        <v>34023</v>
      </c>
      <c r="B2558" t="s">
        <v>17398</v>
      </c>
    </row>
    <row r="2559" spans="1:2" x14ac:dyDescent="0.35">
      <c r="A2559">
        <v>34072</v>
      </c>
      <c r="B2559" t="s">
        <v>17399</v>
      </c>
    </row>
    <row r="2560" spans="1:2" x14ac:dyDescent="0.35">
      <c r="A2560">
        <v>34416</v>
      </c>
      <c r="B2560" t="s">
        <v>17399</v>
      </c>
    </row>
    <row r="2561" spans="1:2" x14ac:dyDescent="0.35">
      <c r="A2561">
        <v>34716</v>
      </c>
      <c r="B2561" t="s">
        <v>17399</v>
      </c>
    </row>
    <row r="2562" spans="1:2" x14ac:dyDescent="0.35">
      <c r="A2562">
        <v>34974</v>
      </c>
      <c r="B2562" t="s">
        <v>17399</v>
      </c>
    </row>
    <row r="2563" spans="1:2" x14ac:dyDescent="0.35">
      <c r="A2563">
        <v>34025</v>
      </c>
      <c r="B2563" t="s">
        <v>17399</v>
      </c>
    </row>
    <row r="2564" spans="1:2" x14ac:dyDescent="0.35">
      <c r="A2564">
        <v>34448</v>
      </c>
      <c r="B2564" t="s">
        <v>17400</v>
      </c>
    </row>
    <row r="2565" spans="1:2" x14ac:dyDescent="0.35">
      <c r="A2565">
        <v>34027</v>
      </c>
      <c r="B2565" t="s">
        <v>17400</v>
      </c>
    </row>
    <row r="2566" spans="1:2" x14ac:dyDescent="0.35">
      <c r="A2566">
        <v>34318</v>
      </c>
      <c r="B2566" t="s">
        <v>17401</v>
      </c>
    </row>
    <row r="2567" spans="1:2" x14ac:dyDescent="0.35">
      <c r="A2567">
        <v>34672</v>
      </c>
      <c r="B2567" t="s">
        <v>17401</v>
      </c>
    </row>
    <row r="2568" spans="1:2" x14ac:dyDescent="0.35">
      <c r="A2568">
        <v>34446</v>
      </c>
      <c r="B2568" t="s">
        <v>17401</v>
      </c>
    </row>
    <row r="2569" spans="1:2" x14ac:dyDescent="0.35">
      <c r="A2569">
        <v>34566</v>
      </c>
      <c r="B2569" t="s">
        <v>17401</v>
      </c>
    </row>
    <row r="2570" spans="1:2" x14ac:dyDescent="0.35">
      <c r="A2570">
        <v>34029</v>
      </c>
      <c r="B2570" t="s">
        <v>17401</v>
      </c>
    </row>
    <row r="2571" spans="1:2" x14ac:dyDescent="0.35">
      <c r="A2571">
        <v>34540</v>
      </c>
      <c r="B2571" t="s">
        <v>17402</v>
      </c>
    </row>
    <row r="2572" spans="1:2" x14ac:dyDescent="0.35">
      <c r="A2572">
        <v>34454</v>
      </c>
      <c r="B2572" t="s">
        <v>17402</v>
      </c>
    </row>
    <row r="2573" spans="1:2" x14ac:dyDescent="0.35">
      <c r="A2573">
        <v>34466</v>
      </c>
      <c r="B2573" t="s">
        <v>17402</v>
      </c>
    </row>
    <row r="2574" spans="1:2" x14ac:dyDescent="0.35">
      <c r="A2574">
        <v>34438</v>
      </c>
      <c r="B2574" t="s">
        <v>17402</v>
      </c>
    </row>
    <row r="2575" spans="1:2" x14ac:dyDescent="0.35">
      <c r="A2575">
        <v>34031</v>
      </c>
      <c r="B2575" t="s">
        <v>17402</v>
      </c>
    </row>
    <row r="2576" spans="1:2" x14ac:dyDescent="0.35">
      <c r="A2576">
        <v>34033</v>
      </c>
      <c r="B2576" t="s">
        <v>17403</v>
      </c>
    </row>
    <row r="2577" spans="1:3" x14ac:dyDescent="0.35">
      <c r="A2577">
        <v>34008</v>
      </c>
      <c r="B2577" t="s">
        <v>17404</v>
      </c>
    </row>
    <row r="2578" spans="1:3" x14ac:dyDescent="0.35">
      <c r="A2578">
        <v>34035</v>
      </c>
      <c r="B2578" t="s">
        <v>17404</v>
      </c>
    </row>
    <row r="2579" spans="1:3" x14ac:dyDescent="0.35">
      <c r="A2579">
        <v>34870</v>
      </c>
      <c r="B2579" t="s">
        <v>17405</v>
      </c>
    </row>
    <row r="2580" spans="1:3" x14ac:dyDescent="0.35">
      <c r="A2580">
        <v>34206</v>
      </c>
      <c r="B2580" t="s">
        <v>17405</v>
      </c>
    </row>
    <row r="2581" spans="1:3" x14ac:dyDescent="0.35">
      <c r="A2581">
        <v>34646</v>
      </c>
      <c r="B2581" t="s">
        <v>17405</v>
      </c>
    </row>
    <row r="2582" spans="1:3" x14ac:dyDescent="0.35">
      <c r="A2582">
        <v>34216</v>
      </c>
      <c r="B2582" t="s">
        <v>17405</v>
      </c>
    </row>
    <row r="2583" spans="1:3" x14ac:dyDescent="0.35">
      <c r="A2583">
        <v>34021</v>
      </c>
      <c r="B2583" t="s">
        <v>17405</v>
      </c>
    </row>
    <row r="2584" spans="1:3" x14ac:dyDescent="0.35">
      <c r="A2584">
        <v>34798</v>
      </c>
      <c r="B2584" t="s">
        <v>17406</v>
      </c>
    </row>
    <row r="2585" spans="1:3" x14ac:dyDescent="0.35">
      <c r="A2585">
        <v>34252</v>
      </c>
      <c r="B2585" t="s">
        <v>17406</v>
      </c>
    </row>
    <row r="2586" spans="1:3" x14ac:dyDescent="0.35">
      <c r="A2586">
        <v>34039</v>
      </c>
      <c r="B2586" t="s">
        <v>17406</v>
      </c>
    </row>
    <row r="2587" spans="1:3" x14ac:dyDescent="0.35">
      <c r="A2587">
        <v>34019</v>
      </c>
      <c r="B2587" t="s">
        <v>17407</v>
      </c>
    </row>
    <row r="2588" spans="1:3" x14ac:dyDescent="0.35">
      <c r="A2588">
        <v>34037</v>
      </c>
      <c r="B2588" t="s">
        <v>17407</v>
      </c>
    </row>
    <row r="2589" spans="1:3" x14ac:dyDescent="0.35">
      <c r="A2589">
        <v>34041</v>
      </c>
      <c r="B2589" t="s">
        <v>17407</v>
      </c>
    </row>
    <row r="2590" spans="1:3" x14ac:dyDescent="0.35">
      <c r="A2590">
        <v>35012</v>
      </c>
      <c r="B2590" t="s">
        <v>17408</v>
      </c>
    </row>
    <row r="2591" spans="1:3" x14ac:dyDescent="0.35">
      <c r="A2591">
        <v>35204</v>
      </c>
      <c r="B2591" t="s">
        <v>17409</v>
      </c>
      <c r="C2591" t="s">
        <v>17226</v>
      </c>
    </row>
    <row r="2592" spans="1:3" x14ac:dyDescent="0.35">
      <c r="A2592">
        <v>35336</v>
      </c>
      <c r="B2592" t="s">
        <v>17409</v>
      </c>
      <c r="C2592" t="s">
        <v>17226</v>
      </c>
    </row>
    <row r="2593" spans="1:3" x14ac:dyDescent="0.35">
      <c r="A2593">
        <v>35479</v>
      </c>
      <c r="B2593" t="s">
        <v>17409</v>
      </c>
      <c r="C2593" t="s">
        <v>17226</v>
      </c>
    </row>
    <row r="2594" spans="1:3" x14ac:dyDescent="0.35">
      <c r="A2594">
        <v>35534</v>
      </c>
      <c r="B2594" t="s">
        <v>17409</v>
      </c>
      <c r="C2594" t="s">
        <v>17226</v>
      </c>
    </row>
    <row r="2595" spans="1:3" x14ac:dyDescent="0.35">
      <c r="A2595">
        <v>35001</v>
      </c>
      <c r="B2595" t="s">
        <v>17409</v>
      </c>
      <c r="C2595" t="s">
        <v>17226</v>
      </c>
    </row>
    <row r="2596" spans="1:3" x14ac:dyDescent="0.35">
      <c r="A2596">
        <v>35003</v>
      </c>
      <c r="B2596" t="s">
        <v>17409</v>
      </c>
      <c r="C2596" t="s">
        <v>17226</v>
      </c>
    </row>
    <row r="2597" spans="1:3" x14ac:dyDescent="0.35">
      <c r="A2597">
        <v>35005</v>
      </c>
      <c r="B2597" t="s">
        <v>17409</v>
      </c>
      <c r="C2597" t="s">
        <v>17226</v>
      </c>
    </row>
    <row r="2598" spans="1:3" x14ac:dyDescent="0.35">
      <c r="A2598">
        <v>35006</v>
      </c>
      <c r="B2598" t="s">
        <v>17409</v>
      </c>
      <c r="C2598" t="s">
        <v>17226</v>
      </c>
    </row>
    <row r="2599" spans="1:3" x14ac:dyDescent="0.35">
      <c r="A2599">
        <v>35007</v>
      </c>
      <c r="B2599" t="s">
        <v>17409</v>
      </c>
      <c r="C2599" t="s">
        <v>17226</v>
      </c>
    </row>
    <row r="2600" spans="1:3" x14ac:dyDescent="0.35">
      <c r="A2600">
        <v>35009</v>
      </c>
      <c r="B2600" t="s">
        <v>17409</v>
      </c>
      <c r="C2600" t="s">
        <v>17226</v>
      </c>
    </row>
    <row r="2601" spans="1:3" x14ac:dyDescent="0.35">
      <c r="A2601">
        <v>35011</v>
      </c>
      <c r="B2601" t="s">
        <v>17409</v>
      </c>
      <c r="C2601" t="s">
        <v>17226</v>
      </c>
    </row>
    <row r="2602" spans="1:3" x14ac:dyDescent="0.35">
      <c r="A2602">
        <v>35013</v>
      </c>
      <c r="B2602" t="s">
        <v>17409</v>
      </c>
      <c r="C2602" t="s">
        <v>17226</v>
      </c>
    </row>
    <row r="2603" spans="1:3" x14ac:dyDescent="0.35">
      <c r="A2603">
        <v>35015</v>
      </c>
      <c r="B2603" t="s">
        <v>17409</v>
      </c>
      <c r="C2603" t="s">
        <v>17226</v>
      </c>
    </row>
    <row r="2604" spans="1:3" x14ac:dyDescent="0.35">
      <c r="A2604">
        <v>35017</v>
      </c>
      <c r="B2604" t="s">
        <v>17409</v>
      </c>
      <c r="C2604" t="s">
        <v>17226</v>
      </c>
    </row>
    <row r="2605" spans="1:3" x14ac:dyDescent="0.35">
      <c r="A2605">
        <v>35019</v>
      </c>
      <c r="B2605" t="s">
        <v>17409</v>
      </c>
      <c r="C2605" t="s">
        <v>17226</v>
      </c>
    </row>
    <row r="2606" spans="1:3" x14ac:dyDescent="0.35">
      <c r="A2606">
        <v>35021</v>
      </c>
      <c r="B2606" t="s">
        <v>17409</v>
      </c>
      <c r="C2606" t="s">
        <v>17226</v>
      </c>
    </row>
    <row r="2607" spans="1:3" x14ac:dyDescent="0.35">
      <c r="A2607">
        <v>35023</v>
      </c>
      <c r="B2607" t="s">
        <v>17409</v>
      </c>
      <c r="C2607" t="s">
        <v>17226</v>
      </c>
    </row>
    <row r="2608" spans="1:3" x14ac:dyDescent="0.35">
      <c r="A2608">
        <v>35025</v>
      </c>
      <c r="B2608" t="s">
        <v>17409</v>
      </c>
      <c r="C2608" t="s">
        <v>17226</v>
      </c>
    </row>
    <row r="2609" spans="1:3" x14ac:dyDescent="0.35">
      <c r="A2609">
        <v>35027</v>
      </c>
      <c r="B2609" t="s">
        <v>17409</v>
      </c>
      <c r="C2609" t="s">
        <v>17226</v>
      </c>
    </row>
    <row r="2610" spans="1:3" x14ac:dyDescent="0.35">
      <c r="A2610">
        <v>35028</v>
      </c>
      <c r="B2610" t="s">
        <v>17409</v>
      </c>
      <c r="C2610" t="s">
        <v>17226</v>
      </c>
    </row>
    <row r="2611" spans="1:3" x14ac:dyDescent="0.35">
      <c r="A2611">
        <v>35029</v>
      </c>
      <c r="B2611" t="s">
        <v>17409</v>
      </c>
      <c r="C2611" t="s">
        <v>17226</v>
      </c>
    </row>
    <row r="2612" spans="1:3" x14ac:dyDescent="0.35">
      <c r="A2612">
        <v>35031</v>
      </c>
      <c r="B2612" t="s">
        <v>17409</v>
      </c>
      <c r="C2612" t="s">
        <v>17226</v>
      </c>
    </row>
    <row r="2613" spans="1:3" x14ac:dyDescent="0.35">
      <c r="A2613">
        <v>35033</v>
      </c>
      <c r="B2613" t="s">
        <v>17409</v>
      </c>
      <c r="C2613" t="s">
        <v>17226</v>
      </c>
    </row>
    <row r="2614" spans="1:3" x14ac:dyDescent="0.35">
      <c r="A2614">
        <v>35035</v>
      </c>
      <c r="B2614" t="s">
        <v>17409</v>
      </c>
      <c r="C2614" t="s">
        <v>17226</v>
      </c>
    </row>
    <row r="2615" spans="1:3" x14ac:dyDescent="0.35">
      <c r="A2615">
        <v>35037</v>
      </c>
      <c r="B2615" t="s">
        <v>17409</v>
      </c>
      <c r="C2615" t="s">
        <v>17226</v>
      </c>
    </row>
    <row r="2616" spans="1:3" x14ac:dyDescent="0.35">
      <c r="A2616">
        <v>35039</v>
      </c>
      <c r="B2616" t="s">
        <v>17409</v>
      </c>
      <c r="C2616" t="s">
        <v>17226</v>
      </c>
    </row>
    <row r="2617" spans="1:3" x14ac:dyDescent="0.35">
      <c r="A2617">
        <v>35041</v>
      </c>
      <c r="B2617" t="s">
        <v>17409</v>
      </c>
      <c r="C2617" t="s">
        <v>17226</v>
      </c>
    </row>
    <row r="2618" spans="1:3" x14ac:dyDescent="0.35">
      <c r="A2618">
        <v>35043</v>
      </c>
      <c r="B2618" t="s">
        <v>17409</v>
      </c>
      <c r="C2618" t="s">
        <v>17226</v>
      </c>
    </row>
    <row r="2619" spans="1:3" x14ac:dyDescent="0.35">
      <c r="A2619">
        <v>35045</v>
      </c>
      <c r="B2619" t="s">
        <v>17409</v>
      </c>
      <c r="C2619" t="s">
        <v>17226</v>
      </c>
    </row>
    <row r="2620" spans="1:3" x14ac:dyDescent="0.35">
      <c r="A2620">
        <v>35047</v>
      </c>
      <c r="B2620" t="s">
        <v>17409</v>
      </c>
      <c r="C2620" t="s">
        <v>17226</v>
      </c>
    </row>
    <row r="2621" spans="1:3" x14ac:dyDescent="0.35">
      <c r="A2621">
        <v>35049</v>
      </c>
      <c r="B2621" t="s">
        <v>17409</v>
      </c>
      <c r="C2621" t="s">
        <v>17226</v>
      </c>
    </row>
    <row r="2622" spans="1:3" x14ac:dyDescent="0.35">
      <c r="A2622">
        <v>35051</v>
      </c>
      <c r="B2622" t="s">
        <v>17409</v>
      </c>
      <c r="C2622" t="s">
        <v>17226</v>
      </c>
    </row>
    <row r="2623" spans="1:3" x14ac:dyDescent="0.35">
      <c r="A2623">
        <v>35053</v>
      </c>
      <c r="B2623" t="s">
        <v>17409</v>
      </c>
      <c r="C2623" t="s">
        <v>17226</v>
      </c>
    </row>
    <row r="2624" spans="1:3" x14ac:dyDescent="0.35">
      <c r="A2624">
        <v>35055</v>
      </c>
      <c r="B2624" t="s">
        <v>17409</v>
      </c>
      <c r="C2624" t="s">
        <v>17226</v>
      </c>
    </row>
    <row r="2625" spans="1:3" x14ac:dyDescent="0.35">
      <c r="A2625">
        <v>35057</v>
      </c>
      <c r="B2625" t="s">
        <v>17409</v>
      </c>
      <c r="C2625" t="s">
        <v>17226</v>
      </c>
    </row>
    <row r="2626" spans="1:3" x14ac:dyDescent="0.35">
      <c r="A2626">
        <v>35059</v>
      </c>
      <c r="B2626" t="s">
        <v>17409</v>
      </c>
      <c r="C2626" t="s">
        <v>17226</v>
      </c>
    </row>
    <row r="2627" spans="1:3" x14ac:dyDescent="0.35">
      <c r="A2627">
        <v>35061</v>
      </c>
      <c r="B2627" t="s">
        <v>17409</v>
      </c>
      <c r="C2627" t="s">
        <v>17226</v>
      </c>
    </row>
    <row r="2628" spans="1:3" x14ac:dyDescent="0.35">
      <c r="A2628">
        <v>32096</v>
      </c>
      <c r="B2628" t="s">
        <v>17410</v>
      </c>
      <c r="C2628" t="s">
        <v>17215</v>
      </c>
    </row>
    <row r="2629" spans="1:3" x14ac:dyDescent="0.35">
      <c r="A2629">
        <v>32108</v>
      </c>
      <c r="B2629" t="s">
        <v>17410</v>
      </c>
      <c r="C2629" t="s">
        <v>17215</v>
      </c>
    </row>
    <row r="2630" spans="1:3" x14ac:dyDescent="0.35">
      <c r="A2630">
        <v>32138</v>
      </c>
      <c r="B2630" t="s">
        <v>17410</v>
      </c>
      <c r="C2630" t="s">
        <v>17215</v>
      </c>
    </row>
    <row r="2631" spans="1:3" x14ac:dyDescent="0.35">
      <c r="A2631">
        <v>32003</v>
      </c>
      <c r="B2631" t="s">
        <v>17410</v>
      </c>
      <c r="C2631" t="s">
        <v>17215</v>
      </c>
    </row>
    <row r="2632" spans="1:3" x14ac:dyDescent="0.35">
      <c r="A2632">
        <v>32150</v>
      </c>
      <c r="B2632" t="s">
        <v>17411</v>
      </c>
    </row>
    <row r="2633" spans="1:3" x14ac:dyDescent="0.35">
      <c r="A2633">
        <v>32156</v>
      </c>
      <c r="B2633" t="s">
        <v>17411</v>
      </c>
    </row>
    <row r="2634" spans="1:3" x14ac:dyDescent="0.35">
      <c r="A2634">
        <v>32031</v>
      </c>
      <c r="B2634" t="s">
        <v>17411</v>
      </c>
    </row>
    <row r="2635" spans="1:3" x14ac:dyDescent="0.35">
      <c r="A2635">
        <v>32036</v>
      </c>
      <c r="B2635" t="s">
        <v>17412</v>
      </c>
    </row>
    <row r="2636" spans="1:3" x14ac:dyDescent="0.35">
      <c r="A2636">
        <v>32001</v>
      </c>
      <c r="B2636" t="s">
        <v>17412</v>
      </c>
    </row>
    <row r="2637" spans="1:3" x14ac:dyDescent="0.35">
      <c r="A2637">
        <v>32005</v>
      </c>
      <c r="B2637" t="s">
        <v>17412</v>
      </c>
    </row>
    <row r="2638" spans="1:3" x14ac:dyDescent="0.35">
      <c r="A2638">
        <v>32007</v>
      </c>
      <c r="B2638" t="s">
        <v>17412</v>
      </c>
    </row>
    <row r="2639" spans="1:3" x14ac:dyDescent="0.35">
      <c r="A2639">
        <v>32009</v>
      </c>
      <c r="B2639" t="s">
        <v>17412</v>
      </c>
    </row>
    <row r="2640" spans="1:3" x14ac:dyDescent="0.35">
      <c r="A2640">
        <v>32011</v>
      </c>
      <c r="B2640" t="s">
        <v>17412</v>
      </c>
    </row>
    <row r="2641" spans="1:2" x14ac:dyDescent="0.35">
      <c r="A2641">
        <v>32013</v>
      </c>
      <c r="B2641" t="s">
        <v>17412</v>
      </c>
    </row>
    <row r="2642" spans="1:2" x14ac:dyDescent="0.35">
      <c r="A2642">
        <v>32015</v>
      </c>
      <c r="B2642" t="s">
        <v>17412</v>
      </c>
    </row>
    <row r="2643" spans="1:2" x14ac:dyDescent="0.35">
      <c r="A2643">
        <v>32017</v>
      </c>
      <c r="B2643" t="s">
        <v>17412</v>
      </c>
    </row>
    <row r="2644" spans="1:2" x14ac:dyDescent="0.35">
      <c r="A2644">
        <v>32019</v>
      </c>
      <c r="B2644" t="s">
        <v>17412</v>
      </c>
    </row>
    <row r="2645" spans="1:2" x14ac:dyDescent="0.35">
      <c r="A2645">
        <v>32021</v>
      </c>
      <c r="B2645" t="s">
        <v>17412</v>
      </c>
    </row>
    <row r="2646" spans="1:2" x14ac:dyDescent="0.35">
      <c r="A2646">
        <v>32023</v>
      </c>
      <c r="B2646" t="s">
        <v>17412</v>
      </c>
    </row>
    <row r="2647" spans="1:2" x14ac:dyDescent="0.35">
      <c r="A2647">
        <v>32027</v>
      </c>
      <c r="B2647" t="s">
        <v>17412</v>
      </c>
    </row>
    <row r="2648" spans="1:2" x14ac:dyDescent="0.35">
      <c r="A2648">
        <v>32029</v>
      </c>
      <c r="B2648" t="s">
        <v>17412</v>
      </c>
    </row>
    <row r="2649" spans="1:2" x14ac:dyDescent="0.35">
      <c r="A2649">
        <v>32033</v>
      </c>
      <c r="B2649" t="s">
        <v>17412</v>
      </c>
    </row>
    <row r="2650" spans="1:2" x14ac:dyDescent="0.35">
      <c r="A2650">
        <v>36572</v>
      </c>
      <c r="B2650" t="s">
        <v>17413</v>
      </c>
    </row>
    <row r="2651" spans="1:2" x14ac:dyDescent="0.35">
      <c r="A2651">
        <v>36140</v>
      </c>
      <c r="B2651" t="s">
        <v>17413</v>
      </c>
    </row>
    <row r="2652" spans="1:2" x14ac:dyDescent="0.35">
      <c r="A2652">
        <v>36544</v>
      </c>
      <c r="B2652" t="s">
        <v>17413</v>
      </c>
    </row>
    <row r="2653" spans="1:2" x14ac:dyDescent="0.35">
      <c r="A2653">
        <v>36055</v>
      </c>
      <c r="B2653" t="s">
        <v>17413</v>
      </c>
    </row>
    <row r="2654" spans="1:2" x14ac:dyDescent="0.35">
      <c r="A2654">
        <v>36000</v>
      </c>
      <c r="B2654" t="s">
        <v>17414</v>
      </c>
    </row>
    <row r="2655" spans="1:2" x14ac:dyDescent="0.35">
      <c r="A2655">
        <v>36003</v>
      </c>
      <c r="B2655" t="s">
        <v>17414</v>
      </c>
    </row>
    <row r="2656" spans="1:2" x14ac:dyDescent="0.35">
      <c r="A2656">
        <v>36015</v>
      </c>
      <c r="B2656" t="s">
        <v>17414</v>
      </c>
    </row>
    <row r="2657" spans="1:3" x14ac:dyDescent="0.35">
      <c r="A2657">
        <v>36051</v>
      </c>
      <c r="B2657" t="s">
        <v>17414</v>
      </c>
    </row>
    <row r="2658" spans="1:3" x14ac:dyDescent="0.35">
      <c r="A2658">
        <v>36097</v>
      </c>
      <c r="B2658" t="s">
        <v>17414</v>
      </c>
    </row>
    <row r="2659" spans="1:3" x14ac:dyDescent="0.35">
      <c r="A2659">
        <v>36101</v>
      </c>
      <c r="B2659" t="s">
        <v>17414</v>
      </c>
    </row>
    <row r="2660" spans="1:3" x14ac:dyDescent="0.35">
      <c r="A2660">
        <v>36040</v>
      </c>
      <c r="B2660" t="s">
        <v>17415</v>
      </c>
    </row>
    <row r="2661" spans="1:3" x14ac:dyDescent="0.35">
      <c r="A2661">
        <v>36380</v>
      </c>
      <c r="B2661" t="s">
        <v>17415</v>
      </c>
    </row>
    <row r="2662" spans="1:3" x14ac:dyDescent="0.35">
      <c r="A2662">
        <v>36001</v>
      </c>
      <c r="B2662" t="s">
        <v>17415</v>
      </c>
    </row>
    <row r="2663" spans="1:3" x14ac:dyDescent="0.35">
      <c r="A2663">
        <v>36300</v>
      </c>
      <c r="B2663" t="s">
        <v>17416</v>
      </c>
      <c r="C2663" t="s">
        <v>17215</v>
      </c>
    </row>
    <row r="2664" spans="1:3" x14ac:dyDescent="0.35">
      <c r="A2664">
        <v>36256</v>
      </c>
      <c r="B2664" t="s">
        <v>17416</v>
      </c>
      <c r="C2664" t="s">
        <v>17215</v>
      </c>
    </row>
    <row r="2665" spans="1:3" x14ac:dyDescent="0.35">
      <c r="A2665">
        <v>36376</v>
      </c>
      <c r="B2665" t="s">
        <v>17416</v>
      </c>
      <c r="C2665" t="s">
        <v>17215</v>
      </c>
    </row>
    <row r="2666" spans="1:3" x14ac:dyDescent="0.35">
      <c r="A2666">
        <v>36011</v>
      </c>
      <c r="B2666" t="s">
        <v>17416</v>
      </c>
      <c r="C2666" t="s">
        <v>17215</v>
      </c>
    </row>
    <row r="2667" spans="1:3" x14ac:dyDescent="0.35">
      <c r="A2667">
        <v>36067</v>
      </c>
      <c r="B2667" t="s">
        <v>17416</v>
      </c>
      <c r="C2667" t="s">
        <v>17215</v>
      </c>
    </row>
    <row r="2668" spans="1:3" x14ac:dyDescent="0.35">
      <c r="A2668">
        <v>36075</v>
      </c>
      <c r="B2668" t="s">
        <v>17416</v>
      </c>
      <c r="C2668" t="s">
        <v>17215</v>
      </c>
    </row>
    <row r="2669" spans="1:3" x14ac:dyDescent="0.35">
      <c r="A2669">
        <v>36848</v>
      </c>
      <c r="B2669" t="s">
        <v>17417</v>
      </c>
    </row>
    <row r="2670" spans="1:3" x14ac:dyDescent="0.35">
      <c r="A2670">
        <v>36093</v>
      </c>
      <c r="B2670" t="s">
        <v>17417</v>
      </c>
    </row>
    <row r="2671" spans="1:3" x14ac:dyDescent="0.35">
      <c r="A2671">
        <v>36152</v>
      </c>
      <c r="B2671" t="s">
        <v>17418</v>
      </c>
      <c r="C2671" t="s">
        <v>17172</v>
      </c>
    </row>
    <row r="2672" spans="1:3" x14ac:dyDescent="0.35">
      <c r="A2672">
        <v>36784</v>
      </c>
      <c r="B2672" t="s">
        <v>17418</v>
      </c>
      <c r="C2672" t="s">
        <v>17172</v>
      </c>
    </row>
    <row r="2673" spans="1:3" x14ac:dyDescent="0.35">
      <c r="A2673">
        <v>36152</v>
      </c>
      <c r="B2673" t="s">
        <v>17418</v>
      </c>
      <c r="C2673" t="s">
        <v>17172</v>
      </c>
    </row>
    <row r="2674" spans="1:3" x14ac:dyDescent="0.35">
      <c r="A2674">
        <v>36688</v>
      </c>
      <c r="B2674" t="s">
        <v>17418</v>
      </c>
      <c r="C2674" t="s">
        <v>17172</v>
      </c>
    </row>
    <row r="2675" spans="1:3" x14ac:dyDescent="0.35">
      <c r="A2675">
        <v>36448</v>
      </c>
      <c r="B2675" t="s">
        <v>17418</v>
      </c>
      <c r="C2675" t="s">
        <v>17172</v>
      </c>
    </row>
    <row r="2676" spans="1:3" x14ac:dyDescent="0.35">
      <c r="A2676">
        <v>36468</v>
      </c>
      <c r="B2676" t="s">
        <v>17418</v>
      </c>
      <c r="C2676" t="s">
        <v>17172</v>
      </c>
    </row>
    <row r="2677" spans="1:3" x14ac:dyDescent="0.35">
      <c r="A2677">
        <v>36024</v>
      </c>
      <c r="B2677" t="s">
        <v>17418</v>
      </c>
      <c r="C2677" t="s">
        <v>17172</v>
      </c>
    </row>
    <row r="2678" spans="1:3" x14ac:dyDescent="0.35">
      <c r="A2678">
        <v>36029</v>
      </c>
      <c r="B2678" t="s">
        <v>17418</v>
      </c>
      <c r="C2678" t="s">
        <v>17172</v>
      </c>
    </row>
    <row r="2679" spans="1:3" x14ac:dyDescent="0.35">
      <c r="A2679">
        <v>36037</v>
      </c>
      <c r="B2679" t="s">
        <v>17418</v>
      </c>
      <c r="C2679" t="s">
        <v>17172</v>
      </c>
    </row>
    <row r="2680" spans="1:3" x14ac:dyDescent="0.35">
      <c r="A2680">
        <v>36063</v>
      </c>
      <c r="B2680" t="s">
        <v>17418</v>
      </c>
      <c r="C2680" t="s">
        <v>17172</v>
      </c>
    </row>
    <row r="2681" spans="1:3" x14ac:dyDescent="0.35">
      <c r="A2681">
        <v>36073</v>
      </c>
      <c r="B2681" t="s">
        <v>17418</v>
      </c>
      <c r="C2681" t="s">
        <v>17172</v>
      </c>
    </row>
    <row r="2682" spans="1:3" x14ac:dyDescent="0.35">
      <c r="A2682">
        <v>36121</v>
      </c>
      <c r="B2682" t="s">
        <v>17418</v>
      </c>
      <c r="C2682" t="s">
        <v>17172</v>
      </c>
    </row>
    <row r="2683" spans="1:3" x14ac:dyDescent="0.35">
      <c r="A2683">
        <v>36168</v>
      </c>
      <c r="B2683" t="s">
        <v>17419</v>
      </c>
      <c r="C2683" t="s">
        <v>17198</v>
      </c>
    </row>
    <row r="2684" spans="1:3" x14ac:dyDescent="0.35">
      <c r="A2684">
        <v>36109</v>
      </c>
      <c r="B2684" t="s">
        <v>17419</v>
      </c>
      <c r="C2684" t="s">
        <v>17198</v>
      </c>
    </row>
    <row r="2685" spans="1:3" x14ac:dyDescent="0.35">
      <c r="A2685">
        <v>36556</v>
      </c>
      <c r="B2685" t="s">
        <v>17420</v>
      </c>
    </row>
    <row r="2686" spans="1:3" x14ac:dyDescent="0.35">
      <c r="A2686">
        <v>36588</v>
      </c>
      <c r="B2686" t="s">
        <v>17420</v>
      </c>
    </row>
    <row r="2687" spans="1:3" x14ac:dyDescent="0.35">
      <c r="A2687">
        <v>36007</v>
      </c>
      <c r="B2687" t="s">
        <v>17420</v>
      </c>
    </row>
    <row r="2688" spans="1:3" x14ac:dyDescent="0.35">
      <c r="A2688">
        <v>36017</v>
      </c>
      <c r="B2688" t="s">
        <v>17420</v>
      </c>
    </row>
    <row r="2689" spans="1:2" x14ac:dyDescent="0.35">
      <c r="A2689">
        <v>36023</v>
      </c>
      <c r="B2689" t="s">
        <v>17420</v>
      </c>
    </row>
    <row r="2690" spans="1:2" x14ac:dyDescent="0.35">
      <c r="A2690">
        <v>36025</v>
      </c>
      <c r="B2690" t="s">
        <v>17420</v>
      </c>
    </row>
    <row r="2691" spans="1:2" x14ac:dyDescent="0.35">
      <c r="A2691">
        <v>36077</v>
      </c>
      <c r="B2691" t="s">
        <v>17420</v>
      </c>
    </row>
    <row r="2692" spans="1:2" x14ac:dyDescent="0.35">
      <c r="A2692">
        <v>36107</v>
      </c>
      <c r="B2692" t="s">
        <v>17420</v>
      </c>
    </row>
    <row r="2693" spans="1:2" x14ac:dyDescent="0.35">
      <c r="A2693">
        <v>36500</v>
      </c>
      <c r="B2693" t="s">
        <v>17421</v>
      </c>
    </row>
    <row r="2694" spans="1:2" x14ac:dyDescent="0.35">
      <c r="A2694">
        <v>36083</v>
      </c>
      <c r="B2694" t="s">
        <v>17421</v>
      </c>
    </row>
    <row r="2695" spans="1:2" x14ac:dyDescent="0.35">
      <c r="A2695">
        <v>36069</v>
      </c>
      <c r="B2695" t="s">
        <v>17422</v>
      </c>
    </row>
    <row r="2696" spans="1:2" x14ac:dyDescent="0.35">
      <c r="A2696">
        <v>36099</v>
      </c>
      <c r="B2696" t="s">
        <v>17422</v>
      </c>
    </row>
    <row r="2697" spans="1:2" x14ac:dyDescent="0.35">
      <c r="A2697">
        <v>36117</v>
      </c>
      <c r="B2697" t="s">
        <v>17422</v>
      </c>
    </row>
    <row r="2698" spans="1:2" x14ac:dyDescent="0.35">
      <c r="A2698">
        <v>36123</v>
      </c>
      <c r="B2698" t="s">
        <v>17422</v>
      </c>
    </row>
    <row r="2699" spans="1:2" x14ac:dyDescent="0.35">
      <c r="A2699">
        <v>36756</v>
      </c>
      <c r="B2699" t="s">
        <v>17423</v>
      </c>
    </row>
    <row r="2700" spans="1:2" x14ac:dyDescent="0.35">
      <c r="A2700">
        <v>36180</v>
      </c>
      <c r="B2700" t="s">
        <v>17423</v>
      </c>
    </row>
    <row r="2701" spans="1:2" x14ac:dyDescent="0.35">
      <c r="A2701">
        <v>36013</v>
      </c>
      <c r="B2701" t="s">
        <v>17423</v>
      </c>
    </row>
    <row r="2702" spans="1:2" x14ac:dyDescent="0.35">
      <c r="A2702">
        <v>36572</v>
      </c>
      <c r="B2702" t="s">
        <v>17424</v>
      </c>
    </row>
    <row r="2703" spans="1:2" x14ac:dyDescent="0.35">
      <c r="A2703">
        <v>36612</v>
      </c>
      <c r="B2703" t="s">
        <v>17424</v>
      </c>
    </row>
    <row r="2704" spans="1:2" x14ac:dyDescent="0.35">
      <c r="A2704">
        <v>36053</v>
      </c>
      <c r="B2704" t="s">
        <v>17424</v>
      </c>
    </row>
    <row r="2705" spans="1:2" x14ac:dyDescent="0.35">
      <c r="A2705">
        <v>36065</v>
      </c>
      <c r="B2705" t="s">
        <v>17424</v>
      </c>
    </row>
    <row r="2706" spans="1:2" x14ac:dyDescent="0.35">
      <c r="A2706">
        <v>36021</v>
      </c>
      <c r="B2706" t="s">
        <v>17425</v>
      </c>
    </row>
    <row r="2707" spans="1:2" x14ac:dyDescent="0.35">
      <c r="A2707">
        <v>36039</v>
      </c>
      <c r="B2707" t="s">
        <v>17425</v>
      </c>
    </row>
    <row r="2708" spans="1:2" x14ac:dyDescent="0.35">
      <c r="A2708">
        <v>36031</v>
      </c>
      <c r="B2708" t="s">
        <v>17426</v>
      </c>
    </row>
    <row r="2709" spans="1:2" x14ac:dyDescent="0.35">
      <c r="A2709">
        <v>36033</v>
      </c>
      <c r="B2709" t="s">
        <v>17426</v>
      </c>
    </row>
    <row r="2710" spans="1:2" x14ac:dyDescent="0.35">
      <c r="A2710">
        <v>36320</v>
      </c>
      <c r="B2710" t="s">
        <v>17426</v>
      </c>
    </row>
    <row r="2711" spans="1:2" x14ac:dyDescent="0.35">
      <c r="A2711">
        <v>36848</v>
      </c>
      <c r="B2711" t="s">
        <v>17427</v>
      </c>
    </row>
    <row r="2712" spans="1:2" x14ac:dyDescent="0.35">
      <c r="A2712">
        <v>36045</v>
      </c>
      <c r="B2712" t="s">
        <v>17427</v>
      </c>
    </row>
    <row r="2713" spans="1:2" x14ac:dyDescent="0.35">
      <c r="A2713">
        <v>36049</v>
      </c>
      <c r="B2713" t="s">
        <v>17427</v>
      </c>
    </row>
    <row r="2714" spans="1:2" x14ac:dyDescent="0.35">
      <c r="A2714">
        <v>36089</v>
      </c>
      <c r="B2714" t="s">
        <v>17427</v>
      </c>
    </row>
    <row r="2715" spans="1:2" x14ac:dyDescent="0.35">
      <c r="A2715">
        <v>36480</v>
      </c>
      <c r="B2715" t="s">
        <v>17428</v>
      </c>
    </row>
    <row r="2716" spans="1:2" x14ac:dyDescent="0.35">
      <c r="A2716">
        <v>36800</v>
      </c>
      <c r="B2716" t="s">
        <v>17428</v>
      </c>
    </row>
    <row r="2717" spans="1:2" x14ac:dyDescent="0.35">
      <c r="A2717">
        <v>36041</v>
      </c>
      <c r="B2717" t="s">
        <v>17428</v>
      </c>
    </row>
    <row r="2718" spans="1:2" x14ac:dyDescent="0.35">
      <c r="A2718">
        <v>36091</v>
      </c>
      <c r="B2718" t="s">
        <v>17428</v>
      </c>
    </row>
    <row r="2719" spans="1:2" x14ac:dyDescent="0.35">
      <c r="A2719">
        <v>36113</v>
      </c>
      <c r="B2719" t="s">
        <v>17428</v>
      </c>
    </row>
    <row r="2720" spans="1:2" x14ac:dyDescent="0.35">
      <c r="A2720">
        <v>36115</v>
      </c>
      <c r="B2720" t="s">
        <v>17428</v>
      </c>
    </row>
    <row r="2721" spans="1:3" x14ac:dyDescent="0.35">
      <c r="A2721">
        <v>36009</v>
      </c>
      <c r="B2721" t="s">
        <v>17429</v>
      </c>
    </row>
    <row r="2722" spans="1:3" x14ac:dyDescent="0.35">
      <c r="A2722">
        <v>36019</v>
      </c>
      <c r="B2722" t="s">
        <v>17429</v>
      </c>
    </row>
    <row r="2723" spans="1:3" x14ac:dyDescent="0.35">
      <c r="A2723">
        <v>36035</v>
      </c>
      <c r="B2723" t="s">
        <v>17429</v>
      </c>
    </row>
    <row r="2724" spans="1:3" x14ac:dyDescent="0.35">
      <c r="A2724">
        <v>36043</v>
      </c>
      <c r="B2724" t="s">
        <v>17429</v>
      </c>
    </row>
    <row r="2725" spans="1:3" x14ac:dyDescent="0.35">
      <c r="A2725">
        <v>36057</v>
      </c>
      <c r="B2725" t="s">
        <v>17429</v>
      </c>
    </row>
    <row r="2726" spans="1:3" x14ac:dyDescent="0.35">
      <c r="A2726">
        <v>36079</v>
      </c>
      <c r="B2726" t="s">
        <v>17429</v>
      </c>
    </row>
    <row r="2727" spans="1:3" x14ac:dyDescent="0.35">
      <c r="A2727">
        <v>36095</v>
      </c>
      <c r="B2727" t="s">
        <v>17429</v>
      </c>
    </row>
    <row r="2728" spans="1:3" x14ac:dyDescent="0.35">
      <c r="A2728">
        <v>36105</v>
      </c>
      <c r="B2728" t="s">
        <v>17429</v>
      </c>
    </row>
    <row r="2729" spans="1:3" x14ac:dyDescent="0.35">
      <c r="A2729">
        <v>36436</v>
      </c>
      <c r="B2729" t="s">
        <v>13574</v>
      </c>
      <c r="C2729" t="s">
        <v>17191</v>
      </c>
    </row>
    <row r="2730" spans="1:3" x14ac:dyDescent="0.35">
      <c r="A2730">
        <v>36312</v>
      </c>
      <c r="B2730" t="s">
        <v>17430</v>
      </c>
      <c r="C2730" t="s">
        <v>17191</v>
      </c>
    </row>
    <row r="2731" spans="1:3" x14ac:dyDescent="0.35">
      <c r="A2731">
        <v>36027</v>
      </c>
      <c r="B2731" t="s">
        <v>17430</v>
      </c>
      <c r="C2731" t="s">
        <v>17191</v>
      </c>
    </row>
    <row r="2732" spans="1:3" x14ac:dyDescent="0.35">
      <c r="A2732">
        <v>36004</v>
      </c>
      <c r="B2732" t="s">
        <v>17431</v>
      </c>
    </row>
    <row r="2733" spans="1:3" x14ac:dyDescent="0.35">
      <c r="A2733">
        <v>36320</v>
      </c>
      <c r="B2733" t="s">
        <v>17431</v>
      </c>
    </row>
    <row r="2734" spans="1:3" x14ac:dyDescent="0.35">
      <c r="A2734">
        <v>36071</v>
      </c>
      <c r="B2734" t="s">
        <v>17431</v>
      </c>
    </row>
    <row r="2735" spans="1:3" x14ac:dyDescent="0.35">
      <c r="A2735">
        <v>36352</v>
      </c>
      <c r="B2735" t="s">
        <v>17432</v>
      </c>
    </row>
    <row r="2736" spans="1:3" x14ac:dyDescent="0.35">
      <c r="A2736">
        <v>36744</v>
      </c>
      <c r="B2736" t="s">
        <v>17432</v>
      </c>
    </row>
    <row r="2737" spans="1:3" x14ac:dyDescent="0.35">
      <c r="A2737">
        <v>36088</v>
      </c>
      <c r="B2737" t="s">
        <v>17432</v>
      </c>
    </row>
    <row r="2738" spans="1:3" x14ac:dyDescent="0.35">
      <c r="A2738">
        <v>36160</v>
      </c>
      <c r="B2738" t="s">
        <v>17432</v>
      </c>
    </row>
    <row r="2739" spans="1:3" x14ac:dyDescent="0.35">
      <c r="A2739">
        <v>36059</v>
      </c>
      <c r="B2739" t="s">
        <v>17432</v>
      </c>
    </row>
    <row r="2740" spans="1:3" x14ac:dyDescent="0.35">
      <c r="A2740">
        <v>36103</v>
      </c>
      <c r="B2740" t="s">
        <v>17432</v>
      </c>
    </row>
    <row r="2741" spans="1:3" x14ac:dyDescent="0.35">
      <c r="A2741">
        <v>36212</v>
      </c>
      <c r="B2741" t="s">
        <v>17433</v>
      </c>
    </row>
    <row r="2742" spans="1:3" x14ac:dyDescent="0.35">
      <c r="A2742">
        <v>36408</v>
      </c>
      <c r="B2742" t="s">
        <v>17433</v>
      </c>
    </row>
    <row r="2743" spans="1:3" x14ac:dyDescent="0.35">
      <c r="A2743">
        <v>36096</v>
      </c>
      <c r="B2743" t="s">
        <v>17433</v>
      </c>
    </row>
    <row r="2744" spans="1:3" x14ac:dyDescent="0.35">
      <c r="A2744">
        <v>36260</v>
      </c>
      <c r="B2744" t="s">
        <v>17433</v>
      </c>
    </row>
    <row r="2745" spans="1:3" x14ac:dyDescent="0.35">
      <c r="A2745">
        <v>36119</v>
      </c>
      <c r="B2745" t="s">
        <v>17433</v>
      </c>
    </row>
    <row r="2746" spans="1:3" x14ac:dyDescent="0.35">
      <c r="A2746">
        <v>36087</v>
      </c>
      <c r="B2746" t="s">
        <v>17434</v>
      </c>
    </row>
    <row r="2747" spans="1:3" x14ac:dyDescent="0.35">
      <c r="A2747">
        <v>36300</v>
      </c>
      <c r="B2747" t="s">
        <v>17435</v>
      </c>
    </row>
    <row r="2748" spans="1:3" x14ac:dyDescent="0.35">
      <c r="A2748">
        <v>36111</v>
      </c>
      <c r="B2748" t="s">
        <v>17435</v>
      </c>
    </row>
    <row r="2749" spans="1:3" x14ac:dyDescent="0.35">
      <c r="A2749">
        <v>39062</v>
      </c>
      <c r="B2749" t="s">
        <v>17436</v>
      </c>
      <c r="C2749" t="s">
        <v>17170</v>
      </c>
    </row>
    <row r="2750" spans="1:3" x14ac:dyDescent="0.35">
      <c r="A2750">
        <v>39061</v>
      </c>
      <c r="B2750" t="s">
        <v>17436</v>
      </c>
      <c r="C2750" t="s">
        <v>17170</v>
      </c>
    </row>
    <row r="2751" spans="1:3" x14ac:dyDescent="0.35">
      <c r="A2751">
        <v>39214</v>
      </c>
      <c r="B2751" t="s">
        <v>17437</v>
      </c>
    </row>
    <row r="2752" spans="1:3" x14ac:dyDescent="0.35">
      <c r="A2752">
        <v>39095</v>
      </c>
      <c r="B2752" t="s">
        <v>17437</v>
      </c>
    </row>
    <row r="2753" spans="1:3" x14ac:dyDescent="0.35">
      <c r="A2753">
        <v>39104</v>
      </c>
      <c r="B2753" t="s">
        <v>17438</v>
      </c>
      <c r="C2753" t="s">
        <v>17194</v>
      </c>
    </row>
    <row r="2754" spans="1:3" x14ac:dyDescent="0.35">
      <c r="A2754">
        <v>39110</v>
      </c>
      <c r="B2754" t="s">
        <v>17438</v>
      </c>
      <c r="C2754" t="s">
        <v>17194</v>
      </c>
    </row>
    <row r="2755" spans="1:3" x14ac:dyDescent="0.35">
      <c r="A2755">
        <v>39500</v>
      </c>
      <c r="B2755" t="s">
        <v>17438</v>
      </c>
      <c r="C2755" t="s">
        <v>17194</v>
      </c>
    </row>
    <row r="2756" spans="1:3" x14ac:dyDescent="0.35">
      <c r="A2756">
        <v>39626</v>
      </c>
      <c r="B2756" t="s">
        <v>17438</v>
      </c>
      <c r="C2756" t="s">
        <v>17194</v>
      </c>
    </row>
    <row r="2757" spans="1:3" x14ac:dyDescent="0.35">
      <c r="A2757">
        <v>39628</v>
      </c>
      <c r="B2757" t="s">
        <v>17438</v>
      </c>
      <c r="C2757" t="s">
        <v>17194</v>
      </c>
    </row>
    <row r="2758" spans="1:3" x14ac:dyDescent="0.35">
      <c r="A2758">
        <v>39098</v>
      </c>
      <c r="B2758" t="s">
        <v>17438</v>
      </c>
      <c r="C2758" t="s">
        <v>17194</v>
      </c>
    </row>
    <row r="2759" spans="1:3" x14ac:dyDescent="0.35">
      <c r="A2759">
        <v>39035</v>
      </c>
      <c r="B2759" t="s">
        <v>17438</v>
      </c>
      <c r="C2759" t="s">
        <v>17194</v>
      </c>
    </row>
    <row r="2760" spans="1:3" x14ac:dyDescent="0.35">
      <c r="A2760">
        <v>39176</v>
      </c>
      <c r="B2760" t="s">
        <v>17439</v>
      </c>
      <c r="C2760" t="s">
        <v>17226</v>
      </c>
    </row>
    <row r="2761" spans="1:3" x14ac:dyDescent="0.35">
      <c r="A2761">
        <v>39049</v>
      </c>
      <c r="B2761" t="s">
        <v>17439</v>
      </c>
      <c r="C2761" t="s">
        <v>17226</v>
      </c>
    </row>
    <row r="2762" spans="1:3" x14ac:dyDescent="0.35">
      <c r="A2762">
        <v>39874</v>
      </c>
      <c r="B2762" t="s">
        <v>17440</v>
      </c>
    </row>
    <row r="2763" spans="1:3" x14ac:dyDescent="0.35">
      <c r="A2763">
        <v>39099</v>
      </c>
      <c r="B2763" t="s">
        <v>17440</v>
      </c>
    </row>
    <row r="2764" spans="1:3" x14ac:dyDescent="0.35">
      <c r="A2764">
        <v>39362</v>
      </c>
      <c r="B2764" t="s">
        <v>17441</v>
      </c>
      <c r="C2764" t="s">
        <v>17191</v>
      </c>
    </row>
    <row r="2765" spans="1:3" x14ac:dyDescent="0.35">
      <c r="A2765">
        <v>39526</v>
      </c>
      <c r="B2765" t="s">
        <v>17441</v>
      </c>
      <c r="C2765" t="s">
        <v>17191</v>
      </c>
    </row>
    <row r="2766" spans="1:3" x14ac:dyDescent="0.35">
      <c r="A2766">
        <v>39113</v>
      </c>
      <c r="B2766" t="s">
        <v>17441</v>
      </c>
      <c r="C2766" t="s">
        <v>17191</v>
      </c>
    </row>
    <row r="2767" spans="1:3" x14ac:dyDescent="0.35">
      <c r="A2767">
        <v>39042</v>
      </c>
      <c r="B2767" t="s">
        <v>17442</v>
      </c>
      <c r="C2767" t="s">
        <v>17233</v>
      </c>
    </row>
    <row r="2768" spans="1:3" x14ac:dyDescent="0.35">
      <c r="A2768">
        <v>39294</v>
      </c>
      <c r="B2768" t="s">
        <v>17442</v>
      </c>
      <c r="C2768" t="s">
        <v>17233</v>
      </c>
    </row>
    <row r="2769" spans="1:3" x14ac:dyDescent="0.35">
      <c r="A2769">
        <v>39320</v>
      </c>
      <c r="B2769" t="s">
        <v>17442</v>
      </c>
      <c r="C2769" t="s">
        <v>17233</v>
      </c>
    </row>
    <row r="2770" spans="1:3" x14ac:dyDescent="0.35">
      <c r="A2770">
        <v>39153</v>
      </c>
      <c r="B2770" t="s">
        <v>17442</v>
      </c>
      <c r="C2770" t="s">
        <v>17233</v>
      </c>
    </row>
    <row r="2771" spans="1:3" x14ac:dyDescent="0.35">
      <c r="A2771">
        <v>39600</v>
      </c>
      <c r="B2771" t="s">
        <v>17443</v>
      </c>
      <c r="C2771" t="s">
        <v>17170</v>
      </c>
    </row>
    <row r="2772" spans="1:3" x14ac:dyDescent="0.35">
      <c r="A2772">
        <v>39602</v>
      </c>
      <c r="B2772" t="s">
        <v>17443</v>
      </c>
      <c r="C2772" t="s">
        <v>17170</v>
      </c>
    </row>
    <row r="2773" spans="1:3" x14ac:dyDescent="0.35">
      <c r="A2773">
        <v>39638</v>
      </c>
      <c r="B2773" t="s">
        <v>17443</v>
      </c>
      <c r="C2773" t="s">
        <v>17170</v>
      </c>
    </row>
    <row r="2774" spans="1:3" x14ac:dyDescent="0.35">
      <c r="A2774">
        <v>39118</v>
      </c>
      <c r="B2774" t="s">
        <v>17443</v>
      </c>
      <c r="C2774" t="s">
        <v>17170</v>
      </c>
    </row>
    <row r="2775" spans="1:3" x14ac:dyDescent="0.35">
      <c r="A2775">
        <v>39508</v>
      </c>
      <c r="B2775" t="s">
        <v>17443</v>
      </c>
      <c r="C2775" t="s">
        <v>17170</v>
      </c>
    </row>
    <row r="2776" spans="1:3" x14ac:dyDescent="0.35">
      <c r="A2776">
        <v>39634</v>
      </c>
      <c r="B2776" t="s">
        <v>17443</v>
      </c>
      <c r="C2776" t="s">
        <v>17170</v>
      </c>
    </row>
    <row r="2777" spans="1:3" x14ac:dyDescent="0.35">
      <c r="A2777">
        <v>39730</v>
      </c>
      <c r="B2777" t="s">
        <v>17443</v>
      </c>
      <c r="C2777" t="s">
        <v>17170</v>
      </c>
    </row>
    <row r="2778" spans="1:3" x14ac:dyDescent="0.35">
      <c r="A2778">
        <v>39820</v>
      </c>
      <c r="B2778" t="s">
        <v>17443</v>
      </c>
      <c r="C2778" t="s">
        <v>17170</v>
      </c>
    </row>
    <row r="2779" spans="1:3" x14ac:dyDescent="0.35">
      <c r="A2779">
        <v>39012</v>
      </c>
      <c r="B2779" t="s">
        <v>17443</v>
      </c>
      <c r="C2779" t="s">
        <v>17170</v>
      </c>
    </row>
    <row r="2780" spans="1:3" x14ac:dyDescent="0.35">
      <c r="A2780">
        <v>39054</v>
      </c>
      <c r="B2780" t="s">
        <v>17443</v>
      </c>
      <c r="C2780" t="s">
        <v>17170</v>
      </c>
    </row>
    <row r="2781" spans="1:3" x14ac:dyDescent="0.35">
      <c r="A2781">
        <v>39168</v>
      </c>
      <c r="B2781" t="s">
        <v>17443</v>
      </c>
      <c r="C2781" t="s">
        <v>17170</v>
      </c>
    </row>
    <row r="2782" spans="1:3" x14ac:dyDescent="0.35">
      <c r="A2782">
        <v>39222</v>
      </c>
      <c r="B2782" t="s">
        <v>17443</v>
      </c>
      <c r="C2782" t="s">
        <v>17170</v>
      </c>
    </row>
    <row r="2783" spans="1:3" x14ac:dyDescent="0.35">
      <c r="A2783">
        <v>39558</v>
      </c>
      <c r="B2783" t="s">
        <v>17443</v>
      </c>
      <c r="C2783" t="s">
        <v>17170</v>
      </c>
    </row>
    <row r="2784" spans="1:3" x14ac:dyDescent="0.35">
      <c r="A2784">
        <v>39680</v>
      </c>
      <c r="B2784" t="s">
        <v>17443</v>
      </c>
      <c r="C2784" t="s">
        <v>17170</v>
      </c>
    </row>
    <row r="2785" spans="1:3" x14ac:dyDescent="0.35">
      <c r="A2785">
        <v>39998</v>
      </c>
      <c r="B2785" t="s">
        <v>17443</v>
      </c>
      <c r="C2785" t="s">
        <v>17170</v>
      </c>
    </row>
    <row r="2786" spans="1:3" x14ac:dyDescent="0.35">
      <c r="A2786">
        <v>39016</v>
      </c>
      <c r="B2786" t="s">
        <v>17443</v>
      </c>
      <c r="C2786" t="s">
        <v>17170</v>
      </c>
    </row>
    <row r="2787" spans="1:3" x14ac:dyDescent="0.35">
      <c r="A2787">
        <v>39454</v>
      </c>
      <c r="B2787" t="s">
        <v>17443</v>
      </c>
      <c r="C2787" t="s">
        <v>17170</v>
      </c>
    </row>
    <row r="2788" spans="1:3" x14ac:dyDescent="0.35">
      <c r="A2788">
        <v>39001</v>
      </c>
      <c r="B2788" t="s">
        <v>17443</v>
      </c>
      <c r="C2788" t="s">
        <v>17170</v>
      </c>
    </row>
    <row r="2789" spans="1:3" x14ac:dyDescent="0.35">
      <c r="A2789">
        <v>39003</v>
      </c>
      <c r="B2789" t="s">
        <v>17443</v>
      </c>
      <c r="C2789" t="s">
        <v>17170</v>
      </c>
    </row>
    <row r="2790" spans="1:3" x14ac:dyDescent="0.35">
      <c r="A2790">
        <v>39005</v>
      </c>
      <c r="B2790" t="s">
        <v>17443</v>
      </c>
      <c r="C2790" t="s">
        <v>17170</v>
      </c>
    </row>
    <row r="2791" spans="1:3" x14ac:dyDescent="0.35">
      <c r="A2791">
        <v>39007</v>
      </c>
      <c r="B2791" t="s">
        <v>17443</v>
      </c>
      <c r="C2791" t="s">
        <v>17170</v>
      </c>
    </row>
    <row r="2792" spans="1:3" x14ac:dyDescent="0.35">
      <c r="A2792">
        <v>39009</v>
      </c>
      <c r="B2792" t="s">
        <v>17443</v>
      </c>
      <c r="C2792" t="s">
        <v>17170</v>
      </c>
    </row>
    <row r="2793" spans="1:3" x14ac:dyDescent="0.35">
      <c r="A2793">
        <v>39011</v>
      </c>
      <c r="B2793" t="s">
        <v>17443</v>
      </c>
      <c r="C2793" t="s">
        <v>17170</v>
      </c>
    </row>
    <row r="2794" spans="1:3" x14ac:dyDescent="0.35">
      <c r="A2794">
        <v>39013</v>
      </c>
      <c r="B2794" t="s">
        <v>17443</v>
      </c>
      <c r="C2794" t="s">
        <v>17170</v>
      </c>
    </row>
    <row r="2795" spans="1:3" x14ac:dyDescent="0.35">
      <c r="A2795">
        <v>39015</v>
      </c>
      <c r="B2795" t="s">
        <v>17443</v>
      </c>
      <c r="C2795" t="s">
        <v>17170</v>
      </c>
    </row>
    <row r="2796" spans="1:3" x14ac:dyDescent="0.35">
      <c r="A2796">
        <v>39017</v>
      </c>
      <c r="B2796" t="s">
        <v>17443</v>
      </c>
      <c r="C2796" t="s">
        <v>17170</v>
      </c>
    </row>
    <row r="2797" spans="1:3" x14ac:dyDescent="0.35">
      <c r="A2797">
        <v>39019</v>
      </c>
      <c r="B2797" t="s">
        <v>17443</v>
      </c>
      <c r="C2797" t="s">
        <v>17170</v>
      </c>
    </row>
    <row r="2798" spans="1:3" x14ac:dyDescent="0.35">
      <c r="A2798">
        <v>39021</v>
      </c>
      <c r="B2798" t="s">
        <v>17443</v>
      </c>
      <c r="C2798" t="s">
        <v>17170</v>
      </c>
    </row>
    <row r="2799" spans="1:3" x14ac:dyDescent="0.35">
      <c r="A2799">
        <v>39023</v>
      </c>
      <c r="B2799" t="s">
        <v>17443</v>
      </c>
      <c r="C2799" t="s">
        <v>17170</v>
      </c>
    </row>
    <row r="2800" spans="1:3" x14ac:dyDescent="0.35">
      <c r="A2800">
        <v>39025</v>
      </c>
      <c r="B2800" t="s">
        <v>17443</v>
      </c>
      <c r="C2800" t="s">
        <v>17170</v>
      </c>
    </row>
    <row r="2801" spans="1:3" x14ac:dyDescent="0.35">
      <c r="A2801">
        <v>39027</v>
      </c>
      <c r="B2801" t="s">
        <v>17443</v>
      </c>
      <c r="C2801" t="s">
        <v>17170</v>
      </c>
    </row>
    <row r="2802" spans="1:3" x14ac:dyDescent="0.35">
      <c r="A2802">
        <v>39029</v>
      </c>
      <c r="B2802" t="s">
        <v>17443</v>
      </c>
      <c r="C2802" t="s">
        <v>17170</v>
      </c>
    </row>
    <row r="2803" spans="1:3" x14ac:dyDescent="0.35">
      <c r="A2803">
        <v>39031</v>
      </c>
      <c r="B2803" t="s">
        <v>17443</v>
      </c>
      <c r="C2803" t="s">
        <v>17170</v>
      </c>
    </row>
    <row r="2804" spans="1:3" x14ac:dyDescent="0.35">
      <c r="A2804">
        <v>39033</v>
      </c>
      <c r="B2804" t="s">
        <v>17443</v>
      </c>
      <c r="C2804" t="s">
        <v>17170</v>
      </c>
    </row>
    <row r="2805" spans="1:3" x14ac:dyDescent="0.35">
      <c r="A2805">
        <v>39037</v>
      </c>
      <c r="B2805" t="s">
        <v>17443</v>
      </c>
      <c r="C2805" t="s">
        <v>17170</v>
      </c>
    </row>
    <row r="2806" spans="1:3" x14ac:dyDescent="0.35">
      <c r="A2806">
        <v>39039</v>
      </c>
      <c r="B2806" t="s">
        <v>17443</v>
      </c>
      <c r="C2806" t="s">
        <v>17170</v>
      </c>
    </row>
    <row r="2807" spans="1:3" x14ac:dyDescent="0.35">
      <c r="A2807">
        <v>39041</v>
      </c>
      <c r="B2807" t="s">
        <v>17443</v>
      </c>
      <c r="C2807" t="s">
        <v>17170</v>
      </c>
    </row>
    <row r="2808" spans="1:3" x14ac:dyDescent="0.35">
      <c r="A2808">
        <v>39043</v>
      </c>
      <c r="B2808" t="s">
        <v>17443</v>
      </c>
      <c r="C2808" t="s">
        <v>17170</v>
      </c>
    </row>
    <row r="2809" spans="1:3" x14ac:dyDescent="0.35">
      <c r="A2809">
        <v>39045</v>
      </c>
      <c r="B2809" t="s">
        <v>17443</v>
      </c>
      <c r="C2809" t="s">
        <v>17170</v>
      </c>
    </row>
    <row r="2810" spans="1:3" x14ac:dyDescent="0.35">
      <c r="A2810">
        <v>39047</v>
      </c>
      <c r="B2810" t="s">
        <v>17443</v>
      </c>
      <c r="C2810" t="s">
        <v>17170</v>
      </c>
    </row>
    <row r="2811" spans="1:3" x14ac:dyDescent="0.35">
      <c r="A2811">
        <v>39051</v>
      </c>
      <c r="B2811" t="s">
        <v>17443</v>
      </c>
      <c r="C2811" t="s">
        <v>17170</v>
      </c>
    </row>
    <row r="2812" spans="1:3" x14ac:dyDescent="0.35">
      <c r="A2812">
        <v>39053</v>
      </c>
      <c r="B2812" t="s">
        <v>17443</v>
      </c>
      <c r="C2812" t="s">
        <v>17170</v>
      </c>
    </row>
    <row r="2813" spans="1:3" x14ac:dyDescent="0.35">
      <c r="A2813">
        <v>39055</v>
      </c>
      <c r="B2813" t="s">
        <v>17443</v>
      </c>
      <c r="C2813" t="s">
        <v>17170</v>
      </c>
    </row>
    <row r="2814" spans="1:3" x14ac:dyDescent="0.35">
      <c r="A2814">
        <v>39057</v>
      </c>
      <c r="B2814" t="s">
        <v>17443</v>
      </c>
      <c r="C2814" t="s">
        <v>17170</v>
      </c>
    </row>
    <row r="2815" spans="1:3" x14ac:dyDescent="0.35">
      <c r="A2815">
        <v>39059</v>
      </c>
      <c r="B2815" t="s">
        <v>17443</v>
      </c>
      <c r="C2815" t="s">
        <v>17170</v>
      </c>
    </row>
    <row r="2816" spans="1:3" x14ac:dyDescent="0.35">
      <c r="A2816">
        <v>39063</v>
      </c>
      <c r="B2816" t="s">
        <v>17443</v>
      </c>
      <c r="C2816" t="s">
        <v>17170</v>
      </c>
    </row>
    <row r="2817" spans="1:3" x14ac:dyDescent="0.35">
      <c r="A2817">
        <v>39065</v>
      </c>
      <c r="B2817" t="s">
        <v>17443</v>
      </c>
      <c r="C2817" t="s">
        <v>17170</v>
      </c>
    </row>
    <row r="2818" spans="1:3" x14ac:dyDescent="0.35">
      <c r="A2818">
        <v>39067</v>
      </c>
      <c r="B2818" t="s">
        <v>17443</v>
      </c>
      <c r="C2818" t="s">
        <v>17170</v>
      </c>
    </row>
    <row r="2819" spans="1:3" x14ac:dyDescent="0.35">
      <c r="A2819">
        <v>39069</v>
      </c>
      <c r="B2819" t="s">
        <v>17443</v>
      </c>
      <c r="C2819" t="s">
        <v>17170</v>
      </c>
    </row>
    <row r="2820" spans="1:3" x14ac:dyDescent="0.35">
      <c r="A2820">
        <v>39071</v>
      </c>
      <c r="B2820" t="s">
        <v>17443</v>
      </c>
      <c r="C2820" t="s">
        <v>17170</v>
      </c>
    </row>
    <row r="2821" spans="1:3" x14ac:dyDescent="0.35">
      <c r="A2821">
        <v>39073</v>
      </c>
      <c r="B2821" t="s">
        <v>17443</v>
      </c>
      <c r="C2821" t="s">
        <v>17170</v>
      </c>
    </row>
    <row r="2822" spans="1:3" x14ac:dyDescent="0.35">
      <c r="A2822">
        <v>39075</v>
      </c>
      <c r="B2822" t="s">
        <v>17443</v>
      </c>
      <c r="C2822" t="s">
        <v>17170</v>
      </c>
    </row>
    <row r="2823" spans="1:3" x14ac:dyDescent="0.35">
      <c r="A2823">
        <v>39077</v>
      </c>
      <c r="B2823" t="s">
        <v>17443</v>
      </c>
      <c r="C2823" t="s">
        <v>17170</v>
      </c>
    </row>
    <row r="2824" spans="1:3" x14ac:dyDescent="0.35">
      <c r="A2824">
        <v>39079</v>
      </c>
      <c r="B2824" t="s">
        <v>17443</v>
      </c>
      <c r="C2824" t="s">
        <v>17170</v>
      </c>
    </row>
    <row r="2825" spans="1:3" x14ac:dyDescent="0.35">
      <c r="A2825">
        <v>39081</v>
      </c>
      <c r="B2825" t="s">
        <v>17443</v>
      </c>
      <c r="C2825" t="s">
        <v>17170</v>
      </c>
    </row>
    <row r="2826" spans="1:3" x14ac:dyDescent="0.35">
      <c r="A2826">
        <v>39083</v>
      </c>
      <c r="B2826" t="s">
        <v>17443</v>
      </c>
      <c r="C2826" t="s">
        <v>17170</v>
      </c>
    </row>
    <row r="2827" spans="1:3" x14ac:dyDescent="0.35">
      <c r="A2827">
        <v>39085</v>
      </c>
      <c r="B2827" t="s">
        <v>17443</v>
      </c>
      <c r="C2827" t="s">
        <v>17170</v>
      </c>
    </row>
    <row r="2828" spans="1:3" x14ac:dyDescent="0.35">
      <c r="A2828">
        <v>39087</v>
      </c>
      <c r="B2828" t="s">
        <v>17443</v>
      </c>
      <c r="C2828" t="s">
        <v>17170</v>
      </c>
    </row>
    <row r="2829" spans="1:3" x14ac:dyDescent="0.35">
      <c r="A2829">
        <v>39089</v>
      </c>
      <c r="B2829" t="s">
        <v>17443</v>
      </c>
      <c r="C2829" t="s">
        <v>17170</v>
      </c>
    </row>
    <row r="2830" spans="1:3" x14ac:dyDescent="0.35">
      <c r="A2830">
        <v>39091</v>
      </c>
      <c r="B2830" t="s">
        <v>17443</v>
      </c>
      <c r="C2830" t="s">
        <v>17170</v>
      </c>
    </row>
    <row r="2831" spans="1:3" x14ac:dyDescent="0.35">
      <c r="A2831">
        <v>39093</v>
      </c>
      <c r="B2831" t="s">
        <v>17443</v>
      </c>
      <c r="C2831" t="s">
        <v>17170</v>
      </c>
    </row>
    <row r="2832" spans="1:3" x14ac:dyDescent="0.35">
      <c r="A2832">
        <v>39097</v>
      </c>
      <c r="B2832" t="s">
        <v>17443</v>
      </c>
      <c r="C2832" t="s">
        <v>17170</v>
      </c>
    </row>
    <row r="2833" spans="1:3" x14ac:dyDescent="0.35">
      <c r="A2833">
        <v>39101</v>
      </c>
      <c r="B2833" t="s">
        <v>17443</v>
      </c>
      <c r="C2833" t="s">
        <v>17170</v>
      </c>
    </row>
    <row r="2834" spans="1:3" x14ac:dyDescent="0.35">
      <c r="A2834">
        <v>39103</v>
      </c>
      <c r="B2834" t="s">
        <v>17443</v>
      </c>
      <c r="C2834" t="s">
        <v>17170</v>
      </c>
    </row>
    <row r="2835" spans="1:3" x14ac:dyDescent="0.35">
      <c r="A2835">
        <v>39105</v>
      </c>
      <c r="B2835" t="s">
        <v>17443</v>
      </c>
      <c r="C2835" t="s">
        <v>17170</v>
      </c>
    </row>
    <row r="2836" spans="1:3" x14ac:dyDescent="0.35">
      <c r="A2836">
        <v>39107</v>
      </c>
      <c r="B2836" t="s">
        <v>17443</v>
      </c>
      <c r="C2836" t="s">
        <v>17170</v>
      </c>
    </row>
    <row r="2837" spans="1:3" x14ac:dyDescent="0.35">
      <c r="A2837">
        <v>39109</v>
      </c>
      <c r="B2837" t="s">
        <v>17443</v>
      </c>
      <c r="C2837" t="s">
        <v>17170</v>
      </c>
    </row>
    <row r="2838" spans="1:3" x14ac:dyDescent="0.35">
      <c r="A2838">
        <v>39111</v>
      </c>
      <c r="B2838" t="s">
        <v>17443</v>
      </c>
      <c r="C2838" t="s">
        <v>17170</v>
      </c>
    </row>
    <row r="2839" spans="1:3" x14ac:dyDescent="0.35">
      <c r="A2839">
        <v>39115</v>
      </c>
      <c r="B2839" t="s">
        <v>17443</v>
      </c>
      <c r="C2839" t="s">
        <v>17170</v>
      </c>
    </row>
    <row r="2840" spans="1:3" x14ac:dyDescent="0.35">
      <c r="A2840">
        <v>39117</v>
      </c>
      <c r="B2840" t="s">
        <v>17443</v>
      </c>
      <c r="C2840" t="s">
        <v>17170</v>
      </c>
    </row>
    <row r="2841" spans="1:3" x14ac:dyDescent="0.35">
      <c r="A2841">
        <v>39119</v>
      </c>
      <c r="B2841" t="s">
        <v>17443</v>
      </c>
      <c r="C2841" t="s">
        <v>17170</v>
      </c>
    </row>
    <row r="2842" spans="1:3" x14ac:dyDescent="0.35">
      <c r="A2842">
        <v>39121</v>
      </c>
      <c r="B2842" t="s">
        <v>17443</v>
      </c>
      <c r="C2842" t="s">
        <v>17170</v>
      </c>
    </row>
    <row r="2843" spans="1:3" x14ac:dyDescent="0.35">
      <c r="A2843">
        <v>39123</v>
      </c>
      <c r="B2843" t="s">
        <v>17443</v>
      </c>
      <c r="C2843" t="s">
        <v>17170</v>
      </c>
    </row>
    <row r="2844" spans="1:3" x14ac:dyDescent="0.35">
      <c r="A2844">
        <v>39125</v>
      </c>
      <c r="B2844" t="s">
        <v>17443</v>
      </c>
      <c r="C2844" t="s">
        <v>17170</v>
      </c>
    </row>
    <row r="2845" spans="1:3" x14ac:dyDescent="0.35">
      <c r="A2845">
        <v>39127</v>
      </c>
      <c r="B2845" t="s">
        <v>17443</v>
      </c>
      <c r="C2845" t="s">
        <v>17170</v>
      </c>
    </row>
    <row r="2846" spans="1:3" x14ac:dyDescent="0.35">
      <c r="A2846">
        <v>39129</v>
      </c>
      <c r="B2846" t="s">
        <v>17443</v>
      </c>
      <c r="C2846" t="s">
        <v>17170</v>
      </c>
    </row>
    <row r="2847" spans="1:3" x14ac:dyDescent="0.35">
      <c r="A2847">
        <v>39131</v>
      </c>
      <c r="B2847" t="s">
        <v>17443</v>
      </c>
      <c r="C2847" t="s">
        <v>17170</v>
      </c>
    </row>
    <row r="2848" spans="1:3" x14ac:dyDescent="0.35">
      <c r="A2848">
        <v>39133</v>
      </c>
      <c r="B2848" t="s">
        <v>17443</v>
      </c>
      <c r="C2848" t="s">
        <v>17170</v>
      </c>
    </row>
    <row r="2849" spans="1:3" x14ac:dyDescent="0.35">
      <c r="A2849">
        <v>39135</v>
      </c>
      <c r="B2849" t="s">
        <v>17443</v>
      </c>
      <c r="C2849" t="s">
        <v>17170</v>
      </c>
    </row>
    <row r="2850" spans="1:3" x14ac:dyDescent="0.35">
      <c r="A2850">
        <v>39137</v>
      </c>
      <c r="B2850" t="s">
        <v>17443</v>
      </c>
      <c r="C2850" t="s">
        <v>17170</v>
      </c>
    </row>
    <row r="2851" spans="1:3" x14ac:dyDescent="0.35">
      <c r="A2851">
        <v>39139</v>
      </c>
      <c r="B2851" t="s">
        <v>17443</v>
      </c>
      <c r="C2851" t="s">
        <v>17170</v>
      </c>
    </row>
    <row r="2852" spans="1:3" x14ac:dyDescent="0.35">
      <c r="A2852">
        <v>39141</v>
      </c>
      <c r="B2852" t="s">
        <v>17443</v>
      </c>
      <c r="C2852" t="s">
        <v>17170</v>
      </c>
    </row>
    <row r="2853" spans="1:3" x14ac:dyDescent="0.35">
      <c r="A2853">
        <v>39143</v>
      </c>
      <c r="B2853" t="s">
        <v>17443</v>
      </c>
      <c r="C2853" t="s">
        <v>17170</v>
      </c>
    </row>
    <row r="2854" spans="1:3" x14ac:dyDescent="0.35">
      <c r="A2854">
        <v>39145</v>
      </c>
      <c r="B2854" t="s">
        <v>17443</v>
      </c>
      <c r="C2854" t="s">
        <v>17170</v>
      </c>
    </row>
    <row r="2855" spans="1:3" x14ac:dyDescent="0.35">
      <c r="A2855">
        <v>39147</v>
      </c>
      <c r="B2855" t="s">
        <v>17443</v>
      </c>
      <c r="C2855" t="s">
        <v>17170</v>
      </c>
    </row>
    <row r="2856" spans="1:3" x14ac:dyDescent="0.35">
      <c r="A2856">
        <v>39149</v>
      </c>
      <c r="B2856" t="s">
        <v>17443</v>
      </c>
      <c r="C2856" t="s">
        <v>17170</v>
      </c>
    </row>
    <row r="2857" spans="1:3" x14ac:dyDescent="0.35">
      <c r="A2857">
        <v>39155</v>
      </c>
      <c r="B2857" t="s">
        <v>17443</v>
      </c>
      <c r="C2857" t="s">
        <v>17170</v>
      </c>
    </row>
    <row r="2858" spans="1:3" x14ac:dyDescent="0.35">
      <c r="A2858">
        <v>39157</v>
      </c>
      <c r="B2858" t="s">
        <v>17443</v>
      </c>
      <c r="C2858" t="s">
        <v>17170</v>
      </c>
    </row>
    <row r="2859" spans="1:3" x14ac:dyDescent="0.35">
      <c r="A2859">
        <v>39159</v>
      </c>
      <c r="B2859" t="s">
        <v>17443</v>
      </c>
      <c r="C2859" t="s">
        <v>17170</v>
      </c>
    </row>
    <row r="2860" spans="1:3" x14ac:dyDescent="0.35">
      <c r="A2860">
        <v>39161</v>
      </c>
      <c r="B2860" t="s">
        <v>17443</v>
      </c>
      <c r="C2860" t="s">
        <v>17170</v>
      </c>
    </row>
    <row r="2861" spans="1:3" x14ac:dyDescent="0.35">
      <c r="A2861">
        <v>39163</v>
      </c>
      <c r="B2861" t="s">
        <v>17443</v>
      </c>
      <c r="C2861" t="s">
        <v>17170</v>
      </c>
    </row>
    <row r="2862" spans="1:3" x14ac:dyDescent="0.35">
      <c r="A2862">
        <v>39165</v>
      </c>
      <c r="B2862" t="s">
        <v>17443</v>
      </c>
      <c r="C2862" t="s">
        <v>17170</v>
      </c>
    </row>
    <row r="2863" spans="1:3" x14ac:dyDescent="0.35">
      <c r="A2863">
        <v>39167</v>
      </c>
      <c r="B2863" t="s">
        <v>17443</v>
      </c>
      <c r="C2863" t="s">
        <v>17170</v>
      </c>
    </row>
    <row r="2864" spans="1:3" x14ac:dyDescent="0.35">
      <c r="A2864">
        <v>39169</v>
      </c>
      <c r="B2864" t="s">
        <v>17443</v>
      </c>
      <c r="C2864" t="s">
        <v>17170</v>
      </c>
    </row>
    <row r="2865" spans="1:3" x14ac:dyDescent="0.35">
      <c r="A2865">
        <v>39171</v>
      </c>
      <c r="B2865" t="s">
        <v>17443</v>
      </c>
      <c r="C2865" t="s">
        <v>17170</v>
      </c>
    </row>
    <row r="2866" spans="1:3" x14ac:dyDescent="0.35">
      <c r="A2866">
        <v>39173</v>
      </c>
      <c r="B2866" t="s">
        <v>17443</v>
      </c>
      <c r="C2866" t="s">
        <v>17170</v>
      </c>
    </row>
    <row r="2867" spans="1:3" x14ac:dyDescent="0.35">
      <c r="A2867">
        <v>39175</v>
      </c>
      <c r="B2867" t="s">
        <v>17443</v>
      </c>
      <c r="C2867" t="s">
        <v>17170</v>
      </c>
    </row>
    <row r="2868" spans="1:3" x14ac:dyDescent="0.35">
      <c r="A2868">
        <v>39066</v>
      </c>
      <c r="B2868" t="s">
        <v>17444</v>
      </c>
    </row>
    <row r="2869" spans="1:3" x14ac:dyDescent="0.35">
      <c r="A2869">
        <v>39858</v>
      </c>
      <c r="B2869" t="s">
        <v>17444</v>
      </c>
    </row>
    <row r="2870" spans="1:3" x14ac:dyDescent="0.35">
      <c r="A2870">
        <v>39114</v>
      </c>
      <c r="B2870" t="s">
        <v>17444</v>
      </c>
    </row>
    <row r="2871" spans="1:3" x14ac:dyDescent="0.35">
      <c r="A2871">
        <v>39151</v>
      </c>
      <c r="B2871" t="s">
        <v>17444</v>
      </c>
    </row>
    <row r="2872" spans="1:3" x14ac:dyDescent="0.35">
      <c r="A2872">
        <v>40966</v>
      </c>
      <c r="B2872" t="s">
        <v>17445</v>
      </c>
    </row>
    <row r="2873" spans="1:3" x14ac:dyDescent="0.35">
      <c r="A2873">
        <v>40037</v>
      </c>
      <c r="B2873" t="s">
        <v>17445</v>
      </c>
    </row>
    <row r="2874" spans="1:3" x14ac:dyDescent="0.35">
      <c r="A2874">
        <v>40047</v>
      </c>
      <c r="B2874" t="s">
        <v>17445</v>
      </c>
    </row>
    <row r="2875" spans="1:3" x14ac:dyDescent="0.35">
      <c r="A2875">
        <v>40053</v>
      </c>
      <c r="B2875" t="s">
        <v>17445</v>
      </c>
    </row>
    <row r="2876" spans="1:3" x14ac:dyDescent="0.35">
      <c r="A2876">
        <v>40071</v>
      </c>
      <c r="B2876" t="s">
        <v>17445</v>
      </c>
    </row>
    <row r="2877" spans="1:3" x14ac:dyDescent="0.35">
      <c r="A2877">
        <v>40103</v>
      </c>
      <c r="B2877" t="s">
        <v>17445</v>
      </c>
    </row>
    <row r="2878" spans="1:3" x14ac:dyDescent="0.35">
      <c r="A2878">
        <v>40113</v>
      </c>
      <c r="B2878" t="s">
        <v>17445</v>
      </c>
    </row>
    <row r="2879" spans="1:3" x14ac:dyDescent="0.35">
      <c r="A2879">
        <v>40117</v>
      </c>
      <c r="B2879" t="s">
        <v>17445</v>
      </c>
    </row>
    <row r="2880" spans="1:3" x14ac:dyDescent="0.35">
      <c r="A2880">
        <v>40119</v>
      </c>
      <c r="B2880" t="s">
        <v>17445</v>
      </c>
    </row>
    <row r="2881" spans="1:3" x14ac:dyDescent="0.35">
      <c r="A2881">
        <v>40036</v>
      </c>
      <c r="B2881" t="s">
        <v>17446</v>
      </c>
      <c r="C2881" t="s">
        <v>17194</v>
      </c>
    </row>
    <row r="2882" spans="1:3" x14ac:dyDescent="0.35">
      <c r="A2882">
        <v>40143</v>
      </c>
      <c r="B2882" t="s">
        <v>17446</v>
      </c>
      <c r="C2882" t="s">
        <v>17194</v>
      </c>
    </row>
    <row r="2883" spans="1:3" x14ac:dyDescent="0.35">
      <c r="A2883">
        <v>40550</v>
      </c>
      <c r="B2883" t="s">
        <v>17446</v>
      </c>
      <c r="C2883" t="s">
        <v>17194</v>
      </c>
    </row>
    <row r="2884" spans="1:3" x14ac:dyDescent="0.35">
      <c r="A2884">
        <v>40620</v>
      </c>
      <c r="B2884" t="s">
        <v>17446</v>
      </c>
      <c r="C2884" t="s">
        <v>17194</v>
      </c>
    </row>
    <row r="2885" spans="1:3" x14ac:dyDescent="0.35">
      <c r="A2885">
        <v>40268</v>
      </c>
      <c r="B2885" t="s">
        <v>17447</v>
      </c>
      <c r="C2885" t="s">
        <v>17198</v>
      </c>
    </row>
    <row r="2886" spans="1:3" x14ac:dyDescent="0.35">
      <c r="A2886">
        <v>40918</v>
      </c>
      <c r="B2886" t="s">
        <v>17448</v>
      </c>
    </row>
    <row r="2887" spans="1:3" x14ac:dyDescent="0.35">
      <c r="A2887">
        <v>40016</v>
      </c>
      <c r="B2887" t="s">
        <v>17448</v>
      </c>
    </row>
    <row r="2888" spans="1:3" x14ac:dyDescent="0.35">
      <c r="A2888">
        <v>40718</v>
      </c>
      <c r="B2888" t="s">
        <v>17448</v>
      </c>
    </row>
    <row r="2889" spans="1:3" x14ac:dyDescent="0.35">
      <c r="A2889">
        <v>40003</v>
      </c>
      <c r="B2889" t="s">
        <v>17448</v>
      </c>
    </row>
    <row r="2890" spans="1:3" x14ac:dyDescent="0.35">
      <c r="A2890">
        <v>40007</v>
      </c>
      <c r="B2890" t="s">
        <v>17448</v>
      </c>
    </row>
    <row r="2891" spans="1:3" x14ac:dyDescent="0.35">
      <c r="A2891">
        <v>40011</v>
      </c>
      <c r="B2891" t="s">
        <v>17448</v>
      </c>
    </row>
    <row r="2892" spans="1:3" x14ac:dyDescent="0.35">
      <c r="A2892">
        <v>40017</v>
      </c>
      <c r="B2892" t="s">
        <v>17448</v>
      </c>
    </row>
    <row r="2893" spans="1:3" x14ac:dyDescent="0.35">
      <c r="A2893">
        <v>40025</v>
      </c>
      <c r="B2893" t="s">
        <v>17448</v>
      </c>
    </row>
    <row r="2894" spans="1:3" x14ac:dyDescent="0.35">
      <c r="A2894">
        <v>40039</v>
      </c>
      <c r="B2894" t="s">
        <v>17448</v>
      </c>
    </row>
    <row r="2895" spans="1:3" x14ac:dyDescent="0.35">
      <c r="A2895">
        <v>40043</v>
      </c>
      <c r="B2895" t="s">
        <v>17448</v>
      </c>
    </row>
    <row r="2896" spans="1:3" x14ac:dyDescent="0.35">
      <c r="A2896">
        <v>40045</v>
      </c>
      <c r="B2896" t="s">
        <v>17448</v>
      </c>
    </row>
    <row r="2897" spans="1:2" x14ac:dyDescent="0.35">
      <c r="A2897">
        <v>40059</v>
      </c>
      <c r="B2897" t="s">
        <v>17448</v>
      </c>
    </row>
    <row r="2898" spans="1:2" x14ac:dyDescent="0.35">
      <c r="A2898">
        <v>40073</v>
      </c>
      <c r="B2898" t="s">
        <v>17448</v>
      </c>
    </row>
    <row r="2899" spans="1:2" x14ac:dyDescent="0.35">
      <c r="A2899">
        <v>40081</v>
      </c>
      <c r="B2899" t="s">
        <v>17448</v>
      </c>
    </row>
    <row r="2900" spans="1:2" x14ac:dyDescent="0.35">
      <c r="A2900">
        <v>40093</v>
      </c>
      <c r="B2900" t="s">
        <v>17448</v>
      </c>
    </row>
    <row r="2901" spans="1:2" x14ac:dyDescent="0.35">
      <c r="A2901">
        <v>40109</v>
      </c>
      <c r="B2901" t="s">
        <v>17448</v>
      </c>
    </row>
    <row r="2902" spans="1:2" x14ac:dyDescent="0.35">
      <c r="A2902">
        <v>40133</v>
      </c>
      <c r="B2902" t="s">
        <v>17448</v>
      </c>
    </row>
    <row r="2903" spans="1:2" x14ac:dyDescent="0.35">
      <c r="A2903">
        <v>40139</v>
      </c>
      <c r="B2903" t="s">
        <v>17448</v>
      </c>
    </row>
    <row r="2904" spans="1:2" x14ac:dyDescent="0.35">
      <c r="A2904">
        <v>40151</v>
      </c>
      <c r="B2904" t="s">
        <v>17448</v>
      </c>
    </row>
    <row r="2905" spans="1:2" x14ac:dyDescent="0.35">
      <c r="A2905">
        <v>40153</v>
      </c>
      <c r="B2905" t="s">
        <v>17448</v>
      </c>
    </row>
    <row r="2906" spans="1:2" x14ac:dyDescent="0.35">
      <c r="A2906">
        <v>40046</v>
      </c>
      <c r="B2906" t="s">
        <v>17449</v>
      </c>
    </row>
    <row r="2907" spans="1:2" x14ac:dyDescent="0.35">
      <c r="A2907">
        <v>40190</v>
      </c>
      <c r="B2907" t="s">
        <v>17449</v>
      </c>
    </row>
    <row r="2908" spans="1:2" x14ac:dyDescent="0.35">
      <c r="A2908">
        <v>40027</v>
      </c>
      <c r="B2908" t="s">
        <v>17449</v>
      </c>
    </row>
    <row r="2909" spans="1:2" x14ac:dyDescent="0.35">
      <c r="A2909">
        <v>40001</v>
      </c>
      <c r="B2909" t="s">
        <v>17450</v>
      </c>
    </row>
    <row r="2910" spans="1:2" x14ac:dyDescent="0.35">
      <c r="A2910">
        <v>40021</v>
      </c>
      <c r="B2910" t="s">
        <v>17450</v>
      </c>
    </row>
    <row r="2911" spans="1:2" x14ac:dyDescent="0.35">
      <c r="A2911">
        <v>40035</v>
      </c>
      <c r="B2911" t="s">
        <v>17450</v>
      </c>
    </row>
    <row r="2912" spans="1:2" x14ac:dyDescent="0.35">
      <c r="A2912">
        <v>40041</v>
      </c>
      <c r="B2912" t="s">
        <v>17450</v>
      </c>
    </row>
    <row r="2913" spans="1:2" x14ac:dyDescent="0.35">
      <c r="A2913">
        <v>40097</v>
      </c>
      <c r="B2913" t="s">
        <v>17450</v>
      </c>
    </row>
    <row r="2914" spans="1:2" x14ac:dyDescent="0.35">
      <c r="A2914">
        <v>40105</v>
      </c>
      <c r="B2914" t="s">
        <v>17450</v>
      </c>
    </row>
    <row r="2915" spans="1:2" x14ac:dyDescent="0.35">
      <c r="A2915">
        <v>40115</v>
      </c>
      <c r="B2915" t="s">
        <v>17450</v>
      </c>
    </row>
    <row r="2916" spans="1:2" x14ac:dyDescent="0.35">
      <c r="A2916">
        <v>40131</v>
      </c>
      <c r="B2916" t="s">
        <v>17450</v>
      </c>
    </row>
    <row r="2917" spans="1:2" x14ac:dyDescent="0.35">
      <c r="A2917">
        <v>40135</v>
      </c>
      <c r="B2917" t="s">
        <v>17450</v>
      </c>
    </row>
    <row r="2918" spans="1:2" x14ac:dyDescent="0.35">
      <c r="A2918">
        <v>40145</v>
      </c>
      <c r="B2918" t="s">
        <v>17450</v>
      </c>
    </row>
    <row r="2919" spans="1:2" x14ac:dyDescent="0.35">
      <c r="A2919">
        <v>40147</v>
      </c>
      <c r="B2919" t="s">
        <v>17450</v>
      </c>
    </row>
    <row r="2920" spans="1:2" x14ac:dyDescent="0.35">
      <c r="A2920">
        <v>40734</v>
      </c>
      <c r="B2920" t="s">
        <v>17451</v>
      </c>
    </row>
    <row r="2921" spans="1:2" x14ac:dyDescent="0.35">
      <c r="A2921">
        <v>40009</v>
      </c>
      <c r="B2921" t="s">
        <v>17451</v>
      </c>
    </row>
    <row r="2922" spans="1:2" x14ac:dyDescent="0.35">
      <c r="A2922">
        <v>40015</v>
      </c>
      <c r="B2922" t="s">
        <v>17451</v>
      </c>
    </row>
    <row r="2923" spans="1:2" x14ac:dyDescent="0.35">
      <c r="A2923">
        <v>40031</v>
      </c>
      <c r="B2923" t="s">
        <v>17451</v>
      </c>
    </row>
    <row r="2924" spans="1:2" x14ac:dyDescent="0.35">
      <c r="A2924">
        <v>40033</v>
      </c>
      <c r="B2924" t="s">
        <v>17451</v>
      </c>
    </row>
    <row r="2925" spans="1:2" x14ac:dyDescent="0.35">
      <c r="A2925">
        <v>40049</v>
      </c>
      <c r="B2925" t="s">
        <v>17451</v>
      </c>
    </row>
    <row r="2926" spans="1:2" x14ac:dyDescent="0.35">
      <c r="A2926">
        <v>40051</v>
      </c>
      <c r="B2926" t="s">
        <v>17451</v>
      </c>
    </row>
    <row r="2927" spans="1:2" x14ac:dyDescent="0.35">
      <c r="A2927">
        <v>40055</v>
      </c>
      <c r="B2927" t="s">
        <v>17451</v>
      </c>
    </row>
    <row r="2928" spans="1:2" x14ac:dyDescent="0.35">
      <c r="A2928">
        <v>40057</v>
      </c>
      <c r="B2928" t="s">
        <v>17451</v>
      </c>
    </row>
    <row r="2929" spans="1:2" x14ac:dyDescent="0.35">
      <c r="A2929">
        <v>40065</v>
      </c>
      <c r="B2929" t="s">
        <v>17451</v>
      </c>
    </row>
    <row r="2930" spans="1:2" x14ac:dyDescent="0.35">
      <c r="A2930">
        <v>40067</v>
      </c>
      <c r="B2930" t="s">
        <v>17451</v>
      </c>
    </row>
    <row r="2931" spans="1:2" x14ac:dyDescent="0.35">
      <c r="A2931">
        <v>40075</v>
      </c>
      <c r="B2931" t="s">
        <v>17451</v>
      </c>
    </row>
    <row r="2932" spans="1:2" x14ac:dyDescent="0.35">
      <c r="A2932">
        <v>40087</v>
      </c>
      <c r="B2932" t="s">
        <v>17451</v>
      </c>
    </row>
    <row r="2933" spans="1:2" x14ac:dyDescent="0.35">
      <c r="A2933">
        <v>40129</v>
      </c>
      <c r="B2933" t="s">
        <v>17451</v>
      </c>
    </row>
    <row r="2934" spans="1:2" x14ac:dyDescent="0.35">
      <c r="A2934">
        <v>40137</v>
      </c>
      <c r="B2934" t="s">
        <v>17451</v>
      </c>
    </row>
    <row r="2935" spans="1:2" x14ac:dyDescent="0.35">
      <c r="A2935">
        <v>40141</v>
      </c>
      <c r="B2935" t="s">
        <v>17451</v>
      </c>
    </row>
    <row r="2936" spans="1:2" x14ac:dyDescent="0.35">
      <c r="A2936">
        <v>40149</v>
      </c>
      <c r="B2936" t="s">
        <v>17451</v>
      </c>
    </row>
    <row r="2937" spans="1:2" x14ac:dyDescent="0.35">
      <c r="A2937">
        <v>40005</v>
      </c>
      <c r="B2937" t="s">
        <v>17452</v>
      </c>
    </row>
    <row r="2938" spans="1:2" x14ac:dyDescent="0.35">
      <c r="A2938">
        <v>40013</v>
      </c>
      <c r="B2938" t="s">
        <v>17452</v>
      </c>
    </row>
    <row r="2939" spans="1:2" x14ac:dyDescent="0.35">
      <c r="A2939">
        <v>40019</v>
      </c>
      <c r="B2939" t="s">
        <v>17452</v>
      </c>
    </row>
    <row r="2940" spans="1:2" x14ac:dyDescent="0.35">
      <c r="A2940">
        <v>40023</v>
      </c>
      <c r="B2940" t="s">
        <v>17452</v>
      </c>
    </row>
    <row r="2941" spans="1:2" x14ac:dyDescent="0.35">
      <c r="A2941">
        <v>40029</v>
      </c>
      <c r="B2941" t="s">
        <v>17452</v>
      </c>
    </row>
    <row r="2942" spans="1:2" x14ac:dyDescent="0.35">
      <c r="A2942">
        <v>40061</v>
      </c>
      <c r="B2942" t="s">
        <v>17452</v>
      </c>
    </row>
    <row r="2943" spans="1:2" x14ac:dyDescent="0.35">
      <c r="A2943">
        <v>40063</v>
      </c>
      <c r="B2943" t="s">
        <v>17452</v>
      </c>
    </row>
    <row r="2944" spans="1:2" x14ac:dyDescent="0.35">
      <c r="A2944">
        <v>40069</v>
      </c>
      <c r="B2944" t="s">
        <v>17452</v>
      </c>
    </row>
    <row r="2945" spans="1:3" x14ac:dyDescent="0.35">
      <c r="A2945">
        <v>40077</v>
      </c>
      <c r="B2945" t="s">
        <v>17452</v>
      </c>
    </row>
    <row r="2946" spans="1:3" x14ac:dyDescent="0.35">
      <c r="A2946">
        <v>40079</v>
      </c>
      <c r="B2946" t="s">
        <v>17452</v>
      </c>
    </row>
    <row r="2947" spans="1:3" x14ac:dyDescent="0.35">
      <c r="A2947">
        <v>40085</v>
      </c>
      <c r="B2947" t="s">
        <v>17452</v>
      </c>
    </row>
    <row r="2948" spans="1:3" x14ac:dyDescent="0.35">
      <c r="A2948">
        <v>40089</v>
      </c>
      <c r="B2948" t="s">
        <v>17452</v>
      </c>
    </row>
    <row r="2949" spans="1:3" x14ac:dyDescent="0.35">
      <c r="A2949">
        <v>40091</v>
      </c>
      <c r="B2949" t="s">
        <v>17452</v>
      </c>
    </row>
    <row r="2950" spans="1:3" x14ac:dyDescent="0.35">
      <c r="A2950">
        <v>40095</v>
      </c>
      <c r="B2950" t="s">
        <v>17452</v>
      </c>
    </row>
    <row r="2951" spans="1:3" x14ac:dyDescent="0.35">
      <c r="A2951">
        <v>40099</v>
      </c>
      <c r="B2951" t="s">
        <v>17452</v>
      </c>
    </row>
    <row r="2952" spans="1:3" x14ac:dyDescent="0.35">
      <c r="A2952">
        <v>40101</v>
      </c>
      <c r="B2952" t="s">
        <v>17452</v>
      </c>
    </row>
    <row r="2953" spans="1:3" x14ac:dyDescent="0.35">
      <c r="A2953">
        <v>40107</v>
      </c>
      <c r="B2953" t="s">
        <v>17452</v>
      </c>
    </row>
    <row r="2954" spans="1:3" x14ac:dyDescent="0.35">
      <c r="A2954">
        <v>40111</v>
      </c>
      <c r="B2954" t="s">
        <v>17452</v>
      </c>
    </row>
    <row r="2955" spans="1:3" x14ac:dyDescent="0.35">
      <c r="A2955">
        <v>40121</v>
      </c>
      <c r="B2955" t="s">
        <v>17452</v>
      </c>
    </row>
    <row r="2956" spans="1:3" x14ac:dyDescent="0.35">
      <c r="A2956">
        <v>40123</v>
      </c>
      <c r="B2956" t="s">
        <v>17452</v>
      </c>
    </row>
    <row r="2957" spans="1:3" x14ac:dyDescent="0.35">
      <c r="A2957">
        <v>40127</v>
      </c>
      <c r="B2957" t="s">
        <v>17452</v>
      </c>
    </row>
    <row r="2958" spans="1:3" x14ac:dyDescent="0.35">
      <c r="A2958">
        <v>41426</v>
      </c>
      <c r="B2958" t="s">
        <v>17453</v>
      </c>
      <c r="C2958" t="s">
        <v>17198</v>
      </c>
    </row>
    <row r="2959" spans="1:3" x14ac:dyDescent="0.35">
      <c r="A2959">
        <v>41290</v>
      </c>
      <c r="B2959" t="s">
        <v>17453</v>
      </c>
      <c r="C2959" t="s">
        <v>17198</v>
      </c>
    </row>
    <row r="2960" spans="1:3" x14ac:dyDescent="0.35">
      <c r="A2960">
        <v>41039</v>
      </c>
      <c r="B2960" t="s">
        <v>17453</v>
      </c>
      <c r="C2960" t="s">
        <v>17198</v>
      </c>
    </row>
    <row r="2961" spans="1:3" x14ac:dyDescent="0.35">
      <c r="A2961">
        <v>41564</v>
      </c>
      <c r="B2961" t="s">
        <v>17454</v>
      </c>
    </row>
    <row r="2962" spans="1:3" x14ac:dyDescent="0.35">
      <c r="A2962">
        <v>41098</v>
      </c>
      <c r="B2962" t="s">
        <v>17454</v>
      </c>
    </row>
    <row r="2963" spans="1:3" x14ac:dyDescent="0.35">
      <c r="A2963">
        <v>41051</v>
      </c>
      <c r="B2963" t="s">
        <v>17454</v>
      </c>
    </row>
    <row r="2964" spans="1:3" x14ac:dyDescent="0.35">
      <c r="A2964">
        <v>41042</v>
      </c>
      <c r="B2964" t="s">
        <v>17455</v>
      </c>
    </row>
    <row r="2965" spans="1:3" x14ac:dyDescent="0.35">
      <c r="A2965">
        <v>41888</v>
      </c>
      <c r="B2965" t="s">
        <v>17455</v>
      </c>
    </row>
    <row r="2966" spans="1:3" x14ac:dyDescent="0.35">
      <c r="A2966">
        <v>41029</v>
      </c>
      <c r="B2966" t="s">
        <v>17455</v>
      </c>
    </row>
    <row r="2967" spans="1:3" x14ac:dyDescent="0.35">
      <c r="A2967">
        <v>41114</v>
      </c>
      <c r="B2967" t="s">
        <v>17456</v>
      </c>
      <c r="C2967" t="s">
        <v>17233</v>
      </c>
    </row>
    <row r="2968" spans="1:3" x14ac:dyDescent="0.35">
      <c r="A2968">
        <v>41140</v>
      </c>
      <c r="B2968" t="s">
        <v>17456</v>
      </c>
      <c r="C2968" t="s">
        <v>17233</v>
      </c>
    </row>
    <row r="2969" spans="1:3" x14ac:dyDescent="0.35">
      <c r="A2969">
        <v>41013</v>
      </c>
      <c r="B2969" t="s">
        <v>17456</v>
      </c>
      <c r="C2969" t="s">
        <v>17233</v>
      </c>
    </row>
    <row r="2970" spans="1:3" x14ac:dyDescent="0.35">
      <c r="A2970">
        <v>41017</v>
      </c>
      <c r="B2970" t="s">
        <v>17456</v>
      </c>
      <c r="C2970" t="s">
        <v>17233</v>
      </c>
    </row>
    <row r="2971" spans="1:3" x14ac:dyDescent="0.35">
      <c r="A2971">
        <v>41031</v>
      </c>
      <c r="B2971" t="s">
        <v>17456</v>
      </c>
      <c r="C2971" t="s">
        <v>17233</v>
      </c>
    </row>
    <row r="2972" spans="1:3" x14ac:dyDescent="0.35">
      <c r="A2972">
        <v>41200</v>
      </c>
      <c r="B2972" t="s">
        <v>17457</v>
      </c>
      <c r="C2972" t="s">
        <v>17191</v>
      </c>
    </row>
    <row r="2973" spans="1:3" x14ac:dyDescent="0.35">
      <c r="A2973">
        <v>41047</v>
      </c>
      <c r="B2973" t="s">
        <v>17457</v>
      </c>
      <c r="C2973" t="s">
        <v>17191</v>
      </c>
    </row>
    <row r="2974" spans="1:3" x14ac:dyDescent="0.35">
      <c r="A2974">
        <v>41053</v>
      </c>
      <c r="B2974" t="s">
        <v>17457</v>
      </c>
      <c r="C2974" t="s">
        <v>17191</v>
      </c>
    </row>
    <row r="2975" spans="1:3" x14ac:dyDescent="0.35">
      <c r="A2975">
        <v>41012</v>
      </c>
      <c r="B2975" t="s">
        <v>17458</v>
      </c>
    </row>
    <row r="2976" spans="1:3" x14ac:dyDescent="0.35">
      <c r="A2976">
        <v>41288</v>
      </c>
      <c r="B2976" t="s">
        <v>17458</v>
      </c>
    </row>
    <row r="2977" spans="1:2" x14ac:dyDescent="0.35">
      <c r="A2977">
        <v>41540</v>
      </c>
      <c r="B2977" t="s">
        <v>17458</v>
      </c>
    </row>
    <row r="2978" spans="1:2" x14ac:dyDescent="0.35">
      <c r="A2978">
        <v>41001</v>
      </c>
      <c r="B2978" t="s">
        <v>17458</v>
      </c>
    </row>
    <row r="2979" spans="1:2" x14ac:dyDescent="0.35">
      <c r="A2979">
        <v>41003</v>
      </c>
      <c r="B2979" t="s">
        <v>17458</v>
      </c>
    </row>
    <row r="2980" spans="1:2" x14ac:dyDescent="0.35">
      <c r="A2980">
        <v>41007</v>
      </c>
      <c r="B2980" t="s">
        <v>17458</v>
      </c>
    </row>
    <row r="2981" spans="1:2" x14ac:dyDescent="0.35">
      <c r="A2981">
        <v>41009</v>
      </c>
      <c r="B2981" t="s">
        <v>17458</v>
      </c>
    </row>
    <row r="2982" spans="1:2" x14ac:dyDescent="0.35">
      <c r="A2982">
        <v>41011</v>
      </c>
      <c r="B2982" t="s">
        <v>17458</v>
      </c>
    </row>
    <row r="2983" spans="1:2" x14ac:dyDescent="0.35">
      <c r="A2983">
        <v>41015</v>
      </c>
      <c r="B2983" t="s">
        <v>17458</v>
      </c>
    </row>
    <row r="2984" spans="1:2" x14ac:dyDescent="0.35">
      <c r="A2984">
        <v>41019</v>
      </c>
      <c r="B2984" t="s">
        <v>17458</v>
      </c>
    </row>
    <row r="2985" spans="1:2" x14ac:dyDescent="0.35">
      <c r="A2985">
        <v>41021</v>
      </c>
      <c r="B2985" t="s">
        <v>17458</v>
      </c>
    </row>
    <row r="2986" spans="1:2" x14ac:dyDescent="0.35">
      <c r="A2986">
        <v>41023</v>
      </c>
      <c r="B2986" t="s">
        <v>17458</v>
      </c>
    </row>
    <row r="2987" spans="1:2" x14ac:dyDescent="0.35">
      <c r="A2987">
        <v>41025</v>
      </c>
      <c r="B2987" t="s">
        <v>17458</v>
      </c>
    </row>
    <row r="2988" spans="1:2" x14ac:dyDescent="0.35">
      <c r="A2988">
        <v>41027</v>
      </c>
      <c r="B2988" t="s">
        <v>17458</v>
      </c>
    </row>
    <row r="2989" spans="1:2" x14ac:dyDescent="0.35">
      <c r="A2989">
        <v>41033</v>
      </c>
      <c r="B2989" t="s">
        <v>17458</v>
      </c>
    </row>
    <row r="2990" spans="1:2" x14ac:dyDescent="0.35">
      <c r="A2990">
        <v>41035</v>
      </c>
      <c r="B2990" t="s">
        <v>17458</v>
      </c>
    </row>
    <row r="2991" spans="1:2" x14ac:dyDescent="0.35">
      <c r="A2991">
        <v>41037</v>
      </c>
      <c r="B2991" t="s">
        <v>17458</v>
      </c>
    </row>
    <row r="2992" spans="1:2" x14ac:dyDescent="0.35">
      <c r="A2992">
        <v>41041</v>
      </c>
      <c r="B2992" t="s">
        <v>17458</v>
      </c>
    </row>
    <row r="2993" spans="1:3" x14ac:dyDescent="0.35">
      <c r="A2993">
        <v>41043</v>
      </c>
      <c r="B2993" t="s">
        <v>17458</v>
      </c>
    </row>
    <row r="2994" spans="1:3" x14ac:dyDescent="0.35">
      <c r="A2994">
        <v>41045</v>
      </c>
      <c r="B2994" t="s">
        <v>17458</v>
      </c>
    </row>
    <row r="2995" spans="1:3" x14ac:dyDescent="0.35">
      <c r="A2995">
        <v>41049</v>
      </c>
      <c r="B2995" t="s">
        <v>17458</v>
      </c>
    </row>
    <row r="2996" spans="1:3" x14ac:dyDescent="0.35">
      <c r="A2996">
        <v>41055</v>
      </c>
      <c r="B2996" t="s">
        <v>17458</v>
      </c>
    </row>
    <row r="2997" spans="1:3" x14ac:dyDescent="0.35">
      <c r="A2997">
        <v>41057</v>
      </c>
      <c r="B2997" t="s">
        <v>17458</v>
      </c>
    </row>
    <row r="2998" spans="1:3" x14ac:dyDescent="0.35">
      <c r="A2998">
        <v>41059</v>
      </c>
      <c r="B2998" t="s">
        <v>17458</v>
      </c>
    </row>
    <row r="2999" spans="1:3" x14ac:dyDescent="0.35">
      <c r="A2999">
        <v>41061</v>
      </c>
      <c r="B2999" t="s">
        <v>17458</v>
      </c>
    </row>
    <row r="3000" spans="1:3" x14ac:dyDescent="0.35">
      <c r="A3000">
        <v>41063</v>
      </c>
      <c r="B3000" t="s">
        <v>17458</v>
      </c>
    </row>
    <row r="3001" spans="1:3" x14ac:dyDescent="0.35">
      <c r="A3001">
        <v>41065</v>
      </c>
      <c r="B3001" t="s">
        <v>17458</v>
      </c>
    </row>
    <row r="3002" spans="1:3" x14ac:dyDescent="0.35">
      <c r="A3002">
        <v>41069</v>
      </c>
      <c r="B3002" t="s">
        <v>17458</v>
      </c>
    </row>
    <row r="3003" spans="1:3" x14ac:dyDescent="0.35">
      <c r="A3003">
        <v>41071</v>
      </c>
      <c r="B3003" t="s">
        <v>17458</v>
      </c>
    </row>
    <row r="3004" spans="1:3" x14ac:dyDescent="0.35">
      <c r="A3004">
        <v>41108</v>
      </c>
      <c r="B3004" t="s">
        <v>17459</v>
      </c>
    </row>
    <row r="3005" spans="1:3" x14ac:dyDescent="0.35">
      <c r="A3005">
        <v>41636</v>
      </c>
      <c r="B3005" t="s">
        <v>17459</v>
      </c>
    </row>
    <row r="3006" spans="1:3" x14ac:dyDescent="0.35">
      <c r="A3006">
        <v>41344</v>
      </c>
      <c r="B3006" t="s">
        <v>17459</v>
      </c>
    </row>
    <row r="3007" spans="1:3" x14ac:dyDescent="0.35">
      <c r="A3007">
        <v>41067</v>
      </c>
      <c r="B3007" t="s">
        <v>17459</v>
      </c>
    </row>
    <row r="3008" spans="1:3" x14ac:dyDescent="0.35">
      <c r="A3008">
        <v>41005</v>
      </c>
      <c r="B3008" t="s">
        <v>17460</v>
      </c>
      <c r="C3008" t="s">
        <v>17172</v>
      </c>
    </row>
    <row r="3009" spans="1:3" x14ac:dyDescent="0.35">
      <c r="A3009">
        <v>42451</v>
      </c>
      <c r="B3009" t="s">
        <v>14793</v>
      </c>
      <c r="C3009" t="s">
        <v>17194</v>
      </c>
    </row>
    <row r="3010" spans="1:3" x14ac:dyDescent="0.35">
      <c r="A3010">
        <v>42898</v>
      </c>
      <c r="B3010" t="s">
        <v>17461</v>
      </c>
    </row>
    <row r="3011" spans="1:3" x14ac:dyDescent="0.35">
      <c r="A3011">
        <v>42043</v>
      </c>
      <c r="B3011" t="s">
        <v>17461</v>
      </c>
    </row>
    <row r="3012" spans="1:3" x14ac:dyDescent="0.35">
      <c r="A3012">
        <v>42116</v>
      </c>
      <c r="B3012" t="s">
        <v>17462</v>
      </c>
    </row>
    <row r="3013" spans="1:3" x14ac:dyDescent="0.35">
      <c r="A3013">
        <v>42937</v>
      </c>
      <c r="B3013" t="s">
        <v>17462</v>
      </c>
    </row>
    <row r="3014" spans="1:3" x14ac:dyDescent="0.35">
      <c r="A3014">
        <v>42227</v>
      </c>
      <c r="B3014" t="s">
        <v>17462</v>
      </c>
    </row>
    <row r="3015" spans="1:3" x14ac:dyDescent="0.35">
      <c r="A3015">
        <v>42045</v>
      </c>
      <c r="B3015" t="s">
        <v>17462</v>
      </c>
    </row>
    <row r="3016" spans="1:3" x14ac:dyDescent="0.35">
      <c r="A3016">
        <v>42958</v>
      </c>
      <c r="B3016" t="s">
        <v>17463</v>
      </c>
    </row>
    <row r="3017" spans="1:3" x14ac:dyDescent="0.35">
      <c r="A3017">
        <v>42947</v>
      </c>
      <c r="B3017" t="s">
        <v>17463</v>
      </c>
    </row>
    <row r="3018" spans="1:3" x14ac:dyDescent="0.35">
      <c r="A3018">
        <v>42079</v>
      </c>
      <c r="B3018" t="s">
        <v>17463</v>
      </c>
    </row>
    <row r="3019" spans="1:3" x14ac:dyDescent="0.35">
      <c r="A3019">
        <v>42015</v>
      </c>
      <c r="B3019" t="s">
        <v>17464</v>
      </c>
    </row>
    <row r="3020" spans="1:3" x14ac:dyDescent="0.35">
      <c r="A3020">
        <v>42951</v>
      </c>
      <c r="B3020" t="s">
        <v>17464</v>
      </c>
    </row>
    <row r="3021" spans="1:3" x14ac:dyDescent="0.35">
      <c r="A3021">
        <v>42914</v>
      </c>
      <c r="B3021" t="s">
        <v>17464</v>
      </c>
    </row>
    <row r="3022" spans="1:3" x14ac:dyDescent="0.35">
      <c r="A3022">
        <v>42091</v>
      </c>
      <c r="B3022" t="s">
        <v>17464</v>
      </c>
    </row>
    <row r="3023" spans="1:3" x14ac:dyDescent="0.35">
      <c r="A3023">
        <v>42029</v>
      </c>
      <c r="B3023" t="s">
        <v>17465</v>
      </c>
    </row>
    <row r="3024" spans="1:3" x14ac:dyDescent="0.35">
      <c r="A3024">
        <v>42793</v>
      </c>
      <c r="B3024" t="s">
        <v>17466</v>
      </c>
    </row>
    <row r="3025" spans="1:2" x14ac:dyDescent="0.35">
      <c r="A3025">
        <v>42011</v>
      </c>
      <c r="B3025" t="s">
        <v>17466</v>
      </c>
    </row>
    <row r="3026" spans="1:2" x14ac:dyDescent="0.35">
      <c r="A3026">
        <v>42201</v>
      </c>
      <c r="B3026" t="s">
        <v>17467</v>
      </c>
    </row>
    <row r="3027" spans="1:2" x14ac:dyDescent="0.35">
      <c r="A3027">
        <v>42069</v>
      </c>
      <c r="B3027" t="s">
        <v>17467</v>
      </c>
    </row>
    <row r="3028" spans="1:2" x14ac:dyDescent="0.35">
      <c r="A3028">
        <v>42096</v>
      </c>
      <c r="B3028" t="s">
        <v>17468</v>
      </c>
    </row>
    <row r="3029" spans="1:2" x14ac:dyDescent="0.35">
      <c r="A3029">
        <v>42114</v>
      </c>
      <c r="B3029" t="s">
        <v>17468</v>
      </c>
    </row>
    <row r="3030" spans="1:2" x14ac:dyDescent="0.35">
      <c r="A3030">
        <v>42474</v>
      </c>
      <c r="B3030" t="s">
        <v>17468</v>
      </c>
    </row>
    <row r="3031" spans="1:2" x14ac:dyDescent="0.35">
      <c r="A3031">
        <v>42504</v>
      </c>
      <c r="B3031" t="s">
        <v>17468</v>
      </c>
    </row>
    <row r="3032" spans="1:2" x14ac:dyDescent="0.35">
      <c r="A3032">
        <v>42588</v>
      </c>
      <c r="B3032" t="s">
        <v>17468</v>
      </c>
    </row>
    <row r="3033" spans="1:2" x14ac:dyDescent="0.35">
      <c r="A3033">
        <v>42930</v>
      </c>
      <c r="B3033" t="s">
        <v>17468</v>
      </c>
    </row>
    <row r="3034" spans="1:2" x14ac:dyDescent="0.35">
      <c r="A3034">
        <v>42047</v>
      </c>
      <c r="B3034" t="s">
        <v>17468</v>
      </c>
    </row>
    <row r="3035" spans="1:2" x14ac:dyDescent="0.35">
      <c r="A3035">
        <v>42411</v>
      </c>
      <c r="B3035" t="s">
        <v>17468</v>
      </c>
    </row>
    <row r="3036" spans="1:2" x14ac:dyDescent="0.35">
      <c r="A3036">
        <v>42657</v>
      </c>
      <c r="B3036" t="s">
        <v>17468</v>
      </c>
    </row>
    <row r="3037" spans="1:2" x14ac:dyDescent="0.35">
      <c r="A3037">
        <v>42711</v>
      </c>
      <c r="B3037" t="s">
        <v>17468</v>
      </c>
    </row>
    <row r="3038" spans="1:2" x14ac:dyDescent="0.35">
      <c r="A3038">
        <v>42962</v>
      </c>
      <c r="B3038" t="s">
        <v>17468</v>
      </c>
    </row>
    <row r="3039" spans="1:2" x14ac:dyDescent="0.35">
      <c r="A3039">
        <v>42001</v>
      </c>
      <c r="B3039" t="s">
        <v>17468</v>
      </c>
    </row>
    <row r="3040" spans="1:2" x14ac:dyDescent="0.35">
      <c r="A3040">
        <v>42009</v>
      </c>
      <c r="B3040" t="s">
        <v>17468</v>
      </c>
    </row>
    <row r="3041" spans="1:2" x14ac:dyDescent="0.35">
      <c r="A3041">
        <v>42013</v>
      </c>
      <c r="B3041" t="s">
        <v>17468</v>
      </c>
    </row>
    <row r="3042" spans="1:2" x14ac:dyDescent="0.35">
      <c r="A3042">
        <v>42015</v>
      </c>
      <c r="B3042" t="s">
        <v>17468</v>
      </c>
    </row>
    <row r="3043" spans="1:2" x14ac:dyDescent="0.35">
      <c r="A3043">
        <v>42021</v>
      </c>
      <c r="B3043" t="s">
        <v>17468</v>
      </c>
    </row>
    <row r="3044" spans="1:2" x14ac:dyDescent="0.35">
      <c r="A3044">
        <v>42025</v>
      </c>
      <c r="B3044" t="s">
        <v>17468</v>
      </c>
    </row>
    <row r="3045" spans="1:2" x14ac:dyDescent="0.35">
      <c r="A3045">
        <v>42027</v>
      </c>
      <c r="B3045" t="s">
        <v>17468</v>
      </c>
    </row>
    <row r="3046" spans="1:2" x14ac:dyDescent="0.35">
      <c r="A3046">
        <v>42035</v>
      </c>
      <c r="B3046" t="s">
        <v>17468</v>
      </c>
    </row>
    <row r="3047" spans="1:2" x14ac:dyDescent="0.35">
      <c r="A3047">
        <v>42037</v>
      </c>
      <c r="B3047" t="s">
        <v>17468</v>
      </c>
    </row>
    <row r="3048" spans="1:2" x14ac:dyDescent="0.35">
      <c r="A3048">
        <v>42041</v>
      </c>
      <c r="B3048" t="s">
        <v>17468</v>
      </c>
    </row>
    <row r="3049" spans="1:2" x14ac:dyDescent="0.35">
      <c r="A3049">
        <v>42055</v>
      </c>
      <c r="B3049" t="s">
        <v>17468</v>
      </c>
    </row>
    <row r="3050" spans="1:2" x14ac:dyDescent="0.35">
      <c r="A3050">
        <v>42057</v>
      </c>
      <c r="B3050" t="s">
        <v>17468</v>
      </c>
    </row>
    <row r="3051" spans="1:2" x14ac:dyDescent="0.35">
      <c r="A3051">
        <v>42061</v>
      </c>
      <c r="B3051" t="s">
        <v>17468</v>
      </c>
    </row>
    <row r="3052" spans="1:2" x14ac:dyDescent="0.35">
      <c r="A3052">
        <v>42067</v>
      </c>
      <c r="B3052" t="s">
        <v>17468</v>
      </c>
    </row>
    <row r="3053" spans="1:2" x14ac:dyDescent="0.35">
      <c r="A3053">
        <v>42075</v>
      </c>
      <c r="B3053" t="s">
        <v>17468</v>
      </c>
    </row>
    <row r="3054" spans="1:2" x14ac:dyDescent="0.35">
      <c r="A3054">
        <v>42077</v>
      </c>
      <c r="B3054" t="s">
        <v>17468</v>
      </c>
    </row>
    <row r="3055" spans="1:2" x14ac:dyDescent="0.35">
      <c r="A3055">
        <v>42081</v>
      </c>
      <c r="B3055" t="s">
        <v>17468</v>
      </c>
    </row>
    <row r="3056" spans="1:2" x14ac:dyDescent="0.35">
      <c r="A3056">
        <v>42087</v>
      </c>
      <c r="B3056" t="s">
        <v>17468</v>
      </c>
    </row>
    <row r="3057" spans="1:2" x14ac:dyDescent="0.35">
      <c r="A3057">
        <v>42089</v>
      </c>
      <c r="B3057" t="s">
        <v>17468</v>
      </c>
    </row>
    <row r="3058" spans="1:2" x14ac:dyDescent="0.35">
      <c r="A3058">
        <v>42093</v>
      </c>
      <c r="B3058" t="s">
        <v>17468</v>
      </c>
    </row>
    <row r="3059" spans="1:2" x14ac:dyDescent="0.35">
      <c r="A3059">
        <v>42095</v>
      </c>
      <c r="B3059" t="s">
        <v>17468</v>
      </c>
    </row>
    <row r="3060" spans="1:2" x14ac:dyDescent="0.35">
      <c r="A3060">
        <v>42097</v>
      </c>
      <c r="B3060" t="s">
        <v>17468</v>
      </c>
    </row>
    <row r="3061" spans="1:2" x14ac:dyDescent="0.35">
      <c r="A3061">
        <v>42099</v>
      </c>
      <c r="B3061" t="s">
        <v>17468</v>
      </c>
    </row>
    <row r="3062" spans="1:2" x14ac:dyDescent="0.35">
      <c r="A3062">
        <v>42103</v>
      </c>
      <c r="B3062" t="s">
        <v>17468</v>
      </c>
    </row>
    <row r="3063" spans="1:2" x14ac:dyDescent="0.35">
      <c r="A3063">
        <v>42107</v>
      </c>
      <c r="B3063" t="s">
        <v>17468</v>
      </c>
    </row>
    <row r="3064" spans="1:2" x14ac:dyDescent="0.35">
      <c r="A3064">
        <v>42109</v>
      </c>
      <c r="B3064" t="s">
        <v>17468</v>
      </c>
    </row>
    <row r="3065" spans="1:2" x14ac:dyDescent="0.35">
      <c r="A3065">
        <v>42111</v>
      </c>
      <c r="B3065" t="s">
        <v>17468</v>
      </c>
    </row>
    <row r="3066" spans="1:2" x14ac:dyDescent="0.35">
      <c r="A3066">
        <v>42113</v>
      </c>
      <c r="B3066" t="s">
        <v>17468</v>
      </c>
    </row>
    <row r="3067" spans="1:2" x14ac:dyDescent="0.35">
      <c r="A3067">
        <v>42115</v>
      </c>
      <c r="B3067" t="s">
        <v>17468</v>
      </c>
    </row>
    <row r="3068" spans="1:2" x14ac:dyDescent="0.35">
      <c r="A3068">
        <v>42117</v>
      </c>
      <c r="B3068" t="s">
        <v>17468</v>
      </c>
    </row>
    <row r="3069" spans="1:2" x14ac:dyDescent="0.35">
      <c r="A3069">
        <v>42119</v>
      </c>
      <c r="B3069" t="s">
        <v>17468</v>
      </c>
    </row>
    <row r="3070" spans="1:2" x14ac:dyDescent="0.35">
      <c r="A3070">
        <v>42127</v>
      </c>
      <c r="B3070" t="s">
        <v>17468</v>
      </c>
    </row>
    <row r="3071" spans="1:2" x14ac:dyDescent="0.35">
      <c r="A3071">
        <v>42131</v>
      </c>
      <c r="B3071" t="s">
        <v>17468</v>
      </c>
    </row>
    <row r="3072" spans="1:2" x14ac:dyDescent="0.35">
      <c r="A3072">
        <v>42573</v>
      </c>
      <c r="B3072" t="s">
        <v>17469</v>
      </c>
    </row>
    <row r="3073" spans="1:3" x14ac:dyDescent="0.35">
      <c r="A3073">
        <v>42071</v>
      </c>
      <c r="B3073" t="s">
        <v>17469</v>
      </c>
    </row>
    <row r="3074" spans="1:3" x14ac:dyDescent="0.35">
      <c r="A3074">
        <v>42438</v>
      </c>
      <c r="B3074" t="s">
        <v>17470</v>
      </c>
    </row>
    <row r="3075" spans="1:3" x14ac:dyDescent="0.35">
      <c r="A3075">
        <v>42726</v>
      </c>
      <c r="B3075" t="s">
        <v>17470</v>
      </c>
    </row>
    <row r="3076" spans="1:3" x14ac:dyDescent="0.35">
      <c r="A3076">
        <v>42017</v>
      </c>
      <c r="B3076" t="s">
        <v>17470</v>
      </c>
    </row>
    <row r="3077" spans="1:3" x14ac:dyDescent="0.35">
      <c r="A3077">
        <v>42136</v>
      </c>
      <c r="B3077" t="s">
        <v>17471</v>
      </c>
    </row>
    <row r="3078" spans="1:3" x14ac:dyDescent="0.35">
      <c r="A3078">
        <v>42133</v>
      </c>
      <c r="B3078" t="s">
        <v>17471</v>
      </c>
    </row>
    <row r="3079" spans="1:3" x14ac:dyDescent="0.35">
      <c r="A3079">
        <v>42086</v>
      </c>
      <c r="B3079" t="s">
        <v>17472</v>
      </c>
      <c r="C3079" t="s">
        <v>17172</v>
      </c>
    </row>
    <row r="3080" spans="1:3" x14ac:dyDescent="0.35">
      <c r="A3080">
        <v>42340</v>
      </c>
      <c r="B3080" t="s">
        <v>17472</v>
      </c>
      <c r="C3080" t="s">
        <v>17172</v>
      </c>
    </row>
    <row r="3081" spans="1:3" x14ac:dyDescent="0.35">
      <c r="A3081">
        <v>42529</v>
      </c>
      <c r="B3081" t="s">
        <v>17472</v>
      </c>
      <c r="C3081" t="s">
        <v>17172</v>
      </c>
    </row>
    <row r="3082" spans="1:3" x14ac:dyDescent="0.35">
      <c r="A3082">
        <v>42003</v>
      </c>
      <c r="B3082" t="s">
        <v>17472</v>
      </c>
      <c r="C3082" t="s">
        <v>17172</v>
      </c>
    </row>
    <row r="3083" spans="1:3" x14ac:dyDescent="0.35">
      <c r="A3083">
        <v>42258</v>
      </c>
      <c r="B3083" t="s">
        <v>17473</v>
      </c>
      <c r="C3083" t="s">
        <v>17198</v>
      </c>
    </row>
    <row r="3084" spans="1:3" x14ac:dyDescent="0.35">
      <c r="A3084">
        <v>42005</v>
      </c>
      <c r="B3084" t="s">
        <v>17473</v>
      </c>
      <c r="C3084" t="s">
        <v>17198</v>
      </c>
    </row>
    <row r="3085" spans="1:3" x14ac:dyDescent="0.35">
      <c r="A3085">
        <v>42019</v>
      </c>
      <c r="B3085" t="s">
        <v>17473</v>
      </c>
      <c r="C3085" t="s">
        <v>17198</v>
      </c>
    </row>
    <row r="3086" spans="1:3" x14ac:dyDescent="0.35">
      <c r="A3086">
        <v>42023</v>
      </c>
      <c r="B3086" t="s">
        <v>17473</v>
      </c>
      <c r="C3086" t="s">
        <v>17198</v>
      </c>
    </row>
    <row r="3087" spans="1:3" x14ac:dyDescent="0.35">
      <c r="A3087">
        <v>42031</v>
      </c>
      <c r="B3087" t="s">
        <v>17473</v>
      </c>
      <c r="C3087" t="s">
        <v>17198</v>
      </c>
    </row>
    <row r="3088" spans="1:3" x14ac:dyDescent="0.35">
      <c r="A3088">
        <v>42033</v>
      </c>
      <c r="B3088" t="s">
        <v>17473</v>
      </c>
      <c r="C3088" t="s">
        <v>17198</v>
      </c>
    </row>
    <row r="3089" spans="1:3" x14ac:dyDescent="0.35">
      <c r="A3089">
        <v>42039</v>
      </c>
      <c r="B3089" t="s">
        <v>17473</v>
      </c>
      <c r="C3089" t="s">
        <v>17198</v>
      </c>
    </row>
    <row r="3090" spans="1:3" x14ac:dyDescent="0.35">
      <c r="A3090">
        <v>42047</v>
      </c>
      <c r="B3090" t="s">
        <v>17473</v>
      </c>
      <c r="C3090" t="s">
        <v>17198</v>
      </c>
    </row>
    <row r="3091" spans="1:3" x14ac:dyDescent="0.35">
      <c r="A3091">
        <v>42051</v>
      </c>
      <c r="B3091" t="s">
        <v>17473</v>
      </c>
      <c r="C3091" t="s">
        <v>17198</v>
      </c>
    </row>
    <row r="3092" spans="1:3" x14ac:dyDescent="0.35">
      <c r="A3092">
        <v>42053</v>
      </c>
      <c r="B3092" t="s">
        <v>17473</v>
      </c>
      <c r="C3092" t="s">
        <v>17198</v>
      </c>
    </row>
    <row r="3093" spans="1:3" x14ac:dyDescent="0.35">
      <c r="A3093">
        <v>42059</v>
      </c>
      <c r="B3093" t="s">
        <v>17473</v>
      </c>
      <c r="C3093" t="s">
        <v>17198</v>
      </c>
    </row>
    <row r="3094" spans="1:3" x14ac:dyDescent="0.35">
      <c r="A3094">
        <v>42063</v>
      </c>
      <c r="B3094" t="s">
        <v>17473</v>
      </c>
      <c r="C3094" t="s">
        <v>17198</v>
      </c>
    </row>
    <row r="3095" spans="1:3" x14ac:dyDescent="0.35">
      <c r="A3095">
        <v>42065</v>
      </c>
      <c r="B3095" t="s">
        <v>17473</v>
      </c>
      <c r="C3095" t="s">
        <v>17198</v>
      </c>
    </row>
    <row r="3096" spans="1:3" x14ac:dyDescent="0.35">
      <c r="A3096">
        <v>42073</v>
      </c>
      <c r="B3096" t="s">
        <v>17473</v>
      </c>
      <c r="C3096" t="s">
        <v>17198</v>
      </c>
    </row>
    <row r="3097" spans="1:3" x14ac:dyDescent="0.35">
      <c r="A3097">
        <v>42083</v>
      </c>
      <c r="B3097" t="s">
        <v>17473</v>
      </c>
      <c r="C3097" t="s">
        <v>17198</v>
      </c>
    </row>
    <row r="3098" spans="1:3" x14ac:dyDescent="0.35">
      <c r="A3098">
        <v>42085</v>
      </c>
      <c r="B3098" t="s">
        <v>17473</v>
      </c>
      <c r="C3098" t="s">
        <v>17198</v>
      </c>
    </row>
    <row r="3099" spans="1:3" x14ac:dyDescent="0.35">
      <c r="A3099">
        <v>42105</v>
      </c>
      <c r="B3099" t="s">
        <v>17473</v>
      </c>
      <c r="C3099" t="s">
        <v>17198</v>
      </c>
    </row>
    <row r="3100" spans="1:3" x14ac:dyDescent="0.35">
      <c r="A3100">
        <v>42121</v>
      </c>
      <c r="B3100" t="s">
        <v>17473</v>
      </c>
      <c r="C3100" t="s">
        <v>17198</v>
      </c>
    </row>
    <row r="3101" spans="1:3" x14ac:dyDescent="0.35">
      <c r="A3101">
        <v>42123</v>
      </c>
      <c r="B3101" t="s">
        <v>17473</v>
      </c>
      <c r="C3101" t="s">
        <v>17198</v>
      </c>
    </row>
    <row r="3102" spans="1:3" x14ac:dyDescent="0.35">
      <c r="A3102">
        <v>42125</v>
      </c>
      <c r="B3102" t="s">
        <v>17473</v>
      </c>
      <c r="C3102" t="s">
        <v>17198</v>
      </c>
    </row>
    <row r="3103" spans="1:3" x14ac:dyDescent="0.35">
      <c r="A3103">
        <v>42129</v>
      </c>
      <c r="B3103" t="s">
        <v>17473</v>
      </c>
      <c r="C3103" t="s">
        <v>17198</v>
      </c>
    </row>
    <row r="3104" spans="1:3" x14ac:dyDescent="0.35">
      <c r="A3104">
        <v>42007</v>
      </c>
      <c r="B3104" t="s">
        <v>17474</v>
      </c>
    </row>
    <row r="3105" spans="1:2" x14ac:dyDescent="0.35">
      <c r="A3105">
        <v>42178</v>
      </c>
      <c r="B3105" t="s">
        <v>17475</v>
      </c>
    </row>
    <row r="3106" spans="1:2" x14ac:dyDescent="0.35">
      <c r="A3106">
        <v>42434</v>
      </c>
      <c r="B3106" t="s">
        <v>17475</v>
      </c>
    </row>
    <row r="3107" spans="1:2" x14ac:dyDescent="0.35">
      <c r="A3107">
        <v>42049</v>
      </c>
      <c r="B3107" t="s">
        <v>17475</v>
      </c>
    </row>
    <row r="3108" spans="1:2" x14ac:dyDescent="0.35">
      <c r="A3108">
        <v>72009</v>
      </c>
      <c r="B3108" t="s">
        <v>17476</v>
      </c>
    </row>
    <row r="3109" spans="1:2" x14ac:dyDescent="0.35">
      <c r="A3109">
        <v>72013</v>
      </c>
      <c r="B3109" t="s">
        <v>17476</v>
      </c>
    </row>
    <row r="3110" spans="1:2" x14ac:dyDescent="0.35">
      <c r="A3110">
        <v>72017</v>
      </c>
      <c r="B3110" t="s">
        <v>17476</v>
      </c>
    </row>
    <row r="3111" spans="1:2" x14ac:dyDescent="0.35">
      <c r="A3111">
        <v>72019</v>
      </c>
      <c r="B3111" t="s">
        <v>17476</v>
      </c>
    </row>
    <row r="3112" spans="1:2" x14ac:dyDescent="0.35">
      <c r="A3112">
        <v>72021</v>
      </c>
      <c r="B3112" t="s">
        <v>17476</v>
      </c>
    </row>
    <row r="3113" spans="1:2" x14ac:dyDescent="0.35">
      <c r="A3113">
        <v>72027</v>
      </c>
      <c r="B3113" t="s">
        <v>17476</v>
      </c>
    </row>
    <row r="3114" spans="1:2" x14ac:dyDescent="0.35">
      <c r="A3114">
        <v>72031</v>
      </c>
      <c r="B3114" t="s">
        <v>17476</v>
      </c>
    </row>
    <row r="3115" spans="1:2" x14ac:dyDescent="0.35">
      <c r="A3115">
        <v>72033</v>
      </c>
      <c r="B3115" t="s">
        <v>17476</v>
      </c>
    </row>
    <row r="3116" spans="1:2" x14ac:dyDescent="0.35">
      <c r="A3116">
        <v>72039</v>
      </c>
      <c r="B3116" t="s">
        <v>17476</v>
      </c>
    </row>
    <row r="3117" spans="1:2" x14ac:dyDescent="0.35">
      <c r="A3117">
        <v>72045</v>
      </c>
      <c r="B3117" t="s">
        <v>17476</v>
      </c>
    </row>
    <row r="3118" spans="1:2" x14ac:dyDescent="0.35">
      <c r="A3118">
        <v>72047</v>
      </c>
      <c r="B3118" t="s">
        <v>17476</v>
      </c>
    </row>
    <row r="3119" spans="1:2" x14ac:dyDescent="0.35">
      <c r="A3119">
        <v>72051</v>
      </c>
      <c r="B3119" t="s">
        <v>17476</v>
      </c>
    </row>
    <row r="3120" spans="1:2" x14ac:dyDescent="0.35">
      <c r="A3120">
        <v>72054</v>
      </c>
      <c r="B3120" t="s">
        <v>17476</v>
      </c>
    </row>
    <row r="3121" spans="1:2" x14ac:dyDescent="0.35">
      <c r="A3121">
        <v>72061</v>
      </c>
      <c r="B3121" t="s">
        <v>17476</v>
      </c>
    </row>
    <row r="3122" spans="1:2" x14ac:dyDescent="0.35">
      <c r="A3122">
        <v>72081</v>
      </c>
      <c r="B3122" t="s">
        <v>17476</v>
      </c>
    </row>
    <row r="3123" spans="1:2" x14ac:dyDescent="0.35">
      <c r="A3123">
        <v>72101</v>
      </c>
      <c r="B3123" t="s">
        <v>17476</v>
      </c>
    </row>
    <row r="3124" spans="1:2" x14ac:dyDescent="0.35">
      <c r="A3124">
        <v>72105</v>
      </c>
      <c r="B3124" t="s">
        <v>17476</v>
      </c>
    </row>
    <row r="3125" spans="1:2" x14ac:dyDescent="0.35">
      <c r="A3125">
        <v>72107</v>
      </c>
      <c r="B3125" t="s">
        <v>17476</v>
      </c>
    </row>
    <row r="3126" spans="1:2" x14ac:dyDescent="0.35">
      <c r="A3126">
        <v>72127</v>
      </c>
      <c r="B3126" t="s">
        <v>17476</v>
      </c>
    </row>
    <row r="3127" spans="1:2" x14ac:dyDescent="0.35">
      <c r="A3127">
        <v>72135</v>
      </c>
      <c r="B3127" t="s">
        <v>17476</v>
      </c>
    </row>
    <row r="3128" spans="1:2" x14ac:dyDescent="0.35">
      <c r="A3128">
        <v>72137</v>
      </c>
      <c r="B3128" t="s">
        <v>17476</v>
      </c>
    </row>
    <row r="3129" spans="1:2" x14ac:dyDescent="0.35">
      <c r="A3129">
        <v>72141</v>
      </c>
      <c r="B3129" t="s">
        <v>17476</v>
      </c>
    </row>
    <row r="3130" spans="1:2" x14ac:dyDescent="0.35">
      <c r="A3130">
        <v>72143</v>
      </c>
      <c r="B3130" t="s">
        <v>17476</v>
      </c>
    </row>
    <row r="3131" spans="1:2" x14ac:dyDescent="0.35">
      <c r="A3131">
        <v>72145</v>
      </c>
      <c r="B3131" t="s">
        <v>17476</v>
      </c>
    </row>
    <row r="3132" spans="1:2" x14ac:dyDescent="0.35">
      <c r="A3132">
        <v>72001</v>
      </c>
      <c r="B3132" t="s">
        <v>17477</v>
      </c>
    </row>
    <row r="3133" spans="1:2" x14ac:dyDescent="0.35">
      <c r="A3133">
        <v>72003</v>
      </c>
      <c r="B3133" t="s">
        <v>17477</v>
      </c>
    </row>
    <row r="3134" spans="1:2" x14ac:dyDescent="0.35">
      <c r="A3134">
        <v>72005</v>
      </c>
      <c r="B3134" t="s">
        <v>17477</v>
      </c>
    </row>
    <row r="3135" spans="1:2" x14ac:dyDescent="0.35">
      <c r="A3135">
        <v>72007</v>
      </c>
      <c r="B3135" t="s">
        <v>17477</v>
      </c>
    </row>
    <row r="3136" spans="1:2" x14ac:dyDescent="0.35">
      <c r="A3136">
        <v>72011</v>
      </c>
      <c r="B3136" t="s">
        <v>17477</v>
      </c>
    </row>
    <row r="3137" spans="1:2" x14ac:dyDescent="0.35">
      <c r="A3137">
        <v>72015</v>
      </c>
      <c r="B3137" t="s">
        <v>17477</v>
      </c>
    </row>
    <row r="3138" spans="1:2" x14ac:dyDescent="0.35">
      <c r="A3138">
        <v>72023</v>
      </c>
      <c r="B3138" t="s">
        <v>17477</v>
      </c>
    </row>
    <row r="3139" spans="1:2" x14ac:dyDescent="0.35">
      <c r="A3139">
        <v>72025</v>
      </c>
      <c r="B3139" t="s">
        <v>17477</v>
      </c>
    </row>
    <row r="3140" spans="1:2" x14ac:dyDescent="0.35">
      <c r="A3140">
        <v>72029</v>
      </c>
      <c r="B3140" t="s">
        <v>17477</v>
      </c>
    </row>
    <row r="3141" spans="1:2" x14ac:dyDescent="0.35">
      <c r="A3141">
        <v>72035</v>
      </c>
      <c r="B3141" t="s">
        <v>17477</v>
      </c>
    </row>
    <row r="3142" spans="1:2" x14ac:dyDescent="0.35">
      <c r="A3142">
        <v>72037</v>
      </c>
      <c r="B3142" t="s">
        <v>17477</v>
      </c>
    </row>
    <row r="3143" spans="1:2" x14ac:dyDescent="0.35">
      <c r="A3143">
        <v>72041</v>
      </c>
      <c r="B3143" t="s">
        <v>17477</v>
      </c>
    </row>
    <row r="3144" spans="1:2" x14ac:dyDescent="0.35">
      <c r="A3144">
        <v>72043</v>
      </c>
      <c r="B3144" t="s">
        <v>17477</v>
      </c>
    </row>
    <row r="3145" spans="1:2" x14ac:dyDescent="0.35">
      <c r="A3145">
        <v>72049</v>
      </c>
      <c r="B3145" t="s">
        <v>17477</v>
      </c>
    </row>
    <row r="3146" spans="1:2" x14ac:dyDescent="0.35">
      <c r="A3146">
        <v>72053</v>
      </c>
      <c r="B3146" t="s">
        <v>17477</v>
      </c>
    </row>
    <row r="3147" spans="1:2" x14ac:dyDescent="0.35">
      <c r="A3147">
        <v>72055</v>
      </c>
      <c r="B3147" t="s">
        <v>17477</v>
      </c>
    </row>
    <row r="3148" spans="1:2" x14ac:dyDescent="0.35">
      <c r="A3148">
        <v>72057</v>
      </c>
      <c r="B3148" t="s">
        <v>17477</v>
      </c>
    </row>
    <row r="3149" spans="1:2" x14ac:dyDescent="0.35">
      <c r="A3149">
        <v>72059</v>
      </c>
      <c r="B3149" t="s">
        <v>17477</v>
      </c>
    </row>
    <row r="3150" spans="1:2" x14ac:dyDescent="0.35">
      <c r="A3150">
        <v>72063</v>
      </c>
      <c r="B3150" t="s">
        <v>17477</v>
      </c>
    </row>
    <row r="3151" spans="1:2" x14ac:dyDescent="0.35">
      <c r="A3151">
        <v>72065</v>
      </c>
      <c r="B3151" t="s">
        <v>17477</v>
      </c>
    </row>
    <row r="3152" spans="1:2" x14ac:dyDescent="0.35">
      <c r="A3152">
        <v>72067</v>
      </c>
      <c r="B3152" t="s">
        <v>17477</v>
      </c>
    </row>
    <row r="3153" spans="1:2" x14ac:dyDescent="0.35">
      <c r="A3153">
        <v>72069</v>
      </c>
      <c r="B3153" t="s">
        <v>17477</v>
      </c>
    </row>
    <row r="3154" spans="1:2" x14ac:dyDescent="0.35">
      <c r="A3154">
        <v>72071</v>
      </c>
      <c r="B3154" t="s">
        <v>17477</v>
      </c>
    </row>
    <row r="3155" spans="1:2" x14ac:dyDescent="0.35">
      <c r="A3155">
        <v>72073</v>
      </c>
      <c r="B3155" t="s">
        <v>17477</v>
      </c>
    </row>
    <row r="3156" spans="1:2" x14ac:dyDescent="0.35">
      <c r="A3156">
        <v>72075</v>
      </c>
      <c r="B3156" t="s">
        <v>17477</v>
      </c>
    </row>
    <row r="3157" spans="1:2" x14ac:dyDescent="0.35">
      <c r="A3157">
        <v>72077</v>
      </c>
      <c r="B3157" t="s">
        <v>17477</v>
      </c>
    </row>
    <row r="3158" spans="1:2" x14ac:dyDescent="0.35">
      <c r="A3158">
        <v>72079</v>
      </c>
      <c r="B3158" t="s">
        <v>17477</v>
      </c>
    </row>
    <row r="3159" spans="1:2" x14ac:dyDescent="0.35">
      <c r="A3159">
        <v>72083</v>
      </c>
      <c r="B3159" t="s">
        <v>17477</v>
      </c>
    </row>
    <row r="3160" spans="1:2" x14ac:dyDescent="0.35">
      <c r="A3160">
        <v>72085</v>
      </c>
      <c r="B3160" t="s">
        <v>17477</v>
      </c>
    </row>
    <row r="3161" spans="1:2" x14ac:dyDescent="0.35">
      <c r="A3161">
        <v>72087</v>
      </c>
      <c r="B3161" t="s">
        <v>17477</v>
      </c>
    </row>
    <row r="3162" spans="1:2" x14ac:dyDescent="0.35">
      <c r="A3162">
        <v>72089</v>
      </c>
      <c r="B3162" t="s">
        <v>17477</v>
      </c>
    </row>
    <row r="3163" spans="1:2" x14ac:dyDescent="0.35">
      <c r="A3163">
        <v>72091</v>
      </c>
      <c r="B3163" t="s">
        <v>17477</v>
      </c>
    </row>
    <row r="3164" spans="1:2" x14ac:dyDescent="0.35">
      <c r="A3164">
        <v>72093</v>
      </c>
      <c r="B3164" t="s">
        <v>17477</v>
      </c>
    </row>
    <row r="3165" spans="1:2" x14ac:dyDescent="0.35">
      <c r="A3165">
        <v>72095</v>
      </c>
      <c r="B3165" t="s">
        <v>17477</v>
      </c>
    </row>
    <row r="3166" spans="1:2" x14ac:dyDescent="0.35">
      <c r="A3166">
        <v>72097</v>
      </c>
      <c r="B3166" t="s">
        <v>17477</v>
      </c>
    </row>
    <row r="3167" spans="1:2" x14ac:dyDescent="0.35">
      <c r="A3167">
        <v>72099</v>
      </c>
      <c r="B3167" t="s">
        <v>17477</v>
      </c>
    </row>
    <row r="3168" spans="1:2" x14ac:dyDescent="0.35">
      <c r="A3168">
        <v>72103</v>
      </c>
      <c r="B3168" t="s">
        <v>17477</v>
      </c>
    </row>
    <row r="3169" spans="1:2" x14ac:dyDescent="0.35">
      <c r="A3169">
        <v>72109</v>
      </c>
      <c r="B3169" t="s">
        <v>17477</v>
      </c>
    </row>
    <row r="3170" spans="1:2" x14ac:dyDescent="0.35">
      <c r="A3170">
        <v>72111</v>
      </c>
      <c r="B3170" t="s">
        <v>17477</v>
      </c>
    </row>
    <row r="3171" spans="1:2" x14ac:dyDescent="0.35">
      <c r="A3171">
        <v>72113</v>
      </c>
      <c r="B3171" t="s">
        <v>17477</v>
      </c>
    </row>
    <row r="3172" spans="1:2" x14ac:dyDescent="0.35">
      <c r="A3172">
        <v>72115</v>
      </c>
      <c r="B3172" t="s">
        <v>17477</v>
      </c>
    </row>
    <row r="3173" spans="1:2" x14ac:dyDescent="0.35">
      <c r="A3173">
        <v>72117</v>
      </c>
      <c r="B3173" t="s">
        <v>17477</v>
      </c>
    </row>
    <row r="3174" spans="1:2" x14ac:dyDescent="0.35">
      <c r="A3174">
        <v>72119</v>
      </c>
      <c r="B3174" t="s">
        <v>17477</v>
      </c>
    </row>
    <row r="3175" spans="1:2" x14ac:dyDescent="0.35">
      <c r="A3175">
        <v>72121</v>
      </c>
      <c r="B3175" t="s">
        <v>17477</v>
      </c>
    </row>
    <row r="3176" spans="1:2" x14ac:dyDescent="0.35">
      <c r="A3176">
        <v>72123</v>
      </c>
      <c r="B3176" t="s">
        <v>17477</v>
      </c>
    </row>
    <row r="3177" spans="1:2" x14ac:dyDescent="0.35">
      <c r="A3177">
        <v>72125</v>
      </c>
      <c r="B3177" t="s">
        <v>17477</v>
      </c>
    </row>
    <row r="3178" spans="1:2" x14ac:dyDescent="0.35">
      <c r="A3178">
        <v>72129</v>
      </c>
      <c r="B3178" t="s">
        <v>17477</v>
      </c>
    </row>
    <row r="3179" spans="1:2" x14ac:dyDescent="0.35">
      <c r="A3179">
        <v>72131</v>
      </c>
      <c r="B3179" t="s">
        <v>17477</v>
      </c>
    </row>
    <row r="3180" spans="1:2" x14ac:dyDescent="0.35">
      <c r="A3180">
        <v>72133</v>
      </c>
      <c r="B3180" t="s">
        <v>17477</v>
      </c>
    </row>
    <row r="3181" spans="1:2" x14ac:dyDescent="0.35">
      <c r="A3181">
        <v>72139</v>
      </c>
      <c r="B3181" t="s">
        <v>17477</v>
      </c>
    </row>
    <row r="3182" spans="1:2" x14ac:dyDescent="0.35">
      <c r="A3182">
        <v>72147</v>
      </c>
      <c r="B3182" t="s">
        <v>17477</v>
      </c>
    </row>
    <row r="3183" spans="1:2" x14ac:dyDescent="0.35">
      <c r="A3183">
        <v>72149</v>
      </c>
      <c r="B3183" t="s">
        <v>17477</v>
      </c>
    </row>
    <row r="3184" spans="1:2" x14ac:dyDescent="0.35">
      <c r="A3184">
        <v>72151</v>
      </c>
      <c r="B3184" t="s">
        <v>17477</v>
      </c>
    </row>
    <row r="3185" spans="1:3" x14ac:dyDescent="0.35">
      <c r="A3185">
        <v>72153</v>
      </c>
      <c r="B3185" t="s">
        <v>17477</v>
      </c>
    </row>
    <row r="3186" spans="1:3" x14ac:dyDescent="0.35">
      <c r="A3186">
        <v>44054</v>
      </c>
      <c r="B3186" t="s">
        <v>17478</v>
      </c>
      <c r="C3186" t="s">
        <v>17198</v>
      </c>
    </row>
    <row r="3187" spans="1:3" x14ac:dyDescent="0.35">
      <c r="A3187">
        <v>44072</v>
      </c>
      <c r="B3187" t="s">
        <v>17478</v>
      </c>
      <c r="C3187" t="s">
        <v>17198</v>
      </c>
    </row>
    <row r="3188" spans="1:3" x14ac:dyDescent="0.35">
      <c r="A3188">
        <v>44210</v>
      </c>
      <c r="B3188" t="s">
        <v>17478</v>
      </c>
      <c r="C3188" t="s">
        <v>17198</v>
      </c>
    </row>
    <row r="3189" spans="1:3" x14ac:dyDescent="0.35">
      <c r="A3189">
        <v>44222</v>
      </c>
      <c r="B3189" t="s">
        <v>17478</v>
      </c>
      <c r="C3189" t="s">
        <v>17198</v>
      </c>
    </row>
    <row r="3190" spans="1:3" x14ac:dyDescent="0.35">
      <c r="A3190">
        <v>44276</v>
      </c>
      <c r="B3190" t="s">
        <v>17478</v>
      </c>
      <c r="C3190" t="s">
        <v>17198</v>
      </c>
    </row>
    <row r="3191" spans="1:3" x14ac:dyDescent="0.35">
      <c r="A3191">
        <v>44306</v>
      </c>
      <c r="B3191" t="s">
        <v>17478</v>
      </c>
      <c r="C3191" t="s">
        <v>17198</v>
      </c>
    </row>
    <row r="3192" spans="1:3" x14ac:dyDescent="0.35">
      <c r="A3192">
        <v>44001</v>
      </c>
      <c r="B3192" t="s">
        <v>17478</v>
      </c>
      <c r="C3192" t="s">
        <v>17198</v>
      </c>
    </row>
    <row r="3193" spans="1:3" x14ac:dyDescent="0.35">
      <c r="A3193">
        <v>44003</v>
      </c>
      <c r="B3193" t="s">
        <v>17478</v>
      </c>
      <c r="C3193" t="s">
        <v>17198</v>
      </c>
    </row>
    <row r="3194" spans="1:3" x14ac:dyDescent="0.35">
      <c r="A3194">
        <v>44005</v>
      </c>
      <c r="B3194" t="s">
        <v>17478</v>
      </c>
      <c r="C3194" t="s">
        <v>17198</v>
      </c>
    </row>
    <row r="3195" spans="1:3" x14ac:dyDescent="0.35">
      <c r="A3195">
        <v>44007</v>
      </c>
      <c r="B3195" t="s">
        <v>17478</v>
      </c>
      <c r="C3195" t="s">
        <v>17198</v>
      </c>
    </row>
    <row r="3196" spans="1:3" x14ac:dyDescent="0.35">
      <c r="A3196">
        <v>44009</v>
      </c>
      <c r="B3196" t="s">
        <v>17478</v>
      </c>
      <c r="C3196" t="s">
        <v>17198</v>
      </c>
    </row>
    <row r="3197" spans="1:3" x14ac:dyDescent="0.35">
      <c r="A3197">
        <v>45300</v>
      </c>
      <c r="B3197" t="s">
        <v>17479</v>
      </c>
      <c r="C3197" t="s">
        <v>17215</v>
      </c>
    </row>
    <row r="3198" spans="1:3" x14ac:dyDescent="0.35">
      <c r="A3198">
        <v>45716</v>
      </c>
      <c r="B3198" t="s">
        <v>17479</v>
      </c>
      <c r="C3198" t="s">
        <v>17215</v>
      </c>
    </row>
    <row r="3199" spans="1:3" x14ac:dyDescent="0.35">
      <c r="A3199">
        <v>45608</v>
      </c>
      <c r="B3199" t="s">
        <v>17479</v>
      </c>
      <c r="C3199" t="s">
        <v>17215</v>
      </c>
    </row>
    <row r="3200" spans="1:3" x14ac:dyDescent="0.35">
      <c r="A3200">
        <v>45013</v>
      </c>
      <c r="B3200" t="s">
        <v>17479</v>
      </c>
      <c r="C3200" t="s">
        <v>17215</v>
      </c>
    </row>
    <row r="3201" spans="1:3" x14ac:dyDescent="0.35">
      <c r="A3201">
        <v>45015</v>
      </c>
      <c r="B3201" t="s">
        <v>17479</v>
      </c>
      <c r="C3201" t="s">
        <v>17215</v>
      </c>
    </row>
    <row r="3202" spans="1:3" x14ac:dyDescent="0.35">
      <c r="A3202">
        <v>45019</v>
      </c>
      <c r="B3202" t="s">
        <v>17479</v>
      </c>
      <c r="C3202" t="s">
        <v>17215</v>
      </c>
    </row>
    <row r="3203" spans="1:3" x14ac:dyDescent="0.35">
      <c r="A3203">
        <v>45029</v>
      </c>
      <c r="B3203" t="s">
        <v>17479</v>
      </c>
      <c r="C3203" t="s">
        <v>17215</v>
      </c>
    </row>
    <row r="3204" spans="1:3" x14ac:dyDescent="0.35">
      <c r="A3204">
        <v>45035</v>
      </c>
      <c r="B3204" t="s">
        <v>17479</v>
      </c>
      <c r="C3204" t="s">
        <v>17215</v>
      </c>
    </row>
    <row r="3205" spans="1:3" x14ac:dyDescent="0.35">
      <c r="A3205">
        <v>45049</v>
      </c>
      <c r="B3205" t="s">
        <v>17479</v>
      </c>
      <c r="C3205" t="s">
        <v>17215</v>
      </c>
    </row>
    <row r="3206" spans="1:3" x14ac:dyDescent="0.35">
      <c r="A3206">
        <v>45053</v>
      </c>
      <c r="B3206" t="s">
        <v>17479</v>
      </c>
      <c r="C3206" t="s">
        <v>17215</v>
      </c>
    </row>
    <row r="3207" spans="1:3" x14ac:dyDescent="0.35">
      <c r="A3207">
        <v>45030</v>
      </c>
      <c r="B3207" t="s">
        <v>17480</v>
      </c>
    </row>
    <row r="3208" spans="1:3" x14ac:dyDescent="0.35">
      <c r="A3208">
        <v>45648</v>
      </c>
      <c r="B3208" t="s">
        <v>17480</v>
      </c>
    </row>
    <row r="3209" spans="1:3" x14ac:dyDescent="0.35">
      <c r="A3209">
        <v>45554</v>
      </c>
      <c r="B3209" t="s">
        <v>17480</v>
      </c>
    </row>
    <row r="3210" spans="1:3" x14ac:dyDescent="0.35">
      <c r="A3210">
        <v>45001</v>
      </c>
      <c r="B3210" t="s">
        <v>17480</v>
      </c>
    </row>
    <row r="3211" spans="1:3" x14ac:dyDescent="0.35">
      <c r="A3211">
        <v>45007</v>
      </c>
      <c r="B3211" t="s">
        <v>17480</v>
      </c>
    </row>
    <row r="3212" spans="1:3" x14ac:dyDescent="0.35">
      <c r="A3212">
        <v>45021</v>
      </c>
      <c r="B3212" t="s">
        <v>17480</v>
      </c>
    </row>
    <row r="3213" spans="1:3" x14ac:dyDescent="0.35">
      <c r="A3213">
        <v>45037</v>
      </c>
      <c r="B3213" t="s">
        <v>17480</v>
      </c>
    </row>
    <row r="3214" spans="1:3" x14ac:dyDescent="0.35">
      <c r="A3214">
        <v>45045</v>
      </c>
      <c r="B3214" t="s">
        <v>17480</v>
      </c>
    </row>
    <row r="3215" spans="1:3" x14ac:dyDescent="0.35">
      <c r="A3215">
        <v>45047</v>
      </c>
      <c r="B3215" t="s">
        <v>17480</v>
      </c>
    </row>
    <row r="3216" spans="1:3" x14ac:dyDescent="0.35">
      <c r="A3216">
        <v>45059</v>
      </c>
      <c r="B3216" t="s">
        <v>17480</v>
      </c>
    </row>
    <row r="3217" spans="1:2" x14ac:dyDescent="0.35">
      <c r="A3217">
        <v>45065</v>
      </c>
      <c r="B3217" t="s">
        <v>17480</v>
      </c>
    </row>
    <row r="3218" spans="1:2" x14ac:dyDescent="0.35">
      <c r="A3218">
        <v>45073</v>
      </c>
      <c r="B3218" t="s">
        <v>17480</v>
      </c>
    </row>
    <row r="3219" spans="1:2" x14ac:dyDescent="0.35">
      <c r="A3219">
        <v>45077</v>
      </c>
      <c r="B3219" t="s">
        <v>17480</v>
      </c>
    </row>
    <row r="3220" spans="1:2" x14ac:dyDescent="0.35">
      <c r="A3220">
        <v>45081</v>
      </c>
      <c r="B3220" t="s">
        <v>17480</v>
      </c>
    </row>
    <row r="3221" spans="1:2" x14ac:dyDescent="0.35">
      <c r="A3221">
        <v>45083</v>
      </c>
      <c r="B3221" t="s">
        <v>17480</v>
      </c>
    </row>
    <row r="3222" spans="1:2" x14ac:dyDescent="0.35">
      <c r="A3222">
        <v>45087</v>
      </c>
      <c r="B3222" t="s">
        <v>17480</v>
      </c>
    </row>
    <row r="3223" spans="1:2" x14ac:dyDescent="0.35">
      <c r="A3223">
        <v>45012</v>
      </c>
      <c r="B3223" t="s">
        <v>17481</v>
      </c>
    </row>
    <row r="3224" spans="1:2" x14ac:dyDescent="0.35">
      <c r="A3224">
        <v>45372</v>
      </c>
      <c r="B3224" t="s">
        <v>17481</v>
      </c>
    </row>
    <row r="3225" spans="1:2" x14ac:dyDescent="0.35">
      <c r="A3225">
        <v>45386</v>
      </c>
      <c r="B3225" t="s">
        <v>17481</v>
      </c>
    </row>
    <row r="3226" spans="1:2" x14ac:dyDescent="0.35">
      <c r="A3226">
        <v>45003</v>
      </c>
      <c r="B3226" t="s">
        <v>17481</v>
      </c>
    </row>
    <row r="3227" spans="1:2" x14ac:dyDescent="0.35">
      <c r="A3227">
        <v>45005</v>
      </c>
      <c r="B3227" t="s">
        <v>17481</v>
      </c>
    </row>
    <row r="3228" spans="1:2" x14ac:dyDescent="0.35">
      <c r="A3228">
        <v>45009</v>
      </c>
      <c r="B3228" t="s">
        <v>17481</v>
      </c>
    </row>
    <row r="3229" spans="1:2" x14ac:dyDescent="0.35">
      <c r="A3229">
        <v>45011</v>
      </c>
      <c r="B3229" t="s">
        <v>17481</v>
      </c>
    </row>
    <row r="3230" spans="1:2" x14ac:dyDescent="0.35">
      <c r="A3230">
        <v>45017</v>
      </c>
      <c r="B3230" t="s">
        <v>17481</v>
      </c>
    </row>
    <row r="3231" spans="1:2" x14ac:dyDescent="0.35">
      <c r="A3231">
        <v>45023</v>
      </c>
      <c r="B3231" t="s">
        <v>17481</v>
      </c>
    </row>
    <row r="3232" spans="1:2" x14ac:dyDescent="0.35">
      <c r="A3232">
        <v>45039</v>
      </c>
      <c r="B3232" t="s">
        <v>17481</v>
      </c>
    </row>
    <row r="3233" spans="1:3" x14ac:dyDescent="0.35">
      <c r="A3233">
        <v>45057</v>
      </c>
      <c r="B3233" t="s">
        <v>17481</v>
      </c>
    </row>
    <row r="3234" spans="1:3" x14ac:dyDescent="0.35">
      <c r="A3234">
        <v>45063</v>
      </c>
      <c r="B3234" t="s">
        <v>17481</v>
      </c>
    </row>
    <row r="3235" spans="1:3" x14ac:dyDescent="0.35">
      <c r="A3235">
        <v>45071</v>
      </c>
      <c r="B3235" t="s">
        <v>17481</v>
      </c>
    </row>
    <row r="3236" spans="1:3" x14ac:dyDescent="0.35">
      <c r="A3236">
        <v>45075</v>
      </c>
      <c r="B3236" t="s">
        <v>17481</v>
      </c>
    </row>
    <row r="3237" spans="1:3" x14ac:dyDescent="0.35">
      <c r="A3237">
        <v>45079</v>
      </c>
      <c r="B3237" t="s">
        <v>17481</v>
      </c>
    </row>
    <row r="3238" spans="1:3" x14ac:dyDescent="0.35">
      <c r="A3238">
        <v>45091</v>
      </c>
      <c r="B3238" t="s">
        <v>17481</v>
      </c>
    </row>
    <row r="3239" spans="1:3" x14ac:dyDescent="0.35">
      <c r="A3239">
        <v>45534</v>
      </c>
      <c r="B3239" t="s">
        <v>17482</v>
      </c>
      <c r="C3239" t="s">
        <v>17194</v>
      </c>
    </row>
    <row r="3240" spans="1:3" x14ac:dyDescent="0.35">
      <c r="A3240">
        <v>45620</v>
      </c>
      <c r="B3240" t="s">
        <v>17482</v>
      </c>
      <c r="C3240" t="s">
        <v>17194</v>
      </c>
    </row>
    <row r="3241" spans="1:3" x14ac:dyDescent="0.35">
      <c r="A3241">
        <v>45025</v>
      </c>
      <c r="B3241" t="s">
        <v>17482</v>
      </c>
      <c r="C3241" t="s">
        <v>17194</v>
      </c>
    </row>
    <row r="3242" spans="1:3" x14ac:dyDescent="0.35">
      <c r="A3242">
        <v>45027</v>
      </c>
      <c r="B3242" t="s">
        <v>17482</v>
      </c>
      <c r="C3242" t="s">
        <v>17194</v>
      </c>
    </row>
    <row r="3243" spans="1:3" x14ac:dyDescent="0.35">
      <c r="A3243">
        <v>45031</v>
      </c>
      <c r="B3243" t="s">
        <v>17482</v>
      </c>
      <c r="C3243" t="s">
        <v>17194</v>
      </c>
    </row>
    <row r="3244" spans="1:3" x14ac:dyDescent="0.35">
      <c r="A3244">
        <v>45033</v>
      </c>
      <c r="B3244" t="s">
        <v>17482</v>
      </c>
      <c r="C3244" t="s">
        <v>17194</v>
      </c>
    </row>
    <row r="3245" spans="1:3" x14ac:dyDescent="0.35">
      <c r="A3245">
        <v>45041</v>
      </c>
      <c r="B3245" t="s">
        <v>17482</v>
      </c>
      <c r="C3245" t="s">
        <v>17194</v>
      </c>
    </row>
    <row r="3246" spans="1:3" x14ac:dyDescent="0.35">
      <c r="A3246">
        <v>45043</v>
      </c>
      <c r="B3246" t="s">
        <v>17482</v>
      </c>
      <c r="C3246" t="s">
        <v>17194</v>
      </c>
    </row>
    <row r="3247" spans="1:3" x14ac:dyDescent="0.35">
      <c r="A3247">
        <v>45051</v>
      </c>
      <c r="B3247" t="s">
        <v>17482</v>
      </c>
      <c r="C3247" t="s">
        <v>17194</v>
      </c>
    </row>
    <row r="3248" spans="1:3" x14ac:dyDescent="0.35">
      <c r="A3248">
        <v>45055</v>
      </c>
      <c r="B3248" t="s">
        <v>17482</v>
      </c>
      <c r="C3248" t="s">
        <v>17194</v>
      </c>
    </row>
    <row r="3249" spans="1:3" x14ac:dyDescent="0.35">
      <c r="A3249">
        <v>45061</v>
      </c>
      <c r="B3249" t="s">
        <v>17482</v>
      </c>
      <c r="C3249" t="s">
        <v>17194</v>
      </c>
    </row>
    <row r="3250" spans="1:3" x14ac:dyDescent="0.35">
      <c r="A3250">
        <v>45067</v>
      </c>
      <c r="B3250" t="s">
        <v>17482</v>
      </c>
      <c r="C3250" t="s">
        <v>17194</v>
      </c>
    </row>
    <row r="3251" spans="1:3" x14ac:dyDescent="0.35">
      <c r="A3251">
        <v>45069</v>
      </c>
      <c r="B3251" t="s">
        <v>17482</v>
      </c>
      <c r="C3251" t="s">
        <v>17194</v>
      </c>
    </row>
    <row r="3252" spans="1:3" x14ac:dyDescent="0.35">
      <c r="A3252">
        <v>45085</v>
      </c>
      <c r="B3252" t="s">
        <v>17482</v>
      </c>
      <c r="C3252" t="s">
        <v>17194</v>
      </c>
    </row>
    <row r="3253" spans="1:3" x14ac:dyDescent="0.35">
      <c r="A3253">
        <v>45089</v>
      </c>
      <c r="B3253" t="s">
        <v>17482</v>
      </c>
      <c r="C3253" t="s">
        <v>17194</v>
      </c>
    </row>
    <row r="3254" spans="1:3" x14ac:dyDescent="0.35">
      <c r="A3254">
        <v>46392</v>
      </c>
      <c r="B3254" t="s">
        <v>17483</v>
      </c>
      <c r="C3254" t="s">
        <v>17198</v>
      </c>
    </row>
    <row r="3255" spans="1:3" x14ac:dyDescent="0.35">
      <c r="A3255">
        <v>46518</v>
      </c>
      <c r="B3255" t="s">
        <v>17483</v>
      </c>
      <c r="C3255" t="s">
        <v>17198</v>
      </c>
    </row>
    <row r="3256" spans="1:3" x14ac:dyDescent="0.35">
      <c r="A3256">
        <v>46003</v>
      </c>
      <c r="B3256" t="s">
        <v>17483</v>
      </c>
      <c r="C3256" t="s">
        <v>17198</v>
      </c>
    </row>
    <row r="3257" spans="1:3" x14ac:dyDescent="0.35">
      <c r="A3257">
        <v>46005</v>
      </c>
      <c r="B3257" t="s">
        <v>17483</v>
      </c>
      <c r="C3257" t="s">
        <v>17198</v>
      </c>
    </row>
    <row r="3258" spans="1:3" x14ac:dyDescent="0.35">
      <c r="A3258">
        <v>46007</v>
      </c>
      <c r="B3258" t="s">
        <v>17483</v>
      </c>
      <c r="C3258" t="s">
        <v>17198</v>
      </c>
    </row>
    <row r="3259" spans="1:3" x14ac:dyDescent="0.35">
      <c r="A3259">
        <v>46009</v>
      </c>
      <c r="B3259" t="s">
        <v>17483</v>
      </c>
      <c r="C3259" t="s">
        <v>17198</v>
      </c>
    </row>
    <row r="3260" spans="1:3" x14ac:dyDescent="0.35">
      <c r="A3260">
        <v>46011</v>
      </c>
      <c r="B3260" t="s">
        <v>17483</v>
      </c>
      <c r="C3260" t="s">
        <v>17198</v>
      </c>
    </row>
    <row r="3261" spans="1:3" x14ac:dyDescent="0.35">
      <c r="A3261">
        <v>46013</v>
      </c>
      <c r="B3261" t="s">
        <v>17483</v>
      </c>
      <c r="C3261" t="s">
        <v>17198</v>
      </c>
    </row>
    <row r="3262" spans="1:3" x14ac:dyDescent="0.35">
      <c r="A3262">
        <v>46015</v>
      </c>
      <c r="B3262" t="s">
        <v>17483</v>
      </c>
      <c r="C3262" t="s">
        <v>17198</v>
      </c>
    </row>
    <row r="3263" spans="1:3" x14ac:dyDescent="0.35">
      <c r="A3263">
        <v>46017</v>
      </c>
      <c r="B3263" t="s">
        <v>17483</v>
      </c>
      <c r="C3263" t="s">
        <v>17198</v>
      </c>
    </row>
    <row r="3264" spans="1:3" x14ac:dyDescent="0.35">
      <c r="A3264">
        <v>46019</v>
      </c>
      <c r="B3264" t="s">
        <v>17483</v>
      </c>
      <c r="C3264" t="s">
        <v>17198</v>
      </c>
    </row>
    <row r="3265" spans="1:3" x14ac:dyDescent="0.35">
      <c r="A3265">
        <v>46021</v>
      </c>
      <c r="B3265" t="s">
        <v>17483</v>
      </c>
      <c r="C3265" t="s">
        <v>17198</v>
      </c>
    </row>
    <row r="3266" spans="1:3" x14ac:dyDescent="0.35">
      <c r="A3266">
        <v>46023</v>
      </c>
      <c r="B3266" t="s">
        <v>17483</v>
      </c>
      <c r="C3266" t="s">
        <v>17198</v>
      </c>
    </row>
    <row r="3267" spans="1:3" x14ac:dyDescent="0.35">
      <c r="A3267">
        <v>46025</v>
      </c>
      <c r="B3267" t="s">
        <v>17483</v>
      </c>
      <c r="C3267" t="s">
        <v>17198</v>
      </c>
    </row>
    <row r="3268" spans="1:3" x14ac:dyDescent="0.35">
      <c r="A3268">
        <v>46027</v>
      </c>
      <c r="B3268" t="s">
        <v>17483</v>
      </c>
      <c r="C3268" t="s">
        <v>17198</v>
      </c>
    </row>
    <row r="3269" spans="1:3" x14ac:dyDescent="0.35">
      <c r="A3269">
        <v>46029</v>
      </c>
      <c r="B3269" t="s">
        <v>17483</v>
      </c>
      <c r="C3269" t="s">
        <v>17198</v>
      </c>
    </row>
    <row r="3270" spans="1:3" x14ac:dyDescent="0.35">
      <c r="A3270">
        <v>46031</v>
      </c>
      <c r="B3270" t="s">
        <v>17483</v>
      </c>
      <c r="C3270" t="s">
        <v>17198</v>
      </c>
    </row>
    <row r="3271" spans="1:3" x14ac:dyDescent="0.35">
      <c r="A3271">
        <v>46033</v>
      </c>
      <c r="B3271" t="s">
        <v>17483</v>
      </c>
      <c r="C3271" t="s">
        <v>17198</v>
      </c>
    </row>
    <row r="3272" spans="1:3" x14ac:dyDescent="0.35">
      <c r="A3272">
        <v>46035</v>
      </c>
      <c r="B3272" t="s">
        <v>17483</v>
      </c>
      <c r="C3272" t="s">
        <v>17198</v>
      </c>
    </row>
    <row r="3273" spans="1:3" x14ac:dyDescent="0.35">
      <c r="A3273">
        <v>46037</v>
      </c>
      <c r="B3273" t="s">
        <v>17483</v>
      </c>
      <c r="C3273" t="s">
        <v>17198</v>
      </c>
    </row>
    <row r="3274" spans="1:3" x14ac:dyDescent="0.35">
      <c r="A3274">
        <v>46039</v>
      </c>
      <c r="B3274" t="s">
        <v>17483</v>
      </c>
      <c r="C3274" t="s">
        <v>17198</v>
      </c>
    </row>
    <row r="3275" spans="1:3" x14ac:dyDescent="0.35">
      <c r="A3275">
        <v>46041</v>
      </c>
      <c r="B3275" t="s">
        <v>17483</v>
      </c>
      <c r="C3275" t="s">
        <v>17198</v>
      </c>
    </row>
    <row r="3276" spans="1:3" x14ac:dyDescent="0.35">
      <c r="A3276">
        <v>46043</v>
      </c>
      <c r="B3276" t="s">
        <v>17483</v>
      </c>
      <c r="C3276" t="s">
        <v>17198</v>
      </c>
    </row>
    <row r="3277" spans="1:3" x14ac:dyDescent="0.35">
      <c r="A3277">
        <v>46045</v>
      </c>
      <c r="B3277" t="s">
        <v>17483</v>
      </c>
      <c r="C3277" t="s">
        <v>17198</v>
      </c>
    </row>
    <row r="3278" spans="1:3" x14ac:dyDescent="0.35">
      <c r="A3278">
        <v>46047</v>
      </c>
      <c r="B3278" t="s">
        <v>17483</v>
      </c>
      <c r="C3278" t="s">
        <v>17198</v>
      </c>
    </row>
    <row r="3279" spans="1:3" x14ac:dyDescent="0.35">
      <c r="A3279">
        <v>46049</v>
      </c>
      <c r="B3279" t="s">
        <v>17483</v>
      </c>
      <c r="C3279" t="s">
        <v>17198</v>
      </c>
    </row>
    <row r="3280" spans="1:3" x14ac:dyDescent="0.35">
      <c r="A3280">
        <v>46051</v>
      </c>
      <c r="B3280" t="s">
        <v>17483</v>
      </c>
      <c r="C3280" t="s">
        <v>17198</v>
      </c>
    </row>
    <row r="3281" spans="1:3" x14ac:dyDescent="0.35">
      <c r="A3281">
        <v>46053</v>
      </c>
      <c r="B3281" t="s">
        <v>17483</v>
      </c>
      <c r="C3281" t="s">
        <v>17198</v>
      </c>
    </row>
    <row r="3282" spans="1:3" x14ac:dyDescent="0.35">
      <c r="A3282">
        <v>46055</v>
      </c>
      <c r="B3282" t="s">
        <v>17483</v>
      </c>
      <c r="C3282" t="s">
        <v>17198</v>
      </c>
    </row>
    <row r="3283" spans="1:3" x14ac:dyDescent="0.35">
      <c r="A3283">
        <v>46057</v>
      </c>
      <c r="B3283" t="s">
        <v>17483</v>
      </c>
      <c r="C3283" t="s">
        <v>17198</v>
      </c>
    </row>
    <row r="3284" spans="1:3" x14ac:dyDescent="0.35">
      <c r="A3284">
        <v>46059</v>
      </c>
      <c r="B3284" t="s">
        <v>17483</v>
      </c>
      <c r="C3284" t="s">
        <v>17198</v>
      </c>
    </row>
    <row r="3285" spans="1:3" x14ac:dyDescent="0.35">
      <c r="A3285">
        <v>46061</v>
      </c>
      <c r="B3285" t="s">
        <v>17483</v>
      </c>
      <c r="C3285" t="s">
        <v>17198</v>
      </c>
    </row>
    <row r="3286" spans="1:3" x14ac:dyDescent="0.35">
      <c r="A3286">
        <v>46063</v>
      </c>
      <c r="B3286" t="s">
        <v>17483</v>
      </c>
      <c r="C3286" t="s">
        <v>17198</v>
      </c>
    </row>
    <row r="3287" spans="1:3" x14ac:dyDescent="0.35">
      <c r="A3287">
        <v>46065</v>
      </c>
      <c r="B3287" t="s">
        <v>17483</v>
      </c>
      <c r="C3287" t="s">
        <v>17198</v>
      </c>
    </row>
    <row r="3288" spans="1:3" x14ac:dyDescent="0.35">
      <c r="A3288">
        <v>46067</v>
      </c>
      <c r="B3288" t="s">
        <v>17483</v>
      </c>
      <c r="C3288" t="s">
        <v>17198</v>
      </c>
    </row>
    <row r="3289" spans="1:3" x14ac:dyDescent="0.35">
      <c r="A3289">
        <v>46069</v>
      </c>
      <c r="B3289" t="s">
        <v>17483</v>
      </c>
      <c r="C3289" t="s">
        <v>17198</v>
      </c>
    </row>
    <row r="3290" spans="1:3" x14ac:dyDescent="0.35">
      <c r="A3290">
        <v>46071</v>
      </c>
      <c r="B3290" t="s">
        <v>17483</v>
      </c>
      <c r="C3290" t="s">
        <v>17198</v>
      </c>
    </row>
    <row r="3291" spans="1:3" x14ac:dyDescent="0.35">
      <c r="A3291">
        <v>46073</v>
      </c>
      <c r="B3291" t="s">
        <v>17483</v>
      </c>
      <c r="C3291" t="s">
        <v>17198</v>
      </c>
    </row>
    <row r="3292" spans="1:3" x14ac:dyDescent="0.35">
      <c r="A3292">
        <v>46075</v>
      </c>
      <c r="B3292" t="s">
        <v>17483</v>
      </c>
      <c r="C3292" t="s">
        <v>17198</v>
      </c>
    </row>
    <row r="3293" spans="1:3" x14ac:dyDescent="0.35">
      <c r="A3293">
        <v>46077</v>
      </c>
      <c r="B3293" t="s">
        <v>17483</v>
      </c>
      <c r="C3293" t="s">
        <v>17198</v>
      </c>
    </row>
    <row r="3294" spans="1:3" x14ac:dyDescent="0.35">
      <c r="A3294">
        <v>46079</v>
      </c>
      <c r="B3294" t="s">
        <v>17483</v>
      </c>
      <c r="C3294" t="s">
        <v>17198</v>
      </c>
    </row>
    <row r="3295" spans="1:3" x14ac:dyDescent="0.35">
      <c r="A3295">
        <v>46081</v>
      </c>
      <c r="B3295" t="s">
        <v>17483</v>
      </c>
      <c r="C3295" t="s">
        <v>17198</v>
      </c>
    </row>
    <row r="3296" spans="1:3" x14ac:dyDescent="0.35">
      <c r="A3296">
        <v>46083</v>
      </c>
      <c r="B3296" t="s">
        <v>17483</v>
      </c>
      <c r="C3296" t="s">
        <v>17198</v>
      </c>
    </row>
    <row r="3297" spans="1:3" x14ac:dyDescent="0.35">
      <c r="A3297">
        <v>46085</v>
      </c>
      <c r="B3297" t="s">
        <v>17483</v>
      </c>
      <c r="C3297" t="s">
        <v>17198</v>
      </c>
    </row>
    <row r="3298" spans="1:3" x14ac:dyDescent="0.35">
      <c r="A3298">
        <v>46030</v>
      </c>
      <c r="B3298" t="s">
        <v>17483</v>
      </c>
      <c r="C3298" t="s">
        <v>17198</v>
      </c>
    </row>
    <row r="3299" spans="1:3" x14ac:dyDescent="0.35">
      <c r="A3299">
        <v>46087</v>
      </c>
      <c r="B3299" t="s">
        <v>17483</v>
      </c>
      <c r="C3299" t="s">
        <v>17198</v>
      </c>
    </row>
    <row r="3300" spans="1:3" x14ac:dyDescent="0.35">
      <c r="A3300">
        <v>46089</v>
      </c>
      <c r="B3300" t="s">
        <v>17483</v>
      </c>
      <c r="C3300" t="s">
        <v>17198</v>
      </c>
    </row>
    <row r="3301" spans="1:3" x14ac:dyDescent="0.35">
      <c r="A3301">
        <v>46091</v>
      </c>
      <c r="B3301" t="s">
        <v>17483</v>
      </c>
      <c r="C3301" t="s">
        <v>17198</v>
      </c>
    </row>
    <row r="3302" spans="1:3" x14ac:dyDescent="0.35">
      <c r="A3302">
        <v>46093</v>
      </c>
      <c r="B3302" t="s">
        <v>17483</v>
      </c>
      <c r="C3302" t="s">
        <v>17198</v>
      </c>
    </row>
    <row r="3303" spans="1:3" x14ac:dyDescent="0.35">
      <c r="A3303">
        <v>46095</v>
      </c>
      <c r="B3303" t="s">
        <v>17483</v>
      </c>
      <c r="C3303" t="s">
        <v>17198</v>
      </c>
    </row>
    <row r="3304" spans="1:3" x14ac:dyDescent="0.35">
      <c r="A3304">
        <v>46097</v>
      </c>
      <c r="B3304" t="s">
        <v>17483</v>
      </c>
      <c r="C3304" t="s">
        <v>17198</v>
      </c>
    </row>
    <row r="3305" spans="1:3" x14ac:dyDescent="0.35">
      <c r="A3305">
        <v>46099</v>
      </c>
      <c r="B3305" t="s">
        <v>17483</v>
      </c>
      <c r="C3305" t="s">
        <v>17198</v>
      </c>
    </row>
    <row r="3306" spans="1:3" x14ac:dyDescent="0.35">
      <c r="A3306">
        <v>46101</v>
      </c>
      <c r="B3306" t="s">
        <v>17483</v>
      </c>
      <c r="C3306" t="s">
        <v>17198</v>
      </c>
    </row>
    <row r="3307" spans="1:3" x14ac:dyDescent="0.35">
      <c r="A3307">
        <v>46102</v>
      </c>
      <c r="B3307" t="s">
        <v>17483</v>
      </c>
      <c r="C3307" t="s">
        <v>17198</v>
      </c>
    </row>
    <row r="3308" spans="1:3" x14ac:dyDescent="0.35">
      <c r="A3308">
        <v>46103</v>
      </c>
      <c r="B3308" t="s">
        <v>17483</v>
      </c>
      <c r="C3308" t="s">
        <v>17198</v>
      </c>
    </row>
    <row r="3309" spans="1:3" x14ac:dyDescent="0.35">
      <c r="A3309">
        <v>46105</v>
      </c>
      <c r="B3309" t="s">
        <v>17483</v>
      </c>
      <c r="C3309" t="s">
        <v>17198</v>
      </c>
    </row>
    <row r="3310" spans="1:3" x14ac:dyDescent="0.35">
      <c r="A3310">
        <v>46107</v>
      </c>
      <c r="B3310" t="s">
        <v>17483</v>
      </c>
      <c r="C3310" t="s">
        <v>17198</v>
      </c>
    </row>
    <row r="3311" spans="1:3" x14ac:dyDescent="0.35">
      <c r="A3311">
        <v>46109</v>
      </c>
      <c r="B3311" t="s">
        <v>17483</v>
      </c>
      <c r="C3311" t="s">
        <v>17198</v>
      </c>
    </row>
    <row r="3312" spans="1:3" x14ac:dyDescent="0.35">
      <c r="A3312">
        <v>46111</v>
      </c>
      <c r="B3312" t="s">
        <v>17483</v>
      </c>
      <c r="C3312" t="s">
        <v>17198</v>
      </c>
    </row>
    <row r="3313" spans="1:3" x14ac:dyDescent="0.35">
      <c r="A3313">
        <v>46115</v>
      </c>
      <c r="B3313" t="s">
        <v>17483</v>
      </c>
      <c r="C3313" t="s">
        <v>17198</v>
      </c>
    </row>
    <row r="3314" spans="1:3" x14ac:dyDescent="0.35">
      <c r="A3314">
        <v>46117</v>
      </c>
      <c r="B3314" t="s">
        <v>17483</v>
      </c>
      <c r="C3314" t="s">
        <v>17198</v>
      </c>
    </row>
    <row r="3315" spans="1:3" x14ac:dyDescent="0.35">
      <c r="A3315">
        <v>46119</v>
      </c>
      <c r="B3315" t="s">
        <v>17483</v>
      </c>
      <c r="C3315" t="s">
        <v>17198</v>
      </c>
    </row>
    <row r="3316" spans="1:3" x14ac:dyDescent="0.35">
      <c r="A3316">
        <v>46121</v>
      </c>
      <c r="B3316" t="s">
        <v>17483</v>
      </c>
      <c r="C3316" t="s">
        <v>17198</v>
      </c>
    </row>
    <row r="3317" spans="1:3" x14ac:dyDescent="0.35">
      <c r="A3317">
        <v>46123</v>
      </c>
      <c r="B3317" t="s">
        <v>17483</v>
      </c>
      <c r="C3317" t="s">
        <v>17198</v>
      </c>
    </row>
    <row r="3318" spans="1:3" x14ac:dyDescent="0.35">
      <c r="A3318">
        <v>46125</v>
      </c>
      <c r="B3318" t="s">
        <v>17483</v>
      </c>
      <c r="C3318" t="s">
        <v>17198</v>
      </c>
    </row>
    <row r="3319" spans="1:3" x14ac:dyDescent="0.35">
      <c r="A3319">
        <v>46127</v>
      </c>
      <c r="B3319" t="s">
        <v>17483</v>
      </c>
      <c r="C3319" t="s">
        <v>17198</v>
      </c>
    </row>
    <row r="3320" spans="1:3" x14ac:dyDescent="0.35">
      <c r="A3320">
        <v>46129</v>
      </c>
      <c r="B3320" t="s">
        <v>17483</v>
      </c>
      <c r="C3320" t="s">
        <v>17198</v>
      </c>
    </row>
    <row r="3321" spans="1:3" x14ac:dyDescent="0.35">
      <c r="A3321">
        <v>46135</v>
      </c>
      <c r="B3321" t="s">
        <v>17483</v>
      </c>
      <c r="C3321" t="s">
        <v>17198</v>
      </c>
    </row>
    <row r="3322" spans="1:3" x14ac:dyDescent="0.35">
      <c r="A3322">
        <v>46137</v>
      </c>
      <c r="B3322" t="s">
        <v>17483</v>
      </c>
      <c r="C3322" t="s">
        <v>17198</v>
      </c>
    </row>
    <row r="3323" spans="1:3" x14ac:dyDescent="0.35">
      <c r="A3323">
        <v>47336</v>
      </c>
      <c r="B3323" t="s">
        <v>17484</v>
      </c>
      <c r="C3323" t="s">
        <v>17198</v>
      </c>
    </row>
    <row r="3324" spans="1:3" x14ac:dyDescent="0.35">
      <c r="A3324">
        <v>47360</v>
      </c>
      <c r="B3324" t="s">
        <v>17484</v>
      </c>
      <c r="C3324" t="s">
        <v>17198</v>
      </c>
    </row>
    <row r="3325" spans="1:3" x14ac:dyDescent="0.35">
      <c r="A3325">
        <v>47007</v>
      </c>
      <c r="B3325" t="s">
        <v>17484</v>
      </c>
      <c r="C3325" t="s">
        <v>17198</v>
      </c>
    </row>
    <row r="3326" spans="1:3" x14ac:dyDescent="0.35">
      <c r="A3326">
        <v>47011</v>
      </c>
      <c r="B3326" t="s">
        <v>17484</v>
      </c>
      <c r="C3326" t="s">
        <v>17198</v>
      </c>
    </row>
    <row r="3327" spans="1:3" x14ac:dyDescent="0.35">
      <c r="A3327">
        <v>47051</v>
      </c>
      <c r="B3327" t="s">
        <v>17484</v>
      </c>
      <c r="C3327" t="s">
        <v>17198</v>
      </c>
    </row>
    <row r="3328" spans="1:3" x14ac:dyDescent="0.35">
      <c r="A3328">
        <v>47061</v>
      </c>
      <c r="B3328" t="s">
        <v>17484</v>
      </c>
      <c r="C3328" t="s">
        <v>17198</v>
      </c>
    </row>
    <row r="3329" spans="1:3" x14ac:dyDescent="0.35">
      <c r="A3329">
        <v>47065</v>
      </c>
      <c r="B3329" t="s">
        <v>17484</v>
      </c>
      <c r="C3329" t="s">
        <v>17198</v>
      </c>
    </row>
    <row r="3330" spans="1:3" x14ac:dyDescent="0.35">
      <c r="A3330">
        <v>47107</v>
      </c>
      <c r="B3330" t="s">
        <v>17484</v>
      </c>
      <c r="C3330" t="s">
        <v>17198</v>
      </c>
    </row>
    <row r="3331" spans="1:3" x14ac:dyDescent="0.35">
      <c r="A3331">
        <v>47115</v>
      </c>
      <c r="B3331" t="s">
        <v>17484</v>
      </c>
      <c r="C3331" t="s">
        <v>17198</v>
      </c>
    </row>
    <row r="3332" spans="1:3" x14ac:dyDescent="0.35">
      <c r="A3332">
        <v>47121</v>
      </c>
      <c r="B3332" t="s">
        <v>17484</v>
      </c>
      <c r="C3332" t="s">
        <v>17198</v>
      </c>
    </row>
    <row r="3333" spans="1:3" x14ac:dyDescent="0.35">
      <c r="A3333">
        <v>47139</v>
      </c>
      <c r="B3333" t="s">
        <v>17484</v>
      </c>
      <c r="C3333" t="s">
        <v>17198</v>
      </c>
    </row>
    <row r="3334" spans="1:3" x14ac:dyDescent="0.35">
      <c r="A3334">
        <v>47143</v>
      </c>
      <c r="B3334" t="s">
        <v>17484</v>
      </c>
      <c r="C3334" t="s">
        <v>17198</v>
      </c>
    </row>
    <row r="3335" spans="1:3" x14ac:dyDescent="0.35">
      <c r="A3335">
        <v>47153</v>
      </c>
      <c r="B3335" t="s">
        <v>17484</v>
      </c>
      <c r="C3335" t="s">
        <v>17198</v>
      </c>
    </row>
    <row r="3336" spans="1:3" x14ac:dyDescent="0.35">
      <c r="A3336">
        <v>47242</v>
      </c>
      <c r="B3336" t="s">
        <v>17485</v>
      </c>
      <c r="C3336" t="s">
        <v>17198</v>
      </c>
    </row>
    <row r="3337" spans="1:3" x14ac:dyDescent="0.35">
      <c r="A3337">
        <v>47157</v>
      </c>
      <c r="B3337" t="s">
        <v>17485</v>
      </c>
      <c r="C3337" t="s">
        <v>17198</v>
      </c>
    </row>
    <row r="3338" spans="1:3" x14ac:dyDescent="0.35">
      <c r="A3338">
        <v>47014</v>
      </c>
      <c r="B3338" t="s">
        <v>17486</v>
      </c>
      <c r="C3338" t="s">
        <v>17233</v>
      </c>
    </row>
    <row r="3339" spans="1:3" x14ac:dyDescent="0.35">
      <c r="A3339">
        <v>47093</v>
      </c>
      <c r="B3339" t="s">
        <v>17486</v>
      </c>
      <c r="C3339" t="s">
        <v>17233</v>
      </c>
    </row>
    <row r="3340" spans="1:3" x14ac:dyDescent="0.35">
      <c r="A3340">
        <v>47354</v>
      </c>
      <c r="B3340" t="s">
        <v>17487</v>
      </c>
    </row>
    <row r="3341" spans="1:3" x14ac:dyDescent="0.35">
      <c r="A3341">
        <v>47672</v>
      </c>
      <c r="B3341" t="s">
        <v>17487</v>
      </c>
    </row>
    <row r="3342" spans="1:3" x14ac:dyDescent="0.35">
      <c r="A3342">
        <v>47003</v>
      </c>
      <c r="B3342" t="s">
        <v>17487</v>
      </c>
    </row>
    <row r="3343" spans="1:3" x14ac:dyDescent="0.35">
      <c r="A3343">
        <v>47021</v>
      </c>
      <c r="B3343" t="s">
        <v>17487</v>
      </c>
    </row>
    <row r="3344" spans="1:3" x14ac:dyDescent="0.35">
      <c r="A3344">
        <v>47031</v>
      </c>
      <c r="B3344" t="s">
        <v>17487</v>
      </c>
    </row>
    <row r="3345" spans="1:2" x14ac:dyDescent="0.35">
      <c r="A3345">
        <v>47043</v>
      </c>
      <c r="B3345" t="s">
        <v>17487</v>
      </c>
    </row>
    <row r="3346" spans="1:2" x14ac:dyDescent="0.35">
      <c r="A3346">
        <v>47055</v>
      </c>
      <c r="B3346" t="s">
        <v>17487</v>
      </c>
    </row>
    <row r="3347" spans="1:2" x14ac:dyDescent="0.35">
      <c r="A3347">
        <v>47081</v>
      </c>
      <c r="B3347" t="s">
        <v>17487</v>
      </c>
    </row>
    <row r="3348" spans="1:2" x14ac:dyDescent="0.35">
      <c r="A3348">
        <v>47099</v>
      </c>
      <c r="B3348" t="s">
        <v>17487</v>
      </c>
    </row>
    <row r="3349" spans="1:2" x14ac:dyDescent="0.35">
      <c r="A3349">
        <v>47101</v>
      </c>
      <c r="B3349" t="s">
        <v>17487</v>
      </c>
    </row>
    <row r="3350" spans="1:2" x14ac:dyDescent="0.35">
      <c r="A3350">
        <v>47103</v>
      </c>
      <c r="B3350" t="s">
        <v>17487</v>
      </c>
    </row>
    <row r="3351" spans="1:2" x14ac:dyDescent="0.35">
      <c r="A3351">
        <v>47117</v>
      </c>
      <c r="B3351" t="s">
        <v>17487</v>
      </c>
    </row>
    <row r="3352" spans="1:2" x14ac:dyDescent="0.35">
      <c r="A3352">
        <v>47119</v>
      </c>
      <c r="B3352" t="s">
        <v>17487</v>
      </c>
    </row>
    <row r="3353" spans="1:2" x14ac:dyDescent="0.35">
      <c r="A3353">
        <v>47125</v>
      </c>
      <c r="B3353" t="s">
        <v>17487</v>
      </c>
    </row>
    <row r="3354" spans="1:2" x14ac:dyDescent="0.35">
      <c r="A3354">
        <v>47127</v>
      </c>
      <c r="B3354" t="s">
        <v>17487</v>
      </c>
    </row>
    <row r="3355" spans="1:2" x14ac:dyDescent="0.35">
      <c r="A3355">
        <v>47135</v>
      </c>
      <c r="B3355" t="s">
        <v>17487</v>
      </c>
    </row>
    <row r="3356" spans="1:2" x14ac:dyDescent="0.35">
      <c r="A3356">
        <v>47147</v>
      </c>
      <c r="B3356" t="s">
        <v>17487</v>
      </c>
    </row>
    <row r="3357" spans="1:2" x14ac:dyDescent="0.35">
      <c r="A3357">
        <v>47165</v>
      </c>
      <c r="B3357" t="s">
        <v>17487</v>
      </c>
    </row>
    <row r="3358" spans="1:2" x14ac:dyDescent="0.35">
      <c r="A3358">
        <v>47169</v>
      </c>
      <c r="B3358" t="s">
        <v>17487</v>
      </c>
    </row>
    <row r="3359" spans="1:2" x14ac:dyDescent="0.35">
      <c r="A3359">
        <v>47181</v>
      </c>
      <c r="B3359" t="s">
        <v>17487</v>
      </c>
    </row>
    <row r="3360" spans="1:2" x14ac:dyDescent="0.35">
      <c r="A3360">
        <v>47187</v>
      </c>
      <c r="B3360" t="s">
        <v>17487</v>
      </c>
    </row>
    <row r="3361" spans="1:3" x14ac:dyDescent="0.35">
      <c r="A3361">
        <v>47368</v>
      </c>
      <c r="B3361" t="s">
        <v>15215</v>
      </c>
      <c r="C3361" t="s">
        <v>17226</v>
      </c>
    </row>
    <row r="3362" spans="1:3" x14ac:dyDescent="0.35">
      <c r="A3362">
        <v>47015</v>
      </c>
      <c r="B3362" t="s">
        <v>17488</v>
      </c>
    </row>
    <row r="3363" spans="1:3" x14ac:dyDescent="0.35">
      <c r="A3363">
        <v>47027</v>
      </c>
      <c r="B3363" t="s">
        <v>17488</v>
      </c>
    </row>
    <row r="3364" spans="1:3" x14ac:dyDescent="0.35">
      <c r="A3364">
        <v>47035</v>
      </c>
      <c r="B3364" t="s">
        <v>17488</v>
      </c>
    </row>
    <row r="3365" spans="1:3" x14ac:dyDescent="0.35">
      <c r="A3365">
        <v>47041</v>
      </c>
      <c r="B3365" t="s">
        <v>17488</v>
      </c>
    </row>
    <row r="3366" spans="1:3" x14ac:dyDescent="0.35">
      <c r="A3366">
        <v>47049</v>
      </c>
      <c r="B3366" t="s">
        <v>17488</v>
      </c>
    </row>
    <row r="3367" spans="1:3" x14ac:dyDescent="0.35">
      <c r="A3367">
        <v>47087</v>
      </c>
      <c r="B3367" t="s">
        <v>17488</v>
      </c>
    </row>
    <row r="3368" spans="1:3" x14ac:dyDescent="0.35">
      <c r="A3368">
        <v>47111</v>
      </c>
      <c r="B3368" t="s">
        <v>17488</v>
      </c>
    </row>
    <row r="3369" spans="1:3" x14ac:dyDescent="0.35">
      <c r="A3369">
        <v>47129</v>
      </c>
      <c r="B3369" t="s">
        <v>17488</v>
      </c>
    </row>
    <row r="3370" spans="1:3" x14ac:dyDescent="0.35">
      <c r="A3370">
        <v>47133</v>
      </c>
      <c r="B3370" t="s">
        <v>17488</v>
      </c>
    </row>
    <row r="3371" spans="1:3" x14ac:dyDescent="0.35">
      <c r="A3371">
        <v>47137</v>
      </c>
      <c r="B3371" t="s">
        <v>17488</v>
      </c>
    </row>
    <row r="3372" spans="1:3" x14ac:dyDescent="0.35">
      <c r="A3372">
        <v>47141</v>
      </c>
      <c r="B3372" t="s">
        <v>17488</v>
      </c>
    </row>
    <row r="3373" spans="1:3" x14ac:dyDescent="0.35">
      <c r="A3373">
        <v>47145</v>
      </c>
      <c r="B3373" t="s">
        <v>17488</v>
      </c>
    </row>
    <row r="3374" spans="1:3" x14ac:dyDescent="0.35">
      <c r="A3374">
        <v>47151</v>
      </c>
      <c r="B3374" t="s">
        <v>17488</v>
      </c>
    </row>
    <row r="3375" spans="1:3" x14ac:dyDescent="0.35">
      <c r="A3375">
        <v>47159</v>
      </c>
      <c r="B3375" t="s">
        <v>17488</v>
      </c>
    </row>
    <row r="3376" spans="1:3" x14ac:dyDescent="0.35">
      <c r="A3376">
        <v>47175</v>
      </c>
      <c r="B3376" t="s">
        <v>17488</v>
      </c>
    </row>
    <row r="3377" spans="1:3" x14ac:dyDescent="0.35">
      <c r="A3377">
        <v>47177</v>
      </c>
      <c r="B3377" t="s">
        <v>17488</v>
      </c>
    </row>
    <row r="3378" spans="1:3" x14ac:dyDescent="0.35">
      <c r="A3378">
        <v>47185</v>
      </c>
      <c r="B3378" t="s">
        <v>17488</v>
      </c>
    </row>
    <row r="3379" spans="1:3" x14ac:dyDescent="0.35">
      <c r="A3379">
        <v>47189</v>
      </c>
      <c r="B3379" t="s">
        <v>17488</v>
      </c>
    </row>
    <row r="3380" spans="1:3" x14ac:dyDescent="0.35">
      <c r="A3380">
        <v>47924</v>
      </c>
      <c r="B3380" t="s">
        <v>17489</v>
      </c>
      <c r="C3380" t="s">
        <v>17194</v>
      </c>
    </row>
    <row r="3381" spans="1:3" x14ac:dyDescent="0.35">
      <c r="A3381">
        <v>47005</v>
      </c>
      <c r="B3381" t="s">
        <v>17489</v>
      </c>
      <c r="C3381" t="s">
        <v>17194</v>
      </c>
    </row>
    <row r="3382" spans="1:3" x14ac:dyDescent="0.35">
      <c r="A3382">
        <v>47017</v>
      </c>
      <c r="B3382" t="s">
        <v>17489</v>
      </c>
      <c r="C3382" t="s">
        <v>17194</v>
      </c>
    </row>
    <row r="3383" spans="1:3" x14ac:dyDescent="0.35">
      <c r="A3383">
        <v>47023</v>
      </c>
      <c r="B3383" t="s">
        <v>17489</v>
      </c>
      <c r="C3383" t="s">
        <v>17194</v>
      </c>
    </row>
    <row r="3384" spans="1:3" x14ac:dyDescent="0.35">
      <c r="A3384">
        <v>47033</v>
      </c>
      <c r="B3384" t="s">
        <v>17489</v>
      </c>
      <c r="C3384" t="s">
        <v>17194</v>
      </c>
    </row>
    <row r="3385" spans="1:3" x14ac:dyDescent="0.35">
      <c r="A3385">
        <v>47039</v>
      </c>
      <c r="B3385" t="s">
        <v>17489</v>
      </c>
      <c r="C3385" t="s">
        <v>17194</v>
      </c>
    </row>
    <row r="3386" spans="1:3" x14ac:dyDescent="0.35">
      <c r="A3386">
        <v>47045</v>
      </c>
      <c r="B3386" t="s">
        <v>17489</v>
      </c>
      <c r="C3386" t="s">
        <v>17194</v>
      </c>
    </row>
    <row r="3387" spans="1:3" x14ac:dyDescent="0.35">
      <c r="A3387">
        <v>47047</v>
      </c>
      <c r="B3387" t="s">
        <v>17489</v>
      </c>
      <c r="C3387" t="s">
        <v>17194</v>
      </c>
    </row>
    <row r="3388" spans="1:3" x14ac:dyDescent="0.35">
      <c r="A3388">
        <v>47053</v>
      </c>
      <c r="B3388" t="s">
        <v>17489</v>
      </c>
      <c r="C3388" t="s">
        <v>17194</v>
      </c>
    </row>
    <row r="3389" spans="1:3" x14ac:dyDescent="0.35">
      <c r="A3389">
        <v>47069</v>
      </c>
      <c r="B3389" t="s">
        <v>17489</v>
      </c>
      <c r="C3389" t="s">
        <v>17194</v>
      </c>
    </row>
    <row r="3390" spans="1:3" x14ac:dyDescent="0.35">
      <c r="A3390">
        <v>47071</v>
      </c>
      <c r="B3390" t="s">
        <v>17489</v>
      </c>
      <c r="C3390" t="s">
        <v>17194</v>
      </c>
    </row>
    <row r="3391" spans="1:3" x14ac:dyDescent="0.35">
      <c r="A3391">
        <v>47075</v>
      </c>
      <c r="B3391" t="s">
        <v>17489</v>
      </c>
      <c r="C3391" t="s">
        <v>17194</v>
      </c>
    </row>
    <row r="3392" spans="1:3" x14ac:dyDescent="0.35">
      <c r="A3392">
        <v>47077</v>
      </c>
      <c r="B3392" t="s">
        <v>17489</v>
      </c>
      <c r="C3392" t="s">
        <v>17194</v>
      </c>
    </row>
    <row r="3393" spans="1:3" x14ac:dyDescent="0.35">
      <c r="A3393">
        <v>47079</v>
      </c>
      <c r="B3393" t="s">
        <v>17489</v>
      </c>
      <c r="C3393" t="s">
        <v>17194</v>
      </c>
    </row>
    <row r="3394" spans="1:3" x14ac:dyDescent="0.35">
      <c r="A3394">
        <v>47083</v>
      </c>
      <c r="B3394" t="s">
        <v>17489</v>
      </c>
      <c r="C3394" t="s">
        <v>17194</v>
      </c>
    </row>
    <row r="3395" spans="1:3" x14ac:dyDescent="0.35">
      <c r="A3395">
        <v>47085</v>
      </c>
      <c r="B3395" t="s">
        <v>17489</v>
      </c>
      <c r="C3395" t="s">
        <v>17194</v>
      </c>
    </row>
    <row r="3396" spans="1:3" x14ac:dyDescent="0.35">
      <c r="A3396">
        <v>47095</v>
      </c>
      <c r="B3396" t="s">
        <v>17489</v>
      </c>
      <c r="C3396" t="s">
        <v>17194</v>
      </c>
    </row>
    <row r="3397" spans="1:3" x14ac:dyDescent="0.35">
      <c r="A3397">
        <v>47097</v>
      </c>
      <c r="B3397" t="s">
        <v>17489</v>
      </c>
      <c r="C3397" t="s">
        <v>17194</v>
      </c>
    </row>
    <row r="3398" spans="1:3" x14ac:dyDescent="0.35">
      <c r="A3398">
        <v>47109</v>
      </c>
      <c r="B3398" t="s">
        <v>17489</v>
      </c>
      <c r="C3398" t="s">
        <v>17194</v>
      </c>
    </row>
    <row r="3399" spans="1:3" x14ac:dyDescent="0.35">
      <c r="A3399">
        <v>47113</v>
      </c>
      <c r="B3399" t="s">
        <v>17489</v>
      </c>
      <c r="C3399" t="s">
        <v>17194</v>
      </c>
    </row>
    <row r="3400" spans="1:3" x14ac:dyDescent="0.35">
      <c r="A3400">
        <v>47131</v>
      </c>
      <c r="B3400" t="s">
        <v>17489</v>
      </c>
      <c r="C3400" t="s">
        <v>17194</v>
      </c>
    </row>
    <row r="3401" spans="1:3" x14ac:dyDescent="0.35">
      <c r="A3401">
        <v>47161</v>
      </c>
      <c r="B3401" t="s">
        <v>17489</v>
      </c>
      <c r="C3401" t="s">
        <v>17194</v>
      </c>
    </row>
    <row r="3402" spans="1:3" x14ac:dyDescent="0.35">
      <c r="A3402">
        <v>47167</v>
      </c>
      <c r="B3402" t="s">
        <v>17489</v>
      </c>
      <c r="C3402" t="s">
        <v>17194</v>
      </c>
    </row>
    <row r="3403" spans="1:3" x14ac:dyDescent="0.35">
      <c r="A3403">
        <v>47183</v>
      </c>
      <c r="B3403" t="s">
        <v>17489</v>
      </c>
      <c r="C3403" t="s">
        <v>17194</v>
      </c>
    </row>
    <row r="3404" spans="1:3" x14ac:dyDescent="0.35">
      <c r="A3404">
        <v>47228</v>
      </c>
      <c r="B3404" t="s">
        <v>17490</v>
      </c>
    </row>
    <row r="3405" spans="1:3" x14ac:dyDescent="0.35">
      <c r="A3405">
        <v>47954</v>
      </c>
      <c r="B3405" t="s">
        <v>17490</v>
      </c>
    </row>
    <row r="3406" spans="1:3" x14ac:dyDescent="0.35">
      <c r="A3406">
        <v>47990</v>
      </c>
      <c r="B3406" t="s">
        <v>17490</v>
      </c>
    </row>
    <row r="3407" spans="1:3" x14ac:dyDescent="0.35">
      <c r="A3407">
        <v>47019</v>
      </c>
      <c r="B3407" t="s">
        <v>17490</v>
      </c>
    </row>
    <row r="3408" spans="1:3" x14ac:dyDescent="0.35">
      <c r="A3408">
        <v>47059</v>
      </c>
      <c r="B3408" t="s">
        <v>17490</v>
      </c>
    </row>
    <row r="3409" spans="1:2" x14ac:dyDescent="0.35">
      <c r="A3409">
        <v>47067</v>
      </c>
      <c r="B3409" t="s">
        <v>17490</v>
      </c>
    </row>
    <row r="3410" spans="1:2" x14ac:dyDescent="0.35">
      <c r="A3410">
        <v>47073</v>
      </c>
      <c r="B3410" t="s">
        <v>17490</v>
      </c>
    </row>
    <row r="3411" spans="1:2" x14ac:dyDescent="0.35">
      <c r="A3411">
        <v>47091</v>
      </c>
      <c r="B3411" t="s">
        <v>17490</v>
      </c>
    </row>
    <row r="3412" spans="1:2" x14ac:dyDescent="0.35">
      <c r="A3412">
        <v>47163</v>
      </c>
      <c r="B3412" t="s">
        <v>17490</v>
      </c>
    </row>
    <row r="3413" spans="1:2" x14ac:dyDescent="0.35">
      <c r="A3413">
        <v>47171</v>
      </c>
      <c r="B3413" t="s">
        <v>17490</v>
      </c>
    </row>
    <row r="3414" spans="1:2" x14ac:dyDescent="0.35">
      <c r="A3414">
        <v>47179</v>
      </c>
      <c r="B3414" t="s">
        <v>17490</v>
      </c>
    </row>
    <row r="3415" spans="1:2" x14ac:dyDescent="0.35">
      <c r="A3415">
        <v>47362</v>
      </c>
      <c r="B3415" t="s">
        <v>17491</v>
      </c>
    </row>
    <row r="3416" spans="1:2" x14ac:dyDescent="0.35">
      <c r="A3416">
        <v>47149</v>
      </c>
      <c r="B3416" t="s">
        <v>17491</v>
      </c>
    </row>
    <row r="3417" spans="1:2" x14ac:dyDescent="0.35">
      <c r="A3417">
        <v>47326</v>
      </c>
      <c r="B3417" t="s">
        <v>17492</v>
      </c>
    </row>
    <row r="3418" spans="1:2" x14ac:dyDescent="0.35">
      <c r="A3418">
        <v>47422</v>
      </c>
      <c r="B3418" t="s">
        <v>17492</v>
      </c>
    </row>
    <row r="3419" spans="1:2" x14ac:dyDescent="0.35">
      <c r="A3419">
        <v>47001</v>
      </c>
      <c r="B3419" t="s">
        <v>17492</v>
      </c>
    </row>
    <row r="3420" spans="1:2" x14ac:dyDescent="0.35">
      <c r="A3420">
        <v>47009</v>
      </c>
      <c r="B3420" t="s">
        <v>17492</v>
      </c>
    </row>
    <row r="3421" spans="1:2" x14ac:dyDescent="0.35">
      <c r="A3421">
        <v>47013</v>
      </c>
      <c r="B3421" t="s">
        <v>17492</v>
      </c>
    </row>
    <row r="3422" spans="1:2" x14ac:dyDescent="0.35">
      <c r="A3422">
        <v>47025</v>
      </c>
      <c r="B3422" t="s">
        <v>17492</v>
      </c>
    </row>
    <row r="3423" spans="1:2" x14ac:dyDescent="0.35">
      <c r="A3423">
        <v>47029</v>
      </c>
      <c r="B3423" t="s">
        <v>17492</v>
      </c>
    </row>
    <row r="3424" spans="1:2" x14ac:dyDescent="0.35">
      <c r="A3424">
        <v>47057</v>
      </c>
      <c r="B3424" t="s">
        <v>17492</v>
      </c>
    </row>
    <row r="3425" spans="1:3" x14ac:dyDescent="0.35">
      <c r="A3425">
        <v>47063</v>
      </c>
      <c r="B3425" t="s">
        <v>17492</v>
      </c>
    </row>
    <row r="3426" spans="1:3" x14ac:dyDescent="0.35">
      <c r="A3426">
        <v>47089</v>
      </c>
      <c r="B3426" t="s">
        <v>17492</v>
      </c>
    </row>
    <row r="3427" spans="1:3" x14ac:dyDescent="0.35">
      <c r="A3427">
        <v>47105</v>
      </c>
      <c r="B3427" t="s">
        <v>17492</v>
      </c>
    </row>
    <row r="3428" spans="1:3" x14ac:dyDescent="0.35">
      <c r="A3428">
        <v>47123</v>
      </c>
      <c r="B3428" t="s">
        <v>17492</v>
      </c>
    </row>
    <row r="3429" spans="1:3" x14ac:dyDescent="0.35">
      <c r="A3429">
        <v>47155</v>
      </c>
      <c r="B3429" t="s">
        <v>17492</v>
      </c>
    </row>
    <row r="3430" spans="1:3" x14ac:dyDescent="0.35">
      <c r="A3430">
        <v>47173</v>
      </c>
      <c r="B3430" t="s">
        <v>17492</v>
      </c>
    </row>
    <row r="3431" spans="1:3" x14ac:dyDescent="0.35">
      <c r="A3431">
        <v>48758</v>
      </c>
      <c r="B3431" t="s">
        <v>17493</v>
      </c>
      <c r="C3431" t="s">
        <v>17172</v>
      </c>
    </row>
    <row r="3432" spans="1:3" x14ac:dyDescent="0.35">
      <c r="A3432">
        <v>48029</v>
      </c>
      <c r="B3432" t="s">
        <v>17493</v>
      </c>
      <c r="C3432" t="s">
        <v>17172</v>
      </c>
    </row>
    <row r="3433" spans="1:3" x14ac:dyDescent="0.35">
      <c r="A3433">
        <v>48264</v>
      </c>
      <c r="B3433" t="s">
        <v>17494</v>
      </c>
      <c r="C3433" t="s">
        <v>17170</v>
      </c>
    </row>
    <row r="3434" spans="1:3" x14ac:dyDescent="0.35">
      <c r="A3434">
        <v>48140</v>
      </c>
      <c r="B3434" t="s">
        <v>17494</v>
      </c>
      <c r="C3434" t="s">
        <v>17170</v>
      </c>
    </row>
    <row r="3435" spans="1:3" x14ac:dyDescent="0.35">
      <c r="A3435">
        <v>48453</v>
      </c>
      <c r="B3435" t="s">
        <v>17494</v>
      </c>
      <c r="C3435" t="s">
        <v>17170</v>
      </c>
    </row>
    <row r="3436" spans="1:3" x14ac:dyDescent="0.35">
      <c r="A3436">
        <v>48090</v>
      </c>
      <c r="B3436" t="s">
        <v>17495</v>
      </c>
      <c r="C3436" t="s">
        <v>17233</v>
      </c>
    </row>
    <row r="3437" spans="1:3" x14ac:dyDescent="0.35">
      <c r="A3437">
        <v>48900</v>
      </c>
      <c r="B3437" t="s">
        <v>17495</v>
      </c>
      <c r="C3437" t="s">
        <v>17233</v>
      </c>
    </row>
    <row r="3438" spans="1:3" x14ac:dyDescent="0.35">
      <c r="A3438">
        <v>48338</v>
      </c>
      <c r="B3438" t="s">
        <v>17495</v>
      </c>
      <c r="C3438" t="s">
        <v>17233</v>
      </c>
    </row>
    <row r="3439" spans="1:3" x14ac:dyDescent="0.35">
      <c r="A3439">
        <v>48434</v>
      </c>
      <c r="B3439" t="s">
        <v>17495</v>
      </c>
      <c r="C3439" t="s">
        <v>17233</v>
      </c>
    </row>
    <row r="3440" spans="1:3" x14ac:dyDescent="0.35">
      <c r="A3440">
        <v>48944</v>
      </c>
      <c r="B3440" t="s">
        <v>17495</v>
      </c>
      <c r="C3440" t="s">
        <v>17233</v>
      </c>
    </row>
    <row r="3441" spans="1:3" x14ac:dyDescent="0.35">
      <c r="A3441">
        <v>48998</v>
      </c>
      <c r="B3441" t="s">
        <v>17495</v>
      </c>
      <c r="C3441" t="s">
        <v>17233</v>
      </c>
    </row>
    <row r="3442" spans="1:3" x14ac:dyDescent="0.35">
      <c r="A3442">
        <v>48142</v>
      </c>
      <c r="B3442" t="s">
        <v>17495</v>
      </c>
      <c r="C3442" t="s">
        <v>17233</v>
      </c>
    </row>
    <row r="3443" spans="1:3" x14ac:dyDescent="0.35">
      <c r="A3443">
        <v>48628</v>
      </c>
      <c r="B3443" t="s">
        <v>17495</v>
      </c>
      <c r="C3443" t="s">
        <v>17233</v>
      </c>
    </row>
    <row r="3444" spans="1:3" x14ac:dyDescent="0.35">
      <c r="A3444">
        <v>48348</v>
      </c>
      <c r="B3444" t="s">
        <v>17495</v>
      </c>
      <c r="C3444" t="s">
        <v>17233</v>
      </c>
    </row>
    <row r="3445" spans="1:3" x14ac:dyDescent="0.35">
      <c r="A3445">
        <v>48546</v>
      </c>
      <c r="B3445" t="s">
        <v>17495</v>
      </c>
      <c r="C3445" t="s">
        <v>17233</v>
      </c>
    </row>
    <row r="3446" spans="1:3" x14ac:dyDescent="0.35">
      <c r="A3446">
        <v>48206</v>
      </c>
      <c r="B3446" t="s">
        <v>17495</v>
      </c>
      <c r="C3446" t="s">
        <v>17233</v>
      </c>
    </row>
    <row r="3447" spans="1:3" x14ac:dyDescent="0.35">
      <c r="A3447">
        <v>48686</v>
      </c>
      <c r="B3447" t="s">
        <v>17495</v>
      </c>
      <c r="C3447" t="s">
        <v>17233</v>
      </c>
    </row>
    <row r="3448" spans="1:3" x14ac:dyDescent="0.35">
      <c r="A3448">
        <v>48085</v>
      </c>
      <c r="B3448" t="s">
        <v>17495</v>
      </c>
      <c r="C3448" t="s">
        <v>17233</v>
      </c>
    </row>
    <row r="3449" spans="1:3" x14ac:dyDescent="0.35">
      <c r="A3449">
        <v>48113</v>
      </c>
      <c r="B3449" t="s">
        <v>17495</v>
      </c>
      <c r="C3449" t="s">
        <v>17233</v>
      </c>
    </row>
    <row r="3450" spans="1:3" x14ac:dyDescent="0.35">
      <c r="A3450">
        <v>48222</v>
      </c>
      <c r="B3450" t="s">
        <v>17496</v>
      </c>
      <c r="C3450" t="s">
        <v>17191</v>
      </c>
    </row>
    <row r="3451" spans="1:3" x14ac:dyDescent="0.35">
      <c r="A3451">
        <v>48722</v>
      </c>
      <c r="B3451" t="s">
        <v>17496</v>
      </c>
      <c r="C3451" t="s">
        <v>17191</v>
      </c>
    </row>
    <row r="3452" spans="1:3" x14ac:dyDescent="0.35">
      <c r="A3452">
        <v>48896</v>
      </c>
      <c r="B3452" t="s">
        <v>17496</v>
      </c>
      <c r="C3452" t="s">
        <v>17191</v>
      </c>
    </row>
    <row r="3453" spans="1:3" x14ac:dyDescent="0.35">
      <c r="A3453">
        <v>48178</v>
      </c>
      <c r="B3453" t="s">
        <v>17496</v>
      </c>
      <c r="C3453" t="s">
        <v>17191</v>
      </c>
    </row>
    <row r="3454" spans="1:3" x14ac:dyDescent="0.35">
      <c r="A3454">
        <v>48396</v>
      </c>
      <c r="B3454" t="s">
        <v>17496</v>
      </c>
      <c r="C3454" t="s">
        <v>17191</v>
      </c>
    </row>
    <row r="3455" spans="1:3" x14ac:dyDescent="0.35">
      <c r="A3455">
        <v>48888</v>
      </c>
      <c r="B3455" t="s">
        <v>17496</v>
      </c>
      <c r="C3455" t="s">
        <v>17191</v>
      </c>
    </row>
    <row r="3456" spans="1:3" x14ac:dyDescent="0.35">
      <c r="A3456">
        <v>48367</v>
      </c>
      <c r="B3456" t="s">
        <v>17496</v>
      </c>
      <c r="C3456" t="s">
        <v>17191</v>
      </c>
    </row>
    <row r="3457" spans="1:3" x14ac:dyDescent="0.35">
      <c r="A3457">
        <v>48439</v>
      </c>
      <c r="B3457" t="s">
        <v>17496</v>
      </c>
      <c r="C3457" t="s">
        <v>17191</v>
      </c>
    </row>
    <row r="3458" spans="1:3" x14ac:dyDescent="0.35">
      <c r="A3458">
        <v>48680</v>
      </c>
      <c r="B3458" t="s">
        <v>17497</v>
      </c>
    </row>
    <row r="3459" spans="1:3" x14ac:dyDescent="0.35">
      <c r="A3459">
        <v>48141</v>
      </c>
      <c r="B3459" t="s">
        <v>17497</v>
      </c>
    </row>
    <row r="3460" spans="1:3" x14ac:dyDescent="0.35">
      <c r="A3460">
        <v>48592</v>
      </c>
      <c r="B3460" t="s">
        <v>17498</v>
      </c>
      <c r="C3460" t="s">
        <v>17172</v>
      </c>
    </row>
    <row r="3461" spans="1:3" x14ac:dyDescent="0.35">
      <c r="A3461">
        <v>48035</v>
      </c>
      <c r="B3461" t="s">
        <v>17498</v>
      </c>
      <c r="C3461" t="s">
        <v>17172</v>
      </c>
    </row>
    <row r="3462" spans="1:3" x14ac:dyDescent="0.35">
      <c r="A3462">
        <v>48145</v>
      </c>
      <c r="B3462" t="s">
        <v>17498</v>
      </c>
      <c r="C3462" t="s">
        <v>17172</v>
      </c>
    </row>
    <row r="3463" spans="1:3" x14ac:dyDescent="0.35">
      <c r="A3463">
        <v>48161</v>
      </c>
      <c r="B3463" t="s">
        <v>17498</v>
      </c>
      <c r="C3463" t="s">
        <v>17172</v>
      </c>
    </row>
    <row r="3464" spans="1:3" x14ac:dyDescent="0.35">
      <c r="A3464">
        <v>48217</v>
      </c>
      <c r="B3464" t="s">
        <v>17498</v>
      </c>
      <c r="C3464" t="s">
        <v>17172</v>
      </c>
    </row>
    <row r="3465" spans="1:3" x14ac:dyDescent="0.35">
      <c r="A3465">
        <v>48293</v>
      </c>
      <c r="B3465" t="s">
        <v>17498</v>
      </c>
      <c r="C3465" t="s">
        <v>17172</v>
      </c>
    </row>
    <row r="3466" spans="1:3" x14ac:dyDescent="0.35">
      <c r="A3466">
        <v>48309</v>
      </c>
      <c r="B3466" t="s">
        <v>17498</v>
      </c>
      <c r="C3466" t="s">
        <v>17172</v>
      </c>
    </row>
    <row r="3467" spans="1:3" x14ac:dyDescent="0.35">
      <c r="A3467">
        <v>48018</v>
      </c>
      <c r="B3467" t="s">
        <v>17499</v>
      </c>
    </row>
    <row r="3468" spans="1:3" x14ac:dyDescent="0.35">
      <c r="A3468">
        <v>48402</v>
      </c>
      <c r="B3468" t="s">
        <v>17499</v>
      </c>
    </row>
    <row r="3469" spans="1:3" x14ac:dyDescent="0.35">
      <c r="A3469">
        <v>48726</v>
      </c>
      <c r="B3469" t="s">
        <v>17499</v>
      </c>
    </row>
    <row r="3470" spans="1:3" x14ac:dyDescent="0.35">
      <c r="A3470">
        <v>48206</v>
      </c>
      <c r="B3470" t="s">
        <v>17499</v>
      </c>
    </row>
    <row r="3471" spans="1:3" x14ac:dyDescent="0.35">
      <c r="A3471">
        <v>48410</v>
      </c>
      <c r="B3471" t="s">
        <v>17499</v>
      </c>
    </row>
    <row r="3472" spans="1:3" x14ac:dyDescent="0.35">
      <c r="A3472">
        <v>48416</v>
      </c>
      <c r="B3472" t="s">
        <v>17499</v>
      </c>
    </row>
    <row r="3473" spans="1:2" x14ac:dyDescent="0.35">
      <c r="A3473">
        <v>48608</v>
      </c>
      <c r="B3473" t="s">
        <v>17499</v>
      </c>
    </row>
    <row r="3474" spans="1:2" x14ac:dyDescent="0.35">
      <c r="A3474">
        <v>48824</v>
      </c>
      <c r="B3474" t="s">
        <v>17499</v>
      </c>
    </row>
    <row r="3475" spans="1:2" x14ac:dyDescent="0.35">
      <c r="A3475">
        <v>48986</v>
      </c>
      <c r="B3475" t="s">
        <v>17499</v>
      </c>
    </row>
    <row r="3476" spans="1:2" x14ac:dyDescent="0.35">
      <c r="A3476">
        <v>48304</v>
      </c>
      <c r="B3476" t="s">
        <v>17499</v>
      </c>
    </row>
    <row r="3477" spans="1:2" x14ac:dyDescent="0.35">
      <c r="A3477">
        <v>48820</v>
      </c>
      <c r="B3477" t="s">
        <v>17499</v>
      </c>
    </row>
    <row r="3478" spans="1:2" x14ac:dyDescent="0.35">
      <c r="A3478">
        <v>48892</v>
      </c>
      <c r="B3478" t="s">
        <v>17499</v>
      </c>
    </row>
    <row r="3479" spans="1:2" x14ac:dyDescent="0.35">
      <c r="A3479">
        <v>48042</v>
      </c>
      <c r="B3479" t="s">
        <v>17499</v>
      </c>
    </row>
    <row r="3480" spans="1:2" x14ac:dyDescent="0.35">
      <c r="A3480">
        <v>48084</v>
      </c>
      <c r="B3480" t="s">
        <v>17499</v>
      </c>
    </row>
    <row r="3481" spans="1:2" x14ac:dyDescent="0.35">
      <c r="A3481">
        <v>48132</v>
      </c>
      <c r="B3481" t="s">
        <v>17499</v>
      </c>
    </row>
    <row r="3482" spans="1:2" x14ac:dyDescent="0.35">
      <c r="A3482">
        <v>48246</v>
      </c>
      <c r="B3482" t="s">
        <v>17499</v>
      </c>
    </row>
    <row r="3483" spans="1:2" x14ac:dyDescent="0.35">
      <c r="A3483">
        <v>48288</v>
      </c>
      <c r="B3483" t="s">
        <v>17499</v>
      </c>
    </row>
    <row r="3484" spans="1:2" x14ac:dyDescent="0.35">
      <c r="A3484">
        <v>48330</v>
      </c>
      <c r="B3484" t="s">
        <v>17499</v>
      </c>
    </row>
    <row r="3485" spans="1:2" x14ac:dyDescent="0.35">
      <c r="A3485">
        <v>48438</v>
      </c>
      <c r="B3485" t="s">
        <v>17499</v>
      </c>
    </row>
    <row r="3486" spans="1:2" x14ac:dyDescent="0.35">
      <c r="A3486">
        <v>48564</v>
      </c>
      <c r="B3486" t="s">
        <v>17499</v>
      </c>
    </row>
    <row r="3487" spans="1:2" x14ac:dyDescent="0.35">
      <c r="A3487">
        <v>48606</v>
      </c>
      <c r="B3487" t="s">
        <v>17499</v>
      </c>
    </row>
    <row r="3488" spans="1:2" x14ac:dyDescent="0.35">
      <c r="A3488">
        <v>48798</v>
      </c>
      <c r="B3488" t="s">
        <v>17499</v>
      </c>
    </row>
    <row r="3489" spans="1:2" x14ac:dyDescent="0.35">
      <c r="A3489">
        <v>48924</v>
      </c>
      <c r="B3489" t="s">
        <v>17499</v>
      </c>
    </row>
    <row r="3490" spans="1:2" x14ac:dyDescent="0.35">
      <c r="A3490">
        <v>48966</v>
      </c>
      <c r="B3490" t="s">
        <v>17499</v>
      </c>
    </row>
    <row r="3491" spans="1:2" x14ac:dyDescent="0.35">
      <c r="A3491">
        <v>48080</v>
      </c>
      <c r="B3491" t="s">
        <v>17499</v>
      </c>
    </row>
    <row r="3492" spans="1:2" x14ac:dyDescent="0.35">
      <c r="A3492">
        <v>48146</v>
      </c>
      <c r="B3492" t="s">
        <v>17499</v>
      </c>
    </row>
    <row r="3493" spans="1:2" x14ac:dyDescent="0.35">
      <c r="A3493">
        <v>48248</v>
      </c>
      <c r="B3493" t="s">
        <v>17499</v>
      </c>
    </row>
    <row r="3494" spans="1:2" x14ac:dyDescent="0.35">
      <c r="A3494">
        <v>48674</v>
      </c>
      <c r="B3494" t="s">
        <v>17499</v>
      </c>
    </row>
    <row r="3495" spans="1:2" x14ac:dyDescent="0.35">
      <c r="A3495">
        <v>48752</v>
      </c>
      <c r="B3495" t="s">
        <v>17499</v>
      </c>
    </row>
    <row r="3496" spans="1:2" x14ac:dyDescent="0.35">
      <c r="A3496">
        <v>48770</v>
      </c>
      <c r="B3496" t="s">
        <v>17499</v>
      </c>
    </row>
    <row r="3497" spans="1:2" x14ac:dyDescent="0.35">
      <c r="A3497">
        <v>48812</v>
      </c>
      <c r="B3497" t="s">
        <v>17499</v>
      </c>
    </row>
    <row r="3498" spans="1:2" x14ac:dyDescent="0.35">
      <c r="A3498">
        <v>48962</v>
      </c>
      <c r="B3498" t="s">
        <v>17499</v>
      </c>
    </row>
    <row r="3499" spans="1:2" x14ac:dyDescent="0.35">
      <c r="A3499">
        <v>48316</v>
      </c>
      <c r="B3499" t="s">
        <v>17499</v>
      </c>
    </row>
    <row r="3500" spans="1:2" x14ac:dyDescent="0.35">
      <c r="A3500">
        <v>48340</v>
      </c>
      <c r="B3500" t="s">
        <v>17499</v>
      </c>
    </row>
    <row r="3501" spans="1:2" x14ac:dyDescent="0.35">
      <c r="A3501">
        <v>48346</v>
      </c>
      <c r="B3501" t="s">
        <v>17499</v>
      </c>
    </row>
    <row r="3502" spans="1:2" x14ac:dyDescent="0.35">
      <c r="A3502">
        <v>48496</v>
      </c>
      <c r="B3502" t="s">
        <v>17499</v>
      </c>
    </row>
    <row r="3503" spans="1:2" x14ac:dyDescent="0.35">
      <c r="A3503">
        <v>48580</v>
      </c>
      <c r="B3503" t="s">
        <v>17499</v>
      </c>
    </row>
    <row r="3504" spans="1:2" x14ac:dyDescent="0.35">
      <c r="A3504">
        <v>48001</v>
      </c>
      <c r="B3504" t="s">
        <v>17499</v>
      </c>
    </row>
    <row r="3505" spans="1:2" x14ac:dyDescent="0.35">
      <c r="A3505">
        <v>48003</v>
      </c>
      <c r="B3505" t="s">
        <v>17499</v>
      </c>
    </row>
    <row r="3506" spans="1:2" x14ac:dyDescent="0.35">
      <c r="A3506">
        <v>48005</v>
      </c>
      <c r="B3506" t="s">
        <v>17499</v>
      </c>
    </row>
    <row r="3507" spans="1:2" x14ac:dyDescent="0.35">
      <c r="A3507">
        <v>48007</v>
      </c>
      <c r="B3507" t="s">
        <v>17499</v>
      </c>
    </row>
    <row r="3508" spans="1:2" x14ac:dyDescent="0.35">
      <c r="A3508">
        <v>48011</v>
      </c>
      <c r="B3508" t="s">
        <v>17499</v>
      </c>
    </row>
    <row r="3509" spans="1:2" x14ac:dyDescent="0.35">
      <c r="A3509">
        <v>48013</v>
      </c>
      <c r="B3509" t="s">
        <v>17499</v>
      </c>
    </row>
    <row r="3510" spans="1:2" x14ac:dyDescent="0.35">
      <c r="A3510">
        <v>48015</v>
      </c>
      <c r="B3510" t="s">
        <v>17499</v>
      </c>
    </row>
    <row r="3511" spans="1:2" x14ac:dyDescent="0.35">
      <c r="A3511">
        <v>48017</v>
      </c>
      <c r="B3511" t="s">
        <v>17499</v>
      </c>
    </row>
    <row r="3512" spans="1:2" x14ac:dyDescent="0.35">
      <c r="A3512">
        <v>48019</v>
      </c>
      <c r="B3512" t="s">
        <v>17499</v>
      </c>
    </row>
    <row r="3513" spans="1:2" x14ac:dyDescent="0.35">
      <c r="A3513">
        <v>48021</v>
      </c>
      <c r="B3513" t="s">
        <v>17499</v>
      </c>
    </row>
    <row r="3514" spans="1:2" x14ac:dyDescent="0.35">
      <c r="A3514">
        <v>48025</v>
      </c>
      <c r="B3514" t="s">
        <v>17499</v>
      </c>
    </row>
    <row r="3515" spans="1:2" x14ac:dyDescent="0.35">
      <c r="A3515">
        <v>48027</v>
      </c>
      <c r="B3515" t="s">
        <v>17499</v>
      </c>
    </row>
    <row r="3516" spans="1:2" x14ac:dyDescent="0.35">
      <c r="A3516">
        <v>48031</v>
      </c>
      <c r="B3516" t="s">
        <v>17499</v>
      </c>
    </row>
    <row r="3517" spans="1:2" x14ac:dyDescent="0.35">
      <c r="A3517">
        <v>48033</v>
      </c>
      <c r="B3517" t="s">
        <v>17499</v>
      </c>
    </row>
    <row r="3518" spans="1:2" x14ac:dyDescent="0.35">
      <c r="A3518">
        <v>48037</v>
      </c>
      <c r="B3518" t="s">
        <v>17499</v>
      </c>
    </row>
    <row r="3519" spans="1:2" x14ac:dyDescent="0.35">
      <c r="A3519">
        <v>48039</v>
      </c>
      <c r="B3519" t="s">
        <v>17499</v>
      </c>
    </row>
    <row r="3520" spans="1:2" x14ac:dyDescent="0.35">
      <c r="A3520">
        <v>48043</v>
      </c>
      <c r="B3520" t="s">
        <v>17499</v>
      </c>
    </row>
    <row r="3521" spans="1:2" x14ac:dyDescent="0.35">
      <c r="A3521">
        <v>48045</v>
      </c>
      <c r="B3521" t="s">
        <v>17499</v>
      </c>
    </row>
    <row r="3522" spans="1:2" x14ac:dyDescent="0.35">
      <c r="A3522">
        <v>48047</v>
      </c>
      <c r="B3522" t="s">
        <v>17499</v>
      </c>
    </row>
    <row r="3523" spans="1:2" x14ac:dyDescent="0.35">
      <c r="A3523">
        <v>48049</v>
      </c>
      <c r="B3523" t="s">
        <v>17499</v>
      </c>
    </row>
    <row r="3524" spans="1:2" x14ac:dyDescent="0.35">
      <c r="A3524">
        <v>48053</v>
      </c>
      <c r="B3524" t="s">
        <v>17499</v>
      </c>
    </row>
    <row r="3525" spans="1:2" x14ac:dyDescent="0.35">
      <c r="A3525">
        <v>48055</v>
      </c>
      <c r="B3525" t="s">
        <v>17499</v>
      </c>
    </row>
    <row r="3526" spans="1:2" x14ac:dyDescent="0.35">
      <c r="A3526">
        <v>48057</v>
      </c>
      <c r="B3526" t="s">
        <v>17499</v>
      </c>
    </row>
    <row r="3527" spans="1:2" x14ac:dyDescent="0.35">
      <c r="A3527">
        <v>48059</v>
      </c>
      <c r="B3527" t="s">
        <v>17499</v>
      </c>
    </row>
    <row r="3528" spans="1:2" x14ac:dyDescent="0.35">
      <c r="A3528">
        <v>48061</v>
      </c>
      <c r="B3528" t="s">
        <v>17499</v>
      </c>
    </row>
    <row r="3529" spans="1:2" x14ac:dyDescent="0.35">
      <c r="A3529">
        <v>48063</v>
      </c>
      <c r="B3529" t="s">
        <v>17499</v>
      </c>
    </row>
    <row r="3530" spans="1:2" x14ac:dyDescent="0.35">
      <c r="A3530">
        <v>48065</v>
      </c>
      <c r="B3530" t="s">
        <v>17499</v>
      </c>
    </row>
    <row r="3531" spans="1:2" x14ac:dyDescent="0.35">
      <c r="A3531">
        <v>48067</v>
      </c>
      <c r="B3531" t="s">
        <v>17499</v>
      </c>
    </row>
    <row r="3532" spans="1:2" x14ac:dyDescent="0.35">
      <c r="A3532">
        <v>48069</v>
      </c>
      <c r="B3532" t="s">
        <v>17499</v>
      </c>
    </row>
    <row r="3533" spans="1:2" x14ac:dyDescent="0.35">
      <c r="A3533">
        <v>48071</v>
      </c>
      <c r="B3533" t="s">
        <v>17499</v>
      </c>
    </row>
    <row r="3534" spans="1:2" x14ac:dyDescent="0.35">
      <c r="A3534">
        <v>48073</v>
      </c>
      <c r="B3534" t="s">
        <v>17499</v>
      </c>
    </row>
    <row r="3535" spans="1:2" x14ac:dyDescent="0.35">
      <c r="A3535">
        <v>48079</v>
      </c>
      <c r="B3535" t="s">
        <v>17499</v>
      </c>
    </row>
    <row r="3536" spans="1:2" x14ac:dyDescent="0.35">
      <c r="A3536">
        <v>48081</v>
      </c>
      <c r="B3536" t="s">
        <v>17499</v>
      </c>
    </row>
    <row r="3537" spans="1:2" x14ac:dyDescent="0.35">
      <c r="A3537">
        <v>48083</v>
      </c>
      <c r="B3537" t="s">
        <v>17499</v>
      </c>
    </row>
    <row r="3538" spans="1:2" x14ac:dyDescent="0.35">
      <c r="A3538">
        <v>48087</v>
      </c>
      <c r="B3538" t="s">
        <v>17499</v>
      </c>
    </row>
    <row r="3539" spans="1:2" x14ac:dyDescent="0.35">
      <c r="A3539">
        <v>48089</v>
      </c>
      <c r="B3539" t="s">
        <v>17499</v>
      </c>
    </row>
    <row r="3540" spans="1:2" x14ac:dyDescent="0.35">
      <c r="A3540">
        <v>48091</v>
      </c>
      <c r="B3540" t="s">
        <v>17499</v>
      </c>
    </row>
    <row r="3541" spans="1:2" x14ac:dyDescent="0.35">
      <c r="A3541">
        <v>48093</v>
      </c>
      <c r="B3541" t="s">
        <v>17499</v>
      </c>
    </row>
    <row r="3542" spans="1:2" x14ac:dyDescent="0.35">
      <c r="A3542">
        <v>48095</v>
      </c>
      <c r="B3542" t="s">
        <v>17499</v>
      </c>
    </row>
    <row r="3543" spans="1:2" x14ac:dyDescent="0.35">
      <c r="A3543">
        <v>48097</v>
      </c>
      <c r="B3543" t="s">
        <v>17499</v>
      </c>
    </row>
    <row r="3544" spans="1:2" x14ac:dyDescent="0.35">
      <c r="A3544">
        <v>48099</v>
      </c>
      <c r="B3544" t="s">
        <v>17499</v>
      </c>
    </row>
    <row r="3545" spans="1:2" x14ac:dyDescent="0.35">
      <c r="A3545">
        <v>48103</v>
      </c>
      <c r="B3545" t="s">
        <v>17499</v>
      </c>
    </row>
    <row r="3546" spans="1:2" x14ac:dyDescent="0.35">
      <c r="A3546">
        <v>48105</v>
      </c>
      <c r="B3546" t="s">
        <v>17499</v>
      </c>
    </row>
    <row r="3547" spans="1:2" x14ac:dyDescent="0.35">
      <c r="A3547">
        <v>48107</v>
      </c>
      <c r="B3547" t="s">
        <v>17499</v>
      </c>
    </row>
    <row r="3548" spans="1:2" x14ac:dyDescent="0.35">
      <c r="A3548">
        <v>48109</v>
      </c>
      <c r="B3548" t="s">
        <v>17499</v>
      </c>
    </row>
    <row r="3549" spans="1:2" x14ac:dyDescent="0.35">
      <c r="A3549">
        <v>48111</v>
      </c>
      <c r="B3549" t="s">
        <v>17499</v>
      </c>
    </row>
    <row r="3550" spans="1:2" x14ac:dyDescent="0.35">
      <c r="A3550">
        <v>48115</v>
      </c>
      <c r="B3550" t="s">
        <v>17499</v>
      </c>
    </row>
    <row r="3551" spans="1:2" x14ac:dyDescent="0.35">
      <c r="A3551">
        <v>48117</v>
      </c>
      <c r="B3551" t="s">
        <v>17499</v>
      </c>
    </row>
    <row r="3552" spans="1:2" x14ac:dyDescent="0.35">
      <c r="A3552">
        <v>48119</v>
      </c>
      <c r="B3552" t="s">
        <v>17499</v>
      </c>
    </row>
    <row r="3553" spans="1:2" x14ac:dyDescent="0.35">
      <c r="A3553">
        <v>48121</v>
      </c>
      <c r="B3553" t="s">
        <v>17499</v>
      </c>
    </row>
    <row r="3554" spans="1:2" x14ac:dyDescent="0.35">
      <c r="A3554">
        <v>48123</v>
      </c>
      <c r="B3554" t="s">
        <v>17499</v>
      </c>
    </row>
    <row r="3555" spans="1:2" x14ac:dyDescent="0.35">
      <c r="A3555">
        <v>48125</v>
      </c>
      <c r="B3555" t="s">
        <v>17499</v>
      </c>
    </row>
    <row r="3556" spans="1:2" x14ac:dyDescent="0.35">
      <c r="A3556">
        <v>48127</v>
      </c>
      <c r="B3556" t="s">
        <v>17499</v>
      </c>
    </row>
    <row r="3557" spans="1:2" x14ac:dyDescent="0.35">
      <c r="A3557">
        <v>48129</v>
      </c>
      <c r="B3557" t="s">
        <v>17499</v>
      </c>
    </row>
    <row r="3558" spans="1:2" x14ac:dyDescent="0.35">
      <c r="A3558">
        <v>48131</v>
      </c>
      <c r="B3558" t="s">
        <v>17499</v>
      </c>
    </row>
    <row r="3559" spans="1:2" x14ac:dyDescent="0.35">
      <c r="A3559">
        <v>48133</v>
      </c>
      <c r="B3559" t="s">
        <v>17499</v>
      </c>
    </row>
    <row r="3560" spans="1:2" x14ac:dyDescent="0.35">
      <c r="A3560">
        <v>48135</v>
      </c>
      <c r="B3560" t="s">
        <v>17499</v>
      </c>
    </row>
    <row r="3561" spans="1:2" x14ac:dyDescent="0.35">
      <c r="A3561">
        <v>48137</v>
      </c>
      <c r="B3561" t="s">
        <v>17499</v>
      </c>
    </row>
    <row r="3562" spans="1:2" x14ac:dyDescent="0.35">
      <c r="A3562">
        <v>48139</v>
      </c>
      <c r="B3562" t="s">
        <v>17499</v>
      </c>
    </row>
    <row r="3563" spans="1:2" x14ac:dyDescent="0.35">
      <c r="A3563">
        <v>48143</v>
      </c>
      <c r="B3563" t="s">
        <v>17499</v>
      </c>
    </row>
    <row r="3564" spans="1:2" x14ac:dyDescent="0.35">
      <c r="A3564">
        <v>48147</v>
      </c>
      <c r="B3564" t="s">
        <v>17499</v>
      </c>
    </row>
    <row r="3565" spans="1:2" x14ac:dyDescent="0.35">
      <c r="A3565">
        <v>48149</v>
      </c>
      <c r="B3565" t="s">
        <v>17499</v>
      </c>
    </row>
    <row r="3566" spans="1:2" x14ac:dyDescent="0.35">
      <c r="A3566">
        <v>48151</v>
      </c>
      <c r="B3566" t="s">
        <v>17499</v>
      </c>
    </row>
    <row r="3567" spans="1:2" x14ac:dyDescent="0.35">
      <c r="A3567">
        <v>48153</v>
      </c>
      <c r="B3567" t="s">
        <v>17499</v>
      </c>
    </row>
    <row r="3568" spans="1:2" x14ac:dyDescent="0.35">
      <c r="A3568">
        <v>48159</v>
      </c>
      <c r="B3568" t="s">
        <v>17499</v>
      </c>
    </row>
    <row r="3569" spans="1:2" x14ac:dyDescent="0.35">
      <c r="A3569">
        <v>48163</v>
      </c>
      <c r="B3569" t="s">
        <v>17499</v>
      </c>
    </row>
    <row r="3570" spans="1:2" x14ac:dyDescent="0.35">
      <c r="A3570">
        <v>48165</v>
      </c>
      <c r="B3570" t="s">
        <v>17499</v>
      </c>
    </row>
    <row r="3571" spans="1:2" x14ac:dyDescent="0.35">
      <c r="A3571">
        <v>48167</v>
      </c>
      <c r="B3571" t="s">
        <v>17499</v>
      </c>
    </row>
    <row r="3572" spans="1:2" x14ac:dyDescent="0.35">
      <c r="A3572">
        <v>48169</v>
      </c>
      <c r="B3572" t="s">
        <v>17499</v>
      </c>
    </row>
    <row r="3573" spans="1:2" x14ac:dyDescent="0.35">
      <c r="A3573">
        <v>48171</v>
      </c>
      <c r="B3573" t="s">
        <v>17499</v>
      </c>
    </row>
    <row r="3574" spans="1:2" x14ac:dyDescent="0.35">
      <c r="A3574">
        <v>48173</v>
      </c>
      <c r="B3574" t="s">
        <v>17499</v>
      </c>
    </row>
    <row r="3575" spans="1:2" x14ac:dyDescent="0.35">
      <c r="A3575">
        <v>48175</v>
      </c>
      <c r="B3575" t="s">
        <v>17499</v>
      </c>
    </row>
    <row r="3576" spans="1:2" x14ac:dyDescent="0.35">
      <c r="A3576">
        <v>48177</v>
      </c>
      <c r="B3576" t="s">
        <v>17499</v>
      </c>
    </row>
    <row r="3577" spans="1:2" x14ac:dyDescent="0.35">
      <c r="A3577">
        <v>48179</v>
      </c>
      <c r="B3577" t="s">
        <v>17499</v>
      </c>
    </row>
    <row r="3578" spans="1:2" x14ac:dyDescent="0.35">
      <c r="A3578">
        <v>48181</v>
      </c>
      <c r="B3578" t="s">
        <v>17499</v>
      </c>
    </row>
    <row r="3579" spans="1:2" x14ac:dyDescent="0.35">
      <c r="A3579">
        <v>48183</v>
      </c>
      <c r="B3579" t="s">
        <v>17499</v>
      </c>
    </row>
    <row r="3580" spans="1:2" x14ac:dyDescent="0.35">
      <c r="A3580">
        <v>48187</v>
      </c>
      <c r="B3580" t="s">
        <v>17499</v>
      </c>
    </row>
    <row r="3581" spans="1:2" x14ac:dyDescent="0.35">
      <c r="A3581">
        <v>48189</v>
      </c>
      <c r="B3581" t="s">
        <v>17499</v>
      </c>
    </row>
    <row r="3582" spans="1:2" x14ac:dyDescent="0.35">
      <c r="A3582">
        <v>48191</v>
      </c>
      <c r="B3582" t="s">
        <v>17499</v>
      </c>
    </row>
    <row r="3583" spans="1:2" x14ac:dyDescent="0.35">
      <c r="A3583">
        <v>48193</v>
      </c>
      <c r="B3583" t="s">
        <v>17499</v>
      </c>
    </row>
    <row r="3584" spans="1:2" x14ac:dyDescent="0.35">
      <c r="A3584">
        <v>48195</v>
      </c>
      <c r="B3584" t="s">
        <v>17499</v>
      </c>
    </row>
    <row r="3585" spans="1:2" x14ac:dyDescent="0.35">
      <c r="A3585">
        <v>48199</v>
      </c>
      <c r="B3585" t="s">
        <v>17499</v>
      </c>
    </row>
    <row r="3586" spans="1:2" x14ac:dyDescent="0.35">
      <c r="A3586">
        <v>48203</v>
      </c>
      <c r="B3586" t="s">
        <v>17499</v>
      </c>
    </row>
    <row r="3587" spans="1:2" x14ac:dyDescent="0.35">
      <c r="A3587">
        <v>48205</v>
      </c>
      <c r="B3587" t="s">
        <v>17499</v>
      </c>
    </row>
    <row r="3588" spans="1:2" x14ac:dyDescent="0.35">
      <c r="A3588">
        <v>48207</v>
      </c>
      <c r="B3588" t="s">
        <v>17499</v>
      </c>
    </row>
    <row r="3589" spans="1:2" x14ac:dyDescent="0.35">
      <c r="A3589">
        <v>48209</v>
      </c>
      <c r="B3589" t="s">
        <v>17499</v>
      </c>
    </row>
    <row r="3590" spans="1:2" x14ac:dyDescent="0.35">
      <c r="A3590">
        <v>48211</v>
      </c>
      <c r="B3590" t="s">
        <v>17499</v>
      </c>
    </row>
    <row r="3591" spans="1:2" x14ac:dyDescent="0.35">
      <c r="A3591">
        <v>48213</v>
      </c>
      <c r="B3591" t="s">
        <v>17499</v>
      </c>
    </row>
    <row r="3592" spans="1:2" x14ac:dyDescent="0.35">
      <c r="A3592">
        <v>48215</v>
      </c>
      <c r="B3592" t="s">
        <v>17499</v>
      </c>
    </row>
    <row r="3593" spans="1:2" x14ac:dyDescent="0.35">
      <c r="A3593">
        <v>48219</v>
      </c>
      <c r="B3593" t="s">
        <v>17499</v>
      </c>
    </row>
    <row r="3594" spans="1:2" x14ac:dyDescent="0.35">
      <c r="A3594">
        <v>48221</v>
      </c>
      <c r="B3594" t="s">
        <v>17499</v>
      </c>
    </row>
    <row r="3595" spans="1:2" x14ac:dyDescent="0.35">
      <c r="A3595">
        <v>48223</v>
      </c>
      <c r="B3595" t="s">
        <v>17499</v>
      </c>
    </row>
    <row r="3596" spans="1:2" x14ac:dyDescent="0.35">
      <c r="A3596">
        <v>48225</v>
      </c>
      <c r="B3596" t="s">
        <v>17499</v>
      </c>
    </row>
    <row r="3597" spans="1:2" x14ac:dyDescent="0.35">
      <c r="A3597">
        <v>48227</v>
      </c>
      <c r="B3597" t="s">
        <v>17499</v>
      </c>
    </row>
    <row r="3598" spans="1:2" x14ac:dyDescent="0.35">
      <c r="A3598">
        <v>48229</v>
      </c>
      <c r="B3598" t="s">
        <v>17499</v>
      </c>
    </row>
    <row r="3599" spans="1:2" x14ac:dyDescent="0.35">
      <c r="A3599">
        <v>48231</v>
      </c>
      <c r="B3599" t="s">
        <v>17499</v>
      </c>
    </row>
    <row r="3600" spans="1:2" x14ac:dyDescent="0.35">
      <c r="A3600">
        <v>48233</v>
      </c>
      <c r="B3600" t="s">
        <v>17499</v>
      </c>
    </row>
    <row r="3601" spans="1:2" x14ac:dyDescent="0.35">
      <c r="A3601">
        <v>48235</v>
      </c>
      <c r="B3601" t="s">
        <v>17499</v>
      </c>
    </row>
    <row r="3602" spans="1:2" x14ac:dyDescent="0.35">
      <c r="A3602">
        <v>48239</v>
      </c>
      <c r="B3602" t="s">
        <v>17499</v>
      </c>
    </row>
    <row r="3603" spans="1:2" x14ac:dyDescent="0.35">
      <c r="A3603">
        <v>48241</v>
      </c>
      <c r="B3603" t="s">
        <v>17499</v>
      </c>
    </row>
    <row r="3604" spans="1:2" x14ac:dyDescent="0.35">
      <c r="A3604">
        <v>48243</v>
      </c>
      <c r="B3604" t="s">
        <v>17499</v>
      </c>
    </row>
    <row r="3605" spans="1:2" x14ac:dyDescent="0.35">
      <c r="A3605">
        <v>48245</v>
      </c>
      <c r="B3605" t="s">
        <v>17499</v>
      </c>
    </row>
    <row r="3606" spans="1:2" x14ac:dyDescent="0.35">
      <c r="A3606">
        <v>48247</v>
      </c>
      <c r="B3606" t="s">
        <v>17499</v>
      </c>
    </row>
    <row r="3607" spans="1:2" x14ac:dyDescent="0.35">
      <c r="A3607">
        <v>48249</v>
      </c>
      <c r="B3607" t="s">
        <v>17499</v>
      </c>
    </row>
    <row r="3608" spans="1:2" x14ac:dyDescent="0.35">
      <c r="A3608">
        <v>48251</v>
      </c>
      <c r="B3608" t="s">
        <v>17499</v>
      </c>
    </row>
    <row r="3609" spans="1:2" x14ac:dyDescent="0.35">
      <c r="A3609">
        <v>48253</v>
      </c>
      <c r="B3609" t="s">
        <v>17499</v>
      </c>
    </row>
    <row r="3610" spans="1:2" x14ac:dyDescent="0.35">
      <c r="A3610">
        <v>48255</v>
      </c>
      <c r="B3610" t="s">
        <v>17499</v>
      </c>
    </row>
    <row r="3611" spans="1:2" x14ac:dyDescent="0.35">
      <c r="A3611">
        <v>48257</v>
      </c>
      <c r="B3611" t="s">
        <v>17499</v>
      </c>
    </row>
    <row r="3612" spans="1:2" x14ac:dyDescent="0.35">
      <c r="A3612">
        <v>48259</v>
      </c>
      <c r="B3612" t="s">
        <v>17499</v>
      </c>
    </row>
    <row r="3613" spans="1:2" x14ac:dyDescent="0.35">
      <c r="A3613">
        <v>48261</v>
      </c>
      <c r="B3613" t="s">
        <v>17499</v>
      </c>
    </row>
    <row r="3614" spans="1:2" x14ac:dyDescent="0.35">
      <c r="A3614">
        <v>48263</v>
      </c>
      <c r="B3614" t="s">
        <v>17499</v>
      </c>
    </row>
    <row r="3615" spans="1:2" x14ac:dyDescent="0.35">
      <c r="A3615">
        <v>48265</v>
      </c>
      <c r="B3615" t="s">
        <v>17499</v>
      </c>
    </row>
    <row r="3616" spans="1:2" x14ac:dyDescent="0.35">
      <c r="A3616">
        <v>48267</v>
      </c>
      <c r="B3616" t="s">
        <v>17499</v>
      </c>
    </row>
    <row r="3617" spans="1:2" x14ac:dyDescent="0.35">
      <c r="A3617">
        <v>48269</v>
      </c>
      <c r="B3617" t="s">
        <v>17499</v>
      </c>
    </row>
    <row r="3618" spans="1:2" x14ac:dyDescent="0.35">
      <c r="A3618">
        <v>48271</v>
      </c>
      <c r="B3618" t="s">
        <v>17499</v>
      </c>
    </row>
    <row r="3619" spans="1:2" x14ac:dyDescent="0.35">
      <c r="A3619">
        <v>48273</v>
      </c>
      <c r="B3619" t="s">
        <v>17499</v>
      </c>
    </row>
    <row r="3620" spans="1:2" x14ac:dyDescent="0.35">
      <c r="A3620">
        <v>48275</v>
      </c>
      <c r="B3620" t="s">
        <v>17499</v>
      </c>
    </row>
    <row r="3621" spans="1:2" x14ac:dyDescent="0.35">
      <c r="A3621">
        <v>48277</v>
      </c>
      <c r="B3621" t="s">
        <v>17499</v>
      </c>
    </row>
    <row r="3622" spans="1:2" x14ac:dyDescent="0.35">
      <c r="A3622">
        <v>48279</v>
      </c>
      <c r="B3622" t="s">
        <v>17499</v>
      </c>
    </row>
    <row r="3623" spans="1:2" x14ac:dyDescent="0.35">
      <c r="A3623">
        <v>48281</v>
      </c>
      <c r="B3623" t="s">
        <v>17499</v>
      </c>
    </row>
    <row r="3624" spans="1:2" x14ac:dyDescent="0.35">
      <c r="A3624">
        <v>48283</v>
      </c>
      <c r="B3624" t="s">
        <v>17499</v>
      </c>
    </row>
    <row r="3625" spans="1:2" x14ac:dyDescent="0.35">
      <c r="A3625">
        <v>48285</v>
      </c>
      <c r="B3625" t="s">
        <v>17499</v>
      </c>
    </row>
    <row r="3626" spans="1:2" x14ac:dyDescent="0.35">
      <c r="A3626">
        <v>48287</v>
      </c>
      <c r="B3626" t="s">
        <v>17499</v>
      </c>
    </row>
    <row r="3627" spans="1:2" x14ac:dyDescent="0.35">
      <c r="A3627">
        <v>48291</v>
      </c>
      <c r="B3627" t="s">
        <v>17499</v>
      </c>
    </row>
    <row r="3628" spans="1:2" x14ac:dyDescent="0.35">
      <c r="A3628">
        <v>48295</v>
      </c>
      <c r="B3628" t="s">
        <v>17499</v>
      </c>
    </row>
    <row r="3629" spans="1:2" x14ac:dyDescent="0.35">
      <c r="A3629">
        <v>48297</v>
      </c>
      <c r="B3629" t="s">
        <v>17499</v>
      </c>
    </row>
    <row r="3630" spans="1:2" x14ac:dyDescent="0.35">
      <c r="A3630">
        <v>48299</v>
      </c>
      <c r="B3630" t="s">
        <v>17499</v>
      </c>
    </row>
    <row r="3631" spans="1:2" x14ac:dyDescent="0.35">
      <c r="A3631">
        <v>48301</v>
      </c>
      <c r="B3631" t="s">
        <v>17499</v>
      </c>
    </row>
    <row r="3632" spans="1:2" x14ac:dyDescent="0.35">
      <c r="A3632">
        <v>48303</v>
      </c>
      <c r="B3632" t="s">
        <v>17499</v>
      </c>
    </row>
    <row r="3633" spans="1:2" x14ac:dyDescent="0.35">
      <c r="A3633">
        <v>48305</v>
      </c>
      <c r="B3633" t="s">
        <v>17499</v>
      </c>
    </row>
    <row r="3634" spans="1:2" x14ac:dyDescent="0.35">
      <c r="A3634">
        <v>48307</v>
      </c>
      <c r="B3634" t="s">
        <v>17499</v>
      </c>
    </row>
    <row r="3635" spans="1:2" x14ac:dyDescent="0.35">
      <c r="A3635">
        <v>48311</v>
      </c>
      <c r="B3635" t="s">
        <v>17499</v>
      </c>
    </row>
    <row r="3636" spans="1:2" x14ac:dyDescent="0.35">
      <c r="A3636">
        <v>48315</v>
      </c>
      <c r="B3636" t="s">
        <v>17499</v>
      </c>
    </row>
    <row r="3637" spans="1:2" x14ac:dyDescent="0.35">
      <c r="A3637">
        <v>48317</v>
      </c>
      <c r="B3637" t="s">
        <v>17499</v>
      </c>
    </row>
    <row r="3638" spans="1:2" x14ac:dyDescent="0.35">
      <c r="A3638">
        <v>48319</v>
      </c>
      <c r="B3638" t="s">
        <v>17499</v>
      </c>
    </row>
    <row r="3639" spans="1:2" x14ac:dyDescent="0.35">
      <c r="A3639">
        <v>48321</v>
      </c>
      <c r="B3639" t="s">
        <v>17499</v>
      </c>
    </row>
    <row r="3640" spans="1:2" x14ac:dyDescent="0.35">
      <c r="A3640">
        <v>48323</v>
      </c>
      <c r="B3640" t="s">
        <v>17499</v>
      </c>
    </row>
    <row r="3641" spans="1:2" x14ac:dyDescent="0.35">
      <c r="A3641">
        <v>48325</v>
      </c>
      <c r="B3641" t="s">
        <v>17499</v>
      </c>
    </row>
    <row r="3642" spans="1:2" x14ac:dyDescent="0.35">
      <c r="A3642">
        <v>48327</v>
      </c>
      <c r="B3642" t="s">
        <v>17499</v>
      </c>
    </row>
    <row r="3643" spans="1:2" x14ac:dyDescent="0.35">
      <c r="A3643">
        <v>48329</v>
      </c>
      <c r="B3643" t="s">
        <v>17499</v>
      </c>
    </row>
    <row r="3644" spans="1:2" x14ac:dyDescent="0.35">
      <c r="A3644">
        <v>48333</v>
      </c>
      <c r="B3644" t="s">
        <v>17499</v>
      </c>
    </row>
    <row r="3645" spans="1:2" x14ac:dyDescent="0.35">
      <c r="A3645">
        <v>48335</v>
      </c>
      <c r="B3645" t="s">
        <v>17499</v>
      </c>
    </row>
    <row r="3646" spans="1:2" x14ac:dyDescent="0.35">
      <c r="A3646">
        <v>48341</v>
      </c>
      <c r="B3646" t="s">
        <v>17499</v>
      </c>
    </row>
    <row r="3647" spans="1:2" x14ac:dyDescent="0.35">
      <c r="A3647">
        <v>48343</v>
      </c>
      <c r="B3647" t="s">
        <v>17499</v>
      </c>
    </row>
    <row r="3648" spans="1:2" x14ac:dyDescent="0.35">
      <c r="A3648">
        <v>48345</v>
      </c>
      <c r="B3648" t="s">
        <v>17499</v>
      </c>
    </row>
    <row r="3649" spans="1:2" x14ac:dyDescent="0.35">
      <c r="A3649">
        <v>48347</v>
      </c>
      <c r="B3649" t="s">
        <v>17499</v>
      </c>
    </row>
    <row r="3650" spans="1:2" x14ac:dyDescent="0.35">
      <c r="A3650">
        <v>48349</v>
      </c>
      <c r="B3650" t="s">
        <v>17499</v>
      </c>
    </row>
    <row r="3651" spans="1:2" x14ac:dyDescent="0.35">
      <c r="A3651">
        <v>48351</v>
      </c>
      <c r="B3651" t="s">
        <v>17499</v>
      </c>
    </row>
    <row r="3652" spans="1:2" x14ac:dyDescent="0.35">
      <c r="A3652">
        <v>48353</v>
      </c>
      <c r="B3652" t="s">
        <v>17499</v>
      </c>
    </row>
    <row r="3653" spans="1:2" x14ac:dyDescent="0.35">
      <c r="A3653">
        <v>48355</v>
      </c>
      <c r="B3653" t="s">
        <v>17499</v>
      </c>
    </row>
    <row r="3654" spans="1:2" x14ac:dyDescent="0.35">
      <c r="A3654">
        <v>48357</v>
      </c>
      <c r="B3654" t="s">
        <v>17499</v>
      </c>
    </row>
    <row r="3655" spans="1:2" x14ac:dyDescent="0.35">
      <c r="A3655">
        <v>48359</v>
      </c>
      <c r="B3655" t="s">
        <v>17499</v>
      </c>
    </row>
    <row r="3656" spans="1:2" x14ac:dyDescent="0.35">
      <c r="A3656">
        <v>48361</v>
      </c>
      <c r="B3656" t="s">
        <v>17499</v>
      </c>
    </row>
    <row r="3657" spans="1:2" x14ac:dyDescent="0.35">
      <c r="A3657">
        <v>48365</v>
      </c>
      <c r="B3657" t="s">
        <v>17499</v>
      </c>
    </row>
    <row r="3658" spans="1:2" x14ac:dyDescent="0.35">
      <c r="A3658">
        <v>48369</v>
      </c>
      <c r="B3658" t="s">
        <v>17499</v>
      </c>
    </row>
    <row r="3659" spans="1:2" x14ac:dyDescent="0.35">
      <c r="A3659">
        <v>48371</v>
      </c>
      <c r="B3659" t="s">
        <v>17499</v>
      </c>
    </row>
    <row r="3660" spans="1:2" x14ac:dyDescent="0.35">
      <c r="A3660">
        <v>48373</v>
      </c>
      <c r="B3660" t="s">
        <v>17499</v>
      </c>
    </row>
    <row r="3661" spans="1:2" x14ac:dyDescent="0.35">
      <c r="A3661">
        <v>48375</v>
      </c>
      <c r="B3661" t="s">
        <v>17499</v>
      </c>
    </row>
    <row r="3662" spans="1:2" x14ac:dyDescent="0.35">
      <c r="A3662">
        <v>48377</v>
      </c>
      <c r="B3662" t="s">
        <v>17499</v>
      </c>
    </row>
    <row r="3663" spans="1:2" x14ac:dyDescent="0.35">
      <c r="A3663">
        <v>48379</v>
      </c>
      <c r="B3663" t="s">
        <v>17499</v>
      </c>
    </row>
    <row r="3664" spans="1:2" x14ac:dyDescent="0.35">
      <c r="A3664">
        <v>48381</v>
      </c>
      <c r="B3664" t="s">
        <v>17499</v>
      </c>
    </row>
    <row r="3665" spans="1:2" x14ac:dyDescent="0.35">
      <c r="A3665">
        <v>48383</v>
      </c>
      <c r="B3665" t="s">
        <v>17499</v>
      </c>
    </row>
    <row r="3666" spans="1:2" x14ac:dyDescent="0.35">
      <c r="A3666">
        <v>48385</v>
      </c>
      <c r="B3666" t="s">
        <v>17499</v>
      </c>
    </row>
    <row r="3667" spans="1:2" x14ac:dyDescent="0.35">
      <c r="A3667">
        <v>48387</v>
      </c>
      <c r="B3667" t="s">
        <v>17499</v>
      </c>
    </row>
    <row r="3668" spans="1:2" x14ac:dyDescent="0.35">
      <c r="A3668">
        <v>48389</v>
      </c>
      <c r="B3668" t="s">
        <v>17499</v>
      </c>
    </row>
    <row r="3669" spans="1:2" x14ac:dyDescent="0.35">
      <c r="A3669">
        <v>48391</v>
      </c>
      <c r="B3669" t="s">
        <v>17499</v>
      </c>
    </row>
    <row r="3670" spans="1:2" x14ac:dyDescent="0.35">
      <c r="A3670">
        <v>48393</v>
      </c>
      <c r="B3670" t="s">
        <v>17499</v>
      </c>
    </row>
    <row r="3671" spans="1:2" x14ac:dyDescent="0.35">
      <c r="A3671">
        <v>48397</v>
      </c>
      <c r="B3671" t="s">
        <v>17499</v>
      </c>
    </row>
    <row r="3672" spans="1:2" x14ac:dyDescent="0.35">
      <c r="A3672">
        <v>48399</v>
      </c>
      <c r="B3672" t="s">
        <v>17499</v>
      </c>
    </row>
    <row r="3673" spans="1:2" x14ac:dyDescent="0.35">
      <c r="A3673">
        <v>48401</v>
      </c>
      <c r="B3673" t="s">
        <v>17499</v>
      </c>
    </row>
    <row r="3674" spans="1:2" x14ac:dyDescent="0.35">
      <c r="A3674">
        <v>48403</v>
      </c>
      <c r="B3674" t="s">
        <v>17499</v>
      </c>
    </row>
    <row r="3675" spans="1:2" x14ac:dyDescent="0.35">
      <c r="A3675">
        <v>48405</v>
      </c>
      <c r="B3675" t="s">
        <v>17499</v>
      </c>
    </row>
    <row r="3676" spans="1:2" x14ac:dyDescent="0.35">
      <c r="A3676">
        <v>48407</v>
      </c>
      <c r="B3676" t="s">
        <v>17499</v>
      </c>
    </row>
    <row r="3677" spans="1:2" x14ac:dyDescent="0.35">
      <c r="A3677">
        <v>48409</v>
      </c>
      <c r="B3677" t="s">
        <v>17499</v>
      </c>
    </row>
    <row r="3678" spans="1:2" x14ac:dyDescent="0.35">
      <c r="A3678">
        <v>48411</v>
      </c>
      <c r="B3678" t="s">
        <v>17499</v>
      </c>
    </row>
    <row r="3679" spans="1:2" x14ac:dyDescent="0.35">
      <c r="A3679">
        <v>48413</v>
      </c>
      <c r="B3679" t="s">
        <v>17499</v>
      </c>
    </row>
    <row r="3680" spans="1:2" x14ac:dyDescent="0.35">
      <c r="A3680">
        <v>48415</v>
      </c>
      <c r="B3680" t="s">
        <v>17499</v>
      </c>
    </row>
    <row r="3681" spans="1:2" x14ac:dyDescent="0.35">
      <c r="A3681">
        <v>48417</v>
      </c>
      <c r="B3681" t="s">
        <v>17499</v>
      </c>
    </row>
    <row r="3682" spans="1:2" x14ac:dyDescent="0.35">
      <c r="A3682">
        <v>48419</v>
      </c>
      <c r="B3682" t="s">
        <v>17499</v>
      </c>
    </row>
    <row r="3683" spans="1:2" x14ac:dyDescent="0.35">
      <c r="A3683">
        <v>48421</v>
      </c>
      <c r="B3683" t="s">
        <v>17499</v>
      </c>
    </row>
    <row r="3684" spans="1:2" x14ac:dyDescent="0.35">
      <c r="A3684">
        <v>48423</v>
      </c>
      <c r="B3684" t="s">
        <v>17499</v>
      </c>
    </row>
    <row r="3685" spans="1:2" x14ac:dyDescent="0.35">
      <c r="A3685">
        <v>48425</v>
      </c>
      <c r="B3685" t="s">
        <v>17499</v>
      </c>
    </row>
    <row r="3686" spans="1:2" x14ac:dyDescent="0.35">
      <c r="A3686">
        <v>48427</v>
      </c>
      <c r="B3686" t="s">
        <v>17499</v>
      </c>
    </row>
    <row r="3687" spans="1:2" x14ac:dyDescent="0.35">
      <c r="A3687">
        <v>48431</v>
      </c>
      <c r="B3687" t="s">
        <v>17499</v>
      </c>
    </row>
    <row r="3688" spans="1:2" x14ac:dyDescent="0.35">
      <c r="A3688">
        <v>48433</v>
      </c>
      <c r="B3688" t="s">
        <v>17499</v>
      </c>
    </row>
    <row r="3689" spans="1:2" x14ac:dyDescent="0.35">
      <c r="A3689">
        <v>48435</v>
      </c>
      <c r="B3689" t="s">
        <v>17499</v>
      </c>
    </row>
    <row r="3690" spans="1:2" x14ac:dyDescent="0.35">
      <c r="A3690">
        <v>48437</v>
      </c>
      <c r="B3690" t="s">
        <v>17499</v>
      </c>
    </row>
    <row r="3691" spans="1:2" x14ac:dyDescent="0.35">
      <c r="A3691">
        <v>48441</v>
      </c>
      <c r="B3691" t="s">
        <v>17499</v>
      </c>
    </row>
    <row r="3692" spans="1:2" x14ac:dyDescent="0.35">
      <c r="A3692">
        <v>48443</v>
      </c>
      <c r="B3692" t="s">
        <v>17499</v>
      </c>
    </row>
    <row r="3693" spans="1:2" x14ac:dyDescent="0.35">
      <c r="A3693">
        <v>48445</v>
      </c>
      <c r="B3693" t="s">
        <v>17499</v>
      </c>
    </row>
    <row r="3694" spans="1:2" x14ac:dyDescent="0.35">
      <c r="A3694">
        <v>48449</v>
      </c>
      <c r="B3694" t="s">
        <v>17499</v>
      </c>
    </row>
    <row r="3695" spans="1:2" x14ac:dyDescent="0.35">
      <c r="A3695">
        <v>48451</v>
      </c>
      <c r="B3695" t="s">
        <v>17499</v>
      </c>
    </row>
    <row r="3696" spans="1:2" x14ac:dyDescent="0.35">
      <c r="A3696">
        <v>48455</v>
      </c>
      <c r="B3696" t="s">
        <v>17499</v>
      </c>
    </row>
    <row r="3697" spans="1:2" x14ac:dyDescent="0.35">
      <c r="A3697">
        <v>48457</v>
      </c>
      <c r="B3697" t="s">
        <v>17499</v>
      </c>
    </row>
    <row r="3698" spans="1:2" x14ac:dyDescent="0.35">
      <c r="A3698">
        <v>48459</v>
      </c>
      <c r="B3698" t="s">
        <v>17499</v>
      </c>
    </row>
    <row r="3699" spans="1:2" x14ac:dyDescent="0.35">
      <c r="A3699">
        <v>48461</v>
      </c>
      <c r="B3699" t="s">
        <v>17499</v>
      </c>
    </row>
    <row r="3700" spans="1:2" x14ac:dyDescent="0.35">
      <c r="A3700">
        <v>48463</v>
      </c>
      <c r="B3700" t="s">
        <v>17499</v>
      </c>
    </row>
    <row r="3701" spans="1:2" x14ac:dyDescent="0.35">
      <c r="A3701">
        <v>48465</v>
      </c>
      <c r="B3701" t="s">
        <v>17499</v>
      </c>
    </row>
    <row r="3702" spans="1:2" x14ac:dyDescent="0.35">
      <c r="A3702">
        <v>48467</v>
      </c>
      <c r="B3702" t="s">
        <v>17499</v>
      </c>
    </row>
    <row r="3703" spans="1:2" x14ac:dyDescent="0.35">
      <c r="A3703">
        <v>48469</v>
      </c>
      <c r="B3703" t="s">
        <v>17499</v>
      </c>
    </row>
    <row r="3704" spans="1:2" x14ac:dyDescent="0.35">
      <c r="A3704">
        <v>48471</v>
      </c>
      <c r="B3704" t="s">
        <v>17499</v>
      </c>
    </row>
    <row r="3705" spans="1:2" x14ac:dyDescent="0.35">
      <c r="A3705">
        <v>48473</v>
      </c>
      <c r="B3705" t="s">
        <v>17499</v>
      </c>
    </row>
    <row r="3706" spans="1:2" x14ac:dyDescent="0.35">
      <c r="A3706">
        <v>48475</v>
      </c>
      <c r="B3706" t="s">
        <v>17499</v>
      </c>
    </row>
    <row r="3707" spans="1:2" x14ac:dyDescent="0.35">
      <c r="A3707">
        <v>48477</v>
      </c>
      <c r="B3707" t="s">
        <v>17499</v>
      </c>
    </row>
    <row r="3708" spans="1:2" x14ac:dyDescent="0.35">
      <c r="A3708">
        <v>48479</v>
      </c>
      <c r="B3708" t="s">
        <v>17499</v>
      </c>
    </row>
    <row r="3709" spans="1:2" x14ac:dyDescent="0.35">
      <c r="A3709">
        <v>48481</v>
      </c>
      <c r="B3709" t="s">
        <v>17499</v>
      </c>
    </row>
    <row r="3710" spans="1:2" x14ac:dyDescent="0.35">
      <c r="A3710">
        <v>48483</v>
      </c>
      <c r="B3710" t="s">
        <v>17499</v>
      </c>
    </row>
    <row r="3711" spans="1:2" x14ac:dyDescent="0.35">
      <c r="A3711">
        <v>48489</v>
      </c>
      <c r="B3711" t="s">
        <v>17499</v>
      </c>
    </row>
    <row r="3712" spans="1:2" x14ac:dyDescent="0.35">
      <c r="A3712">
        <v>48491</v>
      </c>
      <c r="B3712" t="s">
        <v>17499</v>
      </c>
    </row>
    <row r="3713" spans="1:2" x14ac:dyDescent="0.35">
      <c r="A3713">
        <v>48493</v>
      </c>
      <c r="B3713" t="s">
        <v>17499</v>
      </c>
    </row>
    <row r="3714" spans="1:2" x14ac:dyDescent="0.35">
      <c r="A3714">
        <v>48495</v>
      </c>
      <c r="B3714" t="s">
        <v>17499</v>
      </c>
    </row>
    <row r="3715" spans="1:2" x14ac:dyDescent="0.35">
      <c r="A3715">
        <v>48499</v>
      </c>
      <c r="B3715" t="s">
        <v>17499</v>
      </c>
    </row>
    <row r="3716" spans="1:2" x14ac:dyDescent="0.35">
      <c r="A3716">
        <v>48501</v>
      </c>
      <c r="B3716" t="s">
        <v>17499</v>
      </c>
    </row>
    <row r="3717" spans="1:2" x14ac:dyDescent="0.35">
      <c r="A3717">
        <v>48505</v>
      </c>
      <c r="B3717" t="s">
        <v>17499</v>
      </c>
    </row>
    <row r="3718" spans="1:2" x14ac:dyDescent="0.35">
      <c r="A3718">
        <v>48507</v>
      </c>
      <c r="B3718" t="s">
        <v>17499</v>
      </c>
    </row>
    <row r="3719" spans="1:2" x14ac:dyDescent="0.35">
      <c r="A3719">
        <v>48132</v>
      </c>
      <c r="B3719" t="s">
        <v>17500</v>
      </c>
    </row>
    <row r="3720" spans="1:2" x14ac:dyDescent="0.35">
      <c r="A3720">
        <v>48826</v>
      </c>
      <c r="B3720" t="s">
        <v>17501</v>
      </c>
    </row>
    <row r="3721" spans="1:2" x14ac:dyDescent="0.35">
      <c r="A3721">
        <v>48009</v>
      </c>
      <c r="B3721" t="s">
        <v>17501</v>
      </c>
    </row>
    <row r="3722" spans="1:2" x14ac:dyDescent="0.35">
      <c r="A3722">
        <v>48023</v>
      </c>
      <c r="B3722" t="s">
        <v>17501</v>
      </c>
    </row>
    <row r="3723" spans="1:2" x14ac:dyDescent="0.35">
      <c r="A3723">
        <v>48075</v>
      </c>
      <c r="B3723" t="s">
        <v>17501</v>
      </c>
    </row>
    <row r="3724" spans="1:2" x14ac:dyDescent="0.35">
      <c r="A3724">
        <v>48077</v>
      </c>
      <c r="B3724" t="s">
        <v>17501</v>
      </c>
    </row>
    <row r="3725" spans="1:2" x14ac:dyDescent="0.35">
      <c r="A3725">
        <v>48101</v>
      </c>
      <c r="B3725" t="s">
        <v>17501</v>
      </c>
    </row>
    <row r="3726" spans="1:2" x14ac:dyDescent="0.35">
      <c r="A3726">
        <v>48155</v>
      </c>
      <c r="B3726" t="s">
        <v>17501</v>
      </c>
    </row>
    <row r="3727" spans="1:2" x14ac:dyDescent="0.35">
      <c r="A3727">
        <v>48197</v>
      </c>
      <c r="B3727" t="s">
        <v>17501</v>
      </c>
    </row>
    <row r="3728" spans="1:2" x14ac:dyDescent="0.35">
      <c r="A3728">
        <v>48237</v>
      </c>
      <c r="B3728" t="s">
        <v>17501</v>
      </c>
    </row>
    <row r="3729" spans="1:3" x14ac:dyDescent="0.35">
      <c r="A3729">
        <v>48337</v>
      </c>
      <c r="B3729" t="s">
        <v>17501</v>
      </c>
    </row>
    <row r="3730" spans="1:3" x14ac:dyDescent="0.35">
      <c r="A3730">
        <v>48363</v>
      </c>
      <c r="B3730" t="s">
        <v>17501</v>
      </c>
    </row>
    <row r="3731" spans="1:3" x14ac:dyDescent="0.35">
      <c r="A3731">
        <v>48429</v>
      </c>
      <c r="B3731" t="s">
        <v>17501</v>
      </c>
    </row>
    <row r="3732" spans="1:3" x14ac:dyDescent="0.35">
      <c r="A3732">
        <v>48447</v>
      </c>
      <c r="B3732" t="s">
        <v>17501</v>
      </c>
    </row>
    <row r="3733" spans="1:3" x14ac:dyDescent="0.35">
      <c r="A3733">
        <v>48485</v>
      </c>
      <c r="B3733" t="s">
        <v>17501</v>
      </c>
    </row>
    <row r="3734" spans="1:3" x14ac:dyDescent="0.35">
      <c r="A3734">
        <v>48487</v>
      </c>
      <c r="B3734" t="s">
        <v>17501</v>
      </c>
    </row>
    <row r="3735" spans="1:3" x14ac:dyDescent="0.35">
      <c r="A3735">
        <v>48497</v>
      </c>
      <c r="B3735" t="s">
        <v>17501</v>
      </c>
    </row>
    <row r="3736" spans="1:3" x14ac:dyDescent="0.35">
      <c r="A3736">
        <v>48503</v>
      </c>
      <c r="B3736" t="s">
        <v>17501</v>
      </c>
    </row>
    <row r="3737" spans="1:3" x14ac:dyDescent="0.35">
      <c r="A3737">
        <v>48390</v>
      </c>
      <c r="B3737" t="s">
        <v>17502</v>
      </c>
      <c r="C3737" t="s">
        <v>17191</v>
      </c>
    </row>
    <row r="3738" spans="1:3" x14ac:dyDescent="0.35">
      <c r="A3738">
        <v>48158</v>
      </c>
      <c r="B3738" t="s">
        <v>17502</v>
      </c>
      <c r="C3738" t="s">
        <v>17191</v>
      </c>
    </row>
    <row r="3739" spans="1:3" x14ac:dyDescent="0.35">
      <c r="A3739">
        <v>48514</v>
      </c>
      <c r="B3739" t="s">
        <v>17502</v>
      </c>
      <c r="C3739" t="s">
        <v>17191</v>
      </c>
    </row>
    <row r="3740" spans="1:3" x14ac:dyDescent="0.35">
      <c r="A3740">
        <v>48612</v>
      </c>
      <c r="B3740" t="s">
        <v>17502</v>
      </c>
      <c r="C3740" t="s">
        <v>17191</v>
      </c>
    </row>
    <row r="3741" spans="1:3" x14ac:dyDescent="0.35">
      <c r="A3741">
        <v>48068</v>
      </c>
      <c r="B3741" t="s">
        <v>17502</v>
      </c>
      <c r="C3741" t="s">
        <v>17191</v>
      </c>
    </row>
    <row r="3742" spans="1:3" x14ac:dyDescent="0.35">
      <c r="A3742">
        <v>48157</v>
      </c>
      <c r="B3742" t="s">
        <v>17502</v>
      </c>
      <c r="C3742" t="s">
        <v>17191</v>
      </c>
    </row>
    <row r="3743" spans="1:3" x14ac:dyDescent="0.35">
      <c r="A3743">
        <v>48201</v>
      </c>
      <c r="B3743" t="s">
        <v>17502</v>
      </c>
      <c r="C3743" t="s">
        <v>17191</v>
      </c>
    </row>
    <row r="3744" spans="1:3" x14ac:dyDescent="0.35">
      <c r="A3744">
        <v>48339</v>
      </c>
      <c r="B3744" t="s">
        <v>17502</v>
      </c>
      <c r="C3744" t="s">
        <v>17191</v>
      </c>
    </row>
    <row r="3745" spans="1:3" x14ac:dyDescent="0.35">
      <c r="A3745">
        <v>48738</v>
      </c>
      <c r="B3745" t="s">
        <v>17503</v>
      </c>
    </row>
    <row r="3746" spans="1:3" x14ac:dyDescent="0.35">
      <c r="A3746">
        <v>48104</v>
      </c>
      <c r="B3746" t="s">
        <v>17503</v>
      </c>
    </row>
    <row r="3747" spans="1:3" x14ac:dyDescent="0.35">
      <c r="A3747">
        <v>48041</v>
      </c>
      <c r="B3747" t="s">
        <v>17503</v>
      </c>
    </row>
    <row r="3748" spans="1:3" x14ac:dyDescent="0.35">
      <c r="A3748">
        <v>48051</v>
      </c>
      <c r="B3748" t="s">
        <v>17503</v>
      </c>
    </row>
    <row r="3749" spans="1:3" x14ac:dyDescent="0.35">
      <c r="A3749">
        <v>48185</v>
      </c>
      <c r="B3749" t="s">
        <v>17503</v>
      </c>
    </row>
    <row r="3750" spans="1:3" x14ac:dyDescent="0.35">
      <c r="A3750">
        <v>48289</v>
      </c>
      <c r="B3750" t="s">
        <v>17503</v>
      </c>
    </row>
    <row r="3751" spans="1:3" x14ac:dyDescent="0.35">
      <c r="A3751">
        <v>48313</v>
      </c>
      <c r="B3751" t="s">
        <v>17503</v>
      </c>
    </row>
    <row r="3752" spans="1:3" x14ac:dyDescent="0.35">
      <c r="A3752">
        <v>48331</v>
      </c>
      <c r="B3752" t="s">
        <v>17503</v>
      </c>
    </row>
    <row r="3753" spans="1:3" x14ac:dyDescent="0.35">
      <c r="A3753">
        <v>48395</v>
      </c>
      <c r="B3753" t="s">
        <v>17503</v>
      </c>
    </row>
    <row r="3754" spans="1:3" x14ac:dyDescent="0.35">
      <c r="A3754">
        <v>49092</v>
      </c>
      <c r="B3754" t="s">
        <v>17504</v>
      </c>
      <c r="C3754" t="s">
        <v>17233</v>
      </c>
    </row>
    <row r="3755" spans="1:3" x14ac:dyDescent="0.35">
      <c r="A3755">
        <v>49098</v>
      </c>
      <c r="B3755" t="s">
        <v>17504</v>
      </c>
      <c r="C3755" t="s">
        <v>17233</v>
      </c>
    </row>
    <row r="3756" spans="1:3" x14ac:dyDescent="0.35">
      <c r="A3756">
        <v>49152</v>
      </c>
      <c r="B3756" t="s">
        <v>17504</v>
      </c>
      <c r="C3756" t="s">
        <v>17233</v>
      </c>
    </row>
    <row r="3757" spans="1:3" x14ac:dyDescent="0.35">
      <c r="A3757">
        <v>49239</v>
      </c>
      <c r="B3757" t="s">
        <v>17504</v>
      </c>
      <c r="C3757" t="s">
        <v>17233</v>
      </c>
    </row>
    <row r="3758" spans="1:3" x14ac:dyDescent="0.35">
      <c r="A3758">
        <v>49338</v>
      </c>
      <c r="B3758" t="s">
        <v>17504</v>
      </c>
      <c r="C3758" t="s">
        <v>17233</v>
      </c>
    </row>
    <row r="3759" spans="1:3" x14ac:dyDescent="0.35">
      <c r="A3759">
        <v>49346</v>
      </c>
      <c r="B3759" t="s">
        <v>17504</v>
      </c>
      <c r="C3759" t="s">
        <v>17233</v>
      </c>
    </row>
    <row r="3760" spans="1:3" x14ac:dyDescent="0.35">
      <c r="A3760">
        <v>49035</v>
      </c>
      <c r="B3760" t="s">
        <v>17504</v>
      </c>
      <c r="C3760" t="s">
        <v>17233</v>
      </c>
    </row>
    <row r="3761" spans="1:2" x14ac:dyDescent="0.35">
      <c r="A3761">
        <v>49174</v>
      </c>
      <c r="B3761" t="s">
        <v>17505</v>
      </c>
    </row>
    <row r="3762" spans="1:2" x14ac:dyDescent="0.35">
      <c r="A3762">
        <v>49624</v>
      </c>
      <c r="B3762" t="s">
        <v>17505</v>
      </c>
    </row>
    <row r="3763" spans="1:2" x14ac:dyDescent="0.35">
      <c r="A3763">
        <v>49672</v>
      </c>
      <c r="B3763" t="s">
        <v>17505</v>
      </c>
    </row>
    <row r="3764" spans="1:2" x14ac:dyDescent="0.35">
      <c r="A3764">
        <v>49888</v>
      </c>
      <c r="B3764" t="s">
        <v>17505</v>
      </c>
    </row>
    <row r="3765" spans="1:2" x14ac:dyDescent="0.35">
      <c r="A3765">
        <v>49074</v>
      </c>
      <c r="B3765" t="s">
        <v>17505</v>
      </c>
    </row>
    <row r="3766" spans="1:2" x14ac:dyDescent="0.35">
      <c r="A3766">
        <v>49001</v>
      </c>
      <c r="B3766" t="s">
        <v>17505</v>
      </c>
    </row>
    <row r="3767" spans="1:2" x14ac:dyDescent="0.35">
      <c r="A3767">
        <v>49003</v>
      </c>
      <c r="B3767" t="s">
        <v>17505</v>
      </c>
    </row>
    <row r="3768" spans="1:2" x14ac:dyDescent="0.35">
      <c r="A3768">
        <v>49005</v>
      </c>
      <c r="B3768" t="s">
        <v>17505</v>
      </c>
    </row>
    <row r="3769" spans="1:2" x14ac:dyDescent="0.35">
      <c r="A3769">
        <v>49007</v>
      </c>
      <c r="B3769" t="s">
        <v>17505</v>
      </c>
    </row>
    <row r="3770" spans="1:2" x14ac:dyDescent="0.35">
      <c r="A3770">
        <v>49009</v>
      </c>
      <c r="B3770" t="s">
        <v>17505</v>
      </c>
    </row>
    <row r="3771" spans="1:2" x14ac:dyDescent="0.35">
      <c r="A3771">
        <v>49011</v>
      </c>
      <c r="B3771" t="s">
        <v>17505</v>
      </c>
    </row>
    <row r="3772" spans="1:2" x14ac:dyDescent="0.35">
      <c r="A3772">
        <v>49013</v>
      </c>
      <c r="B3772" t="s">
        <v>17505</v>
      </c>
    </row>
    <row r="3773" spans="1:2" x14ac:dyDescent="0.35">
      <c r="A3773">
        <v>49015</v>
      </c>
      <c r="B3773" t="s">
        <v>17505</v>
      </c>
    </row>
    <row r="3774" spans="1:2" x14ac:dyDescent="0.35">
      <c r="A3774">
        <v>49017</v>
      </c>
      <c r="B3774" t="s">
        <v>17505</v>
      </c>
    </row>
    <row r="3775" spans="1:2" x14ac:dyDescent="0.35">
      <c r="A3775">
        <v>49019</v>
      </c>
      <c r="B3775" t="s">
        <v>17505</v>
      </c>
    </row>
    <row r="3776" spans="1:2" x14ac:dyDescent="0.35">
      <c r="A3776">
        <v>49021</v>
      </c>
      <c r="B3776" t="s">
        <v>17505</v>
      </c>
    </row>
    <row r="3777" spans="1:2" x14ac:dyDescent="0.35">
      <c r="A3777">
        <v>49023</v>
      </c>
      <c r="B3777" t="s">
        <v>17505</v>
      </c>
    </row>
    <row r="3778" spans="1:2" x14ac:dyDescent="0.35">
      <c r="A3778">
        <v>49025</v>
      </c>
      <c r="B3778" t="s">
        <v>17505</v>
      </c>
    </row>
    <row r="3779" spans="1:2" x14ac:dyDescent="0.35">
      <c r="A3779">
        <v>49027</v>
      </c>
      <c r="B3779" t="s">
        <v>17505</v>
      </c>
    </row>
    <row r="3780" spans="1:2" x14ac:dyDescent="0.35">
      <c r="A3780">
        <v>49029</v>
      </c>
      <c r="B3780" t="s">
        <v>17505</v>
      </c>
    </row>
    <row r="3781" spans="1:2" x14ac:dyDescent="0.35">
      <c r="A3781">
        <v>49031</v>
      </c>
      <c r="B3781" t="s">
        <v>17505</v>
      </c>
    </row>
    <row r="3782" spans="1:2" x14ac:dyDescent="0.35">
      <c r="A3782">
        <v>49033</v>
      </c>
      <c r="B3782" t="s">
        <v>17505</v>
      </c>
    </row>
    <row r="3783" spans="1:2" x14ac:dyDescent="0.35">
      <c r="A3783">
        <v>49037</v>
      </c>
      <c r="B3783" t="s">
        <v>17505</v>
      </c>
    </row>
    <row r="3784" spans="1:2" x14ac:dyDescent="0.35">
      <c r="A3784">
        <v>49039</v>
      </c>
      <c r="B3784" t="s">
        <v>17505</v>
      </c>
    </row>
    <row r="3785" spans="1:2" x14ac:dyDescent="0.35">
      <c r="A3785">
        <v>49041</v>
      </c>
      <c r="B3785" t="s">
        <v>17505</v>
      </c>
    </row>
    <row r="3786" spans="1:2" x14ac:dyDescent="0.35">
      <c r="A3786">
        <v>49045</v>
      </c>
      <c r="B3786" t="s">
        <v>17505</v>
      </c>
    </row>
    <row r="3787" spans="1:2" x14ac:dyDescent="0.35">
      <c r="A3787">
        <v>49047</v>
      </c>
      <c r="B3787" t="s">
        <v>17505</v>
      </c>
    </row>
    <row r="3788" spans="1:2" x14ac:dyDescent="0.35">
      <c r="A3788">
        <v>49053</v>
      </c>
      <c r="B3788" t="s">
        <v>17505</v>
      </c>
    </row>
    <row r="3789" spans="1:2" x14ac:dyDescent="0.35">
      <c r="A3789">
        <v>49055</v>
      </c>
      <c r="B3789" t="s">
        <v>17505</v>
      </c>
    </row>
    <row r="3790" spans="1:2" x14ac:dyDescent="0.35">
      <c r="A3790">
        <v>49057</v>
      </c>
      <c r="B3790" t="s">
        <v>17505</v>
      </c>
    </row>
    <row r="3791" spans="1:2" x14ac:dyDescent="0.35">
      <c r="A3791">
        <v>49642</v>
      </c>
      <c r="B3791" t="s">
        <v>17506</v>
      </c>
    </row>
    <row r="3792" spans="1:2" x14ac:dyDescent="0.35">
      <c r="A3792">
        <v>49918</v>
      </c>
      <c r="B3792" t="s">
        <v>17506</v>
      </c>
    </row>
    <row r="3793" spans="1:3" x14ac:dyDescent="0.35">
      <c r="A3793">
        <v>49014</v>
      </c>
      <c r="B3793" t="s">
        <v>17506</v>
      </c>
    </row>
    <row r="3794" spans="1:3" x14ac:dyDescent="0.35">
      <c r="A3794">
        <v>49043</v>
      </c>
      <c r="B3794" t="s">
        <v>17506</v>
      </c>
    </row>
    <row r="3795" spans="1:3" x14ac:dyDescent="0.35">
      <c r="A3795">
        <v>49049</v>
      </c>
      <c r="B3795" t="s">
        <v>17506</v>
      </c>
    </row>
    <row r="3796" spans="1:3" x14ac:dyDescent="0.35">
      <c r="A3796">
        <v>49051</v>
      </c>
      <c r="B3796" t="s">
        <v>17506</v>
      </c>
    </row>
    <row r="3797" spans="1:3" x14ac:dyDescent="0.35">
      <c r="A3797">
        <v>51308</v>
      </c>
      <c r="B3797" t="s">
        <v>16475</v>
      </c>
      <c r="C3797" t="s">
        <v>17194</v>
      </c>
    </row>
    <row r="3798" spans="1:3" x14ac:dyDescent="0.35">
      <c r="A3798">
        <v>51036</v>
      </c>
      <c r="B3798" t="s">
        <v>16475</v>
      </c>
      <c r="C3798" t="s">
        <v>17194</v>
      </c>
    </row>
    <row r="3799" spans="1:3" x14ac:dyDescent="0.35">
      <c r="A3799">
        <v>51041</v>
      </c>
      <c r="B3799" t="s">
        <v>16475</v>
      </c>
      <c r="C3799" t="s">
        <v>17194</v>
      </c>
    </row>
    <row r="3800" spans="1:3" x14ac:dyDescent="0.35">
      <c r="A3800">
        <v>51075</v>
      </c>
      <c r="B3800" t="s">
        <v>16475</v>
      </c>
      <c r="C3800" t="s">
        <v>17194</v>
      </c>
    </row>
    <row r="3801" spans="1:3" x14ac:dyDescent="0.35">
      <c r="A3801">
        <v>51085</v>
      </c>
      <c r="B3801" t="s">
        <v>16475</v>
      </c>
      <c r="C3801" t="s">
        <v>17194</v>
      </c>
    </row>
    <row r="3802" spans="1:3" x14ac:dyDescent="0.35">
      <c r="A3802">
        <v>51087</v>
      </c>
      <c r="B3802" t="s">
        <v>16475</v>
      </c>
      <c r="C3802" t="s">
        <v>17194</v>
      </c>
    </row>
    <row r="3803" spans="1:3" x14ac:dyDescent="0.35">
      <c r="A3803">
        <v>51127</v>
      </c>
      <c r="B3803" t="s">
        <v>16475</v>
      </c>
      <c r="C3803" t="s">
        <v>17194</v>
      </c>
    </row>
    <row r="3804" spans="1:3" x14ac:dyDescent="0.35">
      <c r="A3804">
        <v>51145</v>
      </c>
      <c r="B3804" t="s">
        <v>16475</v>
      </c>
      <c r="C3804" t="s">
        <v>17194</v>
      </c>
    </row>
    <row r="3805" spans="1:3" x14ac:dyDescent="0.35">
      <c r="A3805">
        <v>51288</v>
      </c>
      <c r="B3805" t="s">
        <v>16467</v>
      </c>
    </row>
    <row r="3806" spans="1:3" x14ac:dyDescent="0.35">
      <c r="A3806">
        <v>51116</v>
      </c>
      <c r="B3806" t="s">
        <v>16467</v>
      </c>
    </row>
    <row r="3807" spans="1:3" x14ac:dyDescent="0.35">
      <c r="A3807">
        <v>51488</v>
      </c>
      <c r="B3807" t="s">
        <v>16467</v>
      </c>
    </row>
    <row r="3808" spans="1:3" x14ac:dyDescent="0.35">
      <c r="A3808">
        <v>51093</v>
      </c>
      <c r="B3808" t="s">
        <v>16467</v>
      </c>
    </row>
    <row r="3809" spans="1:2" x14ac:dyDescent="0.35">
      <c r="A3809">
        <v>51175</v>
      </c>
      <c r="B3809" t="s">
        <v>16467</v>
      </c>
    </row>
    <row r="3810" spans="1:2" x14ac:dyDescent="0.35">
      <c r="A3810">
        <v>51620</v>
      </c>
      <c r="B3810" t="s">
        <v>16467</v>
      </c>
    </row>
    <row r="3811" spans="1:2" x14ac:dyDescent="0.35">
      <c r="A3811">
        <v>51320</v>
      </c>
      <c r="B3811" t="s">
        <v>16477</v>
      </c>
    </row>
    <row r="3812" spans="1:2" x14ac:dyDescent="0.35">
      <c r="A3812">
        <v>51005</v>
      </c>
      <c r="B3812" t="s">
        <v>16477</v>
      </c>
    </row>
    <row r="3813" spans="1:2" x14ac:dyDescent="0.35">
      <c r="A3813">
        <v>51023</v>
      </c>
      <c r="B3813" t="s">
        <v>16477</v>
      </c>
    </row>
    <row r="3814" spans="1:2" x14ac:dyDescent="0.35">
      <c r="A3814">
        <v>51045</v>
      </c>
      <c r="B3814" t="s">
        <v>16477</v>
      </c>
    </row>
    <row r="3815" spans="1:2" x14ac:dyDescent="0.35">
      <c r="A3815">
        <v>51161</v>
      </c>
      <c r="B3815" t="s">
        <v>16477</v>
      </c>
    </row>
    <row r="3816" spans="1:2" x14ac:dyDescent="0.35">
      <c r="A3816">
        <v>51580</v>
      </c>
      <c r="B3816" t="s">
        <v>16477</v>
      </c>
    </row>
    <row r="3817" spans="1:2" x14ac:dyDescent="0.35">
      <c r="A3817">
        <v>51775</v>
      </c>
      <c r="B3817" t="s">
        <v>16477</v>
      </c>
    </row>
    <row r="3818" spans="1:2" x14ac:dyDescent="0.35">
      <c r="A3818">
        <v>51590</v>
      </c>
      <c r="B3818" t="s">
        <v>16441</v>
      </c>
    </row>
    <row r="3819" spans="1:2" x14ac:dyDescent="0.35">
      <c r="A3819">
        <v>51264</v>
      </c>
      <c r="B3819" t="s">
        <v>16439</v>
      </c>
    </row>
    <row r="3820" spans="1:2" x14ac:dyDescent="0.35">
      <c r="A3820">
        <v>51003</v>
      </c>
      <c r="B3820" t="s">
        <v>16439</v>
      </c>
    </row>
    <row r="3821" spans="1:2" x14ac:dyDescent="0.35">
      <c r="A3821">
        <v>51065</v>
      </c>
      <c r="B3821" t="s">
        <v>16439</v>
      </c>
    </row>
    <row r="3822" spans="1:2" x14ac:dyDescent="0.35">
      <c r="A3822">
        <v>51079</v>
      </c>
      <c r="B3822" t="s">
        <v>16439</v>
      </c>
    </row>
    <row r="3823" spans="1:2" x14ac:dyDescent="0.35">
      <c r="A3823">
        <v>51109</v>
      </c>
      <c r="B3823" t="s">
        <v>16439</v>
      </c>
    </row>
    <row r="3824" spans="1:2" x14ac:dyDescent="0.35">
      <c r="A3824">
        <v>51125</v>
      </c>
      <c r="B3824" t="s">
        <v>16439</v>
      </c>
    </row>
    <row r="3825" spans="1:2" x14ac:dyDescent="0.35">
      <c r="A3825">
        <v>51720</v>
      </c>
      <c r="B3825" t="s">
        <v>16454</v>
      </c>
    </row>
    <row r="3826" spans="1:2" x14ac:dyDescent="0.35">
      <c r="A3826">
        <v>51098</v>
      </c>
      <c r="B3826" t="s">
        <v>16454</v>
      </c>
    </row>
    <row r="3827" spans="1:2" x14ac:dyDescent="0.35">
      <c r="A3827">
        <v>51095</v>
      </c>
      <c r="B3827" t="s">
        <v>16454</v>
      </c>
    </row>
    <row r="3828" spans="1:2" x14ac:dyDescent="0.35">
      <c r="A3828">
        <v>51199</v>
      </c>
      <c r="B3828" t="s">
        <v>16454</v>
      </c>
    </row>
    <row r="3829" spans="1:2" x14ac:dyDescent="0.35">
      <c r="A3829">
        <v>51735</v>
      </c>
      <c r="B3829" t="s">
        <v>16454</v>
      </c>
    </row>
    <row r="3830" spans="1:2" x14ac:dyDescent="0.35">
      <c r="A3830">
        <v>51830</v>
      </c>
      <c r="B3830" t="s">
        <v>16454</v>
      </c>
    </row>
    <row r="3831" spans="1:2" x14ac:dyDescent="0.35">
      <c r="A3831">
        <v>51236</v>
      </c>
      <c r="B3831" t="s">
        <v>16472</v>
      </c>
    </row>
    <row r="3832" spans="1:2" x14ac:dyDescent="0.35">
      <c r="A3832">
        <v>51960</v>
      </c>
      <c r="B3832" t="s">
        <v>16460</v>
      </c>
    </row>
    <row r="3833" spans="1:2" x14ac:dyDescent="0.35">
      <c r="A3833">
        <v>51009</v>
      </c>
      <c r="B3833" t="s">
        <v>16460</v>
      </c>
    </row>
    <row r="3834" spans="1:2" x14ac:dyDescent="0.35">
      <c r="A3834">
        <v>51011</v>
      </c>
      <c r="B3834" t="s">
        <v>16460</v>
      </c>
    </row>
    <row r="3835" spans="1:2" x14ac:dyDescent="0.35">
      <c r="A3835">
        <v>51019</v>
      </c>
      <c r="B3835" t="s">
        <v>16460</v>
      </c>
    </row>
    <row r="3836" spans="1:2" x14ac:dyDescent="0.35">
      <c r="A3836">
        <v>51031</v>
      </c>
      <c r="B3836" t="s">
        <v>16460</v>
      </c>
    </row>
    <row r="3837" spans="1:2" x14ac:dyDescent="0.35">
      <c r="A3837">
        <v>51726</v>
      </c>
      <c r="B3837" t="s">
        <v>16456</v>
      </c>
    </row>
    <row r="3838" spans="1:2" x14ac:dyDescent="0.35">
      <c r="A3838">
        <v>51674</v>
      </c>
      <c r="B3838" t="s">
        <v>16456</v>
      </c>
    </row>
    <row r="3839" spans="1:2" x14ac:dyDescent="0.35">
      <c r="A3839">
        <v>51043</v>
      </c>
      <c r="B3839" t="s">
        <v>16456</v>
      </c>
    </row>
    <row r="3840" spans="1:2" x14ac:dyDescent="0.35">
      <c r="A3840">
        <v>51069</v>
      </c>
      <c r="B3840" t="s">
        <v>16456</v>
      </c>
    </row>
    <row r="3841" spans="1:3" x14ac:dyDescent="0.35">
      <c r="A3841">
        <v>51139</v>
      </c>
      <c r="B3841" t="s">
        <v>16456</v>
      </c>
    </row>
    <row r="3842" spans="1:3" x14ac:dyDescent="0.35">
      <c r="A3842">
        <v>51165</v>
      </c>
      <c r="B3842" t="s">
        <v>16456</v>
      </c>
    </row>
    <row r="3843" spans="1:3" x14ac:dyDescent="0.35">
      <c r="A3843">
        <v>51171</v>
      </c>
      <c r="B3843" t="s">
        <v>16456</v>
      </c>
    </row>
    <row r="3844" spans="1:3" x14ac:dyDescent="0.35">
      <c r="A3844">
        <v>51187</v>
      </c>
      <c r="B3844" t="s">
        <v>16456</v>
      </c>
    </row>
    <row r="3845" spans="1:3" x14ac:dyDescent="0.35">
      <c r="A3845">
        <v>51612</v>
      </c>
      <c r="B3845" t="s">
        <v>16451</v>
      </c>
    </row>
    <row r="3846" spans="1:3" x14ac:dyDescent="0.35">
      <c r="A3846">
        <v>51033</v>
      </c>
      <c r="B3846" t="s">
        <v>16451</v>
      </c>
    </row>
    <row r="3847" spans="1:3" x14ac:dyDescent="0.35">
      <c r="A3847">
        <v>51099</v>
      </c>
      <c r="B3847" t="s">
        <v>16451</v>
      </c>
    </row>
    <row r="3848" spans="1:3" x14ac:dyDescent="0.35">
      <c r="A3848">
        <v>51177</v>
      </c>
      <c r="B3848" t="s">
        <v>16451</v>
      </c>
    </row>
    <row r="3849" spans="1:3" x14ac:dyDescent="0.35">
      <c r="A3849">
        <v>51179</v>
      </c>
      <c r="B3849" t="s">
        <v>16451</v>
      </c>
    </row>
    <row r="3850" spans="1:3" x14ac:dyDescent="0.35">
      <c r="A3850">
        <v>51114</v>
      </c>
      <c r="B3850" t="s">
        <v>16436</v>
      </c>
      <c r="C3850" t="s">
        <v>17198</v>
      </c>
    </row>
    <row r="3851" spans="1:3" x14ac:dyDescent="0.35">
      <c r="A3851">
        <v>51186</v>
      </c>
      <c r="B3851" t="s">
        <v>16436</v>
      </c>
      <c r="C3851" t="s">
        <v>17198</v>
      </c>
    </row>
    <row r="3852" spans="1:3" x14ac:dyDescent="0.35">
      <c r="A3852">
        <v>51312</v>
      </c>
      <c r="B3852" t="s">
        <v>16436</v>
      </c>
      <c r="C3852" t="s">
        <v>17198</v>
      </c>
    </row>
    <row r="3853" spans="1:3" x14ac:dyDescent="0.35">
      <c r="A3853">
        <v>51384</v>
      </c>
      <c r="B3853" t="s">
        <v>16436</v>
      </c>
      <c r="C3853" t="s">
        <v>17198</v>
      </c>
    </row>
    <row r="3854" spans="1:3" x14ac:dyDescent="0.35">
      <c r="A3854">
        <v>51450</v>
      </c>
      <c r="B3854" t="s">
        <v>16436</v>
      </c>
      <c r="C3854" t="s">
        <v>17198</v>
      </c>
    </row>
    <row r="3855" spans="1:3" x14ac:dyDescent="0.35">
      <c r="A3855">
        <v>51780</v>
      </c>
      <c r="B3855" t="s">
        <v>16436</v>
      </c>
      <c r="C3855" t="s">
        <v>17198</v>
      </c>
    </row>
    <row r="3856" spans="1:3" x14ac:dyDescent="0.35">
      <c r="A3856">
        <v>51200</v>
      </c>
      <c r="B3856" t="s">
        <v>16436</v>
      </c>
      <c r="C3856" t="s">
        <v>17198</v>
      </c>
    </row>
    <row r="3857" spans="1:3" x14ac:dyDescent="0.35">
      <c r="A3857">
        <v>51272</v>
      </c>
      <c r="B3857" t="s">
        <v>16436</v>
      </c>
      <c r="C3857" t="s">
        <v>17198</v>
      </c>
    </row>
    <row r="3858" spans="1:3" x14ac:dyDescent="0.35">
      <c r="A3858">
        <v>51446</v>
      </c>
      <c r="B3858" t="s">
        <v>16436</v>
      </c>
      <c r="C3858" t="s">
        <v>17198</v>
      </c>
    </row>
    <row r="3859" spans="1:3" x14ac:dyDescent="0.35">
      <c r="A3859">
        <v>51632</v>
      </c>
      <c r="B3859" t="s">
        <v>16436</v>
      </c>
      <c r="C3859" t="s">
        <v>17198</v>
      </c>
    </row>
    <row r="3860" spans="1:3" x14ac:dyDescent="0.35">
      <c r="A3860">
        <v>51001</v>
      </c>
      <c r="B3860" t="s">
        <v>16436</v>
      </c>
      <c r="C3860" t="s">
        <v>17198</v>
      </c>
    </row>
    <row r="3861" spans="1:3" x14ac:dyDescent="0.35">
      <c r="A3861">
        <v>51007</v>
      </c>
      <c r="B3861" t="s">
        <v>16436</v>
      </c>
      <c r="C3861" t="s">
        <v>17198</v>
      </c>
    </row>
    <row r="3862" spans="1:3" x14ac:dyDescent="0.35">
      <c r="A3862">
        <v>51015</v>
      </c>
      <c r="B3862" t="s">
        <v>16436</v>
      </c>
      <c r="C3862" t="s">
        <v>17198</v>
      </c>
    </row>
    <row r="3863" spans="1:3" x14ac:dyDescent="0.35">
      <c r="A3863">
        <v>51017</v>
      </c>
      <c r="B3863" t="s">
        <v>16436</v>
      </c>
      <c r="C3863" t="s">
        <v>17198</v>
      </c>
    </row>
    <row r="3864" spans="1:3" x14ac:dyDescent="0.35">
      <c r="A3864">
        <v>51021</v>
      </c>
      <c r="B3864" t="s">
        <v>16436</v>
      </c>
      <c r="C3864" t="s">
        <v>17198</v>
      </c>
    </row>
    <row r="3865" spans="1:3" x14ac:dyDescent="0.35">
      <c r="A3865">
        <v>51025</v>
      </c>
      <c r="B3865" t="s">
        <v>16436</v>
      </c>
      <c r="C3865" t="s">
        <v>17198</v>
      </c>
    </row>
    <row r="3866" spans="1:3" x14ac:dyDescent="0.35">
      <c r="A3866">
        <v>51027</v>
      </c>
      <c r="B3866" t="s">
        <v>16436</v>
      </c>
      <c r="C3866" t="s">
        <v>17198</v>
      </c>
    </row>
    <row r="3867" spans="1:3" x14ac:dyDescent="0.35">
      <c r="A3867">
        <v>51029</v>
      </c>
      <c r="B3867" t="s">
        <v>16436</v>
      </c>
      <c r="C3867" t="s">
        <v>17198</v>
      </c>
    </row>
    <row r="3868" spans="1:3" x14ac:dyDescent="0.35">
      <c r="A3868">
        <v>51035</v>
      </c>
      <c r="B3868" t="s">
        <v>16436</v>
      </c>
      <c r="C3868" t="s">
        <v>17198</v>
      </c>
    </row>
    <row r="3869" spans="1:3" x14ac:dyDescent="0.35">
      <c r="A3869">
        <v>51037</v>
      </c>
      <c r="B3869" t="s">
        <v>16436</v>
      </c>
      <c r="C3869" t="s">
        <v>17198</v>
      </c>
    </row>
    <row r="3870" spans="1:3" x14ac:dyDescent="0.35">
      <c r="A3870">
        <v>51047</v>
      </c>
      <c r="B3870" t="s">
        <v>16436</v>
      </c>
      <c r="C3870" t="s">
        <v>17198</v>
      </c>
    </row>
    <row r="3871" spans="1:3" x14ac:dyDescent="0.35">
      <c r="A3871">
        <v>51049</v>
      </c>
      <c r="B3871" t="s">
        <v>16436</v>
      </c>
      <c r="C3871" t="s">
        <v>17198</v>
      </c>
    </row>
    <row r="3872" spans="1:3" x14ac:dyDescent="0.35">
      <c r="A3872">
        <v>51051</v>
      </c>
      <c r="B3872" t="s">
        <v>16436</v>
      </c>
      <c r="C3872" t="s">
        <v>17198</v>
      </c>
    </row>
    <row r="3873" spans="1:3" x14ac:dyDescent="0.35">
      <c r="A3873">
        <v>51053</v>
      </c>
      <c r="B3873" t="s">
        <v>16436</v>
      </c>
      <c r="C3873" t="s">
        <v>17198</v>
      </c>
    </row>
    <row r="3874" spans="1:3" x14ac:dyDescent="0.35">
      <c r="A3874">
        <v>51057</v>
      </c>
      <c r="B3874" t="s">
        <v>16436</v>
      </c>
      <c r="C3874" t="s">
        <v>17198</v>
      </c>
    </row>
    <row r="3875" spans="1:3" x14ac:dyDescent="0.35">
      <c r="A3875">
        <v>51061</v>
      </c>
      <c r="B3875" t="s">
        <v>16436</v>
      </c>
      <c r="C3875" t="s">
        <v>17198</v>
      </c>
    </row>
    <row r="3876" spans="1:3" x14ac:dyDescent="0.35">
      <c r="A3876">
        <v>51063</v>
      </c>
      <c r="B3876" t="s">
        <v>16436</v>
      </c>
      <c r="C3876" t="s">
        <v>17198</v>
      </c>
    </row>
    <row r="3877" spans="1:3" x14ac:dyDescent="0.35">
      <c r="A3877">
        <v>51067</v>
      </c>
      <c r="B3877" t="s">
        <v>16436</v>
      </c>
      <c r="C3877" t="s">
        <v>17198</v>
      </c>
    </row>
    <row r="3878" spans="1:3" x14ac:dyDescent="0.35">
      <c r="A3878">
        <v>51071</v>
      </c>
      <c r="B3878" t="s">
        <v>16436</v>
      </c>
      <c r="C3878" t="s">
        <v>17198</v>
      </c>
    </row>
    <row r="3879" spans="1:3" x14ac:dyDescent="0.35">
      <c r="A3879">
        <v>51073</v>
      </c>
      <c r="B3879" t="s">
        <v>16436</v>
      </c>
      <c r="C3879" t="s">
        <v>17198</v>
      </c>
    </row>
    <row r="3880" spans="1:3" x14ac:dyDescent="0.35">
      <c r="A3880">
        <v>51077</v>
      </c>
      <c r="B3880" t="s">
        <v>16436</v>
      </c>
      <c r="C3880" t="s">
        <v>17198</v>
      </c>
    </row>
    <row r="3881" spans="1:3" x14ac:dyDescent="0.35">
      <c r="A3881">
        <v>51081</v>
      </c>
      <c r="B3881" t="s">
        <v>16436</v>
      </c>
      <c r="C3881" t="s">
        <v>17198</v>
      </c>
    </row>
    <row r="3882" spans="1:3" x14ac:dyDescent="0.35">
      <c r="A3882">
        <v>51083</v>
      </c>
      <c r="B3882" t="s">
        <v>16436</v>
      </c>
      <c r="C3882" t="s">
        <v>17198</v>
      </c>
    </row>
    <row r="3883" spans="1:3" x14ac:dyDescent="0.35">
      <c r="A3883">
        <v>51089</v>
      </c>
      <c r="B3883" t="s">
        <v>16436</v>
      </c>
      <c r="C3883" t="s">
        <v>17198</v>
      </c>
    </row>
    <row r="3884" spans="1:3" x14ac:dyDescent="0.35">
      <c r="A3884">
        <v>51091</v>
      </c>
      <c r="B3884" t="s">
        <v>16436</v>
      </c>
      <c r="C3884" t="s">
        <v>17198</v>
      </c>
    </row>
    <row r="3885" spans="1:3" x14ac:dyDescent="0.35">
      <c r="A3885">
        <v>51097</v>
      </c>
      <c r="B3885" t="s">
        <v>16436</v>
      </c>
      <c r="C3885" t="s">
        <v>17198</v>
      </c>
    </row>
    <row r="3886" spans="1:3" x14ac:dyDescent="0.35">
      <c r="A3886">
        <v>51101</v>
      </c>
      <c r="B3886" t="s">
        <v>16436</v>
      </c>
      <c r="C3886" t="s">
        <v>17198</v>
      </c>
    </row>
    <row r="3887" spans="1:3" x14ac:dyDescent="0.35">
      <c r="A3887">
        <v>51103</v>
      </c>
      <c r="B3887" t="s">
        <v>16436</v>
      </c>
      <c r="C3887" t="s">
        <v>17198</v>
      </c>
    </row>
    <row r="3888" spans="1:3" x14ac:dyDescent="0.35">
      <c r="A3888">
        <v>51105</v>
      </c>
      <c r="B3888" t="s">
        <v>16436</v>
      </c>
      <c r="C3888" t="s">
        <v>17198</v>
      </c>
    </row>
    <row r="3889" spans="1:3" x14ac:dyDescent="0.35">
      <c r="A3889">
        <v>51111</v>
      </c>
      <c r="B3889" t="s">
        <v>16436</v>
      </c>
      <c r="C3889" t="s">
        <v>17198</v>
      </c>
    </row>
    <row r="3890" spans="1:3" x14ac:dyDescent="0.35">
      <c r="A3890">
        <v>51113</v>
      </c>
      <c r="B3890" t="s">
        <v>16436</v>
      </c>
      <c r="C3890" t="s">
        <v>17198</v>
      </c>
    </row>
    <row r="3891" spans="1:3" x14ac:dyDescent="0.35">
      <c r="A3891">
        <v>51115</v>
      </c>
      <c r="B3891" t="s">
        <v>16436</v>
      </c>
      <c r="C3891" t="s">
        <v>17198</v>
      </c>
    </row>
    <row r="3892" spans="1:3" x14ac:dyDescent="0.35">
      <c r="A3892">
        <v>51117</v>
      </c>
      <c r="B3892" t="s">
        <v>16436</v>
      </c>
      <c r="C3892" t="s">
        <v>17198</v>
      </c>
    </row>
    <row r="3893" spans="1:3" x14ac:dyDescent="0.35">
      <c r="A3893">
        <v>51119</v>
      </c>
      <c r="B3893" t="s">
        <v>16436</v>
      </c>
      <c r="C3893" t="s">
        <v>17198</v>
      </c>
    </row>
    <row r="3894" spans="1:3" x14ac:dyDescent="0.35">
      <c r="A3894">
        <v>51121</v>
      </c>
      <c r="B3894" t="s">
        <v>16436</v>
      </c>
      <c r="C3894" t="s">
        <v>17198</v>
      </c>
    </row>
    <row r="3895" spans="1:3" x14ac:dyDescent="0.35">
      <c r="A3895">
        <v>51131</v>
      </c>
      <c r="B3895" t="s">
        <v>16436</v>
      </c>
      <c r="C3895" t="s">
        <v>17198</v>
      </c>
    </row>
    <row r="3896" spans="1:3" x14ac:dyDescent="0.35">
      <c r="A3896">
        <v>51133</v>
      </c>
      <c r="B3896" t="s">
        <v>16436</v>
      </c>
      <c r="C3896" t="s">
        <v>17198</v>
      </c>
    </row>
    <row r="3897" spans="1:3" x14ac:dyDescent="0.35">
      <c r="A3897">
        <v>51135</v>
      </c>
      <c r="B3897" t="s">
        <v>16436</v>
      </c>
      <c r="C3897" t="s">
        <v>17198</v>
      </c>
    </row>
    <row r="3898" spans="1:3" x14ac:dyDescent="0.35">
      <c r="A3898">
        <v>51137</v>
      </c>
      <c r="B3898" t="s">
        <v>16436</v>
      </c>
      <c r="C3898" t="s">
        <v>17198</v>
      </c>
    </row>
    <row r="3899" spans="1:3" x14ac:dyDescent="0.35">
      <c r="A3899">
        <v>51141</v>
      </c>
      <c r="B3899" t="s">
        <v>16436</v>
      </c>
      <c r="C3899" t="s">
        <v>17198</v>
      </c>
    </row>
    <row r="3900" spans="1:3" x14ac:dyDescent="0.35">
      <c r="A3900">
        <v>51143</v>
      </c>
      <c r="B3900" t="s">
        <v>16436</v>
      </c>
      <c r="C3900" t="s">
        <v>17198</v>
      </c>
    </row>
    <row r="3901" spans="1:3" x14ac:dyDescent="0.35">
      <c r="A3901">
        <v>51147</v>
      </c>
      <c r="B3901" t="s">
        <v>16436</v>
      </c>
      <c r="C3901" t="s">
        <v>17198</v>
      </c>
    </row>
    <row r="3902" spans="1:3" x14ac:dyDescent="0.35">
      <c r="A3902">
        <v>51149</v>
      </c>
      <c r="B3902" t="s">
        <v>16436</v>
      </c>
      <c r="C3902" t="s">
        <v>17198</v>
      </c>
    </row>
    <row r="3903" spans="1:3" x14ac:dyDescent="0.35">
      <c r="A3903">
        <v>51155</v>
      </c>
      <c r="B3903" t="s">
        <v>16436</v>
      </c>
      <c r="C3903" t="s">
        <v>17198</v>
      </c>
    </row>
    <row r="3904" spans="1:3" x14ac:dyDescent="0.35">
      <c r="A3904">
        <v>51157</v>
      </c>
      <c r="B3904" t="s">
        <v>16436</v>
      </c>
      <c r="C3904" t="s">
        <v>17198</v>
      </c>
    </row>
    <row r="3905" spans="1:3" x14ac:dyDescent="0.35">
      <c r="A3905">
        <v>51159</v>
      </c>
      <c r="B3905" t="s">
        <v>16436</v>
      </c>
      <c r="C3905" t="s">
        <v>17198</v>
      </c>
    </row>
    <row r="3906" spans="1:3" x14ac:dyDescent="0.35">
      <c r="A3906">
        <v>51163</v>
      </c>
      <c r="B3906" t="s">
        <v>16436</v>
      </c>
      <c r="C3906" t="s">
        <v>17198</v>
      </c>
    </row>
    <row r="3907" spans="1:3" x14ac:dyDescent="0.35">
      <c r="A3907">
        <v>51167</v>
      </c>
      <c r="B3907" t="s">
        <v>16436</v>
      </c>
      <c r="C3907" t="s">
        <v>17198</v>
      </c>
    </row>
    <row r="3908" spans="1:3" x14ac:dyDescent="0.35">
      <c r="A3908">
        <v>51169</v>
      </c>
      <c r="B3908" t="s">
        <v>16436</v>
      </c>
      <c r="C3908" t="s">
        <v>17198</v>
      </c>
    </row>
    <row r="3909" spans="1:3" x14ac:dyDescent="0.35">
      <c r="A3909">
        <v>51173</v>
      </c>
      <c r="B3909" t="s">
        <v>16436</v>
      </c>
      <c r="C3909" t="s">
        <v>17198</v>
      </c>
    </row>
    <row r="3910" spans="1:3" x14ac:dyDescent="0.35">
      <c r="A3910">
        <v>51181</v>
      </c>
      <c r="B3910" t="s">
        <v>16436</v>
      </c>
      <c r="C3910" t="s">
        <v>17198</v>
      </c>
    </row>
    <row r="3911" spans="1:3" x14ac:dyDescent="0.35">
      <c r="A3911">
        <v>51183</v>
      </c>
      <c r="B3911" t="s">
        <v>16436</v>
      </c>
      <c r="C3911" t="s">
        <v>17198</v>
      </c>
    </row>
    <row r="3912" spans="1:3" x14ac:dyDescent="0.35">
      <c r="A3912">
        <v>51185</v>
      </c>
      <c r="B3912" t="s">
        <v>16436</v>
      </c>
      <c r="C3912" t="s">
        <v>17198</v>
      </c>
    </row>
    <row r="3913" spans="1:3" x14ac:dyDescent="0.35">
      <c r="A3913">
        <v>51191</v>
      </c>
      <c r="B3913" t="s">
        <v>16436</v>
      </c>
      <c r="C3913" t="s">
        <v>17198</v>
      </c>
    </row>
    <row r="3914" spans="1:3" x14ac:dyDescent="0.35">
      <c r="A3914">
        <v>51193</v>
      </c>
      <c r="B3914" t="s">
        <v>16436</v>
      </c>
      <c r="C3914" t="s">
        <v>17198</v>
      </c>
    </row>
    <row r="3915" spans="1:3" x14ac:dyDescent="0.35">
      <c r="A3915">
        <v>51195</v>
      </c>
      <c r="B3915" t="s">
        <v>16436</v>
      </c>
      <c r="C3915" t="s">
        <v>17198</v>
      </c>
    </row>
    <row r="3916" spans="1:3" x14ac:dyDescent="0.35">
      <c r="A3916">
        <v>51197</v>
      </c>
      <c r="B3916" t="s">
        <v>16436</v>
      </c>
      <c r="C3916" t="s">
        <v>17198</v>
      </c>
    </row>
    <row r="3917" spans="1:3" x14ac:dyDescent="0.35">
      <c r="A3917">
        <v>51530</v>
      </c>
      <c r="B3917" t="s">
        <v>16436</v>
      </c>
      <c r="C3917" t="s">
        <v>17198</v>
      </c>
    </row>
    <row r="3918" spans="1:3" x14ac:dyDescent="0.35">
      <c r="A3918">
        <v>51595</v>
      </c>
      <c r="B3918" t="s">
        <v>16436</v>
      </c>
      <c r="C3918" t="s">
        <v>17198</v>
      </c>
    </row>
    <row r="3919" spans="1:3" x14ac:dyDescent="0.35">
      <c r="A3919">
        <v>51640</v>
      </c>
      <c r="B3919" t="s">
        <v>16436</v>
      </c>
      <c r="C3919" t="s">
        <v>17198</v>
      </c>
    </row>
    <row r="3920" spans="1:3" x14ac:dyDescent="0.35">
      <c r="A3920">
        <v>51678</v>
      </c>
      <c r="B3920" t="s">
        <v>16436</v>
      </c>
      <c r="C3920" t="s">
        <v>17198</v>
      </c>
    </row>
    <row r="3921" spans="1:3" x14ac:dyDescent="0.35">
      <c r="A3921">
        <v>51690</v>
      </c>
      <c r="B3921" t="s">
        <v>16436</v>
      </c>
      <c r="C3921" t="s">
        <v>17198</v>
      </c>
    </row>
    <row r="3922" spans="1:3" x14ac:dyDescent="0.35">
      <c r="A3922">
        <v>51720</v>
      </c>
      <c r="B3922" t="s">
        <v>16436</v>
      </c>
      <c r="C3922" t="s">
        <v>17198</v>
      </c>
    </row>
    <row r="3923" spans="1:3" x14ac:dyDescent="0.35">
      <c r="A3923">
        <v>51013</v>
      </c>
      <c r="B3923" t="s">
        <v>17507</v>
      </c>
    </row>
    <row r="3924" spans="1:3" x14ac:dyDescent="0.35">
      <c r="A3924">
        <v>51059</v>
      </c>
      <c r="B3924" t="s">
        <v>16447</v>
      </c>
    </row>
    <row r="3925" spans="1:3" x14ac:dyDescent="0.35">
      <c r="A3925">
        <v>51107</v>
      </c>
      <c r="B3925" t="s">
        <v>17508</v>
      </c>
    </row>
    <row r="3926" spans="1:3" x14ac:dyDescent="0.35">
      <c r="A3926">
        <v>51024</v>
      </c>
      <c r="B3926" t="s">
        <v>16434</v>
      </c>
    </row>
    <row r="3927" spans="1:3" x14ac:dyDescent="0.35">
      <c r="A3927">
        <v>51153</v>
      </c>
      <c r="B3927" t="s">
        <v>16462</v>
      </c>
    </row>
    <row r="3928" spans="1:3" x14ac:dyDescent="0.35">
      <c r="A3928">
        <v>78001</v>
      </c>
      <c r="B3928" t="s">
        <v>17160</v>
      </c>
    </row>
    <row r="3929" spans="1:3" x14ac:dyDescent="0.35">
      <c r="A3929">
        <v>50001</v>
      </c>
      <c r="B3929" t="s">
        <v>17509</v>
      </c>
      <c r="C3929" t="s">
        <v>17226</v>
      </c>
    </row>
    <row r="3930" spans="1:3" x14ac:dyDescent="0.35">
      <c r="A3930">
        <v>50003</v>
      </c>
      <c r="B3930" t="s">
        <v>17509</v>
      </c>
      <c r="C3930" t="s">
        <v>17226</v>
      </c>
    </row>
    <row r="3931" spans="1:3" x14ac:dyDescent="0.35">
      <c r="A3931">
        <v>50005</v>
      </c>
      <c r="B3931" t="s">
        <v>17509</v>
      </c>
      <c r="C3931" t="s">
        <v>17226</v>
      </c>
    </row>
    <row r="3932" spans="1:3" x14ac:dyDescent="0.35">
      <c r="A3932">
        <v>50009</v>
      </c>
      <c r="B3932" t="s">
        <v>17509</v>
      </c>
      <c r="C3932" t="s">
        <v>17226</v>
      </c>
    </row>
    <row r="3933" spans="1:3" x14ac:dyDescent="0.35">
      <c r="A3933">
        <v>50011</v>
      </c>
      <c r="B3933" t="s">
        <v>17509</v>
      </c>
      <c r="C3933" t="s">
        <v>17226</v>
      </c>
    </row>
    <row r="3934" spans="1:3" x14ac:dyDescent="0.35">
      <c r="A3934">
        <v>50013</v>
      </c>
      <c r="B3934" t="s">
        <v>17509</v>
      </c>
      <c r="C3934" t="s">
        <v>17226</v>
      </c>
    </row>
    <row r="3935" spans="1:3" x14ac:dyDescent="0.35">
      <c r="A3935">
        <v>50015</v>
      </c>
      <c r="B3935" t="s">
        <v>17509</v>
      </c>
      <c r="C3935" t="s">
        <v>17226</v>
      </c>
    </row>
    <row r="3936" spans="1:3" x14ac:dyDescent="0.35">
      <c r="A3936">
        <v>50017</v>
      </c>
      <c r="B3936" t="s">
        <v>17509</v>
      </c>
      <c r="C3936" t="s">
        <v>17226</v>
      </c>
    </row>
    <row r="3937" spans="1:3" x14ac:dyDescent="0.35">
      <c r="A3937">
        <v>50019</v>
      </c>
      <c r="B3937" t="s">
        <v>17509</v>
      </c>
      <c r="C3937" t="s">
        <v>17226</v>
      </c>
    </row>
    <row r="3938" spans="1:3" x14ac:dyDescent="0.35">
      <c r="A3938">
        <v>50021</v>
      </c>
      <c r="B3938" t="s">
        <v>17509</v>
      </c>
      <c r="C3938" t="s">
        <v>17226</v>
      </c>
    </row>
    <row r="3939" spans="1:3" x14ac:dyDescent="0.35">
      <c r="A3939">
        <v>50023</v>
      </c>
      <c r="B3939" t="s">
        <v>17509</v>
      </c>
      <c r="C3939" t="s">
        <v>17226</v>
      </c>
    </row>
    <row r="3940" spans="1:3" x14ac:dyDescent="0.35">
      <c r="A3940">
        <v>50025</v>
      </c>
      <c r="B3940" t="s">
        <v>17509</v>
      </c>
      <c r="C3940" t="s">
        <v>17226</v>
      </c>
    </row>
    <row r="3941" spans="1:3" x14ac:dyDescent="0.35">
      <c r="A3941">
        <v>50027</v>
      </c>
      <c r="B3941" t="s">
        <v>17509</v>
      </c>
      <c r="C3941" t="s">
        <v>17226</v>
      </c>
    </row>
    <row r="3942" spans="1:3" x14ac:dyDescent="0.35">
      <c r="A3942">
        <v>50288</v>
      </c>
      <c r="B3942" t="s">
        <v>17510</v>
      </c>
    </row>
    <row r="3943" spans="1:3" x14ac:dyDescent="0.35">
      <c r="A3943">
        <v>50007</v>
      </c>
      <c r="B3943" t="s">
        <v>17510</v>
      </c>
    </row>
    <row r="3944" spans="1:3" x14ac:dyDescent="0.35">
      <c r="A3944">
        <v>53054</v>
      </c>
      <c r="B3944" t="s">
        <v>17511</v>
      </c>
      <c r="C3944" t="s">
        <v>17170</v>
      </c>
    </row>
    <row r="3945" spans="1:3" x14ac:dyDescent="0.35">
      <c r="A3945">
        <v>53084</v>
      </c>
      <c r="B3945" t="s">
        <v>17511</v>
      </c>
      <c r="C3945" t="s">
        <v>17170</v>
      </c>
    </row>
    <row r="3946" spans="1:3" x14ac:dyDescent="0.35">
      <c r="A3946">
        <v>53166</v>
      </c>
      <c r="B3946" t="s">
        <v>17511</v>
      </c>
      <c r="C3946" t="s">
        <v>17170</v>
      </c>
    </row>
    <row r="3947" spans="1:3" x14ac:dyDescent="0.35">
      <c r="A3947">
        <v>53514</v>
      </c>
      <c r="B3947" t="s">
        <v>17511</v>
      </c>
      <c r="C3947" t="s">
        <v>17170</v>
      </c>
    </row>
    <row r="3948" spans="1:3" x14ac:dyDescent="0.35">
      <c r="A3948">
        <v>53726</v>
      </c>
      <c r="B3948" t="s">
        <v>17511</v>
      </c>
      <c r="C3948" t="s">
        <v>17170</v>
      </c>
    </row>
    <row r="3949" spans="1:3" x14ac:dyDescent="0.35">
      <c r="A3949">
        <v>53738</v>
      </c>
      <c r="B3949" t="s">
        <v>17511</v>
      </c>
      <c r="C3949" t="s">
        <v>17170</v>
      </c>
    </row>
    <row r="3950" spans="1:3" x14ac:dyDescent="0.35">
      <c r="A3950">
        <v>53296</v>
      </c>
      <c r="B3950" t="s">
        <v>17511</v>
      </c>
      <c r="C3950" t="s">
        <v>17170</v>
      </c>
    </row>
    <row r="3951" spans="1:3" x14ac:dyDescent="0.35">
      <c r="A3951">
        <v>53302</v>
      </c>
      <c r="B3951" t="s">
        <v>17511</v>
      </c>
      <c r="C3951" t="s">
        <v>17170</v>
      </c>
    </row>
    <row r="3952" spans="1:3" x14ac:dyDescent="0.35">
      <c r="A3952">
        <v>53392</v>
      </c>
      <c r="B3952" t="s">
        <v>17511</v>
      </c>
      <c r="C3952" t="s">
        <v>17170</v>
      </c>
    </row>
    <row r="3953" spans="1:3" x14ac:dyDescent="0.35">
      <c r="A3953">
        <v>53420</v>
      </c>
      <c r="B3953" t="s">
        <v>17511</v>
      </c>
      <c r="C3953" t="s">
        <v>17170</v>
      </c>
    </row>
    <row r="3954" spans="1:3" x14ac:dyDescent="0.35">
      <c r="A3954">
        <v>53033</v>
      </c>
      <c r="B3954" t="s">
        <v>17511</v>
      </c>
      <c r="C3954" t="s">
        <v>17170</v>
      </c>
    </row>
    <row r="3955" spans="1:3" x14ac:dyDescent="0.35">
      <c r="A3955">
        <v>53036</v>
      </c>
      <c r="B3955" t="s">
        <v>17512</v>
      </c>
      <c r="C3955" t="s">
        <v>17226</v>
      </c>
    </row>
    <row r="3956" spans="1:3" x14ac:dyDescent="0.35">
      <c r="A3956">
        <v>53090</v>
      </c>
      <c r="B3956" t="s">
        <v>17512</v>
      </c>
      <c r="C3956" t="s">
        <v>17226</v>
      </c>
    </row>
    <row r="3957" spans="1:3" x14ac:dyDescent="0.35">
      <c r="A3957">
        <v>53132</v>
      </c>
      <c r="B3957" t="s">
        <v>17512</v>
      </c>
      <c r="C3957" t="s">
        <v>17226</v>
      </c>
    </row>
    <row r="3958" spans="1:3" x14ac:dyDescent="0.35">
      <c r="A3958">
        <v>53396</v>
      </c>
      <c r="B3958" t="s">
        <v>17512</v>
      </c>
      <c r="C3958" t="s">
        <v>17226</v>
      </c>
    </row>
    <row r="3959" spans="1:3" x14ac:dyDescent="0.35">
      <c r="A3959">
        <v>53720</v>
      </c>
      <c r="B3959" t="s">
        <v>17512</v>
      </c>
      <c r="C3959" t="s">
        <v>17226</v>
      </c>
    </row>
    <row r="3960" spans="1:3" x14ac:dyDescent="0.35">
      <c r="A3960">
        <v>53840</v>
      </c>
      <c r="B3960" t="s">
        <v>17512</v>
      </c>
      <c r="C3960" t="s">
        <v>17226</v>
      </c>
    </row>
    <row r="3961" spans="1:3" x14ac:dyDescent="0.35">
      <c r="A3961">
        <v>53020</v>
      </c>
      <c r="B3961" t="s">
        <v>17512</v>
      </c>
      <c r="C3961" t="s">
        <v>17226</v>
      </c>
    </row>
    <row r="3962" spans="1:3" x14ac:dyDescent="0.35">
      <c r="A3962">
        <v>53134</v>
      </c>
      <c r="B3962" t="s">
        <v>17512</v>
      </c>
      <c r="C3962" t="s">
        <v>17226</v>
      </c>
    </row>
    <row r="3963" spans="1:3" x14ac:dyDescent="0.35">
      <c r="A3963">
        <v>53188</v>
      </c>
      <c r="B3963" t="s">
        <v>17512</v>
      </c>
      <c r="C3963" t="s">
        <v>17226</v>
      </c>
    </row>
    <row r="3964" spans="1:3" x14ac:dyDescent="0.35">
      <c r="A3964">
        <v>53314</v>
      </c>
      <c r="B3964" t="s">
        <v>17512</v>
      </c>
      <c r="C3964" t="s">
        <v>17226</v>
      </c>
    </row>
    <row r="3965" spans="1:3" x14ac:dyDescent="0.35">
      <c r="A3965">
        <v>53680</v>
      </c>
      <c r="B3965" t="s">
        <v>17512</v>
      </c>
      <c r="C3965" t="s">
        <v>17226</v>
      </c>
    </row>
    <row r="3966" spans="1:3" x14ac:dyDescent="0.35">
      <c r="A3966">
        <v>53728</v>
      </c>
      <c r="B3966" t="s">
        <v>17512</v>
      </c>
      <c r="C3966" t="s">
        <v>17226</v>
      </c>
    </row>
    <row r="3967" spans="1:3" x14ac:dyDescent="0.35">
      <c r="A3967">
        <v>53830</v>
      </c>
      <c r="B3967" t="s">
        <v>17512</v>
      </c>
      <c r="C3967" t="s">
        <v>17226</v>
      </c>
    </row>
    <row r="3968" spans="1:3" x14ac:dyDescent="0.35">
      <c r="A3968">
        <v>53001</v>
      </c>
      <c r="B3968" t="s">
        <v>17512</v>
      </c>
      <c r="C3968" t="s">
        <v>17226</v>
      </c>
    </row>
    <row r="3969" spans="1:3" x14ac:dyDescent="0.35">
      <c r="A3969">
        <v>53003</v>
      </c>
      <c r="B3969" t="s">
        <v>17512</v>
      </c>
      <c r="C3969" t="s">
        <v>17226</v>
      </c>
    </row>
    <row r="3970" spans="1:3" x14ac:dyDescent="0.35">
      <c r="A3970">
        <v>53005</v>
      </c>
      <c r="B3970" t="s">
        <v>17512</v>
      </c>
      <c r="C3970" t="s">
        <v>17226</v>
      </c>
    </row>
    <row r="3971" spans="1:3" x14ac:dyDescent="0.35">
      <c r="A3971">
        <v>53007</v>
      </c>
      <c r="B3971" t="s">
        <v>17512</v>
      </c>
      <c r="C3971" t="s">
        <v>17226</v>
      </c>
    </row>
    <row r="3972" spans="1:3" x14ac:dyDescent="0.35">
      <c r="A3972">
        <v>53009</v>
      </c>
      <c r="B3972" t="s">
        <v>17512</v>
      </c>
      <c r="C3972" t="s">
        <v>17226</v>
      </c>
    </row>
    <row r="3973" spans="1:3" x14ac:dyDescent="0.35">
      <c r="A3973">
        <v>53013</v>
      </c>
      <c r="B3973" t="s">
        <v>17512</v>
      </c>
      <c r="C3973" t="s">
        <v>17226</v>
      </c>
    </row>
    <row r="3974" spans="1:3" x14ac:dyDescent="0.35">
      <c r="A3974">
        <v>53015</v>
      </c>
      <c r="B3974" t="s">
        <v>17512</v>
      </c>
      <c r="C3974" t="s">
        <v>17226</v>
      </c>
    </row>
    <row r="3975" spans="1:3" x14ac:dyDescent="0.35">
      <c r="A3975">
        <v>53017</v>
      </c>
      <c r="B3975" t="s">
        <v>17512</v>
      </c>
      <c r="C3975" t="s">
        <v>17226</v>
      </c>
    </row>
    <row r="3976" spans="1:3" x14ac:dyDescent="0.35">
      <c r="A3976">
        <v>53019</v>
      </c>
      <c r="B3976" t="s">
        <v>17512</v>
      </c>
      <c r="C3976" t="s">
        <v>17226</v>
      </c>
    </row>
    <row r="3977" spans="1:3" x14ac:dyDescent="0.35">
      <c r="A3977">
        <v>53021</v>
      </c>
      <c r="B3977" t="s">
        <v>17512</v>
      </c>
      <c r="C3977" t="s">
        <v>17226</v>
      </c>
    </row>
    <row r="3978" spans="1:3" x14ac:dyDescent="0.35">
      <c r="A3978">
        <v>53023</v>
      </c>
      <c r="B3978" t="s">
        <v>17512</v>
      </c>
      <c r="C3978" t="s">
        <v>17226</v>
      </c>
    </row>
    <row r="3979" spans="1:3" x14ac:dyDescent="0.35">
      <c r="A3979">
        <v>53025</v>
      </c>
      <c r="B3979" t="s">
        <v>17512</v>
      </c>
      <c r="C3979" t="s">
        <v>17226</v>
      </c>
    </row>
    <row r="3980" spans="1:3" x14ac:dyDescent="0.35">
      <c r="A3980">
        <v>53027</v>
      </c>
      <c r="B3980" t="s">
        <v>17512</v>
      </c>
      <c r="C3980" t="s">
        <v>17226</v>
      </c>
    </row>
    <row r="3981" spans="1:3" x14ac:dyDescent="0.35">
      <c r="A3981">
        <v>53029</v>
      </c>
      <c r="B3981" t="s">
        <v>17512</v>
      </c>
      <c r="C3981" t="s">
        <v>17226</v>
      </c>
    </row>
    <row r="3982" spans="1:3" x14ac:dyDescent="0.35">
      <c r="A3982">
        <v>53031</v>
      </c>
      <c r="B3982" t="s">
        <v>17512</v>
      </c>
      <c r="C3982" t="s">
        <v>17226</v>
      </c>
    </row>
    <row r="3983" spans="1:3" x14ac:dyDescent="0.35">
      <c r="A3983">
        <v>53035</v>
      </c>
      <c r="B3983" t="s">
        <v>17512</v>
      </c>
      <c r="C3983" t="s">
        <v>17226</v>
      </c>
    </row>
    <row r="3984" spans="1:3" x14ac:dyDescent="0.35">
      <c r="A3984">
        <v>53037</v>
      </c>
      <c r="B3984" t="s">
        <v>17512</v>
      </c>
      <c r="C3984" t="s">
        <v>17226</v>
      </c>
    </row>
    <row r="3985" spans="1:3" x14ac:dyDescent="0.35">
      <c r="A3985">
        <v>53039</v>
      </c>
      <c r="B3985" t="s">
        <v>17512</v>
      </c>
      <c r="C3985" t="s">
        <v>17226</v>
      </c>
    </row>
    <row r="3986" spans="1:3" x14ac:dyDescent="0.35">
      <c r="A3986">
        <v>53041</v>
      </c>
      <c r="B3986" t="s">
        <v>17512</v>
      </c>
      <c r="C3986" t="s">
        <v>17226</v>
      </c>
    </row>
    <row r="3987" spans="1:3" x14ac:dyDescent="0.35">
      <c r="A3987">
        <v>53043</v>
      </c>
      <c r="B3987" t="s">
        <v>17512</v>
      </c>
      <c r="C3987" t="s">
        <v>17226</v>
      </c>
    </row>
    <row r="3988" spans="1:3" x14ac:dyDescent="0.35">
      <c r="A3988">
        <v>53045</v>
      </c>
      <c r="B3988" t="s">
        <v>17512</v>
      </c>
      <c r="C3988" t="s">
        <v>17226</v>
      </c>
    </row>
    <row r="3989" spans="1:3" x14ac:dyDescent="0.35">
      <c r="A3989">
        <v>53047</v>
      </c>
      <c r="B3989" t="s">
        <v>17512</v>
      </c>
      <c r="C3989" t="s">
        <v>17226</v>
      </c>
    </row>
    <row r="3990" spans="1:3" x14ac:dyDescent="0.35">
      <c r="A3990">
        <v>53049</v>
      </c>
      <c r="B3990" t="s">
        <v>17512</v>
      </c>
      <c r="C3990" t="s">
        <v>17226</v>
      </c>
    </row>
    <row r="3991" spans="1:3" x14ac:dyDescent="0.35">
      <c r="A3991">
        <v>53051</v>
      </c>
      <c r="B3991" t="s">
        <v>17512</v>
      </c>
      <c r="C3991" t="s">
        <v>17226</v>
      </c>
    </row>
    <row r="3992" spans="1:3" x14ac:dyDescent="0.35">
      <c r="A3992">
        <v>53055</v>
      </c>
      <c r="B3992" t="s">
        <v>17512</v>
      </c>
      <c r="C3992" t="s">
        <v>17226</v>
      </c>
    </row>
    <row r="3993" spans="1:3" x14ac:dyDescent="0.35">
      <c r="A3993">
        <v>53057</v>
      </c>
      <c r="B3993" t="s">
        <v>17512</v>
      </c>
      <c r="C3993" t="s">
        <v>17226</v>
      </c>
    </row>
    <row r="3994" spans="1:3" x14ac:dyDescent="0.35">
      <c r="A3994">
        <v>53059</v>
      </c>
      <c r="B3994" t="s">
        <v>17512</v>
      </c>
      <c r="C3994" t="s">
        <v>17226</v>
      </c>
    </row>
    <row r="3995" spans="1:3" x14ac:dyDescent="0.35">
      <c r="A3995">
        <v>53065</v>
      </c>
      <c r="B3995" t="s">
        <v>17512</v>
      </c>
      <c r="C3995" t="s">
        <v>17226</v>
      </c>
    </row>
    <row r="3996" spans="1:3" x14ac:dyDescent="0.35">
      <c r="A3996">
        <v>53067</v>
      </c>
      <c r="B3996" t="s">
        <v>17512</v>
      </c>
      <c r="C3996" t="s">
        <v>17226</v>
      </c>
    </row>
    <row r="3997" spans="1:3" x14ac:dyDescent="0.35">
      <c r="A3997">
        <v>53069</v>
      </c>
      <c r="B3997" t="s">
        <v>17512</v>
      </c>
      <c r="C3997" t="s">
        <v>17226</v>
      </c>
    </row>
    <row r="3998" spans="1:3" x14ac:dyDescent="0.35">
      <c r="A3998">
        <v>53071</v>
      </c>
      <c r="B3998" t="s">
        <v>17512</v>
      </c>
      <c r="C3998" t="s">
        <v>17226</v>
      </c>
    </row>
    <row r="3999" spans="1:3" x14ac:dyDescent="0.35">
      <c r="A3999">
        <v>53073</v>
      </c>
      <c r="B3999" t="s">
        <v>17512</v>
      </c>
      <c r="C3999" t="s">
        <v>17226</v>
      </c>
    </row>
    <row r="4000" spans="1:3" x14ac:dyDescent="0.35">
      <c r="A4000">
        <v>53075</v>
      </c>
      <c r="B4000" t="s">
        <v>17512</v>
      </c>
      <c r="C4000" t="s">
        <v>17226</v>
      </c>
    </row>
    <row r="4001" spans="1:3" x14ac:dyDescent="0.35">
      <c r="A4001">
        <v>53077</v>
      </c>
      <c r="B4001" t="s">
        <v>17512</v>
      </c>
      <c r="C4001" t="s">
        <v>17226</v>
      </c>
    </row>
    <row r="4002" spans="1:3" x14ac:dyDescent="0.35">
      <c r="A4002">
        <v>53488</v>
      </c>
      <c r="B4002" t="s">
        <v>17513</v>
      </c>
      <c r="C4002" t="s">
        <v>17198</v>
      </c>
    </row>
    <row r="4003" spans="1:3" x14ac:dyDescent="0.35">
      <c r="A4003">
        <v>53063</v>
      </c>
      <c r="B4003" t="s">
        <v>17513</v>
      </c>
      <c r="C4003" t="s">
        <v>17198</v>
      </c>
    </row>
    <row r="4004" spans="1:3" x14ac:dyDescent="0.35">
      <c r="A4004">
        <v>53795</v>
      </c>
      <c r="B4004" t="s">
        <v>17514</v>
      </c>
      <c r="C4004" t="s">
        <v>17215</v>
      </c>
    </row>
    <row r="4005" spans="1:3" x14ac:dyDescent="0.35">
      <c r="A4005">
        <v>53554</v>
      </c>
      <c r="B4005" t="s">
        <v>17514</v>
      </c>
      <c r="C4005" t="s">
        <v>17215</v>
      </c>
    </row>
    <row r="4006" spans="1:3" x14ac:dyDescent="0.35">
      <c r="A4006">
        <v>53053</v>
      </c>
      <c r="B4006" t="s">
        <v>17514</v>
      </c>
      <c r="C4006" t="s">
        <v>17215</v>
      </c>
    </row>
    <row r="4007" spans="1:3" x14ac:dyDescent="0.35">
      <c r="A4007">
        <v>53480</v>
      </c>
      <c r="B4007" t="s">
        <v>17515</v>
      </c>
      <c r="C4007" t="s">
        <v>17226</v>
      </c>
    </row>
    <row r="4008" spans="1:3" x14ac:dyDescent="0.35">
      <c r="A4008">
        <v>53906</v>
      </c>
      <c r="B4008" t="s">
        <v>17515</v>
      </c>
      <c r="C4008" t="s">
        <v>17226</v>
      </c>
    </row>
    <row r="4009" spans="1:3" x14ac:dyDescent="0.35">
      <c r="A4009">
        <v>53061</v>
      </c>
      <c r="B4009" t="s">
        <v>17515</v>
      </c>
      <c r="C4009" t="s">
        <v>17226</v>
      </c>
    </row>
    <row r="4010" spans="1:3" x14ac:dyDescent="0.35">
      <c r="A4010">
        <v>53668</v>
      </c>
      <c r="B4010" t="s">
        <v>17516</v>
      </c>
    </row>
    <row r="4011" spans="1:3" x14ac:dyDescent="0.35">
      <c r="A4011">
        <v>53011</v>
      </c>
      <c r="B4011" t="s">
        <v>17516</v>
      </c>
    </row>
    <row r="4012" spans="1:3" x14ac:dyDescent="0.35">
      <c r="A4012">
        <v>55216</v>
      </c>
      <c r="B4012" t="s">
        <v>17517</v>
      </c>
      <c r="C4012" t="s">
        <v>17198</v>
      </c>
    </row>
    <row r="4013" spans="1:3" x14ac:dyDescent="0.35">
      <c r="A4013">
        <v>55568</v>
      </c>
      <c r="B4013" t="s">
        <v>17517</v>
      </c>
      <c r="C4013" t="s">
        <v>17198</v>
      </c>
    </row>
    <row r="4014" spans="1:3" x14ac:dyDescent="0.35">
      <c r="A4014">
        <v>55920</v>
      </c>
      <c r="B4014" t="s">
        <v>17517</v>
      </c>
      <c r="C4014" t="s">
        <v>17198</v>
      </c>
    </row>
    <row r="4015" spans="1:3" x14ac:dyDescent="0.35">
      <c r="A4015">
        <v>55264</v>
      </c>
      <c r="B4015" t="s">
        <v>17517</v>
      </c>
      <c r="C4015" t="s">
        <v>17198</v>
      </c>
    </row>
    <row r="4016" spans="1:3" x14ac:dyDescent="0.35">
      <c r="A4016">
        <v>55664</v>
      </c>
      <c r="B4016" t="s">
        <v>17517</v>
      </c>
      <c r="C4016" t="s">
        <v>17198</v>
      </c>
    </row>
    <row r="4017" spans="1:3" x14ac:dyDescent="0.35">
      <c r="A4017">
        <v>55224</v>
      </c>
      <c r="B4017" t="s">
        <v>17517</v>
      </c>
      <c r="C4017" t="s">
        <v>17198</v>
      </c>
    </row>
    <row r="4018" spans="1:3" x14ac:dyDescent="0.35">
      <c r="A4018">
        <v>55316</v>
      </c>
      <c r="B4018" t="s">
        <v>17517</v>
      </c>
      <c r="C4018" t="s">
        <v>17198</v>
      </c>
    </row>
    <row r="4019" spans="1:3" x14ac:dyDescent="0.35">
      <c r="A4019">
        <v>55428</v>
      </c>
      <c r="B4019" t="s">
        <v>17517</v>
      </c>
      <c r="C4019" t="s">
        <v>17198</v>
      </c>
    </row>
    <row r="4020" spans="1:3" x14ac:dyDescent="0.35">
      <c r="A4020">
        <v>55588</v>
      </c>
      <c r="B4020" t="s">
        <v>17517</v>
      </c>
      <c r="C4020" t="s">
        <v>17198</v>
      </c>
    </row>
    <row r="4021" spans="1:3" x14ac:dyDescent="0.35">
      <c r="A4021">
        <v>55960</v>
      </c>
      <c r="B4021" t="s">
        <v>17517</v>
      </c>
      <c r="C4021" t="s">
        <v>17198</v>
      </c>
    </row>
    <row r="4022" spans="1:3" x14ac:dyDescent="0.35">
      <c r="A4022">
        <v>55000</v>
      </c>
      <c r="B4022" t="s">
        <v>17517</v>
      </c>
      <c r="C4022" t="s">
        <v>17198</v>
      </c>
    </row>
    <row r="4023" spans="1:3" x14ac:dyDescent="0.35">
      <c r="A4023">
        <v>55492</v>
      </c>
      <c r="B4023" t="s">
        <v>17517</v>
      </c>
      <c r="C4023" t="s">
        <v>17198</v>
      </c>
    </row>
    <row r="4024" spans="1:3" x14ac:dyDescent="0.35">
      <c r="A4024">
        <v>55948</v>
      </c>
      <c r="B4024" t="s">
        <v>17517</v>
      </c>
      <c r="C4024" t="s">
        <v>17198</v>
      </c>
    </row>
    <row r="4025" spans="1:3" x14ac:dyDescent="0.35">
      <c r="A4025">
        <v>55980</v>
      </c>
      <c r="B4025" t="s">
        <v>17517</v>
      </c>
      <c r="C4025" t="s">
        <v>17198</v>
      </c>
    </row>
    <row r="4026" spans="1:3" x14ac:dyDescent="0.35">
      <c r="A4026">
        <v>55001</v>
      </c>
      <c r="B4026" t="s">
        <v>17517</v>
      </c>
      <c r="C4026" t="s">
        <v>17198</v>
      </c>
    </row>
    <row r="4027" spans="1:3" x14ac:dyDescent="0.35">
      <c r="A4027">
        <v>55003</v>
      </c>
      <c r="B4027" t="s">
        <v>17517</v>
      </c>
      <c r="C4027" t="s">
        <v>17198</v>
      </c>
    </row>
    <row r="4028" spans="1:3" x14ac:dyDescent="0.35">
      <c r="A4028">
        <v>55005</v>
      </c>
      <c r="B4028" t="s">
        <v>17517</v>
      </c>
      <c r="C4028" t="s">
        <v>17198</v>
      </c>
    </row>
    <row r="4029" spans="1:3" x14ac:dyDescent="0.35">
      <c r="A4029">
        <v>55007</v>
      </c>
      <c r="B4029" t="s">
        <v>17517</v>
      </c>
      <c r="C4029" t="s">
        <v>17198</v>
      </c>
    </row>
    <row r="4030" spans="1:3" x14ac:dyDescent="0.35">
      <c r="A4030">
        <v>55009</v>
      </c>
      <c r="B4030" t="s">
        <v>17517</v>
      </c>
      <c r="C4030" t="s">
        <v>17198</v>
      </c>
    </row>
    <row r="4031" spans="1:3" x14ac:dyDescent="0.35">
      <c r="A4031">
        <v>55011</v>
      </c>
      <c r="B4031" t="s">
        <v>17517</v>
      </c>
      <c r="C4031" t="s">
        <v>17198</v>
      </c>
    </row>
    <row r="4032" spans="1:3" x14ac:dyDescent="0.35">
      <c r="A4032">
        <v>55013</v>
      </c>
      <c r="B4032" t="s">
        <v>17517</v>
      </c>
      <c r="C4032" t="s">
        <v>17198</v>
      </c>
    </row>
    <row r="4033" spans="1:3" x14ac:dyDescent="0.35">
      <c r="A4033">
        <v>55015</v>
      </c>
      <c r="B4033" t="s">
        <v>17517</v>
      </c>
      <c r="C4033" t="s">
        <v>17198</v>
      </c>
    </row>
    <row r="4034" spans="1:3" x14ac:dyDescent="0.35">
      <c r="A4034">
        <v>55017</v>
      </c>
      <c r="B4034" t="s">
        <v>17517</v>
      </c>
      <c r="C4034" t="s">
        <v>17198</v>
      </c>
    </row>
    <row r="4035" spans="1:3" x14ac:dyDescent="0.35">
      <c r="A4035">
        <v>55019</v>
      </c>
      <c r="B4035" t="s">
        <v>17517</v>
      </c>
      <c r="C4035" t="s">
        <v>17198</v>
      </c>
    </row>
    <row r="4036" spans="1:3" x14ac:dyDescent="0.35">
      <c r="A4036">
        <v>55021</v>
      </c>
      <c r="B4036" t="s">
        <v>17517</v>
      </c>
      <c r="C4036" t="s">
        <v>17198</v>
      </c>
    </row>
    <row r="4037" spans="1:3" x14ac:dyDescent="0.35">
      <c r="A4037">
        <v>55023</v>
      </c>
      <c r="B4037" t="s">
        <v>17517</v>
      </c>
      <c r="C4037" t="s">
        <v>17198</v>
      </c>
    </row>
    <row r="4038" spans="1:3" x14ac:dyDescent="0.35">
      <c r="A4038">
        <v>55027</v>
      </c>
      <c r="B4038" t="s">
        <v>17517</v>
      </c>
      <c r="C4038" t="s">
        <v>17198</v>
      </c>
    </row>
    <row r="4039" spans="1:3" x14ac:dyDescent="0.35">
      <c r="A4039">
        <v>55029</v>
      </c>
      <c r="B4039" t="s">
        <v>17517</v>
      </c>
      <c r="C4039" t="s">
        <v>17198</v>
      </c>
    </row>
    <row r="4040" spans="1:3" x14ac:dyDescent="0.35">
      <c r="A4040">
        <v>55031</v>
      </c>
      <c r="B4040" t="s">
        <v>17517</v>
      </c>
      <c r="C4040" t="s">
        <v>17198</v>
      </c>
    </row>
    <row r="4041" spans="1:3" x14ac:dyDescent="0.35">
      <c r="A4041">
        <v>55033</v>
      </c>
      <c r="B4041" t="s">
        <v>17517</v>
      </c>
      <c r="C4041" t="s">
        <v>17198</v>
      </c>
    </row>
    <row r="4042" spans="1:3" x14ac:dyDescent="0.35">
      <c r="A4042">
        <v>55035</v>
      </c>
      <c r="B4042" t="s">
        <v>17517</v>
      </c>
      <c r="C4042" t="s">
        <v>17198</v>
      </c>
    </row>
    <row r="4043" spans="1:3" x14ac:dyDescent="0.35">
      <c r="A4043">
        <v>55037</v>
      </c>
      <c r="B4043" t="s">
        <v>17517</v>
      </c>
      <c r="C4043" t="s">
        <v>17198</v>
      </c>
    </row>
    <row r="4044" spans="1:3" x14ac:dyDescent="0.35">
      <c r="A4044">
        <v>55039</v>
      </c>
      <c r="B4044" t="s">
        <v>17517</v>
      </c>
      <c r="C4044" t="s">
        <v>17198</v>
      </c>
    </row>
    <row r="4045" spans="1:3" x14ac:dyDescent="0.35">
      <c r="A4045">
        <v>55041</v>
      </c>
      <c r="B4045" t="s">
        <v>17517</v>
      </c>
      <c r="C4045" t="s">
        <v>17198</v>
      </c>
    </row>
    <row r="4046" spans="1:3" x14ac:dyDescent="0.35">
      <c r="A4046">
        <v>55043</v>
      </c>
      <c r="B4046" t="s">
        <v>17517</v>
      </c>
      <c r="C4046" t="s">
        <v>17198</v>
      </c>
    </row>
    <row r="4047" spans="1:3" x14ac:dyDescent="0.35">
      <c r="A4047">
        <v>55045</v>
      </c>
      <c r="B4047" t="s">
        <v>17517</v>
      </c>
      <c r="C4047" t="s">
        <v>17198</v>
      </c>
    </row>
    <row r="4048" spans="1:3" x14ac:dyDescent="0.35">
      <c r="A4048">
        <v>55047</v>
      </c>
      <c r="B4048" t="s">
        <v>17517</v>
      </c>
      <c r="C4048" t="s">
        <v>17198</v>
      </c>
    </row>
    <row r="4049" spans="1:3" x14ac:dyDescent="0.35">
      <c r="A4049">
        <v>55049</v>
      </c>
      <c r="B4049" t="s">
        <v>17517</v>
      </c>
      <c r="C4049" t="s">
        <v>17198</v>
      </c>
    </row>
    <row r="4050" spans="1:3" x14ac:dyDescent="0.35">
      <c r="A4050">
        <v>55051</v>
      </c>
      <c r="B4050" t="s">
        <v>17517</v>
      </c>
      <c r="C4050" t="s">
        <v>17198</v>
      </c>
    </row>
    <row r="4051" spans="1:3" x14ac:dyDescent="0.35">
      <c r="A4051">
        <v>55053</v>
      </c>
      <c r="B4051" t="s">
        <v>17517</v>
      </c>
      <c r="C4051" t="s">
        <v>17198</v>
      </c>
    </row>
    <row r="4052" spans="1:3" x14ac:dyDescent="0.35">
      <c r="A4052">
        <v>55055</v>
      </c>
      <c r="B4052" t="s">
        <v>17517</v>
      </c>
      <c r="C4052" t="s">
        <v>17198</v>
      </c>
    </row>
    <row r="4053" spans="1:3" x14ac:dyDescent="0.35">
      <c r="A4053">
        <v>55057</v>
      </c>
      <c r="B4053" t="s">
        <v>17517</v>
      </c>
      <c r="C4053" t="s">
        <v>17198</v>
      </c>
    </row>
    <row r="4054" spans="1:3" x14ac:dyDescent="0.35">
      <c r="A4054">
        <v>55059</v>
      </c>
      <c r="B4054" t="s">
        <v>17517</v>
      </c>
      <c r="C4054" t="s">
        <v>17198</v>
      </c>
    </row>
    <row r="4055" spans="1:3" x14ac:dyDescent="0.35">
      <c r="A4055">
        <v>55061</v>
      </c>
      <c r="B4055" t="s">
        <v>17517</v>
      </c>
      <c r="C4055" t="s">
        <v>17198</v>
      </c>
    </row>
    <row r="4056" spans="1:3" x14ac:dyDescent="0.35">
      <c r="A4056">
        <v>55063</v>
      </c>
      <c r="B4056" t="s">
        <v>17517</v>
      </c>
      <c r="C4056" t="s">
        <v>17198</v>
      </c>
    </row>
    <row r="4057" spans="1:3" x14ac:dyDescent="0.35">
      <c r="A4057">
        <v>55065</v>
      </c>
      <c r="B4057" t="s">
        <v>17517</v>
      </c>
      <c r="C4057" t="s">
        <v>17198</v>
      </c>
    </row>
    <row r="4058" spans="1:3" x14ac:dyDescent="0.35">
      <c r="A4058">
        <v>55067</v>
      </c>
      <c r="B4058" t="s">
        <v>17517</v>
      </c>
      <c r="C4058" t="s">
        <v>17198</v>
      </c>
    </row>
    <row r="4059" spans="1:3" x14ac:dyDescent="0.35">
      <c r="A4059">
        <v>55069</v>
      </c>
      <c r="B4059" t="s">
        <v>17517</v>
      </c>
      <c r="C4059" t="s">
        <v>17198</v>
      </c>
    </row>
    <row r="4060" spans="1:3" x14ac:dyDescent="0.35">
      <c r="A4060">
        <v>55071</v>
      </c>
      <c r="B4060" t="s">
        <v>17517</v>
      </c>
      <c r="C4060" t="s">
        <v>17198</v>
      </c>
    </row>
    <row r="4061" spans="1:3" x14ac:dyDescent="0.35">
      <c r="A4061">
        <v>55073</v>
      </c>
      <c r="B4061" t="s">
        <v>17517</v>
      </c>
      <c r="C4061" t="s">
        <v>17198</v>
      </c>
    </row>
    <row r="4062" spans="1:3" x14ac:dyDescent="0.35">
      <c r="A4062">
        <v>55075</v>
      </c>
      <c r="B4062" t="s">
        <v>17517</v>
      </c>
      <c r="C4062" t="s">
        <v>17198</v>
      </c>
    </row>
    <row r="4063" spans="1:3" x14ac:dyDescent="0.35">
      <c r="A4063">
        <v>55077</v>
      </c>
      <c r="B4063" t="s">
        <v>17517</v>
      </c>
      <c r="C4063" t="s">
        <v>17198</v>
      </c>
    </row>
    <row r="4064" spans="1:3" x14ac:dyDescent="0.35">
      <c r="A4064">
        <v>55078</v>
      </c>
      <c r="B4064" t="s">
        <v>17517</v>
      </c>
      <c r="C4064" t="s">
        <v>17198</v>
      </c>
    </row>
    <row r="4065" spans="1:3" x14ac:dyDescent="0.35">
      <c r="A4065">
        <v>55081</v>
      </c>
      <c r="B4065" t="s">
        <v>17517</v>
      </c>
      <c r="C4065" t="s">
        <v>17198</v>
      </c>
    </row>
    <row r="4066" spans="1:3" x14ac:dyDescent="0.35">
      <c r="A4066">
        <v>55083</v>
      </c>
      <c r="B4066" t="s">
        <v>17517</v>
      </c>
      <c r="C4066" t="s">
        <v>17198</v>
      </c>
    </row>
    <row r="4067" spans="1:3" x14ac:dyDescent="0.35">
      <c r="A4067">
        <v>55085</v>
      </c>
      <c r="B4067" t="s">
        <v>17517</v>
      </c>
      <c r="C4067" t="s">
        <v>17198</v>
      </c>
    </row>
    <row r="4068" spans="1:3" x14ac:dyDescent="0.35">
      <c r="A4068">
        <v>55087</v>
      </c>
      <c r="B4068" t="s">
        <v>17517</v>
      </c>
      <c r="C4068" t="s">
        <v>17198</v>
      </c>
    </row>
    <row r="4069" spans="1:3" x14ac:dyDescent="0.35">
      <c r="A4069">
        <v>55089</v>
      </c>
      <c r="B4069" t="s">
        <v>17517</v>
      </c>
      <c r="C4069" t="s">
        <v>17198</v>
      </c>
    </row>
    <row r="4070" spans="1:3" x14ac:dyDescent="0.35">
      <c r="A4070">
        <v>55091</v>
      </c>
      <c r="B4070" t="s">
        <v>17517</v>
      </c>
      <c r="C4070" t="s">
        <v>17198</v>
      </c>
    </row>
    <row r="4071" spans="1:3" x14ac:dyDescent="0.35">
      <c r="A4071">
        <v>55093</v>
      </c>
      <c r="B4071" t="s">
        <v>17517</v>
      </c>
      <c r="C4071" t="s">
        <v>17198</v>
      </c>
    </row>
    <row r="4072" spans="1:3" x14ac:dyDescent="0.35">
      <c r="A4072">
        <v>55095</v>
      </c>
      <c r="B4072" t="s">
        <v>17517</v>
      </c>
      <c r="C4072" t="s">
        <v>17198</v>
      </c>
    </row>
    <row r="4073" spans="1:3" x14ac:dyDescent="0.35">
      <c r="A4073">
        <v>55097</v>
      </c>
      <c r="B4073" t="s">
        <v>17517</v>
      </c>
      <c r="C4073" t="s">
        <v>17198</v>
      </c>
    </row>
    <row r="4074" spans="1:3" x14ac:dyDescent="0.35">
      <c r="A4074">
        <v>55099</v>
      </c>
      <c r="B4074" t="s">
        <v>17517</v>
      </c>
      <c r="C4074" t="s">
        <v>17198</v>
      </c>
    </row>
    <row r="4075" spans="1:3" x14ac:dyDescent="0.35">
      <c r="A4075">
        <v>55103</v>
      </c>
      <c r="B4075" t="s">
        <v>17517</v>
      </c>
      <c r="C4075" t="s">
        <v>17198</v>
      </c>
    </row>
    <row r="4076" spans="1:3" x14ac:dyDescent="0.35">
      <c r="A4076">
        <v>55105</v>
      </c>
      <c r="B4076" t="s">
        <v>17517</v>
      </c>
      <c r="C4076" t="s">
        <v>17198</v>
      </c>
    </row>
    <row r="4077" spans="1:3" x14ac:dyDescent="0.35">
      <c r="A4077">
        <v>55107</v>
      </c>
      <c r="B4077" t="s">
        <v>17517</v>
      </c>
      <c r="C4077" t="s">
        <v>17198</v>
      </c>
    </row>
    <row r="4078" spans="1:3" x14ac:dyDescent="0.35">
      <c r="A4078">
        <v>55109</v>
      </c>
      <c r="B4078" t="s">
        <v>17517</v>
      </c>
      <c r="C4078" t="s">
        <v>17198</v>
      </c>
    </row>
    <row r="4079" spans="1:3" x14ac:dyDescent="0.35">
      <c r="A4079">
        <v>55111</v>
      </c>
      <c r="B4079" t="s">
        <v>17517</v>
      </c>
      <c r="C4079" t="s">
        <v>17198</v>
      </c>
    </row>
    <row r="4080" spans="1:3" x14ac:dyDescent="0.35">
      <c r="A4080">
        <v>55113</v>
      </c>
      <c r="B4080" t="s">
        <v>17517</v>
      </c>
      <c r="C4080" t="s">
        <v>17198</v>
      </c>
    </row>
    <row r="4081" spans="1:3" x14ac:dyDescent="0.35">
      <c r="A4081">
        <v>55115</v>
      </c>
      <c r="B4081" t="s">
        <v>17517</v>
      </c>
      <c r="C4081" t="s">
        <v>17198</v>
      </c>
    </row>
    <row r="4082" spans="1:3" x14ac:dyDescent="0.35">
      <c r="A4082">
        <v>55117</v>
      </c>
      <c r="B4082" t="s">
        <v>17517</v>
      </c>
      <c r="C4082" t="s">
        <v>17198</v>
      </c>
    </row>
    <row r="4083" spans="1:3" x14ac:dyDescent="0.35">
      <c r="A4083">
        <v>55119</v>
      </c>
      <c r="B4083" t="s">
        <v>17517</v>
      </c>
      <c r="C4083" t="s">
        <v>17198</v>
      </c>
    </row>
    <row r="4084" spans="1:3" x14ac:dyDescent="0.35">
      <c r="A4084">
        <v>55121</v>
      </c>
      <c r="B4084" t="s">
        <v>17517</v>
      </c>
      <c r="C4084" t="s">
        <v>17198</v>
      </c>
    </row>
    <row r="4085" spans="1:3" x14ac:dyDescent="0.35">
      <c r="A4085">
        <v>55123</v>
      </c>
      <c r="B4085" t="s">
        <v>17517</v>
      </c>
      <c r="C4085" t="s">
        <v>17198</v>
      </c>
    </row>
    <row r="4086" spans="1:3" x14ac:dyDescent="0.35">
      <c r="A4086">
        <v>55125</v>
      </c>
      <c r="B4086" t="s">
        <v>17517</v>
      </c>
      <c r="C4086" t="s">
        <v>17198</v>
      </c>
    </row>
    <row r="4087" spans="1:3" x14ac:dyDescent="0.35">
      <c r="A4087">
        <v>55127</v>
      </c>
      <c r="B4087" t="s">
        <v>17517</v>
      </c>
      <c r="C4087" t="s">
        <v>17198</v>
      </c>
    </row>
    <row r="4088" spans="1:3" x14ac:dyDescent="0.35">
      <c r="A4088">
        <v>55129</v>
      </c>
      <c r="B4088" t="s">
        <v>17517</v>
      </c>
      <c r="C4088" t="s">
        <v>17198</v>
      </c>
    </row>
    <row r="4089" spans="1:3" x14ac:dyDescent="0.35">
      <c r="A4089">
        <v>55131</v>
      </c>
      <c r="B4089" t="s">
        <v>17517</v>
      </c>
      <c r="C4089" t="s">
        <v>17198</v>
      </c>
    </row>
    <row r="4090" spans="1:3" x14ac:dyDescent="0.35">
      <c r="A4090">
        <v>55133</v>
      </c>
      <c r="B4090" t="s">
        <v>17517</v>
      </c>
      <c r="C4090" t="s">
        <v>17198</v>
      </c>
    </row>
    <row r="4091" spans="1:3" x14ac:dyDescent="0.35">
      <c r="A4091">
        <v>55135</v>
      </c>
      <c r="B4091" t="s">
        <v>17517</v>
      </c>
      <c r="C4091" t="s">
        <v>17198</v>
      </c>
    </row>
    <row r="4092" spans="1:3" x14ac:dyDescent="0.35">
      <c r="A4092">
        <v>55137</v>
      </c>
      <c r="B4092" t="s">
        <v>17517</v>
      </c>
      <c r="C4092" t="s">
        <v>17198</v>
      </c>
    </row>
    <row r="4093" spans="1:3" x14ac:dyDescent="0.35">
      <c r="A4093">
        <v>55139</v>
      </c>
      <c r="B4093" t="s">
        <v>17517</v>
      </c>
      <c r="C4093" t="s">
        <v>17198</v>
      </c>
    </row>
    <row r="4094" spans="1:3" x14ac:dyDescent="0.35">
      <c r="A4094">
        <v>55141</v>
      </c>
      <c r="B4094" t="s">
        <v>17517</v>
      </c>
      <c r="C4094" t="s">
        <v>17198</v>
      </c>
    </row>
    <row r="4095" spans="1:3" x14ac:dyDescent="0.35">
      <c r="A4095">
        <v>55340</v>
      </c>
      <c r="B4095" t="s">
        <v>17518</v>
      </c>
      <c r="C4095" t="s">
        <v>17215</v>
      </c>
    </row>
    <row r="4096" spans="1:3" x14ac:dyDescent="0.35">
      <c r="A4096">
        <v>55008</v>
      </c>
      <c r="B4096" t="s">
        <v>17518</v>
      </c>
      <c r="C4096" t="s">
        <v>17215</v>
      </c>
    </row>
    <row r="4097" spans="1:3" x14ac:dyDescent="0.35">
      <c r="A4097">
        <v>55056</v>
      </c>
      <c r="B4097" t="s">
        <v>17518</v>
      </c>
      <c r="C4097" t="s">
        <v>17215</v>
      </c>
    </row>
    <row r="4098" spans="1:3" x14ac:dyDescent="0.35">
      <c r="A4098">
        <v>55079</v>
      </c>
      <c r="B4098" t="s">
        <v>17518</v>
      </c>
      <c r="C4098" t="s">
        <v>17215</v>
      </c>
    </row>
    <row r="4099" spans="1:3" x14ac:dyDescent="0.35">
      <c r="A4099">
        <v>55424</v>
      </c>
      <c r="B4099" t="s">
        <v>17519</v>
      </c>
    </row>
    <row r="4100" spans="1:3" x14ac:dyDescent="0.35">
      <c r="A4100">
        <v>55101</v>
      </c>
      <c r="B4100" t="s">
        <v>17519</v>
      </c>
    </row>
    <row r="4101" spans="1:3" x14ac:dyDescent="0.35">
      <c r="A4101">
        <v>55944</v>
      </c>
      <c r="B4101" t="s">
        <v>17520</v>
      </c>
      <c r="C4101" t="s">
        <v>17191</v>
      </c>
    </row>
    <row r="4102" spans="1:3" x14ac:dyDescent="0.35">
      <c r="A4102">
        <v>55025</v>
      </c>
      <c r="B4102" t="s">
        <v>17520</v>
      </c>
      <c r="C4102" t="s">
        <v>17191</v>
      </c>
    </row>
    <row r="4103" spans="1:3" x14ac:dyDescent="0.35">
      <c r="A4103">
        <v>54392</v>
      </c>
      <c r="B4103" t="s">
        <v>17521</v>
      </c>
      <c r="C4103" t="s">
        <v>17198</v>
      </c>
    </row>
    <row r="4104" spans="1:3" x14ac:dyDescent="0.35">
      <c r="A4104">
        <v>54446</v>
      </c>
      <c r="B4104" t="s">
        <v>17521</v>
      </c>
      <c r="C4104" t="s">
        <v>17198</v>
      </c>
    </row>
    <row r="4105" spans="1:3" x14ac:dyDescent="0.35">
      <c r="A4105">
        <v>54009</v>
      </c>
      <c r="B4105" t="s">
        <v>17521</v>
      </c>
      <c r="C4105" t="s">
        <v>17198</v>
      </c>
    </row>
    <row r="4106" spans="1:3" x14ac:dyDescent="0.35">
      <c r="A4106">
        <v>54029</v>
      </c>
      <c r="B4106" t="s">
        <v>17521</v>
      </c>
      <c r="C4106" t="s">
        <v>17198</v>
      </c>
    </row>
    <row r="4107" spans="1:3" x14ac:dyDescent="0.35">
      <c r="A4107">
        <v>54051</v>
      </c>
      <c r="B4107" t="s">
        <v>17521</v>
      </c>
      <c r="C4107" t="s">
        <v>17198</v>
      </c>
    </row>
    <row r="4108" spans="1:3" x14ac:dyDescent="0.35">
      <c r="A4108">
        <v>54069</v>
      </c>
      <c r="B4108" t="s">
        <v>17521</v>
      </c>
      <c r="C4108" t="s">
        <v>17198</v>
      </c>
    </row>
    <row r="4109" spans="1:3" x14ac:dyDescent="0.35">
      <c r="A4109">
        <v>54103</v>
      </c>
      <c r="B4109" t="s">
        <v>17521</v>
      </c>
      <c r="C4109" t="s">
        <v>17198</v>
      </c>
    </row>
    <row r="4110" spans="1:3" x14ac:dyDescent="0.35">
      <c r="A4110">
        <v>54666</v>
      </c>
      <c r="B4110" t="s">
        <v>17522</v>
      </c>
    </row>
    <row r="4111" spans="1:3" x14ac:dyDescent="0.35">
      <c r="A4111">
        <v>54011</v>
      </c>
      <c r="B4111" t="s">
        <v>17522</v>
      </c>
    </row>
    <row r="4112" spans="1:3" x14ac:dyDescent="0.35">
      <c r="A4112">
        <v>54099</v>
      </c>
      <c r="B4112" t="s">
        <v>17522</v>
      </c>
    </row>
    <row r="4113" spans="1:3" x14ac:dyDescent="0.35">
      <c r="A4113">
        <v>54264</v>
      </c>
      <c r="B4113" t="s">
        <v>17523</v>
      </c>
    </row>
    <row r="4114" spans="1:3" x14ac:dyDescent="0.35">
      <c r="A4114">
        <v>54005</v>
      </c>
      <c r="B4114" t="s">
        <v>17523</v>
      </c>
    </row>
    <row r="4115" spans="1:3" x14ac:dyDescent="0.35">
      <c r="A4115">
        <v>54015</v>
      </c>
      <c r="B4115" t="s">
        <v>17523</v>
      </c>
    </row>
    <row r="4116" spans="1:3" x14ac:dyDescent="0.35">
      <c r="A4116">
        <v>54039</v>
      </c>
      <c r="B4116" t="s">
        <v>17523</v>
      </c>
    </row>
    <row r="4117" spans="1:3" x14ac:dyDescent="0.35">
      <c r="A4117">
        <v>54079</v>
      </c>
      <c r="B4117" t="s">
        <v>17523</v>
      </c>
    </row>
    <row r="4118" spans="1:3" x14ac:dyDescent="0.35">
      <c r="A4118">
        <v>54090</v>
      </c>
      <c r="B4118" t="s">
        <v>17524</v>
      </c>
      <c r="C4118" t="s">
        <v>17191</v>
      </c>
    </row>
    <row r="4119" spans="1:3" x14ac:dyDescent="0.35">
      <c r="A4119">
        <v>54846</v>
      </c>
      <c r="B4119" t="s">
        <v>17524</v>
      </c>
      <c r="C4119" t="s">
        <v>17191</v>
      </c>
    </row>
    <row r="4120" spans="1:3" x14ac:dyDescent="0.35">
      <c r="A4120">
        <v>54930</v>
      </c>
      <c r="B4120" t="s">
        <v>17524</v>
      </c>
      <c r="C4120" t="s">
        <v>17191</v>
      </c>
    </row>
    <row r="4121" spans="1:3" x14ac:dyDescent="0.35">
      <c r="A4121">
        <v>54038</v>
      </c>
      <c r="B4121" t="s">
        <v>17524</v>
      </c>
      <c r="C4121" t="s">
        <v>17191</v>
      </c>
    </row>
    <row r="4122" spans="1:3" x14ac:dyDescent="0.35">
      <c r="A4122">
        <v>54368</v>
      </c>
      <c r="B4122" t="s">
        <v>17524</v>
      </c>
      <c r="C4122" t="s">
        <v>17191</v>
      </c>
    </row>
    <row r="4123" spans="1:3" x14ac:dyDescent="0.35">
      <c r="A4123">
        <v>54001</v>
      </c>
      <c r="B4123" t="s">
        <v>17524</v>
      </c>
      <c r="C4123" t="s">
        <v>17191</v>
      </c>
    </row>
    <row r="4124" spans="1:3" x14ac:dyDescent="0.35">
      <c r="A4124">
        <v>54003</v>
      </c>
      <c r="B4124" t="s">
        <v>17524</v>
      </c>
      <c r="C4124" t="s">
        <v>17191</v>
      </c>
    </row>
    <row r="4125" spans="1:3" x14ac:dyDescent="0.35">
      <c r="A4125">
        <v>54007</v>
      </c>
      <c r="B4125" t="s">
        <v>17524</v>
      </c>
      <c r="C4125" t="s">
        <v>17191</v>
      </c>
    </row>
    <row r="4126" spans="1:3" x14ac:dyDescent="0.35">
      <c r="A4126">
        <v>54013</v>
      </c>
      <c r="B4126" t="s">
        <v>17524</v>
      </c>
      <c r="C4126" t="s">
        <v>17191</v>
      </c>
    </row>
    <row r="4127" spans="1:3" x14ac:dyDescent="0.35">
      <c r="A4127">
        <v>54017</v>
      </c>
      <c r="B4127" t="s">
        <v>17524</v>
      </c>
      <c r="C4127" t="s">
        <v>17191</v>
      </c>
    </row>
    <row r="4128" spans="1:3" x14ac:dyDescent="0.35">
      <c r="A4128">
        <v>54019</v>
      </c>
      <c r="B4128" t="s">
        <v>17524</v>
      </c>
      <c r="C4128" t="s">
        <v>17191</v>
      </c>
    </row>
    <row r="4129" spans="1:3" x14ac:dyDescent="0.35">
      <c r="A4129">
        <v>54021</v>
      </c>
      <c r="B4129" t="s">
        <v>17524</v>
      </c>
      <c r="C4129" t="s">
        <v>17191</v>
      </c>
    </row>
    <row r="4130" spans="1:3" x14ac:dyDescent="0.35">
      <c r="A4130">
        <v>54023</v>
      </c>
      <c r="B4130" t="s">
        <v>17524</v>
      </c>
      <c r="C4130" t="s">
        <v>17191</v>
      </c>
    </row>
    <row r="4131" spans="1:3" x14ac:dyDescent="0.35">
      <c r="A4131">
        <v>54025</v>
      </c>
      <c r="B4131" t="s">
        <v>17524</v>
      </c>
      <c r="C4131" t="s">
        <v>17191</v>
      </c>
    </row>
    <row r="4132" spans="1:3" x14ac:dyDescent="0.35">
      <c r="A4132">
        <v>54027</v>
      </c>
      <c r="B4132" t="s">
        <v>17524</v>
      </c>
      <c r="C4132" t="s">
        <v>17191</v>
      </c>
    </row>
    <row r="4133" spans="1:3" x14ac:dyDescent="0.35">
      <c r="A4133">
        <v>54031</v>
      </c>
      <c r="B4133" t="s">
        <v>17524</v>
      </c>
      <c r="C4133" t="s">
        <v>17191</v>
      </c>
    </row>
    <row r="4134" spans="1:3" x14ac:dyDescent="0.35">
      <c r="A4134">
        <v>54033</v>
      </c>
      <c r="B4134" t="s">
        <v>17524</v>
      </c>
      <c r="C4134" t="s">
        <v>17191</v>
      </c>
    </row>
    <row r="4135" spans="1:3" x14ac:dyDescent="0.35">
      <c r="A4135">
        <v>54035</v>
      </c>
      <c r="B4135" t="s">
        <v>17524</v>
      </c>
      <c r="C4135" t="s">
        <v>17191</v>
      </c>
    </row>
    <row r="4136" spans="1:3" x14ac:dyDescent="0.35">
      <c r="A4136">
        <v>54037</v>
      </c>
      <c r="B4136" t="s">
        <v>17524</v>
      </c>
      <c r="C4136" t="s">
        <v>17191</v>
      </c>
    </row>
    <row r="4137" spans="1:3" x14ac:dyDescent="0.35">
      <c r="A4137">
        <v>54041</v>
      </c>
      <c r="B4137" t="s">
        <v>17524</v>
      </c>
      <c r="C4137" t="s">
        <v>17191</v>
      </c>
    </row>
    <row r="4138" spans="1:3" x14ac:dyDescent="0.35">
      <c r="A4138">
        <v>54043</v>
      </c>
      <c r="B4138" t="s">
        <v>17524</v>
      </c>
      <c r="C4138" t="s">
        <v>17191</v>
      </c>
    </row>
    <row r="4139" spans="1:3" x14ac:dyDescent="0.35">
      <c r="A4139">
        <v>54045</v>
      </c>
      <c r="B4139" t="s">
        <v>17524</v>
      </c>
      <c r="C4139" t="s">
        <v>17191</v>
      </c>
    </row>
    <row r="4140" spans="1:3" x14ac:dyDescent="0.35">
      <c r="A4140">
        <v>54047</v>
      </c>
      <c r="B4140" t="s">
        <v>17524</v>
      </c>
      <c r="C4140" t="s">
        <v>17191</v>
      </c>
    </row>
    <row r="4141" spans="1:3" x14ac:dyDescent="0.35">
      <c r="A4141">
        <v>54049</v>
      </c>
      <c r="B4141" t="s">
        <v>17524</v>
      </c>
      <c r="C4141" t="s">
        <v>17191</v>
      </c>
    </row>
    <row r="4142" spans="1:3" x14ac:dyDescent="0.35">
      <c r="A4142">
        <v>54053</v>
      </c>
      <c r="B4142" t="s">
        <v>17524</v>
      </c>
      <c r="C4142" t="s">
        <v>17191</v>
      </c>
    </row>
    <row r="4143" spans="1:3" x14ac:dyDescent="0.35">
      <c r="A4143">
        <v>54055</v>
      </c>
      <c r="B4143" t="s">
        <v>17524</v>
      </c>
      <c r="C4143" t="s">
        <v>17191</v>
      </c>
    </row>
    <row r="4144" spans="1:3" x14ac:dyDescent="0.35">
      <c r="A4144">
        <v>54057</v>
      </c>
      <c r="B4144" t="s">
        <v>17524</v>
      </c>
      <c r="C4144" t="s">
        <v>17191</v>
      </c>
    </row>
    <row r="4145" spans="1:3" x14ac:dyDescent="0.35">
      <c r="A4145">
        <v>54059</v>
      </c>
      <c r="B4145" t="s">
        <v>17524</v>
      </c>
      <c r="C4145" t="s">
        <v>17191</v>
      </c>
    </row>
    <row r="4146" spans="1:3" x14ac:dyDescent="0.35">
      <c r="A4146">
        <v>54061</v>
      </c>
      <c r="B4146" t="s">
        <v>17524</v>
      </c>
      <c r="C4146" t="s">
        <v>17191</v>
      </c>
    </row>
    <row r="4147" spans="1:3" x14ac:dyDescent="0.35">
      <c r="A4147">
        <v>54063</v>
      </c>
      <c r="B4147" t="s">
        <v>17524</v>
      </c>
      <c r="C4147" t="s">
        <v>17191</v>
      </c>
    </row>
    <row r="4148" spans="1:3" x14ac:dyDescent="0.35">
      <c r="A4148">
        <v>54065</v>
      </c>
      <c r="B4148" t="s">
        <v>17524</v>
      </c>
      <c r="C4148" t="s">
        <v>17191</v>
      </c>
    </row>
    <row r="4149" spans="1:3" x14ac:dyDescent="0.35">
      <c r="A4149">
        <v>54067</v>
      </c>
      <c r="B4149" t="s">
        <v>17524</v>
      </c>
      <c r="C4149" t="s">
        <v>17191</v>
      </c>
    </row>
    <row r="4150" spans="1:3" x14ac:dyDescent="0.35">
      <c r="A4150">
        <v>54071</v>
      </c>
      <c r="B4150" t="s">
        <v>17524</v>
      </c>
      <c r="C4150" t="s">
        <v>17191</v>
      </c>
    </row>
    <row r="4151" spans="1:3" x14ac:dyDescent="0.35">
      <c r="A4151">
        <v>54073</v>
      </c>
      <c r="B4151" t="s">
        <v>17524</v>
      </c>
      <c r="C4151" t="s">
        <v>17191</v>
      </c>
    </row>
    <row r="4152" spans="1:3" x14ac:dyDescent="0.35">
      <c r="A4152">
        <v>54075</v>
      </c>
      <c r="B4152" t="s">
        <v>17524</v>
      </c>
      <c r="C4152" t="s">
        <v>17191</v>
      </c>
    </row>
    <row r="4153" spans="1:3" x14ac:dyDescent="0.35">
      <c r="A4153">
        <v>54077</v>
      </c>
      <c r="B4153" t="s">
        <v>17524</v>
      </c>
      <c r="C4153" t="s">
        <v>17191</v>
      </c>
    </row>
    <row r="4154" spans="1:3" x14ac:dyDescent="0.35">
      <c r="A4154">
        <v>54081</v>
      </c>
      <c r="B4154" t="s">
        <v>17524</v>
      </c>
      <c r="C4154" t="s">
        <v>17191</v>
      </c>
    </row>
    <row r="4155" spans="1:3" x14ac:dyDescent="0.35">
      <c r="A4155">
        <v>54083</v>
      </c>
      <c r="B4155" t="s">
        <v>17524</v>
      </c>
      <c r="C4155" t="s">
        <v>17191</v>
      </c>
    </row>
    <row r="4156" spans="1:3" x14ac:dyDescent="0.35">
      <c r="A4156">
        <v>54085</v>
      </c>
      <c r="B4156" t="s">
        <v>17524</v>
      </c>
      <c r="C4156" t="s">
        <v>17191</v>
      </c>
    </row>
    <row r="4157" spans="1:3" x14ac:dyDescent="0.35">
      <c r="A4157">
        <v>54087</v>
      </c>
      <c r="B4157" t="s">
        <v>17524</v>
      </c>
      <c r="C4157" t="s">
        <v>17191</v>
      </c>
    </row>
    <row r="4158" spans="1:3" x14ac:dyDescent="0.35">
      <c r="A4158">
        <v>54089</v>
      </c>
      <c r="B4158" t="s">
        <v>17524</v>
      </c>
      <c r="C4158" t="s">
        <v>17191</v>
      </c>
    </row>
    <row r="4159" spans="1:3" x14ac:dyDescent="0.35">
      <c r="A4159">
        <v>54091</v>
      </c>
      <c r="B4159" t="s">
        <v>17524</v>
      </c>
      <c r="C4159" t="s">
        <v>17191</v>
      </c>
    </row>
    <row r="4160" spans="1:3" x14ac:dyDescent="0.35">
      <c r="A4160">
        <v>54093</v>
      </c>
      <c r="B4160" t="s">
        <v>17524</v>
      </c>
      <c r="C4160" t="s">
        <v>17191</v>
      </c>
    </row>
    <row r="4161" spans="1:3" x14ac:dyDescent="0.35">
      <c r="A4161">
        <v>54095</v>
      </c>
      <c r="B4161" t="s">
        <v>17524</v>
      </c>
      <c r="C4161" t="s">
        <v>17191</v>
      </c>
    </row>
    <row r="4162" spans="1:3" x14ac:dyDescent="0.35">
      <c r="A4162">
        <v>54097</v>
      </c>
      <c r="B4162" t="s">
        <v>17524</v>
      </c>
      <c r="C4162" t="s">
        <v>17191</v>
      </c>
    </row>
    <row r="4163" spans="1:3" x14ac:dyDescent="0.35">
      <c r="A4163">
        <v>54101</v>
      </c>
      <c r="B4163" t="s">
        <v>17524</v>
      </c>
      <c r="C4163" t="s">
        <v>17191</v>
      </c>
    </row>
    <row r="4164" spans="1:3" x14ac:dyDescent="0.35">
      <c r="A4164">
        <v>54105</v>
      </c>
      <c r="B4164" t="s">
        <v>17524</v>
      </c>
      <c r="C4164" t="s">
        <v>17191</v>
      </c>
    </row>
    <row r="4165" spans="1:3" x14ac:dyDescent="0.35">
      <c r="A4165">
        <v>54107</v>
      </c>
      <c r="B4165" t="s">
        <v>17524</v>
      </c>
      <c r="C4165" t="s">
        <v>17191</v>
      </c>
    </row>
    <row r="4166" spans="1:3" x14ac:dyDescent="0.35">
      <c r="A4166">
        <v>54109</v>
      </c>
      <c r="B4166" t="s">
        <v>17524</v>
      </c>
      <c r="C4166" t="s">
        <v>17191</v>
      </c>
    </row>
    <row r="4167" spans="1:3" x14ac:dyDescent="0.35">
      <c r="A4167">
        <v>56060</v>
      </c>
      <c r="B4167" t="s">
        <v>17525</v>
      </c>
      <c r="C4167" t="s">
        <v>17172</v>
      </c>
    </row>
    <row r="4168" spans="1:3" x14ac:dyDescent="0.35">
      <c r="A4168">
        <v>56001</v>
      </c>
      <c r="B4168" t="s">
        <v>17525</v>
      </c>
      <c r="C4168" t="s">
        <v>17172</v>
      </c>
    </row>
    <row r="4169" spans="1:3" x14ac:dyDescent="0.35">
      <c r="A4169">
        <v>56003</v>
      </c>
      <c r="B4169" t="s">
        <v>17525</v>
      </c>
      <c r="C4169" t="s">
        <v>17172</v>
      </c>
    </row>
    <row r="4170" spans="1:3" x14ac:dyDescent="0.35">
      <c r="A4170">
        <v>56005</v>
      </c>
      <c r="B4170" t="s">
        <v>17525</v>
      </c>
      <c r="C4170" t="s">
        <v>17172</v>
      </c>
    </row>
    <row r="4171" spans="1:3" x14ac:dyDescent="0.35">
      <c r="A4171">
        <v>56007</v>
      </c>
      <c r="B4171" t="s">
        <v>17525</v>
      </c>
      <c r="C4171" t="s">
        <v>17172</v>
      </c>
    </row>
    <row r="4172" spans="1:3" x14ac:dyDescent="0.35">
      <c r="A4172">
        <v>56009</v>
      </c>
      <c r="B4172" t="s">
        <v>17525</v>
      </c>
      <c r="C4172" t="s">
        <v>17172</v>
      </c>
    </row>
    <row r="4173" spans="1:3" x14ac:dyDescent="0.35">
      <c r="A4173">
        <v>56011</v>
      </c>
      <c r="B4173" t="s">
        <v>17525</v>
      </c>
      <c r="C4173" t="s">
        <v>17172</v>
      </c>
    </row>
    <row r="4174" spans="1:3" x14ac:dyDescent="0.35">
      <c r="A4174">
        <v>56013</v>
      </c>
      <c r="B4174" t="s">
        <v>17525</v>
      </c>
      <c r="C4174" t="s">
        <v>17172</v>
      </c>
    </row>
    <row r="4175" spans="1:3" x14ac:dyDescent="0.35">
      <c r="A4175">
        <v>56015</v>
      </c>
      <c r="B4175" t="s">
        <v>17525</v>
      </c>
      <c r="C4175" t="s">
        <v>17172</v>
      </c>
    </row>
    <row r="4176" spans="1:3" x14ac:dyDescent="0.35">
      <c r="A4176">
        <v>56017</v>
      </c>
      <c r="B4176" t="s">
        <v>17525</v>
      </c>
      <c r="C4176" t="s">
        <v>17172</v>
      </c>
    </row>
    <row r="4177" spans="1:3" x14ac:dyDescent="0.35">
      <c r="A4177">
        <v>56019</v>
      </c>
      <c r="B4177" t="s">
        <v>17525</v>
      </c>
      <c r="C4177" t="s">
        <v>17172</v>
      </c>
    </row>
    <row r="4178" spans="1:3" x14ac:dyDescent="0.35">
      <c r="A4178">
        <v>56021</v>
      </c>
      <c r="B4178" t="s">
        <v>17525</v>
      </c>
      <c r="C4178" t="s">
        <v>17172</v>
      </c>
    </row>
    <row r="4179" spans="1:3" x14ac:dyDescent="0.35">
      <c r="A4179">
        <v>56023</v>
      </c>
      <c r="B4179" t="s">
        <v>17525</v>
      </c>
      <c r="C4179" t="s">
        <v>17172</v>
      </c>
    </row>
    <row r="4180" spans="1:3" x14ac:dyDescent="0.35">
      <c r="A4180">
        <v>56025</v>
      </c>
      <c r="B4180" t="s">
        <v>17525</v>
      </c>
      <c r="C4180" t="s">
        <v>17172</v>
      </c>
    </row>
    <row r="4181" spans="1:3" x14ac:dyDescent="0.35">
      <c r="A4181">
        <v>56027</v>
      </c>
      <c r="B4181" t="s">
        <v>17525</v>
      </c>
      <c r="C4181" t="s">
        <v>17172</v>
      </c>
    </row>
    <row r="4182" spans="1:3" x14ac:dyDescent="0.35">
      <c r="A4182">
        <v>56029</v>
      </c>
      <c r="B4182" t="s">
        <v>17525</v>
      </c>
      <c r="C4182" t="s">
        <v>17172</v>
      </c>
    </row>
    <row r="4183" spans="1:3" x14ac:dyDescent="0.35">
      <c r="A4183">
        <v>56031</v>
      </c>
      <c r="B4183" t="s">
        <v>17525</v>
      </c>
      <c r="C4183" t="s">
        <v>17172</v>
      </c>
    </row>
    <row r="4184" spans="1:3" x14ac:dyDescent="0.35">
      <c r="A4184">
        <v>56033</v>
      </c>
      <c r="B4184" t="s">
        <v>17525</v>
      </c>
      <c r="C4184" t="s">
        <v>17172</v>
      </c>
    </row>
    <row r="4185" spans="1:3" x14ac:dyDescent="0.35">
      <c r="A4185">
        <v>56035</v>
      </c>
      <c r="B4185" t="s">
        <v>17525</v>
      </c>
      <c r="C4185" t="s">
        <v>17172</v>
      </c>
    </row>
    <row r="4186" spans="1:3" x14ac:dyDescent="0.35">
      <c r="A4186">
        <v>56037</v>
      </c>
      <c r="B4186" t="s">
        <v>17525</v>
      </c>
      <c r="C4186" t="s">
        <v>17172</v>
      </c>
    </row>
    <row r="4187" spans="1:3" x14ac:dyDescent="0.35">
      <c r="A4187">
        <v>56039</v>
      </c>
      <c r="B4187" t="s">
        <v>17525</v>
      </c>
      <c r="C4187" t="s">
        <v>17172</v>
      </c>
    </row>
    <row r="4188" spans="1:3" x14ac:dyDescent="0.35">
      <c r="A4188">
        <v>56041</v>
      </c>
      <c r="B4188" t="s">
        <v>17525</v>
      </c>
      <c r="C4188" t="s">
        <v>17172</v>
      </c>
    </row>
    <row r="4189" spans="1:3" x14ac:dyDescent="0.35">
      <c r="A4189">
        <v>56043</v>
      </c>
      <c r="B4189" t="s">
        <v>17525</v>
      </c>
      <c r="C4189" t="s">
        <v>17172</v>
      </c>
    </row>
    <row r="4190" spans="1:3" x14ac:dyDescent="0.35">
      <c r="A4190">
        <v>56045</v>
      </c>
      <c r="B4190" t="s">
        <v>17525</v>
      </c>
      <c r="C4190" t="s">
        <v>17172</v>
      </c>
    </row>
    <row r="4191" spans="1:3" x14ac:dyDescent="0.35">
      <c r="A4191">
        <v>1865</v>
      </c>
      <c r="B4191" t="s">
        <v>17526</v>
      </c>
    </row>
    <row r="4192" spans="1:3" x14ac:dyDescent="0.35">
      <c r="A4192">
        <v>2030</v>
      </c>
      <c r="B4192" t="s">
        <v>17526</v>
      </c>
    </row>
    <row r="4193" spans="1:2" x14ac:dyDescent="0.35">
      <c r="A4193">
        <v>2500</v>
      </c>
      <c r="B4193" t="s">
        <v>17526</v>
      </c>
    </row>
    <row r="4194" spans="1:2" x14ac:dyDescent="0.35">
      <c r="A4194">
        <v>2735</v>
      </c>
      <c r="B4194" t="s">
        <v>17526</v>
      </c>
    </row>
    <row r="4195" spans="1:2" x14ac:dyDescent="0.35">
      <c r="A4195">
        <v>2025</v>
      </c>
      <c r="B4195" t="s">
        <v>17526</v>
      </c>
    </row>
    <row r="4196" spans="1:2" x14ac:dyDescent="0.35">
      <c r="A4196">
        <v>2410</v>
      </c>
      <c r="B4196" t="s">
        <v>17526</v>
      </c>
    </row>
    <row r="4197" spans="1:2" x14ac:dyDescent="0.35">
      <c r="A4197">
        <v>2150</v>
      </c>
      <c r="B4197" t="s">
        <v>17526</v>
      </c>
    </row>
    <row r="4198" spans="1:2" x14ac:dyDescent="0.35">
      <c r="A4198">
        <v>2075</v>
      </c>
      <c r="B4198" t="s">
        <v>17526</v>
      </c>
    </row>
    <row r="4199" spans="1:2" x14ac:dyDescent="0.35">
      <c r="A4199">
        <v>2340</v>
      </c>
      <c r="B4199" t="s">
        <v>17526</v>
      </c>
    </row>
    <row r="4200" spans="1:2" x14ac:dyDescent="0.35">
      <c r="A4200">
        <v>2390</v>
      </c>
      <c r="B4200" t="s">
        <v>17526</v>
      </c>
    </row>
    <row r="4201" spans="1:2" x14ac:dyDescent="0.35">
      <c r="A4201">
        <v>2695</v>
      </c>
      <c r="B4201" t="s">
        <v>17526</v>
      </c>
    </row>
    <row r="4202" spans="1:2" x14ac:dyDescent="0.35">
      <c r="A4202">
        <v>2020</v>
      </c>
      <c r="B4202" t="s">
        <v>17526</v>
      </c>
    </row>
    <row r="4203" spans="1:2" x14ac:dyDescent="0.35">
      <c r="A4203">
        <v>2025</v>
      </c>
      <c r="B4203" t="s">
        <v>17526</v>
      </c>
    </row>
    <row r="4204" spans="1:2" x14ac:dyDescent="0.35">
      <c r="A4204">
        <v>2105</v>
      </c>
      <c r="B4204" t="s">
        <v>17526</v>
      </c>
    </row>
    <row r="4205" spans="1:2" x14ac:dyDescent="0.35">
      <c r="A4205">
        <v>2160</v>
      </c>
      <c r="B4205" t="s">
        <v>17526</v>
      </c>
    </row>
    <row r="4206" spans="1:2" x14ac:dyDescent="0.35">
      <c r="A4206">
        <v>2205</v>
      </c>
      <c r="B4206" t="s">
        <v>17526</v>
      </c>
    </row>
    <row r="4207" spans="1:2" x14ac:dyDescent="0.35">
      <c r="A4207">
        <v>2275</v>
      </c>
      <c r="B4207" t="s">
        <v>17526</v>
      </c>
    </row>
    <row r="4208" spans="1:2" x14ac:dyDescent="0.35">
      <c r="A4208">
        <v>2335</v>
      </c>
      <c r="B4208" t="s">
        <v>17526</v>
      </c>
    </row>
    <row r="4209" spans="1:2" x14ac:dyDescent="0.35">
      <c r="A4209">
        <v>2390</v>
      </c>
      <c r="B4209" t="s">
        <v>17526</v>
      </c>
    </row>
    <row r="4210" spans="1:2" x14ac:dyDescent="0.35">
      <c r="A4210">
        <v>2440</v>
      </c>
      <c r="B4210" t="s">
        <v>17526</v>
      </c>
    </row>
    <row r="4211" spans="1:2" x14ac:dyDescent="0.35">
      <c r="A4211">
        <v>2545</v>
      </c>
      <c r="B4211" t="s">
        <v>17526</v>
      </c>
    </row>
    <row r="4212" spans="1:2" x14ac:dyDescent="0.35">
      <c r="A4212">
        <v>2685</v>
      </c>
      <c r="B4212" t="s">
        <v>17526</v>
      </c>
    </row>
    <row r="4213" spans="1:2" x14ac:dyDescent="0.35">
      <c r="A4213">
        <v>2710</v>
      </c>
      <c r="B4213" t="s">
        <v>17526</v>
      </c>
    </row>
    <row r="4214" spans="1:2" x14ac:dyDescent="0.35">
      <c r="A4214">
        <v>2750</v>
      </c>
      <c r="B4214" t="s">
        <v>17526</v>
      </c>
    </row>
    <row r="4215" spans="1:2" x14ac:dyDescent="0.35">
      <c r="A4215">
        <v>2810</v>
      </c>
      <c r="B4215" t="s">
        <v>17526</v>
      </c>
    </row>
    <row r="4216" spans="1:2" x14ac:dyDescent="0.35">
      <c r="A4216">
        <v>2835</v>
      </c>
      <c r="B4216" t="s">
        <v>17526</v>
      </c>
    </row>
    <row r="4217" spans="1:2" x14ac:dyDescent="0.35">
      <c r="A4217">
        <v>2840</v>
      </c>
      <c r="B4217" t="s">
        <v>17526</v>
      </c>
    </row>
    <row r="4218" spans="1:2" x14ac:dyDescent="0.35">
      <c r="A4218">
        <v>2845</v>
      </c>
      <c r="B4218" t="s">
        <v>17526</v>
      </c>
    </row>
    <row r="4219" spans="1:2" x14ac:dyDescent="0.35">
      <c r="A4219">
        <v>2875</v>
      </c>
      <c r="B4219" t="s">
        <v>17526</v>
      </c>
    </row>
    <row r="4220" spans="1:2" x14ac:dyDescent="0.35">
      <c r="A4220">
        <v>2890</v>
      </c>
      <c r="B4220" t="s">
        <v>17526</v>
      </c>
    </row>
    <row r="4221" spans="1:2" x14ac:dyDescent="0.35">
      <c r="A4221">
        <v>2935</v>
      </c>
      <c r="B4221" t="s">
        <v>17526</v>
      </c>
    </row>
    <row r="4222" spans="1:2" x14ac:dyDescent="0.35">
      <c r="A4222">
        <v>2010</v>
      </c>
      <c r="B4222" t="s">
        <v>17526</v>
      </c>
    </row>
    <row r="4223" spans="1:2" x14ac:dyDescent="0.35">
      <c r="A4223">
        <v>2020</v>
      </c>
      <c r="B4223" t="s">
        <v>17526</v>
      </c>
    </row>
    <row r="4224" spans="1:2" x14ac:dyDescent="0.35">
      <c r="A4224">
        <v>2055</v>
      </c>
      <c r="B4224" t="s">
        <v>17526</v>
      </c>
    </row>
    <row r="4225" spans="1:2" x14ac:dyDescent="0.35">
      <c r="A4225">
        <v>2065</v>
      </c>
      <c r="B4225" t="s">
        <v>17526</v>
      </c>
    </row>
    <row r="4226" spans="1:2" x14ac:dyDescent="0.35">
      <c r="A4226">
        <v>2135</v>
      </c>
      <c r="B4226" t="s">
        <v>17526</v>
      </c>
    </row>
    <row r="4227" spans="1:2" x14ac:dyDescent="0.35">
      <c r="A4227">
        <v>2175</v>
      </c>
      <c r="B4227" t="s">
        <v>17526</v>
      </c>
    </row>
    <row r="4228" spans="1:2" x14ac:dyDescent="0.35">
      <c r="A4228">
        <v>2245</v>
      </c>
      <c r="B4228" t="s">
        <v>17526</v>
      </c>
    </row>
    <row r="4229" spans="1:2" x14ac:dyDescent="0.35">
      <c r="A4229">
        <v>2305</v>
      </c>
      <c r="B4229" t="s">
        <v>17526</v>
      </c>
    </row>
    <row r="4230" spans="1:2" x14ac:dyDescent="0.35">
      <c r="A4230">
        <v>2495</v>
      </c>
      <c r="B4230" t="s">
        <v>17526</v>
      </c>
    </row>
    <row r="4231" spans="1:2" x14ac:dyDescent="0.35">
      <c r="A4231">
        <v>2525</v>
      </c>
      <c r="B4231" t="s">
        <v>17526</v>
      </c>
    </row>
    <row r="4232" spans="1:2" x14ac:dyDescent="0.35">
      <c r="A4232">
        <v>2625</v>
      </c>
      <c r="B4232" t="s">
        <v>17526</v>
      </c>
    </row>
    <row r="4233" spans="1:2" x14ac:dyDescent="0.35">
      <c r="A4233">
        <v>2630</v>
      </c>
      <c r="B4233" t="s">
        <v>17526</v>
      </c>
    </row>
    <row r="4234" spans="1:2" x14ac:dyDescent="0.35">
      <c r="A4234">
        <v>2640</v>
      </c>
      <c r="B4234" t="s">
        <v>17526</v>
      </c>
    </row>
    <row r="4235" spans="1:2" x14ac:dyDescent="0.35">
      <c r="A4235">
        <v>2645</v>
      </c>
      <c r="B4235" t="s">
        <v>17526</v>
      </c>
    </row>
    <row r="4236" spans="1:2" x14ac:dyDescent="0.35">
      <c r="A4236">
        <v>2740</v>
      </c>
      <c r="B4236" t="s">
        <v>17526</v>
      </c>
    </row>
    <row r="4237" spans="1:2" x14ac:dyDescent="0.35">
      <c r="A4237">
        <v>2990</v>
      </c>
      <c r="B4237" t="s">
        <v>17526</v>
      </c>
    </row>
    <row r="4238" spans="1:2" x14ac:dyDescent="0.35">
      <c r="A4238">
        <v>2505</v>
      </c>
      <c r="B4238" t="s">
        <v>17526</v>
      </c>
    </row>
    <row r="4239" spans="1:2" x14ac:dyDescent="0.35">
      <c r="A4239">
        <v>2255</v>
      </c>
      <c r="B4239" t="s">
        <v>17526</v>
      </c>
    </row>
    <row r="4240" spans="1:2" x14ac:dyDescent="0.35">
      <c r="A4240">
        <v>2045</v>
      </c>
      <c r="B4240" t="s">
        <v>17526</v>
      </c>
    </row>
    <row r="4241" spans="1:2" x14ac:dyDescent="0.35">
      <c r="A4241">
        <v>2360</v>
      </c>
      <c r="B4241" t="s">
        <v>17526</v>
      </c>
    </row>
    <row r="4242" spans="1:2" x14ac:dyDescent="0.35">
      <c r="A4242">
        <v>2405</v>
      </c>
      <c r="B4242" t="s">
        <v>17526</v>
      </c>
    </row>
    <row r="4243" spans="1:2" x14ac:dyDescent="0.35">
      <c r="A4243">
        <v>2460</v>
      </c>
      <c r="B4243" t="s">
        <v>17526</v>
      </c>
    </row>
    <row r="4244" spans="1:2" x14ac:dyDescent="0.35">
      <c r="A4244">
        <v>2905</v>
      </c>
      <c r="B4244" t="s">
        <v>17526</v>
      </c>
    </row>
    <row r="4245" spans="1:2" x14ac:dyDescent="0.35">
      <c r="A4245">
        <v>2040</v>
      </c>
      <c r="B4245" t="s">
        <v>17526</v>
      </c>
    </row>
    <row r="4246" spans="1:2" x14ac:dyDescent="0.35">
      <c r="A4246">
        <v>2050</v>
      </c>
      <c r="B4246" t="s">
        <v>17526</v>
      </c>
    </row>
    <row r="4247" spans="1:2" x14ac:dyDescent="0.35">
      <c r="A4247">
        <v>2605</v>
      </c>
      <c r="B4247" t="s">
        <v>17526</v>
      </c>
    </row>
    <row r="4248" spans="1:2" x14ac:dyDescent="0.35">
      <c r="A4248">
        <v>2650</v>
      </c>
      <c r="B4248" t="s">
        <v>17526</v>
      </c>
    </row>
    <row r="4249" spans="1:2" x14ac:dyDescent="0.35">
      <c r="A4249">
        <v>2315</v>
      </c>
      <c r="B4249" t="s">
        <v>17526</v>
      </c>
    </row>
    <row r="4250" spans="1:2" x14ac:dyDescent="0.35">
      <c r="A4250">
        <v>2100</v>
      </c>
      <c r="B4250" t="s">
        <v>17526</v>
      </c>
    </row>
    <row r="4251" spans="1:2" x14ac:dyDescent="0.35">
      <c r="A4251">
        <v>2310</v>
      </c>
      <c r="B4251" t="s">
        <v>17526</v>
      </c>
    </row>
    <row r="4252" spans="1:2" x14ac:dyDescent="0.35">
      <c r="A4252">
        <v>2590</v>
      </c>
      <c r="B4252" t="s">
        <v>17526</v>
      </c>
    </row>
    <row r="4253" spans="1:2" x14ac:dyDescent="0.35">
      <c r="A4253">
        <v>2420</v>
      </c>
      <c r="B4253" t="s">
        <v>17526</v>
      </c>
    </row>
    <row r="4254" spans="1:2" x14ac:dyDescent="0.35">
      <c r="A4254">
        <v>2720</v>
      </c>
      <c r="B4254" t="s">
        <v>17526</v>
      </c>
    </row>
    <row r="4255" spans="1:2" x14ac:dyDescent="0.35">
      <c r="A4255">
        <v>2995</v>
      </c>
      <c r="B4255" t="s">
        <v>17526</v>
      </c>
    </row>
    <row r="4256" spans="1:2" x14ac:dyDescent="0.35">
      <c r="A4256">
        <v>2080</v>
      </c>
      <c r="B4256" t="s">
        <v>17526</v>
      </c>
    </row>
    <row r="4257" spans="1:2" x14ac:dyDescent="0.35">
      <c r="A4257">
        <v>2265</v>
      </c>
      <c r="B4257" t="s">
        <v>17526</v>
      </c>
    </row>
    <row r="4258" spans="1:2" x14ac:dyDescent="0.35">
      <c r="A4258">
        <v>2400</v>
      </c>
      <c r="B4258" t="s">
        <v>17526</v>
      </c>
    </row>
    <row r="4259" spans="1:2" x14ac:dyDescent="0.35">
      <c r="A4259">
        <v>2435</v>
      </c>
      <c r="B4259" t="s">
        <v>17526</v>
      </c>
    </row>
    <row r="4260" spans="1:2" x14ac:dyDescent="0.35">
      <c r="A4260">
        <v>2655</v>
      </c>
      <c r="B4260" t="s">
        <v>17526</v>
      </c>
    </row>
    <row r="4261" spans="1:2" x14ac:dyDescent="0.35">
      <c r="A4261">
        <v>2725</v>
      </c>
      <c r="B4261" t="s">
        <v>17526</v>
      </c>
    </row>
    <row r="4262" spans="1:2" x14ac:dyDescent="0.35">
      <c r="A4262">
        <v>2420</v>
      </c>
      <c r="B4262" t="s">
        <v>17526</v>
      </c>
    </row>
    <row r="4263" spans="1:2" x14ac:dyDescent="0.35">
      <c r="A4263">
        <v>2015</v>
      </c>
      <c r="B4263" t="s">
        <v>17526</v>
      </c>
    </row>
    <row r="4264" spans="1:2" x14ac:dyDescent="0.35">
      <c r="A4264">
        <v>2700</v>
      </c>
      <c r="B4264" t="s">
        <v>17526</v>
      </c>
    </row>
    <row r="4265" spans="1:2" x14ac:dyDescent="0.35">
      <c r="A4265">
        <v>2855</v>
      </c>
      <c r="B4265" t="s">
        <v>17526</v>
      </c>
    </row>
    <row r="4266" spans="1:2" x14ac:dyDescent="0.35">
      <c r="A4266">
        <v>2150</v>
      </c>
      <c r="B4266" t="s">
        <v>17526</v>
      </c>
    </row>
    <row r="4267" spans="1:2" x14ac:dyDescent="0.35">
      <c r="A4267">
        <v>2180</v>
      </c>
      <c r="B4267" t="s">
        <v>17526</v>
      </c>
    </row>
    <row r="4268" spans="1:2" x14ac:dyDescent="0.35">
      <c r="A4268">
        <v>2275</v>
      </c>
      <c r="B4268" t="s">
        <v>17526</v>
      </c>
    </row>
    <row r="4269" spans="1:2" x14ac:dyDescent="0.35">
      <c r="A4269">
        <v>2035</v>
      </c>
      <c r="B4269" t="s">
        <v>17526</v>
      </c>
    </row>
    <row r="4270" spans="1:2" x14ac:dyDescent="0.35">
      <c r="A4270">
        <v>2065</v>
      </c>
      <c r="B4270" t="s">
        <v>17526</v>
      </c>
    </row>
    <row r="4271" spans="1:2" x14ac:dyDescent="0.35">
      <c r="A4271">
        <v>2095</v>
      </c>
      <c r="B4271" t="s">
        <v>17526</v>
      </c>
    </row>
    <row r="4272" spans="1:2" x14ac:dyDescent="0.35">
      <c r="A4272">
        <v>2285</v>
      </c>
      <c r="B4272" t="s">
        <v>17526</v>
      </c>
    </row>
    <row r="4273" spans="1:2" x14ac:dyDescent="0.35">
      <c r="A4273">
        <v>2480</v>
      </c>
      <c r="B4273" t="s">
        <v>17526</v>
      </c>
    </row>
    <row r="4274" spans="1:2" x14ac:dyDescent="0.35">
      <c r="A4274">
        <v>2595</v>
      </c>
      <c r="B4274" t="s">
        <v>17526</v>
      </c>
    </row>
    <row r="4275" spans="1:2" x14ac:dyDescent="0.35">
      <c r="A4275">
        <v>2815</v>
      </c>
      <c r="B4275" t="s">
        <v>17526</v>
      </c>
    </row>
    <row r="4276" spans="1:2" x14ac:dyDescent="0.35">
      <c r="A4276">
        <v>2910</v>
      </c>
      <c r="B4276" t="s">
        <v>17526</v>
      </c>
    </row>
    <row r="4277" spans="1:2" x14ac:dyDescent="0.35">
      <c r="A4277">
        <v>2975</v>
      </c>
      <c r="B4277" t="s">
        <v>17526</v>
      </c>
    </row>
    <row r="4278" spans="1:2" x14ac:dyDescent="0.35">
      <c r="A4278">
        <v>2133</v>
      </c>
      <c r="B4278" t="s">
        <v>17526</v>
      </c>
    </row>
    <row r="4279" spans="1:2" x14ac:dyDescent="0.35">
      <c r="A4279">
        <v>2230</v>
      </c>
      <c r="B4279" t="s">
        <v>17526</v>
      </c>
    </row>
    <row r="4280" spans="1:2" x14ac:dyDescent="0.35">
      <c r="A4280">
        <v>2235</v>
      </c>
      <c r="B4280" t="s">
        <v>17526</v>
      </c>
    </row>
    <row r="4281" spans="1:2" x14ac:dyDescent="0.35">
      <c r="A4281">
        <v>2315</v>
      </c>
      <c r="B4281" t="s">
        <v>17526</v>
      </c>
    </row>
    <row r="4282" spans="1:2" x14ac:dyDescent="0.35">
      <c r="A4282">
        <v>2425</v>
      </c>
      <c r="B4282" t="s">
        <v>17526</v>
      </c>
    </row>
    <row r="4283" spans="1:2" x14ac:dyDescent="0.35">
      <c r="A4283">
        <v>2295</v>
      </c>
      <c r="B4283" t="s">
        <v>17526</v>
      </c>
    </row>
    <row r="4284" spans="1:2" x14ac:dyDescent="0.35">
      <c r="A4284">
        <v>2300</v>
      </c>
      <c r="B4284" t="s">
        <v>17526</v>
      </c>
    </row>
    <row r="4285" spans="1:2" x14ac:dyDescent="0.35">
      <c r="A4285">
        <v>2305</v>
      </c>
      <c r="B4285" t="s">
        <v>17526</v>
      </c>
    </row>
    <row r="4286" spans="1:2" x14ac:dyDescent="0.35">
      <c r="A4286">
        <v>2445</v>
      </c>
      <c r="B4286" t="s">
        <v>17526</v>
      </c>
    </row>
    <row r="4287" spans="1:2" x14ac:dyDescent="0.35">
      <c r="A4287">
        <v>2620</v>
      </c>
      <c r="B4287" t="s">
        <v>17526</v>
      </c>
    </row>
    <row r="4288" spans="1:2" x14ac:dyDescent="0.35">
      <c r="A4288">
        <v>2625</v>
      </c>
      <c r="B4288" t="s">
        <v>17526</v>
      </c>
    </row>
    <row r="4289" spans="1:2" x14ac:dyDescent="0.35">
      <c r="A4289">
        <v>2800</v>
      </c>
      <c r="B4289" t="s">
        <v>17526</v>
      </c>
    </row>
    <row r="4290" spans="1:2" x14ac:dyDescent="0.35">
      <c r="A4290">
        <v>2865</v>
      </c>
      <c r="B4290" t="s">
        <v>17526</v>
      </c>
    </row>
    <row r="4291" spans="1:2" x14ac:dyDescent="0.35">
      <c r="A4291">
        <v>2035</v>
      </c>
      <c r="B4291" t="s">
        <v>17526</v>
      </c>
    </row>
    <row r="4292" spans="1:2" x14ac:dyDescent="0.35">
      <c r="A4292">
        <v>2100</v>
      </c>
      <c r="B4292" t="s">
        <v>17526</v>
      </c>
    </row>
    <row r="4293" spans="1:2" x14ac:dyDescent="0.35">
      <c r="A4293">
        <v>2205</v>
      </c>
      <c r="B4293" t="s">
        <v>17526</v>
      </c>
    </row>
    <row r="4294" spans="1:2" x14ac:dyDescent="0.35">
      <c r="A4294">
        <v>2215</v>
      </c>
      <c r="B4294" t="s">
        <v>17526</v>
      </c>
    </row>
    <row r="4295" spans="1:2" x14ac:dyDescent="0.35">
      <c r="A4295">
        <v>2225</v>
      </c>
      <c r="B4295" t="s">
        <v>17526</v>
      </c>
    </row>
    <row r="4296" spans="1:2" x14ac:dyDescent="0.35">
      <c r="A4296">
        <v>2263</v>
      </c>
      <c r="B4296" t="s">
        <v>17526</v>
      </c>
    </row>
    <row r="4297" spans="1:2" x14ac:dyDescent="0.35">
      <c r="A4297">
        <v>2270</v>
      </c>
      <c r="B4297" t="s">
        <v>17526</v>
      </c>
    </row>
    <row r="4298" spans="1:2" x14ac:dyDescent="0.35">
      <c r="A4298">
        <v>2665</v>
      </c>
      <c r="B4298" t="s">
        <v>17526</v>
      </c>
    </row>
    <row r="4299" spans="1:2" x14ac:dyDescent="0.35">
      <c r="A4299">
        <v>2290</v>
      </c>
      <c r="B4299" t="s">
        <v>17526</v>
      </c>
    </row>
    <row r="4300" spans="1:2" x14ac:dyDescent="0.35">
      <c r="A4300">
        <v>2785</v>
      </c>
      <c r="B4300" t="s">
        <v>17526</v>
      </c>
    </row>
    <row r="4301" spans="1:2" x14ac:dyDescent="0.35">
      <c r="A4301">
        <v>2240</v>
      </c>
      <c r="B4301" t="s">
        <v>17526</v>
      </c>
    </row>
    <row r="4302" spans="1:2" x14ac:dyDescent="0.35">
      <c r="A4302">
        <v>2470</v>
      </c>
      <c r="B4302" t="s">
        <v>17526</v>
      </c>
    </row>
    <row r="4303" spans="1:2" x14ac:dyDescent="0.35">
      <c r="A4303">
        <v>2530</v>
      </c>
      <c r="B4303" t="s">
        <v>17526</v>
      </c>
    </row>
    <row r="4304" spans="1:2" x14ac:dyDescent="0.35">
      <c r="A4304">
        <v>2540</v>
      </c>
      <c r="B4304" t="s">
        <v>17526</v>
      </c>
    </row>
    <row r="4305" spans="1:2" x14ac:dyDescent="0.35">
      <c r="A4305">
        <v>2630</v>
      </c>
      <c r="B4305" t="s">
        <v>17526</v>
      </c>
    </row>
    <row r="4306" spans="1:2" x14ac:dyDescent="0.35">
      <c r="A4306">
        <v>2825</v>
      </c>
      <c r="B4306" t="s">
        <v>17526</v>
      </c>
    </row>
    <row r="4307" spans="1:2" x14ac:dyDescent="0.35">
      <c r="A4307">
        <v>2095</v>
      </c>
      <c r="B4307" t="s">
        <v>17526</v>
      </c>
    </row>
    <row r="4308" spans="1:2" x14ac:dyDescent="0.35">
      <c r="A4308">
        <v>2375</v>
      </c>
      <c r="B4308" t="s">
        <v>17526</v>
      </c>
    </row>
    <row r="4309" spans="1:2" x14ac:dyDescent="0.35">
      <c r="A4309">
        <v>2415</v>
      </c>
      <c r="B4309" t="s">
        <v>17526</v>
      </c>
    </row>
    <row r="4310" spans="1:2" x14ac:dyDescent="0.35">
      <c r="A4310">
        <v>2450</v>
      </c>
      <c r="B4310" t="s">
        <v>17526</v>
      </c>
    </row>
    <row r="4311" spans="1:2" x14ac:dyDescent="0.35">
      <c r="A4311">
        <v>2465</v>
      </c>
      <c r="B4311" t="s">
        <v>17526</v>
      </c>
    </row>
    <row r="4312" spans="1:2" x14ac:dyDescent="0.35">
      <c r="A4312">
        <v>2510</v>
      </c>
      <c r="B4312" t="s">
        <v>17526</v>
      </c>
    </row>
    <row r="4313" spans="1:2" x14ac:dyDescent="0.35">
      <c r="A4313">
        <v>2570</v>
      </c>
      <c r="B4313" t="s">
        <v>17526</v>
      </c>
    </row>
    <row r="4314" spans="1:2" x14ac:dyDescent="0.35">
      <c r="A4314">
        <v>2690</v>
      </c>
      <c r="B4314" t="s">
        <v>17526</v>
      </c>
    </row>
    <row r="4315" spans="1:2" x14ac:dyDescent="0.35">
      <c r="A4315">
        <v>2740</v>
      </c>
      <c r="B4315" t="s">
        <v>17526</v>
      </c>
    </row>
    <row r="4316" spans="1:2" x14ac:dyDescent="0.35">
      <c r="A4316">
        <v>2745</v>
      </c>
      <c r="B4316" t="s">
        <v>17526</v>
      </c>
    </row>
    <row r="4317" spans="1:2" x14ac:dyDescent="0.35">
      <c r="A4317">
        <v>2080</v>
      </c>
      <c r="B4317" t="s">
        <v>17526</v>
      </c>
    </row>
    <row r="4318" spans="1:2" x14ac:dyDescent="0.35">
      <c r="A4318">
        <v>2165</v>
      </c>
      <c r="B4318" t="s">
        <v>17526</v>
      </c>
    </row>
    <row r="4319" spans="1:2" x14ac:dyDescent="0.35">
      <c r="A4319">
        <v>2175</v>
      </c>
      <c r="B4319" t="s">
        <v>17526</v>
      </c>
    </row>
    <row r="4320" spans="1:2" x14ac:dyDescent="0.35">
      <c r="A4320">
        <v>2680</v>
      </c>
      <c r="B4320" t="s">
        <v>17526</v>
      </c>
    </row>
    <row r="4321" spans="1:2" x14ac:dyDescent="0.35">
      <c r="A4321">
        <v>2125</v>
      </c>
      <c r="B4321" t="s">
        <v>17526</v>
      </c>
    </row>
    <row r="4322" spans="1:2" x14ac:dyDescent="0.35">
      <c r="A4322">
        <v>2250</v>
      </c>
      <c r="B4322" t="s">
        <v>17526</v>
      </c>
    </row>
    <row r="4323" spans="1:2" x14ac:dyDescent="0.35">
      <c r="A4323">
        <v>2255</v>
      </c>
      <c r="B4323" t="s">
        <v>17526</v>
      </c>
    </row>
    <row r="4324" spans="1:2" x14ac:dyDescent="0.35">
      <c r="A4324">
        <v>2735</v>
      </c>
      <c r="B4324" t="s">
        <v>17526</v>
      </c>
    </row>
    <row r="4325" spans="1:2" x14ac:dyDescent="0.35">
      <c r="A4325">
        <v>2075</v>
      </c>
      <c r="B4325" t="s">
        <v>17526</v>
      </c>
    </row>
    <row r="4326" spans="1:2" x14ac:dyDescent="0.35">
      <c r="A4326">
        <v>2250</v>
      </c>
      <c r="B4326" t="s">
        <v>17526</v>
      </c>
    </row>
    <row r="4327" spans="1:2" x14ac:dyDescent="0.35">
      <c r="A4327">
        <v>2400</v>
      </c>
      <c r="B4327" t="s">
        <v>17526</v>
      </c>
    </row>
    <row r="4328" spans="1:2" x14ac:dyDescent="0.35">
      <c r="A4328">
        <v>2730</v>
      </c>
      <c r="B4328" t="s">
        <v>17526</v>
      </c>
    </row>
    <row r="4329" spans="1:2" x14ac:dyDescent="0.35">
      <c r="A4329">
        <v>2755</v>
      </c>
      <c r="B4329" t="s">
        <v>17526</v>
      </c>
    </row>
    <row r="4330" spans="1:2" x14ac:dyDescent="0.35">
      <c r="A4330">
        <v>2790</v>
      </c>
      <c r="B4330" t="s">
        <v>17526</v>
      </c>
    </row>
    <row r="4331" spans="1:2" x14ac:dyDescent="0.35">
      <c r="A4331">
        <v>2820</v>
      </c>
      <c r="B4331" t="s">
        <v>17526</v>
      </c>
    </row>
    <row r="4332" spans="1:2" x14ac:dyDescent="0.35">
      <c r="A4332">
        <v>2085</v>
      </c>
      <c r="B4332" t="s">
        <v>17526</v>
      </c>
    </row>
    <row r="4333" spans="1:2" x14ac:dyDescent="0.35">
      <c r="A4333">
        <v>2110</v>
      </c>
      <c r="B4333" t="s">
        <v>17526</v>
      </c>
    </row>
    <row r="4334" spans="1:2" x14ac:dyDescent="0.35">
      <c r="A4334">
        <v>2430</v>
      </c>
      <c r="B4334" t="s">
        <v>17526</v>
      </c>
    </row>
    <row r="4335" spans="1:2" x14ac:dyDescent="0.35">
      <c r="A4335">
        <v>2470</v>
      </c>
      <c r="B4335" t="s">
        <v>17526</v>
      </c>
    </row>
    <row r="4336" spans="1:2" x14ac:dyDescent="0.35">
      <c r="A4336">
        <v>2220</v>
      </c>
      <c r="B4336" t="s">
        <v>17526</v>
      </c>
    </row>
    <row r="4337" spans="1:2" x14ac:dyDescent="0.35">
      <c r="A4337">
        <v>2110</v>
      </c>
      <c r="B4337" t="s">
        <v>17526</v>
      </c>
    </row>
    <row r="4338" spans="1:2" x14ac:dyDescent="0.35">
      <c r="A4338">
        <v>2385</v>
      </c>
      <c r="B4338" t="s">
        <v>17526</v>
      </c>
    </row>
    <row r="4339" spans="1:2" x14ac:dyDescent="0.35">
      <c r="A4339">
        <v>2615</v>
      </c>
      <c r="B4339" t="s">
        <v>17526</v>
      </c>
    </row>
    <row r="4340" spans="1:2" x14ac:dyDescent="0.35">
      <c r="A4340">
        <v>2670</v>
      </c>
      <c r="B4340" t="s">
        <v>17526</v>
      </c>
    </row>
    <row r="4341" spans="1:2" x14ac:dyDescent="0.35">
      <c r="A4341">
        <v>2705</v>
      </c>
      <c r="B4341" t="s">
        <v>17526</v>
      </c>
    </row>
    <row r="4342" spans="1:2" x14ac:dyDescent="0.35">
      <c r="A4342">
        <v>2765</v>
      </c>
      <c r="B4342" t="s">
        <v>17526</v>
      </c>
    </row>
    <row r="4343" spans="1:2" x14ac:dyDescent="0.35">
      <c r="A4343">
        <v>2475</v>
      </c>
      <c r="B4343" t="s">
        <v>17526</v>
      </c>
    </row>
    <row r="4344" spans="1:2" x14ac:dyDescent="0.35">
      <c r="A4344">
        <v>2485</v>
      </c>
      <c r="B4344" t="s">
        <v>17526</v>
      </c>
    </row>
    <row r="4345" spans="1:2" x14ac:dyDescent="0.35">
      <c r="A4345">
        <v>2415</v>
      </c>
      <c r="B4345" t="s">
        <v>17526</v>
      </c>
    </row>
    <row r="4346" spans="1:2" x14ac:dyDescent="0.35">
      <c r="A4346">
        <v>2430</v>
      </c>
      <c r="B4346" t="s">
        <v>17526</v>
      </c>
    </row>
    <row r="4347" spans="1:2" x14ac:dyDescent="0.35">
      <c r="A4347">
        <v>2115</v>
      </c>
      <c r="B4347" t="s">
        <v>17526</v>
      </c>
    </row>
    <row r="4348" spans="1:2" x14ac:dyDescent="0.35">
      <c r="A4348">
        <v>2535</v>
      </c>
      <c r="B4348" t="s">
        <v>17526</v>
      </c>
    </row>
    <row r="4349" spans="1:2" x14ac:dyDescent="0.35">
      <c r="A4349">
        <v>2580</v>
      </c>
      <c r="B4349" t="s">
        <v>17526</v>
      </c>
    </row>
    <row r="4350" spans="1:2" x14ac:dyDescent="0.35">
      <c r="A4350">
        <v>2280</v>
      </c>
      <c r="B4350" t="s">
        <v>17526</v>
      </c>
    </row>
    <row r="4351" spans="1:2" x14ac:dyDescent="0.35">
      <c r="A4351">
        <v>2325</v>
      </c>
      <c r="B4351" t="s">
        <v>17526</v>
      </c>
    </row>
    <row r="4352" spans="1:2" x14ac:dyDescent="0.35">
      <c r="A4352">
        <v>2330</v>
      </c>
      <c r="B4352" t="s">
        <v>17526</v>
      </c>
    </row>
    <row r="4353" spans="1:2" x14ac:dyDescent="0.35">
      <c r="A4353">
        <v>2365</v>
      </c>
      <c r="B4353" t="s">
        <v>17526</v>
      </c>
    </row>
    <row r="4354" spans="1:2" x14ac:dyDescent="0.35">
      <c r="A4354">
        <v>2495</v>
      </c>
      <c r="B4354" t="s">
        <v>17526</v>
      </c>
    </row>
    <row r="4355" spans="1:2" x14ac:dyDescent="0.35">
      <c r="A4355">
        <v>2520</v>
      </c>
      <c r="B4355" t="s">
        <v>17526</v>
      </c>
    </row>
    <row r="4356" spans="1:2" x14ac:dyDescent="0.35">
      <c r="A4356">
        <v>2560</v>
      </c>
      <c r="B4356" t="s">
        <v>17526</v>
      </c>
    </row>
    <row r="4357" spans="1:2" x14ac:dyDescent="0.35">
      <c r="A4357">
        <v>2945</v>
      </c>
      <c r="B4357" t="s">
        <v>17526</v>
      </c>
    </row>
    <row r="4358" spans="1:2" x14ac:dyDescent="0.35">
      <c r="A4358">
        <v>2555</v>
      </c>
      <c r="B4358" t="s">
        <v>17526</v>
      </c>
    </row>
    <row r="4359" spans="1:2" x14ac:dyDescent="0.35">
      <c r="A4359">
        <v>2560</v>
      </c>
      <c r="B4359" t="s">
        <v>17526</v>
      </c>
    </row>
    <row r="4360" spans="1:2" x14ac:dyDescent="0.35">
      <c r="A4360">
        <v>2755</v>
      </c>
      <c r="B4360" t="s">
        <v>17526</v>
      </c>
    </row>
    <row r="4361" spans="1:2" x14ac:dyDescent="0.35">
      <c r="A4361">
        <v>2765</v>
      </c>
      <c r="B4361" t="s">
        <v>17526</v>
      </c>
    </row>
    <row r="4362" spans="1:2" x14ac:dyDescent="0.35">
      <c r="A4362">
        <v>2070</v>
      </c>
      <c r="B4362" t="s">
        <v>17526</v>
      </c>
    </row>
    <row r="4363" spans="1:2" x14ac:dyDescent="0.35">
      <c r="A4363">
        <v>2125</v>
      </c>
      <c r="B4363" t="s">
        <v>17526</v>
      </c>
    </row>
    <row r="4364" spans="1:2" x14ac:dyDescent="0.35">
      <c r="A4364">
        <v>2140</v>
      </c>
      <c r="B4364" t="s">
        <v>17526</v>
      </c>
    </row>
    <row r="4365" spans="1:2" x14ac:dyDescent="0.35">
      <c r="A4365">
        <v>2190</v>
      </c>
      <c r="B4365" t="s">
        <v>17526</v>
      </c>
    </row>
    <row r="4366" spans="1:2" x14ac:dyDescent="0.35">
      <c r="A4366">
        <v>2265</v>
      </c>
      <c r="B4366" t="s">
        <v>17526</v>
      </c>
    </row>
    <row r="4367" spans="1:2" x14ac:dyDescent="0.35">
      <c r="A4367">
        <v>2350</v>
      </c>
      <c r="B4367" t="s">
        <v>17526</v>
      </c>
    </row>
    <row r="4368" spans="1:2" x14ac:dyDescent="0.35">
      <c r="A4368">
        <v>2490</v>
      </c>
      <c r="B4368" t="s">
        <v>17526</v>
      </c>
    </row>
    <row r="4369" spans="1:2" x14ac:dyDescent="0.35">
      <c r="A4369">
        <v>2515</v>
      </c>
      <c r="B4369" t="s">
        <v>17526</v>
      </c>
    </row>
    <row r="4370" spans="1:2" x14ac:dyDescent="0.35">
      <c r="A4370">
        <v>2525</v>
      </c>
      <c r="B4370" t="s">
        <v>17526</v>
      </c>
    </row>
    <row r="4371" spans="1:2" x14ac:dyDescent="0.35">
      <c r="A4371">
        <v>2550</v>
      </c>
      <c r="B4371" t="s">
        <v>17526</v>
      </c>
    </row>
    <row r="4372" spans="1:2" x14ac:dyDescent="0.35">
      <c r="A4372">
        <v>2585</v>
      </c>
      <c r="B4372" t="s">
        <v>17526</v>
      </c>
    </row>
    <row r="4373" spans="1:2" x14ac:dyDescent="0.35">
      <c r="A4373">
        <v>2605</v>
      </c>
      <c r="B4373" t="s">
        <v>17526</v>
      </c>
    </row>
    <row r="4374" spans="1:2" x14ac:dyDescent="0.35">
      <c r="A4374">
        <v>2610</v>
      </c>
      <c r="B4374" t="s">
        <v>17526</v>
      </c>
    </row>
    <row r="4375" spans="1:2" x14ac:dyDescent="0.35">
      <c r="A4375">
        <v>2690</v>
      </c>
      <c r="B4375" t="s">
        <v>17526</v>
      </c>
    </row>
    <row r="4376" spans="1:2" x14ac:dyDescent="0.35">
      <c r="A4376">
        <v>2830</v>
      </c>
      <c r="B4376" t="s">
        <v>17526</v>
      </c>
    </row>
    <row r="4377" spans="1:2" x14ac:dyDescent="0.35">
      <c r="A4377">
        <v>2895</v>
      </c>
      <c r="B4377" t="s">
        <v>17526</v>
      </c>
    </row>
    <row r="4378" spans="1:2" x14ac:dyDescent="0.35">
      <c r="A4378">
        <v>2900</v>
      </c>
      <c r="B4378" t="s">
        <v>17526</v>
      </c>
    </row>
    <row r="4379" spans="1:2" x14ac:dyDescent="0.35">
      <c r="A4379">
        <v>2965</v>
      </c>
      <c r="B4379" t="s">
        <v>17526</v>
      </c>
    </row>
    <row r="4380" spans="1:2" x14ac:dyDescent="0.35">
      <c r="A4380">
        <v>2030</v>
      </c>
      <c r="B4380" t="s">
        <v>17526</v>
      </c>
    </row>
    <row r="4381" spans="1:2" x14ac:dyDescent="0.35">
      <c r="A4381">
        <v>2070</v>
      </c>
      <c r="B4381" t="s">
        <v>17526</v>
      </c>
    </row>
    <row r="4382" spans="1:2" x14ac:dyDescent="0.35">
      <c r="A4382">
        <v>2130</v>
      </c>
      <c r="B4382" t="s">
        <v>17526</v>
      </c>
    </row>
    <row r="4383" spans="1:2" x14ac:dyDescent="0.35">
      <c r="A4383">
        <v>2300</v>
      </c>
      <c r="B4383" t="s">
        <v>17526</v>
      </c>
    </row>
    <row r="4384" spans="1:2" x14ac:dyDescent="0.35">
      <c r="A4384">
        <v>2310</v>
      </c>
      <c r="B4384" t="s">
        <v>17526</v>
      </c>
    </row>
    <row r="4385" spans="1:2" x14ac:dyDescent="0.35">
      <c r="A4385">
        <v>2440</v>
      </c>
      <c r="B4385" t="s">
        <v>17526</v>
      </c>
    </row>
    <row r="4386" spans="1:2" x14ac:dyDescent="0.35">
      <c r="A4386">
        <v>2520</v>
      </c>
      <c r="B4386" t="s">
        <v>17526</v>
      </c>
    </row>
    <row r="4387" spans="1:2" x14ac:dyDescent="0.35">
      <c r="A4387">
        <v>2530</v>
      </c>
      <c r="B4387" t="s">
        <v>17526</v>
      </c>
    </row>
    <row r="4388" spans="1:2" x14ac:dyDescent="0.35">
      <c r="A4388">
        <v>2540</v>
      </c>
      <c r="B4388" t="s">
        <v>17526</v>
      </c>
    </row>
    <row r="4389" spans="1:2" x14ac:dyDescent="0.35">
      <c r="A4389">
        <v>2725</v>
      </c>
      <c r="B4389" t="s">
        <v>17526</v>
      </c>
    </row>
    <row r="4390" spans="1:2" x14ac:dyDescent="0.35">
      <c r="A4390">
        <v>4265</v>
      </c>
      <c r="B4390" t="s">
        <v>17526</v>
      </c>
    </row>
    <row r="4391" spans="1:2" x14ac:dyDescent="0.35">
      <c r="A4391">
        <v>4140</v>
      </c>
      <c r="B4391" t="s">
        <v>17526</v>
      </c>
    </row>
    <row r="4392" spans="1:2" x14ac:dyDescent="0.35">
      <c r="A4392">
        <v>4430</v>
      </c>
      <c r="B4392" t="s">
        <v>17526</v>
      </c>
    </row>
    <row r="4393" spans="1:2" x14ac:dyDescent="0.35">
      <c r="A4393">
        <v>4440</v>
      </c>
      <c r="B4393" t="s">
        <v>17526</v>
      </c>
    </row>
    <row r="4394" spans="1:2" x14ac:dyDescent="0.35">
      <c r="A4394">
        <v>4505</v>
      </c>
      <c r="B4394" t="s">
        <v>17526</v>
      </c>
    </row>
    <row r="4395" spans="1:2" x14ac:dyDescent="0.35">
      <c r="A4395">
        <v>4430</v>
      </c>
      <c r="B4395" t="s">
        <v>17526</v>
      </c>
    </row>
    <row r="4396" spans="1:2" x14ac:dyDescent="0.35">
      <c r="A4396">
        <v>4140</v>
      </c>
      <c r="B4396" t="s">
        <v>17526</v>
      </c>
    </row>
    <row r="4397" spans="1:2" x14ac:dyDescent="0.35">
      <c r="A4397">
        <v>4355</v>
      </c>
      <c r="B4397" t="s">
        <v>17526</v>
      </c>
    </row>
    <row r="4398" spans="1:2" x14ac:dyDescent="0.35">
      <c r="A4398">
        <v>4235</v>
      </c>
      <c r="B4398" t="s">
        <v>17526</v>
      </c>
    </row>
    <row r="4399" spans="1:2" x14ac:dyDescent="0.35">
      <c r="A4399">
        <v>4355</v>
      </c>
      <c r="B4399" t="s">
        <v>17526</v>
      </c>
    </row>
    <row r="4400" spans="1:2" x14ac:dyDescent="0.35">
      <c r="A4400">
        <v>4735</v>
      </c>
      <c r="B4400" t="s">
        <v>17526</v>
      </c>
    </row>
    <row r="4401" spans="1:2" x14ac:dyDescent="0.35">
      <c r="A4401">
        <v>4220</v>
      </c>
      <c r="B4401" t="s">
        <v>17526</v>
      </c>
    </row>
    <row r="4402" spans="1:2" x14ac:dyDescent="0.35">
      <c r="A4402">
        <v>4310</v>
      </c>
      <c r="B4402" t="s">
        <v>17526</v>
      </c>
    </row>
    <row r="4403" spans="1:2" x14ac:dyDescent="0.35">
      <c r="A4403">
        <v>4340</v>
      </c>
      <c r="B4403" t="s">
        <v>17526</v>
      </c>
    </row>
    <row r="4404" spans="1:2" x14ac:dyDescent="0.35">
      <c r="A4404">
        <v>4200</v>
      </c>
      <c r="B4404" t="s">
        <v>17526</v>
      </c>
    </row>
    <row r="4405" spans="1:2" x14ac:dyDescent="0.35">
      <c r="A4405">
        <v>4235</v>
      </c>
      <c r="B4405" t="s">
        <v>17526</v>
      </c>
    </row>
    <row r="4406" spans="1:2" x14ac:dyDescent="0.35">
      <c r="A4406">
        <v>4545</v>
      </c>
      <c r="B4406" t="s">
        <v>17526</v>
      </c>
    </row>
    <row r="4407" spans="1:2" x14ac:dyDescent="0.35">
      <c r="A4407">
        <v>4720</v>
      </c>
      <c r="B4407" t="s">
        <v>17526</v>
      </c>
    </row>
    <row r="4408" spans="1:2" x14ac:dyDescent="0.35">
      <c r="A4408">
        <v>4140</v>
      </c>
      <c r="B4408" t="s">
        <v>17526</v>
      </c>
    </row>
    <row r="4409" spans="1:2" x14ac:dyDescent="0.35">
      <c r="A4409">
        <v>4505</v>
      </c>
      <c r="B4409" t="s">
        <v>17526</v>
      </c>
    </row>
    <row r="4410" spans="1:2" x14ac:dyDescent="0.35">
      <c r="A4410">
        <v>4430</v>
      </c>
      <c r="B4410" t="s">
        <v>17526</v>
      </c>
    </row>
    <row r="4411" spans="1:2" x14ac:dyDescent="0.35">
      <c r="A4411">
        <v>4680</v>
      </c>
      <c r="B4411" t="s">
        <v>17526</v>
      </c>
    </row>
    <row r="4412" spans="1:2" x14ac:dyDescent="0.35">
      <c r="A4412">
        <v>4200</v>
      </c>
      <c r="B4412" t="s">
        <v>17526</v>
      </c>
    </row>
    <row r="4413" spans="1:2" x14ac:dyDescent="0.35">
      <c r="A4413">
        <v>4310</v>
      </c>
      <c r="B4413" t="s">
        <v>17526</v>
      </c>
    </row>
    <row r="4414" spans="1:2" x14ac:dyDescent="0.35">
      <c r="A4414">
        <v>4130</v>
      </c>
      <c r="B4414" t="s">
        <v>17526</v>
      </c>
    </row>
    <row r="4415" spans="1:2" x14ac:dyDescent="0.35">
      <c r="A4415">
        <v>4200</v>
      </c>
      <c r="B4415" t="s">
        <v>17526</v>
      </c>
    </row>
    <row r="4416" spans="1:2" x14ac:dyDescent="0.35">
      <c r="A4416">
        <v>4708</v>
      </c>
      <c r="B4416" t="s">
        <v>17526</v>
      </c>
    </row>
    <row r="4417" spans="1:2" x14ac:dyDescent="0.35">
      <c r="A4417">
        <v>4710</v>
      </c>
      <c r="B4417" t="s">
        <v>17526</v>
      </c>
    </row>
    <row r="4418" spans="1:2" x14ac:dyDescent="0.35">
      <c r="A4418">
        <v>4695</v>
      </c>
      <c r="B4418" t="s">
        <v>17526</v>
      </c>
    </row>
    <row r="4419" spans="1:2" x14ac:dyDescent="0.35">
      <c r="A4419">
        <v>6998</v>
      </c>
      <c r="B4419" t="s">
        <v>17526</v>
      </c>
    </row>
    <row r="4420" spans="1:2" x14ac:dyDescent="0.35">
      <c r="A4420">
        <v>6665</v>
      </c>
      <c r="B4420" t="s">
        <v>17526</v>
      </c>
    </row>
    <row r="4421" spans="1:2" x14ac:dyDescent="0.35">
      <c r="A4421">
        <v>6200</v>
      </c>
      <c r="B4421" t="s">
        <v>17526</v>
      </c>
    </row>
    <row r="4422" spans="1:2" x14ac:dyDescent="0.35">
      <c r="A4422">
        <v>6340</v>
      </c>
      <c r="B4422" t="s">
        <v>17526</v>
      </c>
    </row>
    <row r="4423" spans="1:2" x14ac:dyDescent="0.35">
      <c r="A4423">
        <v>6750</v>
      </c>
      <c r="B4423" t="s">
        <v>17526</v>
      </c>
    </row>
    <row r="4424" spans="1:2" x14ac:dyDescent="0.35">
      <c r="A4424">
        <v>6780</v>
      </c>
      <c r="B4424" t="s">
        <v>17526</v>
      </c>
    </row>
    <row r="4425" spans="1:2" x14ac:dyDescent="0.35">
      <c r="A4425">
        <v>6010</v>
      </c>
      <c r="B4425" t="s">
        <v>17526</v>
      </c>
    </row>
    <row r="4426" spans="1:2" x14ac:dyDescent="0.35">
      <c r="A4426">
        <v>6145</v>
      </c>
      <c r="B4426" t="s">
        <v>17526</v>
      </c>
    </row>
    <row r="4427" spans="1:2" x14ac:dyDescent="0.35">
      <c r="A4427">
        <v>6855</v>
      </c>
      <c r="B4427" t="s">
        <v>17526</v>
      </c>
    </row>
    <row r="4428" spans="1:2" x14ac:dyDescent="0.35">
      <c r="A4428">
        <v>6760</v>
      </c>
      <c r="B4428" t="s">
        <v>17526</v>
      </c>
    </row>
    <row r="4429" spans="1:2" x14ac:dyDescent="0.35">
      <c r="A4429">
        <v>6750</v>
      </c>
      <c r="B4429" t="s">
        <v>17526</v>
      </c>
    </row>
    <row r="4430" spans="1:2" x14ac:dyDescent="0.35">
      <c r="A4430">
        <v>6265</v>
      </c>
      <c r="B4430" t="s">
        <v>17526</v>
      </c>
    </row>
    <row r="4431" spans="1:2" x14ac:dyDescent="0.35">
      <c r="A4431">
        <v>6720</v>
      </c>
      <c r="B4431" t="s">
        <v>17526</v>
      </c>
    </row>
    <row r="4432" spans="1:2" x14ac:dyDescent="0.35">
      <c r="A4432">
        <v>6395</v>
      </c>
      <c r="B4432" t="s">
        <v>17526</v>
      </c>
    </row>
    <row r="4433" spans="1:2" x14ac:dyDescent="0.35">
      <c r="A4433">
        <v>6325</v>
      </c>
      <c r="B4433" t="s">
        <v>17526</v>
      </c>
    </row>
    <row r="4434" spans="1:2" x14ac:dyDescent="0.35">
      <c r="A4434">
        <v>6490</v>
      </c>
      <c r="B4434" t="s">
        <v>17526</v>
      </c>
    </row>
    <row r="4435" spans="1:2" x14ac:dyDescent="0.35">
      <c r="A4435">
        <v>6750</v>
      </c>
      <c r="B4435" t="s">
        <v>17526</v>
      </c>
    </row>
    <row r="4436" spans="1:2" x14ac:dyDescent="0.35">
      <c r="A4436">
        <v>6220</v>
      </c>
      <c r="B4436" t="s">
        <v>17526</v>
      </c>
    </row>
    <row r="4437" spans="1:2" x14ac:dyDescent="0.35">
      <c r="A4437">
        <v>6095</v>
      </c>
      <c r="B4437" t="s">
        <v>17526</v>
      </c>
    </row>
    <row r="4438" spans="1:2" x14ac:dyDescent="0.35">
      <c r="A4438">
        <v>6275</v>
      </c>
      <c r="B4438" t="s">
        <v>17526</v>
      </c>
    </row>
    <row r="4439" spans="1:2" x14ac:dyDescent="0.35">
      <c r="A4439">
        <v>6760</v>
      </c>
      <c r="B4439" t="s">
        <v>17526</v>
      </c>
    </row>
    <row r="4440" spans="1:2" x14ac:dyDescent="0.35">
      <c r="A4440">
        <v>6280</v>
      </c>
      <c r="B4440" t="s">
        <v>17526</v>
      </c>
    </row>
    <row r="4441" spans="1:2" x14ac:dyDescent="0.35">
      <c r="A4441">
        <v>6250</v>
      </c>
      <c r="B4441" t="s">
        <v>17526</v>
      </c>
    </row>
    <row r="4442" spans="1:2" x14ac:dyDescent="0.35">
      <c r="A4442">
        <v>6290</v>
      </c>
      <c r="B4442" t="s">
        <v>17526</v>
      </c>
    </row>
    <row r="4443" spans="1:2" x14ac:dyDescent="0.35">
      <c r="A4443">
        <v>6195</v>
      </c>
      <c r="B4443" t="s">
        <v>17526</v>
      </c>
    </row>
    <row r="4444" spans="1:2" x14ac:dyDescent="0.35">
      <c r="A4444">
        <v>6970</v>
      </c>
      <c r="B4444" t="s">
        <v>17526</v>
      </c>
    </row>
    <row r="4445" spans="1:2" x14ac:dyDescent="0.35">
      <c r="A4445">
        <v>6180</v>
      </c>
      <c r="B4445" t="s">
        <v>17526</v>
      </c>
    </row>
    <row r="4446" spans="1:2" x14ac:dyDescent="0.35">
      <c r="A4446">
        <v>6520</v>
      </c>
      <c r="B4446" t="s">
        <v>17526</v>
      </c>
    </row>
    <row r="4447" spans="1:2" x14ac:dyDescent="0.35">
      <c r="A4447">
        <v>6275</v>
      </c>
      <c r="B4447" t="s">
        <v>17526</v>
      </c>
    </row>
    <row r="4448" spans="1:2" x14ac:dyDescent="0.35">
      <c r="A4448">
        <v>6195</v>
      </c>
      <c r="B4448" t="s">
        <v>17526</v>
      </c>
    </row>
    <row r="4449" spans="1:2" x14ac:dyDescent="0.35">
      <c r="A4449">
        <v>6030</v>
      </c>
      <c r="B4449" t="s">
        <v>17526</v>
      </c>
    </row>
    <row r="4450" spans="1:2" x14ac:dyDescent="0.35">
      <c r="A4450">
        <v>6430</v>
      </c>
      <c r="B4450" t="s">
        <v>17526</v>
      </c>
    </row>
    <row r="4451" spans="1:2" x14ac:dyDescent="0.35">
      <c r="A4451">
        <v>6060</v>
      </c>
      <c r="B4451" t="s">
        <v>17526</v>
      </c>
    </row>
    <row r="4452" spans="1:2" x14ac:dyDescent="0.35">
      <c r="A4452">
        <v>6495</v>
      </c>
      <c r="B4452" t="s">
        <v>17526</v>
      </c>
    </row>
    <row r="4453" spans="1:2" x14ac:dyDescent="0.35">
      <c r="A4453">
        <v>6775</v>
      </c>
      <c r="B4453" t="s">
        <v>17526</v>
      </c>
    </row>
    <row r="4454" spans="1:2" x14ac:dyDescent="0.35">
      <c r="A4454">
        <v>6825</v>
      </c>
      <c r="B4454" t="s">
        <v>17526</v>
      </c>
    </row>
    <row r="4455" spans="1:2" x14ac:dyDescent="0.35">
      <c r="A4455">
        <v>6400</v>
      </c>
      <c r="B4455" t="s">
        <v>17526</v>
      </c>
    </row>
    <row r="4456" spans="1:2" x14ac:dyDescent="0.35">
      <c r="A4456">
        <v>6515</v>
      </c>
      <c r="B4456" t="s">
        <v>17526</v>
      </c>
    </row>
    <row r="4457" spans="1:2" x14ac:dyDescent="0.35">
      <c r="A4457">
        <v>6925</v>
      </c>
      <c r="B4457" t="s">
        <v>17526</v>
      </c>
    </row>
    <row r="4458" spans="1:2" x14ac:dyDescent="0.35">
      <c r="A4458">
        <v>6100</v>
      </c>
      <c r="B4458" t="s">
        <v>17526</v>
      </c>
    </row>
    <row r="4459" spans="1:2" x14ac:dyDescent="0.35">
      <c r="A4459">
        <v>6820</v>
      </c>
      <c r="B4459" t="s">
        <v>17526</v>
      </c>
    </row>
    <row r="4460" spans="1:2" x14ac:dyDescent="0.35">
      <c r="A4460">
        <v>6115</v>
      </c>
      <c r="B4460" t="s">
        <v>17526</v>
      </c>
    </row>
    <row r="4461" spans="1:2" x14ac:dyDescent="0.35">
      <c r="A4461">
        <v>6250</v>
      </c>
      <c r="B4461" t="s">
        <v>17526</v>
      </c>
    </row>
    <row r="4462" spans="1:2" x14ac:dyDescent="0.35">
      <c r="A4462">
        <v>6735</v>
      </c>
      <c r="B4462" t="s">
        <v>17526</v>
      </c>
    </row>
    <row r="4463" spans="1:2" x14ac:dyDescent="0.35">
      <c r="A4463">
        <v>6555</v>
      </c>
      <c r="B4463" t="s">
        <v>17526</v>
      </c>
    </row>
    <row r="4464" spans="1:2" x14ac:dyDescent="0.35">
      <c r="A4464">
        <v>6170</v>
      </c>
      <c r="B4464" t="s">
        <v>17526</v>
      </c>
    </row>
    <row r="4465" spans="1:2" x14ac:dyDescent="0.35">
      <c r="A4465">
        <v>6980</v>
      </c>
      <c r="B4465" t="s">
        <v>17526</v>
      </c>
    </row>
    <row r="4466" spans="1:2" x14ac:dyDescent="0.35">
      <c r="A4466">
        <v>6680</v>
      </c>
      <c r="B4466" t="s">
        <v>17526</v>
      </c>
    </row>
    <row r="4467" spans="1:2" x14ac:dyDescent="0.35">
      <c r="A4467">
        <v>6185</v>
      </c>
      <c r="B4467" t="s">
        <v>17526</v>
      </c>
    </row>
    <row r="4468" spans="1:2" x14ac:dyDescent="0.35">
      <c r="A4468">
        <v>6350</v>
      </c>
      <c r="B4468" t="s">
        <v>17526</v>
      </c>
    </row>
    <row r="4469" spans="1:2" x14ac:dyDescent="0.35">
      <c r="A4469">
        <v>6380</v>
      </c>
      <c r="B4469" t="s">
        <v>17526</v>
      </c>
    </row>
    <row r="4470" spans="1:2" x14ac:dyDescent="0.35">
      <c r="A4470">
        <v>6020</v>
      </c>
      <c r="B4470" t="s">
        <v>17526</v>
      </c>
    </row>
    <row r="4471" spans="1:2" x14ac:dyDescent="0.35">
      <c r="A4471">
        <v>6415</v>
      </c>
      <c r="B4471" t="s">
        <v>17526</v>
      </c>
    </row>
    <row r="4472" spans="1:2" x14ac:dyDescent="0.35">
      <c r="A4472">
        <v>6435</v>
      </c>
      <c r="B4472" t="s">
        <v>17526</v>
      </c>
    </row>
    <row r="4473" spans="1:2" x14ac:dyDescent="0.35">
      <c r="A4473">
        <v>6360</v>
      </c>
      <c r="B4473" t="s">
        <v>17526</v>
      </c>
    </row>
    <row r="4474" spans="1:2" x14ac:dyDescent="0.35">
      <c r="A4474">
        <v>6745</v>
      </c>
      <c r="B4474" t="s">
        <v>17526</v>
      </c>
    </row>
    <row r="4475" spans="1:2" x14ac:dyDescent="0.35">
      <c r="A4475">
        <v>6525</v>
      </c>
      <c r="B4475" t="s">
        <v>17526</v>
      </c>
    </row>
    <row r="4476" spans="1:2" x14ac:dyDescent="0.35">
      <c r="A4476">
        <v>6870</v>
      </c>
      <c r="B4476" t="s">
        <v>17526</v>
      </c>
    </row>
    <row r="4477" spans="1:2" x14ac:dyDescent="0.35">
      <c r="A4477">
        <v>6255</v>
      </c>
      <c r="B4477" t="s">
        <v>17526</v>
      </c>
    </row>
    <row r="4478" spans="1:2" x14ac:dyDescent="0.35">
      <c r="A4478">
        <v>6375</v>
      </c>
      <c r="B4478" t="s">
        <v>17526</v>
      </c>
    </row>
    <row r="4479" spans="1:2" x14ac:dyDescent="0.35">
      <c r="A4479">
        <v>6585</v>
      </c>
      <c r="B4479" t="s">
        <v>17526</v>
      </c>
    </row>
    <row r="4480" spans="1:2" x14ac:dyDescent="0.35">
      <c r="A4480">
        <v>6735</v>
      </c>
      <c r="B4480" t="s">
        <v>17526</v>
      </c>
    </row>
    <row r="4481" spans="1:2" x14ac:dyDescent="0.35">
      <c r="A4481">
        <v>6235</v>
      </c>
      <c r="B4481" t="s">
        <v>17526</v>
      </c>
    </row>
    <row r="4482" spans="1:2" x14ac:dyDescent="0.35">
      <c r="A4482">
        <v>6445</v>
      </c>
      <c r="B4482" t="s">
        <v>17526</v>
      </c>
    </row>
    <row r="4483" spans="1:2" x14ac:dyDescent="0.35">
      <c r="A4483">
        <v>6155</v>
      </c>
      <c r="B4483" t="s">
        <v>17526</v>
      </c>
    </row>
    <row r="4484" spans="1:2" x14ac:dyDescent="0.35">
      <c r="A4484">
        <v>6450</v>
      </c>
      <c r="B4484" t="s">
        <v>17526</v>
      </c>
    </row>
    <row r="4485" spans="1:2" x14ac:dyDescent="0.35">
      <c r="A4485">
        <v>6850</v>
      </c>
      <c r="B4485" t="s">
        <v>17526</v>
      </c>
    </row>
    <row r="4486" spans="1:2" x14ac:dyDescent="0.35">
      <c r="A4486">
        <v>6895</v>
      </c>
      <c r="B4486" t="s">
        <v>17526</v>
      </c>
    </row>
    <row r="4487" spans="1:2" x14ac:dyDescent="0.35">
      <c r="A4487">
        <v>6995</v>
      </c>
      <c r="B4487" t="s">
        <v>17526</v>
      </c>
    </row>
    <row r="4488" spans="1:2" x14ac:dyDescent="0.35">
      <c r="A4488">
        <v>6115</v>
      </c>
      <c r="B4488" t="s">
        <v>17526</v>
      </c>
    </row>
    <row r="4489" spans="1:2" x14ac:dyDescent="0.35">
      <c r="A4489">
        <v>6190</v>
      </c>
      <c r="B4489" t="s">
        <v>17526</v>
      </c>
    </row>
    <row r="4490" spans="1:2" x14ac:dyDescent="0.35">
      <c r="A4490">
        <v>6635</v>
      </c>
      <c r="B4490" t="s">
        <v>17526</v>
      </c>
    </row>
    <row r="4491" spans="1:2" x14ac:dyDescent="0.35">
      <c r="A4491">
        <v>6715</v>
      </c>
      <c r="B4491" t="s">
        <v>17526</v>
      </c>
    </row>
    <row r="4492" spans="1:2" x14ac:dyDescent="0.35">
      <c r="A4492">
        <v>6165</v>
      </c>
      <c r="B4492" t="s">
        <v>17526</v>
      </c>
    </row>
    <row r="4493" spans="1:2" x14ac:dyDescent="0.35">
      <c r="A4493">
        <v>6460</v>
      </c>
      <c r="B4493" t="s">
        <v>17526</v>
      </c>
    </row>
    <row r="4494" spans="1:2" x14ac:dyDescent="0.35">
      <c r="A4494">
        <v>6550</v>
      </c>
      <c r="B4494" t="s">
        <v>17526</v>
      </c>
    </row>
    <row r="4495" spans="1:2" x14ac:dyDescent="0.35">
      <c r="A4495">
        <v>6090</v>
      </c>
      <c r="B4495" t="s">
        <v>17526</v>
      </c>
    </row>
    <row r="4496" spans="1:2" x14ac:dyDescent="0.35">
      <c r="A4496">
        <v>6500</v>
      </c>
      <c r="B4496" t="s">
        <v>17526</v>
      </c>
    </row>
    <row r="4497" spans="1:2" x14ac:dyDescent="0.35">
      <c r="A4497">
        <v>6540</v>
      </c>
      <c r="B4497" t="s">
        <v>17526</v>
      </c>
    </row>
    <row r="4498" spans="1:2" x14ac:dyDescent="0.35">
      <c r="A4498">
        <v>6095</v>
      </c>
      <c r="B4498" t="s">
        <v>17526</v>
      </c>
    </row>
    <row r="4499" spans="1:2" x14ac:dyDescent="0.35">
      <c r="A4499">
        <v>6185</v>
      </c>
      <c r="B4499" t="s">
        <v>17526</v>
      </c>
    </row>
    <row r="4500" spans="1:2" x14ac:dyDescent="0.35">
      <c r="A4500">
        <v>6750</v>
      </c>
      <c r="B4500" t="s">
        <v>17526</v>
      </c>
    </row>
    <row r="4501" spans="1:2" x14ac:dyDescent="0.35">
      <c r="A4501">
        <v>6020</v>
      </c>
      <c r="B4501" t="s">
        <v>17526</v>
      </c>
    </row>
    <row r="4502" spans="1:2" x14ac:dyDescent="0.35">
      <c r="A4502">
        <v>6985</v>
      </c>
      <c r="B4502" t="s">
        <v>17526</v>
      </c>
    </row>
    <row r="4503" spans="1:2" x14ac:dyDescent="0.35">
      <c r="A4503">
        <v>6300</v>
      </c>
      <c r="B4503" t="s">
        <v>17526</v>
      </c>
    </row>
    <row r="4504" spans="1:2" x14ac:dyDescent="0.35">
      <c r="A4504">
        <v>6330</v>
      </c>
      <c r="B4504" t="s">
        <v>17526</v>
      </c>
    </row>
    <row r="4505" spans="1:2" x14ac:dyDescent="0.35">
      <c r="A4505">
        <v>8925</v>
      </c>
      <c r="B4505" t="s">
        <v>17526</v>
      </c>
    </row>
    <row r="4506" spans="1:2" x14ac:dyDescent="0.35">
      <c r="A4506">
        <v>8925</v>
      </c>
      <c r="B4506" t="s">
        <v>17526</v>
      </c>
    </row>
    <row r="4507" spans="1:2" x14ac:dyDescent="0.35">
      <c r="A4507">
        <v>8470</v>
      </c>
      <c r="B4507" t="s">
        <v>17526</v>
      </c>
    </row>
    <row r="4508" spans="1:2" x14ac:dyDescent="0.35">
      <c r="A4508">
        <v>9145</v>
      </c>
      <c r="B4508" t="s">
        <v>17526</v>
      </c>
    </row>
    <row r="4509" spans="1:2" x14ac:dyDescent="0.35">
      <c r="A4509">
        <v>9320</v>
      </c>
      <c r="B4509" t="s">
        <v>17526</v>
      </c>
    </row>
    <row r="4510" spans="1:2" x14ac:dyDescent="0.35">
      <c r="A4510">
        <v>9120</v>
      </c>
      <c r="B4510" t="s">
        <v>17526</v>
      </c>
    </row>
    <row r="4511" spans="1:2" x14ac:dyDescent="0.35">
      <c r="A4511">
        <v>12003</v>
      </c>
      <c r="B4511" t="s">
        <v>17526</v>
      </c>
    </row>
    <row r="4512" spans="1:2" x14ac:dyDescent="0.35">
      <c r="A4512">
        <v>12475</v>
      </c>
      <c r="B4512" t="s">
        <v>17526</v>
      </c>
    </row>
    <row r="4513" spans="1:2" x14ac:dyDescent="0.35">
      <c r="A4513">
        <v>12555</v>
      </c>
      <c r="B4513" t="s">
        <v>17526</v>
      </c>
    </row>
    <row r="4514" spans="1:2" x14ac:dyDescent="0.35">
      <c r="A4514">
        <v>12029</v>
      </c>
      <c r="B4514" t="s">
        <v>17526</v>
      </c>
    </row>
    <row r="4515" spans="1:2" x14ac:dyDescent="0.35">
      <c r="A4515">
        <v>12360</v>
      </c>
      <c r="B4515" t="s">
        <v>17526</v>
      </c>
    </row>
    <row r="4516" spans="1:2" x14ac:dyDescent="0.35">
      <c r="A4516">
        <v>12225</v>
      </c>
      <c r="B4516" t="s">
        <v>17526</v>
      </c>
    </row>
    <row r="4517" spans="1:2" x14ac:dyDescent="0.35">
      <c r="A4517">
        <v>12260</v>
      </c>
      <c r="B4517" t="s">
        <v>17526</v>
      </c>
    </row>
    <row r="4518" spans="1:2" x14ac:dyDescent="0.35">
      <c r="A4518">
        <v>12125</v>
      </c>
      <c r="B4518" t="s">
        <v>17526</v>
      </c>
    </row>
    <row r="4519" spans="1:2" x14ac:dyDescent="0.35">
      <c r="A4519">
        <v>16185</v>
      </c>
      <c r="B4519" t="s">
        <v>17526</v>
      </c>
    </row>
    <row r="4520" spans="1:2" x14ac:dyDescent="0.35">
      <c r="A4520">
        <v>16705</v>
      </c>
      <c r="B4520" t="s">
        <v>17526</v>
      </c>
    </row>
    <row r="4521" spans="1:2" x14ac:dyDescent="0.35">
      <c r="A4521">
        <v>16185</v>
      </c>
      <c r="B4521" t="s">
        <v>17526</v>
      </c>
    </row>
    <row r="4522" spans="1:2" x14ac:dyDescent="0.35">
      <c r="A4522">
        <v>16800</v>
      </c>
      <c r="B4522" t="s">
        <v>17526</v>
      </c>
    </row>
    <row r="4523" spans="1:2" x14ac:dyDescent="0.35">
      <c r="A4523">
        <v>16445</v>
      </c>
      <c r="B4523" t="s">
        <v>17526</v>
      </c>
    </row>
    <row r="4524" spans="1:2" x14ac:dyDescent="0.35">
      <c r="A4524">
        <v>16445</v>
      </c>
      <c r="B4524" t="s">
        <v>17526</v>
      </c>
    </row>
    <row r="4525" spans="1:2" x14ac:dyDescent="0.35">
      <c r="A4525">
        <v>16705</v>
      </c>
      <c r="B4525" t="s">
        <v>17526</v>
      </c>
    </row>
    <row r="4526" spans="1:2" x14ac:dyDescent="0.35">
      <c r="A4526">
        <v>16445</v>
      </c>
      <c r="B4526" t="s">
        <v>17526</v>
      </c>
    </row>
    <row r="4527" spans="1:2" x14ac:dyDescent="0.35">
      <c r="A4527">
        <v>16445</v>
      </c>
      <c r="B4527" t="s">
        <v>17526</v>
      </c>
    </row>
    <row r="4528" spans="1:2" x14ac:dyDescent="0.35">
      <c r="A4528">
        <v>16965</v>
      </c>
      <c r="B4528" t="s">
        <v>17526</v>
      </c>
    </row>
    <row r="4529" spans="1:2" x14ac:dyDescent="0.35">
      <c r="A4529">
        <v>16185</v>
      </c>
      <c r="B4529" t="s">
        <v>17526</v>
      </c>
    </row>
    <row r="4530" spans="1:2" x14ac:dyDescent="0.35">
      <c r="A4530">
        <v>19280</v>
      </c>
      <c r="B4530" t="s">
        <v>17526</v>
      </c>
    </row>
    <row r="4531" spans="1:2" x14ac:dyDescent="0.35">
      <c r="A4531">
        <v>20590</v>
      </c>
      <c r="B4531" t="s">
        <v>17526</v>
      </c>
    </row>
    <row r="4532" spans="1:2" x14ac:dyDescent="0.35">
      <c r="A4532">
        <v>20770</v>
      </c>
      <c r="B4532" t="s">
        <v>17526</v>
      </c>
    </row>
    <row r="4533" spans="1:2" x14ac:dyDescent="0.35">
      <c r="A4533">
        <v>20285</v>
      </c>
      <c r="B4533" t="s">
        <v>17526</v>
      </c>
    </row>
    <row r="4534" spans="1:2" x14ac:dyDescent="0.35">
      <c r="A4534">
        <v>20590</v>
      </c>
      <c r="B4534" t="s">
        <v>17526</v>
      </c>
    </row>
    <row r="4535" spans="1:2" x14ac:dyDescent="0.35">
      <c r="A4535">
        <v>20770</v>
      </c>
      <c r="B4535" t="s">
        <v>17526</v>
      </c>
    </row>
    <row r="4536" spans="1:2" x14ac:dyDescent="0.35">
      <c r="A4536">
        <v>20980</v>
      </c>
      <c r="B4536" t="s">
        <v>17526</v>
      </c>
    </row>
    <row r="4537" spans="1:2" x14ac:dyDescent="0.35">
      <c r="A4537">
        <v>22744</v>
      </c>
      <c r="B4537" t="s">
        <v>17526</v>
      </c>
    </row>
    <row r="4538" spans="1:2" x14ac:dyDescent="0.35">
      <c r="A4538">
        <v>22795</v>
      </c>
      <c r="B4538" t="s">
        <v>17526</v>
      </c>
    </row>
    <row r="4539" spans="1:2" x14ac:dyDescent="0.35">
      <c r="A4539">
        <v>22315</v>
      </c>
      <c r="B4539" t="s">
        <v>17526</v>
      </c>
    </row>
    <row r="4540" spans="1:2" x14ac:dyDescent="0.35">
      <c r="A4540">
        <v>22635</v>
      </c>
      <c r="B4540" t="s">
        <v>17526</v>
      </c>
    </row>
    <row r="4541" spans="1:2" x14ac:dyDescent="0.35">
      <c r="A4541">
        <v>23115</v>
      </c>
      <c r="B4541" t="s">
        <v>17526</v>
      </c>
    </row>
    <row r="4542" spans="1:2" x14ac:dyDescent="0.35">
      <c r="A4542">
        <v>23530</v>
      </c>
      <c r="B4542" t="s">
        <v>17526</v>
      </c>
    </row>
    <row r="4543" spans="1:2" x14ac:dyDescent="0.35">
      <c r="A4543">
        <v>23760</v>
      </c>
      <c r="B4543" t="s">
        <v>17526</v>
      </c>
    </row>
    <row r="4544" spans="1:2" x14ac:dyDescent="0.35">
      <c r="A4544">
        <v>23575</v>
      </c>
      <c r="B4544" t="s">
        <v>17526</v>
      </c>
    </row>
    <row r="4545" spans="1:2" x14ac:dyDescent="0.35">
      <c r="A4545">
        <v>23850</v>
      </c>
      <c r="B4545" t="s">
        <v>17526</v>
      </c>
    </row>
    <row r="4546" spans="1:2" x14ac:dyDescent="0.35">
      <c r="A4546">
        <v>25530</v>
      </c>
      <c r="B4546" t="s">
        <v>17526</v>
      </c>
    </row>
    <row r="4547" spans="1:2" x14ac:dyDescent="0.35">
      <c r="A4547">
        <v>26012</v>
      </c>
      <c r="B4547" t="s">
        <v>17526</v>
      </c>
    </row>
    <row r="4548" spans="1:2" x14ac:dyDescent="0.35">
      <c r="A4548">
        <v>26635</v>
      </c>
      <c r="B4548" t="s">
        <v>17526</v>
      </c>
    </row>
    <row r="4549" spans="1:2" x14ac:dyDescent="0.35">
      <c r="A4549">
        <v>26370</v>
      </c>
      <c r="B4549" t="s">
        <v>17526</v>
      </c>
    </row>
    <row r="4550" spans="1:2" x14ac:dyDescent="0.35">
      <c r="A4550">
        <v>26610</v>
      </c>
      <c r="B4550" t="s">
        <v>17526</v>
      </c>
    </row>
    <row r="4551" spans="1:2" x14ac:dyDescent="0.35">
      <c r="A4551">
        <v>26880</v>
      </c>
      <c r="B4551" t="s">
        <v>17526</v>
      </c>
    </row>
    <row r="4552" spans="1:2" x14ac:dyDescent="0.35">
      <c r="A4552">
        <v>26370</v>
      </c>
      <c r="B4552" t="s">
        <v>17526</v>
      </c>
    </row>
    <row r="4553" spans="1:2" x14ac:dyDescent="0.35">
      <c r="A4553">
        <v>26550</v>
      </c>
      <c r="B4553" t="s">
        <v>17526</v>
      </c>
    </row>
    <row r="4554" spans="1:2" x14ac:dyDescent="0.35">
      <c r="A4554">
        <v>26890</v>
      </c>
      <c r="B4554" t="s">
        <v>17526</v>
      </c>
    </row>
    <row r="4555" spans="1:2" x14ac:dyDescent="0.35">
      <c r="A4555">
        <v>26170</v>
      </c>
      <c r="B4555" t="s">
        <v>17526</v>
      </c>
    </row>
    <row r="4556" spans="1:2" x14ac:dyDescent="0.35">
      <c r="A4556">
        <v>26635</v>
      </c>
      <c r="B4556" t="s">
        <v>17526</v>
      </c>
    </row>
    <row r="4557" spans="1:2" x14ac:dyDescent="0.35">
      <c r="A4557">
        <v>26410</v>
      </c>
      <c r="B4557" t="s">
        <v>17526</v>
      </c>
    </row>
    <row r="4558" spans="1:2" x14ac:dyDescent="0.35">
      <c r="A4558">
        <v>26635</v>
      </c>
      <c r="B4558" t="s">
        <v>17526</v>
      </c>
    </row>
    <row r="4559" spans="1:2" x14ac:dyDescent="0.35">
      <c r="A4559">
        <v>26963</v>
      </c>
      <c r="B4559" t="s">
        <v>17526</v>
      </c>
    </row>
    <row r="4560" spans="1:2" x14ac:dyDescent="0.35">
      <c r="A4560">
        <v>26830</v>
      </c>
      <c r="B4560" t="s">
        <v>17526</v>
      </c>
    </row>
    <row r="4561" spans="1:2" x14ac:dyDescent="0.35">
      <c r="A4561">
        <v>26610</v>
      </c>
      <c r="B4561" t="s">
        <v>17526</v>
      </c>
    </row>
    <row r="4562" spans="1:2" x14ac:dyDescent="0.35">
      <c r="A4562">
        <v>26370</v>
      </c>
      <c r="B4562" t="s">
        <v>17526</v>
      </c>
    </row>
    <row r="4563" spans="1:2" x14ac:dyDescent="0.35">
      <c r="A4563">
        <v>26635</v>
      </c>
      <c r="B4563" t="s">
        <v>17526</v>
      </c>
    </row>
    <row r="4564" spans="1:2" x14ac:dyDescent="0.35">
      <c r="A4564">
        <v>26635</v>
      </c>
      <c r="B4564" t="s">
        <v>17526</v>
      </c>
    </row>
    <row r="4565" spans="1:2" x14ac:dyDescent="0.35">
      <c r="A4565">
        <v>26960</v>
      </c>
      <c r="B4565" t="s">
        <v>17526</v>
      </c>
    </row>
    <row r="4566" spans="1:2" x14ac:dyDescent="0.35">
      <c r="A4566">
        <v>26880</v>
      </c>
      <c r="B4566" t="s">
        <v>17526</v>
      </c>
    </row>
    <row r="4567" spans="1:2" x14ac:dyDescent="0.35">
      <c r="A4567">
        <v>26410</v>
      </c>
      <c r="B4567" t="s">
        <v>17526</v>
      </c>
    </row>
    <row r="4568" spans="1:2" x14ac:dyDescent="0.35">
      <c r="A4568">
        <v>26635</v>
      </c>
      <c r="B4568" t="s">
        <v>17526</v>
      </c>
    </row>
    <row r="4569" spans="1:2" x14ac:dyDescent="0.35">
      <c r="A4569">
        <v>27270</v>
      </c>
      <c r="B4569" t="s">
        <v>17526</v>
      </c>
    </row>
    <row r="4570" spans="1:2" x14ac:dyDescent="0.35">
      <c r="A4570">
        <v>27595</v>
      </c>
      <c r="B4570" t="s">
        <v>17526</v>
      </c>
    </row>
    <row r="4571" spans="1:2" x14ac:dyDescent="0.35">
      <c r="A4571">
        <v>27940</v>
      </c>
      <c r="B4571" t="s">
        <v>17526</v>
      </c>
    </row>
    <row r="4572" spans="1:2" x14ac:dyDescent="0.35">
      <c r="A4572">
        <v>27100</v>
      </c>
      <c r="B4572" t="s">
        <v>17526</v>
      </c>
    </row>
    <row r="4573" spans="1:2" x14ac:dyDescent="0.35">
      <c r="A4573">
        <v>27940</v>
      </c>
      <c r="B4573" t="s">
        <v>17526</v>
      </c>
    </row>
    <row r="4574" spans="1:2" x14ac:dyDescent="0.35">
      <c r="A4574">
        <v>27100</v>
      </c>
      <c r="B4574" t="s">
        <v>17526</v>
      </c>
    </row>
    <row r="4575" spans="1:2" x14ac:dyDescent="0.35">
      <c r="A4575">
        <v>27595</v>
      </c>
      <c r="B4575" t="s">
        <v>17526</v>
      </c>
    </row>
    <row r="4576" spans="1:2" x14ac:dyDescent="0.35">
      <c r="A4576">
        <v>27355</v>
      </c>
      <c r="B4576" t="s">
        <v>17526</v>
      </c>
    </row>
    <row r="4577" spans="1:2" x14ac:dyDescent="0.35">
      <c r="A4577">
        <v>27985</v>
      </c>
      <c r="B4577" t="s">
        <v>17526</v>
      </c>
    </row>
    <row r="4578" spans="1:2" x14ac:dyDescent="0.35">
      <c r="A4578">
        <v>27940</v>
      </c>
      <c r="B4578" t="s">
        <v>17526</v>
      </c>
    </row>
    <row r="4579" spans="1:2" x14ac:dyDescent="0.35">
      <c r="A4579">
        <v>27940</v>
      </c>
      <c r="B4579" t="s">
        <v>17526</v>
      </c>
    </row>
    <row r="4580" spans="1:2" x14ac:dyDescent="0.35">
      <c r="A4580">
        <v>27595</v>
      </c>
      <c r="B4580" t="s">
        <v>17526</v>
      </c>
    </row>
    <row r="4581" spans="1:2" x14ac:dyDescent="0.35">
      <c r="A4581">
        <v>27270</v>
      </c>
      <c r="B4581" t="s">
        <v>17526</v>
      </c>
    </row>
    <row r="4582" spans="1:2" x14ac:dyDescent="0.35">
      <c r="A4582">
        <v>27270</v>
      </c>
      <c r="B4582" t="s">
        <v>17526</v>
      </c>
    </row>
    <row r="4583" spans="1:2" x14ac:dyDescent="0.35">
      <c r="A4583">
        <v>27055</v>
      </c>
      <c r="B4583" t="s">
        <v>17526</v>
      </c>
    </row>
    <row r="4584" spans="1:2" x14ac:dyDescent="0.35">
      <c r="A4584">
        <v>27680</v>
      </c>
      <c r="B4584" t="s">
        <v>17526</v>
      </c>
    </row>
    <row r="4585" spans="1:2" x14ac:dyDescent="0.35">
      <c r="A4585">
        <v>27445</v>
      </c>
      <c r="B4585" t="s">
        <v>17526</v>
      </c>
    </row>
    <row r="4586" spans="1:2" x14ac:dyDescent="0.35">
      <c r="A4586">
        <v>30845</v>
      </c>
      <c r="B4586" t="s">
        <v>17526</v>
      </c>
    </row>
    <row r="4587" spans="1:2" x14ac:dyDescent="0.35">
      <c r="A4587">
        <v>30490</v>
      </c>
      <c r="B4587" t="s">
        <v>17526</v>
      </c>
    </row>
    <row r="4588" spans="1:2" x14ac:dyDescent="0.35">
      <c r="A4588">
        <v>30150</v>
      </c>
      <c r="B4588" t="s">
        <v>17526</v>
      </c>
    </row>
    <row r="4589" spans="1:2" x14ac:dyDescent="0.35">
      <c r="A4589">
        <v>30205</v>
      </c>
      <c r="B4589" t="s">
        <v>17526</v>
      </c>
    </row>
    <row r="4590" spans="1:2" x14ac:dyDescent="0.35">
      <c r="A4590">
        <v>30110</v>
      </c>
      <c r="B4590" t="s">
        <v>17526</v>
      </c>
    </row>
    <row r="4591" spans="1:2" x14ac:dyDescent="0.35">
      <c r="A4591">
        <v>30305</v>
      </c>
      <c r="B4591" t="s">
        <v>17526</v>
      </c>
    </row>
    <row r="4592" spans="1:2" x14ac:dyDescent="0.35">
      <c r="A4592">
        <v>30205</v>
      </c>
      <c r="B4592" t="s">
        <v>17526</v>
      </c>
    </row>
    <row r="4593" spans="1:2" x14ac:dyDescent="0.35">
      <c r="A4593">
        <v>30110</v>
      </c>
      <c r="B4593" t="s">
        <v>17526</v>
      </c>
    </row>
    <row r="4594" spans="1:2" x14ac:dyDescent="0.35">
      <c r="A4594">
        <v>30110</v>
      </c>
      <c r="B4594" t="s">
        <v>17526</v>
      </c>
    </row>
    <row r="4595" spans="1:2" x14ac:dyDescent="0.35">
      <c r="A4595">
        <v>30150</v>
      </c>
      <c r="B4595" t="s">
        <v>17526</v>
      </c>
    </row>
    <row r="4596" spans="1:2" x14ac:dyDescent="0.35">
      <c r="A4596">
        <v>30345</v>
      </c>
      <c r="B4596" t="s">
        <v>17526</v>
      </c>
    </row>
    <row r="4597" spans="1:2" x14ac:dyDescent="0.35">
      <c r="A4597">
        <v>30305</v>
      </c>
      <c r="B4597" t="s">
        <v>17526</v>
      </c>
    </row>
    <row r="4598" spans="1:2" x14ac:dyDescent="0.35">
      <c r="A4598">
        <v>30250</v>
      </c>
      <c r="B4598" t="s">
        <v>17526</v>
      </c>
    </row>
    <row r="4599" spans="1:2" x14ac:dyDescent="0.35">
      <c r="A4599">
        <v>30490</v>
      </c>
      <c r="B4599" t="s">
        <v>17526</v>
      </c>
    </row>
    <row r="4600" spans="1:2" x14ac:dyDescent="0.35">
      <c r="A4600">
        <v>30110</v>
      </c>
      <c r="B4600" t="s">
        <v>17526</v>
      </c>
    </row>
    <row r="4601" spans="1:2" x14ac:dyDescent="0.35">
      <c r="A4601">
        <v>30250</v>
      </c>
      <c r="B4601" t="s">
        <v>17526</v>
      </c>
    </row>
    <row r="4602" spans="1:2" x14ac:dyDescent="0.35">
      <c r="A4602">
        <v>30250</v>
      </c>
      <c r="B4602" t="s">
        <v>17526</v>
      </c>
    </row>
    <row r="4603" spans="1:2" x14ac:dyDescent="0.35">
      <c r="A4603">
        <v>30845</v>
      </c>
      <c r="B4603" t="s">
        <v>17526</v>
      </c>
    </row>
    <row r="4604" spans="1:2" x14ac:dyDescent="0.35">
      <c r="A4604">
        <v>31550</v>
      </c>
      <c r="B4604" t="s">
        <v>17526</v>
      </c>
    </row>
    <row r="4605" spans="1:2" x14ac:dyDescent="0.35">
      <c r="A4605">
        <v>31625</v>
      </c>
      <c r="B4605" t="s">
        <v>17526</v>
      </c>
    </row>
    <row r="4606" spans="1:2" x14ac:dyDescent="0.35">
      <c r="A4606">
        <v>31565</v>
      </c>
      <c r="B4606" t="s">
        <v>17526</v>
      </c>
    </row>
    <row r="4607" spans="1:2" x14ac:dyDescent="0.35">
      <c r="A4607">
        <v>31590</v>
      </c>
      <c r="B4607" t="s">
        <v>17526</v>
      </c>
    </row>
    <row r="4608" spans="1:2" x14ac:dyDescent="0.35">
      <c r="A4608">
        <v>31285</v>
      </c>
      <c r="B4608" t="s">
        <v>17526</v>
      </c>
    </row>
    <row r="4609" spans="1:2" x14ac:dyDescent="0.35">
      <c r="A4609">
        <v>31550</v>
      </c>
      <c r="B4609" t="s">
        <v>17526</v>
      </c>
    </row>
    <row r="4610" spans="1:2" x14ac:dyDescent="0.35">
      <c r="A4610">
        <v>31625</v>
      </c>
      <c r="B4610" t="s">
        <v>17526</v>
      </c>
    </row>
    <row r="4611" spans="1:2" x14ac:dyDescent="0.35">
      <c r="A4611">
        <v>32070</v>
      </c>
      <c r="B4611" t="s">
        <v>17526</v>
      </c>
    </row>
    <row r="4612" spans="1:2" x14ac:dyDescent="0.35">
      <c r="A4612">
        <v>32075</v>
      </c>
      <c r="B4612" t="s">
        <v>17526</v>
      </c>
    </row>
    <row r="4613" spans="1:2" x14ac:dyDescent="0.35">
      <c r="A4613">
        <v>32915</v>
      </c>
      <c r="B4613" t="s">
        <v>17526</v>
      </c>
    </row>
    <row r="4614" spans="1:2" x14ac:dyDescent="0.35">
      <c r="A4614">
        <v>32315</v>
      </c>
      <c r="B4614" t="s">
        <v>17526</v>
      </c>
    </row>
    <row r="4615" spans="1:2" x14ac:dyDescent="0.35">
      <c r="A4615">
        <v>32940</v>
      </c>
      <c r="B4615" t="s">
        <v>17526</v>
      </c>
    </row>
    <row r="4616" spans="1:2" x14ac:dyDescent="0.35">
      <c r="A4616">
        <v>32560</v>
      </c>
      <c r="B4616" t="s">
        <v>17526</v>
      </c>
    </row>
    <row r="4617" spans="1:2" x14ac:dyDescent="0.35">
      <c r="A4617">
        <v>32965</v>
      </c>
      <c r="B4617" t="s">
        <v>17526</v>
      </c>
    </row>
    <row r="4618" spans="1:2" x14ac:dyDescent="0.35">
      <c r="A4618">
        <v>32005</v>
      </c>
      <c r="B4618" t="s">
        <v>17526</v>
      </c>
    </row>
    <row r="4619" spans="1:2" x14ac:dyDescent="0.35">
      <c r="A4619">
        <v>32930</v>
      </c>
      <c r="B4619" t="s">
        <v>17526</v>
      </c>
    </row>
    <row r="4620" spans="1:2" x14ac:dyDescent="0.35">
      <c r="A4620">
        <v>32580</v>
      </c>
      <c r="B4620" t="s">
        <v>17526</v>
      </c>
    </row>
    <row r="4621" spans="1:2" x14ac:dyDescent="0.35">
      <c r="A4621">
        <v>32210</v>
      </c>
      <c r="B4621" t="s">
        <v>17526</v>
      </c>
    </row>
    <row r="4622" spans="1:2" x14ac:dyDescent="0.35">
      <c r="A4622">
        <v>32635</v>
      </c>
      <c r="B4622" t="s">
        <v>17526</v>
      </c>
    </row>
    <row r="4623" spans="1:2" x14ac:dyDescent="0.35">
      <c r="A4623">
        <v>32165</v>
      </c>
      <c r="B4623" t="s">
        <v>17526</v>
      </c>
    </row>
    <row r="4624" spans="1:2" x14ac:dyDescent="0.35">
      <c r="A4624">
        <v>32440</v>
      </c>
      <c r="B4624" t="s">
        <v>17526</v>
      </c>
    </row>
    <row r="4625" spans="1:2" x14ac:dyDescent="0.35">
      <c r="A4625">
        <v>32725</v>
      </c>
      <c r="B4625" t="s">
        <v>17526</v>
      </c>
    </row>
    <row r="4626" spans="1:2" x14ac:dyDescent="0.35">
      <c r="A4626">
        <v>32515</v>
      </c>
      <c r="B4626" t="s">
        <v>17526</v>
      </c>
    </row>
    <row r="4627" spans="1:2" x14ac:dyDescent="0.35">
      <c r="A4627">
        <v>32975</v>
      </c>
      <c r="B4627" t="s">
        <v>17526</v>
      </c>
    </row>
    <row r="4628" spans="1:2" x14ac:dyDescent="0.35">
      <c r="A4628">
        <v>32740</v>
      </c>
      <c r="B4628" t="s">
        <v>17526</v>
      </c>
    </row>
    <row r="4629" spans="1:2" x14ac:dyDescent="0.35">
      <c r="A4629">
        <v>32015</v>
      </c>
      <c r="B4629" t="s">
        <v>17526</v>
      </c>
    </row>
    <row r="4630" spans="1:2" x14ac:dyDescent="0.35">
      <c r="A4630">
        <v>32010</v>
      </c>
      <c r="B4630" t="s">
        <v>17526</v>
      </c>
    </row>
    <row r="4631" spans="1:2" x14ac:dyDescent="0.35">
      <c r="A4631">
        <v>32130</v>
      </c>
      <c r="B4631" t="s">
        <v>17526</v>
      </c>
    </row>
    <row r="4632" spans="1:2" x14ac:dyDescent="0.35">
      <c r="A4632">
        <v>32040</v>
      </c>
      <c r="B4632" t="s">
        <v>17526</v>
      </c>
    </row>
    <row r="4633" spans="1:2" x14ac:dyDescent="0.35">
      <c r="A4633">
        <v>32340</v>
      </c>
      <c r="B4633" t="s">
        <v>17526</v>
      </c>
    </row>
    <row r="4634" spans="1:2" x14ac:dyDescent="0.35">
      <c r="A4634">
        <v>32510</v>
      </c>
      <c r="B4634" t="s">
        <v>17526</v>
      </c>
    </row>
    <row r="4635" spans="1:2" x14ac:dyDescent="0.35">
      <c r="A4635">
        <v>32980</v>
      </c>
      <c r="B4635" t="s">
        <v>17526</v>
      </c>
    </row>
    <row r="4636" spans="1:2" x14ac:dyDescent="0.35">
      <c r="A4636">
        <v>35625</v>
      </c>
      <c r="B4636" t="s">
        <v>17526</v>
      </c>
    </row>
    <row r="4637" spans="1:2" x14ac:dyDescent="0.35">
      <c r="A4637">
        <v>35430</v>
      </c>
      <c r="B4637" t="s">
        <v>17526</v>
      </c>
    </row>
    <row r="4638" spans="1:2" x14ac:dyDescent="0.35">
      <c r="A4638">
        <v>35370</v>
      </c>
      <c r="B4638" t="s">
        <v>17526</v>
      </c>
    </row>
    <row r="4639" spans="1:2" x14ac:dyDescent="0.35">
      <c r="A4639">
        <v>35010</v>
      </c>
      <c r="B4639" t="s">
        <v>17526</v>
      </c>
    </row>
    <row r="4640" spans="1:2" x14ac:dyDescent="0.35">
      <c r="A4640">
        <v>35840</v>
      </c>
      <c r="B4640" t="s">
        <v>17526</v>
      </c>
    </row>
    <row r="4641" spans="1:2" x14ac:dyDescent="0.35">
      <c r="A4641">
        <v>35430</v>
      </c>
      <c r="B4641" t="s">
        <v>17526</v>
      </c>
    </row>
    <row r="4642" spans="1:2" x14ac:dyDescent="0.35">
      <c r="A4642">
        <v>35430</v>
      </c>
      <c r="B4642" t="s">
        <v>17526</v>
      </c>
    </row>
    <row r="4643" spans="1:2" x14ac:dyDescent="0.35">
      <c r="A4643">
        <v>35785</v>
      </c>
      <c r="B4643" t="s">
        <v>17526</v>
      </c>
    </row>
    <row r="4644" spans="1:2" x14ac:dyDescent="0.35">
      <c r="A4644">
        <v>35205</v>
      </c>
      <c r="B4644" t="s">
        <v>17526</v>
      </c>
    </row>
    <row r="4645" spans="1:2" x14ac:dyDescent="0.35">
      <c r="A4645">
        <v>35700</v>
      </c>
      <c r="B4645" t="s">
        <v>17526</v>
      </c>
    </row>
    <row r="4646" spans="1:2" x14ac:dyDescent="0.35">
      <c r="A4646">
        <v>35430</v>
      </c>
      <c r="B4646" t="s">
        <v>17526</v>
      </c>
    </row>
    <row r="4647" spans="1:2" x14ac:dyDescent="0.35">
      <c r="A4647">
        <v>35510</v>
      </c>
      <c r="B4647" t="s">
        <v>17526</v>
      </c>
    </row>
    <row r="4648" spans="1:2" x14ac:dyDescent="0.35">
      <c r="A4648">
        <v>35495</v>
      </c>
      <c r="B4648" t="s">
        <v>17526</v>
      </c>
    </row>
    <row r="4649" spans="1:2" x14ac:dyDescent="0.35">
      <c r="A4649">
        <v>35680</v>
      </c>
      <c r="B4649" t="s">
        <v>17526</v>
      </c>
    </row>
    <row r="4650" spans="1:2" x14ac:dyDescent="0.35">
      <c r="A4650">
        <v>35685</v>
      </c>
      <c r="B4650" t="s">
        <v>17526</v>
      </c>
    </row>
    <row r="4651" spans="1:2" x14ac:dyDescent="0.35">
      <c r="A4651">
        <v>35700</v>
      </c>
      <c r="B4651" t="s">
        <v>17526</v>
      </c>
    </row>
    <row r="4652" spans="1:2" x14ac:dyDescent="0.35">
      <c r="A4652">
        <v>35430</v>
      </c>
      <c r="B4652" t="s">
        <v>17526</v>
      </c>
    </row>
    <row r="4653" spans="1:2" x14ac:dyDescent="0.35">
      <c r="A4653">
        <v>35370</v>
      </c>
      <c r="B4653" t="s">
        <v>17526</v>
      </c>
    </row>
    <row r="4654" spans="1:2" x14ac:dyDescent="0.35">
      <c r="A4654">
        <v>35400</v>
      </c>
      <c r="B4654" t="s">
        <v>17526</v>
      </c>
    </row>
    <row r="4655" spans="1:2" x14ac:dyDescent="0.35">
      <c r="A4655">
        <v>35480</v>
      </c>
      <c r="B4655" t="s">
        <v>17526</v>
      </c>
    </row>
    <row r="4656" spans="1:2" x14ac:dyDescent="0.35">
      <c r="A4656">
        <v>35585</v>
      </c>
      <c r="B4656" t="s">
        <v>17526</v>
      </c>
    </row>
    <row r="4657" spans="1:2" x14ac:dyDescent="0.35">
      <c r="A4657">
        <v>35770</v>
      </c>
      <c r="B4657" t="s">
        <v>17526</v>
      </c>
    </row>
    <row r="4658" spans="1:2" x14ac:dyDescent="0.35">
      <c r="A4658">
        <v>35430</v>
      </c>
      <c r="B4658" t="s">
        <v>17526</v>
      </c>
    </row>
    <row r="4659" spans="1:2" x14ac:dyDescent="0.35">
      <c r="A4659">
        <v>35400</v>
      </c>
      <c r="B4659" t="s">
        <v>17526</v>
      </c>
    </row>
    <row r="4660" spans="1:2" x14ac:dyDescent="0.35">
      <c r="A4660">
        <v>35990</v>
      </c>
      <c r="B4660" t="s">
        <v>17526</v>
      </c>
    </row>
    <row r="4661" spans="1:2" x14ac:dyDescent="0.35">
      <c r="A4661">
        <v>35415</v>
      </c>
      <c r="B4661" t="s">
        <v>17526</v>
      </c>
    </row>
    <row r="4662" spans="1:2" x14ac:dyDescent="0.35">
      <c r="A4662">
        <v>35495</v>
      </c>
      <c r="B4662" t="s">
        <v>17526</v>
      </c>
    </row>
    <row r="4663" spans="1:2" x14ac:dyDescent="0.35">
      <c r="A4663">
        <v>35170</v>
      </c>
      <c r="B4663" t="s">
        <v>17526</v>
      </c>
    </row>
    <row r="4664" spans="1:2" x14ac:dyDescent="0.35">
      <c r="A4664">
        <v>35430</v>
      </c>
      <c r="B4664" t="s">
        <v>17526</v>
      </c>
    </row>
    <row r="4665" spans="1:2" x14ac:dyDescent="0.35">
      <c r="A4665">
        <v>35785</v>
      </c>
      <c r="B4665" t="s">
        <v>17526</v>
      </c>
    </row>
    <row r="4666" spans="1:2" x14ac:dyDescent="0.35">
      <c r="A4666">
        <v>35140</v>
      </c>
      <c r="B4666" t="s">
        <v>17526</v>
      </c>
    </row>
    <row r="4667" spans="1:2" x14ac:dyDescent="0.35">
      <c r="A4667">
        <v>35625</v>
      </c>
      <c r="B4667" t="s">
        <v>17526</v>
      </c>
    </row>
    <row r="4668" spans="1:2" x14ac:dyDescent="0.35">
      <c r="A4668">
        <v>36314</v>
      </c>
      <c r="B4668" t="s">
        <v>17526</v>
      </c>
    </row>
    <row r="4669" spans="1:2" x14ac:dyDescent="0.35">
      <c r="A4669">
        <v>36080</v>
      </c>
      <c r="B4669" t="s">
        <v>17526</v>
      </c>
    </row>
    <row r="4670" spans="1:2" x14ac:dyDescent="0.35">
      <c r="A4670">
        <v>36540</v>
      </c>
      <c r="B4670" t="s">
        <v>17526</v>
      </c>
    </row>
    <row r="4671" spans="1:2" x14ac:dyDescent="0.35">
      <c r="A4671">
        <v>36540</v>
      </c>
      <c r="B4671" t="s">
        <v>17526</v>
      </c>
    </row>
    <row r="4672" spans="1:2" x14ac:dyDescent="0.35">
      <c r="A4672">
        <v>36225</v>
      </c>
      <c r="B4672" t="s">
        <v>17526</v>
      </c>
    </row>
    <row r="4673" spans="1:2" x14ac:dyDescent="0.35">
      <c r="A4673">
        <v>36360</v>
      </c>
      <c r="B4673" t="s">
        <v>17526</v>
      </c>
    </row>
    <row r="4674" spans="1:2" x14ac:dyDescent="0.35">
      <c r="A4674">
        <v>36570</v>
      </c>
      <c r="B4674" t="s">
        <v>17526</v>
      </c>
    </row>
    <row r="4675" spans="1:2" x14ac:dyDescent="0.35">
      <c r="A4675">
        <v>37990</v>
      </c>
      <c r="B4675" t="s">
        <v>17526</v>
      </c>
    </row>
    <row r="4676" spans="1:2" x14ac:dyDescent="0.35">
      <c r="A4676">
        <v>37990</v>
      </c>
      <c r="B4676" t="s">
        <v>17526</v>
      </c>
    </row>
    <row r="4677" spans="1:2" x14ac:dyDescent="0.35">
      <c r="A4677">
        <v>37990</v>
      </c>
      <c r="B4677" t="s">
        <v>17526</v>
      </c>
    </row>
    <row r="4678" spans="1:2" x14ac:dyDescent="0.35">
      <c r="A4678">
        <v>37990</v>
      </c>
      <c r="B4678" t="s">
        <v>17526</v>
      </c>
    </row>
    <row r="4679" spans="1:2" x14ac:dyDescent="0.35">
      <c r="A4679">
        <v>38935</v>
      </c>
      <c r="B4679" t="s">
        <v>17526</v>
      </c>
    </row>
    <row r="4680" spans="1:2" x14ac:dyDescent="0.35">
      <c r="A4680">
        <v>38160</v>
      </c>
      <c r="B4680" t="s">
        <v>17526</v>
      </c>
    </row>
    <row r="4681" spans="1:2" x14ac:dyDescent="0.35">
      <c r="A4681">
        <v>38935</v>
      </c>
      <c r="B4681" t="s">
        <v>17526</v>
      </c>
    </row>
    <row r="4682" spans="1:2" x14ac:dyDescent="0.35">
      <c r="A4682">
        <v>38160</v>
      </c>
      <c r="B4682" t="s">
        <v>17526</v>
      </c>
    </row>
    <row r="4683" spans="1:2" x14ac:dyDescent="0.35">
      <c r="A4683">
        <v>38160</v>
      </c>
      <c r="B4683" t="s">
        <v>17526</v>
      </c>
    </row>
    <row r="4684" spans="1:2" x14ac:dyDescent="0.35">
      <c r="A4684">
        <v>38160</v>
      </c>
      <c r="B4684" t="s">
        <v>17526</v>
      </c>
    </row>
    <row r="4685" spans="1:2" x14ac:dyDescent="0.35">
      <c r="A4685">
        <v>38160</v>
      </c>
      <c r="B4685" t="s">
        <v>17526</v>
      </c>
    </row>
    <row r="4686" spans="1:2" x14ac:dyDescent="0.35">
      <c r="A4686">
        <v>38860</v>
      </c>
      <c r="B4686" t="s">
        <v>17526</v>
      </c>
    </row>
    <row r="4687" spans="1:2" x14ac:dyDescent="0.35">
      <c r="A4687">
        <v>38860</v>
      </c>
      <c r="B4687" t="s">
        <v>17526</v>
      </c>
    </row>
    <row r="4688" spans="1:2" x14ac:dyDescent="0.35">
      <c r="A4688">
        <v>38970</v>
      </c>
      <c r="B4688" t="s">
        <v>17526</v>
      </c>
    </row>
    <row r="4689" spans="1:2" x14ac:dyDescent="0.35">
      <c r="A4689">
        <v>40550</v>
      </c>
      <c r="B4689" t="s">
        <v>17526</v>
      </c>
    </row>
    <row r="4690" spans="1:2" x14ac:dyDescent="0.35">
      <c r="A4690">
        <v>40590</v>
      </c>
      <c r="B4690" t="s">
        <v>17526</v>
      </c>
    </row>
    <row r="4691" spans="1:2" x14ac:dyDescent="0.35">
      <c r="A4691">
        <v>40560</v>
      </c>
      <c r="B4691" t="s">
        <v>17526</v>
      </c>
    </row>
    <row r="4692" spans="1:2" x14ac:dyDescent="0.35">
      <c r="A4692">
        <v>40540</v>
      </c>
      <c r="B4692" t="s">
        <v>17526</v>
      </c>
    </row>
    <row r="4693" spans="1:2" x14ac:dyDescent="0.35">
      <c r="A4693">
        <v>40560</v>
      </c>
      <c r="B4693" t="s">
        <v>17526</v>
      </c>
    </row>
    <row r="4694" spans="1:2" x14ac:dyDescent="0.35">
      <c r="A4694">
        <v>40580</v>
      </c>
      <c r="B4694" t="s">
        <v>17526</v>
      </c>
    </row>
    <row r="4695" spans="1:2" x14ac:dyDescent="0.35">
      <c r="A4695">
        <v>40590</v>
      </c>
      <c r="B4695" t="s">
        <v>17526</v>
      </c>
    </row>
    <row r="4696" spans="1:2" x14ac:dyDescent="0.35">
      <c r="A4696">
        <v>40540</v>
      </c>
      <c r="B4696" t="s">
        <v>17526</v>
      </c>
    </row>
    <row r="4697" spans="1:2" x14ac:dyDescent="0.35">
      <c r="A4697">
        <v>40720</v>
      </c>
      <c r="B4697" t="s">
        <v>17526</v>
      </c>
    </row>
    <row r="4698" spans="1:2" x14ac:dyDescent="0.35">
      <c r="A4698">
        <v>40955</v>
      </c>
      <c r="B4698" t="s">
        <v>17526</v>
      </c>
    </row>
    <row r="4699" spans="1:2" x14ac:dyDescent="0.35">
      <c r="A4699">
        <v>40540</v>
      </c>
      <c r="B4699" t="s">
        <v>17526</v>
      </c>
    </row>
    <row r="4700" spans="1:2" x14ac:dyDescent="0.35">
      <c r="A4700">
        <v>40560</v>
      </c>
      <c r="B4700" t="s">
        <v>17526</v>
      </c>
    </row>
    <row r="4701" spans="1:2" x14ac:dyDescent="0.35">
      <c r="A4701">
        <v>40580</v>
      </c>
      <c r="B4701" t="s">
        <v>17526</v>
      </c>
    </row>
    <row r="4702" spans="1:2" x14ac:dyDescent="0.35">
      <c r="A4702">
        <v>40550</v>
      </c>
      <c r="B4702" t="s">
        <v>17526</v>
      </c>
    </row>
    <row r="4703" spans="1:2" x14ac:dyDescent="0.35">
      <c r="A4703">
        <v>40590</v>
      </c>
      <c r="B4703" t="s">
        <v>17526</v>
      </c>
    </row>
    <row r="4704" spans="1:2" x14ac:dyDescent="0.35">
      <c r="A4704">
        <v>40600</v>
      </c>
      <c r="B4704" t="s">
        <v>17526</v>
      </c>
    </row>
    <row r="4705" spans="1:2" x14ac:dyDescent="0.35">
      <c r="A4705">
        <v>40590</v>
      </c>
      <c r="B4705" t="s">
        <v>17526</v>
      </c>
    </row>
    <row r="4706" spans="1:2" x14ac:dyDescent="0.35">
      <c r="A4706">
        <v>40720</v>
      </c>
      <c r="B4706" t="s">
        <v>17526</v>
      </c>
    </row>
    <row r="4707" spans="1:2" x14ac:dyDescent="0.35">
      <c r="A4707">
        <v>40720</v>
      </c>
      <c r="B4707" t="s">
        <v>17526</v>
      </c>
    </row>
    <row r="4708" spans="1:2" x14ac:dyDescent="0.35">
      <c r="A4708">
        <v>40550</v>
      </c>
      <c r="B4708" t="s">
        <v>17526</v>
      </c>
    </row>
    <row r="4709" spans="1:2" x14ac:dyDescent="0.35">
      <c r="A4709">
        <v>40620</v>
      </c>
      <c r="B4709" t="s">
        <v>17526</v>
      </c>
    </row>
    <row r="4710" spans="1:2" x14ac:dyDescent="0.35">
      <c r="A4710">
        <v>40560</v>
      </c>
      <c r="B4710" t="s">
        <v>17526</v>
      </c>
    </row>
    <row r="4711" spans="1:2" x14ac:dyDescent="0.35">
      <c r="A4711">
        <v>40550</v>
      </c>
      <c r="B4711" t="s">
        <v>17526</v>
      </c>
    </row>
    <row r="4712" spans="1:2" x14ac:dyDescent="0.35">
      <c r="A4712">
        <v>40835</v>
      </c>
      <c r="B4712" t="s">
        <v>17526</v>
      </c>
    </row>
    <row r="4713" spans="1:2" x14ac:dyDescent="0.35">
      <c r="A4713">
        <v>40560</v>
      </c>
      <c r="B4713" t="s">
        <v>17526</v>
      </c>
    </row>
    <row r="4714" spans="1:2" x14ac:dyDescent="0.35">
      <c r="A4714">
        <v>40560</v>
      </c>
      <c r="B4714" t="s">
        <v>17526</v>
      </c>
    </row>
    <row r="4715" spans="1:2" x14ac:dyDescent="0.35">
      <c r="A4715">
        <v>40580</v>
      </c>
      <c r="B4715" t="s">
        <v>17526</v>
      </c>
    </row>
    <row r="4716" spans="1:2" x14ac:dyDescent="0.35">
      <c r="A4716">
        <v>40540</v>
      </c>
      <c r="B4716" t="s">
        <v>17526</v>
      </c>
    </row>
    <row r="4717" spans="1:2" x14ac:dyDescent="0.35">
      <c r="A4717">
        <v>40580</v>
      </c>
      <c r="B4717" t="s">
        <v>17526</v>
      </c>
    </row>
    <row r="4718" spans="1:2" x14ac:dyDescent="0.35">
      <c r="A4718">
        <v>40720</v>
      </c>
      <c r="B4718" t="s">
        <v>17526</v>
      </c>
    </row>
    <row r="4719" spans="1:2" x14ac:dyDescent="0.35">
      <c r="A4719">
        <v>40955</v>
      </c>
      <c r="B4719" t="s">
        <v>17526</v>
      </c>
    </row>
    <row r="4720" spans="1:2" x14ac:dyDescent="0.35">
      <c r="A4720">
        <v>40720</v>
      </c>
      <c r="B4720" t="s">
        <v>17526</v>
      </c>
    </row>
    <row r="4721" spans="1:2" x14ac:dyDescent="0.35">
      <c r="A4721">
        <v>40720</v>
      </c>
      <c r="B4721" t="s">
        <v>17526</v>
      </c>
    </row>
    <row r="4722" spans="1:2" x14ac:dyDescent="0.35">
      <c r="A4722">
        <v>40590</v>
      </c>
      <c r="B4722" t="s">
        <v>17526</v>
      </c>
    </row>
    <row r="4723" spans="1:2" x14ac:dyDescent="0.35">
      <c r="A4723">
        <v>40590</v>
      </c>
      <c r="B4723" t="s">
        <v>17526</v>
      </c>
    </row>
    <row r="4724" spans="1:2" x14ac:dyDescent="0.35">
      <c r="A4724">
        <v>40620</v>
      </c>
      <c r="B4724" t="s">
        <v>17526</v>
      </c>
    </row>
    <row r="4725" spans="1:2" x14ac:dyDescent="0.35">
      <c r="A4725">
        <v>40720</v>
      </c>
      <c r="B4725" t="s">
        <v>17526</v>
      </c>
    </row>
    <row r="4726" spans="1:2" x14ac:dyDescent="0.35">
      <c r="A4726">
        <v>40580</v>
      </c>
      <c r="B4726" t="s">
        <v>17526</v>
      </c>
    </row>
    <row r="4727" spans="1:2" x14ac:dyDescent="0.35">
      <c r="A4727">
        <v>40720</v>
      </c>
      <c r="B4727" t="s">
        <v>17526</v>
      </c>
    </row>
    <row r="4728" spans="1:2" x14ac:dyDescent="0.35">
      <c r="A4728">
        <v>40580</v>
      </c>
      <c r="B4728" t="s">
        <v>17526</v>
      </c>
    </row>
    <row r="4729" spans="1:2" x14ac:dyDescent="0.35">
      <c r="A4729">
        <v>40690</v>
      </c>
      <c r="B4729" t="s">
        <v>17526</v>
      </c>
    </row>
    <row r="4730" spans="1:2" x14ac:dyDescent="0.35">
      <c r="A4730">
        <v>40800</v>
      </c>
      <c r="B4730" t="s">
        <v>17526</v>
      </c>
    </row>
    <row r="4731" spans="1:2" x14ac:dyDescent="0.35">
      <c r="A4731">
        <v>40860</v>
      </c>
      <c r="B4731" t="s">
        <v>17526</v>
      </c>
    </row>
    <row r="4732" spans="1:2" x14ac:dyDescent="0.35">
      <c r="A4732">
        <v>40950</v>
      </c>
      <c r="B4732" t="s">
        <v>17526</v>
      </c>
    </row>
    <row r="4733" spans="1:2" x14ac:dyDescent="0.35">
      <c r="A4733">
        <v>40560</v>
      </c>
      <c r="B4733" t="s">
        <v>17526</v>
      </c>
    </row>
    <row r="4734" spans="1:2" x14ac:dyDescent="0.35">
      <c r="A4734">
        <v>40720</v>
      </c>
      <c r="B4734" t="s">
        <v>17526</v>
      </c>
    </row>
    <row r="4735" spans="1:2" x14ac:dyDescent="0.35">
      <c r="A4735">
        <v>40590</v>
      </c>
      <c r="B4735" t="s">
        <v>17526</v>
      </c>
    </row>
    <row r="4736" spans="1:2" x14ac:dyDescent="0.35">
      <c r="A4736">
        <v>40590</v>
      </c>
      <c r="B4736" t="s">
        <v>17526</v>
      </c>
    </row>
    <row r="4737" spans="1:2" x14ac:dyDescent="0.35">
      <c r="A4737">
        <v>40670</v>
      </c>
      <c r="B4737" t="s">
        <v>17526</v>
      </c>
    </row>
    <row r="4738" spans="1:2" x14ac:dyDescent="0.35">
      <c r="A4738">
        <v>40700</v>
      </c>
      <c r="B4738" t="s">
        <v>17526</v>
      </c>
    </row>
    <row r="4739" spans="1:2" x14ac:dyDescent="0.35">
      <c r="A4739">
        <v>40820</v>
      </c>
      <c r="B4739" t="s">
        <v>17526</v>
      </c>
    </row>
    <row r="4740" spans="1:2" x14ac:dyDescent="0.35">
      <c r="A4740">
        <v>40083</v>
      </c>
      <c r="B4740" t="s">
        <v>17526</v>
      </c>
    </row>
    <row r="4741" spans="1:2" x14ac:dyDescent="0.35">
      <c r="A4741">
        <v>40670</v>
      </c>
      <c r="B4741" t="s">
        <v>17526</v>
      </c>
    </row>
    <row r="4742" spans="1:2" x14ac:dyDescent="0.35">
      <c r="A4742">
        <v>40580</v>
      </c>
      <c r="B4742" t="s">
        <v>17526</v>
      </c>
    </row>
    <row r="4743" spans="1:2" x14ac:dyDescent="0.35">
      <c r="A4743">
        <v>40580</v>
      </c>
      <c r="B4743" t="s">
        <v>17526</v>
      </c>
    </row>
    <row r="4744" spans="1:2" x14ac:dyDescent="0.35">
      <c r="A4744">
        <v>40590</v>
      </c>
      <c r="B4744" t="s">
        <v>17526</v>
      </c>
    </row>
    <row r="4745" spans="1:2" x14ac:dyDescent="0.35">
      <c r="A4745">
        <v>40550</v>
      </c>
      <c r="B4745" t="s">
        <v>17526</v>
      </c>
    </row>
    <row r="4746" spans="1:2" x14ac:dyDescent="0.35">
      <c r="A4746">
        <v>40620</v>
      </c>
      <c r="B4746" t="s">
        <v>17526</v>
      </c>
    </row>
    <row r="4747" spans="1:2" x14ac:dyDescent="0.35">
      <c r="A4747">
        <v>40580</v>
      </c>
      <c r="B4747" t="s">
        <v>17526</v>
      </c>
    </row>
    <row r="4748" spans="1:2" x14ac:dyDescent="0.35">
      <c r="A4748">
        <v>40550</v>
      </c>
      <c r="B4748" t="s">
        <v>17526</v>
      </c>
    </row>
    <row r="4749" spans="1:2" x14ac:dyDescent="0.35">
      <c r="A4749">
        <v>40620</v>
      </c>
      <c r="B4749" t="s">
        <v>17526</v>
      </c>
    </row>
    <row r="4750" spans="1:2" x14ac:dyDescent="0.35">
      <c r="A4750">
        <v>40580</v>
      </c>
      <c r="B4750" t="s">
        <v>17526</v>
      </c>
    </row>
    <row r="4751" spans="1:2" x14ac:dyDescent="0.35">
      <c r="A4751">
        <v>40550</v>
      </c>
      <c r="B4751" t="s">
        <v>17526</v>
      </c>
    </row>
    <row r="4752" spans="1:2" x14ac:dyDescent="0.35">
      <c r="A4752">
        <v>40620</v>
      </c>
      <c r="B4752" t="s">
        <v>17526</v>
      </c>
    </row>
    <row r="4753" spans="1:2" x14ac:dyDescent="0.35">
      <c r="A4753">
        <v>40760</v>
      </c>
      <c r="B4753" t="s">
        <v>17526</v>
      </c>
    </row>
    <row r="4754" spans="1:2" x14ac:dyDescent="0.35">
      <c r="A4754">
        <v>40800</v>
      </c>
      <c r="B4754" t="s">
        <v>17526</v>
      </c>
    </row>
    <row r="4755" spans="1:2" x14ac:dyDescent="0.35">
      <c r="A4755">
        <v>40550</v>
      </c>
      <c r="B4755" t="s">
        <v>17526</v>
      </c>
    </row>
    <row r="4756" spans="1:2" x14ac:dyDescent="0.35">
      <c r="A4756">
        <v>40620</v>
      </c>
      <c r="B4756" t="s">
        <v>17526</v>
      </c>
    </row>
    <row r="4757" spans="1:2" x14ac:dyDescent="0.35">
      <c r="A4757">
        <v>40600</v>
      </c>
      <c r="B4757" t="s">
        <v>17526</v>
      </c>
    </row>
    <row r="4758" spans="1:2" x14ac:dyDescent="0.35">
      <c r="A4758">
        <v>40670</v>
      </c>
      <c r="B4758" t="s">
        <v>17526</v>
      </c>
    </row>
    <row r="4759" spans="1:2" x14ac:dyDescent="0.35">
      <c r="A4759">
        <v>40620</v>
      </c>
      <c r="B4759" t="s">
        <v>17526</v>
      </c>
    </row>
    <row r="4760" spans="1:2" x14ac:dyDescent="0.35">
      <c r="A4760">
        <v>40595</v>
      </c>
      <c r="B4760" t="s">
        <v>17526</v>
      </c>
    </row>
    <row r="4761" spans="1:2" x14ac:dyDescent="0.35">
      <c r="A4761">
        <v>40550</v>
      </c>
      <c r="B4761" t="s">
        <v>17526</v>
      </c>
    </row>
    <row r="4762" spans="1:2" x14ac:dyDescent="0.35">
      <c r="A4762">
        <v>40640</v>
      </c>
      <c r="B4762" t="s">
        <v>17526</v>
      </c>
    </row>
    <row r="4763" spans="1:2" x14ac:dyDescent="0.35">
      <c r="A4763">
        <v>40730</v>
      </c>
      <c r="B4763" t="s">
        <v>17526</v>
      </c>
    </row>
    <row r="4764" spans="1:2" x14ac:dyDescent="0.35">
      <c r="A4764">
        <v>40740</v>
      </c>
      <c r="B4764" t="s">
        <v>17526</v>
      </c>
    </row>
    <row r="4765" spans="1:2" x14ac:dyDescent="0.35">
      <c r="A4765">
        <v>40770</v>
      </c>
      <c r="B4765" t="s">
        <v>17526</v>
      </c>
    </row>
    <row r="4766" spans="1:2" x14ac:dyDescent="0.35">
      <c r="A4766">
        <v>40795</v>
      </c>
      <c r="B4766" t="s">
        <v>17526</v>
      </c>
    </row>
    <row r="4767" spans="1:2" x14ac:dyDescent="0.35">
      <c r="A4767">
        <v>40810</v>
      </c>
      <c r="B4767" t="s">
        <v>17526</v>
      </c>
    </row>
    <row r="4768" spans="1:2" x14ac:dyDescent="0.35">
      <c r="A4768">
        <v>40835</v>
      </c>
      <c r="B4768" t="s">
        <v>17526</v>
      </c>
    </row>
    <row r="4769" spans="1:2" x14ac:dyDescent="0.35">
      <c r="A4769">
        <v>40890</v>
      </c>
      <c r="B4769" t="s">
        <v>17526</v>
      </c>
    </row>
    <row r="4770" spans="1:2" x14ac:dyDescent="0.35">
      <c r="A4770">
        <v>40970</v>
      </c>
      <c r="B4770" t="s">
        <v>17526</v>
      </c>
    </row>
    <row r="4771" spans="1:2" x14ac:dyDescent="0.35">
      <c r="A4771">
        <v>40760</v>
      </c>
      <c r="B4771" t="s">
        <v>17526</v>
      </c>
    </row>
    <row r="4772" spans="1:2" x14ac:dyDescent="0.35">
      <c r="A4772">
        <v>40780</v>
      </c>
      <c r="B4772" t="s">
        <v>17526</v>
      </c>
    </row>
    <row r="4773" spans="1:2" x14ac:dyDescent="0.35">
      <c r="A4773">
        <v>40670</v>
      </c>
      <c r="B4773" t="s">
        <v>17526</v>
      </c>
    </row>
    <row r="4774" spans="1:2" x14ac:dyDescent="0.35">
      <c r="A4774">
        <v>40820</v>
      </c>
      <c r="B4774" t="s">
        <v>17526</v>
      </c>
    </row>
    <row r="4775" spans="1:2" x14ac:dyDescent="0.35">
      <c r="A4775">
        <v>40590</v>
      </c>
      <c r="B4775" t="s">
        <v>17526</v>
      </c>
    </row>
    <row r="4776" spans="1:2" x14ac:dyDescent="0.35">
      <c r="A4776">
        <v>40580</v>
      </c>
      <c r="B4776" t="s">
        <v>17526</v>
      </c>
    </row>
    <row r="4777" spans="1:2" x14ac:dyDescent="0.35">
      <c r="A4777">
        <v>40125</v>
      </c>
      <c r="B4777" t="s">
        <v>17526</v>
      </c>
    </row>
    <row r="4778" spans="1:2" x14ac:dyDescent="0.35">
      <c r="A4778">
        <v>40600</v>
      </c>
      <c r="B4778" t="s">
        <v>17526</v>
      </c>
    </row>
    <row r="4779" spans="1:2" x14ac:dyDescent="0.35">
      <c r="A4779">
        <v>40700</v>
      </c>
      <c r="B4779" t="s">
        <v>17526</v>
      </c>
    </row>
    <row r="4780" spans="1:2" x14ac:dyDescent="0.35">
      <c r="A4780">
        <v>40820</v>
      </c>
      <c r="B4780" t="s">
        <v>17526</v>
      </c>
    </row>
    <row r="4781" spans="1:2" x14ac:dyDescent="0.35">
      <c r="A4781">
        <v>40590</v>
      </c>
      <c r="B4781" t="s">
        <v>17526</v>
      </c>
    </row>
    <row r="4782" spans="1:2" x14ac:dyDescent="0.35">
      <c r="A4782">
        <v>40560</v>
      </c>
      <c r="B4782" t="s">
        <v>17526</v>
      </c>
    </row>
    <row r="4783" spans="1:2" x14ac:dyDescent="0.35">
      <c r="A4783">
        <v>40550</v>
      </c>
      <c r="B4783" t="s">
        <v>17526</v>
      </c>
    </row>
    <row r="4784" spans="1:2" x14ac:dyDescent="0.35">
      <c r="A4784">
        <v>40620</v>
      </c>
      <c r="B4784" t="s">
        <v>17526</v>
      </c>
    </row>
    <row r="4785" spans="1:2" x14ac:dyDescent="0.35">
      <c r="A4785">
        <v>40830</v>
      </c>
      <c r="B4785" t="s">
        <v>17526</v>
      </c>
    </row>
    <row r="4786" spans="1:2" x14ac:dyDescent="0.35">
      <c r="A4786">
        <v>40915</v>
      </c>
      <c r="B4786" t="s">
        <v>17526</v>
      </c>
    </row>
    <row r="4787" spans="1:2" x14ac:dyDescent="0.35">
      <c r="A4787">
        <v>40550</v>
      </c>
      <c r="B4787" t="s">
        <v>17526</v>
      </c>
    </row>
    <row r="4788" spans="1:2" x14ac:dyDescent="0.35">
      <c r="A4788">
        <v>40580</v>
      </c>
      <c r="B4788" t="s">
        <v>17526</v>
      </c>
    </row>
    <row r="4789" spans="1:2" x14ac:dyDescent="0.35">
      <c r="A4789">
        <v>40720</v>
      </c>
      <c r="B4789" t="s">
        <v>17526</v>
      </c>
    </row>
    <row r="4790" spans="1:2" x14ac:dyDescent="0.35">
      <c r="A4790">
        <v>40720</v>
      </c>
      <c r="B4790" t="s">
        <v>17526</v>
      </c>
    </row>
    <row r="4791" spans="1:2" x14ac:dyDescent="0.35">
      <c r="A4791">
        <v>40550</v>
      </c>
      <c r="B4791" t="s">
        <v>17526</v>
      </c>
    </row>
    <row r="4792" spans="1:2" x14ac:dyDescent="0.35">
      <c r="A4792">
        <v>40620</v>
      </c>
      <c r="B4792" t="s">
        <v>17526</v>
      </c>
    </row>
    <row r="4793" spans="1:2" x14ac:dyDescent="0.35">
      <c r="A4793">
        <v>40550</v>
      </c>
      <c r="B4793" t="s">
        <v>17526</v>
      </c>
    </row>
    <row r="4794" spans="1:2" x14ac:dyDescent="0.35">
      <c r="A4794">
        <v>40560</v>
      </c>
      <c r="B4794" t="s">
        <v>17526</v>
      </c>
    </row>
    <row r="4795" spans="1:2" x14ac:dyDescent="0.35">
      <c r="A4795">
        <v>41770</v>
      </c>
      <c r="B4795" t="s">
        <v>17526</v>
      </c>
    </row>
    <row r="4796" spans="1:2" x14ac:dyDescent="0.35">
      <c r="A4796">
        <v>41775</v>
      </c>
      <c r="B4796" t="s">
        <v>17526</v>
      </c>
    </row>
    <row r="4797" spans="1:2" x14ac:dyDescent="0.35">
      <c r="A4797">
        <v>41815</v>
      </c>
      <c r="B4797" t="s">
        <v>17526</v>
      </c>
    </row>
    <row r="4798" spans="1:2" x14ac:dyDescent="0.35">
      <c r="A4798">
        <v>41400</v>
      </c>
      <c r="B4798" t="s">
        <v>17526</v>
      </c>
    </row>
    <row r="4799" spans="1:2" x14ac:dyDescent="0.35">
      <c r="A4799">
        <v>41545</v>
      </c>
      <c r="B4799" t="s">
        <v>17526</v>
      </c>
    </row>
    <row r="4800" spans="1:2" x14ac:dyDescent="0.35">
      <c r="A4800">
        <v>41785</v>
      </c>
      <c r="B4800" t="s">
        <v>17526</v>
      </c>
    </row>
    <row r="4801" spans="1:2" x14ac:dyDescent="0.35">
      <c r="A4801">
        <v>41795</v>
      </c>
      <c r="B4801" t="s">
        <v>17526</v>
      </c>
    </row>
    <row r="4802" spans="1:2" x14ac:dyDescent="0.35">
      <c r="A4802">
        <v>41365</v>
      </c>
      <c r="B4802" t="s">
        <v>17526</v>
      </c>
    </row>
    <row r="4803" spans="1:2" x14ac:dyDescent="0.35">
      <c r="A4803">
        <v>41405</v>
      </c>
      <c r="B4803" t="s">
        <v>17526</v>
      </c>
    </row>
    <row r="4804" spans="1:2" x14ac:dyDescent="0.35">
      <c r="A4804">
        <v>41560</v>
      </c>
      <c r="B4804" t="s">
        <v>17526</v>
      </c>
    </row>
    <row r="4805" spans="1:2" x14ac:dyDescent="0.35">
      <c r="A4805">
        <v>41545</v>
      </c>
      <c r="B4805" t="s">
        <v>17526</v>
      </c>
    </row>
    <row r="4806" spans="1:2" x14ac:dyDescent="0.35">
      <c r="A4806">
        <v>41365</v>
      </c>
      <c r="B4806" t="s">
        <v>17526</v>
      </c>
    </row>
    <row r="4807" spans="1:2" x14ac:dyDescent="0.35">
      <c r="A4807">
        <v>42972</v>
      </c>
      <c r="B4807" t="s">
        <v>17526</v>
      </c>
    </row>
    <row r="4808" spans="1:2" x14ac:dyDescent="0.35">
      <c r="A4808">
        <v>45525</v>
      </c>
      <c r="B4808" t="s">
        <v>17526</v>
      </c>
    </row>
    <row r="4809" spans="1:2" x14ac:dyDescent="0.35">
      <c r="A4809">
        <v>46810</v>
      </c>
      <c r="B4809" t="s">
        <v>17526</v>
      </c>
    </row>
    <row r="4810" spans="1:2" x14ac:dyDescent="0.35">
      <c r="A4810">
        <v>46855</v>
      </c>
      <c r="B4810" t="s">
        <v>17526</v>
      </c>
    </row>
    <row r="4811" spans="1:2" x14ac:dyDescent="0.35">
      <c r="A4811">
        <v>46700</v>
      </c>
      <c r="B4811" t="s">
        <v>17526</v>
      </c>
    </row>
    <row r="4812" spans="1:2" x14ac:dyDescent="0.35">
      <c r="A4812">
        <v>46860</v>
      </c>
      <c r="B4812" t="s">
        <v>17526</v>
      </c>
    </row>
    <row r="4813" spans="1:2" x14ac:dyDescent="0.35">
      <c r="A4813">
        <v>46970</v>
      </c>
      <c r="B4813" t="s">
        <v>17526</v>
      </c>
    </row>
    <row r="4814" spans="1:2" x14ac:dyDescent="0.35">
      <c r="A4814">
        <v>46860</v>
      </c>
      <c r="B4814" t="s">
        <v>17526</v>
      </c>
    </row>
    <row r="4815" spans="1:2" x14ac:dyDescent="0.35">
      <c r="A4815">
        <v>46605</v>
      </c>
      <c r="B4815" t="s">
        <v>17526</v>
      </c>
    </row>
    <row r="4816" spans="1:2" x14ac:dyDescent="0.35">
      <c r="A4816">
        <v>46970</v>
      </c>
      <c r="B4816" t="s">
        <v>17526</v>
      </c>
    </row>
    <row r="4817" spans="1:2" x14ac:dyDescent="0.35">
      <c r="A4817">
        <v>46235</v>
      </c>
      <c r="B4817" t="s">
        <v>17526</v>
      </c>
    </row>
    <row r="4818" spans="1:2" x14ac:dyDescent="0.35">
      <c r="A4818">
        <v>46855</v>
      </c>
      <c r="B4818" t="s">
        <v>17526</v>
      </c>
    </row>
    <row r="4819" spans="1:2" x14ac:dyDescent="0.35">
      <c r="A4819">
        <v>46855</v>
      </c>
      <c r="B4819" t="s">
        <v>17526</v>
      </c>
    </row>
    <row r="4820" spans="1:2" x14ac:dyDescent="0.35">
      <c r="A4820">
        <v>46810</v>
      </c>
      <c r="B4820" t="s">
        <v>17526</v>
      </c>
    </row>
    <row r="4821" spans="1:2" x14ac:dyDescent="0.35">
      <c r="A4821">
        <v>46860</v>
      </c>
      <c r="B4821" t="s">
        <v>17526</v>
      </c>
    </row>
    <row r="4822" spans="1:2" x14ac:dyDescent="0.35">
      <c r="A4822">
        <v>46235</v>
      </c>
      <c r="B4822" t="s">
        <v>17526</v>
      </c>
    </row>
    <row r="4823" spans="1:2" x14ac:dyDescent="0.35">
      <c r="A4823">
        <v>46100</v>
      </c>
      <c r="B4823" t="s">
        <v>17526</v>
      </c>
    </row>
    <row r="4824" spans="1:2" x14ac:dyDescent="0.35">
      <c r="A4824">
        <v>46810</v>
      </c>
      <c r="B4824" t="s">
        <v>17526</v>
      </c>
    </row>
    <row r="4825" spans="1:2" x14ac:dyDescent="0.35">
      <c r="A4825">
        <v>46860</v>
      </c>
      <c r="B4825" t="s">
        <v>17526</v>
      </c>
    </row>
    <row r="4826" spans="1:2" x14ac:dyDescent="0.35">
      <c r="A4826">
        <v>46235</v>
      </c>
      <c r="B4826" t="s">
        <v>17526</v>
      </c>
    </row>
    <row r="4827" spans="1:2" x14ac:dyDescent="0.35">
      <c r="A4827">
        <v>46235</v>
      </c>
      <c r="B4827" t="s">
        <v>17526</v>
      </c>
    </row>
    <row r="4828" spans="1:2" x14ac:dyDescent="0.35">
      <c r="A4828">
        <v>46605</v>
      </c>
      <c r="B4828" t="s">
        <v>17526</v>
      </c>
    </row>
    <row r="4829" spans="1:2" x14ac:dyDescent="0.35">
      <c r="A4829">
        <v>47722</v>
      </c>
      <c r="B4829" t="s">
        <v>17526</v>
      </c>
    </row>
    <row r="4830" spans="1:2" x14ac:dyDescent="0.35">
      <c r="A4830">
        <v>47800</v>
      </c>
      <c r="B4830" t="s">
        <v>17526</v>
      </c>
    </row>
    <row r="4831" spans="1:2" x14ac:dyDescent="0.35">
      <c r="A4831">
        <v>48755</v>
      </c>
      <c r="B4831" t="s">
        <v>17526</v>
      </c>
    </row>
    <row r="4832" spans="1:2" x14ac:dyDescent="0.35">
      <c r="A4832">
        <v>48775</v>
      </c>
      <c r="B4832" t="s">
        <v>17526</v>
      </c>
    </row>
    <row r="4833" spans="1:2" x14ac:dyDescent="0.35">
      <c r="A4833">
        <v>48050</v>
      </c>
      <c r="B4833" t="s">
        <v>17526</v>
      </c>
    </row>
    <row r="4834" spans="1:2" x14ac:dyDescent="0.35">
      <c r="A4834">
        <v>49243</v>
      </c>
      <c r="B4834" t="s">
        <v>17526</v>
      </c>
    </row>
    <row r="4835" spans="1:2" x14ac:dyDescent="0.35">
      <c r="A4835">
        <v>49472</v>
      </c>
      <c r="B4835" t="s">
        <v>17526</v>
      </c>
    </row>
    <row r="4836" spans="1:2" x14ac:dyDescent="0.35">
      <c r="A4836">
        <v>49390</v>
      </c>
      <c r="B4836" t="s">
        <v>17526</v>
      </c>
    </row>
    <row r="4837" spans="1:2" x14ac:dyDescent="0.35">
      <c r="A4837">
        <v>49625</v>
      </c>
      <c r="B4837" t="s">
        <v>17526</v>
      </c>
    </row>
    <row r="4838" spans="1:2" x14ac:dyDescent="0.35">
      <c r="A4838">
        <v>49340</v>
      </c>
      <c r="B4838" t="s">
        <v>17526</v>
      </c>
    </row>
    <row r="4839" spans="1:2" x14ac:dyDescent="0.35">
      <c r="A4839">
        <v>49625</v>
      </c>
      <c r="B4839" t="s">
        <v>17526</v>
      </c>
    </row>
    <row r="4840" spans="1:2" x14ac:dyDescent="0.35">
      <c r="A4840">
        <v>49430</v>
      </c>
      <c r="B4840" t="s">
        <v>17526</v>
      </c>
    </row>
    <row r="4841" spans="1:2" x14ac:dyDescent="0.35">
      <c r="A4841">
        <v>49470</v>
      </c>
      <c r="B4841" t="s">
        <v>17526</v>
      </c>
    </row>
    <row r="4842" spans="1:2" x14ac:dyDescent="0.35">
      <c r="A4842">
        <v>49625</v>
      </c>
      <c r="B4842" t="s">
        <v>17526</v>
      </c>
    </row>
    <row r="4843" spans="1:2" x14ac:dyDescent="0.35">
      <c r="A4843">
        <v>49340</v>
      </c>
      <c r="B4843" t="s">
        <v>17526</v>
      </c>
    </row>
    <row r="4844" spans="1:2" x14ac:dyDescent="0.35">
      <c r="A4844">
        <v>49840</v>
      </c>
      <c r="B4844" t="s">
        <v>17526</v>
      </c>
    </row>
    <row r="4845" spans="1:2" x14ac:dyDescent="0.35">
      <c r="A4845">
        <v>49390</v>
      </c>
      <c r="B4845" t="s">
        <v>17526</v>
      </c>
    </row>
    <row r="4846" spans="1:2" x14ac:dyDescent="0.35">
      <c r="A4846">
        <v>49625</v>
      </c>
      <c r="B4846" t="s">
        <v>17526</v>
      </c>
    </row>
    <row r="4847" spans="1:2" x14ac:dyDescent="0.35">
      <c r="A4847">
        <v>53655</v>
      </c>
      <c r="B4847" t="s">
        <v>17526</v>
      </c>
    </row>
    <row r="4848" spans="1:2" x14ac:dyDescent="0.35">
      <c r="A4848">
        <v>53040</v>
      </c>
      <c r="B4848" t="s">
        <v>17526</v>
      </c>
    </row>
    <row r="4849" spans="1:2" x14ac:dyDescent="0.35">
      <c r="A4849">
        <v>53085</v>
      </c>
      <c r="B4849" t="s">
        <v>17526</v>
      </c>
    </row>
    <row r="4850" spans="1:2" x14ac:dyDescent="0.35">
      <c r="A4850">
        <v>53030</v>
      </c>
      <c r="B4850" t="s">
        <v>17526</v>
      </c>
    </row>
    <row r="4851" spans="1:2" x14ac:dyDescent="0.35">
      <c r="A4851">
        <v>53760</v>
      </c>
      <c r="B4851" t="s">
        <v>17526</v>
      </c>
    </row>
    <row r="4852" spans="1:2" x14ac:dyDescent="0.35">
      <c r="A4852">
        <v>53575</v>
      </c>
      <c r="B4852" t="s">
        <v>17526</v>
      </c>
    </row>
    <row r="4853" spans="1:2" x14ac:dyDescent="0.35">
      <c r="A4853">
        <v>53040</v>
      </c>
      <c r="B4853" t="s">
        <v>17526</v>
      </c>
    </row>
    <row r="4854" spans="1:2" x14ac:dyDescent="0.35">
      <c r="A4854">
        <v>53460</v>
      </c>
      <c r="B4854" t="s">
        <v>17526</v>
      </c>
    </row>
    <row r="4855" spans="1:2" x14ac:dyDescent="0.35">
      <c r="A4855">
        <v>53040</v>
      </c>
      <c r="B4855" t="s">
        <v>17526</v>
      </c>
    </row>
    <row r="4856" spans="1:2" x14ac:dyDescent="0.35">
      <c r="A4856">
        <v>53375</v>
      </c>
      <c r="B4856" t="s">
        <v>17526</v>
      </c>
    </row>
    <row r="4857" spans="1:2" x14ac:dyDescent="0.35">
      <c r="A4857">
        <v>53910</v>
      </c>
      <c r="B4857" t="s">
        <v>17526</v>
      </c>
    </row>
    <row r="4858" spans="1:2" x14ac:dyDescent="0.35">
      <c r="A4858">
        <v>53925</v>
      </c>
      <c r="B4858" t="s">
        <v>17526</v>
      </c>
    </row>
    <row r="4859" spans="1:2" x14ac:dyDescent="0.35">
      <c r="A4859">
        <v>53690</v>
      </c>
      <c r="B4859" t="s">
        <v>17526</v>
      </c>
    </row>
    <row r="4860" spans="1:2" x14ac:dyDescent="0.35">
      <c r="A4860">
        <v>53825</v>
      </c>
      <c r="B4860" t="s">
        <v>17526</v>
      </c>
    </row>
    <row r="4861" spans="1:2" x14ac:dyDescent="0.35">
      <c r="A4861">
        <v>53955</v>
      </c>
      <c r="B4861" t="s">
        <v>17526</v>
      </c>
    </row>
    <row r="4862" spans="1:2" x14ac:dyDescent="0.35">
      <c r="A4862">
        <v>53760</v>
      </c>
      <c r="B4862" t="s">
        <v>17526</v>
      </c>
    </row>
    <row r="4863" spans="1:2" x14ac:dyDescent="0.35">
      <c r="A4863">
        <v>53780</v>
      </c>
      <c r="B4863" t="s">
        <v>17526</v>
      </c>
    </row>
    <row r="4864" spans="1:2" x14ac:dyDescent="0.35">
      <c r="A4864">
        <v>53735</v>
      </c>
      <c r="B4864" t="s">
        <v>17526</v>
      </c>
    </row>
    <row r="4865" spans="1:2" x14ac:dyDescent="0.35">
      <c r="A4865">
        <v>53000</v>
      </c>
      <c r="B4865" t="s">
        <v>17526</v>
      </c>
    </row>
    <row r="4866" spans="1:2" x14ac:dyDescent="0.35">
      <c r="A4866">
        <v>53625</v>
      </c>
      <c r="B4866" t="s">
        <v>17526</v>
      </c>
    </row>
    <row r="4867" spans="1:2" x14ac:dyDescent="0.35">
      <c r="A4867">
        <v>53075</v>
      </c>
      <c r="B4867" t="s">
        <v>17526</v>
      </c>
    </row>
    <row r="4868" spans="1:2" x14ac:dyDescent="0.35">
      <c r="A4868">
        <v>53455</v>
      </c>
      <c r="B4868" t="s">
        <v>17526</v>
      </c>
    </row>
    <row r="4869" spans="1:2" x14ac:dyDescent="0.35">
      <c r="A4869">
        <v>53290</v>
      </c>
      <c r="B4869" t="s">
        <v>17526</v>
      </c>
    </row>
    <row r="4870" spans="1:2" x14ac:dyDescent="0.35">
      <c r="A4870">
        <v>53940</v>
      </c>
      <c r="B4870" t="s">
        <v>17526</v>
      </c>
    </row>
    <row r="4871" spans="1:2" x14ac:dyDescent="0.35">
      <c r="A4871">
        <v>53575</v>
      </c>
      <c r="B4871" t="s">
        <v>17526</v>
      </c>
    </row>
    <row r="4872" spans="1:2" x14ac:dyDescent="0.35">
      <c r="A4872">
        <v>53460</v>
      </c>
      <c r="B4872" t="s">
        <v>17526</v>
      </c>
    </row>
    <row r="4873" spans="1:2" x14ac:dyDescent="0.35">
      <c r="A4873">
        <v>53070</v>
      </c>
      <c r="B4873" t="s">
        <v>17526</v>
      </c>
    </row>
    <row r="4874" spans="1:2" x14ac:dyDescent="0.35">
      <c r="A4874">
        <v>53475</v>
      </c>
      <c r="B4874" t="s">
        <v>17526</v>
      </c>
    </row>
    <row r="4875" spans="1:2" x14ac:dyDescent="0.35">
      <c r="A4875">
        <v>53690</v>
      </c>
      <c r="B4875" t="s">
        <v>17526</v>
      </c>
    </row>
    <row r="4876" spans="1:2" x14ac:dyDescent="0.35">
      <c r="A4876">
        <v>55520</v>
      </c>
      <c r="B4876" t="s">
        <v>17526</v>
      </c>
    </row>
    <row r="4877" spans="1:2" x14ac:dyDescent="0.35">
      <c r="A4877">
        <v>55140</v>
      </c>
      <c r="B4877" t="s">
        <v>17526</v>
      </c>
    </row>
    <row r="4878" spans="1:2" x14ac:dyDescent="0.35">
      <c r="A4878">
        <v>55305</v>
      </c>
      <c r="B4878" t="s">
        <v>17526</v>
      </c>
    </row>
    <row r="4879" spans="1:2" x14ac:dyDescent="0.35">
      <c r="A4879">
        <v>55085</v>
      </c>
      <c r="B4879" t="s">
        <v>17526</v>
      </c>
    </row>
    <row r="4880" spans="1:2" x14ac:dyDescent="0.35">
      <c r="A4880">
        <v>55560</v>
      </c>
      <c r="B4880" t="s">
        <v>17526</v>
      </c>
    </row>
    <row r="4881" spans="1:2" x14ac:dyDescent="0.35">
      <c r="A4881">
        <v>55305</v>
      </c>
      <c r="B4881" t="s">
        <v>17526</v>
      </c>
    </row>
    <row r="4882" spans="1:2" x14ac:dyDescent="0.35">
      <c r="A4882">
        <v>55450</v>
      </c>
      <c r="B4882" t="s">
        <v>17526</v>
      </c>
    </row>
    <row r="4883" spans="1:2" x14ac:dyDescent="0.35">
      <c r="A4883">
        <v>55135</v>
      </c>
      <c r="B4883" t="s">
        <v>17526</v>
      </c>
    </row>
    <row r="4884" spans="1:2" x14ac:dyDescent="0.35">
      <c r="A4884">
        <v>55885</v>
      </c>
      <c r="B4884" t="s">
        <v>17526</v>
      </c>
    </row>
    <row r="4885" spans="1:2" x14ac:dyDescent="0.35">
      <c r="A4885">
        <v>55450</v>
      </c>
      <c r="B4885" t="s">
        <v>17526</v>
      </c>
    </row>
    <row r="4886" spans="1:2" x14ac:dyDescent="0.35">
      <c r="A4886">
        <v>55450</v>
      </c>
      <c r="B4886" t="s">
        <v>17526</v>
      </c>
    </row>
    <row r="4887" spans="1:2" x14ac:dyDescent="0.35">
      <c r="A4887">
        <v>55175</v>
      </c>
      <c r="B4887" t="s">
        <v>17526</v>
      </c>
    </row>
    <row r="4888" spans="1:2" x14ac:dyDescent="0.35">
      <c r="A4888">
        <v>55450</v>
      </c>
      <c r="B4888" t="s">
        <v>17526</v>
      </c>
    </row>
    <row r="4889" spans="1:2" x14ac:dyDescent="0.35">
      <c r="A4889">
        <v>55560</v>
      </c>
      <c r="B4889" t="s">
        <v>17526</v>
      </c>
    </row>
    <row r="4890" spans="1:2" x14ac:dyDescent="0.35">
      <c r="A4890">
        <v>55305</v>
      </c>
      <c r="B4890" t="s">
        <v>17526</v>
      </c>
    </row>
    <row r="4891" spans="1:2" x14ac:dyDescent="0.35">
      <c r="A4891">
        <v>55450</v>
      </c>
      <c r="B4891" t="s">
        <v>17526</v>
      </c>
    </row>
    <row r="4892" spans="1:2" x14ac:dyDescent="0.35">
      <c r="A4892">
        <v>55815</v>
      </c>
      <c r="B4892" t="s">
        <v>17526</v>
      </c>
    </row>
    <row r="4893" spans="1:2" x14ac:dyDescent="0.35">
      <c r="A4893">
        <v>55450</v>
      </c>
      <c r="B4893" t="s">
        <v>17526</v>
      </c>
    </row>
    <row r="4894" spans="1:2" x14ac:dyDescent="0.35">
      <c r="A4894">
        <v>55175</v>
      </c>
      <c r="B4894" t="s">
        <v>17526</v>
      </c>
    </row>
    <row r="4895" spans="1:2" x14ac:dyDescent="0.35">
      <c r="A4895">
        <v>55015</v>
      </c>
      <c r="B4895" t="s">
        <v>17526</v>
      </c>
    </row>
    <row r="4896" spans="1:2" x14ac:dyDescent="0.35">
      <c r="A4896">
        <v>55825</v>
      </c>
      <c r="B4896" t="s">
        <v>17526</v>
      </c>
    </row>
    <row r="4897" spans="1:2" x14ac:dyDescent="0.35">
      <c r="A4897">
        <v>55450</v>
      </c>
      <c r="B4897" t="s">
        <v>17526</v>
      </c>
    </row>
    <row r="4898" spans="1:2" x14ac:dyDescent="0.35">
      <c r="A4898">
        <v>56610</v>
      </c>
      <c r="B4898" t="s">
        <v>17526</v>
      </c>
    </row>
    <row r="4899" spans="1:2" x14ac:dyDescent="0.35">
      <c r="A4899">
        <v>56610</v>
      </c>
      <c r="B4899" t="s">
        <v>17526</v>
      </c>
    </row>
  </sheetData>
  <pageMargins left="0.7" right="0.7" top="0.75" bottom="0.75"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222"/>
  <sheetViews>
    <sheetView zoomScaleNormal="100" workbookViewId="0"/>
  </sheetViews>
  <sheetFormatPr defaultColWidth="8.54296875" defaultRowHeight="14.5" x14ac:dyDescent="0.35"/>
  <sheetData>
    <row r="1" spans="1:1" ht="15" customHeight="1" x14ac:dyDescent="0.35">
      <c r="A1" t="s">
        <v>33</v>
      </c>
    </row>
    <row r="2" spans="1:1" ht="15" customHeight="1" x14ac:dyDescent="0.35">
      <c r="A2" t="s">
        <v>34</v>
      </c>
    </row>
    <row r="3" spans="1:1" ht="15" customHeight="1" x14ac:dyDescent="0.35">
      <c r="A3" t="s">
        <v>35</v>
      </c>
    </row>
    <row r="4" spans="1:1" ht="15" customHeight="1" x14ac:dyDescent="0.35">
      <c r="A4" t="s">
        <v>36</v>
      </c>
    </row>
    <row r="5" spans="1:1" ht="15" customHeight="1" x14ac:dyDescent="0.35">
      <c r="A5" t="s">
        <v>37</v>
      </c>
    </row>
    <row r="6" spans="1:1" ht="15" customHeight="1" x14ac:dyDescent="0.35">
      <c r="A6" t="s">
        <v>38</v>
      </c>
    </row>
    <row r="7" spans="1:1" ht="15" customHeight="1" x14ac:dyDescent="0.35">
      <c r="A7" t="s">
        <v>39</v>
      </c>
    </row>
    <row r="8" spans="1:1" ht="15" customHeight="1" x14ac:dyDescent="0.35">
      <c r="A8" t="s">
        <v>40</v>
      </c>
    </row>
    <row r="9" spans="1:1" ht="15" customHeight="1" x14ac:dyDescent="0.35">
      <c r="A9" t="s">
        <v>41</v>
      </c>
    </row>
    <row r="10" spans="1:1" ht="15" customHeight="1" x14ac:dyDescent="0.35">
      <c r="A10" t="s">
        <v>42</v>
      </c>
    </row>
    <row r="11" spans="1:1" ht="15" customHeight="1" x14ac:dyDescent="0.35">
      <c r="A11" t="s">
        <v>43</v>
      </c>
    </row>
    <row r="12" spans="1:1" ht="15" customHeight="1" x14ac:dyDescent="0.35">
      <c r="A12" t="s">
        <v>44</v>
      </c>
    </row>
    <row r="13" spans="1:1" ht="15" customHeight="1" x14ac:dyDescent="0.35">
      <c r="A13" t="s">
        <v>45</v>
      </c>
    </row>
    <row r="14" spans="1:1" ht="15" customHeight="1" x14ac:dyDescent="0.35">
      <c r="A14" t="s">
        <v>46</v>
      </c>
    </row>
    <row r="15" spans="1:1" ht="15" customHeight="1" x14ac:dyDescent="0.35">
      <c r="A15" t="s">
        <v>47</v>
      </c>
    </row>
    <row r="16" spans="1:1" ht="15" customHeight="1" x14ac:dyDescent="0.35">
      <c r="A16" t="s">
        <v>48</v>
      </c>
    </row>
    <row r="17" spans="1:1" ht="15" customHeight="1" x14ac:dyDescent="0.35">
      <c r="A17" t="s">
        <v>49</v>
      </c>
    </row>
    <row r="18" spans="1:1" ht="15" customHeight="1" x14ac:dyDescent="0.35">
      <c r="A18" t="s">
        <v>50</v>
      </c>
    </row>
    <row r="19" spans="1:1" ht="15" customHeight="1" x14ac:dyDescent="0.35">
      <c r="A19" t="s">
        <v>51</v>
      </c>
    </row>
    <row r="20" spans="1:1" ht="15" customHeight="1" x14ac:dyDescent="0.35">
      <c r="A20" t="s">
        <v>52</v>
      </c>
    </row>
    <row r="21" spans="1:1" ht="15" customHeight="1" x14ac:dyDescent="0.35">
      <c r="A21" t="s">
        <v>53</v>
      </c>
    </row>
    <row r="22" spans="1:1" ht="15" customHeight="1" x14ac:dyDescent="0.35">
      <c r="A22" t="s">
        <v>54</v>
      </c>
    </row>
    <row r="23" spans="1:1" ht="15" customHeight="1" x14ac:dyDescent="0.35">
      <c r="A23" t="s">
        <v>55</v>
      </c>
    </row>
    <row r="24" spans="1:1" ht="15" customHeight="1" x14ac:dyDescent="0.35">
      <c r="A24" t="s">
        <v>56</v>
      </c>
    </row>
    <row r="25" spans="1:1" ht="15" customHeight="1" x14ac:dyDescent="0.35">
      <c r="A25" t="s">
        <v>57</v>
      </c>
    </row>
    <row r="26" spans="1:1" ht="15" customHeight="1" x14ac:dyDescent="0.35">
      <c r="A26" t="s">
        <v>58</v>
      </c>
    </row>
    <row r="27" spans="1:1" ht="15" customHeight="1" x14ac:dyDescent="0.35">
      <c r="A27" t="s">
        <v>59</v>
      </c>
    </row>
    <row r="28" spans="1:1" ht="15" customHeight="1" x14ac:dyDescent="0.35">
      <c r="A28" t="s">
        <v>60</v>
      </c>
    </row>
    <row r="29" spans="1:1" ht="15" customHeight="1" x14ac:dyDescent="0.35">
      <c r="A29" t="s">
        <v>61</v>
      </c>
    </row>
    <row r="30" spans="1:1" ht="15" customHeight="1" x14ac:dyDescent="0.35">
      <c r="A30" t="s">
        <v>62</v>
      </c>
    </row>
    <row r="31" spans="1:1" ht="15" customHeight="1" x14ac:dyDescent="0.35">
      <c r="A31" t="s">
        <v>63</v>
      </c>
    </row>
    <row r="32" spans="1:1" ht="15" customHeight="1" x14ac:dyDescent="0.35">
      <c r="A32" t="s">
        <v>64</v>
      </c>
    </row>
    <row r="33" spans="1:1" ht="15" customHeight="1" x14ac:dyDescent="0.35">
      <c r="A33" t="s">
        <v>65</v>
      </c>
    </row>
    <row r="34" spans="1:1" ht="15" customHeight="1" x14ac:dyDescent="0.35">
      <c r="A34" t="s">
        <v>66</v>
      </c>
    </row>
    <row r="35" spans="1:1" ht="15" customHeight="1" x14ac:dyDescent="0.35">
      <c r="A35" t="s">
        <v>67</v>
      </c>
    </row>
    <row r="36" spans="1:1" ht="15" customHeight="1" x14ac:dyDescent="0.35">
      <c r="A36" t="s">
        <v>68</v>
      </c>
    </row>
    <row r="37" spans="1:1" ht="15" customHeight="1" x14ac:dyDescent="0.35">
      <c r="A37" t="s">
        <v>69</v>
      </c>
    </row>
    <row r="38" spans="1:1" ht="15" customHeight="1" x14ac:dyDescent="0.35">
      <c r="A38" t="s">
        <v>70</v>
      </c>
    </row>
    <row r="39" spans="1:1" ht="15" customHeight="1" x14ac:dyDescent="0.35">
      <c r="A39" t="s">
        <v>71</v>
      </c>
    </row>
    <row r="40" spans="1:1" ht="15" customHeight="1" x14ac:dyDescent="0.35">
      <c r="A40" t="s">
        <v>72</v>
      </c>
    </row>
    <row r="41" spans="1:1" ht="15" customHeight="1" x14ac:dyDescent="0.35">
      <c r="A41" t="s">
        <v>73</v>
      </c>
    </row>
    <row r="42" spans="1:1" ht="15" customHeight="1" x14ac:dyDescent="0.35">
      <c r="A42" t="s">
        <v>74</v>
      </c>
    </row>
    <row r="43" spans="1:1" ht="15" customHeight="1" x14ac:dyDescent="0.35">
      <c r="A43" t="s">
        <v>75</v>
      </c>
    </row>
    <row r="44" spans="1:1" ht="15" customHeight="1" x14ac:dyDescent="0.35">
      <c r="A44" t="s">
        <v>76</v>
      </c>
    </row>
    <row r="45" spans="1:1" ht="15" customHeight="1" x14ac:dyDescent="0.35">
      <c r="A45" t="s">
        <v>77</v>
      </c>
    </row>
    <row r="46" spans="1:1" ht="15" customHeight="1" x14ac:dyDescent="0.35">
      <c r="A46" t="s">
        <v>78</v>
      </c>
    </row>
    <row r="47" spans="1:1" ht="15" customHeight="1" x14ac:dyDescent="0.35">
      <c r="A47" t="s">
        <v>79</v>
      </c>
    </row>
    <row r="48" spans="1:1" ht="15" customHeight="1" x14ac:dyDescent="0.35">
      <c r="A48" t="s">
        <v>80</v>
      </c>
    </row>
    <row r="49" spans="1:1" ht="15" customHeight="1" x14ac:dyDescent="0.35">
      <c r="A49" t="s">
        <v>81</v>
      </c>
    </row>
    <row r="50" spans="1:1" ht="15" customHeight="1" x14ac:dyDescent="0.35">
      <c r="A50" t="s">
        <v>82</v>
      </c>
    </row>
    <row r="51" spans="1:1" ht="15" customHeight="1" x14ac:dyDescent="0.35">
      <c r="A51" t="s">
        <v>83</v>
      </c>
    </row>
    <row r="52" spans="1:1" ht="15" customHeight="1" x14ac:dyDescent="0.35">
      <c r="A52" t="s">
        <v>84</v>
      </c>
    </row>
    <row r="53" spans="1:1" ht="15" customHeight="1" x14ac:dyDescent="0.35">
      <c r="A53" t="s">
        <v>85</v>
      </c>
    </row>
    <row r="54" spans="1:1" ht="15" customHeight="1" x14ac:dyDescent="0.35">
      <c r="A54" t="s">
        <v>86</v>
      </c>
    </row>
    <row r="55" spans="1:1" ht="15" customHeight="1" x14ac:dyDescent="0.35">
      <c r="A55" t="s">
        <v>87</v>
      </c>
    </row>
    <row r="56" spans="1:1" ht="15" customHeight="1" x14ac:dyDescent="0.35">
      <c r="A56" t="s">
        <v>88</v>
      </c>
    </row>
    <row r="57" spans="1:1" ht="15" customHeight="1" x14ac:dyDescent="0.35">
      <c r="A57" t="s">
        <v>89</v>
      </c>
    </row>
    <row r="58" spans="1:1" ht="15" customHeight="1" x14ac:dyDescent="0.35">
      <c r="A58" t="s">
        <v>90</v>
      </c>
    </row>
    <row r="59" spans="1:1" ht="15" customHeight="1" x14ac:dyDescent="0.35">
      <c r="A59" t="s">
        <v>91</v>
      </c>
    </row>
    <row r="60" spans="1:1" ht="15" customHeight="1" x14ac:dyDescent="0.35">
      <c r="A60" t="s">
        <v>92</v>
      </c>
    </row>
    <row r="61" spans="1:1" ht="15" customHeight="1" x14ac:dyDescent="0.35">
      <c r="A61" t="s">
        <v>93</v>
      </c>
    </row>
    <row r="62" spans="1:1" ht="15" customHeight="1" x14ac:dyDescent="0.35">
      <c r="A62" t="s">
        <v>94</v>
      </c>
    </row>
    <row r="63" spans="1:1" ht="15" customHeight="1" x14ac:dyDescent="0.35">
      <c r="A63" t="s">
        <v>95</v>
      </c>
    </row>
    <row r="64" spans="1:1" ht="15" customHeight="1" x14ac:dyDescent="0.35">
      <c r="A64" t="s">
        <v>96</v>
      </c>
    </row>
    <row r="65" spans="1:1" ht="15" customHeight="1" x14ac:dyDescent="0.35">
      <c r="A65" t="s">
        <v>97</v>
      </c>
    </row>
    <row r="66" spans="1:1" ht="15" customHeight="1" x14ac:dyDescent="0.35">
      <c r="A66" t="s">
        <v>98</v>
      </c>
    </row>
    <row r="67" spans="1:1" ht="15" customHeight="1" x14ac:dyDescent="0.35">
      <c r="A67" t="s">
        <v>99</v>
      </c>
    </row>
    <row r="68" spans="1:1" ht="15" customHeight="1" x14ac:dyDescent="0.35">
      <c r="A68" t="s">
        <v>101</v>
      </c>
    </row>
    <row r="69" spans="1:1" ht="15" customHeight="1" x14ac:dyDescent="0.35">
      <c r="A69" t="s">
        <v>102</v>
      </c>
    </row>
    <row r="70" spans="1:1" ht="15" customHeight="1" x14ac:dyDescent="0.35">
      <c r="A70" t="s">
        <v>103</v>
      </c>
    </row>
    <row r="71" spans="1:1" ht="15" customHeight="1" x14ac:dyDescent="0.35">
      <c r="A71" t="s">
        <v>104</v>
      </c>
    </row>
    <row r="72" spans="1:1" ht="15" customHeight="1" x14ac:dyDescent="0.35">
      <c r="A72" t="s">
        <v>105</v>
      </c>
    </row>
    <row r="73" spans="1:1" ht="15" customHeight="1" x14ac:dyDescent="0.35">
      <c r="A73" t="s">
        <v>106</v>
      </c>
    </row>
    <row r="74" spans="1:1" ht="15" customHeight="1" x14ac:dyDescent="0.35">
      <c r="A74" t="s">
        <v>107</v>
      </c>
    </row>
    <row r="75" spans="1:1" ht="15" customHeight="1" x14ac:dyDescent="0.35">
      <c r="A75" t="s">
        <v>108</v>
      </c>
    </row>
    <row r="76" spans="1:1" ht="15" customHeight="1" x14ac:dyDescent="0.35">
      <c r="A76" t="s">
        <v>109</v>
      </c>
    </row>
    <row r="77" spans="1:1" ht="15" customHeight="1" x14ac:dyDescent="0.35">
      <c r="A77" t="s">
        <v>110</v>
      </c>
    </row>
    <row r="78" spans="1:1" ht="15" customHeight="1" x14ac:dyDescent="0.35">
      <c r="A78" t="s">
        <v>111</v>
      </c>
    </row>
    <row r="79" spans="1:1" ht="15" customHeight="1" x14ac:dyDescent="0.35">
      <c r="A79" t="s">
        <v>112</v>
      </c>
    </row>
    <row r="80" spans="1:1" ht="15" customHeight="1" x14ac:dyDescent="0.35">
      <c r="A80" t="s">
        <v>113</v>
      </c>
    </row>
    <row r="81" spans="1:1" ht="15" customHeight="1" x14ac:dyDescent="0.35">
      <c r="A81" t="s">
        <v>114</v>
      </c>
    </row>
    <row r="82" spans="1:1" ht="15" customHeight="1" x14ac:dyDescent="0.35">
      <c r="A82" t="s">
        <v>115</v>
      </c>
    </row>
    <row r="83" spans="1:1" ht="15" customHeight="1" x14ac:dyDescent="0.35">
      <c r="A83" t="s">
        <v>116</v>
      </c>
    </row>
    <row r="84" spans="1:1" ht="15" customHeight="1" x14ac:dyDescent="0.35">
      <c r="A84" t="s">
        <v>117</v>
      </c>
    </row>
    <row r="85" spans="1:1" ht="15" customHeight="1" x14ac:dyDescent="0.35">
      <c r="A85" t="s">
        <v>118</v>
      </c>
    </row>
    <row r="86" spans="1:1" ht="15" customHeight="1" x14ac:dyDescent="0.35">
      <c r="A86" t="s">
        <v>119</v>
      </c>
    </row>
    <row r="87" spans="1:1" ht="15" customHeight="1" x14ac:dyDescent="0.35">
      <c r="A87" t="s">
        <v>120</v>
      </c>
    </row>
    <row r="88" spans="1:1" ht="15" customHeight="1" x14ac:dyDescent="0.35">
      <c r="A88" t="s">
        <v>121</v>
      </c>
    </row>
    <row r="89" spans="1:1" ht="15" customHeight="1" x14ac:dyDescent="0.35">
      <c r="A89" t="s">
        <v>122</v>
      </c>
    </row>
    <row r="90" spans="1:1" ht="15" customHeight="1" x14ac:dyDescent="0.35">
      <c r="A90" t="s">
        <v>123</v>
      </c>
    </row>
    <row r="91" spans="1:1" ht="15" customHeight="1" x14ac:dyDescent="0.35">
      <c r="A91" t="s">
        <v>124</v>
      </c>
    </row>
    <row r="92" spans="1:1" ht="15" customHeight="1" x14ac:dyDescent="0.35">
      <c r="A92" t="s">
        <v>125</v>
      </c>
    </row>
    <row r="93" spans="1:1" ht="15" customHeight="1" x14ac:dyDescent="0.35">
      <c r="A93" t="s">
        <v>126</v>
      </c>
    </row>
    <row r="94" spans="1:1" ht="15" customHeight="1" x14ac:dyDescent="0.35">
      <c r="A94" t="s">
        <v>127</v>
      </c>
    </row>
    <row r="95" spans="1:1" ht="15" customHeight="1" x14ac:dyDescent="0.35">
      <c r="A95" t="s">
        <v>128</v>
      </c>
    </row>
    <row r="96" spans="1:1" ht="15" customHeight="1" x14ac:dyDescent="0.35">
      <c r="A96" t="s">
        <v>129</v>
      </c>
    </row>
    <row r="97" spans="1:1" ht="15" customHeight="1" x14ac:dyDescent="0.35">
      <c r="A97" t="s">
        <v>130</v>
      </c>
    </row>
    <row r="98" spans="1:1" ht="15" customHeight="1" x14ac:dyDescent="0.35">
      <c r="A98" t="s">
        <v>132</v>
      </c>
    </row>
    <row r="99" spans="1:1" ht="15" customHeight="1" x14ac:dyDescent="0.35">
      <c r="A99" t="s">
        <v>133</v>
      </c>
    </row>
    <row r="100" spans="1:1" ht="15" customHeight="1" x14ac:dyDescent="0.35">
      <c r="A100" t="s">
        <v>134</v>
      </c>
    </row>
    <row r="101" spans="1:1" ht="15" customHeight="1" x14ac:dyDescent="0.35">
      <c r="A101" t="s">
        <v>135</v>
      </c>
    </row>
    <row r="102" spans="1:1" ht="15" customHeight="1" x14ac:dyDescent="0.35">
      <c r="A102" t="s">
        <v>136</v>
      </c>
    </row>
    <row r="103" spans="1:1" ht="15" customHeight="1" x14ac:dyDescent="0.35">
      <c r="A103" t="s">
        <v>137</v>
      </c>
    </row>
    <row r="104" spans="1:1" ht="15" customHeight="1" x14ac:dyDescent="0.35">
      <c r="A104" t="s">
        <v>138</v>
      </c>
    </row>
    <row r="105" spans="1:1" ht="15" customHeight="1" x14ac:dyDescent="0.35">
      <c r="A105" t="s">
        <v>139</v>
      </c>
    </row>
    <row r="106" spans="1:1" ht="15" customHeight="1" x14ac:dyDescent="0.35">
      <c r="A106" t="s">
        <v>140</v>
      </c>
    </row>
    <row r="107" spans="1:1" ht="15" customHeight="1" x14ac:dyDescent="0.35">
      <c r="A107" t="s">
        <v>141</v>
      </c>
    </row>
    <row r="108" spans="1:1" ht="15" customHeight="1" x14ac:dyDescent="0.35">
      <c r="A108" t="s">
        <v>142</v>
      </c>
    </row>
    <row r="109" spans="1:1" ht="15" customHeight="1" x14ac:dyDescent="0.35">
      <c r="A109" t="s">
        <v>143</v>
      </c>
    </row>
    <row r="110" spans="1:1" ht="15" customHeight="1" x14ac:dyDescent="0.35">
      <c r="A110" t="s">
        <v>144</v>
      </c>
    </row>
    <row r="111" spans="1:1" ht="15" customHeight="1" x14ac:dyDescent="0.35">
      <c r="A111" t="s">
        <v>145</v>
      </c>
    </row>
    <row r="112" spans="1:1" ht="15" customHeight="1" x14ac:dyDescent="0.35">
      <c r="A112" t="s">
        <v>146</v>
      </c>
    </row>
    <row r="113" spans="1:1" ht="15" customHeight="1" x14ac:dyDescent="0.35">
      <c r="A113" t="s">
        <v>148</v>
      </c>
    </row>
    <row r="114" spans="1:1" ht="15" customHeight="1" x14ac:dyDescent="0.35">
      <c r="A114" t="s">
        <v>149</v>
      </c>
    </row>
    <row r="115" spans="1:1" ht="15" customHeight="1" x14ac:dyDescent="0.35">
      <c r="A115" t="s">
        <v>150</v>
      </c>
    </row>
    <row r="116" spans="1:1" ht="15" customHeight="1" x14ac:dyDescent="0.35">
      <c r="A116" t="s">
        <v>151</v>
      </c>
    </row>
    <row r="117" spans="1:1" ht="15" customHeight="1" x14ac:dyDescent="0.35">
      <c r="A117" t="s">
        <v>152</v>
      </c>
    </row>
    <row r="118" spans="1:1" ht="15" customHeight="1" x14ac:dyDescent="0.35">
      <c r="A118" t="s">
        <v>153</v>
      </c>
    </row>
    <row r="119" spans="1:1" ht="15" customHeight="1" x14ac:dyDescent="0.35">
      <c r="A119" t="s">
        <v>154</v>
      </c>
    </row>
    <row r="120" spans="1:1" ht="15" customHeight="1" x14ac:dyDescent="0.35">
      <c r="A120" t="s">
        <v>155</v>
      </c>
    </row>
    <row r="121" spans="1:1" ht="15" customHeight="1" x14ac:dyDescent="0.35">
      <c r="A121" t="s">
        <v>156</v>
      </c>
    </row>
    <row r="122" spans="1:1" ht="15" customHeight="1" x14ac:dyDescent="0.35">
      <c r="A122" t="s">
        <v>157</v>
      </c>
    </row>
    <row r="123" spans="1:1" ht="15" customHeight="1" x14ac:dyDescent="0.35">
      <c r="A123" t="s">
        <v>158</v>
      </c>
    </row>
    <row r="124" spans="1:1" ht="15" customHeight="1" x14ac:dyDescent="0.35">
      <c r="A124" t="s">
        <v>159</v>
      </c>
    </row>
    <row r="125" spans="1:1" ht="15" customHeight="1" x14ac:dyDescent="0.35">
      <c r="A125" t="s">
        <v>160</v>
      </c>
    </row>
    <row r="126" spans="1:1" ht="15" customHeight="1" x14ac:dyDescent="0.35">
      <c r="A126" t="s">
        <v>161</v>
      </c>
    </row>
    <row r="127" spans="1:1" ht="15" customHeight="1" x14ac:dyDescent="0.35">
      <c r="A127" t="s">
        <v>162</v>
      </c>
    </row>
    <row r="128" spans="1:1" ht="15" customHeight="1" x14ac:dyDescent="0.35">
      <c r="A128" t="s">
        <v>163</v>
      </c>
    </row>
    <row r="129" spans="1:1" ht="15" customHeight="1" x14ac:dyDescent="0.35">
      <c r="A129" t="s">
        <v>164</v>
      </c>
    </row>
    <row r="130" spans="1:1" ht="15" customHeight="1" x14ac:dyDescent="0.35">
      <c r="A130" t="s">
        <v>165</v>
      </c>
    </row>
    <row r="131" spans="1:1" ht="15" customHeight="1" x14ac:dyDescent="0.35">
      <c r="A131" t="s">
        <v>166</v>
      </c>
    </row>
    <row r="132" spans="1:1" ht="15" customHeight="1" x14ac:dyDescent="0.35">
      <c r="A132" t="s">
        <v>167</v>
      </c>
    </row>
    <row r="133" spans="1:1" ht="15" customHeight="1" x14ac:dyDescent="0.35">
      <c r="A133" t="s">
        <v>168</v>
      </c>
    </row>
    <row r="134" spans="1:1" ht="15" customHeight="1" x14ac:dyDescent="0.35">
      <c r="A134" t="s">
        <v>169</v>
      </c>
    </row>
    <row r="135" spans="1:1" ht="15" customHeight="1" x14ac:dyDescent="0.35">
      <c r="A135" t="s">
        <v>170</v>
      </c>
    </row>
    <row r="136" spans="1:1" ht="15" customHeight="1" x14ac:dyDescent="0.35">
      <c r="A136" t="s">
        <v>171</v>
      </c>
    </row>
    <row r="137" spans="1:1" ht="15" customHeight="1" x14ac:dyDescent="0.35">
      <c r="A137" t="s">
        <v>172</v>
      </c>
    </row>
    <row r="138" spans="1:1" ht="15" customHeight="1" x14ac:dyDescent="0.35">
      <c r="A138" t="s">
        <v>173</v>
      </c>
    </row>
    <row r="139" spans="1:1" ht="15" customHeight="1" x14ac:dyDescent="0.35">
      <c r="A139" t="s">
        <v>174</v>
      </c>
    </row>
    <row r="140" spans="1:1" ht="15" customHeight="1" x14ac:dyDescent="0.35">
      <c r="A140" t="s">
        <v>175</v>
      </c>
    </row>
    <row r="141" spans="1:1" ht="15" customHeight="1" x14ac:dyDescent="0.35">
      <c r="A141" t="s">
        <v>176</v>
      </c>
    </row>
    <row r="142" spans="1:1" ht="15" customHeight="1" x14ac:dyDescent="0.35">
      <c r="A142" t="s">
        <v>177</v>
      </c>
    </row>
    <row r="143" spans="1:1" ht="15" customHeight="1" x14ac:dyDescent="0.35">
      <c r="A143" t="s">
        <v>178</v>
      </c>
    </row>
    <row r="144" spans="1:1" ht="15" customHeight="1" x14ac:dyDescent="0.35">
      <c r="A144" t="s">
        <v>179</v>
      </c>
    </row>
    <row r="145" spans="1:1" ht="15" customHeight="1" x14ac:dyDescent="0.35">
      <c r="A145" t="s">
        <v>180</v>
      </c>
    </row>
    <row r="146" spans="1:1" ht="15" customHeight="1" x14ac:dyDescent="0.35">
      <c r="A146" t="s">
        <v>181</v>
      </c>
    </row>
    <row r="147" spans="1:1" ht="15" customHeight="1" x14ac:dyDescent="0.35">
      <c r="A147" t="s">
        <v>182</v>
      </c>
    </row>
    <row r="148" spans="1:1" ht="15" customHeight="1" x14ac:dyDescent="0.35">
      <c r="A148" t="s">
        <v>183</v>
      </c>
    </row>
    <row r="149" spans="1:1" ht="15" customHeight="1" x14ac:dyDescent="0.35">
      <c r="A149" t="s">
        <v>184</v>
      </c>
    </row>
    <row r="150" spans="1:1" ht="15" customHeight="1" x14ac:dyDescent="0.35">
      <c r="A150" t="s">
        <v>185</v>
      </c>
    </row>
    <row r="151" spans="1:1" ht="15" customHeight="1" x14ac:dyDescent="0.35">
      <c r="A151" t="s">
        <v>186</v>
      </c>
    </row>
    <row r="152" spans="1:1" ht="15" customHeight="1" x14ac:dyDescent="0.35">
      <c r="A152" t="s">
        <v>187</v>
      </c>
    </row>
    <row r="153" spans="1:1" ht="15" customHeight="1" x14ac:dyDescent="0.35">
      <c r="A153" t="s">
        <v>188</v>
      </c>
    </row>
    <row r="154" spans="1:1" ht="15" customHeight="1" x14ac:dyDescent="0.35">
      <c r="A154" t="s">
        <v>189</v>
      </c>
    </row>
    <row r="155" spans="1:1" ht="15" customHeight="1" x14ac:dyDescent="0.35">
      <c r="A155" t="s">
        <v>190</v>
      </c>
    </row>
    <row r="156" spans="1:1" ht="15" customHeight="1" x14ac:dyDescent="0.35">
      <c r="A156" t="s">
        <v>191</v>
      </c>
    </row>
    <row r="157" spans="1:1" ht="15" customHeight="1" x14ac:dyDescent="0.35">
      <c r="A157" t="s">
        <v>192</v>
      </c>
    </row>
    <row r="158" spans="1:1" ht="15" customHeight="1" x14ac:dyDescent="0.35">
      <c r="A158" t="s">
        <v>193</v>
      </c>
    </row>
    <row r="159" spans="1:1" ht="15" customHeight="1" x14ac:dyDescent="0.35">
      <c r="A159" t="s">
        <v>194</v>
      </c>
    </row>
    <row r="160" spans="1:1" ht="15" customHeight="1" x14ac:dyDescent="0.35">
      <c r="A160" t="s">
        <v>195</v>
      </c>
    </row>
    <row r="161" spans="1:1" ht="15" customHeight="1" x14ac:dyDescent="0.35">
      <c r="A161" t="s">
        <v>196</v>
      </c>
    </row>
    <row r="162" spans="1:1" ht="15" customHeight="1" x14ac:dyDescent="0.35">
      <c r="A162" t="s">
        <v>197</v>
      </c>
    </row>
    <row r="163" spans="1:1" ht="15" customHeight="1" x14ac:dyDescent="0.35">
      <c r="A163" t="s">
        <v>198</v>
      </c>
    </row>
    <row r="164" spans="1:1" ht="15" customHeight="1" x14ac:dyDescent="0.35">
      <c r="A164" t="s">
        <v>199</v>
      </c>
    </row>
    <row r="165" spans="1:1" ht="15" customHeight="1" x14ac:dyDescent="0.35">
      <c r="A165" t="s">
        <v>200</v>
      </c>
    </row>
    <row r="166" spans="1:1" ht="15" customHeight="1" x14ac:dyDescent="0.35">
      <c r="A166" t="s">
        <v>201</v>
      </c>
    </row>
    <row r="167" spans="1:1" ht="15" customHeight="1" x14ac:dyDescent="0.35">
      <c r="A167" t="s">
        <v>202</v>
      </c>
    </row>
    <row r="168" spans="1:1" ht="15" customHeight="1" x14ac:dyDescent="0.35">
      <c r="A168" t="s">
        <v>203</v>
      </c>
    </row>
    <row r="169" spans="1:1" ht="15" customHeight="1" x14ac:dyDescent="0.35">
      <c r="A169" t="s">
        <v>204</v>
      </c>
    </row>
    <row r="170" spans="1:1" ht="15" customHeight="1" x14ac:dyDescent="0.35">
      <c r="A170" t="s">
        <v>205</v>
      </c>
    </row>
    <row r="171" spans="1:1" ht="15" customHeight="1" x14ac:dyDescent="0.35">
      <c r="A171" t="s">
        <v>206</v>
      </c>
    </row>
    <row r="172" spans="1:1" ht="15" customHeight="1" x14ac:dyDescent="0.35">
      <c r="A172" t="s">
        <v>207</v>
      </c>
    </row>
    <row r="173" spans="1:1" ht="15" customHeight="1" x14ac:dyDescent="0.35">
      <c r="A173" t="s">
        <v>208</v>
      </c>
    </row>
    <row r="174" spans="1:1" ht="15" customHeight="1" x14ac:dyDescent="0.35">
      <c r="A174" t="s">
        <v>209</v>
      </c>
    </row>
    <row r="175" spans="1:1" ht="15" customHeight="1" x14ac:dyDescent="0.35">
      <c r="A175" t="s">
        <v>210</v>
      </c>
    </row>
    <row r="176" spans="1:1" ht="15" customHeight="1" x14ac:dyDescent="0.35">
      <c r="A176" t="s">
        <v>211</v>
      </c>
    </row>
    <row r="177" spans="1:1" ht="15" customHeight="1" x14ac:dyDescent="0.35">
      <c r="A177" t="s">
        <v>212</v>
      </c>
    </row>
    <row r="178" spans="1:1" ht="15" customHeight="1" x14ac:dyDescent="0.35">
      <c r="A178" t="s">
        <v>213</v>
      </c>
    </row>
    <row r="179" spans="1:1" ht="15" customHeight="1" x14ac:dyDescent="0.35">
      <c r="A179" t="s">
        <v>214</v>
      </c>
    </row>
    <row r="180" spans="1:1" ht="15" customHeight="1" x14ac:dyDescent="0.35">
      <c r="A180" t="s">
        <v>215</v>
      </c>
    </row>
    <row r="181" spans="1:1" ht="15" customHeight="1" x14ac:dyDescent="0.35">
      <c r="A181" t="s">
        <v>216</v>
      </c>
    </row>
    <row r="182" spans="1:1" ht="15" customHeight="1" x14ac:dyDescent="0.35">
      <c r="A182" t="s">
        <v>217</v>
      </c>
    </row>
    <row r="183" spans="1:1" ht="15" customHeight="1" x14ac:dyDescent="0.35">
      <c r="A183" t="s">
        <v>218</v>
      </c>
    </row>
    <row r="184" spans="1:1" ht="15" customHeight="1" x14ac:dyDescent="0.35">
      <c r="A184" t="s">
        <v>219</v>
      </c>
    </row>
    <row r="185" spans="1:1" ht="15" customHeight="1" x14ac:dyDescent="0.35">
      <c r="A185" t="s">
        <v>220</v>
      </c>
    </row>
    <row r="186" spans="1:1" ht="15" customHeight="1" x14ac:dyDescent="0.35">
      <c r="A186" t="s">
        <v>221</v>
      </c>
    </row>
    <row r="187" spans="1:1" ht="15" customHeight="1" x14ac:dyDescent="0.35">
      <c r="A187" t="s">
        <v>222</v>
      </c>
    </row>
    <row r="188" spans="1:1" ht="15" customHeight="1" x14ac:dyDescent="0.35">
      <c r="A188" t="s">
        <v>224</v>
      </c>
    </row>
    <row r="189" spans="1:1" ht="15" customHeight="1" x14ac:dyDescent="0.35">
      <c r="A189" t="s">
        <v>225</v>
      </c>
    </row>
    <row r="190" spans="1:1" ht="15" customHeight="1" x14ac:dyDescent="0.35">
      <c r="A190" t="s">
        <v>226</v>
      </c>
    </row>
    <row r="191" spans="1:1" ht="15" customHeight="1" x14ac:dyDescent="0.35">
      <c r="A191" t="s">
        <v>227</v>
      </c>
    </row>
    <row r="192" spans="1:1" ht="15" customHeight="1" x14ac:dyDescent="0.35">
      <c r="A192" t="s">
        <v>228</v>
      </c>
    </row>
    <row r="193" spans="1:1" ht="15" customHeight="1" x14ac:dyDescent="0.35">
      <c r="A193" t="s">
        <v>229</v>
      </c>
    </row>
    <row r="194" spans="1:1" ht="15" customHeight="1" x14ac:dyDescent="0.35">
      <c r="A194" t="s">
        <v>230</v>
      </c>
    </row>
    <row r="195" spans="1:1" ht="15" customHeight="1" x14ac:dyDescent="0.35">
      <c r="A195" t="s">
        <v>231</v>
      </c>
    </row>
    <row r="196" spans="1:1" ht="15" customHeight="1" x14ac:dyDescent="0.35">
      <c r="A196" t="s">
        <v>232</v>
      </c>
    </row>
    <row r="197" spans="1:1" ht="15" customHeight="1" x14ac:dyDescent="0.35">
      <c r="A197" t="s">
        <v>233</v>
      </c>
    </row>
    <row r="198" spans="1:1" ht="15" customHeight="1" x14ac:dyDescent="0.35">
      <c r="A198" t="s">
        <v>234</v>
      </c>
    </row>
    <row r="199" spans="1:1" ht="15" customHeight="1" x14ac:dyDescent="0.35">
      <c r="A199" t="s">
        <v>235</v>
      </c>
    </row>
    <row r="200" spans="1:1" ht="15" customHeight="1" x14ac:dyDescent="0.35">
      <c r="A200" t="s">
        <v>236</v>
      </c>
    </row>
    <row r="201" spans="1:1" ht="15" customHeight="1" x14ac:dyDescent="0.35">
      <c r="A201" t="s">
        <v>237</v>
      </c>
    </row>
    <row r="202" spans="1:1" ht="15" customHeight="1" x14ac:dyDescent="0.35">
      <c r="A202" t="s">
        <v>238</v>
      </c>
    </row>
    <row r="203" spans="1:1" ht="15" customHeight="1" x14ac:dyDescent="0.35">
      <c r="A203" t="s">
        <v>239</v>
      </c>
    </row>
    <row r="204" spans="1:1" ht="15" customHeight="1" x14ac:dyDescent="0.35">
      <c r="A204" t="s">
        <v>240</v>
      </c>
    </row>
    <row r="205" spans="1:1" ht="15" customHeight="1" x14ac:dyDescent="0.35">
      <c r="A205" t="s">
        <v>241</v>
      </c>
    </row>
    <row r="206" spans="1:1" ht="15" customHeight="1" x14ac:dyDescent="0.35">
      <c r="A206" t="s">
        <v>242</v>
      </c>
    </row>
    <row r="207" spans="1:1" ht="15" customHeight="1" x14ac:dyDescent="0.35">
      <c r="A207" t="s">
        <v>243</v>
      </c>
    </row>
    <row r="208" spans="1:1" ht="15" customHeight="1" x14ac:dyDescent="0.35">
      <c r="A208" t="s">
        <v>244</v>
      </c>
    </row>
    <row r="209" spans="1:1" ht="15" customHeight="1" x14ac:dyDescent="0.35">
      <c r="A209" t="s">
        <v>245</v>
      </c>
    </row>
    <row r="210" spans="1:1" ht="15" customHeight="1" x14ac:dyDescent="0.35">
      <c r="A210" t="s">
        <v>246</v>
      </c>
    </row>
    <row r="211" spans="1:1" ht="15" customHeight="1" x14ac:dyDescent="0.35">
      <c r="A211" t="s">
        <v>247</v>
      </c>
    </row>
    <row r="212" spans="1:1" ht="15" customHeight="1" x14ac:dyDescent="0.35">
      <c r="A212" t="s">
        <v>248</v>
      </c>
    </row>
    <row r="213" spans="1:1" ht="15" customHeight="1" x14ac:dyDescent="0.35">
      <c r="A213" t="s">
        <v>249</v>
      </c>
    </row>
    <row r="214" spans="1:1" ht="15" customHeight="1" x14ac:dyDescent="0.35">
      <c r="A214" t="s">
        <v>250</v>
      </c>
    </row>
    <row r="215" spans="1:1" ht="15" customHeight="1" x14ac:dyDescent="0.35">
      <c r="A215" t="s">
        <v>251</v>
      </c>
    </row>
    <row r="216" spans="1:1" ht="15" customHeight="1" x14ac:dyDescent="0.35">
      <c r="A216" t="s">
        <v>252</v>
      </c>
    </row>
    <row r="217" spans="1:1" ht="15" customHeight="1" x14ac:dyDescent="0.35">
      <c r="A217" t="s">
        <v>253</v>
      </c>
    </row>
    <row r="218" spans="1:1" ht="15" customHeight="1" x14ac:dyDescent="0.35">
      <c r="A218" t="s">
        <v>254</v>
      </c>
    </row>
    <row r="219" spans="1:1" ht="15" customHeight="1" x14ac:dyDescent="0.35">
      <c r="A219" t="s">
        <v>255</v>
      </c>
    </row>
    <row r="220" spans="1:1" ht="15" customHeight="1" x14ac:dyDescent="0.35">
      <c r="A220" t="s">
        <v>256</v>
      </c>
    </row>
    <row r="221" spans="1:1" ht="15" customHeight="1" x14ac:dyDescent="0.35">
      <c r="A221" t="s">
        <v>257</v>
      </c>
    </row>
    <row r="222" spans="1:1" ht="15" customHeight="1" x14ac:dyDescent="0.35">
      <c r="A222" t="s">
        <v>258</v>
      </c>
    </row>
    <row r="223" spans="1:1" ht="15" customHeight="1" x14ac:dyDescent="0.35">
      <c r="A223" t="s">
        <v>259</v>
      </c>
    </row>
    <row r="224" spans="1:1" ht="15" customHeight="1" x14ac:dyDescent="0.35">
      <c r="A224" t="s">
        <v>260</v>
      </c>
    </row>
    <row r="225" spans="1:1" ht="15" customHeight="1" x14ac:dyDescent="0.35">
      <c r="A225" t="s">
        <v>261</v>
      </c>
    </row>
    <row r="226" spans="1:1" ht="15" customHeight="1" x14ac:dyDescent="0.35">
      <c r="A226" t="s">
        <v>262</v>
      </c>
    </row>
    <row r="227" spans="1:1" ht="15" customHeight="1" x14ac:dyDescent="0.35">
      <c r="A227" t="s">
        <v>263</v>
      </c>
    </row>
    <row r="228" spans="1:1" ht="15" customHeight="1" x14ac:dyDescent="0.35">
      <c r="A228" t="s">
        <v>264</v>
      </c>
    </row>
    <row r="229" spans="1:1" ht="15" customHeight="1" x14ac:dyDescent="0.35">
      <c r="A229" t="s">
        <v>265</v>
      </c>
    </row>
    <row r="230" spans="1:1" ht="15" customHeight="1" x14ac:dyDescent="0.35">
      <c r="A230" t="s">
        <v>266</v>
      </c>
    </row>
    <row r="231" spans="1:1" ht="15" customHeight="1" x14ac:dyDescent="0.35">
      <c r="A231" t="s">
        <v>267</v>
      </c>
    </row>
    <row r="232" spans="1:1" ht="15" customHeight="1" x14ac:dyDescent="0.35">
      <c r="A232" t="s">
        <v>268</v>
      </c>
    </row>
    <row r="233" spans="1:1" ht="15" customHeight="1" x14ac:dyDescent="0.35">
      <c r="A233" t="s">
        <v>269</v>
      </c>
    </row>
    <row r="234" spans="1:1" ht="15" customHeight="1" x14ac:dyDescent="0.35">
      <c r="A234" t="s">
        <v>270</v>
      </c>
    </row>
    <row r="235" spans="1:1" ht="15" customHeight="1" x14ac:dyDescent="0.35">
      <c r="A235" t="s">
        <v>271</v>
      </c>
    </row>
    <row r="236" spans="1:1" ht="15" customHeight="1" x14ac:dyDescent="0.35">
      <c r="A236" t="s">
        <v>272</v>
      </c>
    </row>
    <row r="237" spans="1:1" ht="15" customHeight="1" x14ac:dyDescent="0.35">
      <c r="A237" t="s">
        <v>273</v>
      </c>
    </row>
    <row r="238" spans="1:1" ht="15" customHeight="1" x14ac:dyDescent="0.35">
      <c r="A238" t="s">
        <v>274</v>
      </c>
    </row>
    <row r="239" spans="1:1" ht="15" customHeight="1" x14ac:dyDescent="0.35">
      <c r="A239" t="s">
        <v>275</v>
      </c>
    </row>
    <row r="240" spans="1:1" ht="15" customHeight="1" x14ac:dyDescent="0.35">
      <c r="A240" t="s">
        <v>276</v>
      </c>
    </row>
    <row r="241" spans="1:1" ht="15" customHeight="1" x14ac:dyDescent="0.35">
      <c r="A241" t="s">
        <v>277</v>
      </c>
    </row>
    <row r="242" spans="1:1" ht="15" customHeight="1" x14ac:dyDescent="0.35">
      <c r="A242" t="s">
        <v>278</v>
      </c>
    </row>
    <row r="243" spans="1:1" ht="15" customHeight="1" x14ac:dyDescent="0.35">
      <c r="A243" t="s">
        <v>279</v>
      </c>
    </row>
    <row r="244" spans="1:1" ht="15" customHeight="1" x14ac:dyDescent="0.35">
      <c r="A244" t="s">
        <v>280</v>
      </c>
    </row>
    <row r="245" spans="1:1" ht="15" customHeight="1" x14ac:dyDescent="0.35">
      <c r="A245" t="s">
        <v>281</v>
      </c>
    </row>
    <row r="246" spans="1:1" ht="15" customHeight="1" x14ac:dyDescent="0.35">
      <c r="A246" t="s">
        <v>283</v>
      </c>
    </row>
    <row r="247" spans="1:1" ht="15" customHeight="1" x14ac:dyDescent="0.35">
      <c r="A247" t="s">
        <v>284</v>
      </c>
    </row>
    <row r="248" spans="1:1" ht="15" customHeight="1" x14ac:dyDescent="0.35">
      <c r="A248" t="s">
        <v>285</v>
      </c>
    </row>
    <row r="249" spans="1:1" ht="15" customHeight="1" x14ac:dyDescent="0.35">
      <c r="A249" t="s">
        <v>286</v>
      </c>
    </row>
    <row r="250" spans="1:1" ht="15" customHeight="1" x14ac:dyDescent="0.35">
      <c r="A250" t="s">
        <v>287</v>
      </c>
    </row>
    <row r="251" spans="1:1" ht="15" customHeight="1" x14ac:dyDescent="0.35">
      <c r="A251" t="s">
        <v>288</v>
      </c>
    </row>
    <row r="252" spans="1:1" ht="15" customHeight="1" x14ac:dyDescent="0.35">
      <c r="A252" t="s">
        <v>289</v>
      </c>
    </row>
    <row r="253" spans="1:1" ht="15" customHeight="1" x14ac:dyDescent="0.35">
      <c r="A253" t="s">
        <v>290</v>
      </c>
    </row>
    <row r="254" spans="1:1" ht="15" customHeight="1" x14ac:dyDescent="0.35">
      <c r="A254" t="s">
        <v>291</v>
      </c>
    </row>
    <row r="255" spans="1:1" ht="15" customHeight="1" x14ac:dyDescent="0.35">
      <c r="A255" t="s">
        <v>292</v>
      </c>
    </row>
    <row r="256" spans="1:1" ht="15" customHeight="1" x14ac:dyDescent="0.35">
      <c r="A256" t="s">
        <v>293</v>
      </c>
    </row>
    <row r="257" spans="1:1" ht="15" customHeight="1" x14ac:dyDescent="0.35">
      <c r="A257" t="s">
        <v>294</v>
      </c>
    </row>
    <row r="258" spans="1:1" ht="15" customHeight="1" x14ac:dyDescent="0.35">
      <c r="A258" t="s">
        <v>295</v>
      </c>
    </row>
    <row r="259" spans="1:1" ht="15" customHeight="1" x14ac:dyDescent="0.35">
      <c r="A259" t="s">
        <v>296</v>
      </c>
    </row>
    <row r="260" spans="1:1" ht="15" customHeight="1" x14ac:dyDescent="0.35">
      <c r="A260" t="s">
        <v>297</v>
      </c>
    </row>
    <row r="261" spans="1:1" ht="15" customHeight="1" x14ac:dyDescent="0.35">
      <c r="A261" t="s">
        <v>298</v>
      </c>
    </row>
    <row r="262" spans="1:1" ht="15" customHeight="1" x14ac:dyDescent="0.35">
      <c r="A262" t="s">
        <v>299</v>
      </c>
    </row>
    <row r="263" spans="1:1" ht="15" customHeight="1" x14ac:dyDescent="0.35">
      <c r="A263" t="s">
        <v>300</v>
      </c>
    </row>
    <row r="264" spans="1:1" ht="15" customHeight="1" x14ac:dyDescent="0.35">
      <c r="A264" t="s">
        <v>301</v>
      </c>
    </row>
    <row r="265" spans="1:1" ht="15" customHeight="1" x14ac:dyDescent="0.35">
      <c r="A265" t="s">
        <v>302</v>
      </c>
    </row>
    <row r="266" spans="1:1" ht="15" customHeight="1" x14ac:dyDescent="0.35">
      <c r="A266" t="s">
        <v>303</v>
      </c>
    </row>
    <row r="267" spans="1:1" ht="15" customHeight="1" x14ac:dyDescent="0.35">
      <c r="A267" t="s">
        <v>304</v>
      </c>
    </row>
    <row r="268" spans="1:1" ht="15" customHeight="1" x14ac:dyDescent="0.35">
      <c r="A268" t="s">
        <v>305</v>
      </c>
    </row>
    <row r="269" spans="1:1" ht="15" customHeight="1" x14ac:dyDescent="0.35">
      <c r="A269" t="s">
        <v>306</v>
      </c>
    </row>
    <row r="270" spans="1:1" ht="15" customHeight="1" x14ac:dyDescent="0.35">
      <c r="A270" t="s">
        <v>307</v>
      </c>
    </row>
    <row r="271" spans="1:1" ht="15" customHeight="1" x14ac:dyDescent="0.35">
      <c r="A271" t="s">
        <v>308</v>
      </c>
    </row>
    <row r="272" spans="1:1" ht="15" customHeight="1" x14ac:dyDescent="0.35">
      <c r="A272" t="s">
        <v>309</v>
      </c>
    </row>
    <row r="273" spans="1:1" ht="15" customHeight="1" x14ac:dyDescent="0.35">
      <c r="A273" t="s">
        <v>310</v>
      </c>
    </row>
    <row r="274" spans="1:1" ht="15" customHeight="1" x14ac:dyDescent="0.35">
      <c r="A274" t="s">
        <v>311</v>
      </c>
    </row>
    <row r="275" spans="1:1" ht="15" customHeight="1" x14ac:dyDescent="0.35">
      <c r="A275" t="s">
        <v>312</v>
      </c>
    </row>
    <row r="276" spans="1:1" ht="15" customHeight="1" x14ac:dyDescent="0.35">
      <c r="A276" t="s">
        <v>313</v>
      </c>
    </row>
    <row r="277" spans="1:1" ht="15" customHeight="1" x14ac:dyDescent="0.35">
      <c r="A277" t="s">
        <v>314</v>
      </c>
    </row>
    <row r="278" spans="1:1" ht="15" customHeight="1" x14ac:dyDescent="0.35">
      <c r="A278" t="s">
        <v>315</v>
      </c>
    </row>
    <row r="279" spans="1:1" ht="15" customHeight="1" x14ac:dyDescent="0.35">
      <c r="A279" t="s">
        <v>316</v>
      </c>
    </row>
    <row r="280" spans="1:1" ht="15" customHeight="1" x14ac:dyDescent="0.35">
      <c r="A280" t="s">
        <v>317</v>
      </c>
    </row>
    <row r="281" spans="1:1" ht="15" customHeight="1" x14ac:dyDescent="0.35">
      <c r="A281" t="s">
        <v>318</v>
      </c>
    </row>
    <row r="282" spans="1:1" ht="15" customHeight="1" x14ac:dyDescent="0.35">
      <c r="A282" t="s">
        <v>319</v>
      </c>
    </row>
    <row r="283" spans="1:1" ht="15" customHeight="1" x14ac:dyDescent="0.35">
      <c r="A283" t="s">
        <v>320</v>
      </c>
    </row>
    <row r="284" spans="1:1" ht="15" customHeight="1" x14ac:dyDescent="0.35">
      <c r="A284" t="s">
        <v>321</v>
      </c>
    </row>
    <row r="285" spans="1:1" ht="15" customHeight="1" x14ac:dyDescent="0.35">
      <c r="A285" t="s">
        <v>322</v>
      </c>
    </row>
    <row r="286" spans="1:1" ht="15" customHeight="1" x14ac:dyDescent="0.35">
      <c r="A286" t="s">
        <v>323</v>
      </c>
    </row>
    <row r="287" spans="1:1" ht="15" customHeight="1" x14ac:dyDescent="0.35">
      <c r="A287" t="s">
        <v>324</v>
      </c>
    </row>
    <row r="288" spans="1:1" ht="15" customHeight="1" x14ac:dyDescent="0.35">
      <c r="A288" t="s">
        <v>325</v>
      </c>
    </row>
    <row r="289" spans="1:1" ht="15" customHeight="1" x14ac:dyDescent="0.35">
      <c r="A289" t="s">
        <v>326</v>
      </c>
    </row>
    <row r="290" spans="1:1" ht="15" customHeight="1" x14ac:dyDescent="0.35">
      <c r="A290" t="s">
        <v>327</v>
      </c>
    </row>
    <row r="291" spans="1:1" ht="15" customHeight="1" x14ac:dyDescent="0.35">
      <c r="A291" t="s">
        <v>328</v>
      </c>
    </row>
    <row r="292" spans="1:1" ht="15" customHeight="1" x14ac:dyDescent="0.35">
      <c r="A292" t="s">
        <v>329</v>
      </c>
    </row>
    <row r="293" spans="1:1" ht="15" customHeight="1" x14ac:dyDescent="0.35">
      <c r="A293" t="s">
        <v>330</v>
      </c>
    </row>
    <row r="294" spans="1:1" ht="15" customHeight="1" x14ac:dyDescent="0.35">
      <c r="A294" t="s">
        <v>331</v>
      </c>
    </row>
    <row r="295" spans="1:1" ht="15" customHeight="1" x14ac:dyDescent="0.35">
      <c r="A295" t="s">
        <v>332</v>
      </c>
    </row>
    <row r="296" spans="1:1" ht="15" customHeight="1" x14ac:dyDescent="0.35">
      <c r="A296" t="s">
        <v>333</v>
      </c>
    </row>
    <row r="297" spans="1:1" ht="15" customHeight="1" x14ac:dyDescent="0.35">
      <c r="A297" t="s">
        <v>334</v>
      </c>
    </row>
    <row r="298" spans="1:1" ht="15" customHeight="1" x14ac:dyDescent="0.35">
      <c r="A298" t="s">
        <v>335</v>
      </c>
    </row>
    <row r="299" spans="1:1" ht="15" customHeight="1" x14ac:dyDescent="0.35">
      <c r="A299" t="s">
        <v>336</v>
      </c>
    </row>
    <row r="300" spans="1:1" ht="15" customHeight="1" x14ac:dyDescent="0.35">
      <c r="A300" t="s">
        <v>337</v>
      </c>
    </row>
    <row r="301" spans="1:1" ht="15" customHeight="1" x14ac:dyDescent="0.35">
      <c r="A301" t="s">
        <v>338</v>
      </c>
    </row>
    <row r="302" spans="1:1" ht="15" customHeight="1" x14ac:dyDescent="0.35">
      <c r="A302" t="s">
        <v>339</v>
      </c>
    </row>
    <row r="303" spans="1:1" ht="15" customHeight="1" x14ac:dyDescent="0.35">
      <c r="A303" t="s">
        <v>340</v>
      </c>
    </row>
    <row r="304" spans="1:1" ht="15" customHeight="1" x14ac:dyDescent="0.35">
      <c r="A304" t="s">
        <v>341</v>
      </c>
    </row>
    <row r="305" spans="1:1" ht="15" customHeight="1" x14ac:dyDescent="0.35">
      <c r="A305" t="s">
        <v>342</v>
      </c>
    </row>
    <row r="306" spans="1:1" ht="15" customHeight="1" x14ac:dyDescent="0.35">
      <c r="A306" t="s">
        <v>343</v>
      </c>
    </row>
    <row r="307" spans="1:1" ht="15" customHeight="1" x14ac:dyDescent="0.35">
      <c r="A307" t="s">
        <v>344</v>
      </c>
    </row>
    <row r="308" spans="1:1" ht="15" customHeight="1" x14ac:dyDescent="0.35">
      <c r="A308" t="s">
        <v>345</v>
      </c>
    </row>
    <row r="309" spans="1:1" ht="15" customHeight="1" x14ac:dyDescent="0.35">
      <c r="A309" t="s">
        <v>346</v>
      </c>
    </row>
    <row r="310" spans="1:1" ht="15" customHeight="1" x14ac:dyDescent="0.35">
      <c r="A310" t="s">
        <v>348</v>
      </c>
    </row>
    <row r="311" spans="1:1" ht="15" customHeight="1" x14ac:dyDescent="0.35">
      <c r="A311" t="s">
        <v>349</v>
      </c>
    </row>
    <row r="312" spans="1:1" ht="15" customHeight="1" x14ac:dyDescent="0.35">
      <c r="A312" t="s">
        <v>350</v>
      </c>
    </row>
    <row r="313" spans="1:1" ht="15" customHeight="1" x14ac:dyDescent="0.35">
      <c r="A313" t="s">
        <v>351</v>
      </c>
    </row>
    <row r="314" spans="1:1" ht="15" customHeight="1" x14ac:dyDescent="0.35">
      <c r="A314" t="s">
        <v>352</v>
      </c>
    </row>
    <row r="315" spans="1:1" ht="15" customHeight="1" x14ac:dyDescent="0.35">
      <c r="A315" t="s">
        <v>353</v>
      </c>
    </row>
    <row r="316" spans="1:1" ht="15" customHeight="1" x14ac:dyDescent="0.35">
      <c r="A316" t="s">
        <v>354</v>
      </c>
    </row>
    <row r="317" spans="1:1" ht="15" customHeight="1" x14ac:dyDescent="0.35">
      <c r="A317" t="s">
        <v>355</v>
      </c>
    </row>
    <row r="318" spans="1:1" ht="15" customHeight="1" x14ac:dyDescent="0.35">
      <c r="A318" t="s">
        <v>356</v>
      </c>
    </row>
    <row r="319" spans="1:1" ht="15" customHeight="1" x14ac:dyDescent="0.35">
      <c r="A319" t="s">
        <v>358</v>
      </c>
    </row>
    <row r="320" spans="1:1" ht="15" customHeight="1" x14ac:dyDescent="0.35">
      <c r="A320" t="s">
        <v>359</v>
      </c>
    </row>
    <row r="321" spans="1:1" ht="15" customHeight="1" x14ac:dyDescent="0.35">
      <c r="A321" t="s">
        <v>360</v>
      </c>
    </row>
    <row r="322" spans="1:1" ht="15" customHeight="1" x14ac:dyDescent="0.35">
      <c r="A322" t="s">
        <v>362</v>
      </c>
    </row>
    <row r="323" spans="1:1" ht="15" customHeight="1" x14ac:dyDescent="0.35">
      <c r="A323" t="s">
        <v>364</v>
      </c>
    </row>
    <row r="324" spans="1:1" ht="15" customHeight="1" x14ac:dyDescent="0.35">
      <c r="A324" t="s">
        <v>365</v>
      </c>
    </row>
    <row r="325" spans="1:1" ht="15" customHeight="1" x14ac:dyDescent="0.35">
      <c r="A325" t="s">
        <v>366</v>
      </c>
    </row>
    <row r="326" spans="1:1" ht="15" customHeight="1" x14ac:dyDescent="0.35">
      <c r="A326" t="s">
        <v>367</v>
      </c>
    </row>
    <row r="327" spans="1:1" ht="15" customHeight="1" x14ac:dyDescent="0.35">
      <c r="A327" t="s">
        <v>368</v>
      </c>
    </row>
    <row r="328" spans="1:1" ht="15" customHeight="1" x14ac:dyDescent="0.35">
      <c r="A328" t="s">
        <v>369</v>
      </c>
    </row>
    <row r="329" spans="1:1" ht="15" customHeight="1" x14ac:dyDescent="0.35">
      <c r="A329" t="s">
        <v>370</v>
      </c>
    </row>
    <row r="330" spans="1:1" ht="15" customHeight="1" x14ac:dyDescent="0.35">
      <c r="A330" t="s">
        <v>371</v>
      </c>
    </row>
    <row r="331" spans="1:1" ht="15" customHeight="1" x14ac:dyDescent="0.35">
      <c r="A331" t="s">
        <v>372</v>
      </c>
    </row>
    <row r="332" spans="1:1" ht="15" customHeight="1" x14ac:dyDescent="0.35">
      <c r="A332" t="s">
        <v>373</v>
      </c>
    </row>
    <row r="333" spans="1:1" ht="15" customHeight="1" x14ac:dyDescent="0.35">
      <c r="A333" t="s">
        <v>374</v>
      </c>
    </row>
    <row r="334" spans="1:1" ht="15" customHeight="1" x14ac:dyDescent="0.35">
      <c r="A334" t="s">
        <v>375</v>
      </c>
    </row>
    <row r="335" spans="1:1" ht="15" customHeight="1" x14ac:dyDescent="0.35">
      <c r="A335" t="s">
        <v>376</v>
      </c>
    </row>
    <row r="336" spans="1:1" ht="15" customHeight="1" x14ac:dyDescent="0.35">
      <c r="A336" t="s">
        <v>377</v>
      </c>
    </row>
    <row r="337" spans="1:1" ht="15" customHeight="1" x14ac:dyDescent="0.35">
      <c r="A337" t="s">
        <v>378</v>
      </c>
    </row>
    <row r="338" spans="1:1" ht="15" customHeight="1" x14ac:dyDescent="0.35">
      <c r="A338" t="s">
        <v>379</v>
      </c>
    </row>
    <row r="339" spans="1:1" ht="15" customHeight="1" x14ac:dyDescent="0.35">
      <c r="A339" t="s">
        <v>380</v>
      </c>
    </row>
    <row r="340" spans="1:1" ht="15" customHeight="1" x14ac:dyDescent="0.35">
      <c r="A340" t="s">
        <v>381</v>
      </c>
    </row>
    <row r="341" spans="1:1" ht="15" customHeight="1" x14ac:dyDescent="0.35">
      <c r="A341" t="s">
        <v>382</v>
      </c>
    </row>
    <row r="342" spans="1:1" ht="15" customHeight="1" x14ac:dyDescent="0.35">
      <c r="A342" t="s">
        <v>383</v>
      </c>
    </row>
    <row r="343" spans="1:1" ht="15" customHeight="1" x14ac:dyDescent="0.35">
      <c r="A343" t="s">
        <v>384</v>
      </c>
    </row>
    <row r="344" spans="1:1" ht="15" customHeight="1" x14ac:dyDescent="0.35">
      <c r="A344" t="s">
        <v>385</v>
      </c>
    </row>
    <row r="345" spans="1:1" ht="15" customHeight="1" x14ac:dyDescent="0.35">
      <c r="A345" t="s">
        <v>386</v>
      </c>
    </row>
    <row r="346" spans="1:1" ht="15" customHeight="1" x14ac:dyDescent="0.35">
      <c r="A346" t="s">
        <v>387</v>
      </c>
    </row>
    <row r="347" spans="1:1" ht="15" customHeight="1" x14ac:dyDescent="0.35">
      <c r="A347" t="s">
        <v>388</v>
      </c>
    </row>
    <row r="348" spans="1:1" ht="15" customHeight="1" x14ac:dyDescent="0.35">
      <c r="A348" t="s">
        <v>389</v>
      </c>
    </row>
    <row r="349" spans="1:1" ht="15" customHeight="1" x14ac:dyDescent="0.35">
      <c r="A349" t="s">
        <v>390</v>
      </c>
    </row>
    <row r="350" spans="1:1" ht="15" customHeight="1" x14ac:dyDescent="0.35">
      <c r="A350" t="s">
        <v>391</v>
      </c>
    </row>
    <row r="351" spans="1:1" ht="15" customHeight="1" x14ac:dyDescent="0.35">
      <c r="A351" t="s">
        <v>392</v>
      </c>
    </row>
    <row r="352" spans="1:1" ht="15" customHeight="1" x14ac:dyDescent="0.35">
      <c r="A352" t="s">
        <v>393</v>
      </c>
    </row>
    <row r="353" spans="1:1" ht="15" customHeight="1" x14ac:dyDescent="0.35">
      <c r="A353" t="s">
        <v>394</v>
      </c>
    </row>
    <row r="354" spans="1:1" ht="15" customHeight="1" x14ac:dyDescent="0.35">
      <c r="A354" t="s">
        <v>395</v>
      </c>
    </row>
    <row r="355" spans="1:1" ht="15" customHeight="1" x14ac:dyDescent="0.35">
      <c r="A355" t="s">
        <v>396</v>
      </c>
    </row>
    <row r="356" spans="1:1" ht="15" customHeight="1" x14ac:dyDescent="0.35">
      <c r="A356" t="s">
        <v>397</v>
      </c>
    </row>
    <row r="357" spans="1:1" ht="15" customHeight="1" x14ac:dyDescent="0.35">
      <c r="A357" t="s">
        <v>398</v>
      </c>
    </row>
    <row r="358" spans="1:1" ht="15" customHeight="1" x14ac:dyDescent="0.35">
      <c r="A358" t="s">
        <v>399</v>
      </c>
    </row>
    <row r="359" spans="1:1" ht="15" customHeight="1" x14ac:dyDescent="0.35">
      <c r="A359" t="s">
        <v>400</v>
      </c>
    </row>
    <row r="360" spans="1:1" ht="15" customHeight="1" x14ac:dyDescent="0.35">
      <c r="A360" t="s">
        <v>401</v>
      </c>
    </row>
    <row r="361" spans="1:1" ht="15" customHeight="1" x14ac:dyDescent="0.35">
      <c r="A361" t="s">
        <v>402</v>
      </c>
    </row>
    <row r="362" spans="1:1" ht="15" customHeight="1" x14ac:dyDescent="0.35">
      <c r="A362" t="s">
        <v>403</v>
      </c>
    </row>
    <row r="363" spans="1:1" ht="15" customHeight="1" x14ac:dyDescent="0.35">
      <c r="A363" t="s">
        <v>404</v>
      </c>
    </row>
    <row r="364" spans="1:1" ht="15" customHeight="1" x14ac:dyDescent="0.35">
      <c r="A364" t="s">
        <v>405</v>
      </c>
    </row>
    <row r="365" spans="1:1" ht="15" customHeight="1" x14ac:dyDescent="0.35">
      <c r="A365" t="s">
        <v>406</v>
      </c>
    </row>
    <row r="366" spans="1:1" ht="15" customHeight="1" x14ac:dyDescent="0.35">
      <c r="A366" t="s">
        <v>407</v>
      </c>
    </row>
    <row r="367" spans="1:1" ht="15" customHeight="1" x14ac:dyDescent="0.35">
      <c r="A367" t="s">
        <v>408</v>
      </c>
    </row>
    <row r="368" spans="1:1" ht="15" customHeight="1" x14ac:dyDescent="0.35">
      <c r="A368" t="s">
        <v>409</v>
      </c>
    </row>
    <row r="369" spans="1:1" ht="15" customHeight="1" x14ac:dyDescent="0.35">
      <c r="A369" t="s">
        <v>410</v>
      </c>
    </row>
    <row r="370" spans="1:1" ht="15" customHeight="1" x14ac:dyDescent="0.35">
      <c r="A370" t="s">
        <v>411</v>
      </c>
    </row>
    <row r="371" spans="1:1" ht="15" customHeight="1" x14ac:dyDescent="0.35">
      <c r="A371" t="s">
        <v>412</v>
      </c>
    </row>
    <row r="372" spans="1:1" ht="15" customHeight="1" x14ac:dyDescent="0.35">
      <c r="A372" t="s">
        <v>413</v>
      </c>
    </row>
    <row r="373" spans="1:1" ht="15" customHeight="1" x14ac:dyDescent="0.35">
      <c r="A373" t="s">
        <v>414</v>
      </c>
    </row>
    <row r="374" spans="1:1" ht="15" customHeight="1" x14ac:dyDescent="0.35">
      <c r="A374" t="s">
        <v>415</v>
      </c>
    </row>
    <row r="375" spans="1:1" ht="15" customHeight="1" x14ac:dyDescent="0.35">
      <c r="A375" t="s">
        <v>416</v>
      </c>
    </row>
    <row r="376" spans="1:1" ht="15" customHeight="1" x14ac:dyDescent="0.35">
      <c r="A376" t="s">
        <v>417</v>
      </c>
    </row>
    <row r="377" spans="1:1" ht="15" customHeight="1" x14ac:dyDescent="0.35">
      <c r="A377" t="s">
        <v>418</v>
      </c>
    </row>
    <row r="378" spans="1:1" ht="15" customHeight="1" x14ac:dyDescent="0.35">
      <c r="A378" t="s">
        <v>419</v>
      </c>
    </row>
    <row r="379" spans="1:1" ht="15" customHeight="1" x14ac:dyDescent="0.35">
      <c r="A379" t="s">
        <v>420</v>
      </c>
    </row>
    <row r="380" spans="1:1" ht="15" customHeight="1" x14ac:dyDescent="0.35">
      <c r="A380" t="s">
        <v>421</v>
      </c>
    </row>
    <row r="381" spans="1:1" ht="15" customHeight="1" x14ac:dyDescent="0.35">
      <c r="A381" t="s">
        <v>422</v>
      </c>
    </row>
    <row r="382" spans="1:1" ht="15" customHeight="1" x14ac:dyDescent="0.35">
      <c r="A382" t="s">
        <v>423</v>
      </c>
    </row>
    <row r="383" spans="1:1" ht="15" customHeight="1" x14ac:dyDescent="0.35">
      <c r="A383" t="s">
        <v>424</v>
      </c>
    </row>
    <row r="384" spans="1:1" ht="15" customHeight="1" x14ac:dyDescent="0.35">
      <c r="A384" t="s">
        <v>425</v>
      </c>
    </row>
    <row r="385" spans="1:1" ht="15" customHeight="1" x14ac:dyDescent="0.35">
      <c r="A385" t="s">
        <v>426</v>
      </c>
    </row>
    <row r="386" spans="1:1" ht="15" customHeight="1" x14ac:dyDescent="0.35">
      <c r="A386" t="s">
        <v>427</v>
      </c>
    </row>
    <row r="387" spans="1:1" ht="15" customHeight="1" x14ac:dyDescent="0.35">
      <c r="A387" t="s">
        <v>428</v>
      </c>
    </row>
    <row r="388" spans="1:1" ht="15" customHeight="1" x14ac:dyDescent="0.35">
      <c r="A388" t="s">
        <v>429</v>
      </c>
    </row>
    <row r="389" spans="1:1" ht="15" customHeight="1" x14ac:dyDescent="0.35">
      <c r="A389" t="s">
        <v>430</v>
      </c>
    </row>
    <row r="390" spans="1:1" ht="15" customHeight="1" x14ac:dyDescent="0.35">
      <c r="A390" t="s">
        <v>432</v>
      </c>
    </row>
    <row r="391" spans="1:1" ht="15" customHeight="1" x14ac:dyDescent="0.35">
      <c r="A391" t="s">
        <v>433</v>
      </c>
    </row>
    <row r="392" spans="1:1" ht="15" customHeight="1" x14ac:dyDescent="0.35">
      <c r="A392" t="s">
        <v>434</v>
      </c>
    </row>
    <row r="393" spans="1:1" ht="15" customHeight="1" x14ac:dyDescent="0.35">
      <c r="A393" t="s">
        <v>435</v>
      </c>
    </row>
    <row r="394" spans="1:1" ht="15" customHeight="1" x14ac:dyDescent="0.35">
      <c r="A394" t="s">
        <v>436</v>
      </c>
    </row>
    <row r="395" spans="1:1" ht="15" customHeight="1" x14ac:dyDescent="0.35">
      <c r="A395" t="s">
        <v>437</v>
      </c>
    </row>
    <row r="396" spans="1:1" ht="15" customHeight="1" x14ac:dyDescent="0.35">
      <c r="A396" t="s">
        <v>438</v>
      </c>
    </row>
    <row r="397" spans="1:1" ht="15" customHeight="1" x14ac:dyDescent="0.35">
      <c r="A397" t="s">
        <v>439</v>
      </c>
    </row>
    <row r="398" spans="1:1" ht="15" customHeight="1" x14ac:dyDescent="0.35">
      <c r="A398" t="s">
        <v>440</v>
      </c>
    </row>
    <row r="399" spans="1:1" ht="15" customHeight="1" x14ac:dyDescent="0.35">
      <c r="A399" t="s">
        <v>441</v>
      </c>
    </row>
    <row r="400" spans="1:1" ht="15" customHeight="1" x14ac:dyDescent="0.35">
      <c r="A400" t="s">
        <v>442</v>
      </c>
    </row>
    <row r="401" spans="1:1" ht="15" customHeight="1" x14ac:dyDescent="0.35">
      <c r="A401" t="s">
        <v>443</v>
      </c>
    </row>
    <row r="402" spans="1:1" ht="15" customHeight="1" x14ac:dyDescent="0.35">
      <c r="A402" t="s">
        <v>444</v>
      </c>
    </row>
    <row r="403" spans="1:1" ht="15" customHeight="1" x14ac:dyDescent="0.35">
      <c r="A403" t="s">
        <v>445</v>
      </c>
    </row>
    <row r="404" spans="1:1" ht="15" customHeight="1" x14ac:dyDescent="0.35">
      <c r="A404" t="s">
        <v>446</v>
      </c>
    </row>
    <row r="405" spans="1:1" ht="15" customHeight="1" x14ac:dyDescent="0.35">
      <c r="A405" t="s">
        <v>447</v>
      </c>
    </row>
    <row r="406" spans="1:1" ht="15" customHeight="1" x14ac:dyDescent="0.35">
      <c r="A406" t="s">
        <v>448</v>
      </c>
    </row>
    <row r="407" spans="1:1" ht="15" customHeight="1" x14ac:dyDescent="0.35">
      <c r="A407" t="s">
        <v>449</v>
      </c>
    </row>
    <row r="408" spans="1:1" ht="15" customHeight="1" x14ac:dyDescent="0.35">
      <c r="A408" t="s">
        <v>450</v>
      </c>
    </row>
    <row r="409" spans="1:1" ht="15" customHeight="1" x14ac:dyDescent="0.35">
      <c r="A409" t="s">
        <v>451</v>
      </c>
    </row>
    <row r="410" spans="1:1" ht="15" customHeight="1" x14ac:dyDescent="0.35">
      <c r="A410" t="s">
        <v>452</v>
      </c>
    </row>
    <row r="411" spans="1:1" ht="15" customHeight="1" x14ac:dyDescent="0.35">
      <c r="A411" t="s">
        <v>453</v>
      </c>
    </row>
    <row r="412" spans="1:1" ht="15" customHeight="1" x14ac:dyDescent="0.35">
      <c r="A412" t="s">
        <v>454</v>
      </c>
    </row>
    <row r="413" spans="1:1" ht="15" customHeight="1" x14ac:dyDescent="0.35">
      <c r="A413" t="s">
        <v>455</v>
      </c>
    </row>
    <row r="414" spans="1:1" ht="15" customHeight="1" x14ac:dyDescent="0.35">
      <c r="A414" t="s">
        <v>456</v>
      </c>
    </row>
    <row r="415" spans="1:1" ht="15" customHeight="1" x14ac:dyDescent="0.35">
      <c r="A415" t="s">
        <v>457</v>
      </c>
    </row>
    <row r="416" spans="1:1" ht="15" customHeight="1" x14ac:dyDescent="0.35">
      <c r="A416" t="s">
        <v>458</v>
      </c>
    </row>
    <row r="417" spans="1:1" ht="15" customHeight="1" x14ac:dyDescent="0.35">
      <c r="A417" t="s">
        <v>459</v>
      </c>
    </row>
    <row r="418" spans="1:1" ht="15" customHeight="1" x14ac:dyDescent="0.35">
      <c r="A418" t="s">
        <v>460</v>
      </c>
    </row>
    <row r="419" spans="1:1" ht="15" customHeight="1" x14ac:dyDescent="0.35">
      <c r="A419" t="s">
        <v>461</v>
      </c>
    </row>
    <row r="420" spans="1:1" ht="15" customHeight="1" x14ac:dyDescent="0.35">
      <c r="A420" t="s">
        <v>462</v>
      </c>
    </row>
    <row r="421" spans="1:1" ht="15" customHeight="1" x14ac:dyDescent="0.35">
      <c r="A421" t="s">
        <v>463</v>
      </c>
    </row>
    <row r="422" spans="1:1" ht="15" customHeight="1" x14ac:dyDescent="0.35">
      <c r="A422" t="s">
        <v>464</v>
      </c>
    </row>
    <row r="423" spans="1:1" ht="15" customHeight="1" x14ac:dyDescent="0.35">
      <c r="A423" t="s">
        <v>465</v>
      </c>
    </row>
    <row r="424" spans="1:1" ht="15" customHeight="1" x14ac:dyDescent="0.35">
      <c r="A424" t="s">
        <v>466</v>
      </c>
    </row>
    <row r="425" spans="1:1" ht="15" customHeight="1" x14ac:dyDescent="0.35">
      <c r="A425" t="s">
        <v>467</v>
      </c>
    </row>
    <row r="426" spans="1:1" ht="15" customHeight="1" x14ac:dyDescent="0.35">
      <c r="A426" t="s">
        <v>468</v>
      </c>
    </row>
    <row r="427" spans="1:1" ht="15" customHeight="1" x14ac:dyDescent="0.35">
      <c r="A427" t="s">
        <v>469</v>
      </c>
    </row>
    <row r="428" spans="1:1" ht="15" customHeight="1" x14ac:dyDescent="0.35">
      <c r="A428" t="s">
        <v>470</v>
      </c>
    </row>
    <row r="429" spans="1:1" ht="15" customHeight="1" x14ac:dyDescent="0.35">
      <c r="A429" t="s">
        <v>471</v>
      </c>
    </row>
    <row r="430" spans="1:1" ht="15" customHeight="1" x14ac:dyDescent="0.35">
      <c r="A430" t="s">
        <v>472</v>
      </c>
    </row>
    <row r="431" spans="1:1" ht="15" customHeight="1" x14ac:dyDescent="0.35">
      <c r="A431" t="s">
        <v>473</v>
      </c>
    </row>
    <row r="432" spans="1:1" ht="15" customHeight="1" x14ac:dyDescent="0.35">
      <c r="A432" t="s">
        <v>474</v>
      </c>
    </row>
    <row r="433" spans="1:1" ht="15" customHeight="1" x14ac:dyDescent="0.35">
      <c r="A433" t="s">
        <v>475</v>
      </c>
    </row>
    <row r="434" spans="1:1" ht="15" customHeight="1" x14ac:dyDescent="0.35">
      <c r="A434" t="s">
        <v>476</v>
      </c>
    </row>
    <row r="435" spans="1:1" ht="15" customHeight="1" x14ac:dyDescent="0.35">
      <c r="A435" t="s">
        <v>477</v>
      </c>
    </row>
    <row r="436" spans="1:1" ht="15" customHeight="1" x14ac:dyDescent="0.35">
      <c r="A436" t="s">
        <v>478</v>
      </c>
    </row>
    <row r="437" spans="1:1" ht="15" customHeight="1" x14ac:dyDescent="0.35">
      <c r="A437" t="s">
        <v>479</v>
      </c>
    </row>
    <row r="438" spans="1:1" ht="15" customHeight="1" x14ac:dyDescent="0.35">
      <c r="A438" t="s">
        <v>480</v>
      </c>
    </row>
    <row r="439" spans="1:1" ht="15" customHeight="1" x14ac:dyDescent="0.35">
      <c r="A439" t="s">
        <v>481</v>
      </c>
    </row>
    <row r="440" spans="1:1" ht="15" customHeight="1" x14ac:dyDescent="0.35">
      <c r="A440" t="s">
        <v>482</v>
      </c>
    </row>
    <row r="441" spans="1:1" ht="15" customHeight="1" x14ac:dyDescent="0.35">
      <c r="A441" t="s">
        <v>483</v>
      </c>
    </row>
    <row r="442" spans="1:1" ht="15" customHeight="1" x14ac:dyDescent="0.35">
      <c r="A442" t="s">
        <v>484</v>
      </c>
    </row>
    <row r="443" spans="1:1" ht="15" customHeight="1" x14ac:dyDescent="0.35">
      <c r="A443" t="s">
        <v>485</v>
      </c>
    </row>
    <row r="444" spans="1:1" ht="15" customHeight="1" x14ac:dyDescent="0.35">
      <c r="A444" t="s">
        <v>486</v>
      </c>
    </row>
    <row r="445" spans="1:1" ht="15" customHeight="1" x14ac:dyDescent="0.35">
      <c r="A445" t="s">
        <v>487</v>
      </c>
    </row>
    <row r="446" spans="1:1" ht="15" customHeight="1" x14ac:dyDescent="0.35">
      <c r="A446" t="s">
        <v>488</v>
      </c>
    </row>
    <row r="447" spans="1:1" ht="15" customHeight="1" x14ac:dyDescent="0.35">
      <c r="A447" t="s">
        <v>489</v>
      </c>
    </row>
    <row r="448" spans="1:1" ht="15" customHeight="1" x14ac:dyDescent="0.35">
      <c r="A448" t="s">
        <v>490</v>
      </c>
    </row>
    <row r="449" spans="1:1" ht="15" customHeight="1" x14ac:dyDescent="0.35">
      <c r="A449" t="s">
        <v>491</v>
      </c>
    </row>
    <row r="450" spans="1:1" ht="15" customHeight="1" x14ac:dyDescent="0.35">
      <c r="A450" t="s">
        <v>492</v>
      </c>
    </row>
    <row r="451" spans="1:1" ht="15" customHeight="1" x14ac:dyDescent="0.35">
      <c r="A451" t="s">
        <v>493</v>
      </c>
    </row>
    <row r="452" spans="1:1" ht="15" customHeight="1" x14ac:dyDescent="0.35">
      <c r="A452" t="s">
        <v>494</v>
      </c>
    </row>
    <row r="453" spans="1:1" ht="15" customHeight="1" x14ac:dyDescent="0.35">
      <c r="A453" t="s">
        <v>495</v>
      </c>
    </row>
    <row r="454" spans="1:1" ht="15" customHeight="1" x14ac:dyDescent="0.35">
      <c r="A454" t="s">
        <v>496</v>
      </c>
    </row>
    <row r="455" spans="1:1" ht="15" customHeight="1" x14ac:dyDescent="0.35">
      <c r="A455" t="s">
        <v>497</v>
      </c>
    </row>
    <row r="456" spans="1:1" ht="15" customHeight="1" x14ac:dyDescent="0.35">
      <c r="A456" t="s">
        <v>498</v>
      </c>
    </row>
    <row r="457" spans="1:1" ht="15" customHeight="1" x14ac:dyDescent="0.35">
      <c r="A457" t="s">
        <v>499</v>
      </c>
    </row>
    <row r="458" spans="1:1" ht="15" customHeight="1" x14ac:dyDescent="0.35">
      <c r="A458" t="s">
        <v>500</v>
      </c>
    </row>
    <row r="459" spans="1:1" ht="15" customHeight="1" x14ac:dyDescent="0.35">
      <c r="A459" t="s">
        <v>501</v>
      </c>
    </row>
    <row r="460" spans="1:1" ht="15" customHeight="1" x14ac:dyDescent="0.35">
      <c r="A460" t="s">
        <v>502</v>
      </c>
    </row>
    <row r="461" spans="1:1" ht="15" customHeight="1" x14ac:dyDescent="0.35">
      <c r="A461" t="s">
        <v>503</v>
      </c>
    </row>
    <row r="462" spans="1:1" ht="15" customHeight="1" x14ac:dyDescent="0.35">
      <c r="A462" t="s">
        <v>504</v>
      </c>
    </row>
    <row r="463" spans="1:1" ht="15" customHeight="1" x14ac:dyDescent="0.35">
      <c r="A463" t="s">
        <v>505</v>
      </c>
    </row>
    <row r="464" spans="1:1" ht="15" customHeight="1" x14ac:dyDescent="0.35">
      <c r="A464" t="s">
        <v>506</v>
      </c>
    </row>
    <row r="465" spans="1:1" ht="15" customHeight="1" x14ac:dyDescent="0.35">
      <c r="A465" t="s">
        <v>507</v>
      </c>
    </row>
    <row r="466" spans="1:1" ht="15" customHeight="1" x14ac:dyDescent="0.35">
      <c r="A466" t="s">
        <v>508</v>
      </c>
    </row>
    <row r="467" spans="1:1" ht="15" customHeight="1" x14ac:dyDescent="0.35">
      <c r="A467" t="s">
        <v>509</v>
      </c>
    </row>
    <row r="468" spans="1:1" ht="15" customHeight="1" x14ac:dyDescent="0.35">
      <c r="A468" t="s">
        <v>510</v>
      </c>
    </row>
    <row r="469" spans="1:1" ht="15" customHeight="1" x14ac:dyDescent="0.35">
      <c r="A469" t="s">
        <v>511</v>
      </c>
    </row>
    <row r="470" spans="1:1" ht="15" customHeight="1" x14ac:dyDescent="0.35">
      <c r="A470" t="s">
        <v>512</v>
      </c>
    </row>
    <row r="471" spans="1:1" ht="15" customHeight="1" x14ac:dyDescent="0.35">
      <c r="A471" t="s">
        <v>513</v>
      </c>
    </row>
    <row r="472" spans="1:1" ht="15" customHeight="1" x14ac:dyDescent="0.35">
      <c r="A472" t="s">
        <v>514</v>
      </c>
    </row>
    <row r="473" spans="1:1" ht="15" customHeight="1" x14ac:dyDescent="0.35">
      <c r="A473" t="s">
        <v>515</v>
      </c>
    </row>
    <row r="474" spans="1:1" ht="15" customHeight="1" x14ac:dyDescent="0.35">
      <c r="A474" t="s">
        <v>516</v>
      </c>
    </row>
    <row r="475" spans="1:1" ht="15" customHeight="1" x14ac:dyDescent="0.35">
      <c r="A475" t="s">
        <v>517</v>
      </c>
    </row>
    <row r="476" spans="1:1" ht="15" customHeight="1" x14ac:dyDescent="0.35">
      <c r="A476" t="s">
        <v>518</v>
      </c>
    </row>
    <row r="477" spans="1:1" ht="15" customHeight="1" x14ac:dyDescent="0.35">
      <c r="A477" t="s">
        <v>519</v>
      </c>
    </row>
    <row r="478" spans="1:1" ht="15" customHeight="1" x14ac:dyDescent="0.35">
      <c r="A478" t="s">
        <v>520</v>
      </c>
    </row>
    <row r="479" spans="1:1" ht="15" customHeight="1" x14ac:dyDescent="0.35">
      <c r="A479" t="s">
        <v>521</v>
      </c>
    </row>
    <row r="480" spans="1:1" ht="15" customHeight="1" x14ac:dyDescent="0.35">
      <c r="A480" t="s">
        <v>522</v>
      </c>
    </row>
    <row r="481" spans="1:1" ht="15" customHeight="1" x14ac:dyDescent="0.35">
      <c r="A481" t="s">
        <v>523</v>
      </c>
    </row>
    <row r="482" spans="1:1" ht="15" customHeight="1" x14ac:dyDescent="0.35">
      <c r="A482" t="s">
        <v>524</v>
      </c>
    </row>
    <row r="483" spans="1:1" ht="15" customHeight="1" x14ac:dyDescent="0.35">
      <c r="A483" t="s">
        <v>525</v>
      </c>
    </row>
    <row r="484" spans="1:1" ht="15" customHeight="1" x14ac:dyDescent="0.35">
      <c r="A484" t="s">
        <v>526</v>
      </c>
    </row>
    <row r="485" spans="1:1" ht="15" customHeight="1" x14ac:dyDescent="0.35">
      <c r="A485" t="s">
        <v>527</v>
      </c>
    </row>
    <row r="486" spans="1:1" ht="15" customHeight="1" x14ac:dyDescent="0.35">
      <c r="A486" t="s">
        <v>528</v>
      </c>
    </row>
    <row r="487" spans="1:1" ht="15" customHeight="1" x14ac:dyDescent="0.35">
      <c r="A487" t="s">
        <v>529</v>
      </c>
    </row>
    <row r="488" spans="1:1" ht="15" customHeight="1" x14ac:dyDescent="0.35">
      <c r="A488" t="s">
        <v>530</v>
      </c>
    </row>
    <row r="489" spans="1:1" ht="15" customHeight="1" x14ac:dyDescent="0.35">
      <c r="A489" t="s">
        <v>531</v>
      </c>
    </row>
    <row r="490" spans="1:1" ht="15" customHeight="1" x14ac:dyDescent="0.35">
      <c r="A490" t="s">
        <v>532</v>
      </c>
    </row>
    <row r="491" spans="1:1" ht="15" customHeight="1" x14ac:dyDescent="0.35">
      <c r="A491" t="s">
        <v>533</v>
      </c>
    </row>
    <row r="492" spans="1:1" ht="15" customHeight="1" x14ac:dyDescent="0.35">
      <c r="A492" t="s">
        <v>534</v>
      </c>
    </row>
    <row r="493" spans="1:1" ht="15" customHeight="1" x14ac:dyDescent="0.35">
      <c r="A493" t="s">
        <v>535</v>
      </c>
    </row>
    <row r="494" spans="1:1" ht="15" customHeight="1" x14ac:dyDescent="0.35">
      <c r="A494" t="s">
        <v>536</v>
      </c>
    </row>
    <row r="495" spans="1:1" ht="15" customHeight="1" x14ac:dyDescent="0.35">
      <c r="A495" t="s">
        <v>537</v>
      </c>
    </row>
    <row r="496" spans="1:1" ht="15" customHeight="1" x14ac:dyDescent="0.35">
      <c r="A496" t="s">
        <v>538</v>
      </c>
    </row>
    <row r="497" spans="1:1" ht="15" customHeight="1" x14ac:dyDescent="0.35">
      <c r="A497" t="s">
        <v>539</v>
      </c>
    </row>
    <row r="498" spans="1:1" ht="15" customHeight="1" x14ac:dyDescent="0.35">
      <c r="A498" t="s">
        <v>540</v>
      </c>
    </row>
    <row r="499" spans="1:1" ht="15" customHeight="1" x14ac:dyDescent="0.35">
      <c r="A499" t="s">
        <v>541</v>
      </c>
    </row>
    <row r="500" spans="1:1" ht="15" customHeight="1" x14ac:dyDescent="0.35">
      <c r="A500" t="s">
        <v>542</v>
      </c>
    </row>
    <row r="501" spans="1:1" ht="15" customHeight="1" x14ac:dyDescent="0.35">
      <c r="A501" t="s">
        <v>543</v>
      </c>
    </row>
    <row r="502" spans="1:1" ht="15" customHeight="1" x14ac:dyDescent="0.35">
      <c r="A502" t="s">
        <v>544</v>
      </c>
    </row>
    <row r="503" spans="1:1" ht="15" customHeight="1" x14ac:dyDescent="0.35">
      <c r="A503" t="s">
        <v>545</v>
      </c>
    </row>
    <row r="504" spans="1:1" ht="15" customHeight="1" x14ac:dyDescent="0.35">
      <c r="A504" t="s">
        <v>546</v>
      </c>
    </row>
    <row r="505" spans="1:1" ht="15" customHeight="1" x14ac:dyDescent="0.35">
      <c r="A505" t="s">
        <v>547</v>
      </c>
    </row>
    <row r="506" spans="1:1" ht="15" customHeight="1" x14ac:dyDescent="0.35">
      <c r="A506" t="s">
        <v>548</v>
      </c>
    </row>
    <row r="507" spans="1:1" ht="15" customHeight="1" x14ac:dyDescent="0.35">
      <c r="A507" t="s">
        <v>549</v>
      </c>
    </row>
    <row r="508" spans="1:1" ht="15" customHeight="1" x14ac:dyDescent="0.35">
      <c r="A508" t="s">
        <v>550</v>
      </c>
    </row>
    <row r="509" spans="1:1" ht="15" customHeight="1" x14ac:dyDescent="0.35">
      <c r="A509" t="s">
        <v>551</v>
      </c>
    </row>
    <row r="510" spans="1:1" ht="15" customHeight="1" x14ac:dyDescent="0.35">
      <c r="A510" t="s">
        <v>552</v>
      </c>
    </row>
    <row r="511" spans="1:1" ht="15" customHeight="1" x14ac:dyDescent="0.35">
      <c r="A511" t="s">
        <v>553</v>
      </c>
    </row>
    <row r="512" spans="1:1" ht="15" customHeight="1" x14ac:dyDescent="0.35">
      <c r="A512" t="s">
        <v>554</v>
      </c>
    </row>
    <row r="513" spans="1:1" ht="15" customHeight="1" x14ac:dyDescent="0.35">
      <c r="A513" t="s">
        <v>555</v>
      </c>
    </row>
    <row r="514" spans="1:1" ht="15" customHeight="1" x14ac:dyDescent="0.35">
      <c r="A514" t="s">
        <v>556</v>
      </c>
    </row>
    <row r="515" spans="1:1" ht="15" customHeight="1" x14ac:dyDescent="0.35">
      <c r="A515" t="s">
        <v>557</v>
      </c>
    </row>
    <row r="516" spans="1:1" ht="15" customHeight="1" x14ac:dyDescent="0.35">
      <c r="A516" t="s">
        <v>558</v>
      </c>
    </row>
    <row r="517" spans="1:1" ht="15" customHeight="1" x14ac:dyDescent="0.35">
      <c r="A517" t="s">
        <v>559</v>
      </c>
    </row>
    <row r="518" spans="1:1" ht="15" customHeight="1" x14ac:dyDescent="0.35">
      <c r="A518" t="s">
        <v>560</v>
      </c>
    </row>
    <row r="519" spans="1:1" ht="15" customHeight="1" x14ac:dyDescent="0.35">
      <c r="A519" t="s">
        <v>561</v>
      </c>
    </row>
    <row r="520" spans="1:1" ht="15" customHeight="1" x14ac:dyDescent="0.35">
      <c r="A520" t="s">
        <v>562</v>
      </c>
    </row>
    <row r="521" spans="1:1" ht="15" customHeight="1" x14ac:dyDescent="0.35">
      <c r="A521" t="s">
        <v>563</v>
      </c>
    </row>
    <row r="522" spans="1:1" ht="15" customHeight="1" x14ac:dyDescent="0.35">
      <c r="A522" t="s">
        <v>564</v>
      </c>
    </row>
    <row r="523" spans="1:1" ht="15" customHeight="1" x14ac:dyDescent="0.35">
      <c r="A523" t="s">
        <v>565</v>
      </c>
    </row>
    <row r="524" spans="1:1" ht="15" customHeight="1" x14ac:dyDescent="0.35">
      <c r="A524" t="s">
        <v>566</v>
      </c>
    </row>
    <row r="525" spans="1:1" ht="15" customHeight="1" x14ac:dyDescent="0.35">
      <c r="A525" t="s">
        <v>567</v>
      </c>
    </row>
    <row r="526" spans="1:1" ht="15" customHeight="1" x14ac:dyDescent="0.35">
      <c r="A526" t="s">
        <v>568</v>
      </c>
    </row>
    <row r="527" spans="1:1" ht="15" customHeight="1" x14ac:dyDescent="0.35">
      <c r="A527" t="s">
        <v>569</v>
      </c>
    </row>
    <row r="528" spans="1:1" ht="15" customHeight="1" x14ac:dyDescent="0.35">
      <c r="A528" t="s">
        <v>570</v>
      </c>
    </row>
    <row r="529" spans="1:1" ht="15" customHeight="1" x14ac:dyDescent="0.35">
      <c r="A529" t="s">
        <v>571</v>
      </c>
    </row>
    <row r="530" spans="1:1" ht="15" customHeight="1" x14ac:dyDescent="0.35">
      <c r="A530" t="s">
        <v>572</v>
      </c>
    </row>
    <row r="531" spans="1:1" ht="15" customHeight="1" x14ac:dyDescent="0.35">
      <c r="A531" t="s">
        <v>573</v>
      </c>
    </row>
    <row r="532" spans="1:1" ht="15" customHeight="1" x14ac:dyDescent="0.35">
      <c r="A532" t="s">
        <v>574</v>
      </c>
    </row>
    <row r="533" spans="1:1" ht="15" customHeight="1" x14ac:dyDescent="0.35">
      <c r="A533" t="s">
        <v>575</v>
      </c>
    </row>
    <row r="534" spans="1:1" ht="15" customHeight="1" x14ac:dyDescent="0.35">
      <c r="A534" t="s">
        <v>576</v>
      </c>
    </row>
    <row r="535" spans="1:1" ht="15" customHeight="1" x14ac:dyDescent="0.35">
      <c r="A535" t="s">
        <v>577</v>
      </c>
    </row>
    <row r="536" spans="1:1" ht="15" customHeight="1" x14ac:dyDescent="0.35">
      <c r="A536" t="s">
        <v>578</v>
      </c>
    </row>
    <row r="537" spans="1:1" ht="15" customHeight="1" x14ac:dyDescent="0.35">
      <c r="A537" t="s">
        <v>579</v>
      </c>
    </row>
    <row r="538" spans="1:1" ht="15" customHeight="1" x14ac:dyDescent="0.35">
      <c r="A538" t="s">
        <v>580</v>
      </c>
    </row>
    <row r="539" spans="1:1" ht="15" customHeight="1" x14ac:dyDescent="0.35">
      <c r="A539" t="s">
        <v>581</v>
      </c>
    </row>
    <row r="540" spans="1:1" ht="15" customHeight="1" x14ac:dyDescent="0.35">
      <c r="A540" t="s">
        <v>582</v>
      </c>
    </row>
    <row r="541" spans="1:1" ht="15" customHeight="1" x14ac:dyDescent="0.35">
      <c r="A541" t="s">
        <v>583</v>
      </c>
    </row>
    <row r="542" spans="1:1" ht="15" customHeight="1" x14ac:dyDescent="0.35">
      <c r="A542" t="s">
        <v>584</v>
      </c>
    </row>
    <row r="543" spans="1:1" ht="15" customHeight="1" x14ac:dyDescent="0.35">
      <c r="A543" t="s">
        <v>585</v>
      </c>
    </row>
    <row r="544" spans="1:1" ht="15" customHeight="1" x14ac:dyDescent="0.35">
      <c r="A544" t="s">
        <v>586</v>
      </c>
    </row>
    <row r="545" spans="1:1" ht="15" customHeight="1" x14ac:dyDescent="0.35">
      <c r="A545" t="s">
        <v>587</v>
      </c>
    </row>
    <row r="546" spans="1:1" ht="15" customHeight="1" x14ac:dyDescent="0.35">
      <c r="A546" t="s">
        <v>588</v>
      </c>
    </row>
    <row r="547" spans="1:1" ht="15" customHeight="1" x14ac:dyDescent="0.35">
      <c r="A547" t="s">
        <v>589</v>
      </c>
    </row>
    <row r="548" spans="1:1" ht="15" customHeight="1" x14ac:dyDescent="0.35">
      <c r="A548" t="s">
        <v>590</v>
      </c>
    </row>
    <row r="549" spans="1:1" ht="15" customHeight="1" x14ac:dyDescent="0.35">
      <c r="A549" t="s">
        <v>592</v>
      </c>
    </row>
    <row r="550" spans="1:1" ht="15" customHeight="1" x14ac:dyDescent="0.35">
      <c r="A550" t="s">
        <v>593</v>
      </c>
    </row>
    <row r="551" spans="1:1" ht="15" customHeight="1" x14ac:dyDescent="0.35">
      <c r="A551" t="s">
        <v>594</v>
      </c>
    </row>
    <row r="552" spans="1:1" ht="15" customHeight="1" x14ac:dyDescent="0.35">
      <c r="A552" t="s">
        <v>595</v>
      </c>
    </row>
    <row r="553" spans="1:1" ht="15" customHeight="1" x14ac:dyDescent="0.35">
      <c r="A553" t="s">
        <v>596</v>
      </c>
    </row>
    <row r="554" spans="1:1" ht="15" customHeight="1" x14ac:dyDescent="0.35">
      <c r="A554" t="s">
        <v>598</v>
      </c>
    </row>
    <row r="555" spans="1:1" ht="15" customHeight="1" x14ac:dyDescent="0.35">
      <c r="A555" t="s">
        <v>599</v>
      </c>
    </row>
    <row r="556" spans="1:1" ht="15" customHeight="1" x14ac:dyDescent="0.35">
      <c r="A556" t="s">
        <v>600</v>
      </c>
    </row>
    <row r="557" spans="1:1" ht="15" customHeight="1" x14ac:dyDescent="0.35">
      <c r="A557" t="s">
        <v>601</v>
      </c>
    </row>
    <row r="558" spans="1:1" ht="15" customHeight="1" x14ac:dyDescent="0.35">
      <c r="A558" t="s">
        <v>602</v>
      </c>
    </row>
    <row r="559" spans="1:1" ht="15" customHeight="1" x14ac:dyDescent="0.35">
      <c r="A559" t="s">
        <v>603</v>
      </c>
    </row>
    <row r="560" spans="1:1" ht="15" customHeight="1" x14ac:dyDescent="0.35">
      <c r="A560" t="s">
        <v>604</v>
      </c>
    </row>
    <row r="561" spans="1:1" ht="15" customHeight="1" x14ac:dyDescent="0.35">
      <c r="A561" t="s">
        <v>605</v>
      </c>
    </row>
    <row r="562" spans="1:1" ht="15" customHeight="1" x14ac:dyDescent="0.35">
      <c r="A562" t="s">
        <v>606</v>
      </c>
    </row>
    <row r="563" spans="1:1" ht="15" customHeight="1" x14ac:dyDescent="0.35">
      <c r="A563" t="s">
        <v>607</v>
      </c>
    </row>
    <row r="564" spans="1:1" ht="15" customHeight="1" x14ac:dyDescent="0.35">
      <c r="A564" t="s">
        <v>608</v>
      </c>
    </row>
    <row r="565" spans="1:1" ht="15" customHeight="1" x14ac:dyDescent="0.35">
      <c r="A565" t="s">
        <v>609</v>
      </c>
    </row>
    <row r="566" spans="1:1" ht="15" customHeight="1" x14ac:dyDescent="0.35">
      <c r="A566" t="s">
        <v>610</v>
      </c>
    </row>
    <row r="567" spans="1:1" ht="15" customHeight="1" x14ac:dyDescent="0.35">
      <c r="A567" t="s">
        <v>611</v>
      </c>
    </row>
    <row r="568" spans="1:1" ht="15" customHeight="1" x14ac:dyDescent="0.35">
      <c r="A568" t="s">
        <v>612</v>
      </c>
    </row>
    <row r="569" spans="1:1" ht="15" customHeight="1" x14ac:dyDescent="0.35">
      <c r="A569" t="s">
        <v>613</v>
      </c>
    </row>
    <row r="570" spans="1:1" ht="15" customHeight="1" x14ac:dyDescent="0.35">
      <c r="A570" t="s">
        <v>614</v>
      </c>
    </row>
    <row r="571" spans="1:1" ht="15" customHeight="1" x14ac:dyDescent="0.35">
      <c r="A571" t="s">
        <v>615</v>
      </c>
    </row>
    <row r="572" spans="1:1" ht="15" customHeight="1" x14ac:dyDescent="0.35">
      <c r="A572" t="s">
        <v>616</v>
      </c>
    </row>
    <row r="573" spans="1:1" ht="15" customHeight="1" x14ac:dyDescent="0.35">
      <c r="A573" t="s">
        <v>617</v>
      </c>
    </row>
    <row r="574" spans="1:1" ht="15" customHeight="1" x14ac:dyDescent="0.35">
      <c r="A574" t="s">
        <v>618</v>
      </c>
    </row>
    <row r="575" spans="1:1" ht="15" customHeight="1" x14ac:dyDescent="0.35">
      <c r="A575" t="s">
        <v>619</v>
      </c>
    </row>
    <row r="576" spans="1:1" ht="15" customHeight="1" x14ac:dyDescent="0.35">
      <c r="A576" t="s">
        <v>620</v>
      </c>
    </row>
    <row r="577" spans="1:1" ht="15" customHeight="1" x14ac:dyDescent="0.35">
      <c r="A577" t="s">
        <v>621</v>
      </c>
    </row>
    <row r="578" spans="1:1" ht="15" customHeight="1" x14ac:dyDescent="0.35">
      <c r="A578" t="s">
        <v>622</v>
      </c>
    </row>
    <row r="579" spans="1:1" ht="15" customHeight="1" x14ac:dyDescent="0.35">
      <c r="A579" t="s">
        <v>623</v>
      </c>
    </row>
    <row r="580" spans="1:1" ht="15" customHeight="1" x14ac:dyDescent="0.35">
      <c r="A580" t="s">
        <v>624</v>
      </c>
    </row>
    <row r="581" spans="1:1" ht="15" customHeight="1" x14ac:dyDescent="0.35">
      <c r="A581" t="s">
        <v>625</v>
      </c>
    </row>
    <row r="582" spans="1:1" ht="15" customHeight="1" x14ac:dyDescent="0.35">
      <c r="A582" t="s">
        <v>626</v>
      </c>
    </row>
    <row r="583" spans="1:1" ht="15" customHeight="1" x14ac:dyDescent="0.35">
      <c r="A583" t="s">
        <v>627</v>
      </c>
    </row>
    <row r="584" spans="1:1" ht="15" customHeight="1" x14ac:dyDescent="0.35">
      <c r="A584" t="s">
        <v>628</v>
      </c>
    </row>
    <row r="585" spans="1:1" ht="15" customHeight="1" x14ac:dyDescent="0.35">
      <c r="A585" t="s">
        <v>629</v>
      </c>
    </row>
    <row r="586" spans="1:1" ht="15" customHeight="1" x14ac:dyDescent="0.35">
      <c r="A586" t="s">
        <v>630</v>
      </c>
    </row>
    <row r="587" spans="1:1" ht="15" customHeight="1" x14ac:dyDescent="0.35">
      <c r="A587" t="s">
        <v>631</v>
      </c>
    </row>
    <row r="588" spans="1:1" ht="15" customHeight="1" x14ac:dyDescent="0.35">
      <c r="A588" t="s">
        <v>632</v>
      </c>
    </row>
    <row r="589" spans="1:1" ht="15" customHeight="1" x14ac:dyDescent="0.35">
      <c r="A589" t="s">
        <v>633</v>
      </c>
    </row>
    <row r="590" spans="1:1" ht="15" customHeight="1" x14ac:dyDescent="0.35">
      <c r="A590" t="s">
        <v>634</v>
      </c>
    </row>
    <row r="591" spans="1:1" ht="15" customHeight="1" x14ac:dyDescent="0.35">
      <c r="A591" t="s">
        <v>635</v>
      </c>
    </row>
    <row r="592" spans="1:1" ht="15" customHeight="1" x14ac:dyDescent="0.35">
      <c r="A592" t="s">
        <v>636</v>
      </c>
    </row>
    <row r="593" spans="1:1" ht="15" customHeight="1" x14ac:dyDescent="0.35">
      <c r="A593" t="s">
        <v>637</v>
      </c>
    </row>
    <row r="594" spans="1:1" ht="15" customHeight="1" x14ac:dyDescent="0.35">
      <c r="A594" t="s">
        <v>638</v>
      </c>
    </row>
    <row r="595" spans="1:1" ht="15" customHeight="1" x14ac:dyDescent="0.35">
      <c r="A595" t="s">
        <v>639</v>
      </c>
    </row>
    <row r="596" spans="1:1" ht="15" customHeight="1" x14ac:dyDescent="0.35">
      <c r="A596" t="s">
        <v>640</v>
      </c>
    </row>
    <row r="597" spans="1:1" ht="15" customHeight="1" x14ac:dyDescent="0.35">
      <c r="A597" t="s">
        <v>641</v>
      </c>
    </row>
    <row r="598" spans="1:1" ht="15" customHeight="1" x14ac:dyDescent="0.35">
      <c r="A598" t="s">
        <v>643</v>
      </c>
    </row>
    <row r="599" spans="1:1" ht="15" customHeight="1" x14ac:dyDescent="0.35">
      <c r="A599" t="s">
        <v>644</v>
      </c>
    </row>
    <row r="600" spans="1:1" ht="15" customHeight="1" x14ac:dyDescent="0.35">
      <c r="A600" t="s">
        <v>645</v>
      </c>
    </row>
    <row r="601" spans="1:1" ht="15" customHeight="1" x14ac:dyDescent="0.35">
      <c r="A601" t="s">
        <v>646</v>
      </c>
    </row>
    <row r="602" spans="1:1" ht="15" customHeight="1" x14ac:dyDescent="0.35">
      <c r="A602" t="s">
        <v>647</v>
      </c>
    </row>
    <row r="603" spans="1:1" ht="15" customHeight="1" x14ac:dyDescent="0.35">
      <c r="A603" t="s">
        <v>648</v>
      </c>
    </row>
    <row r="604" spans="1:1" ht="15" customHeight="1" x14ac:dyDescent="0.35">
      <c r="A604" t="s">
        <v>649</v>
      </c>
    </row>
    <row r="605" spans="1:1" ht="15" customHeight="1" x14ac:dyDescent="0.35">
      <c r="A605" t="s">
        <v>650</v>
      </c>
    </row>
    <row r="606" spans="1:1" ht="15" customHeight="1" x14ac:dyDescent="0.35">
      <c r="A606" t="s">
        <v>651</v>
      </c>
    </row>
    <row r="607" spans="1:1" ht="15" customHeight="1" x14ac:dyDescent="0.35">
      <c r="A607" t="s">
        <v>652</v>
      </c>
    </row>
    <row r="608" spans="1:1" ht="15" customHeight="1" x14ac:dyDescent="0.35">
      <c r="A608" t="s">
        <v>653</v>
      </c>
    </row>
    <row r="609" spans="1:1" ht="15" customHeight="1" x14ac:dyDescent="0.35">
      <c r="A609" t="s">
        <v>654</v>
      </c>
    </row>
    <row r="610" spans="1:1" ht="15" customHeight="1" x14ac:dyDescent="0.35">
      <c r="A610" t="s">
        <v>655</v>
      </c>
    </row>
    <row r="611" spans="1:1" ht="15" customHeight="1" x14ac:dyDescent="0.35">
      <c r="A611" t="s">
        <v>656</v>
      </c>
    </row>
    <row r="612" spans="1:1" ht="15" customHeight="1" x14ac:dyDescent="0.35">
      <c r="A612" t="s">
        <v>657</v>
      </c>
    </row>
    <row r="613" spans="1:1" ht="15" customHeight="1" x14ac:dyDescent="0.35">
      <c r="A613" t="s">
        <v>658</v>
      </c>
    </row>
    <row r="614" spans="1:1" ht="15" customHeight="1" x14ac:dyDescent="0.35">
      <c r="A614" t="s">
        <v>659</v>
      </c>
    </row>
    <row r="615" spans="1:1" ht="15" customHeight="1" x14ac:dyDescent="0.35">
      <c r="A615" t="s">
        <v>660</v>
      </c>
    </row>
    <row r="616" spans="1:1" ht="15" customHeight="1" x14ac:dyDescent="0.35">
      <c r="A616" t="s">
        <v>661</v>
      </c>
    </row>
    <row r="617" spans="1:1" ht="15" customHeight="1" x14ac:dyDescent="0.35">
      <c r="A617" t="s">
        <v>662</v>
      </c>
    </row>
    <row r="618" spans="1:1" ht="15" customHeight="1" x14ac:dyDescent="0.35">
      <c r="A618" t="s">
        <v>663</v>
      </c>
    </row>
    <row r="619" spans="1:1" ht="15" customHeight="1" x14ac:dyDescent="0.35">
      <c r="A619" t="s">
        <v>664</v>
      </c>
    </row>
    <row r="620" spans="1:1" ht="15" customHeight="1" x14ac:dyDescent="0.35">
      <c r="A620" t="s">
        <v>665</v>
      </c>
    </row>
    <row r="621" spans="1:1" ht="15" customHeight="1" x14ac:dyDescent="0.35">
      <c r="A621" t="s">
        <v>666</v>
      </c>
    </row>
    <row r="622" spans="1:1" ht="15" customHeight="1" x14ac:dyDescent="0.35">
      <c r="A622" t="s">
        <v>667</v>
      </c>
    </row>
    <row r="623" spans="1:1" ht="15" customHeight="1" x14ac:dyDescent="0.35">
      <c r="A623" t="s">
        <v>668</v>
      </c>
    </row>
    <row r="624" spans="1:1" ht="15" customHeight="1" x14ac:dyDescent="0.35">
      <c r="A624" t="s">
        <v>669</v>
      </c>
    </row>
    <row r="625" spans="1:1" ht="15" customHeight="1" x14ac:dyDescent="0.35">
      <c r="A625" t="s">
        <v>670</v>
      </c>
    </row>
    <row r="626" spans="1:1" ht="15" customHeight="1" x14ac:dyDescent="0.35">
      <c r="A626" t="s">
        <v>671</v>
      </c>
    </row>
    <row r="627" spans="1:1" ht="15" customHeight="1" x14ac:dyDescent="0.35">
      <c r="A627" t="s">
        <v>672</v>
      </c>
    </row>
    <row r="628" spans="1:1" ht="15" customHeight="1" x14ac:dyDescent="0.35">
      <c r="A628" t="s">
        <v>673</v>
      </c>
    </row>
    <row r="629" spans="1:1" ht="15" customHeight="1" x14ac:dyDescent="0.35">
      <c r="A629" t="s">
        <v>674</v>
      </c>
    </row>
    <row r="630" spans="1:1" ht="15" customHeight="1" x14ac:dyDescent="0.35">
      <c r="A630" t="s">
        <v>675</v>
      </c>
    </row>
    <row r="631" spans="1:1" ht="15" customHeight="1" x14ac:dyDescent="0.35">
      <c r="A631" t="s">
        <v>676</v>
      </c>
    </row>
    <row r="632" spans="1:1" ht="15" customHeight="1" x14ac:dyDescent="0.35">
      <c r="A632" t="s">
        <v>677</v>
      </c>
    </row>
    <row r="633" spans="1:1" ht="15" customHeight="1" x14ac:dyDescent="0.35">
      <c r="A633" t="s">
        <v>678</v>
      </c>
    </row>
    <row r="634" spans="1:1" ht="15" customHeight="1" x14ac:dyDescent="0.35">
      <c r="A634" t="s">
        <v>679</v>
      </c>
    </row>
    <row r="635" spans="1:1" ht="15" customHeight="1" x14ac:dyDescent="0.35">
      <c r="A635" t="s">
        <v>680</v>
      </c>
    </row>
    <row r="636" spans="1:1" ht="15" customHeight="1" x14ac:dyDescent="0.35">
      <c r="A636" t="s">
        <v>681</v>
      </c>
    </row>
    <row r="637" spans="1:1" ht="15" customHeight="1" x14ac:dyDescent="0.35">
      <c r="A637" t="s">
        <v>682</v>
      </c>
    </row>
    <row r="638" spans="1:1" ht="15" customHeight="1" x14ac:dyDescent="0.35">
      <c r="A638" t="s">
        <v>683</v>
      </c>
    </row>
    <row r="639" spans="1:1" ht="15" customHeight="1" x14ac:dyDescent="0.35">
      <c r="A639" t="s">
        <v>684</v>
      </c>
    </row>
    <row r="640" spans="1:1" ht="15" customHeight="1" x14ac:dyDescent="0.35">
      <c r="A640" t="s">
        <v>685</v>
      </c>
    </row>
    <row r="641" spans="1:1" ht="15" customHeight="1" x14ac:dyDescent="0.35">
      <c r="A641" t="s">
        <v>686</v>
      </c>
    </row>
    <row r="642" spans="1:1" ht="15" customHeight="1" x14ac:dyDescent="0.35">
      <c r="A642" t="s">
        <v>687</v>
      </c>
    </row>
    <row r="643" spans="1:1" ht="15" customHeight="1" x14ac:dyDescent="0.35">
      <c r="A643" t="s">
        <v>688</v>
      </c>
    </row>
    <row r="644" spans="1:1" ht="15" customHeight="1" x14ac:dyDescent="0.35">
      <c r="A644" t="s">
        <v>689</v>
      </c>
    </row>
    <row r="645" spans="1:1" ht="15" customHeight="1" x14ac:dyDescent="0.35">
      <c r="A645" t="s">
        <v>690</v>
      </c>
    </row>
    <row r="646" spans="1:1" ht="15" customHeight="1" x14ac:dyDescent="0.35">
      <c r="A646" t="s">
        <v>691</v>
      </c>
    </row>
    <row r="647" spans="1:1" ht="15" customHeight="1" x14ac:dyDescent="0.35">
      <c r="A647" t="s">
        <v>692</v>
      </c>
    </row>
    <row r="648" spans="1:1" ht="15" customHeight="1" x14ac:dyDescent="0.35">
      <c r="A648" t="s">
        <v>693</v>
      </c>
    </row>
    <row r="649" spans="1:1" ht="15" customHeight="1" x14ac:dyDescent="0.35">
      <c r="A649" t="s">
        <v>694</v>
      </c>
    </row>
    <row r="650" spans="1:1" ht="15" customHeight="1" x14ac:dyDescent="0.35">
      <c r="A650" t="s">
        <v>695</v>
      </c>
    </row>
    <row r="651" spans="1:1" ht="15" customHeight="1" x14ac:dyDescent="0.35">
      <c r="A651" t="s">
        <v>696</v>
      </c>
    </row>
    <row r="652" spans="1:1" ht="15" customHeight="1" x14ac:dyDescent="0.35">
      <c r="A652" t="s">
        <v>697</v>
      </c>
    </row>
    <row r="653" spans="1:1" ht="15" customHeight="1" x14ac:dyDescent="0.35">
      <c r="A653" t="s">
        <v>698</v>
      </c>
    </row>
    <row r="654" spans="1:1" ht="15" customHeight="1" x14ac:dyDescent="0.35">
      <c r="A654" t="s">
        <v>699</v>
      </c>
    </row>
    <row r="655" spans="1:1" ht="15" customHeight="1" x14ac:dyDescent="0.35">
      <c r="A655" t="s">
        <v>700</v>
      </c>
    </row>
    <row r="656" spans="1:1" ht="15" customHeight="1" x14ac:dyDescent="0.35">
      <c r="A656" t="s">
        <v>701</v>
      </c>
    </row>
    <row r="657" spans="1:1" ht="15" customHeight="1" x14ac:dyDescent="0.35">
      <c r="A657" t="s">
        <v>702</v>
      </c>
    </row>
    <row r="658" spans="1:1" ht="15" customHeight="1" x14ac:dyDescent="0.35">
      <c r="A658" t="s">
        <v>703</v>
      </c>
    </row>
    <row r="659" spans="1:1" ht="15" customHeight="1" x14ac:dyDescent="0.35">
      <c r="A659" t="s">
        <v>704</v>
      </c>
    </row>
    <row r="660" spans="1:1" ht="15" customHeight="1" x14ac:dyDescent="0.35">
      <c r="A660" t="s">
        <v>705</v>
      </c>
    </row>
    <row r="661" spans="1:1" ht="15" customHeight="1" x14ac:dyDescent="0.35">
      <c r="A661" t="s">
        <v>706</v>
      </c>
    </row>
    <row r="662" spans="1:1" ht="15" customHeight="1" x14ac:dyDescent="0.35">
      <c r="A662" t="s">
        <v>707</v>
      </c>
    </row>
    <row r="663" spans="1:1" ht="15" customHeight="1" x14ac:dyDescent="0.35">
      <c r="A663" t="s">
        <v>708</v>
      </c>
    </row>
    <row r="664" spans="1:1" ht="15" customHeight="1" x14ac:dyDescent="0.35">
      <c r="A664" t="s">
        <v>709</v>
      </c>
    </row>
    <row r="665" spans="1:1" ht="15" customHeight="1" x14ac:dyDescent="0.35">
      <c r="A665" t="s">
        <v>710</v>
      </c>
    </row>
    <row r="666" spans="1:1" ht="15" customHeight="1" x14ac:dyDescent="0.35">
      <c r="A666" t="s">
        <v>711</v>
      </c>
    </row>
    <row r="667" spans="1:1" ht="15" customHeight="1" x14ac:dyDescent="0.35">
      <c r="A667" t="s">
        <v>712</v>
      </c>
    </row>
    <row r="668" spans="1:1" ht="15" customHeight="1" x14ac:dyDescent="0.35">
      <c r="A668" t="s">
        <v>713</v>
      </c>
    </row>
    <row r="669" spans="1:1" ht="15" customHeight="1" x14ac:dyDescent="0.35">
      <c r="A669" t="s">
        <v>714</v>
      </c>
    </row>
    <row r="670" spans="1:1" ht="15" customHeight="1" x14ac:dyDescent="0.35">
      <c r="A670" t="s">
        <v>715</v>
      </c>
    </row>
    <row r="671" spans="1:1" ht="15" customHeight="1" x14ac:dyDescent="0.35">
      <c r="A671" t="s">
        <v>716</v>
      </c>
    </row>
    <row r="672" spans="1:1" ht="15" customHeight="1" x14ac:dyDescent="0.35">
      <c r="A672" t="s">
        <v>717</v>
      </c>
    </row>
    <row r="673" spans="1:1" ht="15" customHeight="1" x14ac:dyDescent="0.35">
      <c r="A673" t="s">
        <v>718</v>
      </c>
    </row>
    <row r="674" spans="1:1" ht="15" customHeight="1" x14ac:dyDescent="0.35">
      <c r="A674" t="s">
        <v>719</v>
      </c>
    </row>
    <row r="675" spans="1:1" ht="15" customHeight="1" x14ac:dyDescent="0.35">
      <c r="A675" t="s">
        <v>720</v>
      </c>
    </row>
    <row r="676" spans="1:1" ht="15" customHeight="1" x14ac:dyDescent="0.35">
      <c r="A676" t="s">
        <v>721</v>
      </c>
    </row>
    <row r="677" spans="1:1" ht="15" customHeight="1" x14ac:dyDescent="0.35">
      <c r="A677" t="s">
        <v>722</v>
      </c>
    </row>
    <row r="678" spans="1:1" ht="15" customHeight="1" x14ac:dyDescent="0.35">
      <c r="A678" t="s">
        <v>723</v>
      </c>
    </row>
    <row r="679" spans="1:1" ht="15" customHeight="1" x14ac:dyDescent="0.35">
      <c r="A679" t="s">
        <v>724</v>
      </c>
    </row>
    <row r="680" spans="1:1" ht="15" customHeight="1" x14ac:dyDescent="0.35">
      <c r="A680" t="s">
        <v>725</v>
      </c>
    </row>
    <row r="681" spans="1:1" ht="15" customHeight="1" x14ac:dyDescent="0.35">
      <c r="A681" t="s">
        <v>726</v>
      </c>
    </row>
    <row r="682" spans="1:1" ht="15" customHeight="1" x14ac:dyDescent="0.35">
      <c r="A682" t="s">
        <v>727</v>
      </c>
    </row>
    <row r="683" spans="1:1" ht="15" customHeight="1" x14ac:dyDescent="0.35">
      <c r="A683" t="s">
        <v>728</v>
      </c>
    </row>
    <row r="684" spans="1:1" ht="15" customHeight="1" x14ac:dyDescent="0.35">
      <c r="A684" t="s">
        <v>729</v>
      </c>
    </row>
    <row r="685" spans="1:1" ht="15" customHeight="1" x14ac:dyDescent="0.35">
      <c r="A685" t="s">
        <v>730</v>
      </c>
    </row>
    <row r="686" spans="1:1" ht="15" customHeight="1" x14ac:dyDescent="0.35">
      <c r="A686" t="s">
        <v>731</v>
      </c>
    </row>
    <row r="687" spans="1:1" ht="15" customHeight="1" x14ac:dyDescent="0.35">
      <c r="A687" t="s">
        <v>732</v>
      </c>
    </row>
    <row r="688" spans="1:1" ht="15" customHeight="1" x14ac:dyDescent="0.35">
      <c r="A688" t="s">
        <v>733</v>
      </c>
    </row>
    <row r="689" spans="1:1" ht="15" customHeight="1" x14ac:dyDescent="0.35">
      <c r="A689" t="s">
        <v>734</v>
      </c>
    </row>
    <row r="690" spans="1:1" ht="15" customHeight="1" x14ac:dyDescent="0.35">
      <c r="A690" t="s">
        <v>735</v>
      </c>
    </row>
    <row r="691" spans="1:1" ht="15" customHeight="1" x14ac:dyDescent="0.35">
      <c r="A691" t="s">
        <v>736</v>
      </c>
    </row>
    <row r="692" spans="1:1" ht="15" customHeight="1" x14ac:dyDescent="0.35">
      <c r="A692" t="s">
        <v>737</v>
      </c>
    </row>
    <row r="693" spans="1:1" ht="15" customHeight="1" x14ac:dyDescent="0.35">
      <c r="A693" t="s">
        <v>738</v>
      </c>
    </row>
    <row r="694" spans="1:1" ht="15" customHeight="1" x14ac:dyDescent="0.35">
      <c r="A694" t="s">
        <v>739</v>
      </c>
    </row>
    <row r="695" spans="1:1" ht="15" customHeight="1" x14ac:dyDescent="0.35">
      <c r="A695" t="s">
        <v>740</v>
      </c>
    </row>
    <row r="696" spans="1:1" ht="15" customHeight="1" x14ac:dyDescent="0.35">
      <c r="A696" t="s">
        <v>741</v>
      </c>
    </row>
    <row r="697" spans="1:1" ht="15" customHeight="1" x14ac:dyDescent="0.35">
      <c r="A697" t="s">
        <v>742</v>
      </c>
    </row>
    <row r="698" spans="1:1" ht="15" customHeight="1" x14ac:dyDescent="0.35">
      <c r="A698" t="s">
        <v>743</v>
      </c>
    </row>
    <row r="699" spans="1:1" ht="15" customHeight="1" x14ac:dyDescent="0.35">
      <c r="A699" t="s">
        <v>744</v>
      </c>
    </row>
    <row r="700" spans="1:1" ht="15" customHeight="1" x14ac:dyDescent="0.35">
      <c r="A700" t="s">
        <v>746</v>
      </c>
    </row>
    <row r="701" spans="1:1" ht="15" customHeight="1" x14ac:dyDescent="0.35">
      <c r="A701" t="s">
        <v>747</v>
      </c>
    </row>
    <row r="702" spans="1:1" ht="15" customHeight="1" x14ac:dyDescent="0.35">
      <c r="A702" t="s">
        <v>748</v>
      </c>
    </row>
    <row r="703" spans="1:1" ht="15" customHeight="1" x14ac:dyDescent="0.35">
      <c r="A703" t="s">
        <v>749</v>
      </c>
    </row>
    <row r="704" spans="1:1" ht="15" customHeight="1" x14ac:dyDescent="0.35">
      <c r="A704" t="s">
        <v>750</v>
      </c>
    </row>
    <row r="705" spans="1:1" ht="15" customHeight="1" x14ac:dyDescent="0.35">
      <c r="A705" t="s">
        <v>751</v>
      </c>
    </row>
    <row r="706" spans="1:1" ht="15" customHeight="1" x14ac:dyDescent="0.35">
      <c r="A706" t="s">
        <v>752</v>
      </c>
    </row>
    <row r="707" spans="1:1" ht="15" customHeight="1" x14ac:dyDescent="0.35">
      <c r="A707" t="s">
        <v>753</v>
      </c>
    </row>
    <row r="708" spans="1:1" ht="15" customHeight="1" x14ac:dyDescent="0.35">
      <c r="A708" t="s">
        <v>754</v>
      </c>
    </row>
    <row r="709" spans="1:1" ht="15" customHeight="1" x14ac:dyDescent="0.35">
      <c r="A709" t="s">
        <v>755</v>
      </c>
    </row>
    <row r="710" spans="1:1" ht="15" customHeight="1" x14ac:dyDescent="0.35">
      <c r="A710" t="s">
        <v>756</v>
      </c>
    </row>
    <row r="711" spans="1:1" ht="15" customHeight="1" x14ac:dyDescent="0.35">
      <c r="A711" t="s">
        <v>757</v>
      </c>
    </row>
    <row r="712" spans="1:1" ht="15" customHeight="1" x14ac:dyDescent="0.35">
      <c r="A712" t="s">
        <v>758</v>
      </c>
    </row>
    <row r="713" spans="1:1" ht="15" customHeight="1" x14ac:dyDescent="0.35">
      <c r="A713" t="s">
        <v>759</v>
      </c>
    </row>
    <row r="714" spans="1:1" ht="15" customHeight="1" x14ac:dyDescent="0.35">
      <c r="A714" t="s">
        <v>760</v>
      </c>
    </row>
    <row r="715" spans="1:1" ht="15" customHeight="1" x14ac:dyDescent="0.35">
      <c r="A715" t="s">
        <v>761</v>
      </c>
    </row>
    <row r="716" spans="1:1" ht="15" customHeight="1" x14ac:dyDescent="0.35">
      <c r="A716" t="s">
        <v>762</v>
      </c>
    </row>
    <row r="717" spans="1:1" ht="15" customHeight="1" x14ac:dyDescent="0.35">
      <c r="A717" t="s">
        <v>763</v>
      </c>
    </row>
    <row r="718" spans="1:1" ht="15" customHeight="1" x14ac:dyDescent="0.35">
      <c r="A718" t="s">
        <v>764</v>
      </c>
    </row>
    <row r="719" spans="1:1" ht="15" customHeight="1" x14ac:dyDescent="0.35">
      <c r="A719" t="s">
        <v>765</v>
      </c>
    </row>
    <row r="720" spans="1:1" ht="15" customHeight="1" x14ac:dyDescent="0.35">
      <c r="A720" t="s">
        <v>766</v>
      </c>
    </row>
    <row r="721" spans="1:1" ht="15" customHeight="1" x14ac:dyDescent="0.35">
      <c r="A721" t="s">
        <v>767</v>
      </c>
    </row>
    <row r="722" spans="1:1" ht="15" customHeight="1" x14ac:dyDescent="0.35">
      <c r="A722" t="s">
        <v>768</v>
      </c>
    </row>
    <row r="723" spans="1:1" ht="15" customHeight="1" x14ac:dyDescent="0.35">
      <c r="A723" t="s">
        <v>769</v>
      </c>
    </row>
    <row r="724" spans="1:1" ht="15" customHeight="1" x14ac:dyDescent="0.35">
      <c r="A724" t="s">
        <v>770</v>
      </c>
    </row>
    <row r="725" spans="1:1" ht="15" customHeight="1" x14ac:dyDescent="0.35">
      <c r="A725" t="s">
        <v>771</v>
      </c>
    </row>
    <row r="726" spans="1:1" ht="15" customHeight="1" x14ac:dyDescent="0.35">
      <c r="A726" t="s">
        <v>772</v>
      </c>
    </row>
    <row r="727" spans="1:1" ht="15" customHeight="1" x14ac:dyDescent="0.35">
      <c r="A727" t="s">
        <v>773</v>
      </c>
    </row>
    <row r="728" spans="1:1" ht="15" customHeight="1" x14ac:dyDescent="0.35">
      <c r="A728" t="s">
        <v>774</v>
      </c>
    </row>
    <row r="729" spans="1:1" ht="15" customHeight="1" x14ac:dyDescent="0.35">
      <c r="A729" t="s">
        <v>775</v>
      </c>
    </row>
    <row r="730" spans="1:1" ht="15" customHeight="1" x14ac:dyDescent="0.35">
      <c r="A730" t="s">
        <v>776</v>
      </c>
    </row>
    <row r="731" spans="1:1" ht="15" customHeight="1" x14ac:dyDescent="0.35">
      <c r="A731" t="s">
        <v>777</v>
      </c>
    </row>
    <row r="732" spans="1:1" ht="15" customHeight="1" x14ac:dyDescent="0.35">
      <c r="A732" t="s">
        <v>778</v>
      </c>
    </row>
    <row r="733" spans="1:1" ht="15" customHeight="1" x14ac:dyDescent="0.35">
      <c r="A733" t="s">
        <v>779</v>
      </c>
    </row>
    <row r="734" spans="1:1" ht="15" customHeight="1" x14ac:dyDescent="0.35">
      <c r="A734" t="s">
        <v>780</v>
      </c>
    </row>
    <row r="735" spans="1:1" ht="15" customHeight="1" x14ac:dyDescent="0.35">
      <c r="A735" t="s">
        <v>781</v>
      </c>
    </row>
    <row r="736" spans="1:1" ht="15" customHeight="1" x14ac:dyDescent="0.35">
      <c r="A736" t="s">
        <v>782</v>
      </c>
    </row>
    <row r="737" spans="1:1" ht="15" customHeight="1" x14ac:dyDescent="0.35">
      <c r="A737" t="s">
        <v>783</v>
      </c>
    </row>
    <row r="738" spans="1:1" ht="15" customHeight="1" x14ac:dyDescent="0.35">
      <c r="A738" t="s">
        <v>784</v>
      </c>
    </row>
    <row r="739" spans="1:1" ht="15" customHeight="1" x14ac:dyDescent="0.35">
      <c r="A739" t="s">
        <v>785</v>
      </c>
    </row>
    <row r="740" spans="1:1" ht="15" customHeight="1" x14ac:dyDescent="0.35">
      <c r="A740" t="s">
        <v>786</v>
      </c>
    </row>
    <row r="741" spans="1:1" ht="15" customHeight="1" x14ac:dyDescent="0.35">
      <c r="A741" t="s">
        <v>787</v>
      </c>
    </row>
    <row r="742" spans="1:1" ht="15" customHeight="1" x14ac:dyDescent="0.35">
      <c r="A742" t="s">
        <v>788</v>
      </c>
    </row>
    <row r="743" spans="1:1" ht="15" customHeight="1" x14ac:dyDescent="0.35">
      <c r="A743" t="s">
        <v>789</v>
      </c>
    </row>
    <row r="744" spans="1:1" ht="15" customHeight="1" x14ac:dyDescent="0.35">
      <c r="A744" t="s">
        <v>790</v>
      </c>
    </row>
    <row r="745" spans="1:1" ht="15" customHeight="1" x14ac:dyDescent="0.35">
      <c r="A745" t="s">
        <v>791</v>
      </c>
    </row>
    <row r="746" spans="1:1" ht="15" customHeight="1" x14ac:dyDescent="0.35">
      <c r="A746" t="s">
        <v>792</v>
      </c>
    </row>
    <row r="747" spans="1:1" ht="15" customHeight="1" x14ac:dyDescent="0.35">
      <c r="A747" t="s">
        <v>793</v>
      </c>
    </row>
    <row r="748" spans="1:1" ht="15" customHeight="1" x14ac:dyDescent="0.35">
      <c r="A748" t="s">
        <v>794</v>
      </c>
    </row>
    <row r="749" spans="1:1" ht="15" customHeight="1" x14ac:dyDescent="0.35">
      <c r="A749" t="s">
        <v>795</v>
      </c>
    </row>
    <row r="750" spans="1:1" ht="15" customHeight="1" x14ac:dyDescent="0.35">
      <c r="A750" t="s">
        <v>796</v>
      </c>
    </row>
    <row r="751" spans="1:1" ht="15" customHeight="1" x14ac:dyDescent="0.35">
      <c r="A751" t="s">
        <v>797</v>
      </c>
    </row>
    <row r="752" spans="1:1" ht="15" customHeight="1" x14ac:dyDescent="0.35">
      <c r="A752" t="s">
        <v>798</v>
      </c>
    </row>
    <row r="753" spans="1:1" ht="15" customHeight="1" x14ac:dyDescent="0.35">
      <c r="A753" t="s">
        <v>799</v>
      </c>
    </row>
    <row r="754" spans="1:1" ht="15" customHeight="1" x14ac:dyDescent="0.35">
      <c r="A754" t="s">
        <v>800</v>
      </c>
    </row>
    <row r="755" spans="1:1" ht="15" customHeight="1" x14ac:dyDescent="0.35">
      <c r="A755" t="s">
        <v>801</v>
      </c>
    </row>
    <row r="756" spans="1:1" ht="15" customHeight="1" x14ac:dyDescent="0.35">
      <c r="A756" t="s">
        <v>802</v>
      </c>
    </row>
    <row r="757" spans="1:1" ht="15" customHeight="1" x14ac:dyDescent="0.35">
      <c r="A757" t="s">
        <v>803</v>
      </c>
    </row>
    <row r="758" spans="1:1" ht="15" customHeight="1" x14ac:dyDescent="0.35">
      <c r="A758" t="s">
        <v>804</v>
      </c>
    </row>
    <row r="759" spans="1:1" ht="15" customHeight="1" x14ac:dyDescent="0.35">
      <c r="A759" t="s">
        <v>805</v>
      </c>
    </row>
    <row r="760" spans="1:1" ht="15" customHeight="1" x14ac:dyDescent="0.35">
      <c r="A760" t="s">
        <v>806</v>
      </c>
    </row>
    <row r="761" spans="1:1" ht="15" customHeight="1" x14ac:dyDescent="0.35">
      <c r="A761" t="s">
        <v>807</v>
      </c>
    </row>
    <row r="762" spans="1:1" ht="15" customHeight="1" x14ac:dyDescent="0.35">
      <c r="A762" t="s">
        <v>808</v>
      </c>
    </row>
    <row r="763" spans="1:1" ht="15" customHeight="1" x14ac:dyDescent="0.35">
      <c r="A763" t="s">
        <v>809</v>
      </c>
    </row>
    <row r="764" spans="1:1" ht="15" customHeight="1" x14ac:dyDescent="0.35">
      <c r="A764" t="s">
        <v>810</v>
      </c>
    </row>
    <row r="765" spans="1:1" ht="15" customHeight="1" x14ac:dyDescent="0.35">
      <c r="A765" t="s">
        <v>811</v>
      </c>
    </row>
    <row r="766" spans="1:1" ht="15" customHeight="1" x14ac:dyDescent="0.35">
      <c r="A766" t="s">
        <v>812</v>
      </c>
    </row>
    <row r="767" spans="1:1" ht="15" customHeight="1" x14ac:dyDescent="0.35">
      <c r="A767" t="s">
        <v>813</v>
      </c>
    </row>
    <row r="768" spans="1:1" ht="15" customHeight="1" x14ac:dyDescent="0.35">
      <c r="A768" t="s">
        <v>814</v>
      </c>
    </row>
    <row r="769" spans="1:1" ht="15" customHeight="1" x14ac:dyDescent="0.35">
      <c r="A769" t="s">
        <v>815</v>
      </c>
    </row>
    <row r="770" spans="1:1" ht="15" customHeight="1" x14ac:dyDescent="0.35">
      <c r="A770" t="s">
        <v>816</v>
      </c>
    </row>
    <row r="771" spans="1:1" ht="15" customHeight="1" x14ac:dyDescent="0.35">
      <c r="A771" t="s">
        <v>817</v>
      </c>
    </row>
    <row r="772" spans="1:1" ht="15" customHeight="1" x14ac:dyDescent="0.35">
      <c r="A772" t="s">
        <v>818</v>
      </c>
    </row>
    <row r="773" spans="1:1" ht="15" customHeight="1" x14ac:dyDescent="0.35">
      <c r="A773" t="s">
        <v>819</v>
      </c>
    </row>
    <row r="774" spans="1:1" ht="15" customHeight="1" x14ac:dyDescent="0.35">
      <c r="A774" t="s">
        <v>820</v>
      </c>
    </row>
    <row r="775" spans="1:1" ht="15" customHeight="1" x14ac:dyDescent="0.35">
      <c r="A775" t="s">
        <v>821</v>
      </c>
    </row>
    <row r="776" spans="1:1" ht="15" customHeight="1" x14ac:dyDescent="0.35">
      <c r="A776" t="s">
        <v>822</v>
      </c>
    </row>
    <row r="777" spans="1:1" ht="15" customHeight="1" x14ac:dyDescent="0.35">
      <c r="A777" t="s">
        <v>823</v>
      </c>
    </row>
    <row r="778" spans="1:1" ht="15" customHeight="1" x14ac:dyDescent="0.35">
      <c r="A778" t="s">
        <v>824</v>
      </c>
    </row>
    <row r="779" spans="1:1" ht="15" customHeight="1" x14ac:dyDescent="0.35">
      <c r="A779" t="s">
        <v>825</v>
      </c>
    </row>
    <row r="780" spans="1:1" ht="15" customHeight="1" x14ac:dyDescent="0.35">
      <c r="A780" t="s">
        <v>826</v>
      </c>
    </row>
    <row r="781" spans="1:1" ht="15" customHeight="1" x14ac:dyDescent="0.35">
      <c r="A781" t="s">
        <v>827</v>
      </c>
    </row>
    <row r="782" spans="1:1" ht="15" customHeight="1" x14ac:dyDescent="0.35">
      <c r="A782" t="s">
        <v>828</v>
      </c>
    </row>
    <row r="783" spans="1:1" ht="15" customHeight="1" x14ac:dyDescent="0.35">
      <c r="A783" t="s">
        <v>829</v>
      </c>
    </row>
    <row r="784" spans="1:1" ht="15" customHeight="1" x14ac:dyDescent="0.35">
      <c r="A784" t="s">
        <v>830</v>
      </c>
    </row>
    <row r="785" spans="1:1" ht="15" customHeight="1" x14ac:dyDescent="0.35">
      <c r="A785" t="s">
        <v>831</v>
      </c>
    </row>
    <row r="786" spans="1:1" ht="15" customHeight="1" x14ac:dyDescent="0.35">
      <c r="A786" t="s">
        <v>832</v>
      </c>
    </row>
    <row r="787" spans="1:1" ht="15" customHeight="1" x14ac:dyDescent="0.35">
      <c r="A787" t="s">
        <v>833</v>
      </c>
    </row>
    <row r="788" spans="1:1" ht="15" customHeight="1" x14ac:dyDescent="0.35">
      <c r="A788" t="s">
        <v>834</v>
      </c>
    </row>
    <row r="789" spans="1:1" ht="15" customHeight="1" x14ac:dyDescent="0.35">
      <c r="A789" t="s">
        <v>835</v>
      </c>
    </row>
    <row r="790" spans="1:1" ht="15" customHeight="1" x14ac:dyDescent="0.35">
      <c r="A790" t="s">
        <v>836</v>
      </c>
    </row>
    <row r="791" spans="1:1" ht="15" customHeight="1" x14ac:dyDescent="0.35">
      <c r="A791" t="s">
        <v>837</v>
      </c>
    </row>
    <row r="792" spans="1:1" ht="15" customHeight="1" x14ac:dyDescent="0.35">
      <c r="A792" t="s">
        <v>839</v>
      </c>
    </row>
    <row r="793" spans="1:1" ht="15" customHeight="1" x14ac:dyDescent="0.35">
      <c r="A793" t="s">
        <v>840</v>
      </c>
    </row>
    <row r="794" spans="1:1" ht="15" customHeight="1" x14ac:dyDescent="0.35">
      <c r="A794" t="s">
        <v>841</v>
      </c>
    </row>
    <row r="795" spans="1:1" ht="15" customHeight="1" x14ac:dyDescent="0.35">
      <c r="A795" t="s">
        <v>842</v>
      </c>
    </row>
    <row r="796" spans="1:1" ht="15" customHeight="1" x14ac:dyDescent="0.35">
      <c r="A796" t="s">
        <v>843</v>
      </c>
    </row>
    <row r="797" spans="1:1" ht="15" customHeight="1" x14ac:dyDescent="0.35">
      <c r="A797" t="s">
        <v>844</v>
      </c>
    </row>
    <row r="798" spans="1:1" ht="15" customHeight="1" x14ac:dyDescent="0.35">
      <c r="A798" t="s">
        <v>845</v>
      </c>
    </row>
    <row r="799" spans="1:1" ht="15" customHeight="1" x14ac:dyDescent="0.35">
      <c r="A799" t="s">
        <v>846</v>
      </c>
    </row>
    <row r="800" spans="1:1" ht="15" customHeight="1" x14ac:dyDescent="0.35">
      <c r="A800" t="s">
        <v>847</v>
      </c>
    </row>
    <row r="801" spans="1:1" ht="15" customHeight="1" x14ac:dyDescent="0.35">
      <c r="A801" t="s">
        <v>848</v>
      </c>
    </row>
    <row r="802" spans="1:1" ht="15" customHeight="1" x14ac:dyDescent="0.35">
      <c r="A802" t="s">
        <v>849</v>
      </c>
    </row>
    <row r="803" spans="1:1" ht="15" customHeight="1" x14ac:dyDescent="0.35">
      <c r="A803" t="s">
        <v>850</v>
      </c>
    </row>
    <row r="804" spans="1:1" ht="15" customHeight="1" x14ac:dyDescent="0.35">
      <c r="A804" t="s">
        <v>851</v>
      </c>
    </row>
    <row r="805" spans="1:1" ht="15" customHeight="1" x14ac:dyDescent="0.35">
      <c r="A805" t="s">
        <v>852</v>
      </c>
    </row>
    <row r="806" spans="1:1" ht="15" customHeight="1" x14ac:dyDescent="0.35">
      <c r="A806" t="s">
        <v>853</v>
      </c>
    </row>
    <row r="807" spans="1:1" ht="15" customHeight="1" x14ac:dyDescent="0.35">
      <c r="A807" t="s">
        <v>854</v>
      </c>
    </row>
    <row r="808" spans="1:1" ht="15" customHeight="1" x14ac:dyDescent="0.35">
      <c r="A808" t="s">
        <v>855</v>
      </c>
    </row>
    <row r="809" spans="1:1" ht="15" customHeight="1" x14ac:dyDescent="0.35">
      <c r="A809" t="s">
        <v>856</v>
      </c>
    </row>
    <row r="810" spans="1:1" ht="15" customHeight="1" x14ac:dyDescent="0.35">
      <c r="A810" t="s">
        <v>857</v>
      </c>
    </row>
    <row r="811" spans="1:1" ht="15" customHeight="1" x14ac:dyDescent="0.35">
      <c r="A811" t="s">
        <v>858</v>
      </c>
    </row>
    <row r="812" spans="1:1" ht="15" customHeight="1" x14ac:dyDescent="0.35">
      <c r="A812" t="s">
        <v>859</v>
      </c>
    </row>
    <row r="813" spans="1:1" ht="15" customHeight="1" x14ac:dyDescent="0.35">
      <c r="A813" t="s">
        <v>860</v>
      </c>
    </row>
    <row r="814" spans="1:1" ht="15" customHeight="1" x14ac:dyDescent="0.35">
      <c r="A814" t="s">
        <v>861</v>
      </c>
    </row>
    <row r="815" spans="1:1" ht="15" customHeight="1" x14ac:dyDescent="0.35">
      <c r="A815" t="s">
        <v>862</v>
      </c>
    </row>
    <row r="816" spans="1:1" ht="15" customHeight="1" x14ac:dyDescent="0.35">
      <c r="A816" t="s">
        <v>863</v>
      </c>
    </row>
    <row r="817" spans="1:1" ht="15" customHeight="1" x14ac:dyDescent="0.35">
      <c r="A817" t="s">
        <v>864</v>
      </c>
    </row>
    <row r="818" spans="1:1" ht="15" customHeight="1" x14ac:dyDescent="0.35">
      <c r="A818" t="s">
        <v>865</v>
      </c>
    </row>
    <row r="819" spans="1:1" ht="15" customHeight="1" x14ac:dyDescent="0.35">
      <c r="A819" t="s">
        <v>866</v>
      </c>
    </row>
    <row r="820" spans="1:1" ht="15" customHeight="1" x14ac:dyDescent="0.35">
      <c r="A820" t="s">
        <v>867</v>
      </c>
    </row>
    <row r="821" spans="1:1" ht="15" customHeight="1" x14ac:dyDescent="0.35">
      <c r="A821" t="s">
        <v>868</v>
      </c>
    </row>
    <row r="822" spans="1:1" ht="15" customHeight="1" x14ac:dyDescent="0.35">
      <c r="A822" t="s">
        <v>869</v>
      </c>
    </row>
    <row r="823" spans="1:1" ht="15" customHeight="1" x14ac:dyDescent="0.35">
      <c r="A823" t="s">
        <v>870</v>
      </c>
    </row>
    <row r="824" spans="1:1" ht="15" customHeight="1" x14ac:dyDescent="0.35">
      <c r="A824" t="s">
        <v>871</v>
      </c>
    </row>
    <row r="825" spans="1:1" ht="15" customHeight="1" x14ac:dyDescent="0.35">
      <c r="A825" t="s">
        <v>872</v>
      </c>
    </row>
    <row r="826" spans="1:1" ht="15" customHeight="1" x14ac:dyDescent="0.35">
      <c r="A826" t="s">
        <v>873</v>
      </c>
    </row>
    <row r="827" spans="1:1" ht="15" customHeight="1" x14ac:dyDescent="0.35">
      <c r="A827" t="s">
        <v>874</v>
      </c>
    </row>
    <row r="828" spans="1:1" ht="15" customHeight="1" x14ac:dyDescent="0.35">
      <c r="A828" t="s">
        <v>875</v>
      </c>
    </row>
    <row r="829" spans="1:1" ht="15" customHeight="1" x14ac:dyDescent="0.35">
      <c r="A829" t="s">
        <v>876</v>
      </c>
    </row>
    <row r="830" spans="1:1" ht="15" customHeight="1" x14ac:dyDescent="0.35">
      <c r="A830" t="s">
        <v>877</v>
      </c>
    </row>
    <row r="831" spans="1:1" ht="15" customHeight="1" x14ac:dyDescent="0.35">
      <c r="A831" t="s">
        <v>878</v>
      </c>
    </row>
    <row r="832" spans="1:1" ht="15" customHeight="1" x14ac:dyDescent="0.35">
      <c r="A832" t="s">
        <v>879</v>
      </c>
    </row>
    <row r="833" spans="1:1" ht="15" customHeight="1" x14ac:dyDescent="0.35">
      <c r="A833" t="s">
        <v>880</v>
      </c>
    </row>
    <row r="834" spans="1:1" ht="15" customHeight="1" x14ac:dyDescent="0.35">
      <c r="A834" t="s">
        <v>881</v>
      </c>
    </row>
    <row r="835" spans="1:1" ht="15" customHeight="1" x14ac:dyDescent="0.35">
      <c r="A835" t="s">
        <v>882</v>
      </c>
    </row>
    <row r="836" spans="1:1" ht="15" customHeight="1" x14ac:dyDescent="0.35">
      <c r="A836" t="s">
        <v>883</v>
      </c>
    </row>
    <row r="837" spans="1:1" ht="15" customHeight="1" x14ac:dyDescent="0.35">
      <c r="A837" t="s">
        <v>884</v>
      </c>
    </row>
    <row r="838" spans="1:1" ht="15" customHeight="1" x14ac:dyDescent="0.35">
      <c r="A838" t="s">
        <v>885</v>
      </c>
    </row>
    <row r="839" spans="1:1" ht="15" customHeight="1" x14ac:dyDescent="0.35">
      <c r="A839" t="s">
        <v>886</v>
      </c>
    </row>
    <row r="840" spans="1:1" ht="15" customHeight="1" x14ac:dyDescent="0.35">
      <c r="A840" t="s">
        <v>887</v>
      </c>
    </row>
    <row r="841" spans="1:1" ht="15" customHeight="1" x14ac:dyDescent="0.35">
      <c r="A841" t="s">
        <v>888</v>
      </c>
    </row>
    <row r="842" spans="1:1" ht="15" customHeight="1" x14ac:dyDescent="0.35">
      <c r="A842" t="s">
        <v>889</v>
      </c>
    </row>
    <row r="843" spans="1:1" ht="15" customHeight="1" x14ac:dyDescent="0.35">
      <c r="A843" t="s">
        <v>890</v>
      </c>
    </row>
    <row r="844" spans="1:1" ht="15" customHeight="1" x14ac:dyDescent="0.35">
      <c r="A844" t="s">
        <v>891</v>
      </c>
    </row>
    <row r="845" spans="1:1" ht="15" customHeight="1" x14ac:dyDescent="0.35">
      <c r="A845" t="s">
        <v>892</v>
      </c>
    </row>
    <row r="846" spans="1:1" ht="15" customHeight="1" x14ac:dyDescent="0.35">
      <c r="A846" t="s">
        <v>893</v>
      </c>
    </row>
    <row r="847" spans="1:1" ht="15" customHeight="1" x14ac:dyDescent="0.35">
      <c r="A847" t="s">
        <v>894</v>
      </c>
    </row>
    <row r="848" spans="1:1" ht="15" customHeight="1" x14ac:dyDescent="0.35">
      <c r="A848" t="s">
        <v>895</v>
      </c>
    </row>
    <row r="849" spans="1:1" ht="15" customHeight="1" x14ac:dyDescent="0.35">
      <c r="A849" t="s">
        <v>896</v>
      </c>
    </row>
    <row r="850" spans="1:1" ht="15" customHeight="1" x14ac:dyDescent="0.35">
      <c r="A850" t="s">
        <v>897</v>
      </c>
    </row>
    <row r="851" spans="1:1" ht="15" customHeight="1" x14ac:dyDescent="0.35">
      <c r="A851" t="s">
        <v>898</v>
      </c>
    </row>
    <row r="852" spans="1:1" ht="15" customHeight="1" x14ac:dyDescent="0.35">
      <c r="A852" t="s">
        <v>899</v>
      </c>
    </row>
    <row r="853" spans="1:1" ht="15" customHeight="1" x14ac:dyDescent="0.35">
      <c r="A853" t="s">
        <v>900</v>
      </c>
    </row>
    <row r="854" spans="1:1" ht="15" customHeight="1" x14ac:dyDescent="0.35">
      <c r="A854" t="s">
        <v>901</v>
      </c>
    </row>
    <row r="855" spans="1:1" ht="15" customHeight="1" x14ac:dyDescent="0.35">
      <c r="A855" t="s">
        <v>902</v>
      </c>
    </row>
    <row r="856" spans="1:1" ht="15" customHeight="1" x14ac:dyDescent="0.35">
      <c r="A856" t="s">
        <v>903</v>
      </c>
    </row>
    <row r="857" spans="1:1" ht="15" customHeight="1" x14ac:dyDescent="0.35">
      <c r="A857" t="s">
        <v>904</v>
      </c>
    </row>
    <row r="858" spans="1:1" ht="15" customHeight="1" x14ac:dyDescent="0.35">
      <c r="A858" t="s">
        <v>905</v>
      </c>
    </row>
    <row r="859" spans="1:1" ht="15" customHeight="1" x14ac:dyDescent="0.35">
      <c r="A859" t="s">
        <v>906</v>
      </c>
    </row>
    <row r="860" spans="1:1" ht="15" customHeight="1" x14ac:dyDescent="0.35">
      <c r="A860" t="s">
        <v>907</v>
      </c>
    </row>
    <row r="861" spans="1:1" ht="15" customHeight="1" x14ac:dyDescent="0.35">
      <c r="A861" t="s">
        <v>908</v>
      </c>
    </row>
    <row r="862" spans="1:1" ht="15" customHeight="1" x14ac:dyDescent="0.35">
      <c r="A862" t="s">
        <v>909</v>
      </c>
    </row>
    <row r="863" spans="1:1" ht="15" customHeight="1" x14ac:dyDescent="0.35">
      <c r="A863" t="s">
        <v>910</v>
      </c>
    </row>
    <row r="864" spans="1:1" ht="15" customHeight="1" x14ac:dyDescent="0.35">
      <c r="A864" t="s">
        <v>911</v>
      </c>
    </row>
    <row r="865" spans="1:1" ht="15" customHeight="1" x14ac:dyDescent="0.35">
      <c r="A865" t="s">
        <v>912</v>
      </c>
    </row>
    <row r="866" spans="1:1" ht="15" customHeight="1" x14ac:dyDescent="0.35">
      <c r="A866" t="s">
        <v>913</v>
      </c>
    </row>
    <row r="867" spans="1:1" ht="15" customHeight="1" x14ac:dyDescent="0.35">
      <c r="A867" t="s">
        <v>914</v>
      </c>
    </row>
    <row r="868" spans="1:1" ht="15" customHeight="1" x14ac:dyDescent="0.35">
      <c r="A868" t="s">
        <v>915</v>
      </c>
    </row>
    <row r="869" spans="1:1" ht="15" customHeight="1" x14ac:dyDescent="0.35">
      <c r="A869" t="s">
        <v>916</v>
      </c>
    </row>
    <row r="870" spans="1:1" ht="15" customHeight="1" x14ac:dyDescent="0.35">
      <c r="A870" t="s">
        <v>917</v>
      </c>
    </row>
    <row r="871" spans="1:1" ht="15" customHeight="1" x14ac:dyDescent="0.35">
      <c r="A871" t="s">
        <v>918</v>
      </c>
    </row>
    <row r="872" spans="1:1" ht="15" customHeight="1" x14ac:dyDescent="0.35">
      <c r="A872" t="s">
        <v>919</v>
      </c>
    </row>
    <row r="873" spans="1:1" ht="15" customHeight="1" x14ac:dyDescent="0.35">
      <c r="A873" t="s">
        <v>920</v>
      </c>
    </row>
    <row r="874" spans="1:1" ht="15" customHeight="1" x14ac:dyDescent="0.35">
      <c r="A874" t="s">
        <v>921</v>
      </c>
    </row>
    <row r="875" spans="1:1" ht="15" customHeight="1" x14ac:dyDescent="0.35">
      <c r="A875" t="s">
        <v>922</v>
      </c>
    </row>
    <row r="876" spans="1:1" ht="15" customHeight="1" x14ac:dyDescent="0.35">
      <c r="A876" t="s">
        <v>923</v>
      </c>
    </row>
    <row r="877" spans="1:1" ht="15" customHeight="1" x14ac:dyDescent="0.35">
      <c r="A877" t="s">
        <v>924</v>
      </c>
    </row>
    <row r="878" spans="1:1" ht="15" customHeight="1" x14ac:dyDescent="0.35">
      <c r="A878" t="s">
        <v>925</v>
      </c>
    </row>
    <row r="879" spans="1:1" ht="15" customHeight="1" x14ac:dyDescent="0.35">
      <c r="A879" t="s">
        <v>926</v>
      </c>
    </row>
    <row r="880" spans="1:1" ht="15" customHeight="1" x14ac:dyDescent="0.35">
      <c r="A880" t="s">
        <v>927</v>
      </c>
    </row>
    <row r="881" spans="1:1" ht="15" customHeight="1" x14ac:dyDescent="0.35">
      <c r="A881" t="s">
        <v>928</v>
      </c>
    </row>
    <row r="882" spans="1:1" ht="15" customHeight="1" x14ac:dyDescent="0.35">
      <c r="A882" t="s">
        <v>929</v>
      </c>
    </row>
    <row r="883" spans="1:1" ht="15" customHeight="1" x14ac:dyDescent="0.35">
      <c r="A883" t="s">
        <v>930</v>
      </c>
    </row>
    <row r="884" spans="1:1" ht="15" customHeight="1" x14ac:dyDescent="0.35">
      <c r="A884" t="s">
        <v>931</v>
      </c>
    </row>
    <row r="885" spans="1:1" ht="15" customHeight="1" x14ac:dyDescent="0.35">
      <c r="A885" t="s">
        <v>932</v>
      </c>
    </row>
    <row r="886" spans="1:1" ht="15" customHeight="1" x14ac:dyDescent="0.35">
      <c r="A886" t="s">
        <v>933</v>
      </c>
    </row>
    <row r="887" spans="1:1" ht="15" customHeight="1" x14ac:dyDescent="0.35">
      <c r="A887" t="s">
        <v>934</v>
      </c>
    </row>
    <row r="888" spans="1:1" ht="15" customHeight="1" x14ac:dyDescent="0.35">
      <c r="A888" t="s">
        <v>935</v>
      </c>
    </row>
    <row r="889" spans="1:1" ht="15" customHeight="1" x14ac:dyDescent="0.35">
      <c r="A889" t="s">
        <v>936</v>
      </c>
    </row>
    <row r="890" spans="1:1" ht="15" customHeight="1" x14ac:dyDescent="0.35">
      <c r="A890" t="s">
        <v>937</v>
      </c>
    </row>
    <row r="891" spans="1:1" ht="15" customHeight="1" x14ac:dyDescent="0.35">
      <c r="A891" t="s">
        <v>939</v>
      </c>
    </row>
    <row r="892" spans="1:1" ht="15" customHeight="1" x14ac:dyDescent="0.35">
      <c r="A892" t="s">
        <v>940</v>
      </c>
    </row>
    <row r="893" spans="1:1" ht="15" customHeight="1" x14ac:dyDescent="0.35">
      <c r="A893" t="s">
        <v>941</v>
      </c>
    </row>
    <row r="894" spans="1:1" ht="15" customHeight="1" x14ac:dyDescent="0.35">
      <c r="A894" t="s">
        <v>942</v>
      </c>
    </row>
    <row r="895" spans="1:1" ht="15" customHeight="1" x14ac:dyDescent="0.35">
      <c r="A895" t="s">
        <v>943</v>
      </c>
    </row>
    <row r="896" spans="1:1" ht="15" customHeight="1" x14ac:dyDescent="0.35">
      <c r="A896" t="s">
        <v>944</v>
      </c>
    </row>
    <row r="897" spans="1:1" ht="15" customHeight="1" x14ac:dyDescent="0.35">
      <c r="A897" t="s">
        <v>945</v>
      </c>
    </row>
    <row r="898" spans="1:1" ht="15" customHeight="1" x14ac:dyDescent="0.35">
      <c r="A898" t="s">
        <v>946</v>
      </c>
    </row>
    <row r="899" spans="1:1" ht="15" customHeight="1" x14ac:dyDescent="0.35">
      <c r="A899" t="s">
        <v>947</v>
      </c>
    </row>
    <row r="900" spans="1:1" ht="15" customHeight="1" x14ac:dyDescent="0.35">
      <c r="A900" t="s">
        <v>948</v>
      </c>
    </row>
    <row r="901" spans="1:1" ht="15" customHeight="1" x14ac:dyDescent="0.35">
      <c r="A901" t="s">
        <v>949</v>
      </c>
    </row>
    <row r="902" spans="1:1" ht="15" customHeight="1" x14ac:dyDescent="0.35">
      <c r="A902" t="s">
        <v>950</v>
      </c>
    </row>
    <row r="903" spans="1:1" ht="15" customHeight="1" x14ac:dyDescent="0.35">
      <c r="A903" t="s">
        <v>951</v>
      </c>
    </row>
    <row r="904" spans="1:1" ht="15" customHeight="1" x14ac:dyDescent="0.35">
      <c r="A904" t="s">
        <v>952</v>
      </c>
    </row>
    <row r="905" spans="1:1" ht="15" customHeight="1" x14ac:dyDescent="0.35">
      <c r="A905" t="s">
        <v>953</v>
      </c>
    </row>
    <row r="906" spans="1:1" ht="15" customHeight="1" x14ac:dyDescent="0.35">
      <c r="A906" t="s">
        <v>954</v>
      </c>
    </row>
    <row r="907" spans="1:1" ht="15" customHeight="1" x14ac:dyDescent="0.35">
      <c r="A907" t="s">
        <v>955</v>
      </c>
    </row>
    <row r="908" spans="1:1" ht="15" customHeight="1" x14ac:dyDescent="0.35">
      <c r="A908" t="s">
        <v>956</v>
      </c>
    </row>
    <row r="909" spans="1:1" ht="15" customHeight="1" x14ac:dyDescent="0.35">
      <c r="A909" t="s">
        <v>957</v>
      </c>
    </row>
    <row r="910" spans="1:1" ht="15" customHeight="1" x14ac:dyDescent="0.35">
      <c r="A910" t="s">
        <v>958</v>
      </c>
    </row>
    <row r="911" spans="1:1" ht="15" customHeight="1" x14ac:dyDescent="0.35">
      <c r="A911" t="s">
        <v>959</v>
      </c>
    </row>
    <row r="912" spans="1:1" ht="15" customHeight="1" x14ac:dyDescent="0.35">
      <c r="A912" t="s">
        <v>960</v>
      </c>
    </row>
    <row r="913" spans="1:1" ht="15" customHeight="1" x14ac:dyDescent="0.35">
      <c r="A913" t="s">
        <v>961</v>
      </c>
    </row>
    <row r="914" spans="1:1" ht="15" customHeight="1" x14ac:dyDescent="0.35">
      <c r="A914" t="s">
        <v>962</v>
      </c>
    </row>
    <row r="915" spans="1:1" ht="15" customHeight="1" x14ac:dyDescent="0.35">
      <c r="A915" t="s">
        <v>963</v>
      </c>
    </row>
    <row r="916" spans="1:1" ht="15" customHeight="1" x14ac:dyDescent="0.35">
      <c r="A916" t="s">
        <v>964</v>
      </c>
    </row>
    <row r="917" spans="1:1" ht="15" customHeight="1" x14ac:dyDescent="0.35">
      <c r="A917" t="s">
        <v>965</v>
      </c>
    </row>
    <row r="918" spans="1:1" ht="15" customHeight="1" x14ac:dyDescent="0.35">
      <c r="A918" t="s">
        <v>966</v>
      </c>
    </row>
    <row r="919" spans="1:1" ht="15" customHeight="1" x14ac:dyDescent="0.35">
      <c r="A919" t="s">
        <v>967</v>
      </c>
    </row>
    <row r="920" spans="1:1" ht="15" customHeight="1" x14ac:dyDescent="0.35">
      <c r="A920" t="s">
        <v>968</v>
      </c>
    </row>
    <row r="921" spans="1:1" ht="15" customHeight="1" x14ac:dyDescent="0.35">
      <c r="A921" t="s">
        <v>969</v>
      </c>
    </row>
    <row r="922" spans="1:1" ht="15" customHeight="1" x14ac:dyDescent="0.35">
      <c r="A922" t="s">
        <v>970</v>
      </c>
    </row>
    <row r="923" spans="1:1" ht="15" customHeight="1" x14ac:dyDescent="0.35">
      <c r="A923" t="s">
        <v>971</v>
      </c>
    </row>
    <row r="924" spans="1:1" ht="15" customHeight="1" x14ac:dyDescent="0.35">
      <c r="A924" t="s">
        <v>972</v>
      </c>
    </row>
    <row r="925" spans="1:1" ht="15" customHeight="1" x14ac:dyDescent="0.35">
      <c r="A925" t="s">
        <v>973</v>
      </c>
    </row>
    <row r="926" spans="1:1" ht="15" customHeight="1" x14ac:dyDescent="0.35">
      <c r="A926" t="s">
        <v>974</v>
      </c>
    </row>
    <row r="927" spans="1:1" ht="15" customHeight="1" x14ac:dyDescent="0.35">
      <c r="A927" t="s">
        <v>975</v>
      </c>
    </row>
    <row r="928" spans="1:1" ht="15" customHeight="1" x14ac:dyDescent="0.35">
      <c r="A928" t="s">
        <v>976</v>
      </c>
    </row>
    <row r="929" spans="1:1" ht="15" customHeight="1" x14ac:dyDescent="0.35">
      <c r="A929" t="s">
        <v>977</v>
      </c>
    </row>
    <row r="930" spans="1:1" ht="15" customHeight="1" x14ac:dyDescent="0.35">
      <c r="A930" t="s">
        <v>978</v>
      </c>
    </row>
    <row r="931" spans="1:1" ht="15" customHeight="1" x14ac:dyDescent="0.35">
      <c r="A931" t="s">
        <v>979</v>
      </c>
    </row>
    <row r="932" spans="1:1" ht="15" customHeight="1" x14ac:dyDescent="0.35">
      <c r="A932" t="s">
        <v>980</v>
      </c>
    </row>
    <row r="933" spans="1:1" ht="15" customHeight="1" x14ac:dyDescent="0.35">
      <c r="A933" t="s">
        <v>981</v>
      </c>
    </row>
    <row r="934" spans="1:1" ht="15" customHeight="1" x14ac:dyDescent="0.35">
      <c r="A934" t="s">
        <v>982</v>
      </c>
    </row>
    <row r="935" spans="1:1" ht="15" customHeight="1" x14ac:dyDescent="0.35">
      <c r="A935" t="s">
        <v>983</v>
      </c>
    </row>
    <row r="936" spans="1:1" ht="15" customHeight="1" x14ac:dyDescent="0.35">
      <c r="A936" t="s">
        <v>984</v>
      </c>
    </row>
    <row r="937" spans="1:1" ht="15" customHeight="1" x14ac:dyDescent="0.35">
      <c r="A937" t="s">
        <v>985</v>
      </c>
    </row>
    <row r="938" spans="1:1" ht="15" customHeight="1" x14ac:dyDescent="0.35">
      <c r="A938" t="s">
        <v>986</v>
      </c>
    </row>
    <row r="939" spans="1:1" ht="15" customHeight="1" x14ac:dyDescent="0.35">
      <c r="A939" t="s">
        <v>987</v>
      </c>
    </row>
    <row r="940" spans="1:1" ht="15" customHeight="1" x14ac:dyDescent="0.35">
      <c r="A940" t="s">
        <v>988</v>
      </c>
    </row>
    <row r="941" spans="1:1" ht="15" customHeight="1" x14ac:dyDescent="0.35">
      <c r="A941" t="s">
        <v>989</v>
      </c>
    </row>
    <row r="942" spans="1:1" ht="15" customHeight="1" x14ac:dyDescent="0.35">
      <c r="A942" t="s">
        <v>990</v>
      </c>
    </row>
    <row r="943" spans="1:1" ht="15" customHeight="1" x14ac:dyDescent="0.35">
      <c r="A943" t="s">
        <v>991</v>
      </c>
    </row>
    <row r="944" spans="1:1" ht="15" customHeight="1" x14ac:dyDescent="0.35">
      <c r="A944" t="s">
        <v>992</v>
      </c>
    </row>
    <row r="945" spans="1:1" ht="15" customHeight="1" x14ac:dyDescent="0.35">
      <c r="A945" t="s">
        <v>993</v>
      </c>
    </row>
    <row r="946" spans="1:1" ht="15" customHeight="1" x14ac:dyDescent="0.35">
      <c r="A946" t="s">
        <v>994</v>
      </c>
    </row>
    <row r="947" spans="1:1" ht="15" customHeight="1" x14ac:dyDescent="0.35">
      <c r="A947" t="s">
        <v>995</v>
      </c>
    </row>
    <row r="948" spans="1:1" ht="15" customHeight="1" x14ac:dyDescent="0.35">
      <c r="A948" t="s">
        <v>996</v>
      </c>
    </row>
    <row r="949" spans="1:1" ht="15" customHeight="1" x14ac:dyDescent="0.35">
      <c r="A949" t="s">
        <v>997</v>
      </c>
    </row>
    <row r="950" spans="1:1" ht="15" customHeight="1" x14ac:dyDescent="0.35">
      <c r="A950" t="s">
        <v>998</v>
      </c>
    </row>
    <row r="951" spans="1:1" ht="15" customHeight="1" x14ac:dyDescent="0.35">
      <c r="A951" t="s">
        <v>999</v>
      </c>
    </row>
    <row r="952" spans="1:1" ht="15" customHeight="1" x14ac:dyDescent="0.35">
      <c r="A952" t="s">
        <v>1000</v>
      </c>
    </row>
    <row r="953" spans="1:1" ht="15" customHeight="1" x14ac:dyDescent="0.35">
      <c r="A953" t="s">
        <v>1001</v>
      </c>
    </row>
    <row r="954" spans="1:1" ht="15" customHeight="1" x14ac:dyDescent="0.35">
      <c r="A954" t="s">
        <v>1002</v>
      </c>
    </row>
    <row r="955" spans="1:1" ht="15" customHeight="1" x14ac:dyDescent="0.35">
      <c r="A955" t="s">
        <v>1003</v>
      </c>
    </row>
    <row r="956" spans="1:1" ht="15" customHeight="1" x14ac:dyDescent="0.35">
      <c r="A956" t="s">
        <v>1004</v>
      </c>
    </row>
    <row r="957" spans="1:1" ht="15" customHeight="1" x14ac:dyDescent="0.35">
      <c r="A957" t="s">
        <v>1005</v>
      </c>
    </row>
    <row r="958" spans="1:1" ht="15" customHeight="1" x14ac:dyDescent="0.35">
      <c r="A958" t="s">
        <v>1006</v>
      </c>
    </row>
    <row r="959" spans="1:1" ht="15" customHeight="1" x14ac:dyDescent="0.35">
      <c r="A959" t="s">
        <v>1007</v>
      </c>
    </row>
    <row r="960" spans="1:1" ht="15" customHeight="1" x14ac:dyDescent="0.35">
      <c r="A960" t="s">
        <v>1008</v>
      </c>
    </row>
    <row r="961" spans="1:1" ht="15" customHeight="1" x14ac:dyDescent="0.35">
      <c r="A961" t="s">
        <v>1009</v>
      </c>
    </row>
    <row r="962" spans="1:1" ht="15" customHeight="1" x14ac:dyDescent="0.35">
      <c r="A962" t="s">
        <v>1010</v>
      </c>
    </row>
    <row r="963" spans="1:1" ht="15" customHeight="1" x14ac:dyDescent="0.35">
      <c r="A963" t="s">
        <v>1011</v>
      </c>
    </row>
    <row r="964" spans="1:1" ht="15" customHeight="1" x14ac:dyDescent="0.35">
      <c r="A964" t="s">
        <v>1012</v>
      </c>
    </row>
    <row r="965" spans="1:1" ht="15" customHeight="1" x14ac:dyDescent="0.35">
      <c r="A965" t="s">
        <v>1013</v>
      </c>
    </row>
    <row r="966" spans="1:1" ht="15" customHeight="1" x14ac:dyDescent="0.35">
      <c r="A966" t="s">
        <v>1014</v>
      </c>
    </row>
    <row r="967" spans="1:1" ht="15" customHeight="1" x14ac:dyDescent="0.35">
      <c r="A967" t="s">
        <v>1015</v>
      </c>
    </row>
    <row r="968" spans="1:1" ht="15" customHeight="1" x14ac:dyDescent="0.35">
      <c r="A968" t="s">
        <v>1016</v>
      </c>
    </row>
    <row r="969" spans="1:1" ht="15" customHeight="1" x14ac:dyDescent="0.35">
      <c r="A969" t="s">
        <v>1017</v>
      </c>
    </row>
    <row r="970" spans="1:1" ht="15" customHeight="1" x14ac:dyDescent="0.35">
      <c r="A970" t="s">
        <v>1018</v>
      </c>
    </row>
    <row r="971" spans="1:1" ht="15" customHeight="1" x14ac:dyDescent="0.35">
      <c r="A971" t="s">
        <v>1019</v>
      </c>
    </row>
    <row r="972" spans="1:1" ht="15" customHeight="1" x14ac:dyDescent="0.35">
      <c r="A972" t="s">
        <v>1020</v>
      </c>
    </row>
    <row r="973" spans="1:1" ht="15" customHeight="1" x14ac:dyDescent="0.35">
      <c r="A973" t="s">
        <v>1021</v>
      </c>
    </row>
    <row r="974" spans="1:1" ht="15" customHeight="1" x14ac:dyDescent="0.35">
      <c r="A974" t="s">
        <v>1022</v>
      </c>
    </row>
    <row r="975" spans="1:1" ht="15" customHeight="1" x14ac:dyDescent="0.35">
      <c r="A975" t="s">
        <v>1023</v>
      </c>
    </row>
    <row r="976" spans="1:1" ht="15" customHeight="1" x14ac:dyDescent="0.35">
      <c r="A976" t="s">
        <v>1024</v>
      </c>
    </row>
    <row r="977" spans="1:1" ht="15" customHeight="1" x14ac:dyDescent="0.35">
      <c r="A977" t="s">
        <v>1025</v>
      </c>
    </row>
    <row r="978" spans="1:1" ht="15" customHeight="1" x14ac:dyDescent="0.35">
      <c r="A978" t="s">
        <v>1026</v>
      </c>
    </row>
    <row r="979" spans="1:1" ht="15" customHeight="1" x14ac:dyDescent="0.35">
      <c r="A979" t="s">
        <v>1027</v>
      </c>
    </row>
    <row r="980" spans="1:1" ht="15" customHeight="1" x14ac:dyDescent="0.35">
      <c r="A980" t="s">
        <v>1028</v>
      </c>
    </row>
    <row r="981" spans="1:1" ht="15" customHeight="1" x14ac:dyDescent="0.35">
      <c r="A981" t="s">
        <v>1029</v>
      </c>
    </row>
    <row r="982" spans="1:1" ht="15" customHeight="1" x14ac:dyDescent="0.35">
      <c r="A982" t="s">
        <v>1030</v>
      </c>
    </row>
    <row r="983" spans="1:1" ht="15" customHeight="1" x14ac:dyDescent="0.35">
      <c r="A983" t="s">
        <v>1031</v>
      </c>
    </row>
    <row r="984" spans="1:1" ht="15" customHeight="1" x14ac:dyDescent="0.35">
      <c r="A984" t="s">
        <v>1032</v>
      </c>
    </row>
    <row r="985" spans="1:1" ht="15" customHeight="1" x14ac:dyDescent="0.35">
      <c r="A985" t="s">
        <v>1033</v>
      </c>
    </row>
    <row r="986" spans="1:1" ht="15" customHeight="1" x14ac:dyDescent="0.35">
      <c r="A986" t="s">
        <v>1034</v>
      </c>
    </row>
    <row r="987" spans="1:1" ht="15" customHeight="1" x14ac:dyDescent="0.35">
      <c r="A987" t="s">
        <v>1035</v>
      </c>
    </row>
    <row r="988" spans="1:1" ht="15" customHeight="1" x14ac:dyDescent="0.35">
      <c r="A988" t="s">
        <v>1036</v>
      </c>
    </row>
    <row r="989" spans="1:1" ht="15" customHeight="1" x14ac:dyDescent="0.35">
      <c r="A989" t="s">
        <v>1037</v>
      </c>
    </row>
    <row r="990" spans="1:1" ht="15" customHeight="1" x14ac:dyDescent="0.35">
      <c r="A990" t="s">
        <v>1038</v>
      </c>
    </row>
    <row r="991" spans="1:1" ht="15" customHeight="1" x14ac:dyDescent="0.35">
      <c r="A991" t="s">
        <v>1039</v>
      </c>
    </row>
    <row r="992" spans="1:1" ht="15" customHeight="1" x14ac:dyDescent="0.35">
      <c r="A992" t="s">
        <v>1040</v>
      </c>
    </row>
    <row r="993" spans="1:1" ht="15" customHeight="1" x14ac:dyDescent="0.35">
      <c r="A993" t="s">
        <v>1041</v>
      </c>
    </row>
    <row r="994" spans="1:1" ht="15" customHeight="1" x14ac:dyDescent="0.35">
      <c r="A994" t="s">
        <v>1042</v>
      </c>
    </row>
    <row r="995" spans="1:1" ht="15" customHeight="1" x14ac:dyDescent="0.35">
      <c r="A995" t="s">
        <v>1043</v>
      </c>
    </row>
    <row r="996" spans="1:1" ht="15" customHeight="1" x14ac:dyDescent="0.35">
      <c r="A996" t="s">
        <v>1045</v>
      </c>
    </row>
    <row r="997" spans="1:1" ht="15" customHeight="1" x14ac:dyDescent="0.35">
      <c r="A997" t="s">
        <v>1046</v>
      </c>
    </row>
    <row r="998" spans="1:1" ht="15" customHeight="1" x14ac:dyDescent="0.35">
      <c r="A998" t="s">
        <v>1047</v>
      </c>
    </row>
    <row r="999" spans="1:1" ht="15" customHeight="1" x14ac:dyDescent="0.35">
      <c r="A999" t="s">
        <v>1048</v>
      </c>
    </row>
    <row r="1000" spans="1:1" ht="15" customHeight="1" x14ac:dyDescent="0.35">
      <c r="A1000" t="s">
        <v>1049</v>
      </c>
    </row>
    <row r="1001" spans="1:1" ht="15" customHeight="1" x14ac:dyDescent="0.35">
      <c r="A1001" t="s">
        <v>1050</v>
      </c>
    </row>
    <row r="1002" spans="1:1" ht="15" customHeight="1" x14ac:dyDescent="0.35">
      <c r="A1002" t="s">
        <v>1051</v>
      </c>
    </row>
    <row r="1003" spans="1:1" ht="15" customHeight="1" x14ac:dyDescent="0.35">
      <c r="A1003" t="s">
        <v>1052</v>
      </c>
    </row>
    <row r="1004" spans="1:1" ht="15" customHeight="1" x14ac:dyDescent="0.35">
      <c r="A1004" t="s">
        <v>1053</v>
      </c>
    </row>
    <row r="1005" spans="1:1" ht="15" customHeight="1" x14ac:dyDescent="0.35">
      <c r="A1005" t="s">
        <v>1054</v>
      </c>
    </row>
    <row r="1006" spans="1:1" ht="15" customHeight="1" x14ac:dyDescent="0.35">
      <c r="A1006" t="s">
        <v>1055</v>
      </c>
    </row>
    <row r="1007" spans="1:1" ht="15" customHeight="1" x14ac:dyDescent="0.35">
      <c r="A1007" t="s">
        <v>1056</v>
      </c>
    </row>
    <row r="1008" spans="1:1" ht="15" customHeight="1" x14ac:dyDescent="0.35">
      <c r="A1008" t="s">
        <v>1057</v>
      </c>
    </row>
    <row r="1009" spans="1:1" ht="15" customHeight="1" x14ac:dyDescent="0.35">
      <c r="A1009" t="s">
        <v>1058</v>
      </c>
    </row>
    <row r="1010" spans="1:1" ht="15" customHeight="1" x14ac:dyDescent="0.35">
      <c r="A1010" t="s">
        <v>1059</v>
      </c>
    </row>
    <row r="1011" spans="1:1" ht="15" customHeight="1" x14ac:dyDescent="0.35">
      <c r="A1011" t="s">
        <v>1060</v>
      </c>
    </row>
    <row r="1012" spans="1:1" ht="15" customHeight="1" x14ac:dyDescent="0.35">
      <c r="A1012" t="s">
        <v>1061</v>
      </c>
    </row>
    <row r="1013" spans="1:1" ht="15" customHeight="1" x14ac:dyDescent="0.35">
      <c r="A1013" t="s">
        <v>1062</v>
      </c>
    </row>
    <row r="1014" spans="1:1" ht="15" customHeight="1" x14ac:dyDescent="0.35">
      <c r="A1014" t="s">
        <v>1063</v>
      </c>
    </row>
    <row r="1015" spans="1:1" ht="15" customHeight="1" x14ac:dyDescent="0.35">
      <c r="A1015" t="s">
        <v>1064</v>
      </c>
    </row>
    <row r="1016" spans="1:1" ht="15" customHeight="1" x14ac:dyDescent="0.35">
      <c r="A1016" t="s">
        <v>1065</v>
      </c>
    </row>
    <row r="1017" spans="1:1" ht="15" customHeight="1" x14ac:dyDescent="0.35">
      <c r="A1017" t="s">
        <v>1066</v>
      </c>
    </row>
    <row r="1018" spans="1:1" ht="15" customHeight="1" x14ac:dyDescent="0.35">
      <c r="A1018" t="s">
        <v>1067</v>
      </c>
    </row>
    <row r="1019" spans="1:1" ht="15" customHeight="1" x14ac:dyDescent="0.35">
      <c r="A1019" t="s">
        <v>1068</v>
      </c>
    </row>
    <row r="1020" spans="1:1" ht="15" customHeight="1" x14ac:dyDescent="0.35">
      <c r="A1020" t="s">
        <v>1069</v>
      </c>
    </row>
    <row r="1021" spans="1:1" ht="15" customHeight="1" x14ac:dyDescent="0.35">
      <c r="A1021" t="s">
        <v>1070</v>
      </c>
    </row>
    <row r="1022" spans="1:1" ht="15" customHeight="1" x14ac:dyDescent="0.35">
      <c r="A1022" t="s">
        <v>1071</v>
      </c>
    </row>
    <row r="1023" spans="1:1" ht="15" customHeight="1" x14ac:dyDescent="0.35">
      <c r="A1023" t="s">
        <v>1072</v>
      </c>
    </row>
    <row r="1024" spans="1:1" ht="15" customHeight="1" x14ac:dyDescent="0.35">
      <c r="A1024" t="s">
        <v>1073</v>
      </c>
    </row>
    <row r="1025" spans="1:1" ht="15" customHeight="1" x14ac:dyDescent="0.35">
      <c r="A1025" t="s">
        <v>1074</v>
      </c>
    </row>
    <row r="1026" spans="1:1" ht="15" customHeight="1" x14ac:dyDescent="0.35">
      <c r="A1026" t="s">
        <v>1075</v>
      </c>
    </row>
    <row r="1027" spans="1:1" ht="15" customHeight="1" x14ac:dyDescent="0.35">
      <c r="A1027" t="s">
        <v>1076</v>
      </c>
    </row>
    <row r="1028" spans="1:1" ht="15" customHeight="1" x14ac:dyDescent="0.35">
      <c r="A1028" t="s">
        <v>1077</v>
      </c>
    </row>
    <row r="1029" spans="1:1" ht="15" customHeight="1" x14ac:dyDescent="0.35">
      <c r="A1029" t="s">
        <v>1078</v>
      </c>
    </row>
    <row r="1030" spans="1:1" ht="15" customHeight="1" x14ac:dyDescent="0.35">
      <c r="A1030" t="s">
        <v>1079</v>
      </c>
    </row>
    <row r="1031" spans="1:1" ht="15" customHeight="1" x14ac:dyDescent="0.35">
      <c r="A1031" t="s">
        <v>1080</v>
      </c>
    </row>
    <row r="1032" spans="1:1" ht="15" customHeight="1" x14ac:dyDescent="0.35">
      <c r="A1032" t="s">
        <v>1081</v>
      </c>
    </row>
    <row r="1033" spans="1:1" ht="15" customHeight="1" x14ac:dyDescent="0.35">
      <c r="A1033" t="s">
        <v>1082</v>
      </c>
    </row>
    <row r="1034" spans="1:1" ht="15" customHeight="1" x14ac:dyDescent="0.35">
      <c r="A1034" t="s">
        <v>1083</v>
      </c>
    </row>
    <row r="1035" spans="1:1" ht="15" customHeight="1" x14ac:dyDescent="0.35">
      <c r="A1035" t="s">
        <v>1084</v>
      </c>
    </row>
    <row r="1036" spans="1:1" ht="15" customHeight="1" x14ac:dyDescent="0.35">
      <c r="A1036" t="s">
        <v>1085</v>
      </c>
    </row>
    <row r="1037" spans="1:1" ht="15" customHeight="1" x14ac:dyDescent="0.35">
      <c r="A1037" t="s">
        <v>1086</v>
      </c>
    </row>
    <row r="1038" spans="1:1" ht="15" customHeight="1" x14ac:dyDescent="0.35">
      <c r="A1038" t="s">
        <v>1087</v>
      </c>
    </row>
    <row r="1039" spans="1:1" ht="15" customHeight="1" x14ac:dyDescent="0.35">
      <c r="A1039" t="s">
        <v>1088</v>
      </c>
    </row>
    <row r="1040" spans="1:1" ht="15" customHeight="1" x14ac:dyDescent="0.35">
      <c r="A1040" t="s">
        <v>1089</v>
      </c>
    </row>
    <row r="1041" spans="1:1" ht="15" customHeight="1" x14ac:dyDescent="0.35">
      <c r="A1041" t="s">
        <v>1090</v>
      </c>
    </row>
    <row r="1042" spans="1:1" ht="15" customHeight="1" x14ac:dyDescent="0.35">
      <c r="A1042" t="s">
        <v>1091</v>
      </c>
    </row>
    <row r="1043" spans="1:1" ht="15" customHeight="1" x14ac:dyDescent="0.35">
      <c r="A1043" t="s">
        <v>1092</v>
      </c>
    </row>
    <row r="1044" spans="1:1" ht="15" customHeight="1" x14ac:dyDescent="0.35">
      <c r="A1044" t="s">
        <v>1093</v>
      </c>
    </row>
    <row r="1045" spans="1:1" ht="15" customHeight="1" x14ac:dyDescent="0.35">
      <c r="A1045" t="s">
        <v>1094</v>
      </c>
    </row>
    <row r="1046" spans="1:1" ht="15" customHeight="1" x14ac:dyDescent="0.35">
      <c r="A1046" t="s">
        <v>1095</v>
      </c>
    </row>
    <row r="1047" spans="1:1" ht="15" customHeight="1" x14ac:dyDescent="0.35">
      <c r="A1047" t="s">
        <v>1096</v>
      </c>
    </row>
    <row r="1048" spans="1:1" ht="15" customHeight="1" x14ac:dyDescent="0.35">
      <c r="A1048" t="s">
        <v>1097</v>
      </c>
    </row>
    <row r="1049" spans="1:1" ht="15" customHeight="1" x14ac:dyDescent="0.35">
      <c r="A1049" t="s">
        <v>1098</v>
      </c>
    </row>
    <row r="1050" spans="1:1" ht="15" customHeight="1" x14ac:dyDescent="0.35">
      <c r="A1050" t="s">
        <v>1099</v>
      </c>
    </row>
    <row r="1051" spans="1:1" ht="15" customHeight="1" x14ac:dyDescent="0.35">
      <c r="A1051" t="s">
        <v>1100</v>
      </c>
    </row>
    <row r="1052" spans="1:1" ht="15" customHeight="1" x14ac:dyDescent="0.35">
      <c r="A1052" t="s">
        <v>1101</v>
      </c>
    </row>
    <row r="1053" spans="1:1" ht="15" customHeight="1" x14ac:dyDescent="0.35">
      <c r="A1053" t="s">
        <v>1102</v>
      </c>
    </row>
    <row r="1054" spans="1:1" ht="15" customHeight="1" x14ac:dyDescent="0.35">
      <c r="A1054" t="s">
        <v>1103</v>
      </c>
    </row>
    <row r="1055" spans="1:1" ht="15" customHeight="1" x14ac:dyDescent="0.35">
      <c r="A1055" t="s">
        <v>1104</v>
      </c>
    </row>
    <row r="1056" spans="1:1" ht="15" customHeight="1" x14ac:dyDescent="0.35">
      <c r="A1056" t="s">
        <v>1105</v>
      </c>
    </row>
    <row r="1057" spans="1:1" ht="15" customHeight="1" x14ac:dyDescent="0.35">
      <c r="A1057" t="s">
        <v>1106</v>
      </c>
    </row>
    <row r="1058" spans="1:1" ht="15" customHeight="1" x14ac:dyDescent="0.35">
      <c r="A1058" t="s">
        <v>1107</v>
      </c>
    </row>
    <row r="1059" spans="1:1" ht="15" customHeight="1" x14ac:dyDescent="0.35">
      <c r="A1059" t="s">
        <v>1108</v>
      </c>
    </row>
    <row r="1060" spans="1:1" ht="15" customHeight="1" x14ac:dyDescent="0.35">
      <c r="A1060" t="s">
        <v>1109</v>
      </c>
    </row>
    <row r="1061" spans="1:1" ht="15" customHeight="1" x14ac:dyDescent="0.35">
      <c r="A1061" t="s">
        <v>1110</v>
      </c>
    </row>
    <row r="1062" spans="1:1" ht="15" customHeight="1" x14ac:dyDescent="0.35">
      <c r="A1062" t="s">
        <v>1111</v>
      </c>
    </row>
    <row r="1063" spans="1:1" ht="15" customHeight="1" x14ac:dyDescent="0.35">
      <c r="A1063" t="s">
        <v>1112</v>
      </c>
    </row>
    <row r="1064" spans="1:1" ht="15" customHeight="1" x14ac:dyDescent="0.35">
      <c r="A1064" t="s">
        <v>1113</v>
      </c>
    </row>
    <row r="1065" spans="1:1" ht="15" customHeight="1" x14ac:dyDescent="0.35">
      <c r="A1065" t="s">
        <v>1114</v>
      </c>
    </row>
    <row r="1066" spans="1:1" ht="15" customHeight="1" x14ac:dyDescent="0.35">
      <c r="A1066" t="s">
        <v>1115</v>
      </c>
    </row>
    <row r="1067" spans="1:1" ht="15" customHeight="1" x14ac:dyDescent="0.35">
      <c r="A1067" t="s">
        <v>1116</v>
      </c>
    </row>
    <row r="1068" spans="1:1" ht="15" customHeight="1" x14ac:dyDescent="0.35">
      <c r="A1068" t="s">
        <v>1117</v>
      </c>
    </row>
    <row r="1069" spans="1:1" ht="15" customHeight="1" x14ac:dyDescent="0.35">
      <c r="A1069" t="s">
        <v>1118</v>
      </c>
    </row>
    <row r="1070" spans="1:1" ht="15" customHeight="1" x14ac:dyDescent="0.35">
      <c r="A1070" t="s">
        <v>1119</v>
      </c>
    </row>
    <row r="1071" spans="1:1" ht="15" customHeight="1" x14ac:dyDescent="0.35">
      <c r="A1071" t="s">
        <v>1120</v>
      </c>
    </row>
    <row r="1072" spans="1:1" ht="15" customHeight="1" x14ac:dyDescent="0.35">
      <c r="A1072" t="s">
        <v>1121</v>
      </c>
    </row>
    <row r="1073" spans="1:1" ht="15" customHeight="1" x14ac:dyDescent="0.35">
      <c r="A1073" t="s">
        <v>1122</v>
      </c>
    </row>
    <row r="1074" spans="1:1" ht="15" customHeight="1" x14ac:dyDescent="0.35">
      <c r="A1074" t="s">
        <v>1123</v>
      </c>
    </row>
    <row r="1075" spans="1:1" ht="15" customHeight="1" x14ac:dyDescent="0.35">
      <c r="A1075" t="s">
        <v>1124</v>
      </c>
    </row>
    <row r="1076" spans="1:1" ht="15" customHeight="1" x14ac:dyDescent="0.35">
      <c r="A1076" t="s">
        <v>1125</v>
      </c>
    </row>
    <row r="1077" spans="1:1" ht="15" customHeight="1" x14ac:dyDescent="0.35">
      <c r="A1077" t="s">
        <v>1126</v>
      </c>
    </row>
    <row r="1078" spans="1:1" ht="15" customHeight="1" x14ac:dyDescent="0.35">
      <c r="A1078" t="s">
        <v>1127</v>
      </c>
    </row>
    <row r="1079" spans="1:1" ht="15" customHeight="1" x14ac:dyDescent="0.35">
      <c r="A1079" t="s">
        <v>1128</v>
      </c>
    </row>
    <row r="1080" spans="1:1" ht="15" customHeight="1" x14ac:dyDescent="0.35">
      <c r="A1080" t="s">
        <v>1129</v>
      </c>
    </row>
    <row r="1081" spans="1:1" ht="15" customHeight="1" x14ac:dyDescent="0.35">
      <c r="A1081" t="s">
        <v>1130</v>
      </c>
    </row>
    <row r="1082" spans="1:1" ht="15" customHeight="1" x14ac:dyDescent="0.35">
      <c r="A1082" t="s">
        <v>1131</v>
      </c>
    </row>
    <row r="1083" spans="1:1" ht="15" customHeight="1" x14ac:dyDescent="0.35">
      <c r="A1083" t="s">
        <v>1132</v>
      </c>
    </row>
    <row r="1084" spans="1:1" ht="15" customHeight="1" x14ac:dyDescent="0.35">
      <c r="A1084" t="s">
        <v>1133</v>
      </c>
    </row>
    <row r="1085" spans="1:1" ht="15" customHeight="1" x14ac:dyDescent="0.35">
      <c r="A1085" t="s">
        <v>1134</v>
      </c>
    </row>
    <row r="1086" spans="1:1" ht="15" customHeight="1" x14ac:dyDescent="0.35">
      <c r="A1086" t="s">
        <v>1135</v>
      </c>
    </row>
    <row r="1087" spans="1:1" ht="15" customHeight="1" x14ac:dyDescent="0.35">
      <c r="A1087" t="s">
        <v>1136</v>
      </c>
    </row>
    <row r="1088" spans="1:1" ht="15" customHeight="1" x14ac:dyDescent="0.35">
      <c r="A1088" t="s">
        <v>1137</v>
      </c>
    </row>
    <row r="1089" spans="1:1" ht="15" customHeight="1" x14ac:dyDescent="0.35">
      <c r="A1089" t="s">
        <v>1138</v>
      </c>
    </row>
    <row r="1090" spans="1:1" ht="15" customHeight="1" x14ac:dyDescent="0.35">
      <c r="A1090" t="s">
        <v>1139</v>
      </c>
    </row>
    <row r="1091" spans="1:1" ht="15" customHeight="1" x14ac:dyDescent="0.35">
      <c r="A1091" t="s">
        <v>1140</v>
      </c>
    </row>
    <row r="1092" spans="1:1" ht="15" customHeight="1" x14ac:dyDescent="0.35">
      <c r="A1092" t="s">
        <v>1141</v>
      </c>
    </row>
    <row r="1093" spans="1:1" ht="15" customHeight="1" x14ac:dyDescent="0.35">
      <c r="A1093" t="s">
        <v>1142</v>
      </c>
    </row>
    <row r="1094" spans="1:1" ht="15" customHeight="1" x14ac:dyDescent="0.35">
      <c r="A1094" t="s">
        <v>1143</v>
      </c>
    </row>
    <row r="1095" spans="1:1" ht="15" customHeight="1" x14ac:dyDescent="0.35">
      <c r="A1095" t="s">
        <v>1144</v>
      </c>
    </row>
    <row r="1096" spans="1:1" ht="15" customHeight="1" x14ac:dyDescent="0.35">
      <c r="A1096" t="s">
        <v>1145</v>
      </c>
    </row>
    <row r="1097" spans="1:1" ht="15" customHeight="1" x14ac:dyDescent="0.35">
      <c r="A1097" t="s">
        <v>1146</v>
      </c>
    </row>
    <row r="1098" spans="1:1" ht="15" customHeight="1" x14ac:dyDescent="0.35">
      <c r="A1098" t="s">
        <v>1147</v>
      </c>
    </row>
    <row r="1099" spans="1:1" ht="15" customHeight="1" x14ac:dyDescent="0.35">
      <c r="A1099" t="s">
        <v>1148</v>
      </c>
    </row>
    <row r="1100" spans="1:1" ht="15" customHeight="1" x14ac:dyDescent="0.35">
      <c r="A1100" t="s">
        <v>1149</v>
      </c>
    </row>
    <row r="1101" spans="1:1" ht="15" customHeight="1" x14ac:dyDescent="0.35">
      <c r="A1101" t="s">
        <v>1150</v>
      </c>
    </row>
    <row r="1102" spans="1:1" ht="15" customHeight="1" x14ac:dyDescent="0.35">
      <c r="A1102" t="s">
        <v>1151</v>
      </c>
    </row>
    <row r="1103" spans="1:1" ht="15" customHeight="1" x14ac:dyDescent="0.35">
      <c r="A1103" t="s">
        <v>1152</v>
      </c>
    </row>
    <row r="1104" spans="1:1" ht="15" customHeight="1" x14ac:dyDescent="0.35">
      <c r="A1104" t="s">
        <v>1153</v>
      </c>
    </row>
    <row r="1105" spans="1:1" ht="15" customHeight="1" x14ac:dyDescent="0.35">
      <c r="A1105" t="s">
        <v>1154</v>
      </c>
    </row>
    <row r="1106" spans="1:1" ht="15" customHeight="1" x14ac:dyDescent="0.35">
      <c r="A1106" t="s">
        <v>1155</v>
      </c>
    </row>
    <row r="1107" spans="1:1" ht="15" customHeight="1" x14ac:dyDescent="0.35">
      <c r="A1107" t="s">
        <v>1156</v>
      </c>
    </row>
    <row r="1108" spans="1:1" ht="15" customHeight="1" x14ac:dyDescent="0.35">
      <c r="A1108" t="s">
        <v>1157</v>
      </c>
    </row>
    <row r="1109" spans="1:1" ht="15" customHeight="1" x14ac:dyDescent="0.35">
      <c r="A1109" t="s">
        <v>1158</v>
      </c>
    </row>
    <row r="1110" spans="1:1" ht="15" customHeight="1" x14ac:dyDescent="0.35">
      <c r="A1110" t="s">
        <v>1159</v>
      </c>
    </row>
    <row r="1111" spans="1:1" ht="15" customHeight="1" x14ac:dyDescent="0.35">
      <c r="A1111" t="s">
        <v>1160</v>
      </c>
    </row>
    <row r="1112" spans="1:1" ht="15" customHeight="1" x14ac:dyDescent="0.35">
      <c r="A1112" t="s">
        <v>1161</v>
      </c>
    </row>
    <row r="1113" spans="1:1" ht="15" customHeight="1" x14ac:dyDescent="0.35">
      <c r="A1113" t="s">
        <v>1162</v>
      </c>
    </row>
    <row r="1114" spans="1:1" ht="15" customHeight="1" x14ac:dyDescent="0.35">
      <c r="A1114" t="s">
        <v>1163</v>
      </c>
    </row>
    <row r="1115" spans="1:1" ht="15" customHeight="1" x14ac:dyDescent="0.35">
      <c r="A1115" t="s">
        <v>1164</v>
      </c>
    </row>
    <row r="1116" spans="1:1" ht="15" customHeight="1" x14ac:dyDescent="0.35">
      <c r="A1116" t="s">
        <v>1166</v>
      </c>
    </row>
    <row r="1117" spans="1:1" ht="15" customHeight="1" x14ac:dyDescent="0.35">
      <c r="A1117" t="s">
        <v>1167</v>
      </c>
    </row>
    <row r="1118" spans="1:1" ht="15" customHeight="1" x14ac:dyDescent="0.35">
      <c r="A1118" t="s">
        <v>1168</v>
      </c>
    </row>
    <row r="1119" spans="1:1" ht="15" customHeight="1" x14ac:dyDescent="0.35">
      <c r="A1119" t="s">
        <v>1169</v>
      </c>
    </row>
    <row r="1120" spans="1:1" ht="15" customHeight="1" x14ac:dyDescent="0.35">
      <c r="A1120" t="s">
        <v>1170</v>
      </c>
    </row>
    <row r="1121" spans="1:1" ht="15" customHeight="1" x14ac:dyDescent="0.35">
      <c r="A1121" t="s">
        <v>1171</v>
      </c>
    </row>
    <row r="1122" spans="1:1" ht="15" customHeight="1" x14ac:dyDescent="0.35">
      <c r="A1122" t="s">
        <v>1172</v>
      </c>
    </row>
    <row r="1123" spans="1:1" ht="15" customHeight="1" x14ac:dyDescent="0.35">
      <c r="A1123" t="s">
        <v>1173</v>
      </c>
    </row>
    <row r="1124" spans="1:1" ht="15" customHeight="1" x14ac:dyDescent="0.35">
      <c r="A1124" t="s">
        <v>1174</v>
      </c>
    </row>
    <row r="1125" spans="1:1" ht="15" customHeight="1" x14ac:dyDescent="0.35">
      <c r="A1125" t="s">
        <v>1175</v>
      </c>
    </row>
    <row r="1126" spans="1:1" ht="15" customHeight="1" x14ac:dyDescent="0.35">
      <c r="A1126" t="s">
        <v>1176</v>
      </c>
    </row>
    <row r="1127" spans="1:1" ht="15" customHeight="1" x14ac:dyDescent="0.35">
      <c r="A1127" t="s">
        <v>1177</v>
      </c>
    </row>
    <row r="1128" spans="1:1" ht="15" customHeight="1" x14ac:dyDescent="0.35">
      <c r="A1128" t="s">
        <v>1178</v>
      </c>
    </row>
    <row r="1129" spans="1:1" ht="15" customHeight="1" x14ac:dyDescent="0.35">
      <c r="A1129" t="s">
        <v>1179</v>
      </c>
    </row>
    <row r="1130" spans="1:1" ht="15" customHeight="1" x14ac:dyDescent="0.35">
      <c r="A1130" t="s">
        <v>1180</v>
      </c>
    </row>
    <row r="1131" spans="1:1" ht="15" customHeight="1" x14ac:dyDescent="0.35">
      <c r="A1131" t="s">
        <v>1181</v>
      </c>
    </row>
    <row r="1132" spans="1:1" ht="15" customHeight="1" x14ac:dyDescent="0.35">
      <c r="A1132" t="s">
        <v>1182</v>
      </c>
    </row>
    <row r="1133" spans="1:1" ht="15" customHeight="1" x14ac:dyDescent="0.35">
      <c r="A1133" t="s">
        <v>1183</v>
      </c>
    </row>
    <row r="1134" spans="1:1" ht="15" customHeight="1" x14ac:dyDescent="0.35">
      <c r="A1134" t="s">
        <v>1184</v>
      </c>
    </row>
    <row r="1135" spans="1:1" ht="15" customHeight="1" x14ac:dyDescent="0.35">
      <c r="A1135" t="s">
        <v>1185</v>
      </c>
    </row>
    <row r="1136" spans="1:1" ht="15" customHeight="1" x14ac:dyDescent="0.35">
      <c r="A1136" t="s">
        <v>1186</v>
      </c>
    </row>
    <row r="1137" spans="1:1" ht="15" customHeight="1" x14ac:dyDescent="0.35">
      <c r="A1137" t="s">
        <v>1187</v>
      </c>
    </row>
    <row r="1138" spans="1:1" ht="15" customHeight="1" x14ac:dyDescent="0.35">
      <c r="A1138" t="s">
        <v>1188</v>
      </c>
    </row>
    <row r="1139" spans="1:1" ht="15" customHeight="1" x14ac:dyDescent="0.35">
      <c r="A1139" t="s">
        <v>1189</v>
      </c>
    </row>
    <row r="1140" spans="1:1" ht="15" customHeight="1" x14ac:dyDescent="0.35">
      <c r="A1140" t="s">
        <v>1190</v>
      </c>
    </row>
    <row r="1141" spans="1:1" ht="15" customHeight="1" x14ac:dyDescent="0.35">
      <c r="A1141" t="s">
        <v>1191</v>
      </c>
    </row>
    <row r="1142" spans="1:1" ht="15" customHeight="1" x14ac:dyDescent="0.35">
      <c r="A1142" t="s">
        <v>1192</v>
      </c>
    </row>
    <row r="1143" spans="1:1" ht="15" customHeight="1" x14ac:dyDescent="0.35">
      <c r="A1143" t="s">
        <v>1193</v>
      </c>
    </row>
    <row r="1144" spans="1:1" ht="15" customHeight="1" x14ac:dyDescent="0.35">
      <c r="A1144" t="s">
        <v>1194</v>
      </c>
    </row>
    <row r="1145" spans="1:1" ht="15" customHeight="1" x14ac:dyDescent="0.35">
      <c r="A1145" t="s">
        <v>1195</v>
      </c>
    </row>
    <row r="1146" spans="1:1" ht="15" customHeight="1" x14ac:dyDescent="0.35">
      <c r="A1146" t="s">
        <v>1196</v>
      </c>
    </row>
    <row r="1147" spans="1:1" ht="15" customHeight="1" x14ac:dyDescent="0.35">
      <c r="A1147" t="s">
        <v>1197</v>
      </c>
    </row>
    <row r="1148" spans="1:1" ht="15" customHeight="1" x14ac:dyDescent="0.35">
      <c r="A1148" t="s">
        <v>1198</v>
      </c>
    </row>
    <row r="1149" spans="1:1" ht="15" customHeight="1" x14ac:dyDescent="0.35">
      <c r="A1149" t="s">
        <v>1199</v>
      </c>
    </row>
    <row r="1150" spans="1:1" ht="15" customHeight="1" x14ac:dyDescent="0.35">
      <c r="A1150" t="s">
        <v>1200</v>
      </c>
    </row>
    <row r="1151" spans="1:1" ht="15" customHeight="1" x14ac:dyDescent="0.35">
      <c r="A1151" t="s">
        <v>1201</v>
      </c>
    </row>
    <row r="1152" spans="1:1" ht="15" customHeight="1" x14ac:dyDescent="0.35">
      <c r="A1152" t="s">
        <v>1202</v>
      </c>
    </row>
    <row r="1153" spans="1:1" ht="15" customHeight="1" x14ac:dyDescent="0.35">
      <c r="A1153" t="s">
        <v>1203</v>
      </c>
    </row>
    <row r="1154" spans="1:1" ht="15" customHeight="1" x14ac:dyDescent="0.35">
      <c r="A1154" t="s">
        <v>1204</v>
      </c>
    </row>
    <row r="1155" spans="1:1" ht="15" customHeight="1" x14ac:dyDescent="0.35">
      <c r="A1155" t="s">
        <v>1205</v>
      </c>
    </row>
    <row r="1156" spans="1:1" ht="15" customHeight="1" x14ac:dyDescent="0.35">
      <c r="A1156" t="s">
        <v>1206</v>
      </c>
    </row>
    <row r="1157" spans="1:1" ht="15" customHeight="1" x14ac:dyDescent="0.35">
      <c r="A1157" t="s">
        <v>1207</v>
      </c>
    </row>
    <row r="1158" spans="1:1" ht="15" customHeight="1" x14ac:dyDescent="0.35">
      <c r="A1158" t="s">
        <v>1208</v>
      </c>
    </row>
    <row r="1159" spans="1:1" ht="15" customHeight="1" x14ac:dyDescent="0.35">
      <c r="A1159" t="s">
        <v>1209</v>
      </c>
    </row>
    <row r="1160" spans="1:1" ht="15" customHeight="1" x14ac:dyDescent="0.35">
      <c r="A1160" t="s">
        <v>1210</v>
      </c>
    </row>
    <row r="1161" spans="1:1" ht="15" customHeight="1" x14ac:dyDescent="0.35">
      <c r="A1161" t="s">
        <v>1211</v>
      </c>
    </row>
    <row r="1162" spans="1:1" ht="15" customHeight="1" x14ac:dyDescent="0.35">
      <c r="A1162" t="s">
        <v>1212</v>
      </c>
    </row>
    <row r="1163" spans="1:1" ht="15" customHeight="1" x14ac:dyDescent="0.35">
      <c r="A1163" t="s">
        <v>1213</v>
      </c>
    </row>
    <row r="1164" spans="1:1" ht="15" customHeight="1" x14ac:dyDescent="0.35">
      <c r="A1164" t="s">
        <v>1214</v>
      </c>
    </row>
    <row r="1165" spans="1:1" ht="15" customHeight="1" x14ac:dyDescent="0.35">
      <c r="A1165" t="s">
        <v>1215</v>
      </c>
    </row>
    <row r="1166" spans="1:1" ht="15" customHeight="1" x14ac:dyDescent="0.35">
      <c r="A1166" t="s">
        <v>1216</v>
      </c>
    </row>
    <row r="1167" spans="1:1" ht="15" customHeight="1" x14ac:dyDescent="0.35">
      <c r="A1167" t="s">
        <v>1217</v>
      </c>
    </row>
    <row r="1168" spans="1:1" ht="15" customHeight="1" x14ac:dyDescent="0.35">
      <c r="A1168" t="s">
        <v>1218</v>
      </c>
    </row>
    <row r="1169" spans="1:1" ht="15" customHeight="1" x14ac:dyDescent="0.35">
      <c r="A1169" t="s">
        <v>1219</v>
      </c>
    </row>
    <row r="1170" spans="1:1" ht="15" customHeight="1" x14ac:dyDescent="0.35">
      <c r="A1170" t="s">
        <v>1220</v>
      </c>
    </row>
    <row r="1171" spans="1:1" ht="15" customHeight="1" x14ac:dyDescent="0.35">
      <c r="A1171" t="s">
        <v>1221</v>
      </c>
    </row>
    <row r="1172" spans="1:1" ht="15" customHeight="1" x14ac:dyDescent="0.35">
      <c r="A1172" t="s">
        <v>1222</v>
      </c>
    </row>
    <row r="1173" spans="1:1" ht="15" customHeight="1" x14ac:dyDescent="0.35">
      <c r="A1173" t="s">
        <v>1223</v>
      </c>
    </row>
    <row r="1174" spans="1:1" ht="15" customHeight="1" x14ac:dyDescent="0.35">
      <c r="A1174" t="s">
        <v>1224</v>
      </c>
    </row>
    <row r="1175" spans="1:1" ht="15" customHeight="1" x14ac:dyDescent="0.35">
      <c r="A1175" t="s">
        <v>1225</v>
      </c>
    </row>
    <row r="1176" spans="1:1" ht="15" customHeight="1" x14ac:dyDescent="0.35">
      <c r="A1176" t="s">
        <v>1226</v>
      </c>
    </row>
    <row r="1177" spans="1:1" ht="15" customHeight="1" x14ac:dyDescent="0.35">
      <c r="A1177" t="s">
        <v>1227</v>
      </c>
    </row>
    <row r="1178" spans="1:1" ht="15" customHeight="1" x14ac:dyDescent="0.35">
      <c r="A1178" t="s">
        <v>1228</v>
      </c>
    </row>
    <row r="1179" spans="1:1" ht="15" customHeight="1" x14ac:dyDescent="0.35">
      <c r="A1179" t="s">
        <v>1229</v>
      </c>
    </row>
    <row r="1180" spans="1:1" ht="15" customHeight="1" x14ac:dyDescent="0.35">
      <c r="A1180" t="s">
        <v>1231</v>
      </c>
    </row>
    <row r="1181" spans="1:1" ht="15" customHeight="1" x14ac:dyDescent="0.35">
      <c r="A1181" t="s">
        <v>1232</v>
      </c>
    </row>
    <row r="1182" spans="1:1" ht="15" customHeight="1" x14ac:dyDescent="0.35">
      <c r="A1182" t="s">
        <v>1233</v>
      </c>
    </row>
    <row r="1183" spans="1:1" ht="15" customHeight="1" x14ac:dyDescent="0.35">
      <c r="A1183" t="s">
        <v>1234</v>
      </c>
    </row>
    <row r="1184" spans="1:1" ht="15" customHeight="1" x14ac:dyDescent="0.35">
      <c r="A1184" t="s">
        <v>1235</v>
      </c>
    </row>
    <row r="1185" spans="1:1" ht="15" customHeight="1" x14ac:dyDescent="0.35">
      <c r="A1185" t="s">
        <v>1236</v>
      </c>
    </row>
    <row r="1186" spans="1:1" ht="15" customHeight="1" x14ac:dyDescent="0.35">
      <c r="A1186" t="s">
        <v>1237</v>
      </c>
    </row>
    <row r="1187" spans="1:1" ht="15" customHeight="1" x14ac:dyDescent="0.35">
      <c r="A1187" t="s">
        <v>1238</v>
      </c>
    </row>
    <row r="1188" spans="1:1" ht="15" customHeight="1" x14ac:dyDescent="0.35">
      <c r="A1188" t="s">
        <v>1239</v>
      </c>
    </row>
    <row r="1189" spans="1:1" ht="15" customHeight="1" x14ac:dyDescent="0.35">
      <c r="A1189" t="s">
        <v>1240</v>
      </c>
    </row>
    <row r="1190" spans="1:1" ht="15" customHeight="1" x14ac:dyDescent="0.35">
      <c r="A1190" t="s">
        <v>1241</v>
      </c>
    </row>
    <row r="1191" spans="1:1" ht="15" customHeight="1" x14ac:dyDescent="0.35">
      <c r="A1191" t="s">
        <v>1242</v>
      </c>
    </row>
    <row r="1192" spans="1:1" ht="15" customHeight="1" x14ac:dyDescent="0.35">
      <c r="A1192" t="s">
        <v>1243</v>
      </c>
    </row>
    <row r="1193" spans="1:1" ht="15" customHeight="1" x14ac:dyDescent="0.35">
      <c r="A1193" t="s">
        <v>1244</v>
      </c>
    </row>
    <row r="1194" spans="1:1" ht="15" customHeight="1" x14ac:dyDescent="0.35">
      <c r="A1194" t="s">
        <v>1245</v>
      </c>
    </row>
    <row r="1195" spans="1:1" ht="15" customHeight="1" x14ac:dyDescent="0.35">
      <c r="A1195" t="s">
        <v>1246</v>
      </c>
    </row>
    <row r="1196" spans="1:1" ht="15" customHeight="1" x14ac:dyDescent="0.35">
      <c r="A1196" t="s">
        <v>1248</v>
      </c>
    </row>
    <row r="1197" spans="1:1" ht="15" customHeight="1" x14ac:dyDescent="0.35">
      <c r="A1197" t="s">
        <v>1249</v>
      </c>
    </row>
    <row r="1198" spans="1:1" ht="15" customHeight="1" x14ac:dyDescent="0.35">
      <c r="A1198" t="s">
        <v>1250</v>
      </c>
    </row>
    <row r="1199" spans="1:1" ht="15" customHeight="1" x14ac:dyDescent="0.35">
      <c r="A1199" t="s">
        <v>1251</v>
      </c>
    </row>
    <row r="1200" spans="1:1" ht="15" customHeight="1" x14ac:dyDescent="0.35">
      <c r="A1200" t="s">
        <v>1252</v>
      </c>
    </row>
    <row r="1201" spans="1:1" ht="15" customHeight="1" x14ac:dyDescent="0.35">
      <c r="A1201" t="s">
        <v>1253</v>
      </c>
    </row>
    <row r="1202" spans="1:1" ht="15" customHeight="1" x14ac:dyDescent="0.35">
      <c r="A1202" t="s">
        <v>1254</v>
      </c>
    </row>
    <row r="1203" spans="1:1" ht="15" customHeight="1" x14ac:dyDescent="0.35">
      <c r="A1203" t="s">
        <v>1255</v>
      </c>
    </row>
    <row r="1204" spans="1:1" ht="15" customHeight="1" x14ac:dyDescent="0.35">
      <c r="A1204" t="s">
        <v>1256</v>
      </c>
    </row>
    <row r="1205" spans="1:1" ht="15" customHeight="1" x14ac:dyDescent="0.35">
      <c r="A1205" t="s">
        <v>1257</v>
      </c>
    </row>
    <row r="1206" spans="1:1" ht="15" customHeight="1" x14ac:dyDescent="0.35">
      <c r="A1206" t="s">
        <v>1258</v>
      </c>
    </row>
    <row r="1207" spans="1:1" ht="15" customHeight="1" x14ac:dyDescent="0.35">
      <c r="A1207" t="s">
        <v>1259</v>
      </c>
    </row>
    <row r="1208" spans="1:1" ht="15" customHeight="1" x14ac:dyDescent="0.35">
      <c r="A1208" t="s">
        <v>1260</v>
      </c>
    </row>
    <row r="1209" spans="1:1" ht="15" customHeight="1" x14ac:dyDescent="0.35">
      <c r="A1209" t="s">
        <v>1261</v>
      </c>
    </row>
    <row r="1210" spans="1:1" ht="15" customHeight="1" x14ac:dyDescent="0.35">
      <c r="A1210" t="s">
        <v>1262</v>
      </c>
    </row>
    <row r="1211" spans="1:1" ht="15" customHeight="1" x14ac:dyDescent="0.35">
      <c r="A1211" t="s">
        <v>1263</v>
      </c>
    </row>
    <row r="1212" spans="1:1" ht="15" customHeight="1" x14ac:dyDescent="0.35">
      <c r="A1212" t="s">
        <v>1264</v>
      </c>
    </row>
    <row r="1213" spans="1:1" ht="15" customHeight="1" x14ac:dyDescent="0.35">
      <c r="A1213" t="s">
        <v>1265</v>
      </c>
    </row>
    <row r="1214" spans="1:1" ht="15" customHeight="1" x14ac:dyDescent="0.35">
      <c r="A1214" t="s">
        <v>1266</v>
      </c>
    </row>
    <row r="1215" spans="1:1" ht="15" customHeight="1" x14ac:dyDescent="0.35">
      <c r="A1215" t="s">
        <v>1267</v>
      </c>
    </row>
    <row r="1216" spans="1:1" ht="15" customHeight="1" x14ac:dyDescent="0.35">
      <c r="A1216" t="s">
        <v>1268</v>
      </c>
    </row>
    <row r="1217" spans="1:1" ht="15" customHeight="1" x14ac:dyDescent="0.35">
      <c r="A1217" t="s">
        <v>1269</v>
      </c>
    </row>
    <row r="1218" spans="1:1" ht="15" customHeight="1" x14ac:dyDescent="0.35">
      <c r="A1218" t="s">
        <v>1270</v>
      </c>
    </row>
    <row r="1219" spans="1:1" ht="15" customHeight="1" x14ac:dyDescent="0.35">
      <c r="A1219" t="s">
        <v>1271</v>
      </c>
    </row>
    <row r="1220" spans="1:1" ht="15" customHeight="1" x14ac:dyDescent="0.35">
      <c r="A1220" t="s">
        <v>1273</v>
      </c>
    </row>
    <row r="1221" spans="1:1" ht="15" customHeight="1" x14ac:dyDescent="0.35">
      <c r="A1221" t="s">
        <v>1274</v>
      </c>
    </row>
    <row r="1222" spans="1:1" ht="15" customHeight="1" x14ac:dyDescent="0.35">
      <c r="A1222" t="s">
        <v>1275</v>
      </c>
    </row>
    <row r="1223" spans="1:1" ht="15" customHeight="1" x14ac:dyDescent="0.35">
      <c r="A1223" t="s">
        <v>1276</v>
      </c>
    </row>
    <row r="1224" spans="1:1" ht="15" customHeight="1" x14ac:dyDescent="0.35">
      <c r="A1224" t="s">
        <v>1277</v>
      </c>
    </row>
    <row r="1225" spans="1:1" ht="15" customHeight="1" x14ac:dyDescent="0.35">
      <c r="A1225" t="s">
        <v>1278</v>
      </c>
    </row>
    <row r="1226" spans="1:1" ht="15" customHeight="1" x14ac:dyDescent="0.35">
      <c r="A1226" t="s">
        <v>1279</v>
      </c>
    </row>
    <row r="1227" spans="1:1" ht="15" customHeight="1" x14ac:dyDescent="0.35">
      <c r="A1227" t="s">
        <v>1280</v>
      </c>
    </row>
    <row r="1228" spans="1:1" ht="15" customHeight="1" x14ac:dyDescent="0.35">
      <c r="A1228" t="s">
        <v>1281</v>
      </c>
    </row>
    <row r="1229" spans="1:1" ht="15" customHeight="1" x14ac:dyDescent="0.35">
      <c r="A1229" t="s">
        <v>1282</v>
      </c>
    </row>
    <row r="1230" spans="1:1" ht="15" customHeight="1" x14ac:dyDescent="0.35">
      <c r="A1230" t="s">
        <v>1283</v>
      </c>
    </row>
    <row r="1231" spans="1:1" ht="15" customHeight="1" x14ac:dyDescent="0.35">
      <c r="A1231" t="s">
        <v>1284</v>
      </c>
    </row>
    <row r="1232" spans="1:1" ht="15" customHeight="1" x14ac:dyDescent="0.35">
      <c r="A1232" t="s">
        <v>1285</v>
      </c>
    </row>
    <row r="1233" spans="1:1" ht="15" customHeight="1" x14ac:dyDescent="0.35">
      <c r="A1233" t="s">
        <v>1286</v>
      </c>
    </row>
    <row r="1234" spans="1:1" ht="15" customHeight="1" x14ac:dyDescent="0.35">
      <c r="A1234" t="s">
        <v>1288</v>
      </c>
    </row>
    <row r="1235" spans="1:1" ht="15" customHeight="1" x14ac:dyDescent="0.35">
      <c r="A1235" t="s">
        <v>1289</v>
      </c>
    </row>
    <row r="1236" spans="1:1" ht="15" customHeight="1" x14ac:dyDescent="0.35">
      <c r="A1236" t="s">
        <v>1290</v>
      </c>
    </row>
    <row r="1237" spans="1:1" ht="15" customHeight="1" x14ac:dyDescent="0.35">
      <c r="A1237" t="s">
        <v>1291</v>
      </c>
    </row>
    <row r="1238" spans="1:1" ht="15" customHeight="1" x14ac:dyDescent="0.35">
      <c r="A1238" t="s">
        <v>1292</v>
      </c>
    </row>
    <row r="1239" spans="1:1" ht="15" customHeight="1" x14ac:dyDescent="0.35">
      <c r="A1239" t="s">
        <v>1293</v>
      </c>
    </row>
    <row r="1240" spans="1:1" ht="15" customHeight="1" x14ac:dyDescent="0.35">
      <c r="A1240" t="s">
        <v>1294</v>
      </c>
    </row>
    <row r="1241" spans="1:1" ht="15" customHeight="1" x14ac:dyDescent="0.35">
      <c r="A1241" t="s">
        <v>1295</v>
      </c>
    </row>
    <row r="1242" spans="1:1" ht="15" customHeight="1" x14ac:dyDescent="0.35">
      <c r="A1242" t="s">
        <v>1296</v>
      </c>
    </row>
    <row r="1243" spans="1:1" ht="15" customHeight="1" x14ac:dyDescent="0.35">
      <c r="A1243" t="s">
        <v>1297</v>
      </c>
    </row>
    <row r="1244" spans="1:1" ht="15" customHeight="1" x14ac:dyDescent="0.35">
      <c r="A1244" t="s">
        <v>1298</v>
      </c>
    </row>
    <row r="1245" spans="1:1" ht="15" customHeight="1" x14ac:dyDescent="0.35">
      <c r="A1245" t="s">
        <v>1299</v>
      </c>
    </row>
    <row r="1246" spans="1:1" ht="15" customHeight="1" x14ac:dyDescent="0.35">
      <c r="A1246" t="s">
        <v>1300</v>
      </c>
    </row>
    <row r="1247" spans="1:1" ht="15" customHeight="1" x14ac:dyDescent="0.35">
      <c r="A1247" t="s">
        <v>1301</v>
      </c>
    </row>
    <row r="1248" spans="1:1" ht="15" customHeight="1" x14ac:dyDescent="0.35">
      <c r="A1248" t="s">
        <v>1302</v>
      </c>
    </row>
    <row r="1249" spans="1:1" ht="15" customHeight="1" x14ac:dyDescent="0.35">
      <c r="A1249" t="s">
        <v>1303</v>
      </c>
    </row>
    <row r="1250" spans="1:1" ht="15" customHeight="1" x14ac:dyDescent="0.35">
      <c r="A1250" t="s">
        <v>1304</v>
      </c>
    </row>
    <row r="1251" spans="1:1" ht="15" customHeight="1" x14ac:dyDescent="0.35">
      <c r="A1251" t="s">
        <v>1305</v>
      </c>
    </row>
    <row r="1252" spans="1:1" ht="15" customHeight="1" x14ac:dyDescent="0.35">
      <c r="A1252" t="s">
        <v>1306</v>
      </c>
    </row>
    <row r="1253" spans="1:1" ht="15" customHeight="1" x14ac:dyDescent="0.35">
      <c r="A1253" t="s">
        <v>1307</v>
      </c>
    </row>
    <row r="1254" spans="1:1" ht="15" customHeight="1" x14ac:dyDescent="0.35">
      <c r="A1254" t="s">
        <v>1308</v>
      </c>
    </row>
    <row r="1255" spans="1:1" ht="15" customHeight="1" x14ac:dyDescent="0.35">
      <c r="A1255" t="s">
        <v>1309</v>
      </c>
    </row>
    <row r="1256" spans="1:1" ht="15" customHeight="1" x14ac:dyDescent="0.35">
      <c r="A1256" t="s">
        <v>1310</v>
      </c>
    </row>
    <row r="1257" spans="1:1" ht="15" customHeight="1" x14ac:dyDescent="0.35">
      <c r="A1257" t="s">
        <v>1311</v>
      </c>
    </row>
    <row r="1258" spans="1:1" ht="15" customHeight="1" x14ac:dyDescent="0.35">
      <c r="A1258" t="s">
        <v>1312</v>
      </c>
    </row>
    <row r="1259" spans="1:1" ht="15" customHeight="1" x14ac:dyDescent="0.35">
      <c r="A1259" t="s">
        <v>1313</v>
      </c>
    </row>
    <row r="1260" spans="1:1" ht="15" customHeight="1" x14ac:dyDescent="0.35">
      <c r="A1260" t="s">
        <v>1314</v>
      </c>
    </row>
    <row r="1261" spans="1:1" ht="15" customHeight="1" x14ac:dyDescent="0.35">
      <c r="A1261" t="s">
        <v>1315</v>
      </c>
    </row>
    <row r="1262" spans="1:1" ht="15" customHeight="1" x14ac:dyDescent="0.35">
      <c r="A1262" t="s">
        <v>1316</v>
      </c>
    </row>
    <row r="1263" spans="1:1" ht="15" customHeight="1" x14ac:dyDescent="0.35">
      <c r="A1263" t="s">
        <v>1317</v>
      </c>
    </row>
    <row r="1264" spans="1:1" ht="15" customHeight="1" x14ac:dyDescent="0.35">
      <c r="A1264" t="s">
        <v>1318</v>
      </c>
    </row>
    <row r="1265" spans="1:1" ht="15" customHeight="1" x14ac:dyDescent="0.35">
      <c r="A1265" t="s">
        <v>1319</v>
      </c>
    </row>
    <row r="1266" spans="1:1" ht="15" customHeight="1" x14ac:dyDescent="0.35">
      <c r="A1266" t="s">
        <v>1320</v>
      </c>
    </row>
    <row r="1267" spans="1:1" ht="15" customHeight="1" x14ac:dyDescent="0.35">
      <c r="A1267" t="s">
        <v>1321</v>
      </c>
    </row>
    <row r="1268" spans="1:1" ht="15" customHeight="1" x14ac:dyDescent="0.35">
      <c r="A1268" t="s">
        <v>1322</v>
      </c>
    </row>
    <row r="1269" spans="1:1" ht="15" customHeight="1" x14ac:dyDescent="0.35">
      <c r="A1269" t="s">
        <v>1323</v>
      </c>
    </row>
    <row r="1270" spans="1:1" ht="15" customHeight="1" x14ac:dyDescent="0.35">
      <c r="A1270" t="s">
        <v>1324</v>
      </c>
    </row>
    <row r="1271" spans="1:1" ht="15" customHeight="1" x14ac:dyDescent="0.35">
      <c r="A1271" t="s">
        <v>1325</v>
      </c>
    </row>
    <row r="1272" spans="1:1" ht="15" customHeight="1" x14ac:dyDescent="0.35">
      <c r="A1272" t="s">
        <v>1326</v>
      </c>
    </row>
    <row r="1273" spans="1:1" ht="15" customHeight="1" x14ac:dyDescent="0.35">
      <c r="A1273" t="s">
        <v>1327</v>
      </c>
    </row>
    <row r="1274" spans="1:1" ht="15" customHeight="1" x14ac:dyDescent="0.35">
      <c r="A1274" t="s">
        <v>1328</v>
      </c>
    </row>
    <row r="1275" spans="1:1" ht="15" customHeight="1" x14ac:dyDescent="0.35">
      <c r="A1275" t="s">
        <v>1329</v>
      </c>
    </row>
    <row r="1276" spans="1:1" ht="15" customHeight="1" x14ac:dyDescent="0.35">
      <c r="A1276" t="s">
        <v>1330</v>
      </c>
    </row>
    <row r="1277" spans="1:1" ht="15" customHeight="1" x14ac:dyDescent="0.35">
      <c r="A1277" t="s">
        <v>1331</v>
      </c>
    </row>
    <row r="1278" spans="1:1" ht="15" customHeight="1" x14ac:dyDescent="0.35">
      <c r="A1278" t="s">
        <v>1332</v>
      </c>
    </row>
    <row r="1279" spans="1:1" ht="15" customHeight="1" x14ac:dyDescent="0.35">
      <c r="A1279" t="s">
        <v>1333</v>
      </c>
    </row>
    <row r="1280" spans="1:1" ht="15" customHeight="1" x14ac:dyDescent="0.35">
      <c r="A1280" t="s">
        <v>1334</v>
      </c>
    </row>
    <row r="1281" spans="1:1" ht="15" customHeight="1" x14ac:dyDescent="0.35">
      <c r="A1281" t="s">
        <v>1335</v>
      </c>
    </row>
    <row r="1282" spans="1:1" ht="15" customHeight="1" x14ac:dyDescent="0.35">
      <c r="A1282" t="s">
        <v>1336</v>
      </c>
    </row>
    <row r="1283" spans="1:1" ht="15" customHeight="1" x14ac:dyDescent="0.35">
      <c r="A1283" t="s">
        <v>1337</v>
      </c>
    </row>
    <row r="1284" spans="1:1" ht="15" customHeight="1" x14ac:dyDescent="0.35">
      <c r="A1284" t="s">
        <v>1338</v>
      </c>
    </row>
    <row r="1285" spans="1:1" ht="15" customHeight="1" x14ac:dyDescent="0.35">
      <c r="A1285" t="s">
        <v>1339</v>
      </c>
    </row>
    <row r="1286" spans="1:1" ht="15" customHeight="1" x14ac:dyDescent="0.35">
      <c r="A1286" t="s">
        <v>1340</v>
      </c>
    </row>
    <row r="1287" spans="1:1" ht="15" customHeight="1" x14ac:dyDescent="0.35">
      <c r="A1287" t="s">
        <v>1341</v>
      </c>
    </row>
    <row r="1288" spans="1:1" ht="15" customHeight="1" x14ac:dyDescent="0.35">
      <c r="A1288" t="s">
        <v>1342</v>
      </c>
    </row>
    <row r="1289" spans="1:1" ht="15" customHeight="1" x14ac:dyDescent="0.35">
      <c r="A1289" t="s">
        <v>1343</v>
      </c>
    </row>
    <row r="1290" spans="1:1" ht="15" customHeight="1" x14ac:dyDescent="0.35">
      <c r="A1290" t="s">
        <v>1344</v>
      </c>
    </row>
    <row r="1291" spans="1:1" ht="15" customHeight="1" x14ac:dyDescent="0.35">
      <c r="A1291" t="s">
        <v>1345</v>
      </c>
    </row>
    <row r="1292" spans="1:1" ht="15" customHeight="1" x14ac:dyDescent="0.35">
      <c r="A1292" t="s">
        <v>1346</v>
      </c>
    </row>
    <row r="1293" spans="1:1" ht="15" customHeight="1" x14ac:dyDescent="0.35">
      <c r="A1293" t="s">
        <v>1347</v>
      </c>
    </row>
    <row r="1294" spans="1:1" ht="15" customHeight="1" x14ac:dyDescent="0.35">
      <c r="A1294" t="s">
        <v>1348</v>
      </c>
    </row>
    <row r="1295" spans="1:1" ht="15" customHeight="1" x14ac:dyDescent="0.35">
      <c r="A1295" t="s">
        <v>1349</v>
      </c>
    </row>
    <row r="1296" spans="1:1" ht="15" customHeight="1" x14ac:dyDescent="0.35">
      <c r="A1296" t="s">
        <v>1350</v>
      </c>
    </row>
    <row r="1297" spans="1:1" ht="15" customHeight="1" x14ac:dyDescent="0.35">
      <c r="A1297" t="s">
        <v>1351</v>
      </c>
    </row>
    <row r="1298" spans="1:1" ht="15" customHeight="1" x14ac:dyDescent="0.35">
      <c r="A1298" t="s">
        <v>1352</v>
      </c>
    </row>
    <row r="1299" spans="1:1" ht="15" customHeight="1" x14ac:dyDescent="0.35">
      <c r="A1299" t="s">
        <v>1353</v>
      </c>
    </row>
    <row r="1300" spans="1:1" ht="15" customHeight="1" x14ac:dyDescent="0.35">
      <c r="A1300" t="s">
        <v>1354</v>
      </c>
    </row>
    <row r="1301" spans="1:1" ht="15" customHeight="1" x14ac:dyDescent="0.35">
      <c r="A1301" t="s">
        <v>1355</v>
      </c>
    </row>
    <row r="1302" spans="1:1" ht="15" customHeight="1" x14ac:dyDescent="0.35">
      <c r="A1302" t="s">
        <v>1356</v>
      </c>
    </row>
    <row r="1303" spans="1:1" ht="15" customHeight="1" x14ac:dyDescent="0.35">
      <c r="A1303" t="s">
        <v>1357</v>
      </c>
    </row>
    <row r="1304" spans="1:1" ht="15" customHeight="1" x14ac:dyDescent="0.35">
      <c r="A1304" t="s">
        <v>1358</v>
      </c>
    </row>
    <row r="1305" spans="1:1" ht="15" customHeight="1" x14ac:dyDescent="0.35">
      <c r="A1305" t="s">
        <v>1359</v>
      </c>
    </row>
    <row r="1306" spans="1:1" ht="15" customHeight="1" x14ac:dyDescent="0.35">
      <c r="A1306" t="s">
        <v>1360</v>
      </c>
    </row>
    <row r="1307" spans="1:1" ht="15" customHeight="1" x14ac:dyDescent="0.35">
      <c r="A1307" t="s">
        <v>1361</v>
      </c>
    </row>
    <row r="1308" spans="1:1" ht="15" customHeight="1" x14ac:dyDescent="0.35">
      <c r="A1308" t="s">
        <v>1362</v>
      </c>
    </row>
    <row r="1309" spans="1:1" ht="15" customHeight="1" x14ac:dyDescent="0.35">
      <c r="A1309" t="s">
        <v>1363</v>
      </c>
    </row>
    <row r="1310" spans="1:1" ht="15" customHeight="1" x14ac:dyDescent="0.35">
      <c r="A1310" t="s">
        <v>1364</v>
      </c>
    </row>
    <row r="1311" spans="1:1" ht="15" customHeight="1" x14ac:dyDescent="0.35">
      <c r="A1311" t="s">
        <v>1365</v>
      </c>
    </row>
    <row r="1312" spans="1:1" ht="15" customHeight="1" x14ac:dyDescent="0.35">
      <c r="A1312" t="s">
        <v>1366</v>
      </c>
    </row>
    <row r="1313" spans="1:1" ht="15" customHeight="1" x14ac:dyDescent="0.35">
      <c r="A1313" t="s">
        <v>1367</v>
      </c>
    </row>
    <row r="1314" spans="1:1" ht="15" customHeight="1" x14ac:dyDescent="0.35">
      <c r="A1314" t="s">
        <v>1368</v>
      </c>
    </row>
    <row r="1315" spans="1:1" ht="15" customHeight="1" x14ac:dyDescent="0.35">
      <c r="A1315" t="s">
        <v>1369</v>
      </c>
    </row>
    <row r="1316" spans="1:1" ht="15" customHeight="1" x14ac:dyDescent="0.35">
      <c r="A1316" t="s">
        <v>1370</v>
      </c>
    </row>
    <row r="1317" spans="1:1" ht="15" customHeight="1" x14ac:dyDescent="0.35">
      <c r="A1317" t="s">
        <v>1372</v>
      </c>
    </row>
    <row r="1318" spans="1:1" ht="15" customHeight="1" x14ac:dyDescent="0.35">
      <c r="A1318" t="s">
        <v>1373</v>
      </c>
    </row>
    <row r="1319" spans="1:1" ht="15" customHeight="1" x14ac:dyDescent="0.35">
      <c r="A1319" t="s">
        <v>1374</v>
      </c>
    </row>
    <row r="1320" spans="1:1" ht="15" customHeight="1" x14ac:dyDescent="0.35">
      <c r="A1320" t="s">
        <v>1375</v>
      </c>
    </row>
    <row r="1321" spans="1:1" ht="15" customHeight="1" x14ac:dyDescent="0.35">
      <c r="A1321" t="s">
        <v>1376</v>
      </c>
    </row>
    <row r="1322" spans="1:1" ht="15" customHeight="1" x14ac:dyDescent="0.35">
      <c r="A1322" t="s">
        <v>1377</v>
      </c>
    </row>
    <row r="1323" spans="1:1" ht="15" customHeight="1" x14ac:dyDescent="0.35">
      <c r="A1323" t="s">
        <v>1378</v>
      </c>
    </row>
    <row r="1324" spans="1:1" ht="15" customHeight="1" x14ac:dyDescent="0.35">
      <c r="A1324" t="s">
        <v>1379</v>
      </c>
    </row>
    <row r="1325" spans="1:1" ht="15" customHeight="1" x14ac:dyDescent="0.35">
      <c r="A1325" t="s">
        <v>1380</v>
      </c>
    </row>
    <row r="1326" spans="1:1" ht="15" customHeight="1" x14ac:dyDescent="0.35">
      <c r="A1326" t="s">
        <v>1381</v>
      </c>
    </row>
    <row r="1327" spans="1:1" ht="15" customHeight="1" x14ac:dyDescent="0.35">
      <c r="A1327" t="s">
        <v>1382</v>
      </c>
    </row>
    <row r="1328" spans="1:1" ht="15" customHeight="1" x14ac:dyDescent="0.35">
      <c r="A1328" t="s">
        <v>1383</v>
      </c>
    </row>
    <row r="1329" spans="1:1" ht="15" customHeight="1" x14ac:dyDescent="0.35">
      <c r="A1329" t="s">
        <v>1384</v>
      </c>
    </row>
    <row r="1330" spans="1:1" ht="15" customHeight="1" x14ac:dyDescent="0.35">
      <c r="A1330" t="s">
        <v>1385</v>
      </c>
    </row>
    <row r="1331" spans="1:1" ht="15" customHeight="1" x14ac:dyDescent="0.35">
      <c r="A1331" t="s">
        <v>1386</v>
      </c>
    </row>
    <row r="1332" spans="1:1" ht="15" customHeight="1" x14ac:dyDescent="0.35">
      <c r="A1332" t="s">
        <v>1387</v>
      </c>
    </row>
    <row r="1333" spans="1:1" ht="15" customHeight="1" x14ac:dyDescent="0.35">
      <c r="A1333" t="s">
        <v>1388</v>
      </c>
    </row>
    <row r="1334" spans="1:1" ht="15" customHeight="1" x14ac:dyDescent="0.35">
      <c r="A1334" t="s">
        <v>1389</v>
      </c>
    </row>
    <row r="1335" spans="1:1" ht="15" customHeight="1" x14ac:dyDescent="0.35">
      <c r="A1335" t="s">
        <v>1390</v>
      </c>
    </row>
    <row r="1336" spans="1:1" ht="15" customHeight="1" x14ac:dyDescent="0.35">
      <c r="A1336" t="s">
        <v>1391</v>
      </c>
    </row>
    <row r="1337" spans="1:1" ht="15" customHeight="1" x14ac:dyDescent="0.35">
      <c r="A1337" t="s">
        <v>1392</v>
      </c>
    </row>
    <row r="1338" spans="1:1" ht="15" customHeight="1" x14ac:dyDescent="0.35">
      <c r="A1338" t="s">
        <v>1393</v>
      </c>
    </row>
    <row r="1339" spans="1:1" ht="15" customHeight="1" x14ac:dyDescent="0.35">
      <c r="A1339" t="s">
        <v>1394</v>
      </c>
    </row>
    <row r="1340" spans="1:1" ht="15" customHeight="1" x14ac:dyDescent="0.35">
      <c r="A1340" t="s">
        <v>1395</v>
      </c>
    </row>
    <row r="1341" spans="1:1" ht="15" customHeight="1" x14ac:dyDescent="0.35">
      <c r="A1341" t="s">
        <v>1396</v>
      </c>
    </row>
    <row r="1342" spans="1:1" ht="15" customHeight="1" x14ac:dyDescent="0.35">
      <c r="A1342" t="s">
        <v>1397</v>
      </c>
    </row>
    <row r="1343" spans="1:1" ht="15" customHeight="1" x14ac:dyDescent="0.35">
      <c r="A1343" t="s">
        <v>1398</v>
      </c>
    </row>
    <row r="1344" spans="1:1" ht="15" customHeight="1" x14ac:dyDescent="0.35">
      <c r="A1344" t="s">
        <v>1399</v>
      </c>
    </row>
    <row r="1345" spans="1:1" ht="15" customHeight="1" x14ac:dyDescent="0.35">
      <c r="A1345" t="s">
        <v>1400</v>
      </c>
    </row>
    <row r="1346" spans="1:1" ht="15" customHeight="1" x14ac:dyDescent="0.35">
      <c r="A1346" t="s">
        <v>1401</v>
      </c>
    </row>
    <row r="1347" spans="1:1" ht="15" customHeight="1" x14ac:dyDescent="0.35">
      <c r="A1347" t="s">
        <v>1402</v>
      </c>
    </row>
    <row r="1348" spans="1:1" ht="15" customHeight="1" x14ac:dyDescent="0.35">
      <c r="A1348" t="s">
        <v>1403</v>
      </c>
    </row>
    <row r="1349" spans="1:1" ht="15" customHeight="1" x14ac:dyDescent="0.35">
      <c r="A1349" t="s">
        <v>1404</v>
      </c>
    </row>
    <row r="1350" spans="1:1" ht="15" customHeight="1" x14ac:dyDescent="0.35">
      <c r="A1350" t="s">
        <v>1405</v>
      </c>
    </row>
    <row r="1351" spans="1:1" ht="15" customHeight="1" x14ac:dyDescent="0.35">
      <c r="A1351" t="s">
        <v>1406</v>
      </c>
    </row>
    <row r="1352" spans="1:1" ht="15" customHeight="1" x14ac:dyDescent="0.35">
      <c r="A1352" t="s">
        <v>1407</v>
      </c>
    </row>
    <row r="1353" spans="1:1" ht="15" customHeight="1" x14ac:dyDescent="0.35">
      <c r="A1353" t="s">
        <v>1408</v>
      </c>
    </row>
    <row r="1354" spans="1:1" ht="15" customHeight="1" x14ac:dyDescent="0.35">
      <c r="A1354" t="s">
        <v>1409</v>
      </c>
    </row>
    <row r="1355" spans="1:1" ht="15" customHeight="1" x14ac:dyDescent="0.35">
      <c r="A1355" t="s">
        <v>1410</v>
      </c>
    </row>
    <row r="1356" spans="1:1" ht="15" customHeight="1" x14ac:dyDescent="0.35">
      <c r="A1356" t="s">
        <v>1411</v>
      </c>
    </row>
    <row r="1357" spans="1:1" ht="15" customHeight="1" x14ac:dyDescent="0.35">
      <c r="A1357" t="s">
        <v>1412</v>
      </c>
    </row>
    <row r="1358" spans="1:1" ht="15" customHeight="1" x14ac:dyDescent="0.35">
      <c r="A1358" t="s">
        <v>1413</v>
      </c>
    </row>
    <row r="1359" spans="1:1" ht="15" customHeight="1" x14ac:dyDescent="0.35">
      <c r="A1359" t="s">
        <v>1414</v>
      </c>
    </row>
    <row r="1360" spans="1:1" ht="15" customHeight="1" x14ac:dyDescent="0.35">
      <c r="A1360" t="s">
        <v>1415</v>
      </c>
    </row>
    <row r="1361" spans="1:1" ht="15" customHeight="1" x14ac:dyDescent="0.35">
      <c r="A1361" t="s">
        <v>1416</v>
      </c>
    </row>
    <row r="1362" spans="1:1" ht="15" customHeight="1" x14ac:dyDescent="0.35">
      <c r="A1362" t="s">
        <v>1417</v>
      </c>
    </row>
    <row r="1363" spans="1:1" ht="15" customHeight="1" x14ac:dyDescent="0.35">
      <c r="A1363" t="s">
        <v>1418</v>
      </c>
    </row>
    <row r="1364" spans="1:1" ht="15" customHeight="1" x14ac:dyDescent="0.35">
      <c r="A1364" t="s">
        <v>1419</v>
      </c>
    </row>
    <row r="1365" spans="1:1" ht="15" customHeight="1" x14ac:dyDescent="0.35">
      <c r="A1365" t="s">
        <v>1420</v>
      </c>
    </row>
    <row r="1366" spans="1:1" ht="15" customHeight="1" x14ac:dyDescent="0.35">
      <c r="A1366" t="s">
        <v>1421</v>
      </c>
    </row>
    <row r="1367" spans="1:1" ht="15" customHeight="1" x14ac:dyDescent="0.35">
      <c r="A1367" t="s">
        <v>1422</v>
      </c>
    </row>
    <row r="1368" spans="1:1" ht="15" customHeight="1" x14ac:dyDescent="0.35">
      <c r="A1368" t="s">
        <v>1423</v>
      </c>
    </row>
    <row r="1369" spans="1:1" ht="15" customHeight="1" x14ac:dyDescent="0.35">
      <c r="A1369" t="s">
        <v>1424</v>
      </c>
    </row>
    <row r="1370" spans="1:1" ht="15" customHeight="1" x14ac:dyDescent="0.35">
      <c r="A1370" t="s">
        <v>1425</v>
      </c>
    </row>
    <row r="1371" spans="1:1" ht="15" customHeight="1" x14ac:dyDescent="0.35">
      <c r="A1371" t="s">
        <v>1426</v>
      </c>
    </row>
    <row r="1372" spans="1:1" ht="15" customHeight="1" x14ac:dyDescent="0.35">
      <c r="A1372" t="s">
        <v>1427</v>
      </c>
    </row>
    <row r="1373" spans="1:1" ht="15" customHeight="1" x14ac:dyDescent="0.35">
      <c r="A1373" t="s">
        <v>1428</v>
      </c>
    </row>
    <row r="1374" spans="1:1" ht="15" customHeight="1" x14ac:dyDescent="0.35">
      <c r="A1374" t="s">
        <v>1429</v>
      </c>
    </row>
    <row r="1375" spans="1:1" ht="15" customHeight="1" x14ac:dyDescent="0.35">
      <c r="A1375" t="s">
        <v>1430</v>
      </c>
    </row>
    <row r="1376" spans="1:1" ht="15" customHeight="1" x14ac:dyDescent="0.35">
      <c r="A1376" t="s">
        <v>1431</v>
      </c>
    </row>
    <row r="1377" spans="1:1" ht="15" customHeight="1" x14ac:dyDescent="0.35">
      <c r="A1377" t="s">
        <v>1432</v>
      </c>
    </row>
    <row r="1378" spans="1:1" ht="15" customHeight="1" x14ac:dyDescent="0.35">
      <c r="A1378" t="s">
        <v>1433</v>
      </c>
    </row>
    <row r="1379" spans="1:1" ht="15" customHeight="1" x14ac:dyDescent="0.35">
      <c r="A1379" t="s">
        <v>1434</v>
      </c>
    </row>
    <row r="1380" spans="1:1" ht="15" customHeight="1" x14ac:dyDescent="0.35">
      <c r="A1380" t="s">
        <v>1435</v>
      </c>
    </row>
    <row r="1381" spans="1:1" ht="15" customHeight="1" x14ac:dyDescent="0.35">
      <c r="A1381" t="s">
        <v>1436</v>
      </c>
    </row>
    <row r="1382" spans="1:1" ht="15" customHeight="1" x14ac:dyDescent="0.35">
      <c r="A1382" t="s">
        <v>1437</v>
      </c>
    </row>
    <row r="1383" spans="1:1" ht="15" customHeight="1" x14ac:dyDescent="0.35">
      <c r="A1383" t="s">
        <v>1438</v>
      </c>
    </row>
    <row r="1384" spans="1:1" ht="15" customHeight="1" x14ac:dyDescent="0.35">
      <c r="A1384" t="s">
        <v>1439</v>
      </c>
    </row>
    <row r="1385" spans="1:1" ht="15" customHeight="1" x14ac:dyDescent="0.35">
      <c r="A1385" t="s">
        <v>1440</v>
      </c>
    </row>
    <row r="1386" spans="1:1" ht="15" customHeight="1" x14ac:dyDescent="0.35">
      <c r="A1386" t="s">
        <v>1441</v>
      </c>
    </row>
    <row r="1387" spans="1:1" ht="15" customHeight="1" x14ac:dyDescent="0.35">
      <c r="A1387" t="s">
        <v>1442</v>
      </c>
    </row>
    <row r="1388" spans="1:1" ht="15" customHeight="1" x14ac:dyDescent="0.35">
      <c r="A1388" t="s">
        <v>1443</v>
      </c>
    </row>
    <row r="1389" spans="1:1" ht="15" customHeight="1" x14ac:dyDescent="0.35">
      <c r="A1389" t="s">
        <v>1444</v>
      </c>
    </row>
    <row r="1390" spans="1:1" ht="15" customHeight="1" x14ac:dyDescent="0.35">
      <c r="A1390" t="s">
        <v>1445</v>
      </c>
    </row>
    <row r="1391" spans="1:1" ht="15" customHeight="1" x14ac:dyDescent="0.35">
      <c r="A1391" t="s">
        <v>1446</v>
      </c>
    </row>
    <row r="1392" spans="1:1" ht="15" customHeight="1" x14ac:dyDescent="0.35">
      <c r="A1392" t="s">
        <v>1447</v>
      </c>
    </row>
    <row r="1393" spans="1:1" ht="15" customHeight="1" x14ac:dyDescent="0.35">
      <c r="A1393" t="s">
        <v>1448</v>
      </c>
    </row>
    <row r="1394" spans="1:1" ht="15" customHeight="1" x14ac:dyDescent="0.35">
      <c r="A1394" t="s">
        <v>1449</v>
      </c>
    </row>
    <row r="1395" spans="1:1" ht="15" customHeight="1" x14ac:dyDescent="0.35">
      <c r="A1395" t="s">
        <v>1450</v>
      </c>
    </row>
    <row r="1396" spans="1:1" ht="15" customHeight="1" x14ac:dyDescent="0.35">
      <c r="A1396" t="s">
        <v>1451</v>
      </c>
    </row>
    <row r="1397" spans="1:1" ht="15" customHeight="1" x14ac:dyDescent="0.35">
      <c r="A1397" t="s">
        <v>1452</v>
      </c>
    </row>
    <row r="1398" spans="1:1" ht="15" customHeight="1" x14ac:dyDescent="0.35">
      <c r="A1398" t="s">
        <v>1453</v>
      </c>
    </row>
    <row r="1399" spans="1:1" ht="15" customHeight="1" x14ac:dyDescent="0.35">
      <c r="A1399" t="s">
        <v>1454</v>
      </c>
    </row>
    <row r="1400" spans="1:1" ht="15" customHeight="1" x14ac:dyDescent="0.35">
      <c r="A1400" t="s">
        <v>1455</v>
      </c>
    </row>
    <row r="1401" spans="1:1" ht="15" customHeight="1" x14ac:dyDescent="0.35">
      <c r="A1401" t="s">
        <v>1456</v>
      </c>
    </row>
    <row r="1402" spans="1:1" ht="15" customHeight="1" x14ac:dyDescent="0.35">
      <c r="A1402" t="s">
        <v>1457</v>
      </c>
    </row>
    <row r="1403" spans="1:1" ht="15" customHeight="1" x14ac:dyDescent="0.35">
      <c r="A1403" t="s">
        <v>1458</v>
      </c>
    </row>
    <row r="1404" spans="1:1" ht="15" customHeight="1" x14ac:dyDescent="0.35">
      <c r="A1404" t="s">
        <v>1460</v>
      </c>
    </row>
    <row r="1405" spans="1:1" ht="15" customHeight="1" x14ac:dyDescent="0.35">
      <c r="A1405" t="s">
        <v>1461</v>
      </c>
    </row>
    <row r="1406" spans="1:1" ht="15" customHeight="1" x14ac:dyDescent="0.35">
      <c r="A1406" t="s">
        <v>1462</v>
      </c>
    </row>
    <row r="1407" spans="1:1" ht="15" customHeight="1" x14ac:dyDescent="0.35">
      <c r="A1407" t="s">
        <v>1463</v>
      </c>
    </row>
    <row r="1408" spans="1:1" ht="15" customHeight="1" x14ac:dyDescent="0.35">
      <c r="A1408" t="s">
        <v>1464</v>
      </c>
    </row>
    <row r="1409" spans="1:1" ht="15" customHeight="1" x14ac:dyDescent="0.35">
      <c r="A1409" t="s">
        <v>1465</v>
      </c>
    </row>
    <row r="1410" spans="1:1" ht="15" customHeight="1" x14ac:dyDescent="0.35">
      <c r="A1410" t="s">
        <v>1466</v>
      </c>
    </row>
    <row r="1411" spans="1:1" ht="15" customHeight="1" x14ac:dyDescent="0.35">
      <c r="A1411" t="s">
        <v>1467</v>
      </c>
    </row>
    <row r="1412" spans="1:1" ht="15" customHeight="1" x14ac:dyDescent="0.35">
      <c r="A1412" t="s">
        <v>1468</v>
      </c>
    </row>
    <row r="1413" spans="1:1" ht="15" customHeight="1" x14ac:dyDescent="0.35">
      <c r="A1413" t="s">
        <v>1469</v>
      </c>
    </row>
    <row r="1414" spans="1:1" ht="15" customHeight="1" x14ac:dyDescent="0.35">
      <c r="A1414" t="s">
        <v>1470</v>
      </c>
    </row>
    <row r="1415" spans="1:1" ht="15" customHeight="1" x14ac:dyDescent="0.35">
      <c r="A1415" t="s">
        <v>1471</v>
      </c>
    </row>
    <row r="1416" spans="1:1" ht="15" customHeight="1" x14ac:dyDescent="0.35">
      <c r="A1416" t="s">
        <v>1472</v>
      </c>
    </row>
    <row r="1417" spans="1:1" ht="15" customHeight="1" x14ac:dyDescent="0.35">
      <c r="A1417" t="s">
        <v>1473</v>
      </c>
    </row>
    <row r="1418" spans="1:1" ht="15" customHeight="1" x14ac:dyDescent="0.35">
      <c r="A1418" t="s">
        <v>1474</v>
      </c>
    </row>
    <row r="1419" spans="1:1" ht="15" customHeight="1" x14ac:dyDescent="0.35">
      <c r="A1419" t="s">
        <v>1475</v>
      </c>
    </row>
    <row r="1420" spans="1:1" ht="15" customHeight="1" x14ac:dyDescent="0.35">
      <c r="A1420" t="s">
        <v>1476</v>
      </c>
    </row>
    <row r="1421" spans="1:1" ht="15" customHeight="1" x14ac:dyDescent="0.35">
      <c r="A1421" t="s">
        <v>1477</v>
      </c>
    </row>
    <row r="1422" spans="1:1" ht="15" customHeight="1" x14ac:dyDescent="0.35">
      <c r="A1422" t="s">
        <v>1478</v>
      </c>
    </row>
    <row r="1423" spans="1:1" ht="15" customHeight="1" x14ac:dyDescent="0.35">
      <c r="A1423" t="s">
        <v>1479</v>
      </c>
    </row>
    <row r="1424" spans="1:1" ht="15" customHeight="1" x14ac:dyDescent="0.35">
      <c r="A1424" t="s">
        <v>1480</v>
      </c>
    </row>
    <row r="1425" spans="1:1" ht="15" customHeight="1" x14ac:dyDescent="0.35">
      <c r="A1425" t="s">
        <v>1481</v>
      </c>
    </row>
    <row r="1426" spans="1:1" ht="15" customHeight="1" x14ac:dyDescent="0.35">
      <c r="A1426" t="s">
        <v>1482</v>
      </c>
    </row>
    <row r="1427" spans="1:1" ht="15" customHeight="1" x14ac:dyDescent="0.35">
      <c r="A1427" t="s">
        <v>1483</v>
      </c>
    </row>
    <row r="1428" spans="1:1" ht="15" customHeight="1" x14ac:dyDescent="0.35">
      <c r="A1428" t="s">
        <v>1484</v>
      </c>
    </row>
    <row r="1429" spans="1:1" ht="15" customHeight="1" x14ac:dyDescent="0.35">
      <c r="A1429" t="s">
        <v>1485</v>
      </c>
    </row>
    <row r="1430" spans="1:1" ht="15" customHeight="1" x14ac:dyDescent="0.35">
      <c r="A1430" t="s">
        <v>1486</v>
      </c>
    </row>
    <row r="1431" spans="1:1" ht="15" customHeight="1" x14ac:dyDescent="0.35">
      <c r="A1431" t="s">
        <v>1487</v>
      </c>
    </row>
    <row r="1432" spans="1:1" ht="15" customHeight="1" x14ac:dyDescent="0.35">
      <c r="A1432" t="s">
        <v>1488</v>
      </c>
    </row>
    <row r="1433" spans="1:1" ht="15" customHeight="1" x14ac:dyDescent="0.35">
      <c r="A1433" t="s">
        <v>1489</v>
      </c>
    </row>
    <row r="1434" spans="1:1" ht="15" customHeight="1" x14ac:dyDescent="0.35">
      <c r="A1434" t="s">
        <v>1490</v>
      </c>
    </row>
    <row r="1435" spans="1:1" ht="15" customHeight="1" x14ac:dyDescent="0.35">
      <c r="A1435" t="s">
        <v>1491</v>
      </c>
    </row>
    <row r="1436" spans="1:1" ht="15" customHeight="1" x14ac:dyDescent="0.35">
      <c r="A1436" t="s">
        <v>1492</v>
      </c>
    </row>
    <row r="1437" spans="1:1" ht="15" customHeight="1" x14ac:dyDescent="0.35">
      <c r="A1437" t="s">
        <v>1493</v>
      </c>
    </row>
    <row r="1438" spans="1:1" ht="15" customHeight="1" x14ac:dyDescent="0.35">
      <c r="A1438" t="s">
        <v>1494</v>
      </c>
    </row>
    <row r="1439" spans="1:1" ht="15" customHeight="1" x14ac:dyDescent="0.35">
      <c r="A1439" t="s">
        <v>1495</v>
      </c>
    </row>
    <row r="1440" spans="1:1" ht="15" customHeight="1" x14ac:dyDescent="0.35">
      <c r="A1440" t="s">
        <v>1496</v>
      </c>
    </row>
    <row r="1441" spans="1:1" ht="15" customHeight="1" x14ac:dyDescent="0.35">
      <c r="A1441" t="s">
        <v>1497</v>
      </c>
    </row>
    <row r="1442" spans="1:1" ht="15" customHeight="1" x14ac:dyDescent="0.35">
      <c r="A1442" t="s">
        <v>1498</v>
      </c>
    </row>
    <row r="1443" spans="1:1" ht="15" customHeight="1" x14ac:dyDescent="0.35">
      <c r="A1443" t="s">
        <v>1499</v>
      </c>
    </row>
    <row r="1444" spans="1:1" ht="15" customHeight="1" x14ac:dyDescent="0.35">
      <c r="A1444" t="s">
        <v>1500</v>
      </c>
    </row>
    <row r="1445" spans="1:1" ht="15" customHeight="1" x14ac:dyDescent="0.35">
      <c r="A1445" t="s">
        <v>1501</v>
      </c>
    </row>
    <row r="1446" spans="1:1" ht="15" customHeight="1" x14ac:dyDescent="0.35">
      <c r="A1446" t="s">
        <v>1502</v>
      </c>
    </row>
    <row r="1447" spans="1:1" ht="15" customHeight="1" x14ac:dyDescent="0.35">
      <c r="A1447" t="s">
        <v>1503</v>
      </c>
    </row>
    <row r="1448" spans="1:1" ht="15" customHeight="1" x14ac:dyDescent="0.35">
      <c r="A1448" t="s">
        <v>1504</v>
      </c>
    </row>
    <row r="1449" spans="1:1" ht="15" customHeight="1" x14ac:dyDescent="0.35">
      <c r="A1449" t="s">
        <v>1505</v>
      </c>
    </row>
    <row r="1450" spans="1:1" ht="15" customHeight="1" x14ac:dyDescent="0.35">
      <c r="A1450" t="s">
        <v>1506</v>
      </c>
    </row>
    <row r="1451" spans="1:1" ht="15" customHeight="1" x14ac:dyDescent="0.35">
      <c r="A1451" t="s">
        <v>1507</v>
      </c>
    </row>
    <row r="1452" spans="1:1" ht="15" customHeight="1" x14ac:dyDescent="0.35">
      <c r="A1452" t="s">
        <v>1508</v>
      </c>
    </row>
    <row r="1453" spans="1:1" ht="15" customHeight="1" x14ac:dyDescent="0.35">
      <c r="A1453" t="s">
        <v>1509</v>
      </c>
    </row>
    <row r="1454" spans="1:1" ht="15" customHeight="1" x14ac:dyDescent="0.35">
      <c r="A1454" t="s">
        <v>1510</v>
      </c>
    </row>
    <row r="1455" spans="1:1" ht="15" customHeight="1" x14ac:dyDescent="0.35">
      <c r="A1455" t="s">
        <v>1511</v>
      </c>
    </row>
    <row r="1456" spans="1:1" ht="15" customHeight="1" x14ac:dyDescent="0.35">
      <c r="A1456" t="s">
        <v>1512</v>
      </c>
    </row>
    <row r="1457" spans="1:1" ht="15" customHeight="1" x14ac:dyDescent="0.35">
      <c r="A1457" t="s">
        <v>1513</v>
      </c>
    </row>
    <row r="1458" spans="1:1" ht="15" customHeight="1" x14ac:dyDescent="0.35">
      <c r="A1458" t="s">
        <v>1514</v>
      </c>
    </row>
    <row r="1459" spans="1:1" ht="15" customHeight="1" x14ac:dyDescent="0.35">
      <c r="A1459" t="s">
        <v>1515</v>
      </c>
    </row>
    <row r="1460" spans="1:1" ht="15" customHeight="1" x14ac:dyDescent="0.35">
      <c r="A1460" t="s">
        <v>1516</v>
      </c>
    </row>
    <row r="1461" spans="1:1" ht="15" customHeight="1" x14ac:dyDescent="0.35">
      <c r="A1461" t="s">
        <v>1517</v>
      </c>
    </row>
    <row r="1462" spans="1:1" ht="15" customHeight="1" x14ac:dyDescent="0.35">
      <c r="A1462" t="s">
        <v>1518</v>
      </c>
    </row>
    <row r="1463" spans="1:1" ht="15" customHeight="1" x14ac:dyDescent="0.35">
      <c r="A1463" t="s">
        <v>1519</v>
      </c>
    </row>
    <row r="1464" spans="1:1" ht="15" customHeight="1" x14ac:dyDescent="0.35">
      <c r="A1464" t="s">
        <v>1520</v>
      </c>
    </row>
    <row r="1465" spans="1:1" ht="15" customHeight="1" x14ac:dyDescent="0.35">
      <c r="A1465" t="s">
        <v>1521</v>
      </c>
    </row>
    <row r="1466" spans="1:1" ht="15" customHeight="1" x14ac:dyDescent="0.35">
      <c r="A1466" t="s">
        <v>1522</v>
      </c>
    </row>
    <row r="1467" spans="1:1" ht="15" customHeight="1" x14ac:dyDescent="0.35">
      <c r="A1467" t="s">
        <v>1523</v>
      </c>
    </row>
    <row r="1468" spans="1:1" ht="15" customHeight="1" x14ac:dyDescent="0.35">
      <c r="A1468" t="s">
        <v>1524</v>
      </c>
    </row>
    <row r="1469" spans="1:1" ht="15" customHeight="1" x14ac:dyDescent="0.35">
      <c r="A1469" t="s">
        <v>1525</v>
      </c>
    </row>
    <row r="1470" spans="1:1" ht="15" customHeight="1" x14ac:dyDescent="0.35">
      <c r="A1470" t="s">
        <v>1526</v>
      </c>
    </row>
    <row r="1471" spans="1:1" ht="15" customHeight="1" x14ac:dyDescent="0.35">
      <c r="A1471" t="s">
        <v>1527</v>
      </c>
    </row>
    <row r="1472" spans="1:1" ht="15" customHeight="1" x14ac:dyDescent="0.35">
      <c r="A1472" t="s">
        <v>1528</v>
      </c>
    </row>
    <row r="1473" spans="1:1" ht="15" customHeight="1" x14ac:dyDescent="0.35">
      <c r="A1473" t="s">
        <v>1529</v>
      </c>
    </row>
    <row r="1474" spans="1:1" ht="15" customHeight="1" x14ac:dyDescent="0.35">
      <c r="A1474" t="s">
        <v>1530</v>
      </c>
    </row>
    <row r="1475" spans="1:1" ht="15" customHeight="1" x14ac:dyDescent="0.35">
      <c r="A1475" t="s">
        <v>1531</v>
      </c>
    </row>
    <row r="1476" spans="1:1" ht="15" customHeight="1" x14ac:dyDescent="0.35">
      <c r="A1476" t="s">
        <v>1532</v>
      </c>
    </row>
    <row r="1477" spans="1:1" ht="15" customHeight="1" x14ac:dyDescent="0.35">
      <c r="A1477" t="s">
        <v>1533</v>
      </c>
    </row>
    <row r="1478" spans="1:1" ht="15" customHeight="1" x14ac:dyDescent="0.35">
      <c r="A1478" t="s">
        <v>1534</v>
      </c>
    </row>
    <row r="1479" spans="1:1" ht="15" customHeight="1" x14ac:dyDescent="0.35">
      <c r="A1479" t="s">
        <v>1535</v>
      </c>
    </row>
    <row r="1480" spans="1:1" ht="15" customHeight="1" x14ac:dyDescent="0.35">
      <c r="A1480" t="s">
        <v>1536</v>
      </c>
    </row>
    <row r="1481" spans="1:1" ht="15" customHeight="1" x14ac:dyDescent="0.35">
      <c r="A1481" t="s">
        <v>1537</v>
      </c>
    </row>
    <row r="1482" spans="1:1" ht="15" customHeight="1" x14ac:dyDescent="0.35">
      <c r="A1482" t="s">
        <v>1538</v>
      </c>
    </row>
    <row r="1483" spans="1:1" ht="15" customHeight="1" x14ac:dyDescent="0.35">
      <c r="A1483" t="s">
        <v>1539</v>
      </c>
    </row>
    <row r="1484" spans="1:1" ht="15" customHeight="1" x14ac:dyDescent="0.35">
      <c r="A1484" t="s">
        <v>1540</v>
      </c>
    </row>
    <row r="1485" spans="1:1" ht="15" customHeight="1" x14ac:dyDescent="0.35">
      <c r="A1485" t="s">
        <v>1541</v>
      </c>
    </row>
    <row r="1486" spans="1:1" ht="15" customHeight="1" x14ac:dyDescent="0.35">
      <c r="A1486" t="s">
        <v>1543</v>
      </c>
    </row>
    <row r="1487" spans="1:1" ht="15" customHeight="1" x14ac:dyDescent="0.35">
      <c r="A1487" t="s">
        <v>1544</v>
      </c>
    </row>
    <row r="1488" spans="1:1" ht="15" customHeight="1" x14ac:dyDescent="0.35">
      <c r="A1488" t="s">
        <v>1545</v>
      </c>
    </row>
    <row r="1489" spans="1:1" ht="15" customHeight="1" x14ac:dyDescent="0.35">
      <c r="A1489" t="s">
        <v>1546</v>
      </c>
    </row>
    <row r="1490" spans="1:1" ht="15" customHeight="1" x14ac:dyDescent="0.35">
      <c r="A1490" t="s">
        <v>1547</v>
      </c>
    </row>
    <row r="1491" spans="1:1" ht="15" customHeight="1" x14ac:dyDescent="0.35">
      <c r="A1491" t="s">
        <v>1548</v>
      </c>
    </row>
    <row r="1492" spans="1:1" ht="15" customHeight="1" x14ac:dyDescent="0.35">
      <c r="A1492" t="s">
        <v>1549</v>
      </c>
    </row>
    <row r="1493" spans="1:1" ht="15" customHeight="1" x14ac:dyDescent="0.35">
      <c r="A1493" t="s">
        <v>1550</v>
      </c>
    </row>
    <row r="1494" spans="1:1" ht="15" customHeight="1" x14ac:dyDescent="0.35">
      <c r="A1494" t="s">
        <v>1551</v>
      </c>
    </row>
    <row r="1495" spans="1:1" ht="15" customHeight="1" x14ac:dyDescent="0.35">
      <c r="A1495" t="s">
        <v>1552</v>
      </c>
    </row>
    <row r="1496" spans="1:1" ht="15" customHeight="1" x14ac:dyDescent="0.35">
      <c r="A1496" t="s">
        <v>1553</v>
      </c>
    </row>
    <row r="1497" spans="1:1" ht="15" customHeight="1" x14ac:dyDescent="0.35">
      <c r="A1497" t="s">
        <v>1554</v>
      </c>
    </row>
    <row r="1498" spans="1:1" ht="15" customHeight="1" x14ac:dyDescent="0.35">
      <c r="A1498" t="s">
        <v>1555</v>
      </c>
    </row>
    <row r="1499" spans="1:1" ht="15" customHeight="1" x14ac:dyDescent="0.35">
      <c r="A1499" t="s">
        <v>1556</v>
      </c>
    </row>
    <row r="1500" spans="1:1" ht="15" customHeight="1" x14ac:dyDescent="0.35">
      <c r="A1500" t="s">
        <v>1557</v>
      </c>
    </row>
    <row r="1501" spans="1:1" ht="15" customHeight="1" x14ac:dyDescent="0.35">
      <c r="A1501" t="s">
        <v>1558</v>
      </c>
    </row>
    <row r="1502" spans="1:1" ht="15" customHeight="1" x14ac:dyDescent="0.35">
      <c r="A1502" t="s">
        <v>1559</v>
      </c>
    </row>
    <row r="1503" spans="1:1" ht="15" customHeight="1" x14ac:dyDescent="0.35">
      <c r="A1503" t="s">
        <v>1560</v>
      </c>
    </row>
    <row r="1504" spans="1:1" ht="15" customHeight="1" x14ac:dyDescent="0.35">
      <c r="A1504" t="s">
        <v>1561</v>
      </c>
    </row>
    <row r="1505" spans="1:1" ht="15" customHeight="1" x14ac:dyDescent="0.35">
      <c r="A1505" t="s">
        <v>1562</v>
      </c>
    </row>
    <row r="1506" spans="1:1" ht="15" customHeight="1" x14ac:dyDescent="0.35">
      <c r="A1506" t="s">
        <v>1563</v>
      </c>
    </row>
    <row r="1507" spans="1:1" ht="15" customHeight="1" x14ac:dyDescent="0.35">
      <c r="A1507" t="s">
        <v>1564</v>
      </c>
    </row>
    <row r="1508" spans="1:1" ht="15" customHeight="1" x14ac:dyDescent="0.35">
      <c r="A1508" t="s">
        <v>1565</v>
      </c>
    </row>
    <row r="1509" spans="1:1" ht="15" customHeight="1" x14ac:dyDescent="0.35">
      <c r="A1509" t="s">
        <v>1566</v>
      </c>
    </row>
    <row r="1510" spans="1:1" ht="15" customHeight="1" x14ac:dyDescent="0.35">
      <c r="A1510" t="s">
        <v>1567</v>
      </c>
    </row>
    <row r="1511" spans="1:1" ht="15" customHeight="1" x14ac:dyDescent="0.35">
      <c r="A1511" t="s">
        <v>1568</v>
      </c>
    </row>
    <row r="1512" spans="1:1" ht="15" customHeight="1" x14ac:dyDescent="0.35">
      <c r="A1512" t="s">
        <v>1569</v>
      </c>
    </row>
    <row r="1513" spans="1:1" ht="15" customHeight="1" x14ac:dyDescent="0.35">
      <c r="A1513" t="s">
        <v>1570</v>
      </c>
    </row>
    <row r="1514" spans="1:1" ht="15" customHeight="1" x14ac:dyDescent="0.35">
      <c r="A1514" t="s">
        <v>1571</v>
      </c>
    </row>
    <row r="1515" spans="1:1" ht="15" customHeight="1" x14ac:dyDescent="0.35">
      <c r="A1515" t="s">
        <v>1572</v>
      </c>
    </row>
    <row r="1516" spans="1:1" ht="15" customHeight="1" x14ac:dyDescent="0.35">
      <c r="A1516" t="s">
        <v>1573</v>
      </c>
    </row>
    <row r="1517" spans="1:1" ht="15" customHeight="1" x14ac:dyDescent="0.35">
      <c r="A1517" t="s">
        <v>1574</v>
      </c>
    </row>
    <row r="1518" spans="1:1" ht="15" customHeight="1" x14ac:dyDescent="0.35">
      <c r="A1518" t="s">
        <v>1575</v>
      </c>
    </row>
    <row r="1519" spans="1:1" ht="15" customHeight="1" x14ac:dyDescent="0.35">
      <c r="A1519" t="s">
        <v>1576</v>
      </c>
    </row>
    <row r="1520" spans="1:1" ht="15" customHeight="1" x14ac:dyDescent="0.35">
      <c r="A1520" t="s">
        <v>1577</v>
      </c>
    </row>
    <row r="1521" spans="1:1" ht="15" customHeight="1" x14ac:dyDescent="0.35">
      <c r="A1521" t="s">
        <v>1578</v>
      </c>
    </row>
    <row r="1522" spans="1:1" ht="15" customHeight="1" x14ac:dyDescent="0.35">
      <c r="A1522" t="s">
        <v>1579</v>
      </c>
    </row>
    <row r="1523" spans="1:1" ht="15" customHeight="1" x14ac:dyDescent="0.35">
      <c r="A1523" t="s">
        <v>1580</v>
      </c>
    </row>
    <row r="1524" spans="1:1" ht="15" customHeight="1" x14ac:dyDescent="0.35">
      <c r="A1524" t="s">
        <v>1581</v>
      </c>
    </row>
    <row r="1525" spans="1:1" ht="15" customHeight="1" x14ac:dyDescent="0.35">
      <c r="A1525" t="s">
        <v>1582</v>
      </c>
    </row>
    <row r="1526" spans="1:1" ht="15" customHeight="1" x14ac:dyDescent="0.35">
      <c r="A1526" t="s">
        <v>1583</v>
      </c>
    </row>
    <row r="1527" spans="1:1" ht="15" customHeight="1" x14ac:dyDescent="0.35">
      <c r="A1527" t="s">
        <v>1584</v>
      </c>
    </row>
    <row r="1528" spans="1:1" ht="15" customHeight="1" x14ac:dyDescent="0.35">
      <c r="A1528" t="s">
        <v>1585</v>
      </c>
    </row>
    <row r="1529" spans="1:1" ht="15" customHeight="1" x14ac:dyDescent="0.35">
      <c r="A1529" t="s">
        <v>1586</v>
      </c>
    </row>
    <row r="1530" spans="1:1" ht="15" customHeight="1" x14ac:dyDescent="0.35">
      <c r="A1530" t="s">
        <v>1587</v>
      </c>
    </row>
    <row r="1531" spans="1:1" ht="15" customHeight="1" x14ac:dyDescent="0.35">
      <c r="A1531" t="s">
        <v>1588</v>
      </c>
    </row>
    <row r="1532" spans="1:1" ht="15" customHeight="1" x14ac:dyDescent="0.35">
      <c r="A1532" t="s">
        <v>1589</v>
      </c>
    </row>
    <row r="1533" spans="1:1" ht="15" customHeight="1" x14ac:dyDescent="0.35">
      <c r="A1533" t="s">
        <v>1590</v>
      </c>
    </row>
    <row r="1534" spans="1:1" ht="15" customHeight="1" x14ac:dyDescent="0.35">
      <c r="A1534" t="s">
        <v>1591</v>
      </c>
    </row>
    <row r="1535" spans="1:1" ht="15" customHeight="1" x14ac:dyDescent="0.35">
      <c r="A1535" t="s">
        <v>1592</v>
      </c>
    </row>
    <row r="1536" spans="1:1" ht="15" customHeight="1" x14ac:dyDescent="0.35">
      <c r="A1536" t="s">
        <v>1593</v>
      </c>
    </row>
    <row r="1537" spans="1:1" ht="15" customHeight="1" x14ac:dyDescent="0.35">
      <c r="A1537" t="s">
        <v>1594</v>
      </c>
    </row>
    <row r="1538" spans="1:1" ht="15" customHeight="1" x14ac:dyDescent="0.35">
      <c r="A1538" t="s">
        <v>1595</v>
      </c>
    </row>
    <row r="1539" spans="1:1" ht="15" customHeight="1" x14ac:dyDescent="0.35">
      <c r="A1539" t="s">
        <v>1596</v>
      </c>
    </row>
    <row r="1540" spans="1:1" ht="15" customHeight="1" x14ac:dyDescent="0.35">
      <c r="A1540" t="s">
        <v>1597</v>
      </c>
    </row>
    <row r="1541" spans="1:1" ht="15" customHeight="1" x14ac:dyDescent="0.35">
      <c r="A1541" t="s">
        <v>1598</v>
      </c>
    </row>
    <row r="1542" spans="1:1" ht="15" customHeight="1" x14ac:dyDescent="0.35">
      <c r="A1542" t="s">
        <v>1599</v>
      </c>
    </row>
    <row r="1543" spans="1:1" ht="15" customHeight="1" x14ac:dyDescent="0.35">
      <c r="A1543" t="s">
        <v>1600</v>
      </c>
    </row>
    <row r="1544" spans="1:1" ht="15" customHeight="1" x14ac:dyDescent="0.35">
      <c r="A1544" t="s">
        <v>1601</v>
      </c>
    </row>
    <row r="1545" spans="1:1" ht="15" customHeight="1" x14ac:dyDescent="0.35">
      <c r="A1545" t="s">
        <v>1602</v>
      </c>
    </row>
    <row r="1546" spans="1:1" ht="15" customHeight="1" x14ac:dyDescent="0.35">
      <c r="A1546" t="s">
        <v>1603</v>
      </c>
    </row>
    <row r="1547" spans="1:1" ht="15" customHeight="1" x14ac:dyDescent="0.35">
      <c r="A1547" t="s">
        <v>1604</v>
      </c>
    </row>
    <row r="1548" spans="1:1" ht="15" customHeight="1" x14ac:dyDescent="0.35">
      <c r="A1548" t="s">
        <v>1605</v>
      </c>
    </row>
    <row r="1549" spans="1:1" ht="15" customHeight="1" x14ac:dyDescent="0.35">
      <c r="A1549" t="s">
        <v>1606</v>
      </c>
    </row>
    <row r="1550" spans="1:1" ht="15" customHeight="1" x14ac:dyDescent="0.35">
      <c r="A1550" t="s">
        <v>1607</v>
      </c>
    </row>
    <row r="1551" spans="1:1" ht="15" customHeight="1" x14ac:dyDescent="0.35">
      <c r="A1551" t="s">
        <v>1608</v>
      </c>
    </row>
    <row r="1552" spans="1:1" ht="15" customHeight="1" x14ac:dyDescent="0.35">
      <c r="A1552" t="s">
        <v>1609</v>
      </c>
    </row>
    <row r="1553" spans="1:1" ht="15" customHeight="1" x14ac:dyDescent="0.35">
      <c r="A1553" t="s">
        <v>1610</v>
      </c>
    </row>
    <row r="1554" spans="1:1" ht="15" customHeight="1" x14ac:dyDescent="0.35">
      <c r="A1554" t="s">
        <v>1611</v>
      </c>
    </row>
    <row r="1555" spans="1:1" ht="15" customHeight="1" x14ac:dyDescent="0.35">
      <c r="A1555" t="s">
        <v>1612</v>
      </c>
    </row>
    <row r="1556" spans="1:1" ht="15" customHeight="1" x14ac:dyDescent="0.35">
      <c r="A1556" t="s">
        <v>1613</v>
      </c>
    </row>
    <row r="1557" spans="1:1" ht="15" customHeight="1" x14ac:dyDescent="0.35">
      <c r="A1557" t="s">
        <v>1614</v>
      </c>
    </row>
    <row r="1558" spans="1:1" ht="15" customHeight="1" x14ac:dyDescent="0.35">
      <c r="A1558" t="s">
        <v>1615</v>
      </c>
    </row>
    <row r="1559" spans="1:1" ht="15" customHeight="1" x14ac:dyDescent="0.35">
      <c r="A1559" t="s">
        <v>1616</v>
      </c>
    </row>
    <row r="1560" spans="1:1" ht="15" customHeight="1" x14ac:dyDescent="0.35">
      <c r="A1560" t="s">
        <v>1617</v>
      </c>
    </row>
    <row r="1561" spans="1:1" ht="15" customHeight="1" x14ac:dyDescent="0.35">
      <c r="A1561" t="s">
        <v>1618</v>
      </c>
    </row>
    <row r="1562" spans="1:1" ht="15" customHeight="1" x14ac:dyDescent="0.35">
      <c r="A1562" t="s">
        <v>1619</v>
      </c>
    </row>
    <row r="1563" spans="1:1" ht="15" customHeight="1" x14ac:dyDescent="0.35">
      <c r="A1563" t="s">
        <v>1620</v>
      </c>
    </row>
    <row r="1564" spans="1:1" ht="15" customHeight="1" x14ac:dyDescent="0.35">
      <c r="A1564" t="s">
        <v>1621</v>
      </c>
    </row>
    <row r="1565" spans="1:1" ht="15" customHeight="1" x14ac:dyDescent="0.35">
      <c r="A1565" t="s">
        <v>1622</v>
      </c>
    </row>
    <row r="1566" spans="1:1" ht="15" customHeight="1" x14ac:dyDescent="0.35">
      <c r="A1566" t="s">
        <v>1623</v>
      </c>
    </row>
    <row r="1567" spans="1:1" ht="15" customHeight="1" x14ac:dyDescent="0.35">
      <c r="A1567" t="s">
        <v>1624</v>
      </c>
    </row>
    <row r="1568" spans="1:1" ht="15" customHeight="1" x14ac:dyDescent="0.35">
      <c r="A1568" t="s">
        <v>1625</v>
      </c>
    </row>
    <row r="1569" spans="1:1" ht="15" customHeight="1" x14ac:dyDescent="0.35">
      <c r="A1569" t="s">
        <v>1626</v>
      </c>
    </row>
    <row r="1570" spans="1:1" ht="15" customHeight="1" x14ac:dyDescent="0.35">
      <c r="A1570" t="s">
        <v>1627</v>
      </c>
    </row>
    <row r="1571" spans="1:1" ht="15" customHeight="1" x14ac:dyDescent="0.35">
      <c r="A1571" t="s">
        <v>1628</v>
      </c>
    </row>
    <row r="1572" spans="1:1" ht="15" customHeight="1" x14ac:dyDescent="0.35">
      <c r="A1572" t="s">
        <v>1629</v>
      </c>
    </row>
    <row r="1573" spans="1:1" ht="15" customHeight="1" x14ac:dyDescent="0.35">
      <c r="A1573" t="s">
        <v>1630</v>
      </c>
    </row>
    <row r="1574" spans="1:1" ht="15" customHeight="1" x14ac:dyDescent="0.35">
      <c r="A1574" t="s">
        <v>1631</v>
      </c>
    </row>
    <row r="1575" spans="1:1" ht="15" customHeight="1" x14ac:dyDescent="0.35">
      <c r="A1575" t="s">
        <v>1632</v>
      </c>
    </row>
    <row r="1576" spans="1:1" ht="15" customHeight="1" x14ac:dyDescent="0.35">
      <c r="A1576" t="s">
        <v>1633</v>
      </c>
    </row>
    <row r="1577" spans="1:1" ht="15" customHeight="1" x14ac:dyDescent="0.35">
      <c r="A1577" t="s">
        <v>1634</v>
      </c>
    </row>
    <row r="1578" spans="1:1" ht="15" customHeight="1" x14ac:dyDescent="0.35">
      <c r="A1578" t="s">
        <v>1635</v>
      </c>
    </row>
    <row r="1579" spans="1:1" ht="15" customHeight="1" x14ac:dyDescent="0.35">
      <c r="A1579" t="s">
        <v>1636</v>
      </c>
    </row>
    <row r="1580" spans="1:1" ht="15" customHeight="1" x14ac:dyDescent="0.35">
      <c r="A1580" t="s">
        <v>1637</v>
      </c>
    </row>
    <row r="1581" spans="1:1" ht="15" customHeight="1" x14ac:dyDescent="0.35">
      <c r="A1581" t="s">
        <v>1638</v>
      </c>
    </row>
    <row r="1582" spans="1:1" ht="15" customHeight="1" x14ac:dyDescent="0.35">
      <c r="A1582" t="s">
        <v>1639</v>
      </c>
    </row>
    <row r="1583" spans="1:1" ht="15" customHeight="1" x14ac:dyDescent="0.35">
      <c r="A1583" t="s">
        <v>1640</v>
      </c>
    </row>
    <row r="1584" spans="1:1" ht="15" customHeight="1" x14ac:dyDescent="0.35">
      <c r="A1584" t="s">
        <v>1641</v>
      </c>
    </row>
    <row r="1585" spans="1:1" ht="15" customHeight="1" x14ac:dyDescent="0.35">
      <c r="A1585" t="s">
        <v>1642</v>
      </c>
    </row>
    <row r="1586" spans="1:1" ht="15" customHeight="1" x14ac:dyDescent="0.35">
      <c r="A1586" t="s">
        <v>1643</v>
      </c>
    </row>
    <row r="1587" spans="1:1" ht="15" customHeight="1" x14ac:dyDescent="0.35">
      <c r="A1587" t="s">
        <v>1644</v>
      </c>
    </row>
    <row r="1588" spans="1:1" ht="15" customHeight="1" x14ac:dyDescent="0.35">
      <c r="A1588" t="s">
        <v>1645</v>
      </c>
    </row>
    <row r="1589" spans="1:1" ht="15" customHeight="1" x14ac:dyDescent="0.35">
      <c r="A1589" t="s">
        <v>1646</v>
      </c>
    </row>
    <row r="1590" spans="1:1" ht="15" customHeight="1" x14ac:dyDescent="0.35">
      <c r="A1590" t="s">
        <v>1647</v>
      </c>
    </row>
    <row r="1591" spans="1:1" ht="15" customHeight="1" x14ac:dyDescent="0.35">
      <c r="A1591" t="s">
        <v>1648</v>
      </c>
    </row>
    <row r="1592" spans="1:1" ht="15" customHeight="1" x14ac:dyDescent="0.35">
      <c r="A1592" t="s">
        <v>1649</v>
      </c>
    </row>
    <row r="1593" spans="1:1" ht="15" customHeight="1" x14ac:dyDescent="0.35">
      <c r="A1593" t="s">
        <v>1650</v>
      </c>
    </row>
    <row r="1594" spans="1:1" ht="15" customHeight="1" x14ac:dyDescent="0.35">
      <c r="A1594" t="s">
        <v>1651</v>
      </c>
    </row>
    <row r="1595" spans="1:1" ht="15" customHeight="1" x14ac:dyDescent="0.35">
      <c r="A1595" t="s">
        <v>1652</v>
      </c>
    </row>
    <row r="1596" spans="1:1" ht="15" customHeight="1" x14ac:dyDescent="0.35">
      <c r="A1596" t="s">
        <v>1653</v>
      </c>
    </row>
    <row r="1597" spans="1:1" ht="15" customHeight="1" x14ac:dyDescent="0.35">
      <c r="A1597" t="s">
        <v>1654</v>
      </c>
    </row>
    <row r="1598" spans="1:1" ht="15" customHeight="1" x14ac:dyDescent="0.35">
      <c r="A1598" t="s">
        <v>1655</v>
      </c>
    </row>
    <row r="1599" spans="1:1" ht="15" customHeight="1" x14ac:dyDescent="0.35">
      <c r="A1599" t="s">
        <v>1656</v>
      </c>
    </row>
    <row r="1600" spans="1:1" ht="15" customHeight="1" x14ac:dyDescent="0.35">
      <c r="A1600" t="s">
        <v>1657</v>
      </c>
    </row>
    <row r="1601" spans="1:1" ht="15" customHeight="1" x14ac:dyDescent="0.35">
      <c r="A1601" t="s">
        <v>1659</v>
      </c>
    </row>
    <row r="1602" spans="1:1" ht="15" customHeight="1" x14ac:dyDescent="0.35">
      <c r="A1602" t="s">
        <v>1660</v>
      </c>
    </row>
    <row r="1603" spans="1:1" ht="15" customHeight="1" x14ac:dyDescent="0.35">
      <c r="A1603" t="s">
        <v>1661</v>
      </c>
    </row>
    <row r="1604" spans="1:1" ht="15" customHeight="1" x14ac:dyDescent="0.35">
      <c r="A1604" t="s">
        <v>1662</v>
      </c>
    </row>
    <row r="1605" spans="1:1" ht="15" customHeight="1" x14ac:dyDescent="0.35">
      <c r="A1605" t="s">
        <v>1663</v>
      </c>
    </row>
    <row r="1606" spans="1:1" ht="15" customHeight="1" x14ac:dyDescent="0.35">
      <c r="A1606" t="s">
        <v>1664</v>
      </c>
    </row>
    <row r="1607" spans="1:1" ht="15" customHeight="1" x14ac:dyDescent="0.35">
      <c r="A1607" t="s">
        <v>1665</v>
      </c>
    </row>
    <row r="1608" spans="1:1" ht="15" customHeight="1" x14ac:dyDescent="0.35">
      <c r="A1608" t="s">
        <v>1666</v>
      </c>
    </row>
    <row r="1609" spans="1:1" ht="15" customHeight="1" x14ac:dyDescent="0.35">
      <c r="A1609" t="s">
        <v>1667</v>
      </c>
    </row>
    <row r="1610" spans="1:1" ht="15" customHeight="1" x14ac:dyDescent="0.35">
      <c r="A1610" t="s">
        <v>1668</v>
      </c>
    </row>
    <row r="1611" spans="1:1" ht="15" customHeight="1" x14ac:dyDescent="0.35">
      <c r="A1611" t="s">
        <v>1669</v>
      </c>
    </row>
    <row r="1612" spans="1:1" ht="15" customHeight="1" x14ac:dyDescent="0.35">
      <c r="A1612" t="s">
        <v>1670</v>
      </c>
    </row>
    <row r="1613" spans="1:1" ht="15" customHeight="1" x14ac:dyDescent="0.35">
      <c r="A1613" t="s">
        <v>1671</v>
      </c>
    </row>
    <row r="1614" spans="1:1" ht="15" customHeight="1" x14ac:dyDescent="0.35">
      <c r="A1614" t="s">
        <v>1672</v>
      </c>
    </row>
    <row r="1615" spans="1:1" ht="15" customHeight="1" x14ac:dyDescent="0.35">
      <c r="A1615" t="s">
        <v>1673</v>
      </c>
    </row>
    <row r="1616" spans="1:1" ht="15" customHeight="1" x14ac:dyDescent="0.35">
      <c r="A1616" t="s">
        <v>1674</v>
      </c>
    </row>
    <row r="1617" spans="1:1" ht="15" customHeight="1" x14ac:dyDescent="0.35">
      <c r="A1617" t="s">
        <v>1675</v>
      </c>
    </row>
    <row r="1618" spans="1:1" ht="15" customHeight="1" x14ac:dyDescent="0.35">
      <c r="A1618" t="s">
        <v>1676</v>
      </c>
    </row>
    <row r="1619" spans="1:1" ht="15" customHeight="1" x14ac:dyDescent="0.35">
      <c r="A1619" t="s">
        <v>1677</v>
      </c>
    </row>
    <row r="1620" spans="1:1" ht="15" customHeight="1" x14ac:dyDescent="0.35">
      <c r="A1620" t="s">
        <v>1678</v>
      </c>
    </row>
    <row r="1621" spans="1:1" ht="15" customHeight="1" x14ac:dyDescent="0.35">
      <c r="A1621" t="s">
        <v>1679</v>
      </c>
    </row>
    <row r="1622" spans="1:1" ht="15" customHeight="1" x14ac:dyDescent="0.35">
      <c r="A1622" t="s">
        <v>1680</v>
      </c>
    </row>
    <row r="1623" spans="1:1" ht="15" customHeight="1" x14ac:dyDescent="0.35">
      <c r="A1623" t="s">
        <v>1681</v>
      </c>
    </row>
    <row r="1624" spans="1:1" ht="15" customHeight="1" x14ac:dyDescent="0.35">
      <c r="A1624" t="s">
        <v>1682</v>
      </c>
    </row>
    <row r="1625" spans="1:1" ht="15" customHeight="1" x14ac:dyDescent="0.35">
      <c r="A1625" t="s">
        <v>1683</v>
      </c>
    </row>
    <row r="1626" spans="1:1" ht="15" customHeight="1" x14ac:dyDescent="0.35">
      <c r="A1626" t="s">
        <v>1684</v>
      </c>
    </row>
    <row r="1627" spans="1:1" ht="15" customHeight="1" x14ac:dyDescent="0.35">
      <c r="A1627" t="s">
        <v>1685</v>
      </c>
    </row>
    <row r="1628" spans="1:1" ht="15" customHeight="1" x14ac:dyDescent="0.35">
      <c r="A1628" t="s">
        <v>1686</v>
      </c>
    </row>
    <row r="1629" spans="1:1" ht="15" customHeight="1" x14ac:dyDescent="0.35">
      <c r="A1629" t="s">
        <v>1687</v>
      </c>
    </row>
    <row r="1630" spans="1:1" ht="15" customHeight="1" x14ac:dyDescent="0.35">
      <c r="A1630" t="s">
        <v>1688</v>
      </c>
    </row>
    <row r="1631" spans="1:1" ht="15" customHeight="1" x14ac:dyDescent="0.35">
      <c r="A1631" t="s">
        <v>1689</v>
      </c>
    </row>
    <row r="1632" spans="1:1" ht="15" customHeight="1" x14ac:dyDescent="0.35">
      <c r="A1632" t="s">
        <v>1690</v>
      </c>
    </row>
    <row r="1633" spans="1:1" ht="15" customHeight="1" x14ac:dyDescent="0.35">
      <c r="A1633" t="s">
        <v>1691</v>
      </c>
    </row>
    <row r="1634" spans="1:1" ht="15" customHeight="1" x14ac:dyDescent="0.35">
      <c r="A1634" t="s">
        <v>1692</v>
      </c>
    </row>
    <row r="1635" spans="1:1" ht="15" customHeight="1" x14ac:dyDescent="0.35">
      <c r="A1635" t="s">
        <v>1693</v>
      </c>
    </row>
    <row r="1636" spans="1:1" ht="15" customHeight="1" x14ac:dyDescent="0.35">
      <c r="A1636" t="s">
        <v>1694</v>
      </c>
    </row>
    <row r="1637" spans="1:1" ht="15" customHeight="1" x14ac:dyDescent="0.35">
      <c r="A1637" t="s">
        <v>1695</v>
      </c>
    </row>
    <row r="1638" spans="1:1" ht="15" customHeight="1" x14ac:dyDescent="0.35">
      <c r="A1638" t="s">
        <v>1696</v>
      </c>
    </row>
    <row r="1639" spans="1:1" ht="15" customHeight="1" x14ac:dyDescent="0.35">
      <c r="A1639" t="s">
        <v>1697</v>
      </c>
    </row>
    <row r="1640" spans="1:1" ht="15" customHeight="1" x14ac:dyDescent="0.35">
      <c r="A1640" t="s">
        <v>1698</v>
      </c>
    </row>
    <row r="1641" spans="1:1" ht="15" customHeight="1" x14ac:dyDescent="0.35">
      <c r="A1641" t="s">
        <v>1699</v>
      </c>
    </row>
    <row r="1642" spans="1:1" ht="15" customHeight="1" x14ac:dyDescent="0.35">
      <c r="A1642" t="s">
        <v>1700</v>
      </c>
    </row>
    <row r="1643" spans="1:1" ht="15" customHeight="1" x14ac:dyDescent="0.35">
      <c r="A1643" t="s">
        <v>1701</v>
      </c>
    </row>
    <row r="1644" spans="1:1" ht="15" customHeight="1" x14ac:dyDescent="0.35">
      <c r="A1644" t="s">
        <v>1702</v>
      </c>
    </row>
    <row r="1645" spans="1:1" ht="15" customHeight="1" x14ac:dyDescent="0.35">
      <c r="A1645" t="s">
        <v>1703</v>
      </c>
    </row>
    <row r="1646" spans="1:1" ht="15" customHeight="1" x14ac:dyDescent="0.35">
      <c r="A1646" t="s">
        <v>1704</v>
      </c>
    </row>
    <row r="1647" spans="1:1" ht="15" customHeight="1" x14ac:dyDescent="0.35">
      <c r="A1647" t="s">
        <v>1705</v>
      </c>
    </row>
    <row r="1648" spans="1:1" ht="15" customHeight="1" x14ac:dyDescent="0.35">
      <c r="A1648" t="s">
        <v>1706</v>
      </c>
    </row>
    <row r="1649" spans="1:1" ht="15" customHeight="1" x14ac:dyDescent="0.35">
      <c r="A1649" t="s">
        <v>1707</v>
      </c>
    </row>
    <row r="1650" spans="1:1" ht="15" customHeight="1" x14ac:dyDescent="0.35">
      <c r="A1650" t="s">
        <v>1708</v>
      </c>
    </row>
    <row r="1651" spans="1:1" ht="15" customHeight="1" x14ac:dyDescent="0.35">
      <c r="A1651" t="s">
        <v>1709</v>
      </c>
    </row>
    <row r="1652" spans="1:1" ht="15" customHeight="1" x14ac:dyDescent="0.35">
      <c r="A1652" t="s">
        <v>1710</v>
      </c>
    </row>
    <row r="1653" spans="1:1" ht="15" customHeight="1" x14ac:dyDescent="0.35">
      <c r="A1653" t="s">
        <v>1711</v>
      </c>
    </row>
    <row r="1654" spans="1:1" ht="15" customHeight="1" x14ac:dyDescent="0.35">
      <c r="A1654" t="s">
        <v>1712</v>
      </c>
    </row>
    <row r="1655" spans="1:1" ht="15" customHeight="1" x14ac:dyDescent="0.35">
      <c r="A1655" t="s">
        <v>1713</v>
      </c>
    </row>
    <row r="1656" spans="1:1" ht="15" customHeight="1" x14ac:dyDescent="0.35">
      <c r="A1656" t="s">
        <v>1714</v>
      </c>
    </row>
    <row r="1657" spans="1:1" ht="15" customHeight="1" x14ac:dyDescent="0.35">
      <c r="A1657" t="s">
        <v>1716</v>
      </c>
    </row>
    <row r="1658" spans="1:1" ht="15" customHeight="1" x14ac:dyDescent="0.35">
      <c r="A1658" t="s">
        <v>1717</v>
      </c>
    </row>
    <row r="1659" spans="1:1" ht="15" customHeight="1" x14ac:dyDescent="0.35">
      <c r="A1659" t="s">
        <v>1718</v>
      </c>
    </row>
    <row r="1660" spans="1:1" ht="15" customHeight="1" x14ac:dyDescent="0.35">
      <c r="A1660" t="s">
        <v>1719</v>
      </c>
    </row>
    <row r="1661" spans="1:1" ht="15" customHeight="1" x14ac:dyDescent="0.35">
      <c r="A1661" t="s">
        <v>1720</v>
      </c>
    </row>
    <row r="1662" spans="1:1" ht="15" customHeight="1" x14ac:dyDescent="0.35">
      <c r="A1662" t="s">
        <v>1721</v>
      </c>
    </row>
    <row r="1663" spans="1:1" ht="15" customHeight="1" x14ac:dyDescent="0.35">
      <c r="A1663" t="s">
        <v>1722</v>
      </c>
    </row>
    <row r="1664" spans="1:1" ht="15" customHeight="1" x14ac:dyDescent="0.35">
      <c r="A1664" t="s">
        <v>1723</v>
      </c>
    </row>
    <row r="1665" spans="1:1" ht="15" customHeight="1" x14ac:dyDescent="0.35">
      <c r="A1665" t="s">
        <v>1724</v>
      </c>
    </row>
    <row r="1666" spans="1:1" ht="15" customHeight="1" x14ac:dyDescent="0.35">
      <c r="A1666" t="s">
        <v>1725</v>
      </c>
    </row>
    <row r="1667" spans="1:1" ht="15" customHeight="1" x14ac:dyDescent="0.35">
      <c r="A1667" t="s">
        <v>1726</v>
      </c>
    </row>
    <row r="1668" spans="1:1" ht="15" customHeight="1" x14ac:dyDescent="0.35">
      <c r="A1668" t="s">
        <v>1727</v>
      </c>
    </row>
    <row r="1669" spans="1:1" ht="15" customHeight="1" x14ac:dyDescent="0.35">
      <c r="A1669" t="s">
        <v>1728</v>
      </c>
    </row>
    <row r="1670" spans="1:1" ht="15" customHeight="1" x14ac:dyDescent="0.35">
      <c r="A1670" t="s">
        <v>1729</v>
      </c>
    </row>
    <row r="1671" spans="1:1" ht="15" customHeight="1" x14ac:dyDescent="0.35">
      <c r="A1671" t="s">
        <v>1730</v>
      </c>
    </row>
    <row r="1672" spans="1:1" ht="15" customHeight="1" x14ac:dyDescent="0.35">
      <c r="A1672" t="s">
        <v>1731</v>
      </c>
    </row>
    <row r="1673" spans="1:1" ht="15" customHeight="1" x14ac:dyDescent="0.35">
      <c r="A1673" t="s">
        <v>1732</v>
      </c>
    </row>
    <row r="1674" spans="1:1" ht="15" customHeight="1" x14ac:dyDescent="0.35">
      <c r="A1674" t="s">
        <v>1733</v>
      </c>
    </row>
    <row r="1675" spans="1:1" ht="15" customHeight="1" x14ac:dyDescent="0.35">
      <c r="A1675" t="s">
        <v>1734</v>
      </c>
    </row>
    <row r="1676" spans="1:1" ht="15" customHeight="1" x14ac:dyDescent="0.35">
      <c r="A1676" t="s">
        <v>1735</v>
      </c>
    </row>
    <row r="1677" spans="1:1" ht="15" customHeight="1" x14ac:dyDescent="0.35">
      <c r="A1677" t="s">
        <v>1736</v>
      </c>
    </row>
    <row r="1678" spans="1:1" ht="15" customHeight="1" x14ac:dyDescent="0.35">
      <c r="A1678" t="s">
        <v>1737</v>
      </c>
    </row>
    <row r="1679" spans="1:1" ht="15" customHeight="1" x14ac:dyDescent="0.35">
      <c r="A1679" t="s">
        <v>1738</v>
      </c>
    </row>
    <row r="1680" spans="1:1" ht="15" customHeight="1" x14ac:dyDescent="0.35">
      <c r="A1680" t="s">
        <v>1739</v>
      </c>
    </row>
    <row r="1681" spans="1:1" ht="15" customHeight="1" x14ac:dyDescent="0.35">
      <c r="A1681" t="s">
        <v>1740</v>
      </c>
    </row>
    <row r="1682" spans="1:1" ht="15" customHeight="1" x14ac:dyDescent="0.35">
      <c r="A1682" t="s">
        <v>1741</v>
      </c>
    </row>
    <row r="1683" spans="1:1" ht="15" customHeight="1" x14ac:dyDescent="0.35">
      <c r="A1683" t="s">
        <v>1742</v>
      </c>
    </row>
    <row r="1684" spans="1:1" ht="15" customHeight="1" x14ac:dyDescent="0.35">
      <c r="A1684" t="s">
        <v>1743</v>
      </c>
    </row>
    <row r="1685" spans="1:1" ht="15" customHeight="1" x14ac:dyDescent="0.35">
      <c r="A1685" t="s">
        <v>1744</v>
      </c>
    </row>
    <row r="1686" spans="1:1" ht="15" customHeight="1" x14ac:dyDescent="0.35">
      <c r="A1686" t="s">
        <v>1745</v>
      </c>
    </row>
    <row r="1687" spans="1:1" ht="15" customHeight="1" x14ac:dyDescent="0.35">
      <c r="A1687" t="s">
        <v>1746</v>
      </c>
    </row>
    <row r="1688" spans="1:1" ht="15" customHeight="1" x14ac:dyDescent="0.35">
      <c r="A1688" t="s">
        <v>1747</v>
      </c>
    </row>
    <row r="1689" spans="1:1" ht="15" customHeight="1" x14ac:dyDescent="0.35">
      <c r="A1689" t="s">
        <v>1748</v>
      </c>
    </row>
    <row r="1690" spans="1:1" ht="15" customHeight="1" x14ac:dyDescent="0.35">
      <c r="A1690" t="s">
        <v>1749</v>
      </c>
    </row>
    <row r="1691" spans="1:1" ht="15" customHeight="1" x14ac:dyDescent="0.35">
      <c r="A1691" t="s">
        <v>1750</v>
      </c>
    </row>
    <row r="1692" spans="1:1" ht="15" customHeight="1" x14ac:dyDescent="0.35">
      <c r="A1692" t="s">
        <v>1751</v>
      </c>
    </row>
    <row r="1693" spans="1:1" ht="15" customHeight="1" x14ac:dyDescent="0.35">
      <c r="A1693" t="s">
        <v>1752</v>
      </c>
    </row>
    <row r="1694" spans="1:1" ht="15" customHeight="1" x14ac:dyDescent="0.35">
      <c r="A1694" t="s">
        <v>1753</v>
      </c>
    </row>
    <row r="1695" spans="1:1" ht="15" customHeight="1" x14ac:dyDescent="0.35">
      <c r="A1695" t="s">
        <v>1754</v>
      </c>
    </row>
    <row r="1696" spans="1:1" ht="15" customHeight="1" x14ac:dyDescent="0.35">
      <c r="A1696" t="s">
        <v>1755</v>
      </c>
    </row>
    <row r="1697" spans="1:1" ht="15" customHeight="1" x14ac:dyDescent="0.35">
      <c r="A1697" t="s">
        <v>1756</v>
      </c>
    </row>
    <row r="1698" spans="1:1" ht="15" customHeight="1" x14ac:dyDescent="0.35">
      <c r="A1698" t="s">
        <v>1757</v>
      </c>
    </row>
    <row r="1699" spans="1:1" ht="15" customHeight="1" x14ac:dyDescent="0.35">
      <c r="A1699" t="s">
        <v>1758</v>
      </c>
    </row>
    <row r="1700" spans="1:1" ht="15" customHeight="1" x14ac:dyDescent="0.35">
      <c r="A1700" t="s">
        <v>1759</v>
      </c>
    </row>
    <row r="1701" spans="1:1" ht="15" customHeight="1" x14ac:dyDescent="0.35">
      <c r="A1701" t="s">
        <v>1760</v>
      </c>
    </row>
    <row r="1702" spans="1:1" ht="15" customHeight="1" x14ac:dyDescent="0.35">
      <c r="A1702" t="s">
        <v>1761</v>
      </c>
    </row>
    <row r="1703" spans="1:1" ht="15" customHeight="1" x14ac:dyDescent="0.35">
      <c r="A1703" t="s">
        <v>1762</v>
      </c>
    </row>
    <row r="1704" spans="1:1" ht="15" customHeight="1" x14ac:dyDescent="0.35">
      <c r="A1704" t="s">
        <v>1763</v>
      </c>
    </row>
    <row r="1705" spans="1:1" ht="15" customHeight="1" x14ac:dyDescent="0.35">
      <c r="A1705" t="s">
        <v>1764</v>
      </c>
    </row>
    <row r="1706" spans="1:1" ht="15" customHeight="1" x14ac:dyDescent="0.35">
      <c r="A1706" t="s">
        <v>1765</v>
      </c>
    </row>
    <row r="1707" spans="1:1" ht="15" customHeight="1" x14ac:dyDescent="0.35">
      <c r="A1707" t="s">
        <v>1766</v>
      </c>
    </row>
    <row r="1708" spans="1:1" ht="15" customHeight="1" x14ac:dyDescent="0.35">
      <c r="A1708" t="s">
        <v>1767</v>
      </c>
    </row>
    <row r="1709" spans="1:1" ht="15" customHeight="1" x14ac:dyDescent="0.35">
      <c r="A1709" t="s">
        <v>1768</v>
      </c>
    </row>
    <row r="1710" spans="1:1" ht="15" customHeight="1" x14ac:dyDescent="0.35">
      <c r="A1710" t="s">
        <v>1769</v>
      </c>
    </row>
    <row r="1711" spans="1:1" ht="15" customHeight="1" x14ac:dyDescent="0.35">
      <c r="A1711" t="s">
        <v>1770</v>
      </c>
    </row>
    <row r="1712" spans="1:1" ht="15" customHeight="1" x14ac:dyDescent="0.35">
      <c r="A1712" t="s">
        <v>1771</v>
      </c>
    </row>
    <row r="1713" spans="1:1" ht="15" customHeight="1" x14ac:dyDescent="0.35">
      <c r="A1713" t="s">
        <v>1772</v>
      </c>
    </row>
    <row r="1714" spans="1:1" ht="15" customHeight="1" x14ac:dyDescent="0.35">
      <c r="A1714" t="s">
        <v>1773</v>
      </c>
    </row>
    <row r="1715" spans="1:1" ht="15" customHeight="1" x14ac:dyDescent="0.35">
      <c r="A1715" t="s">
        <v>1774</v>
      </c>
    </row>
    <row r="1716" spans="1:1" ht="15" customHeight="1" x14ac:dyDescent="0.35">
      <c r="A1716" t="s">
        <v>1775</v>
      </c>
    </row>
    <row r="1717" spans="1:1" ht="15" customHeight="1" x14ac:dyDescent="0.35">
      <c r="A1717" t="s">
        <v>1776</v>
      </c>
    </row>
    <row r="1718" spans="1:1" ht="15" customHeight="1" x14ac:dyDescent="0.35">
      <c r="A1718" t="s">
        <v>1777</v>
      </c>
    </row>
    <row r="1719" spans="1:1" ht="15" customHeight="1" x14ac:dyDescent="0.35">
      <c r="A1719" t="s">
        <v>1778</v>
      </c>
    </row>
    <row r="1720" spans="1:1" ht="15" customHeight="1" x14ac:dyDescent="0.35">
      <c r="A1720" t="s">
        <v>1779</v>
      </c>
    </row>
    <row r="1721" spans="1:1" ht="15" customHeight="1" x14ac:dyDescent="0.35">
      <c r="A1721" t="s">
        <v>1780</v>
      </c>
    </row>
    <row r="1722" spans="1:1" ht="15" customHeight="1" x14ac:dyDescent="0.35">
      <c r="A1722" t="s">
        <v>1781</v>
      </c>
    </row>
    <row r="1723" spans="1:1" ht="15" customHeight="1" x14ac:dyDescent="0.35">
      <c r="A1723" t="s">
        <v>1782</v>
      </c>
    </row>
    <row r="1724" spans="1:1" ht="15" customHeight="1" x14ac:dyDescent="0.35">
      <c r="A1724" t="s">
        <v>1783</v>
      </c>
    </row>
    <row r="1725" spans="1:1" ht="15" customHeight="1" x14ac:dyDescent="0.35">
      <c r="A1725" t="s">
        <v>1784</v>
      </c>
    </row>
    <row r="1726" spans="1:1" ht="15" customHeight="1" x14ac:dyDescent="0.35">
      <c r="A1726" t="s">
        <v>1785</v>
      </c>
    </row>
    <row r="1727" spans="1:1" ht="15" customHeight="1" x14ac:dyDescent="0.35">
      <c r="A1727" t="s">
        <v>1786</v>
      </c>
    </row>
    <row r="1728" spans="1:1" ht="15" customHeight="1" x14ac:dyDescent="0.35">
      <c r="A1728" t="s">
        <v>1787</v>
      </c>
    </row>
    <row r="1729" spans="1:1" ht="15" customHeight="1" x14ac:dyDescent="0.35">
      <c r="A1729" t="s">
        <v>1788</v>
      </c>
    </row>
    <row r="1730" spans="1:1" ht="15" customHeight="1" x14ac:dyDescent="0.35">
      <c r="A1730" t="s">
        <v>1789</v>
      </c>
    </row>
    <row r="1731" spans="1:1" ht="15" customHeight="1" x14ac:dyDescent="0.35">
      <c r="A1731" t="s">
        <v>1790</v>
      </c>
    </row>
    <row r="1732" spans="1:1" ht="15" customHeight="1" x14ac:dyDescent="0.35">
      <c r="A1732" t="s">
        <v>1791</v>
      </c>
    </row>
    <row r="1733" spans="1:1" ht="15" customHeight="1" x14ac:dyDescent="0.35">
      <c r="A1733" t="s">
        <v>1792</v>
      </c>
    </row>
    <row r="1734" spans="1:1" ht="15" customHeight="1" x14ac:dyDescent="0.35">
      <c r="A1734" t="s">
        <v>1793</v>
      </c>
    </row>
    <row r="1735" spans="1:1" ht="15" customHeight="1" x14ac:dyDescent="0.35">
      <c r="A1735" t="s">
        <v>1794</v>
      </c>
    </row>
    <row r="1736" spans="1:1" ht="15" customHeight="1" x14ac:dyDescent="0.35">
      <c r="A1736" t="s">
        <v>1795</v>
      </c>
    </row>
    <row r="1737" spans="1:1" ht="15" customHeight="1" x14ac:dyDescent="0.35">
      <c r="A1737" t="s">
        <v>1796</v>
      </c>
    </row>
    <row r="1738" spans="1:1" ht="15" customHeight="1" x14ac:dyDescent="0.35">
      <c r="A1738" t="s">
        <v>1797</v>
      </c>
    </row>
    <row r="1739" spans="1:1" ht="15" customHeight="1" x14ac:dyDescent="0.35">
      <c r="A1739" t="s">
        <v>1798</v>
      </c>
    </row>
    <row r="1740" spans="1:1" ht="15" customHeight="1" x14ac:dyDescent="0.35">
      <c r="A1740" t="s">
        <v>1799</v>
      </c>
    </row>
    <row r="1741" spans="1:1" ht="15" customHeight="1" x14ac:dyDescent="0.35">
      <c r="A1741" t="s">
        <v>1800</v>
      </c>
    </row>
    <row r="1742" spans="1:1" ht="15" customHeight="1" x14ac:dyDescent="0.35">
      <c r="A1742" t="s">
        <v>1801</v>
      </c>
    </row>
    <row r="1743" spans="1:1" ht="15" customHeight="1" x14ac:dyDescent="0.35">
      <c r="A1743" t="s">
        <v>1802</v>
      </c>
    </row>
    <row r="1744" spans="1:1" ht="15" customHeight="1" x14ac:dyDescent="0.35">
      <c r="A1744" t="s">
        <v>1803</v>
      </c>
    </row>
    <row r="1745" spans="1:1" ht="15" customHeight="1" x14ac:dyDescent="0.35">
      <c r="A1745" t="s">
        <v>1804</v>
      </c>
    </row>
    <row r="1746" spans="1:1" ht="15" customHeight="1" x14ac:dyDescent="0.35">
      <c r="A1746" t="s">
        <v>1805</v>
      </c>
    </row>
    <row r="1747" spans="1:1" ht="15" customHeight="1" x14ac:dyDescent="0.35">
      <c r="A1747" t="s">
        <v>1806</v>
      </c>
    </row>
    <row r="1748" spans="1:1" ht="15" customHeight="1" x14ac:dyDescent="0.35">
      <c r="A1748" t="s">
        <v>1807</v>
      </c>
    </row>
    <row r="1749" spans="1:1" ht="15" customHeight="1" x14ac:dyDescent="0.35">
      <c r="A1749" t="s">
        <v>1808</v>
      </c>
    </row>
    <row r="1750" spans="1:1" ht="15" customHeight="1" x14ac:dyDescent="0.35">
      <c r="A1750" t="s">
        <v>1810</v>
      </c>
    </row>
    <row r="1751" spans="1:1" ht="15" customHeight="1" x14ac:dyDescent="0.35">
      <c r="A1751" t="s">
        <v>1811</v>
      </c>
    </row>
    <row r="1752" spans="1:1" ht="15" customHeight="1" x14ac:dyDescent="0.35">
      <c r="A1752" t="s">
        <v>1812</v>
      </c>
    </row>
    <row r="1753" spans="1:1" ht="15" customHeight="1" x14ac:dyDescent="0.35">
      <c r="A1753" t="s">
        <v>1813</v>
      </c>
    </row>
    <row r="1754" spans="1:1" ht="15" customHeight="1" x14ac:dyDescent="0.35">
      <c r="A1754" t="s">
        <v>1814</v>
      </c>
    </row>
    <row r="1755" spans="1:1" ht="15" customHeight="1" x14ac:dyDescent="0.35">
      <c r="A1755" t="s">
        <v>1815</v>
      </c>
    </row>
    <row r="1756" spans="1:1" ht="15" customHeight="1" x14ac:dyDescent="0.35">
      <c r="A1756" t="s">
        <v>1816</v>
      </c>
    </row>
    <row r="1757" spans="1:1" ht="15" customHeight="1" x14ac:dyDescent="0.35">
      <c r="A1757" t="s">
        <v>1817</v>
      </c>
    </row>
    <row r="1758" spans="1:1" ht="15" customHeight="1" x14ac:dyDescent="0.35">
      <c r="A1758" t="s">
        <v>1818</v>
      </c>
    </row>
    <row r="1759" spans="1:1" ht="15" customHeight="1" x14ac:dyDescent="0.35">
      <c r="A1759" t="s">
        <v>1819</v>
      </c>
    </row>
    <row r="1760" spans="1:1" ht="15" customHeight="1" x14ac:dyDescent="0.35">
      <c r="A1760" t="s">
        <v>1820</v>
      </c>
    </row>
    <row r="1761" spans="1:1" ht="15" customHeight="1" x14ac:dyDescent="0.35">
      <c r="A1761" t="s">
        <v>1821</v>
      </c>
    </row>
    <row r="1762" spans="1:1" ht="15" customHeight="1" x14ac:dyDescent="0.35">
      <c r="A1762" t="s">
        <v>1822</v>
      </c>
    </row>
    <row r="1763" spans="1:1" ht="15" customHeight="1" x14ac:dyDescent="0.35">
      <c r="A1763" t="s">
        <v>1823</v>
      </c>
    </row>
    <row r="1764" spans="1:1" ht="15" customHeight="1" x14ac:dyDescent="0.35">
      <c r="A1764" t="s">
        <v>1824</v>
      </c>
    </row>
    <row r="1765" spans="1:1" ht="15" customHeight="1" x14ac:dyDescent="0.35">
      <c r="A1765" t="s">
        <v>1825</v>
      </c>
    </row>
    <row r="1766" spans="1:1" ht="15" customHeight="1" x14ac:dyDescent="0.35">
      <c r="A1766" t="s">
        <v>1826</v>
      </c>
    </row>
    <row r="1767" spans="1:1" ht="15" customHeight="1" x14ac:dyDescent="0.35">
      <c r="A1767" t="s">
        <v>1828</v>
      </c>
    </row>
    <row r="1768" spans="1:1" ht="15" customHeight="1" x14ac:dyDescent="0.35">
      <c r="A1768" t="s">
        <v>1829</v>
      </c>
    </row>
    <row r="1769" spans="1:1" ht="15" customHeight="1" x14ac:dyDescent="0.35">
      <c r="A1769" t="s">
        <v>1830</v>
      </c>
    </row>
    <row r="1770" spans="1:1" ht="15" customHeight="1" x14ac:dyDescent="0.35">
      <c r="A1770" t="s">
        <v>1831</v>
      </c>
    </row>
    <row r="1771" spans="1:1" ht="15" customHeight="1" x14ac:dyDescent="0.35">
      <c r="A1771" t="s">
        <v>1832</v>
      </c>
    </row>
    <row r="1772" spans="1:1" ht="15" customHeight="1" x14ac:dyDescent="0.35">
      <c r="A1772" t="s">
        <v>1833</v>
      </c>
    </row>
    <row r="1773" spans="1:1" ht="15" customHeight="1" x14ac:dyDescent="0.35">
      <c r="A1773" t="s">
        <v>1834</v>
      </c>
    </row>
    <row r="1774" spans="1:1" ht="15" customHeight="1" x14ac:dyDescent="0.35">
      <c r="A1774" t="s">
        <v>1835</v>
      </c>
    </row>
    <row r="1775" spans="1:1" ht="15" customHeight="1" x14ac:dyDescent="0.35">
      <c r="A1775" t="s">
        <v>1836</v>
      </c>
    </row>
    <row r="1776" spans="1:1" ht="15" customHeight="1" x14ac:dyDescent="0.35">
      <c r="A1776" t="s">
        <v>1837</v>
      </c>
    </row>
    <row r="1777" spans="1:1" ht="15" customHeight="1" x14ac:dyDescent="0.35">
      <c r="A1777" t="s">
        <v>1839</v>
      </c>
    </row>
    <row r="1778" spans="1:1" ht="15" customHeight="1" x14ac:dyDescent="0.35">
      <c r="A1778" t="s">
        <v>1840</v>
      </c>
    </row>
    <row r="1779" spans="1:1" ht="15" customHeight="1" x14ac:dyDescent="0.35">
      <c r="A1779" t="s">
        <v>1841</v>
      </c>
    </row>
    <row r="1780" spans="1:1" ht="15" customHeight="1" x14ac:dyDescent="0.35">
      <c r="A1780" t="s">
        <v>1842</v>
      </c>
    </row>
    <row r="1781" spans="1:1" ht="15" customHeight="1" x14ac:dyDescent="0.35">
      <c r="A1781" t="s">
        <v>1843</v>
      </c>
    </row>
    <row r="1782" spans="1:1" ht="15" customHeight="1" x14ac:dyDescent="0.35">
      <c r="A1782" t="s">
        <v>1844</v>
      </c>
    </row>
    <row r="1783" spans="1:1" ht="15" customHeight="1" x14ac:dyDescent="0.35">
      <c r="A1783" t="s">
        <v>1845</v>
      </c>
    </row>
    <row r="1784" spans="1:1" ht="15" customHeight="1" x14ac:dyDescent="0.35">
      <c r="A1784" t="s">
        <v>1846</v>
      </c>
    </row>
    <row r="1785" spans="1:1" ht="15" customHeight="1" x14ac:dyDescent="0.35">
      <c r="A1785" t="s">
        <v>1847</v>
      </c>
    </row>
    <row r="1786" spans="1:1" ht="15" customHeight="1" x14ac:dyDescent="0.35">
      <c r="A1786" t="s">
        <v>1848</v>
      </c>
    </row>
    <row r="1787" spans="1:1" ht="15" customHeight="1" x14ac:dyDescent="0.35">
      <c r="A1787" t="s">
        <v>1849</v>
      </c>
    </row>
    <row r="1788" spans="1:1" ht="15" customHeight="1" x14ac:dyDescent="0.35">
      <c r="A1788" t="s">
        <v>1850</v>
      </c>
    </row>
    <row r="1789" spans="1:1" ht="15" customHeight="1" x14ac:dyDescent="0.35">
      <c r="A1789" t="s">
        <v>1851</v>
      </c>
    </row>
    <row r="1790" spans="1:1" ht="15" customHeight="1" x14ac:dyDescent="0.35">
      <c r="A1790" t="s">
        <v>1852</v>
      </c>
    </row>
    <row r="1791" spans="1:1" ht="15" customHeight="1" x14ac:dyDescent="0.35">
      <c r="A1791" t="s">
        <v>1853</v>
      </c>
    </row>
    <row r="1792" spans="1:1" ht="15" customHeight="1" x14ac:dyDescent="0.35">
      <c r="A1792" t="s">
        <v>1854</v>
      </c>
    </row>
    <row r="1793" spans="1:1" ht="15" customHeight="1" x14ac:dyDescent="0.35">
      <c r="A1793" t="s">
        <v>1855</v>
      </c>
    </row>
    <row r="1794" spans="1:1" ht="15" customHeight="1" x14ac:dyDescent="0.35">
      <c r="A1794" t="s">
        <v>1856</v>
      </c>
    </row>
    <row r="1795" spans="1:1" ht="15" customHeight="1" x14ac:dyDescent="0.35">
      <c r="A1795" t="s">
        <v>1857</v>
      </c>
    </row>
    <row r="1796" spans="1:1" ht="15" customHeight="1" x14ac:dyDescent="0.35">
      <c r="A1796" t="s">
        <v>1858</v>
      </c>
    </row>
    <row r="1797" spans="1:1" ht="15" customHeight="1" x14ac:dyDescent="0.35">
      <c r="A1797" t="s">
        <v>1859</v>
      </c>
    </row>
    <row r="1798" spans="1:1" ht="15" customHeight="1" x14ac:dyDescent="0.35">
      <c r="A1798" t="s">
        <v>1861</v>
      </c>
    </row>
    <row r="1799" spans="1:1" ht="15" customHeight="1" x14ac:dyDescent="0.35">
      <c r="A1799" t="s">
        <v>1862</v>
      </c>
    </row>
    <row r="1800" spans="1:1" ht="15" customHeight="1" x14ac:dyDescent="0.35">
      <c r="A1800" t="s">
        <v>1863</v>
      </c>
    </row>
    <row r="1801" spans="1:1" ht="15" customHeight="1" x14ac:dyDescent="0.35">
      <c r="A1801" t="s">
        <v>1864</v>
      </c>
    </row>
    <row r="1802" spans="1:1" ht="15" customHeight="1" x14ac:dyDescent="0.35">
      <c r="A1802" t="s">
        <v>1865</v>
      </c>
    </row>
    <row r="1803" spans="1:1" ht="15" customHeight="1" x14ac:dyDescent="0.35">
      <c r="A1803" t="s">
        <v>1866</v>
      </c>
    </row>
    <row r="1804" spans="1:1" ht="15" customHeight="1" x14ac:dyDescent="0.35">
      <c r="A1804" t="s">
        <v>1867</v>
      </c>
    </row>
    <row r="1805" spans="1:1" ht="15" customHeight="1" x14ac:dyDescent="0.35">
      <c r="A1805" t="s">
        <v>1868</v>
      </c>
    </row>
    <row r="1806" spans="1:1" ht="15" customHeight="1" x14ac:dyDescent="0.35">
      <c r="A1806" t="s">
        <v>1869</v>
      </c>
    </row>
    <row r="1807" spans="1:1" ht="15" customHeight="1" x14ac:dyDescent="0.35">
      <c r="A1807" t="s">
        <v>1870</v>
      </c>
    </row>
    <row r="1808" spans="1:1" ht="15" customHeight="1" x14ac:dyDescent="0.35">
      <c r="A1808" t="s">
        <v>1871</v>
      </c>
    </row>
    <row r="1809" spans="1:1" ht="15" customHeight="1" x14ac:dyDescent="0.35">
      <c r="A1809" t="s">
        <v>1872</v>
      </c>
    </row>
    <row r="1810" spans="1:1" ht="15" customHeight="1" x14ac:dyDescent="0.35">
      <c r="A1810" t="s">
        <v>1873</v>
      </c>
    </row>
    <row r="1811" spans="1:1" ht="15" customHeight="1" x14ac:dyDescent="0.35">
      <c r="A1811" t="s">
        <v>1874</v>
      </c>
    </row>
    <row r="1812" spans="1:1" ht="15" customHeight="1" x14ac:dyDescent="0.35">
      <c r="A1812" t="s">
        <v>1875</v>
      </c>
    </row>
    <row r="1813" spans="1:1" ht="15" customHeight="1" x14ac:dyDescent="0.35">
      <c r="A1813" t="s">
        <v>1876</v>
      </c>
    </row>
    <row r="1814" spans="1:1" ht="15" customHeight="1" x14ac:dyDescent="0.35">
      <c r="A1814" t="s">
        <v>1877</v>
      </c>
    </row>
    <row r="1815" spans="1:1" ht="15" customHeight="1" x14ac:dyDescent="0.35">
      <c r="A1815" t="s">
        <v>1878</v>
      </c>
    </row>
    <row r="1816" spans="1:1" ht="15" customHeight="1" x14ac:dyDescent="0.35">
      <c r="A1816" t="s">
        <v>1879</v>
      </c>
    </row>
    <row r="1817" spans="1:1" ht="15" customHeight="1" x14ac:dyDescent="0.35">
      <c r="A1817" t="s">
        <v>1880</v>
      </c>
    </row>
    <row r="1818" spans="1:1" ht="15" customHeight="1" x14ac:dyDescent="0.35">
      <c r="A1818" t="s">
        <v>1881</v>
      </c>
    </row>
    <row r="1819" spans="1:1" ht="15" customHeight="1" x14ac:dyDescent="0.35">
      <c r="A1819" t="s">
        <v>1882</v>
      </c>
    </row>
    <row r="1820" spans="1:1" ht="15" customHeight="1" x14ac:dyDescent="0.35">
      <c r="A1820" t="s">
        <v>1883</v>
      </c>
    </row>
    <row r="1821" spans="1:1" ht="15" customHeight="1" x14ac:dyDescent="0.35">
      <c r="A1821" t="s">
        <v>1884</v>
      </c>
    </row>
    <row r="1822" spans="1:1" ht="15" customHeight="1" x14ac:dyDescent="0.35">
      <c r="A1822" t="s">
        <v>1885</v>
      </c>
    </row>
    <row r="1823" spans="1:1" ht="15" customHeight="1" x14ac:dyDescent="0.35">
      <c r="A1823" t="s">
        <v>1886</v>
      </c>
    </row>
    <row r="1824" spans="1:1" ht="15" customHeight="1" x14ac:dyDescent="0.35">
      <c r="A1824" t="s">
        <v>1887</v>
      </c>
    </row>
    <row r="1825" spans="1:1" ht="15" customHeight="1" x14ac:dyDescent="0.35">
      <c r="A1825" t="s">
        <v>1888</v>
      </c>
    </row>
    <row r="1826" spans="1:1" ht="15" customHeight="1" x14ac:dyDescent="0.35">
      <c r="A1826" t="s">
        <v>1889</v>
      </c>
    </row>
    <row r="1827" spans="1:1" ht="15" customHeight="1" x14ac:dyDescent="0.35">
      <c r="A1827" t="s">
        <v>1890</v>
      </c>
    </row>
    <row r="1828" spans="1:1" ht="15" customHeight="1" x14ac:dyDescent="0.35">
      <c r="A1828" t="s">
        <v>1891</v>
      </c>
    </row>
    <row r="1829" spans="1:1" ht="15" customHeight="1" x14ac:dyDescent="0.35">
      <c r="A1829" t="s">
        <v>1892</v>
      </c>
    </row>
    <row r="1830" spans="1:1" ht="15" customHeight="1" x14ac:dyDescent="0.35">
      <c r="A1830" t="s">
        <v>1893</v>
      </c>
    </row>
    <row r="1831" spans="1:1" ht="15" customHeight="1" x14ac:dyDescent="0.35">
      <c r="A1831" t="s">
        <v>1895</v>
      </c>
    </row>
    <row r="1832" spans="1:1" ht="15" customHeight="1" x14ac:dyDescent="0.35">
      <c r="A1832" t="s">
        <v>1896</v>
      </c>
    </row>
    <row r="1833" spans="1:1" ht="15" customHeight="1" x14ac:dyDescent="0.35">
      <c r="A1833" t="s">
        <v>1897</v>
      </c>
    </row>
    <row r="1834" spans="1:1" ht="15" customHeight="1" x14ac:dyDescent="0.35">
      <c r="A1834" t="s">
        <v>1898</v>
      </c>
    </row>
    <row r="1835" spans="1:1" ht="15" customHeight="1" x14ac:dyDescent="0.35">
      <c r="A1835" t="s">
        <v>1899</v>
      </c>
    </row>
    <row r="1836" spans="1:1" ht="15" customHeight="1" x14ac:dyDescent="0.35">
      <c r="A1836" t="s">
        <v>1900</v>
      </c>
    </row>
    <row r="1837" spans="1:1" ht="15" customHeight="1" x14ac:dyDescent="0.35">
      <c r="A1837" t="s">
        <v>1901</v>
      </c>
    </row>
    <row r="1838" spans="1:1" ht="15" customHeight="1" x14ac:dyDescent="0.35">
      <c r="A1838" t="s">
        <v>1902</v>
      </c>
    </row>
    <row r="1839" spans="1:1" ht="15" customHeight="1" x14ac:dyDescent="0.35">
      <c r="A1839" t="s">
        <v>1903</v>
      </c>
    </row>
    <row r="1840" spans="1:1" ht="15" customHeight="1" x14ac:dyDescent="0.35">
      <c r="A1840" t="s">
        <v>1904</v>
      </c>
    </row>
    <row r="1841" spans="1:1" ht="15" customHeight="1" x14ac:dyDescent="0.35">
      <c r="A1841" t="s">
        <v>1905</v>
      </c>
    </row>
    <row r="1842" spans="1:1" ht="15" customHeight="1" x14ac:dyDescent="0.35">
      <c r="A1842" t="s">
        <v>1906</v>
      </c>
    </row>
    <row r="1843" spans="1:1" ht="15" customHeight="1" x14ac:dyDescent="0.35">
      <c r="A1843" t="s">
        <v>1907</v>
      </c>
    </row>
    <row r="1844" spans="1:1" ht="15" customHeight="1" x14ac:dyDescent="0.35">
      <c r="A1844" t="s">
        <v>1908</v>
      </c>
    </row>
    <row r="1845" spans="1:1" ht="15" customHeight="1" x14ac:dyDescent="0.35">
      <c r="A1845" t="s">
        <v>1909</v>
      </c>
    </row>
    <row r="1846" spans="1:1" ht="15" customHeight="1" x14ac:dyDescent="0.35">
      <c r="A1846" t="s">
        <v>1910</v>
      </c>
    </row>
    <row r="1847" spans="1:1" ht="15" customHeight="1" x14ac:dyDescent="0.35">
      <c r="A1847" t="s">
        <v>1911</v>
      </c>
    </row>
    <row r="1848" spans="1:1" ht="15" customHeight="1" x14ac:dyDescent="0.35">
      <c r="A1848" t="s">
        <v>1912</v>
      </c>
    </row>
    <row r="1849" spans="1:1" ht="15" customHeight="1" x14ac:dyDescent="0.35">
      <c r="A1849" t="s">
        <v>1913</v>
      </c>
    </row>
    <row r="1850" spans="1:1" ht="15" customHeight="1" x14ac:dyDescent="0.35">
      <c r="A1850" t="s">
        <v>1914</v>
      </c>
    </row>
    <row r="1851" spans="1:1" ht="15" customHeight="1" x14ac:dyDescent="0.35">
      <c r="A1851" t="s">
        <v>1915</v>
      </c>
    </row>
    <row r="1852" spans="1:1" ht="15" customHeight="1" x14ac:dyDescent="0.35">
      <c r="A1852" t="s">
        <v>1916</v>
      </c>
    </row>
    <row r="1853" spans="1:1" ht="15" customHeight="1" x14ac:dyDescent="0.35">
      <c r="A1853" t="s">
        <v>1917</v>
      </c>
    </row>
    <row r="1854" spans="1:1" ht="15" customHeight="1" x14ac:dyDescent="0.35">
      <c r="A1854" t="s">
        <v>1918</v>
      </c>
    </row>
    <row r="1855" spans="1:1" ht="15" customHeight="1" x14ac:dyDescent="0.35">
      <c r="A1855" t="s">
        <v>1919</v>
      </c>
    </row>
    <row r="1856" spans="1:1" ht="15" customHeight="1" x14ac:dyDescent="0.35">
      <c r="A1856" t="s">
        <v>1920</v>
      </c>
    </row>
    <row r="1857" spans="1:1" ht="15" customHeight="1" x14ac:dyDescent="0.35">
      <c r="A1857" t="s">
        <v>1921</v>
      </c>
    </row>
    <row r="1858" spans="1:1" ht="15" customHeight="1" x14ac:dyDescent="0.35">
      <c r="A1858" t="s">
        <v>1922</v>
      </c>
    </row>
    <row r="1859" spans="1:1" ht="15" customHeight="1" x14ac:dyDescent="0.35">
      <c r="A1859" t="s">
        <v>1923</v>
      </c>
    </row>
    <row r="1860" spans="1:1" ht="15" customHeight="1" x14ac:dyDescent="0.35">
      <c r="A1860" t="s">
        <v>1924</v>
      </c>
    </row>
    <row r="1861" spans="1:1" ht="15" customHeight="1" x14ac:dyDescent="0.35">
      <c r="A1861" t="s">
        <v>1925</v>
      </c>
    </row>
    <row r="1862" spans="1:1" ht="15" customHeight="1" x14ac:dyDescent="0.35">
      <c r="A1862" t="s">
        <v>1926</v>
      </c>
    </row>
    <row r="1863" spans="1:1" ht="15" customHeight="1" x14ac:dyDescent="0.35">
      <c r="A1863" t="s">
        <v>1927</v>
      </c>
    </row>
    <row r="1864" spans="1:1" ht="15" customHeight="1" x14ac:dyDescent="0.35">
      <c r="A1864" t="s">
        <v>1928</v>
      </c>
    </row>
    <row r="1865" spans="1:1" ht="15" customHeight="1" x14ac:dyDescent="0.35">
      <c r="A1865" t="s">
        <v>1929</v>
      </c>
    </row>
    <row r="1866" spans="1:1" ht="15" customHeight="1" x14ac:dyDescent="0.35">
      <c r="A1866" t="s">
        <v>1930</v>
      </c>
    </row>
    <row r="1867" spans="1:1" ht="15" customHeight="1" x14ac:dyDescent="0.35">
      <c r="A1867" t="s">
        <v>1931</v>
      </c>
    </row>
    <row r="1868" spans="1:1" ht="15" customHeight="1" x14ac:dyDescent="0.35">
      <c r="A1868" t="s">
        <v>1932</v>
      </c>
    </row>
    <row r="1869" spans="1:1" ht="15" customHeight="1" x14ac:dyDescent="0.35">
      <c r="A1869" t="s">
        <v>1933</v>
      </c>
    </row>
    <row r="1870" spans="1:1" ht="15" customHeight="1" x14ac:dyDescent="0.35">
      <c r="A1870" t="s">
        <v>1934</v>
      </c>
    </row>
    <row r="1871" spans="1:1" ht="15" customHeight="1" x14ac:dyDescent="0.35">
      <c r="A1871" t="s">
        <v>1935</v>
      </c>
    </row>
    <row r="1872" spans="1:1" ht="15" customHeight="1" x14ac:dyDescent="0.35">
      <c r="A1872" t="s">
        <v>1936</v>
      </c>
    </row>
    <row r="1873" spans="1:1" ht="15" customHeight="1" x14ac:dyDescent="0.35">
      <c r="A1873" t="s">
        <v>1937</v>
      </c>
    </row>
    <row r="1874" spans="1:1" ht="15" customHeight="1" x14ac:dyDescent="0.35">
      <c r="A1874" t="s">
        <v>1938</v>
      </c>
    </row>
    <row r="1875" spans="1:1" ht="15" customHeight="1" x14ac:dyDescent="0.35">
      <c r="A1875" t="s">
        <v>1939</v>
      </c>
    </row>
    <row r="1876" spans="1:1" ht="15" customHeight="1" x14ac:dyDescent="0.35">
      <c r="A1876" t="s">
        <v>1940</v>
      </c>
    </row>
    <row r="1877" spans="1:1" ht="15" customHeight="1" x14ac:dyDescent="0.35">
      <c r="A1877" t="s">
        <v>1941</v>
      </c>
    </row>
    <row r="1878" spans="1:1" ht="15" customHeight="1" x14ac:dyDescent="0.35">
      <c r="A1878" t="s">
        <v>1942</v>
      </c>
    </row>
    <row r="1879" spans="1:1" ht="15" customHeight="1" x14ac:dyDescent="0.35">
      <c r="A1879" t="s">
        <v>1943</v>
      </c>
    </row>
    <row r="1880" spans="1:1" ht="15" customHeight="1" x14ac:dyDescent="0.35">
      <c r="A1880" t="s">
        <v>1944</v>
      </c>
    </row>
    <row r="1881" spans="1:1" ht="15" customHeight="1" x14ac:dyDescent="0.35">
      <c r="A1881" t="s">
        <v>1945</v>
      </c>
    </row>
    <row r="1882" spans="1:1" ht="15" customHeight="1" x14ac:dyDescent="0.35">
      <c r="A1882" t="s">
        <v>1946</v>
      </c>
    </row>
    <row r="1883" spans="1:1" ht="15" customHeight="1" x14ac:dyDescent="0.35">
      <c r="A1883" t="s">
        <v>1947</v>
      </c>
    </row>
    <row r="1884" spans="1:1" ht="15" customHeight="1" x14ac:dyDescent="0.35">
      <c r="A1884" t="s">
        <v>1948</v>
      </c>
    </row>
    <row r="1885" spans="1:1" ht="15" customHeight="1" x14ac:dyDescent="0.35">
      <c r="A1885" t="s">
        <v>1949</v>
      </c>
    </row>
    <row r="1886" spans="1:1" ht="15" customHeight="1" x14ac:dyDescent="0.35">
      <c r="A1886" t="s">
        <v>1950</v>
      </c>
    </row>
    <row r="1887" spans="1:1" ht="15" customHeight="1" x14ac:dyDescent="0.35">
      <c r="A1887" t="s">
        <v>1951</v>
      </c>
    </row>
    <row r="1888" spans="1:1" ht="15" customHeight="1" x14ac:dyDescent="0.35">
      <c r="A1888" t="s">
        <v>1952</v>
      </c>
    </row>
    <row r="1889" spans="1:1" ht="15" customHeight="1" x14ac:dyDescent="0.35">
      <c r="A1889" t="s">
        <v>1953</v>
      </c>
    </row>
    <row r="1890" spans="1:1" ht="15" customHeight="1" x14ac:dyDescent="0.35">
      <c r="A1890" t="s">
        <v>1954</v>
      </c>
    </row>
    <row r="1891" spans="1:1" ht="15" customHeight="1" x14ac:dyDescent="0.35">
      <c r="A1891" t="s">
        <v>1955</v>
      </c>
    </row>
    <row r="1892" spans="1:1" ht="15" customHeight="1" x14ac:dyDescent="0.35">
      <c r="A1892" t="s">
        <v>1956</v>
      </c>
    </row>
    <row r="1893" spans="1:1" ht="15" customHeight="1" x14ac:dyDescent="0.35">
      <c r="A1893" t="s">
        <v>1958</v>
      </c>
    </row>
    <row r="1894" spans="1:1" ht="15" customHeight="1" x14ac:dyDescent="0.35">
      <c r="A1894" t="s">
        <v>1959</v>
      </c>
    </row>
    <row r="1895" spans="1:1" ht="15" customHeight="1" x14ac:dyDescent="0.35">
      <c r="A1895" t="s">
        <v>1960</v>
      </c>
    </row>
    <row r="1896" spans="1:1" ht="15" customHeight="1" x14ac:dyDescent="0.35">
      <c r="A1896" t="s">
        <v>1961</v>
      </c>
    </row>
    <row r="1897" spans="1:1" ht="15" customHeight="1" x14ac:dyDescent="0.35">
      <c r="A1897" t="s">
        <v>1962</v>
      </c>
    </row>
    <row r="1898" spans="1:1" ht="15" customHeight="1" x14ac:dyDescent="0.35">
      <c r="A1898" t="s">
        <v>1963</v>
      </c>
    </row>
    <row r="1899" spans="1:1" ht="15" customHeight="1" x14ac:dyDescent="0.35">
      <c r="A1899" t="s">
        <v>1964</v>
      </c>
    </row>
    <row r="1900" spans="1:1" ht="15" customHeight="1" x14ac:dyDescent="0.35">
      <c r="A1900" t="s">
        <v>1965</v>
      </c>
    </row>
    <row r="1901" spans="1:1" ht="15" customHeight="1" x14ac:dyDescent="0.35">
      <c r="A1901" t="s">
        <v>1966</v>
      </c>
    </row>
    <row r="1902" spans="1:1" ht="15" customHeight="1" x14ac:dyDescent="0.35">
      <c r="A1902" t="s">
        <v>1967</v>
      </c>
    </row>
    <row r="1903" spans="1:1" ht="15" customHeight="1" x14ac:dyDescent="0.35">
      <c r="A1903" t="s">
        <v>1968</v>
      </c>
    </row>
    <row r="1904" spans="1:1" ht="15" customHeight="1" x14ac:dyDescent="0.35">
      <c r="A1904" t="s">
        <v>1969</v>
      </c>
    </row>
    <row r="1905" spans="1:1" ht="15" customHeight="1" x14ac:dyDescent="0.35">
      <c r="A1905" t="s">
        <v>1970</v>
      </c>
    </row>
    <row r="1906" spans="1:1" ht="15" customHeight="1" x14ac:dyDescent="0.35">
      <c r="A1906" t="s">
        <v>1971</v>
      </c>
    </row>
    <row r="1907" spans="1:1" ht="15" customHeight="1" x14ac:dyDescent="0.35">
      <c r="A1907" t="s">
        <v>1972</v>
      </c>
    </row>
    <row r="1908" spans="1:1" ht="15" customHeight="1" x14ac:dyDescent="0.35">
      <c r="A1908" t="s">
        <v>1973</v>
      </c>
    </row>
    <row r="1909" spans="1:1" ht="15" customHeight="1" x14ac:dyDescent="0.35">
      <c r="A1909" t="s">
        <v>1974</v>
      </c>
    </row>
    <row r="1910" spans="1:1" ht="15" customHeight="1" x14ac:dyDescent="0.35">
      <c r="A1910" t="s">
        <v>1975</v>
      </c>
    </row>
    <row r="1911" spans="1:1" ht="15" customHeight="1" x14ac:dyDescent="0.35">
      <c r="A1911" t="s">
        <v>1976</v>
      </c>
    </row>
    <row r="1912" spans="1:1" ht="15" customHeight="1" x14ac:dyDescent="0.35">
      <c r="A1912" t="s">
        <v>1977</v>
      </c>
    </row>
    <row r="1913" spans="1:1" ht="15" customHeight="1" x14ac:dyDescent="0.35">
      <c r="A1913" t="s">
        <v>1978</v>
      </c>
    </row>
    <row r="1914" spans="1:1" ht="15" customHeight="1" x14ac:dyDescent="0.35">
      <c r="A1914" t="s">
        <v>1979</v>
      </c>
    </row>
    <row r="1915" spans="1:1" ht="15" customHeight="1" x14ac:dyDescent="0.35">
      <c r="A1915" t="s">
        <v>1980</v>
      </c>
    </row>
    <row r="1916" spans="1:1" ht="15" customHeight="1" x14ac:dyDescent="0.35">
      <c r="A1916" t="s">
        <v>1981</v>
      </c>
    </row>
    <row r="1917" spans="1:1" ht="15" customHeight="1" x14ac:dyDescent="0.35">
      <c r="A1917" t="s">
        <v>1982</v>
      </c>
    </row>
    <row r="1918" spans="1:1" ht="15" customHeight="1" x14ac:dyDescent="0.35">
      <c r="A1918" t="s">
        <v>1983</v>
      </c>
    </row>
    <row r="1919" spans="1:1" ht="15" customHeight="1" x14ac:dyDescent="0.35">
      <c r="A1919" t="s">
        <v>1984</v>
      </c>
    </row>
    <row r="1920" spans="1:1" ht="15" customHeight="1" x14ac:dyDescent="0.35">
      <c r="A1920" t="s">
        <v>1985</v>
      </c>
    </row>
    <row r="1921" spans="1:1" ht="15" customHeight="1" x14ac:dyDescent="0.35">
      <c r="A1921" t="s">
        <v>1986</v>
      </c>
    </row>
    <row r="1922" spans="1:1" ht="15" customHeight="1" x14ac:dyDescent="0.35">
      <c r="A1922" t="s">
        <v>1987</v>
      </c>
    </row>
    <row r="1923" spans="1:1" ht="15" customHeight="1" x14ac:dyDescent="0.35">
      <c r="A1923" t="s">
        <v>1988</v>
      </c>
    </row>
    <row r="1924" spans="1:1" ht="15" customHeight="1" x14ac:dyDescent="0.35">
      <c r="A1924" t="s">
        <v>1989</v>
      </c>
    </row>
    <row r="1925" spans="1:1" ht="15" customHeight="1" x14ac:dyDescent="0.35">
      <c r="A1925" t="s">
        <v>1990</v>
      </c>
    </row>
    <row r="1926" spans="1:1" ht="15" customHeight="1" x14ac:dyDescent="0.35">
      <c r="A1926" t="s">
        <v>1991</v>
      </c>
    </row>
    <row r="1927" spans="1:1" ht="15" customHeight="1" x14ac:dyDescent="0.35">
      <c r="A1927" t="s">
        <v>1992</v>
      </c>
    </row>
    <row r="1928" spans="1:1" ht="15" customHeight="1" x14ac:dyDescent="0.35">
      <c r="A1928" t="s">
        <v>1993</v>
      </c>
    </row>
    <row r="1929" spans="1:1" ht="15" customHeight="1" x14ac:dyDescent="0.35">
      <c r="A1929" t="s">
        <v>1994</v>
      </c>
    </row>
    <row r="1930" spans="1:1" ht="15" customHeight="1" x14ac:dyDescent="0.35">
      <c r="A1930" t="s">
        <v>1995</v>
      </c>
    </row>
    <row r="1931" spans="1:1" ht="15" customHeight="1" x14ac:dyDescent="0.35">
      <c r="A1931" t="s">
        <v>1996</v>
      </c>
    </row>
    <row r="1932" spans="1:1" ht="15" customHeight="1" x14ac:dyDescent="0.35">
      <c r="A1932" t="s">
        <v>1997</v>
      </c>
    </row>
    <row r="1933" spans="1:1" ht="15" customHeight="1" x14ac:dyDescent="0.35">
      <c r="A1933" t="s">
        <v>1998</v>
      </c>
    </row>
    <row r="1934" spans="1:1" ht="15" customHeight="1" x14ac:dyDescent="0.35">
      <c r="A1934" t="s">
        <v>1999</v>
      </c>
    </row>
    <row r="1935" spans="1:1" ht="15" customHeight="1" x14ac:dyDescent="0.35">
      <c r="A1935" t="s">
        <v>2000</v>
      </c>
    </row>
    <row r="1936" spans="1:1" ht="15" customHeight="1" x14ac:dyDescent="0.35">
      <c r="A1936" t="s">
        <v>2001</v>
      </c>
    </row>
    <row r="1937" spans="1:1" ht="15" customHeight="1" x14ac:dyDescent="0.35">
      <c r="A1937" t="s">
        <v>2002</v>
      </c>
    </row>
    <row r="1938" spans="1:1" ht="15" customHeight="1" x14ac:dyDescent="0.35">
      <c r="A1938" t="s">
        <v>2003</v>
      </c>
    </row>
    <row r="1939" spans="1:1" ht="15" customHeight="1" x14ac:dyDescent="0.35">
      <c r="A1939" t="s">
        <v>2004</v>
      </c>
    </row>
    <row r="1940" spans="1:1" ht="15" customHeight="1" x14ac:dyDescent="0.35">
      <c r="A1940" t="s">
        <v>2005</v>
      </c>
    </row>
    <row r="1941" spans="1:1" ht="15" customHeight="1" x14ac:dyDescent="0.35">
      <c r="A1941" t="s">
        <v>2006</v>
      </c>
    </row>
    <row r="1942" spans="1:1" ht="15" customHeight="1" x14ac:dyDescent="0.35">
      <c r="A1942" t="s">
        <v>2007</v>
      </c>
    </row>
    <row r="1943" spans="1:1" ht="15" customHeight="1" x14ac:dyDescent="0.35">
      <c r="A1943" t="s">
        <v>2008</v>
      </c>
    </row>
    <row r="1944" spans="1:1" ht="15" customHeight="1" x14ac:dyDescent="0.35">
      <c r="A1944" t="s">
        <v>2009</v>
      </c>
    </row>
    <row r="1945" spans="1:1" ht="15" customHeight="1" x14ac:dyDescent="0.35">
      <c r="A1945" t="s">
        <v>2010</v>
      </c>
    </row>
    <row r="1946" spans="1:1" ht="15" customHeight="1" x14ac:dyDescent="0.35">
      <c r="A1946" t="s">
        <v>2011</v>
      </c>
    </row>
    <row r="1947" spans="1:1" ht="15" customHeight="1" x14ac:dyDescent="0.35">
      <c r="A1947" t="s">
        <v>2012</v>
      </c>
    </row>
    <row r="1948" spans="1:1" ht="15" customHeight="1" x14ac:dyDescent="0.35">
      <c r="A1948" t="s">
        <v>2013</v>
      </c>
    </row>
    <row r="1949" spans="1:1" ht="15" customHeight="1" x14ac:dyDescent="0.35">
      <c r="A1949" t="s">
        <v>2014</v>
      </c>
    </row>
    <row r="1950" spans="1:1" ht="15" customHeight="1" x14ac:dyDescent="0.35">
      <c r="A1950" t="s">
        <v>2015</v>
      </c>
    </row>
    <row r="1951" spans="1:1" ht="15" customHeight="1" x14ac:dyDescent="0.35">
      <c r="A1951" t="s">
        <v>2016</v>
      </c>
    </row>
    <row r="1952" spans="1:1" ht="15" customHeight="1" x14ac:dyDescent="0.35">
      <c r="A1952" t="s">
        <v>2017</v>
      </c>
    </row>
    <row r="1953" spans="1:1" ht="15" customHeight="1" x14ac:dyDescent="0.35">
      <c r="A1953" t="s">
        <v>2018</v>
      </c>
    </row>
    <row r="1954" spans="1:1" ht="15" customHeight="1" x14ac:dyDescent="0.35">
      <c r="A1954" t="s">
        <v>2019</v>
      </c>
    </row>
    <row r="1955" spans="1:1" ht="15" customHeight="1" x14ac:dyDescent="0.35">
      <c r="A1955" t="s">
        <v>2020</v>
      </c>
    </row>
    <row r="1956" spans="1:1" ht="15" customHeight="1" x14ac:dyDescent="0.35">
      <c r="A1956" t="s">
        <v>2021</v>
      </c>
    </row>
    <row r="1957" spans="1:1" ht="15" customHeight="1" x14ac:dyDescent="0.35">
      <c r="A1957" t="s">
        <v>2022</v>
      </c>
    </row>
    <row r="1958" spans="1:1" ht="15" customHeight="1" x14ac:dyDescent="0.35">
      <c r="A1958" t="s">
        <v>2023</v>
      </c>
    </row>
    <row r="1959" spans="1:1" ht="15" customHeight="1" x14ac:dyDescent="0.35">
      <c r="A1959" t="s">
        <v>2024</v>
      </c>
    </row>
    <row r="1960" spans="1:1" ht="15" customHeight="1" x14ac:dyDescent="0.35">
      <c r="A1960" t="s">
        <v>2025</v>
      </c>
    </row>
    <row r="1961" spans="1:1" ht="15" customHeight="1" x14ac:dyDescent="0.35">
      <c r="A1961" t="s">
        <v>2026</v>
      </c>
    </row>
    <row r="1962" spans="1:1" ht="15" customHeight="1" x14ac:dyDescent="0.35">
      <c r="A1962" t="s">
        <v>2027</v>
      </c>
    </row>
    <row r="1963" spans="1:1" ht="15" customHeight="1" x14ac:dyDescent="0.35">
      <c r="A1963" t="s">
        <v>2028</v>
      </c>
    </row>
    <row r="1964" spans="1:1" ht="15" customHeight="1" x14ac:dyDescent="0.35">
      <c r="A1964" t="s">
        <v>2029</v>
      </c>
    </row>
    <row r="1965" spans="1:1" ht="15" customHeight="1" x14ac:dyDescent="0.35">
      <c r="A1965" t="s">
        <v>2030</v>
      </c>
    </row>
    <row r="1966" spans="1:1" ht="15" customHeight="1" x14ac:dyDescent="0.35">
      <c r="A1966" t="s">
        <v>2031</v>
      </c>
    </row>
    <row r="1967" spans="1:1" ht="15" customHeight="1" x14ac:dyDescent="0.35">
      <c r="A1967" t="s">
        <v>2032</v>
      </c>
    </row>
    <row r="1968" spans="1:1" ht="15" customHeight="1" x14ac:dyDescent="0.35">
      <c r="A1968" t="s">
        <v>2033</v>
      </c>
    </row>
    <row r="1969" spans="1:1" ht="15" customHeight="1" x14ac:dyDescent="0.35">
      <c r="A1969" t="s">
        <v>2034</v>
      </c>
    </row>
    <row r="1970" spans="1:1" ht="15" customHeight="1" x14ac:dyDescent="0.35">
      <c r="A1970" t="s">
        <v>2035</v>
      </c>
    </row>
    <row r="1971" spans="1:1" ht="15" customHeight="1" x14ac:dyDescent="0.35">
      <c r="A1971" t="s">
        <v>2036</v>
      </c>
    </row>
    <row r="1972" spans="1:1" ht="15" customHeight="1" x14ac:dyDescent="0.35">
      <c r="A1972" t="s">
        <v>2037</v>
      </c>
    </row>
    <row r="1973" spans="1:1" ht="15" customHeight="1" x14ac:dyDescent="0.35">
      <c r="A1973" t="s">
        <v>2038</v>
      </c>
    </row>
    <row r="1974" spans="1:1" ht="15" customHeight="1" x14ac:dyDescent="0.35">
      <c r="A1974" t="s">
        <v>2039</v>
      </c>
    </row>
    <row r="1975" spans="1:1" ht="15" customHeight="1" x14ac:dyDescent="0.35">
      <c r="A1975" t="s">
        <v>2040</v>
      </c>
    </row>
    <row r="1976" spans="1:1" ht="15" customHeight="1" x14ac:dyDescent="0.35">
      <c r="A1976" t="s">
        <v>2041</v>
      </c>
    </row>
    <row r="1977" spans="1:1" ht="15" customHeight="1" x14ac:dyDescent="0.35">
      <c r="A1977" t="s">
        <v>2042</v>
      </c>
    </row>
    <row r="1978" spans="1:1" ht="15" customHeight="1" x14ac:dyDescent="0.35">
      <c r="A1978" t="s">
        <v>2043</v>
      </c>
    </row>
    <row r="1979" spans="1:1" ht="15" customHeight="1" x14ac:dyDescent="0.35">
      <c r="A1979" t="s">
        <v>2044</v>
      </c>
    </row>
    <row r="1980" spans="1:1" ht="15" customHeight="1" x14ac:dyDescent="0.35">
      <c r="A1980" t="s">
        <v>2045</v>
      </c>
    </row>
    <row r="1981" spans="1:1" ht="15" customHeight="1" x14ac:dyDescent="0.35">
      <c r="A1981" t="s">
        <v>2046</v>
      </c>
    </row>
    <row r="1982" spans="1:1" ht="15" customHeight="1" x14ac:dyDescent="0.35">
      <c r="A1982" t="s">
        <v>2047</v>
      </c>
    </row>
    <row r="1983" spans="1:1" ht="15" customHeight="1" x14ac:dyDescent="0.35">
      <c r="A1983" t="s">
        <v>2048</v>
      </c>
    </row>
    <row r="1984" spans="1:1" ht="15" customHeight="1" x14ac:dyDescent="0.35">
      <c r="A1984" t="s">
        <v>2049</v>
      </c>
    </row>
    <row r="1985" spans="1:1" ht="15" customHeight="1" x14ac:dyDescent="0.35">
      <c r="A1985" t="s">
        <v>2050</v>
      </c>
    </row>
    <row r="1986" spans="1:1" ht="15" customHeight="1" x14ac:dyDescent="0.35">
      <c r="A1986" t="s">
        <v>2051</v>
      </c>
    </row>
    <row r="1987" spans="1:1" ht="15" customHeight="1" x14ac:dyDescent="0.35">
      <c r="A1987" t="s">
        <v>2052</v>
      </c>
    </row>
    <row r="1988" spans="1:1" ht="15" customHeight="1" x14ac:dyDescent="0.35">
      <c r="A1988" t="s">
        <v>2053</v>
      </c>
    </row>
    <row r="1989" spans="1:1" ht="15" customHeight="1" x14ac:dyDescent="0.35">
      <c r="A1989" t="s">
        <v>2054</v>
      </c>
    </row>
    <row r="1990" spans="1:1" ht="15" customHeight="1" x14ac:dyDescent="0.35">
      <c r="A1990" t="s">
        <v>2055</v>
      </c>
    </row>
    <row r="1991" spans="1:1" ht="15" customHeight="1" x14ac:dyDescent="0.35">
      <c r="A1991" t="s">
        <v>2056</v>
      </c>
    </row>
    <row r="1992" spans="1:1" ht="15" customHeight="1" x14ac:dyDescent="0.35">
      <c r="A1992" t="s">
        <v>2057</v>
      </c>
    </row>
    <row r="1993" spans="1:1" ht="15" customHeight="1" x14ac:dyDescent="0.35">
      <c r="A1993" t="s">
        <v>2059</v>
      </c>
    </row>
    <row r="1994" spans="1:1" ht="15" customHeight="1" x14ac:dyDescent="0.35">
      <c r="A1994" t="s">
        <v>2060</v>
      </c>
    </row>
    <row r="1995" spans="1:1" ht="15" customHeight="1" x14ac:dyDescent="0.35">
      <c r="A1995" t="s">
        <v>2061</v>
      </c>
    </row>
    <row r="1996" spans="1:1" ht="15" customHeight="1" x14ac:dyDescent="0.35">
      <c r="A1996" t="s">
        <v>2062</v>
      </c>
    </row>
    <row r="1997" spans="1:1" ht="15" customHeight="1" x14ac:dyDescent="0.35">
      <c r="A1997" t="s">
        <v>2063</v>
      </c>
    </row>
    <row r="1998" spans="1:1" ht="15" customHeight="1" x14ac:dyDescent="0.35">
      <c r="A1998" t="s">
        <v>2064</v>
      </c>
    </row>
    <row r="1999" spans="1:1" ht="15" customHeight="1" x14ac:dyDescent="0.35">
      <c r="A1999" t="s">
        <v>2065</v>
      </c>
    </row>
    <row r="2000" spans="1:1" ht="15" customHeight="1" x14ac:dyDescent="0.35">
      <c r="A2000" t="s">
        <v>2066</v>
      </c>
    </row>
    <row r="2001" spans="1:1" ht="15" customHeight="1" x14ac:dyDescent="0.35">
      <c r="A2001" t="s">
        <v>2067</v>
      </c>
    </row>
    <row r="2002" spans="1:1" ht="15" customHeight="1" x14ac:dyDescent="0.35">
      <c r="A2002" t="s">
        <v>2068</v>
      </c>
    </row>
    <row r="2003" spans="1:1" ht="15" customHeight="1" x14ac:dyDescent="0.35">
      <c r="A2003" t="s">
        <v>2069</v>
      </c>
    </row>
    <row r="2004" spans="1:1" ht="15" customHeight="1" x14ac:dyDescent="0.35">
      <c r="A2004" t="s">
        <v>2070</v>
      </c>
    </row>
    <row r="2005" spans="1:1" ht="15" customHeight="1" x14ac:dyDescent="0.35">
      <c r="A2005" t="s">
        <v>2071</v>
      </c>
    </row>
    <row r="2006" spans="1:1" ht="15" customHeight="1" x14ac:dyDescent="0.35">
      <c r="A2006" t="s">
        <v>2072</v>
      </c>
    </row>
    <row r="2007" spans="1:1" ht="15" customHeight="1" x14ac:dyDescent="0.35">
      <c r="A2007" t="s">
        <v>2073</v>
      </c>
    </row>
    <row r="2008" spans="1:1" ht="15" customHeight="1" x14ac:dyDescent="0.35">
      <c r="A2008" t="s">
        <v>2074</v>
      </c>
    </row>
    <row r="2009" spans="1:1" ht="15" customHeight="1" x14ac:dyDescent="0.35">
      <c r="A2009" t="s">
        <v>2075</v>
      </c>
    </row>
    <row r="2010" spans="1:1" ht="15" customHeight="1" x14ac:dyDescent="0.35">
      <c r="A2010" t="s">
        <v>2076</v>
      </c>
    </row>
    <row r="2011" spans="1:1" ht="15" customHeight="1" x14ac:dyDescent="0.35">
      <c r="A2011" t="s">
        <v>2077</v>
      </c>
    </row>
    <row r="2012" spans="1:1" ht="15" customHeight="1" x14ac:dyDescent="0.35">
      <c r="A2012" t="s">
        <v>2078</v>
      </c>
    </row>
    <row r="2013" spans="1:1" ht="15" customHeight="1" x14ac:dyDescent="0.35">
      <c r="A2013" t="s">
        <v>2079</v>
      </c>
    </row>
    <row r="2014" spans="1:1" ht="15" customHeight="1" x14ac:dyDescent="0.35">
      <c r="A2014" t="s">
        <v>2080</v>
      </c>
    </row>
    <row r="2015" spans="1:1" ht="15" customHeight="1" x14ac:dyDescent="0.35">
      <c r="A2015" t="s">
        <v>2081</v>
      </c>
    </row>
    <row r="2016" spans="1:1" ht="15" customHeight="1" x14ac:dyDescent="0.35">
      <c r="A2016" t="s">
        <v>2082</v>
      </c>
    </row>
    <row r="2017" spans="1:1" ht="15" customHeight="1" x14ac:dyDescent="0.35">
      <c r="A2017" t="s">
        <v>2083</v>
      </c>
    </row>
    <row r="2018" spans="1:1" ht="15" customHeight="1" x14ac:dyDescent="0.35">
      <c r="A2018" t="s">
        <v>2084</v>
      </c>
    </row>
    <row r="2019" spans="1:1" ht="15" customHeight="1" x14ac:dyDescent="0.35">
      <c r="A2019" t="s">
        <v>2085</v>
      </c>
    </row>
    <row r="2020" spans="1:1" ht="15" customHeight="1" x14ac:dyDescent="0.35">
      <c r="A2020" t="s">
        <v>2086</v>
      </c>
    </row>
    <row r="2021" spans="1:1" ht="15" customHeight="1" x14ac:dyDescent="0.35">
      <c r="A2021" t="s">
        <v>2087</v>
      </c>
    </row>
    <row r="2022" spans="1:1" ht="15" customHeight="1" x14ac:dyDescent="0.35">
      <c r="A2022" t="s">
        <v>2088</v>
      </c>
    </row>
    <row r="2023" spans="1:1" ht="15" customHeight="1" x14ac:dyDescent="0.35">
      <c r="A2023" t="s">
        <v>2089</v>
      </c>
    </row>
    <row r="2024" spans="1:1" ht="15" customHeight="1" x14ac:dyDescent="0.35">
      <c r="A2024" t="s">
        <v>2090</v>
      </c>
    </row>
    <row r="2025" spans="1:1" ht="15" customHeight="1" x14ac:dyDescent="0.35">
      <c r="A2025" t="s">
        <v>2091</v>
      </c>
    </row>
    <row r="2026" spans="1:1" ht="15" customHeight="1" x14ac:dyDescent="0.35">
      <c r="A2026" t="s">
        <v>2092</v>
      </c>
    </row>
    <row r="2027" spans="1:1" ht="15" customHeight="1" x14ac:dyDescent="0.35">
      <c r="A2027" t="s">
        <v>2093</v>
      </c>
    </row>
    <row r="2028" spans="1:1" ht="15" customHeight="1" x14ac:dyDescent="0.35">
      <c r="A2028" t="s">
        <v>2094</v>
      </c>
    </row>
    <row r="2029" spans="1:1" ht="15" customHeight="1" x14ac:dyDescent="0.35">
      <c r="A2029" t="s">
        <v>2095</v>
      </c>
    </row>
    <row r="2030" spans="1:1" ht="15" customHeight="1" x14ac:dyDescent="0.35">
      <c r="A2030" t="s">
        <v>2096</v>
      </c>
    </row>
    <row r="2031" spans="1:1" ht="15" customHeight="1" x14ac:dyDescent="0.35">
      <c r="A2031" t="s">
        <v>2097</v>
      </c>
    </row>
    <row r="2032" spans="1:1" ht="15" customHeight="1" x14ac:dyDescent="0.35">
      <c r="A2032" t="s">
        <v>2098</v>
      </c>
    </row>
    <row r="2033" spans="1:1" ht="15" customHeight="1" x14ac:dyDescent="0.35">
      <c r="A2033" t="s">
        <v>2099</v>
      </c>
    </row>
    <row r="2034" spans="1:1" ht="15" customHeight="1" x14ac:dyDescent="0.35">
      <c r="A2034" t="s">
        <v>2100</v>
      </c>
    </row>
    <row r="2035" spans="1:1" ht="15" customHeight="1" x14ac:dyDescent="0.35">
      <c r="A2035" t="s">
        <v>2101</v>
      </c>
    </row>
    <row r="2036" spans="1:1" ht="15" customHeight="1" x14ac:dyDescent="0.35">
      <c r="A2036" t="s">
        <v>2102</v>
      </c>
    </row>
    <row r="2037" spans="1:1" ht="15" customHeight="1" x14ac:dyDescent="0.35">
      <c r="A2037" t="s">
        <v>2103</v>
      </c>
    </row>
    <row r="2038" spans="1:1" ht="15" customHeight="1" x14ac:dyDescent="0.35">
      <c r="A2038" t="s">
        <v>2104</v>
      </c>
    </row>
    <row r="2039" spans="1:1" ht="15" customHeight="1" x14ac:dyDescent="0.35">
      <c r="A2039" t="s">
        <v>2105</v>
      </c>
    </row>
    <row r="2040" spans="1:1" ht="15" customHeight="1" x14ac:dyDescent="0.35">
      <c r="A2040" t="s">
        <v>2106</v>
      </c>
    </row>
    <row r="2041" spans="1:1" ht="15" customHeight="1" x14ac:dyDescent="0.35">
      <c r="A2041" t="s">
        <v>2107</v>
      </c>
    </row>
    <row r="2042" spans="1:1" ht="15" customHeight="1" x14ac:dyDescent="0.35">
      <c r="A2042" t="s">
        <v>2108</v>
      </c>
    </row>
    <row r="2043" spans="1:1" ht="15" customHeight="1" x14ac:dyDescent="0.35">
      <c r="A2043" t="s">
        <v>2109</v>
      </c>
    </row>
    <row r="2044" spans="1:1" ht="15" customHeight="1" x14ac:dyDescent="0.35">
      <c r="A2044" t="s">
        <v>2110</v>
      </c>
    </row>
    <row r="2045" spans="1:1" ht="15" customHeight="1" x14ac:dyDescent="0.35">
      <c r="A2045" t="s">
        <v>2111</v>
      </c>
    </row>
    <row r="2046" spans="1:1" ht="15" customHeight="1" x14ac:dyDescent="0.35">
      <c r="A2046" t="s">
        <v>2113</v>
      </c>
    </row>
    <row r="2047" spans="1:1" ht="15" customHeight="1" x14ac:dyDescent="0.35">
      <c r="A2047" t="s">
        <v>2114</v>
      </c>
    </row>
    <row r="2048" spans="1:1" ht="15" customHeight="1" x14ac:dyDescent="0.35">
      <c r="A2048" t="s">
        <v>2115</v>
      </c>
    </row>
    <row r="2049" spans="1:1" ht="15" customHeight="1" x14ac:dyDescent="0.35">
      <c r="A2049" t="s">
        <v>2116</v>
      </c>
    </row>
    <row r="2050" spans="1:1" ht="15" customHeight="1" x14ac:dyDescent="0.35">
      <c r="A2050" t="s">
        <v>2117</v>
      </c>
    </row>
    <row r="2051" spans="1:1" ht="15" customHeight="1" x14ac:dyDescent="0.35">
      <c r="A2051" t="s">
        <v>2118</v>
      </c>
    </row>
    <row r="2052" spans="1:1" ht="15" customHeight="1" x14ac:dyDescent="0.35">
      <c r="A2052" t="s">
        <v>2119</v>
      </c>
    </row>
    <row r="2053" spans="1:1" ht="15" customHeight="1" x14ac:dyDescent="0.35">
      <c r="A2053" t="s">
        <v>2120</v>
      </c>
    </row>
    <row r="2054" spans="1:1" ht="15" customHeight="1" x14ac:dyDescent="0.35">
      <c r="A2054" t="s">
        <v>2121</v>
      </c>
    </row>
    <row r="2055" spans="1:1" ht="15" customHeight="1" x14ac:dyDescent="0.35">
      <c r="A2055" t="s">
        <v>2122</v>
      </c>
    </row>
    <row r="2056" spans="1:1" ht="15" customHeight="1" x14ac:dyDescent="0.35">
      <c r="A2056" t="s">
        <v>2123</v>
      </c>
    </row>
    <row r="2057" spans="1:1" ht="15" customHeight="1" x14ac:dyDescent="0.35">
      <c r="A2057" t="s">
        <v>2124</v>
      </c>
    </row>
    <row r="2058" spans="1:1" ht="15" customHeight="1" x14ac:dyDescent="0.35">
      <c r="A2058" t="s">
        <v>2125</v>
      </c>
    </row>
    <row r="2059" spans="1:1" ht="15" customHeight="1" x14ac:dyDescent="0.35">
      <c r="A2059" t="s">
        <v>2126</v>
      </c>
    </row>
    <row r="2060" spans="1:1" ht="15" customHeight="1" x14ac:dyDescent="0.35">
      <c r="A2060" t="s">
        <v>2127</v>
      </c>
    </row>
    <row r="2061" spans="1:1" ht="15" customHeight="1" x14ac:dyDescent="0.35">
      <c r="A2061" t="s">
        <v>2128</v>
      </c>
    </row>
    <row r="2062" spans="1:1" ht="15" customHeight="1" x14ac:dyDescent="0.35">
      <c r="A2062" t="s">
        <v>2129</v>
      </c>
    </row>
    <row r="2063" spans="1:1" ht="15" customHeight="1" x14ac:dyDescent="0.35">
      <c r="A2063" t="s">
        <v>2130</v>
      </c>
    </row>
    <row r="2064" spans="1:1" ht="15" customHeight="1" x14ac:dyDescent="0.35">
      <c r="A2064" t="s">
        <v>2131</v>
      </c>
    </row>
    <row r="2065" spans="1:1" ht="15" customHeight="1" x14ac:dyDescent="0.35">
      <c r="A2065" t="s">
        <v>2132</v>
      </c>
    </row>
    <row r="2066" spans="1:1" ht="15" customHeight="1" x14ac:dyDescent="0.35">
      <c r="A2066" t="s">
        <v>2133</v>
      </c>
    </row>
    <row r="2067" spans="1:1" ht="15" customHeight="1" x14ac:dyDescent="0.35">
      <c r="A2067" t="s">
        <v>2134</v>
      </c>
    </row>
    <row r="2068" spans="1:1" ht="15" customHeight="1" x14ac:dyDescent="0.35">
      <c r="A2068" t="s">
        <v>2135</v>
      </c>
    </row>
    <row r="2069" spans="1:1" ht="15" customHeight="1" x14ac:dyDescent="0.35">
      <c r="A2069" t="s">
        <v>2136</v>
      </c>
    </row>
    <row r="2070" spans="1:1" ht="15" customHeight="1" x14ac:dyDescent="0.35">
      <c r="A2070" t="s">
        <v>2137</v>
      </c>
    </row>
    <row r="2071" spans="1:1" ht="15" customHeight="1" x14ac:dyDescent="0.35">
      <c r="A2071" t="s">
        <v>2138</v>
      </c>
    </row>
    <row r="2072" spans="1:1" ht="15" customHeight="1" x14ac:dyDescent="0.35">
      <c r="A2072" t="s">
        <v>2139</v>
      </c>
    </row>
    <row r="2073" spans="1:1" ht="15" customHeight="1" x14ac:dyDescent="0.35">
      <c r="A2073" t="s">
        <v>2140</v>
      </c>
    </row>
    <row r="2074" spans="1:1" ht="15" customHeight="1" x14ac:dyDescent="0.35">
      <c r="A2074" t="s">
        <v>2141</v>
      </c>
    </row>
    <row r="2075" spans="1:1" ht="15" customHeight="1" x14ac:dyDescent="0.35">
      <c r="A2075" t="s">
        <v>2142</v>
      </c>
    </row>
    <row r="2076" spans="1:1" ht="15" customHeight="1" x14ac:dyDescent="0.35">
      <c r="A2076" t="s">
        <v>2143</v>
      </c>
    </row>
    <row r="2077" spans="1:1" ht="15" customHeight="1" x14ac:dyDescent="0.35">
      <c r="A2077" t="s">
        <v>2144</v>
      </c>
    </row>
    <row r="2078" spans="1:1" ht="15" customHeight="1" x14ac:dyDescent="0.35">
      <c r="A2078" t="s">
        <v>2145</v>
      </c>
    </row>
    <row r="2079" spans="1:1" ht="15" customHeight="1" x14ac:dyDescent="0.35">
      <c r="A2079" t="s">
        <v>2146</v>
      </c>
    </row>
    <row r="2080" spans="1:1" ht="15" customHeight="1" x14ac:dyDescent="0.35">
      <c r="A2080" t="s">
        <v>2147</v>
      </c>
    </row>
    <row r="2081" spans="1:1" ht="15" customHeight="1" x14ac:dyDescent="0.35">
      <c r="A2081" t="s">
        <v>2148</v>
      </c>
    </row>
    <row r="2082" spans="1:1" ht="15" customHeight="1" x14ac:dyDescent="0.35">
      <c r="A2082" t="s">
        <v>2149</v>
      </c>
    </row>
    <row r="2083" spans="1:1" ht="15" customHeight="1" x14ac:dyDescent="0.35">
      <c r="A2083" t="s">
        <v>2150</v>
      </c>
    </row>
    <row r="2084" spans="1:1" ht="15" customHeight="1" x14ac:dyDescent="0.35">
      <c r="A2084" t="s">
        <v>2151</v>
      </c>
    </row>
    <row r="2085" spans="1:1" ht="15" customHeight="1" x14ac:dyDescent="0.35">
      <c r="A2085" t="s">
        <v>2152</v>
      </c>
    </row>
    <row r="2086" spans="1:1" ht="15" customHeight="1" x14ac:dyDescent="0.35">
      <c r="A2086" t="s">
        <v>2153</v>
      </c>
    </row>
    <row r="2087" spans="1:1" ht="15" customHeight="1" x14ac:dyDescent="0.35">
      <c r="A2087" t="s">
        <v>2154</v>
      </c>
    </row>
    <row r="2088" spans="1:1" ht="15" customHeight="1" x14ac:dyDescent="0.35">
      <c r="A2088" t="s">
        <v>2155</v>
      </c>
    </row>
    <row r="2089" spans="1:1" ht="15" customHeight="1" x14ac:dyDescent="0.35">
      <c r="A2089" t="s">
        <v>2156</v>
      </c>
    </row>
    <row r="2090" spans="1:1" ht="15" customHeight="1" x14ac:dyDescent="0.35">
      <c r="A2090" t="s">
        <v>2157</v>
      </c>
    </row>
    <row r="2091" spans="1:1" ht="15" customHeight="1" x14ac:dyDescent="0.35">
      <c r="A2091" t="s">
        <v>2158</v>
      </c>
    </row>
    <row r="2092" spans="1:1" ht="15" customHeight="1" x14ac:dyDescent="0.35">
      <c r="A2092" t="s">
        <v>2159</v>
      </c>
    </row>
    <row r="2093" spans="1:1" ht="15" customHeight="1" x14ac:dyDescent="0.35">
      <c r="A2093" t="s">
        <v>2160</v>
      </c>
    </row>
    <row r="2094" spans="1:1" ht="15" customHeight="1" x14ac:dyDescent="0.35">
      <c r="A2094" t="s">
        <v>2161</v>
      </c>
    </row>
    <row r="2095" spans="1:1" ht="15" customHeight="1" x14ac:dyDescent="0.35">
      <c r="A2095" t="s">
        <v>2162</v>
      </c>
    </row>
    <row r="2096" spans="1:1" ht="15" customHeight="1" x14ac:dyDescent="0.35">
      <c r="A2096" t="s">
        <v>2163</v>
      </c>
    </row>
    <row r="2097" spans="1:1" ht="15" customHeight="1" x14ac:dyDescent="0.35">
      <c r="A2097" t="s">
        <v>2164</v>
      </c>
    </row>
    <row r="2098" spans="1:1" ht="15" customHeight="1" x14ac:dyDescent="0.35">
      <c r="A2098" t="s">
        <v>2165</v>
      </c>
    </row>
    <row r="2099" spans="1:1" ht="15" customHeight="1" x14ac:dyDescent="0.35">
      <c r="A2099" t="s">
        <v>2166</v>
      </c>
    </row>
    <row r="2100" spans="1:1" ht="15" customHeight="1" x14ac:dyDescent="0.35">
      <c r="A2100" t="s">
        <v>2167</v>
      </c>
    </row>
    <row r="2101" spans="1:1" ht="15" customHeight="1" x14ac:dyDescent="0.35">
      <c r="A2101" t="s">
        <v>2168</v>
      </c>
    </row>
    <row r="2102" spans="1:1" ht="15" customHeight="1" x14ac:dyDescent="0.35">
      <c r="A2102" t="s">
        <v>2169</v>
      </c>
    </row>
    <row r="2103" spans="1:1" ht="15" customHeight="1" x14ac:dyDescent="0.35">
      <c r="A2103" t="s">
        <v>2170</v>
      </c>
    </row>
    <row r="2104" spans="1:1" ht="15" customHeight="1" x14ac:dyDescent="0.35">
      <c r="A2104" t="s">
        <v>2171</v>
      </c>
    </row>
    <row r="2105" spans="1:1" ht="15" customHeight="1" x14ac:dyDescent="0.35">
      <c r="A2105" t="s">
        <v>2172</v>
      </c>
    </row>
    <row r="2106" spans="1:1" ht="15" customHeight="1" x14ac:dyDescent="0.35">
      <c r="A2106" t="s">
        <v>2173</v>
      </c>
    </row>
    <row r="2107" spans="1:1" ht="15" customHeight="1" x14ac:dyDescent="0.35">
      <c r="A2107" t="s">
        <v>2174</v>
      </c>
    </row>
    <row r="2108" spans="1:1" ht="15" customHeight="1" x14ac:dyDescent="0.35">
      <c r="A2108" t="s">
        <v>2175</v>
      </c>
    </row>
    <row r="2109" spans="1:1" ht="15" customHeight="1" x14ac:dyDescent="0.35">
      <c r="A2109" t="s">
        <v>2176</v>
      </c>
    </row>
    <row r="2110" spans="1:1" ht="15" customHeight="1" x14ac:dyDescent="0.35">
      <c r="A2110" t="s">
        <v>2177</v>
      </c>
    </row>
    <row r="2111" spans="1:1" ht="15" customHeight="1" x14ac:dyDescent="0.35">
      <c r="A2111" t="s">
        <v>2178</v>
      </c>
    </row>
    <row r="2112" spans="1:1" ht="15" customHeight="1" x14ac:dyDescent="0.35">
      <c r="A2112" t="s">
        <v>2179</v>
      </c>
    </row>
    <row r="2113" spans="1:1" ht="15" customHeight="1" x14ac:dyDescent="0.35">
      <c r="A2113" t="s">
        <v>2180</v>
      </c>
    </row>
    <row r="2114" spans="1:1" ht="15" customHeight="1" x14ac:dyDescent="0.35">
      <c r="A2114" t="s">
        <v>2181</v>
      </c>
    </row>
    <row r="2115" spans="1:1" ht="15" customHeight="1" x14ac:dyDescent="0.35">
      <c r="A2115" t="s">
        <v>2182</v>
      </c>
    </row>
    <row r="2116" spans="1:1" ht="15" customHeight="1" x14ac:dyDescent="0.35">
      <c r="A2116" t="s">
        <v>2183</v>
      </c>
    </row>
    <row r="2117" spans="1:1" ht="15" customHeight="1" x14ac:dyDescent="0.35">
      <c r="A2117" t="s">
        <v>2184</v>
      </c>
    </row>
    <row r="2118" spans="1:1" ht="15" customHeight="1" x14ac:dyDescent="0.35">
      <c r="A2118" t="s">
        <v>2185</v>
      </c>
    </row>
    <row r="2119" spans="1:1" ht="15" customHeight="1" x14ac:dyDescent="0.35">
      <c r="A2119" t="s">
        <v>2186</v>
      </c>
    </row>
    <row r="2120" spans="1:1" ht="15" customHeight="1" x14ac:dyDescent="0.35">
      <c r="A2120" t="s">
        <v>2187</v>
      </c>
    </row>
    <row r="2121" spans="1:1" ht="15" customHeight="1" x14ac:dyDescent="0.35">
      <c r="A2121" t="s">
        <v>2188</v>
      </c>
    </row>
    <row r="2122" spans="1:1" ht="15" customHeight="1" x14ac:dyDescent="0.35">
      <c r="A2122" t="s">
        <v>2189</v>
      </c>
    </row>
    <row r="2123" spans="1:1" ht="15" customHeight="1" x14ac:dyDescent="0.35">
      <c r="A2123" t="s">
        <v>2190</v>
      </c>
    </row>
    <row r="2124" spans="1:1" ht="15" customHeight="1" x14ac:dyDescent="0.35">
      <c r="A2124" t="s">
        <v>2191</v>
      </c>
    </row>
    <row r="2125" spans="1:1" ht="15" customHeight="1" x14ac:dyDescent="0.35">
      <c r="A2125" t="s">
        <v>2192</v>
      </c>
    </row>
    <row r="2126" spans="1:1" ht="15" customHeight="1" x14ac:dyDescent="0.35">
      <c r="A2126" t="s">
        <v>2193</v>
      </c>
    </row>
    <row r="2127" spans="1:1" ht="15" customHeight="1" x14ac:dyDescent="0.35">
      <c r="A2127" t="s">
        <v>2194</v>
      </c>
    </row>
    <row r="2128" spans="1:1" ht="15" customHeight="1" x14ac:dyDescent="0.35">
      <c r="A2128" t="s">
        <v>2195</v>
      </c>
    </row>
    <row r="2129" spans="1:1" ht="15" customHeight="1" x14ac:dyDescent="0.35">
      <c r="A2129" t="s">
        <v>2196</v>
      </c>
    </row>
    <row r="2130" spans="1:1" ht="15" customHeight="1" x14ac:dyDescent="0.35">
      <c r="A2130" t="s">
        <v>2197</v>
      </c>
    </row>
    <row r="2131" spans="1:1" ht="15" customHeight="1" x14ac:dyDescent="0.35">
      <c r="A2131" t="s">
        <v>2198</v>
      </c>
    </row>
    <row r="2132" spans="1:1" ht="15" customHeight="1" x14ac:dyDescent="0.35">
      <c r="A2132" t="s">
        <v>2199</v>
      </c>
    </row>
    <row r="2133" spans="1:1" ht="15" customHeight="1" x14ac:dyDescent="0.35">
      <c r="A2133" t="s">
        <v>2200</v>
      </c>
    </row>
    <row r="2134" spans="1:1" ht="15" customHeight="1" x14ac:dyDescent="0.35">
      <c r="A2134" t="s">
        <v>2202</v>
      </c>
    </row>
    <row r="2135" spans="1:1" ht="15" customHeight="1" x14ac:dyDescent="0.35">
      <c r="A2135" t="s">
        <v>2203</v>
      </c>
    </row>
    <row r="2136" spans="1:1" ht="15" customHeight="1" x14ac:dyDescent="0.35">
      <c r="A2136" t="s">
        <v>2204</v>
      </c>
    </row>
    <row r="2137" spans="1:1" ht="15" customHeight="1" x14ac:dyDescent="0.35">
      <c r="A2137" t="s">
        <v>2205</v>
      </c>
    </row>
    <row r="2138" spans="1:1" ht="15" customHeight="1" x14ac:dyDescent="0.35">
      <c r="A2138" t="s">
        <v>2206</v>
      </c>
    </row>
    <row r="2139" spans="1:1" ht="15" customHeight="1" x14ac:dyDescent="0.35">
      <c r="A2139" t="s">
        <v>2207</v>
      </c>
    </row>
    <row r="2140" spans="1:1" ht="15" customHeight="1" x14ac:dyDescent="0.35">
      <c r="A2140" t="s">
        <v>2208</v>
      </c>
    </row>
    <row r="2141" spans="1:1" ht="15" customHeight="1" x14ac:dyDescent="0.35">
      <c r="A2141" t="s">
        <v>2209</v>
      </c>
    </row>
    <row r="2142" spans="1:1" ht="15" customHeight="1" x14ac:dyDescent="0.35">
      <c r="A2142" t="s">
        <v>2210</v>
      </c>
    </row>
    <row r="2143" spans="1:1" ht="15" customHeight="1" x14ac:dyDescent="0.35">
      <c r="A2143" t="s">
        <v>2211</v>
      </c>
    </row>
    <row r="2144" spans="1:1" ht="15" customHeight="1" x14ac:dyDescent="0.35">
      <c r="A2144" t="s">
        <v>2212</v>
      </c>
    </row>
    <row r="2145" spans="1:1" ht="15" customHeight="1" x14ac:dyDescent="0.35">
      <c r="A2145" t="s">
        <v>2213</v>
      </c>
    </row>
    <row r="2146" spans="1:1" ht="15" customHeight="1" x14ac:dyDescent="0.35">
      <c r="A2146" t="s">
        <v>2214</v>
      </c>
    </row>
    <row r="2147" spans="1:1" ht="15" customHeight="1" x14ac:dyDescent="0.35">
      <c r="A2147" t="s">
        <v>2215</v>
      </c>
    </row>
    <row r="2148" spans="1:1" ht="15" customHeight="1" x14ac:dyDescent="0.35">
      <c r="A2148" t="s">
        <v>2216</v>
      </c>
    </row>
    <row r="2149" spans="1:1" ht="15" customHeight="1" x14ac:dyDescent="0.35">
      <c r="A2149" t="s">
        <v>2217</v>
      </c>
    </row>
    <row r="2150" spans="1:1" ht="15" customHeight="1" x14ac:dyDescent="0.35">
      <c r="A2150" t="s">
        <v>2218</v>
      </c>
    </row>
    <row r="2151" spans="1:1" ht="15" customHeight="1" x14ac:dyDescent="0.35">
      <c r="A2151" t="s">
        <v>2219</v>
      </c>
    </row>
    <row r="2152" spans="1:1" ht="15" customHeight="1" x14ac:dyDescent="0.35">
      <c r="A2152" t="s">
        <v>2220</v>
      </c>
    </row>
    <row r="2153" spans="1:1" ht="15" customHeight="1" x14ac:dyDescent="0.35">
      <c r="A2153" t="s">
        <v>2221</v>
      </c>
    </row>
    <row r="2154" spans="1:1" ht="15" customHeight="1" x14ac:dyDescent="0.35">
      <c r="A2154" t="s">
        <v>2222</v>
      </c>
    </row>
    <row r="2155" spans="1:1" ht="15" customHeight="1" x14ac:dyDescent="0.35">
      <c r="A2155" t="s">
        <v>2223</v>
      </c>
    </row>
    <row r="2156" spans="1:1" ht="15" customHeight="1" x14ac:dyDescent="0.35">
      <c r="A2156" t="s">
        <v>2224</v>
      </c>
    </row>
    <row r="2157" spans="1:1" ht="15" customHeight="1" x14ac:dyDescent="0.35">
      <c r="A2157" t="s">
        <v>2225</v>
      </c>
    </row>
    <row r="2158" spans="1:1" ht="15" customHeight="1" x14ac:dyDescent="0.35">
      <c r="A2158" t="s">
        <v>2226</v>
      </c>
    </row>
    <row r="2159" spans="1:1" ht="15" customHeight="1" x14ac:dyDescent="0.35">
      <c r="A2159" t="s">
        <v>2227</v>
      </c>
    </row>
    <row r="2160" spans="1:1" ht="15" customHeight="1" x14ac:dyDescent="0.35">
      <c r="A2160" t="s">
        <v>2228</v>
      </c>
    </row>
    <row r="2161" spans="1:1" ht="15" customHeight="1" x14ac:dyDescent="0.35">
      <c r="A2161" t="s">
        <v>2229</v>
      </c>
    </row>
    <row r="2162" spans="1:1" ht="15" customHeight="1" x14ac:dyDescent="0.35">
      <c r="A2162" t="s">
        <v>2230</v>
      </c>
    </row>
    <row r="2163" spans="1:1" ht="15" customHeight="1" x14ac:dyDescent="0.35">
      <c r="A2163" t="s">
        <v>2231</v>
      </c>
    </row>
    <row r="2164" spans="1:1" ht="15" customHeight="1" x14ac:dyDescent="0.35">
      <c r="A2164" t="s">
        <v>2232</v>
      </c>
    </row>
    <row r="2165" spans="1:1" ht="15" customHeight="1" x14ac:dyDescent="0.35">
      <c r="A2165" t="s">
        <v>2233</v>
      </c>
    </row>
    <row r="2166" spans="1:1" ht="15" customHeight="1" x14ac:dyDescent="0.35">
      <c r="A2166" t="s">
        <v>2234</v>
      </c>
    </row>
    <row r="2167" spans="1:1" ht="15" customHeight="1" x14ac:dyDescent="0.35">
      <c r="A2167" t="s">
        <v>2235</v>
      </c>
    </row>
    <row r="2168" spans="1:1" ht="15" customHeight="1" x14ac:dyDescent="0.35">
      <c r="A2168" t="s">
        <v>2236</v>
      </c>
    </row>
    <row r="2169" spans="1:1" ht="15" customHeight="1" x14ac:dyDescent="0.35">
      <c r="A2169" t="s">
        <v>2237</v>
      </c>
    </row>
    <row r="2170" spans="1:1" ht="15" customHeight="1" x14ac:dyDescent="0.35">
      <c r="A2170" t="s">
        <v>2238</v>
      </c>
    </row>
    <row r="2171" spans="1:1" ht="15" customHeight="1" x14ac:dyDescent="0.35">
      <c r="A2171" t="s">
        <v>2239</v>
      </c>
    </row>
    <row r="2172" spans="1:1" ht="15" customHeight="1" x14ac:dyDescent="0.35">
      <c r="A2172" t="s">
        <v>2240</v>
      </c>
    </row>
    <row r="2173" spans="1:1" ht="15" customHeight="1" x14ac:dyDescent="0.35">
      <c r="A2173" t="s">
        <v>2241</v>
      </c>
    </row>
    <row r="2174" spans="1:1" ht="15" customHeight="1" x14ac:dyDescent="0.35">
      <c r="A2174" t="s">
        <v>2242</v>
      </c>
    </row>
    <row r="2175" spans="1:1" ht="15" customHeight="1" x14ac:dyDescent="0.35">
      <c r="A2175" t="s">
        <v>2243</v>
      </c>
    </row>
    <row r="2176" spans="1:1" ht="15" customHeight="1" x14ac:dyDescent="0.35">
      <c r="A2176" t="s">
        <v>2244</v>
      </c>
    </row>
    <row r="2177" spans="1:1" ht="15" customHeight="1" x14ac:dyDescent="0.35">
      <c r="A2177" t="s">
        <v>2245</v>
      </c>
    </row>
    <row r="2178" spans="1:1" ht="15" customHeight="1" x14ac:dyDescent="0.35">
      <c r="A2178" t="s">
        <v>2246</v>
      </c>
    </row>
    <row r="2179" spans="1:1" ht="15" customHeight="1" x14ac:dyDescent="0.35">
      <c r="A2179" t="s">
        <v>2247</v>
      </c>
    </row>
    <row r="2180" spans="1:1" ht="15" customHeight="1" x14ac:dyDescent="0.35">
      <c r="A2180" t="s">
        <v>2248</v>
      </c>
    </row>
    <row r="2181" spans="1:1" ht="15" customHeight="1" x14ac:dyDescent="0.35">
      <c r="A2181" t="s">
        <v>2249</v>
      </c>
    </row>
    <row r="2182" spans="1:1" ht="15" customHeight="1" x14ac:dyDescent="0.35">
      <c r="A2182" t="s">
        <v>2250</v>
      </c>
    </row>
    <row r="2183" spans="1:1" ht="15" customHeight="1" x14ac:dyDescent="0.35">
      <c r="A2183" t="s">
        <v>2251</v>
      </c>
    </row>
    <row r="2184" spans="1:1" ht="15" customHeight="1" x14ac:dyDescent="0.35">
      <c r="A2184" t="s">
        <v>2252</v>
      </c>
    </row>
    <row r="2185" spans="1:1" ht="15" customHeight="1" x14ac:dyDescent="0.35">
      <c r="A2185" t="s">
        <v>2253</v>
      </c>
    </row>
    <row r="2186" spans="1:1" ht="15" customHeight="1" x14ac:dyDescent="0.35">
      <c r="A2186" t="s">
        <v>2254</v>
      </c>
    </row>
    <row r="2187" spans="1:1" ht="15" customHeight="1" x14ac:dyDescent="0.35">
      <c r="A2187" t="s">
        <v>2255</v>
      </c>
    </row>
    <row r="2188" spans="1:1" ht="15" customHeight="1" x14ac:dyDescent="0.35">
      <c r="A2188" t="s">
        <v>2256</v>
      </c>
    </row>
    <row r="2189" spans="1:1" ht="15" customHeight="1" x14ac:dyDescent="0.35">
      <c r="A2189" t="s">
        <v>2257</v>
      </c>
    </row>
    <row r="2190" spans="1:1" ht="15" customHeight="1" x14ac:dyDescent="0.35">
      <c r="A2190" t="s">
        <v>2258</v>
      </c>
    </row>
    <row r="2191" spans="1:1" ht="15" customHeight="1" x14ac:dyDescent="0.35">
      <c r="A2191" t="s">
        <v>2259</v>
      </c>
    </row>
    <row r="2192" spans="1:1" ht="15" customHeight="1" x14ac:dyDescent="0.35">
      <c r="A2192" t="s">
        <v>2260</v>
      </c>
    </row>
    <row r="2193" spans="1:1" ht="15" customHeight="1" x14ac:dyDescent="0.35">
      <c r="A2193" t="s">
        <v>2261</v>
      </c>
    </row>
    <row r="2194" spans="1:1" ht="15" customHeight="1" x14ac:dyDescent="0.35">
      <c r="A2194" t="s">
        <v>2262</v>
      </c>
    </row>
    <row r="2195" spans="1:1" ht="15" customHeight="1" x14ac:dyDescent="0.35">
      <c r="A2195" t="s">
        <v>2263</v>
      </c>
    </row>
    <row r="2196" spans="1:1" ht="15" customHeight="1" x14ac:dyDescent="0.35">
      <c r="A2196" t="s">
        <v>2264</v>
      </c>
    </row>
    <row r="2197" spans="1:1" ht="15" customHeight="1" x14ac:dyDescent="0.35">
      <c r="A2197" t="s">
        <v>2265</v>
      </c>
    </row>
    <row r="2198" spans="1:1" ht="15" customHeight="1" x14ac:dyDescent="0.35">
      <c r="A2198" t="s">
        <v>2266</v>
      </c>
    </row>
    <row r="2199" spans="1:1" ht="15" customHeight="1" x14ac:dyDescent="0.35">
      <c r="A2199" t="s">
        <v>2267</v>
      </c>
    </row>
    <row r="2200" spans="1:1" ht="15" customHeight="1" x14ac:dyDescent="0.35">
      <c r="A2200" t="s">
        <v>2268</v>
      </c>
    </row>
    <row r="2201" spans="1:1" ht="15" customHeight="1" x14ac:dyDescent="0.35">
      <c r="A2201" t="s">
        <v>2269</v>
      </c>
    </row>
    <row r="2202" spans="1:1" ht="15" customHeight="1" x14ac:dyDescent="0.35">
      <c r="A2202" t="s">
        <v>2270</v>
      </c>
    </row>
    <row r="2203" spans="1:1" ht="15" customHeight="1" x14ac:dyDescent="0.35">
      <c r="A2203" t="s">
        <v>2271</v>
      </c>
    </row>
    <row r="2204" spans="1:1" ht="15" customHeight="1" x14ac:dyDescent="0.35">
      <c r="A2204" t="s">
        <v>2272</v>
      </c>
    </row>
    <row r="2205" spans="1:1" ht="15" customHeight="1" x14ac:dyDescent="0.35">
      <c r="A2205" t="s">
        <v>2273</v>
      </c>
    </row>
    <row r="2206" spans="1:1" ht="15" customHeight="1" x14ac:dyDescent="0.35">
      <c r="A2206" t="s">
        <v>2274</v>
      </c>
    </row>
    <row r="2207" spans="1:1" ht="15" customHeight="1" x14ac:dyDescent="0.35">
      <c r="A2207" t="s">
        <v>2275</v>
      </c>
    </row>
    <row r="2208" spans="1:1" ht="15" customHeight="1" x14ac:dyDescent="0.35">
      <c r="A2208" t="s">
        <v>2276</v>
      </c>
    </row>
    <row r="2209" spans="1:1" ht="15" customHeight="1" x14ac:dyDescent="0.35">
      <c r="A2209" t="s">
        <v>2277</v>
      </c>
    </row>
    <row r="2210" spans="1:1" ht="15" customHeight="1" x14ac:dyDescent="0.35">
      <c r="A2210" t="s">
        <v>2278</v>
      </c>
    </row>
    <row r="2211" spans="1:1" ht="15" customHeight="1" x14ac:dyDescent="0.35">
      <c r="A2211" t="s">
        <v>2280</v>
      </c>
    </row>
    <row r="2212" spans="1:1" ht="15" customHeight="1" x14ac:dyDescent="0.35">
      <c r="A2212" t="s">
        <v>2281</v>
      </c>
    </row>
    <row r="2213" spans="1:1" ht="15" customHeight="1" x14ac:dyDescent="0.35">
      <c r="A2213" t="s">
        <v>2282</v>
      </c>
    </row>
    <row r="2214" spans="1:1" ht="15" customHeight="1" x14ac:dyDescent="0.35">
      <c r="A2214" t="s">
        <v>2283</v>
      </c>
    </row>
    <row r="2215" spans="1:1" ht="15" customHeight="1" x14ac:dyDescent="0.35">
      <c r="A2215" t="s">
        <v>2284</v>
      </c>
    </row>
    <row r="2216" spans="1:1" ht="15" customHeight="1" x14ac:dyDescent="0.35">
      <c r="A2216" t="s">
        <v>2285</v>
      </c>
    </row>
    <row r="2217" spans="1:1" ht="15" customHeight="1" x14ac:dyDescent="0.35">
      <c r="A2217" t="s">
        <v>2286</v>
      </c>
    </row>
    <row r="2218" spans="1:1" ht="15" customHeight="1" x14ac:dyDescent="0.35">
      <c r="A2218" t="s">
        <v>2287</v>
      </c>
    </row>
    <row r="2219" spans="1:1" ht="15" customHeight="1" x14ac:dyDescent="0.35">
      <c r="A2219" t="s">
        <v>2288</v>
      </c>
    </row>
    <row r="2220" spans="1:1" ht="15" customHeight="1" x14ac:dyDescent="0.35">
      <c r="A2220" t="s">
        <v>2289</v>
      </c>
    </row>
    <row r="2221" spans="1:1" ht="15" customHeight="1" x14ac:dyDescent="0.35">
      <c r="A2221" t="s">
        <v>2290</v>
      </c>
    </row>
    <row r="2222" spans="1:1" ht="15" customHeight="1" x14ac:dyDescent="0.35">
      <c r="A2222" t="s">
        <v>2291</v>
      </c>
    </row>
    <row r="2223" spans="1:1" ht="15" customHeight="1" x14ac:dyDescent="0.35">
      <c r="A2223" t="s">
        <v>2292</v>
      </c>
    </row>
    <row r="2224" spans="1:1" ht="15" customHeight="1" x14ac:dyDescent="0.35">
      <c r="A2224" t="s">
        <v>2293</v>
      </c>
    </row>
    <row r="2225" spans="1:1" ht="15" customHeight="1" x14ac:dyDescent="0.35">
      <c r="A2225" t="s">
        <v>2294</v>
      </c>
    </row>
    <row r="2226" spans="1:1" ht="15" customHeight="1" x14ac:dyDescent="0.35">
      <c r="A2226" t="s">
        <v>2295</v>
      </c>
    </row>
    <row r="2227" spans="1:1" ht="15" customHeight="1" x14ac:dyDescent="0.35">
      <c r="A2227" t="s">
        <v>2296</v>
      </c>
    </row>
    <row r="2228" spans="1:1" ht="15" customHeight="1" x14ac:dyDescent="0.35">
      <c r="A2228" t="s">
        <v>2297</v>
      </c>
    </row>
    <row r="2229" spans="1:1" ht="15" customHeight="1" x14ac:dyDescent="0.35">
      <c r="A2229" t="s">
        <v>2298</v>
      </c>
    </row>
    <row r="2230" spans="1:1" ht="15" customHeight="1" x14ac:dyDescent="0.35">
      <c r="A2230" t="s">
        <v>2299</v>
      </c>
    </row>
    <row r="2231" spans="1:1" ht="15" customHeight="1" x14ac:dyDescent="0.35">
      <c r="A2231" t="s">
        <v>2300</v>
      </c>
    </row>
    <row r="2232" spans="1:1" ht="15" customHeight="1" x14ac:dyDescent="0.35">
      <c r="A2232" t="s">
        <v>2301</v>
      </c>
    </row>
    <row r="2233" spans="1:1" ht="15" customHeight="1" x14ac:dyDescent="0.35">
      <c r="A2233" t="s">
        <v>2302</v>
      </c>
    </row>
    <row r="2234" spans="1:1" ht="15" customHeight="1" x14ac:dyDescent="0.35">
      <c r="A2234" t="s">
        <v>2303</v>
      </c>
    </row>
    <row r="2235" spans="1:1" ht="15" customHeight="1" x14ac:dyDescent="0.35">
      <c r="A2235" t="s">
        <v>2304</v>
      </c>
    </row>
    <row r="2236" spans="1:1" ht="15" customHeight="1" x14ac:dyDescent="0.35">
      <c r="A2236" t="s">
        <v>2305</v>
      </c>
    </row>
    <row r="2237" spans="1:1" ht="15" customHeight="1" x14ac:dyDescent="0.35">
      <c r="A2237" t="s">
        <v>2306</v>
      </c>
    </row>
    <row r="2238" spans="1:1" ht="15" customHeight="1" x14ac:dyDescent="0.35">
      <c r="A2238" t="s">
        <v>2307</v>
      </c>
    </row>
    <row r="2239" spans="1:1" ht="15" customHeight="1" x14ac:dyDescent="0.35">
      <c r="A2239" t="s">
        <v>2308</v>
      </c>
    </row>
    <row r="2240" spans="1:1" ht="15" customHeight="1" x14ac:dyDescent="0.35">
      <c r="A2240" t="s">
        <v>2309</v>
      </c>
    </row>
    <row r="2241" spans="1:1" ht="15" customHeight="1" x14ac:dyDescent="0.35">
      <c r="A2241" t="s">
        <v>2310</v>
      </c>
    </row>
    <row r="2242" spans="1:1" ht="15" customHeight="1" x14ac:dyDescent="0.35">
      <c r="A2242" t="s">
        <v>2311</v>
      </c>
    </row>
    <row r="2243" spans="1:1" ht="15" customHeight="1" x14ac:dyDescent="0.35">
      <c r="A2243" t="s">
        <v>2312</v>
      </c>
    </row>
    <row r="2244" spans="1:1" ht="15" customHeight="1" x14ac:dyDescent="0.35">
      <c r="A2244" t="s">
        <v>2313</v>
      </c>
    </row>
    <row r="2245" spans="1:1" ht="15" customHeight="1" x14ac:dyDescent="0.35">
      <c r="A2245" t="s">
        <v>2314</v>
      </c>
    </row>
    <row r="2246" spans="1:1" ht="15" customHeight="1" x14ac:dyDescent="0.35">
      <c r="A2246" t="s">
        <v>2315</v>
      </c>
    </row>
    <row r="2247" spans="1:1" ht="15" customHeight="1" x14ac:dyDescent="0.35">
      <c r="A2247" t="s">
        <v>2317</v>
      </c>
    </row>
    <row r="2248" spans="1:1" ht="15" customHeight="1" x14ac:dyDescent="0.35">
      <c r="A2248" t="s">
        <v>2318</v>
      </c>
    </row>
    <row r="2249" spans="1:1" ht="15" customHeight="1" x14ac:dyDescent="0.35">
      <c r="A2249" t="s">
        <v>2319</v>
      </c>
    </row>
    <row r="2250" spans="1:1" ht="15" customHeight="1" x14ac:dyDescent="0.35">
      <c r="A2250" t="s">
        <v>2320</v>
      </c>
    </row>
    <row r="2251" spans="1:1" ht="15" customHeight="1" x14ac:dyDescent="0.35">
      <c r="A2251" t="s">
        <v>2321</v>
      </c>
    </row>
    <row r="2252" spans="1:1" ht="15" customHeight="1" x14ac:dyDescent="0.35">
      <c r="A2252" t="s">
        <v>2322</v>
      </c>
    </row>
    <row r="2253" spans="1:1" ht="15" customHeight="1" x14ac:dyDescent="0.35">
      <c r="A2253" t="s">
        <v>2323</v>
      </c>
    </row>
    <row r="2254" spans="1:1" ht="15" customHeight="1" x14ac:dyDescent="0.35">
      <c r="A2254" t="s">
        <v>2324</v>
      </c>
    </row>
    <row r="2255" spans="1:1" ht="15" customHeight="1" x14ac:dyDescent="0.35">
      <c r="A2255" t="s">
        <v>2325</v>
      </c>
    </row>
    <row r="2256" spans="1:1" ht="15" customHeight="1" x14ac:dyDescent="0.35">
      <c r="A2256" t="s">
        <v>2326</v>
      </c>
    </row>
    <row r="2257" spans="1:1" ht="15" customHeight="1" x14ac:dyDescent="0.35">
      <c r="A2257" t="s">
        <v>2327</v>
      </c>
    </row>
    <row r="2258" spans="1:1" ht="15" customHeight="1" x14ac:dyDescent="0.35">
      <c r="A2258" t="s">
        <v>2328</v>
      </c>
    </row>
    <row r="2259" spans="1:1" ht="15" customHeight="1" x14ac:dyDescent="0.35">
      <c r="A2259" t="s">
        <v>2329</v>
      </c>
    </row>
    <row r="2260" spans="1:1" ht="15" customHeight="1" x14ac:dyDescent="0.35">
      <c r="A2260" t="s">
        <v>2330</v>
      </c>
    </row>
    <row r="2261" spans="1:1" ht="15" customHeight="1" x14ac:dyDescent="0.35">
      <c r="A2261" t="s">
        <v>2331</v>
      </c>
    </row>
    <row r="2262" spans="1:1" ht="15" customHeight="1" x14ac:dyDescent="0.35">
      <c r="A2262" t="s">
        <v>2332</v>
      </c>
    </row>
    <row r="2263" spans="1:1" ht="15" customHeight="1" x14ac:dyDescent="0.35">
      <c r="A2263" t="s">
        <v>2333</v>
      </c>
    </row>
    <row r="2264" spans="1:1" ht="15" customHeight="1" x14ac:dyDescent="0.35">
      <c r="A2264" t="s">
        <v>2334</v>
      </c>
    </row>
    <row r="2265" spans="1:1" ht="15" customHeight="1" x14ac:dyDescent="0.35">
      <c r="A2265" t="s">
        <v>2335</v>
      </c>
    </row>
    <row r="2266" spans="1:1" ht="15" customHeight="1" x14ac:dyDescent="0.35">
      <c r="A2266" t="s">
        <v>2336</v>
      </c>
    </row>
    <row r="2267" spans="1:1" ht="15" customHeight="1" x14ac:dyDescent="0.35">
      <c r="A2267" t="s">
        <v>2337</v>
      </c>
    </row>
    <row r="2268" spans="1:1" ht="15" customHeight="1" x14ac:dyDescent="0.35">
      <c r="A2268" t="s">
        <v>2338</v>
      </c>
    </row>
    <row r="2269" spans="1:1" ht="15" customHeight="1" x14ac:dyDescent="0.35">
      <c r="A2269" t="s">
        <v>2339</v>
      </c>
    </row>
    <row r="2270" spans="1:1" ht="15" customHeight="1" x14ac:dyDescent="0.35">
      <c r="A2270" t="s">
        <v>2340</v>
      </c>
    </row>
    <row r="2271" spans="1:1" ht="15" customHeight="1" x14ac:dyDescent="0.35">
      <c r="A2271" t="s">
        <v>2341</v>
      </c>
    </row>
    <row r="2272" spans="1:1" ht="15" customHeight="1" x14ac:dyDescent="0.35">
      <c r="A2272" t="s">
        <v>2342</v>
      </c>
    </row>
    <row r="2273" spans="1:1" ht="15" customHeight="1" x14ac:dyDescent="0.35">
      <c r="A2273" t="s">
        <v>2343</v>
      </c>
    </row>
    <row r="2274" spans="1:1" ht="15" customHeight="1" x14ac:dyDescent="0.35">
      <c r="A2274" t="s">
        <v>2344</v>
      </c>
    </row>
    <row r="2275" spans="1:1" ht="15" customHeight="1" x14ac:dyDescent="0.35">
      <c r="A2275" t="s">
        <v>2345</v>
      </c>
    </row>
    <row r="2276" spans="1:1" ht="15" customHeight="1" x14ac:dyDescent="0.35">
      <c r="A2276" t="s">
        <v>2346</v>
      </c>
    </row>
    <row r="2277" spans="1:1" ht="15" customHeight="1" x14ac:dyDescent="0.35">
      <c r="A2277" t="s">
        <v>2347</v>
      </c>
    </row>
    <row r="2278" spans="1:1" ht="15" customHeight="1" x14ac:dyDescent="0.35">
      <c r="A2278" t="s">
        <v>2348</v>
      </c>
    </row>
    <row r="2279" spans="1:1" ht="15" customHeight="1" x14ac:dyDescent="0.35">
      <c r="A2279" t="s">
        <v>2349</v>
      </c>
    </row>
    <row r="2280" spans="1:1" ht="15" customHeight="1" x14ac:dyDescent="0.35">
      <c r="A2280" t="s">
        <v>2350</v>
      </c>
    </row>
    <row r="2281" spans="1:1" ht="15" customHeight="1" x14ac:dyDescent="0.35">
      <c r="A2281" t="s">
        <v>2351</v>
      </c>
    </row>
    <row r="2282" spans="1:1" ht="15" customHeight="1" x14ac:dyDescent="0.35">
      <c r="A2282" t="s">
        <v>2352</v>
      </c>
    </row>
    <row r="2283" spans="1:1" ht="15" customHeight="1" x14ac:dyDescent="0.35">
      <c r="A2283" t="s">
        <v>2353</v>
      </c>
    </row>
    <row r="2284" spans="1:1" ht="15" customHeight="1" x14ac:dyDescent="0.35">
      <c r="A2284" t="s">
        <v>2354</v>
      </c>
    </row>
    <row r="2285" spans="1:1" ht="15" customHeight="1" x14ac:dyDescent="0.35">
      <c r="A2285" t="s">
        <v>2355</v>
      </c>
    </row>
    <row r="2286" spans="1:1" ht="15" customHeight="1" x14ac:dyDescent="0.35">
      <c r="A2286" t="s">
        <v>2356</v>
      </c>
    </row>
    <row r="2287" spans="1:1" ht="15" customHeight="1" x14ac:dyDescent="0.35">
      <c r="A2287" t="s">
        <v>2357</v>
      </c>
    </row>
    <row r="2288" spans="1:1" ht="15" customHeight="1" x14ac:dyDescent="0.35">
      <c r="A2288" t="s">
        <v>2358</v>
      </c>
    </row>
    <row r="2289" spans="1:1" ht="15" customHeight="1" x14ac:dyDescent="0.35">
      <c r="A2289" t="s">
        <v>2359</v>
      </c>
    </row>
    <row r="2290" spans="1:1" ht="15" customHeight="1" x14ac:dyDescent="0.35">
      <c r="A2290" t="s">
        <v>2360</v>
      </c>
    </row>
    <row r="2291" spans="1:1" ht="15" customHeight="1" x14ac:dyDescent="0.35">
      <c r="A2291" t="s">
        <v>2361</v>
      </c>
    </row>
    <row r="2292" spans="1:1" ht="15" customHeight="1" x14ac:dyDescent="0.35">
      <c r="A2292" t="s">
        <v>2362</v>
      </c>
    </row>
    <row r="2293" spans="1:1" ht="15" customHeight="1" x14ac:dyDescent="0.35">
      <c r="A2293" t="s">
        <v>2363</v>
      </c>
    </row>
    <row r="2294" spans="1:1" ht="15" customHeight="1" x14ac:dyDescent="0.35">
      <c r="A2294" t="s">
        <v>2364</v>
      </c>
    </row>
    <row r="2295" spans="1:1" ht="15" customHeight="1" x14ac:dyDescent="0.35">
      <c r="A2295" t="s">
        <v>2365</v>
      </c>
    </row>
    <row r="2296" spans="1:1" ht="15" customHeight="1" x14ac:dyDescent="0.35">
      <c r="A2296" t="s">
        <v>2366</v>
      </c>
    </row>
    <row r="2297" spans="1:1" ht="15" customHeight="1" x14ac:dyDescent="0.35">
      <c r="A2297" t="s">
        <v>2367</v>
      </c>
    </row>
    <row r="2298" spans="1:1" ht="15" customHeight="1" x14ac:dyDescent="0.35">
      <c r="A2298" t="s">
        <v>2368</v>
      </c>
    </row>
    <row r="2299" spans="1:1" ht="15" customHeight="1" x14ac:dyDescent="0.35">
      <c r="A2299" t="s">
        <v>2369</v>
      </c>
    </row>
    <row r="2300" spans="1:1" ht="15" customHeight="1" x14ac:dyDescent="0.35">
      <c r="A2300" t="s">
        <v>2370</v>
      </c>
    </row>
    <row r="2301" spans="1:1" ht="15" customHeight="1" x14ac:dyDescent="0.35">
      <c r="A2301" t="s">
        <v>2371</v>
      </c>
    </row>
    <row r="2302" spans="1:1" ht="15" customHeight="1" x14ac:dyDescent="0.35">
      <c r="A2302" t="s">
        <v>2372</v>
      </c>
    </row>
    <row r="2303" spans="1:1" ht="15" customHeight="1" x14ac:dyDescent="0.35">
      <c r="A2303" t="s">
        <v>2373</v>
      </c>
    </row>
    <row r="2304" spans="1:1" ht="15" customHeight="1" x14ac:dyDescent="0.35">
      <c r="A2304" t="s">
        <v>2374</v>
      </c>
    </row>
    <row r="2305" spans="1:1" ht="15" customHeight="1" x14ac:dyDescent="0.35">
      <c r="A2305" t="s">
        <v>2375</v>
      </c>
    </row>
    <row r="2306" spans="1:1" ht="15" customHeight="1" x14ac:dyDescent="0.35">
      <c r="A2306" t="s">
        <v>2376</v>
      </c>
    </row>
    <row r="2307" spans="1:1" ht="15" customHeight="1" x14ac:dyDescent="0.35">
      <c r="A2307" t="s">
        <v>2377</v>
      </c>
    </row>
    <row r="2308" spans="1:1" ht="15" customHeight="1" x14ac:dyDescent="0.35">
      <c r="A2308" t="s">
        <v>2378</v>
      </c>
    </row>
    <row r="2309" spans="1:1" ht="15" customHeight="1" x14ac:dyDescent="0.35">
      <c r="A2309" t="s">
        <v>2379</v>
      </c>
    </row>
    <row r="2310" spans="1:1" ht="15" customHeight="1" x14ac:dyDescent="0.35">
      <c r="A2310" t="s">
        <v>2380</v>
      </c>
    </row>
    <row r="2311" spans="1:1" ht="15" customHeight="1" x14ac:dyDescent="0.35">
      <c r="A2311" t="s">
        <v>2381</v>
      </c>
    </row>
    <row r="2312" spans="1:1" ht="15" customHeight="1" x14ac:dyDescent="0.35">
      <c r="A2312" t="s">
        <v>2382</v>
      </c>
    </row>
    <row r="2313" spans="1:1" ht="15" customHeight="1" x14ac:dyDescent="0.35">
      <c r="A2313" t="s">
        <v>2383</v>
      </c>
    </row>
    <row r="2314" spans="1:1" ht="15" customHeight="1" x14ac:dyDescent="0.35">
      <c r="A2314" t="s">
        <v>2385</v>
      </c>
    </row>
    <row r="2315" spans="1:1" ht="15" customHeight="1" x14ac:dyDescent="0.35">
      <c r="A2315" t="s">
        <v>2386</v>
      </c>
    </row>
    <row r="2316" spans="1:1" ht="15" customHeight="1" x14ac:dyDescent="0.35">
      <c r="A2316" t="s">
        <v>2387</v>
      </c>
    </row>
    <row r="2317" spans="1:1" ht="15" customHeight="1" x14ac:dyDescent="0.35">
      <c r="A2317" t="s">
        <v>2388</v>
      </c>
    </row>
    <row r="2318" spans="1:1" ht="15" customHeight="1" x14ac:dyDescent="0.35">
      <c r="A2318" t="s">
        <v>2389</v>
      </c>
    </row>
    <row r="2319" spans="1:1" ht="15" customHeight="1" x14ac:dyDescent="0.35">
      <c r="A2319" t="s">
        <v>2391</v>
      </c>
    </row>
    <row r="2320" spans="1:1" ht="15" customHeight="1" x14ac:dyDescent="0.35">
      <c r="A2320" t="s">
        <v>2392</v>
      </c>
    </row>
    <row r="2321" spans="1:1" ht="15" customHeight="1" x14ac:dyDescent="0.35">
      <c r="A2321" t="s">
        <v>2393</v>
      </c>
    </row>
    <row r="2322" spans="1:1" ht="15" customHeight="1" x14ac:dyDescent="0.35">
      <c r="A2322" t="s">
        <v>2394</v>
      </c>
    </row>
    <row r="2323" spans="1:1" ht="15" customHeight="1" x14ac:dyDescent="0.35">
      <c r="A2323" t="s">
        <v>2395</v>
      </c>
    </row>
    <row r="2324" spans="1:1" ht="15" customHeight="1" x14ac:dyDescent="0.35">
      <c r="A2324" t="s">
        <v>2396</v>
      </c>
    </row>
    <row r="2325" spans="1:1" ht="15" customHeight="1" x14ac:dyDescent="0.35">
      <c r="A2325" t="s">
        <v>2397</v>
      </c>
    </row>
    <row r="2326" spans="1:1" ht="15" customHeight="1" x14ac:dyDescent="0.35">
      <c r="A2326" t="s">
        <v>2398</v>
      </c>
    </row>
    <row r="2327" spans="1:1" ht="15" customHeight="1" x14ac:dyDescent="0.35">
      <c r="A2327" t="s">
        <v>2399</v>
      </c>
    </row>
    <row r="2328" spans="1:1" ht="15" customHeight="1" x14ac:dyDescent="0.35">
      <c r="A2328" t="s">
        <v>2400</v>
      </c>
    </row>
    <row r="2329" spans="1:1" ht="15" customHeight="1" x14ac:dyDescent="0.35">
      <c r="A2329" t="s">
        <v>2401</v>
      </c>
    </row>
    <row r="2330" spans="1:1" ht="15" customHeight="1" x14ac:dyDescent="0.35">
      <c r="A2330" t="s">
        <v>2402</v>
      </c>
    </row>
    <row r="2331" spans="1:1" ht="15" customHeight="1" x14ac:dyDescent="0.35">
      <c r="A2331" t="s">
        <v>2403</v>
      </c>
    </row>
    <row r="2332" spans="1:1" ht="15" customHeight="1" x14ac:dyDescent="0.35">
      <c r="A2332" t="s">
        <v>2404</v>
      </c>
    </row>
    <row r="2333" spans="1:1" ht="15" customHeight="1" x14ac:dyDescent="0.35">
      <c r="A2333" t="s">
        <v>2405</v>
      </c>
    </row>
    <row r="2334" spans="1:1" ht="15" customHeight="1" x14ac:dyDescent="0.35">
      <c r="A2334" t="s">
        <v>2406</v>
      </c>
    </row>
    <row r="2335" spans="1:1" ht="15" customHeight="1" x14ac:dyDescent="0.35">
      <c r="A2335" t="s">
        <v>2407</v>
      </c>
    </row>
    <row r="2336" spans="1:1" ht="15" customHeight="1" x14ac:dyDescent="0.35">
      <c r="A2336" t="s">
        <v>2408</v>
      </c>
    </row>
    <row r="2337" spans="1:1" ht="15" customHeight="1" x14ac:dyDescent="0.35">
      <c r="A2337" t="s">
        <v>2409</v>
      </c>
    </row>
    <row r="2338" spans="1:1" ht="15" customHeight="1" x14ac:dyDescent="0.35">
      <c r="A2338" t="s">
        <v>2410</v>
      </c>
    </row>
    <row r="2339" spans="1:1" ht="15" customHeight="1" x14ac:dyDescent="0.35">
      <c r="A2339" t="s">
        <v>2411</v>
      </c>
    </row>
    <row r="2340" spans="1:1" ht="15" customHeight="1" x14ac:dyDescent="0.35">
      <c r="A2340" t="s">
        <v>2412</v>
      </c>
    </row>
    <row r="2341" spans="1:1" ht="15" customHeight="1" x14ac:dyDescent="0.35">
      <c r="A2341" t="s">
        <v>2413</v>
      </c>
    </row>
    <row r="2342" spans="1:1" ht="15" customHeight="1" x14ac:dyDescent="0.35">
      <c r="A2342" t="s">
        <v>2414</v>
      </c>
    </row>
    <row r="2343" spans="1:1" ht="15" customHeight="1" x14ac:dyDescent="0.35">
      <c r="A2343" t="s">
        <v>2415</v>
      </c>
    </row>
    <row r="2344" spans="1:1" ht="15" customHeight="1" x14ac:dyDescent="0.35">
      <c r="A2344" t="s">
        <v>2416</v>
      </c>
    </row>
    <row r="2345" spans="1:1" ht="15" customHeight="1" x14ac:dyDescent="0.35">
      <c r="A2345" t="s">
        <v>2417</v>
      </c>
    </row>
    <row r="2346" spans="1:1" ht="15" customHeight="1" x14ac:dyDescent="0.35">
      <c r="A2346" t="s">
        <v>2418</v>
      </c>
    </row>
    <row r="2347" spans="1:1" ht="15" customHeight="1" x14ac:dyDescent="0.35">
      <c r="A2347" t="s">
        <v>2419</v>
      </c>
    </row>
    <row r="2348" spans="1:1" ht="15" customHeight="1" x14ac:dyDescent="0.35">
      <c r="A2348" t="s">
        <v>2420</v>
      </c>
    </row>
    <row r="2349" spans="1:1" ht="15" customHeight="1" x14ac:dyDescent="0.35">
      <c r="A2349" t="s">
        <v>2421</v>
      </c>
    </row>
    <row r="2350" spans="1:1" ht="15" customHeight="1" x14ac:dyDescent="0.35">
      <c r="A2350" t="s">
        <v>2422</v>
      </c>
    </row>
    <row r="2351" spans="1:1" ht="15" customHeight="1" x14ac:dyDescent="0.35">
      <c r="A2351" t="s">
        <v>2423</v>
      </c>
    </row>
    <row r="2352" spans="1:1" ht="15" customHeight="1" x14ac:dyDescent="0.35">
      <c r="A2352" t="s">
        <v>2424</v>
      </c>
    </row>
    <row r="2353" spans="1:1" ht="15" customHeight="1" x14ac:dyDescent="0.35">
      <c r="A2353" t="s">
        <v>2425</v>
      </c>
    </row>
    <row r="2354" spans="1:1" ht="15" customHeight="1" x14ac:dyDescent="0.35">
      <c r="A2354" t="s">
        <v>2426</v>
      </c>
    </row>
    <row r="2355" spans="1:1" ht="15" customHeight="1" x14ac:dyDescent="0.35">
      <c r="A2355" t="s">
        <v>2427</v>
      </c>
    </row>
    <row r="2356" spans="1:1" ht="15" customHeight="1" x14ac:dyDescent="0.35">
      <c r="A2356" t="s">
        <v>2428</v>
      </c>
    </row>
    <row r="2357" spans="1:1" ht="15" customHeight="1" x14ac:dyDescent="0.35">
      <c r="A2357" t="s">
        <v>2429</v>
      </c>
    </row>
    <row r="2358" spans="1:1" ht="15" customHeight="1" x14ac:dyDescent="0.35">
      <c r="A2358" t="s">
        <v>2430</v>
      </c>
    </row>
    <row r="2359" spans="1:1" ht="15" customHeight="1" x14ac:dyDescent="0.35">
      <c r="A2359" t="s">
        <v>2431</v>
      </c>
    </row>
    <row r="2360" spans="1:1" ht="15" customHeight="1" x14ac:dyDescent="0.35">
      <c r="A2360" t="s">
        <v>2432</v>
      </c>
    </row>
    <row r="2361" spans="1:1" ht="15" customHeight="1" x14ac:dyDescent="0.35">
      <c r="A2361" t="s">
        <v>2433</v>
      </c>
    </row>
    <row r="2362" spans="1:1" ht="15" customHeight="1" x14ac:dyDescent="0.35">
      <c r="A2362" t="s">
        <v>2434</v>
      </c>
    </row>
    <row r="2363" spans="1:1" ht="15" customHeight="1" x14ac:dyDescent="0.35">
      <c r="A2363" t="s">
        <v>2435</v>
      </c>
    </row>
    <row r="2364" spans="1:1" ht="15" customHeight="1" x14ac:dyDescent="0.35">
      <c r="A2364" t="s">
        <v>2436</v>
      </c>
    </row>
    <row r="2365" spans="1:1" ht="15" customHeight="1" x14ac:dyDescent="0.35">
      <c r="A2365" t="s">
        <v>2438</v>
      </c>
    </row>
    <row r="2366" spans="1:1" ht="15" customHeight="1" x14ac:dyDescent="0.35">
      <c r="A2366" t="s">
        <v>2439</v>
      </c>
    </row>
    <row r="2367" spans="1:1" ht="15" customHeight="1" x14ac:dyDescent="0.35">
      <c r="A2367" t="s">
        <v>2440</v>
      </c>
    </row>
    <row r="2368" spans="1:1" ht="15" customHeight="1" x14ac:dyDescent="0.35">
      <c r="A2368" t="s">
        <v>2441</v>
      </c>
    </row>
    <row r="2369" spans="1:1" ht="15" customHeight="1" x14ac:dyDescent="0.35">
      <c r="A2369" t="s">
        <v>2442</v>
      </c>
    </row>
    <row r="2370" spans="1:1" ht="15" customHeight="1" x14ac:dyDescent="0.35">
      <c r="A2370" t="s">
        <v>2443</v>
      </c>
    </row>
    <row r="2371" spans="1:1" ht="15" customHeight="1" x14ac:dyDescent="0.35">
      <c r="A2371" t="s">
        <v>2444</v>
      </c>
    </row>
    <row r="2372" spans="1:1" ht="15" customHeight="1" x14ac:dyDescent="0.35">
      <c r="A2372" t="s">
        <v>2445</v>
      </c>
    </row>
    <row r="2373" spans="1:1" ht="15" customHeight="1" x14ac:dyDescent="0.35">
      <c r="A2373" t="s">
        <v>2446</v>
      </c>
    </row>
    <row r="2374" spans="1:1" ht="15" customHeight="1" x14ac:dyDescent="0.35">
      <c r="A2374" t="s">
        <v>2447</v>
      </c>
    </row>
    <row r="2375" spans="1:1" ht="15" customHeight="1" x14ac:dyDescent="0.35">
      <c r="A2375" t="s">
        <v>2448</v>
      </c>
    </row>
    <row r="2376" spans="1:1" ht="15" customHeight="1" x14ac:dyDescent="0.35">
      <c r="A2376" t="s">
        <v>2449</v>
      </c>
    </row>
    <row r="2377" spans="1:1" ht="15" customHeight="1" x14ac:dyDescent="0.35">
      <c r="A2377" t="s">
        <v>2450</v>
      </c>
    </row>
    <row r="2378" spans="1:1" ht="15" customHeight="1" x14ac:dyDescent="0.35">
      <c r="A2378" t="s">
        <v>2451</v>
      </c>
    </row>
    <row r="2379" spans="1:1" ht="15" customHeight="1" x14ac:dyDescent="0.35">
      <c r="A2379" t="s">
        <v>2452</v>
      </c>
    </row>
    <row r="2380" spans="1:1" ht="15" customHeight="1" x14ac:dyDescent="0.35">
      <c r="A2380" t="s">
        <v>2453</v>
      </c>
    </row>
    <row r="2381" spans="1:1" ht="15" customHeight="1" x14ac:dyDescent="0.35">
      <c r="A2381" t="s">
        <v>2454</v>
      </c>
    </row>
    <row r="2382" spans="1:1" ht="15" customHeight="1" x14ac:dyDescent="0.35">
      <c r="A2382" t="s">
        <v>2455</v>
      </c>
    </row>
    <row r="2383" spans="1:1" ht="15" customHeight="1" x14ac:dyDescent="0.35">
      <c r="A2383" t="s">
        <v>2456</v>
      </c>
    </row>
    <row r="2384" spans="1:1" ht="15" customHeight="1" x14ac:dyDescent="0.35">
      <c r="A2384" t="s">
        <v>2457</v>
      </c>
    </row>
    <row r="2385" spans="1:1" ht="15" customHeight="1" x14ac:dyDescent="0.35">
      <c r="A2385" t="s">
        <v>2458</v>
      </c>
    </row>
    <row r="2386" spans="1:1" ht="15" customHeight="1" x14ac:dyDescent="0.35">
      <c r="A2386" t="s">
        <v>2459</v>
      </c>
    </row>
    <row r="2387" spans="1:1" ht="15" customHeight="1" x14ac:dyDescent="0.35">
      <c r="A2387" t="s">
        <v>2460</v>
      </c>
    </row>
    <row r="2388" spans="1:1" ht="15" customHeight="1" x14ac:dyDescent="0.35">
      <c r="A2388" t="s">
        <v>2461</v>
      </c>
    </row>
    <row r="2389" spans="1:1" ht="15" customHeight="1" x14ac:dyDescent="0.35">
      <c r="A2389" t="s">
        <v>2462</v>
      </c>
    </row>
    <row r="2390" spans="1:1" ht="15" customHeight="1" x14ac:dyDescent="0.35">
      <c r="A2390" t="s">
        <v>2463</v>
      </c>
    </row>
    <row r="2391" spans="1:1" ht="15" customHeight="1" x14ac:dyDescent="0.35">
      <c r="A2391" t="s">
        <v>2464</v>
      </c>
    </row>
    <row r="2392" spans="1:1" ht="15" customHeight="1" x14ac:dyDescent="0.35">
      <c r="A2392" t="s">
        <v>2465</v>
      </c>
    </row>
    <row r="2393" spans="1:1" ht="15" customHeight="1" x14ac:dyDescent="0.35">
      <c r="A2393" t="s">
        <v>2466</v>
      </c>
    </row>
    <row r="2394" spans="1:1" ht="15" customHeight="1" x14ac:dyDescent="0.35">
      <c r="A2394" t="s">
        <v>2467</v>
      </c>
    </row>
    <row r="2395" spans="1:1" ht="15" customHeight="1" x14ac:dyDescent="0.35">
      <c r="A2395" t="s">
        <v>2468</v>
      </c>
    </row>
    <row r="2396" spans="1:1" ht="15" customHeight="1" x14ac:dyDescent="0.35">
      <c r="A2396" t="s">
        <v>2469</v>
      </c>
    </row>
    <row r="2397" spans="1:1" ht="15" customHeight="1" x14ac:dyDescent="0.35">
      <c r="A2397" t="s">
        <v>2470</v>
      </c>
    </row>
    <row r="2398" spans="1:1" ht="15" customHeight="1" x14ac:dyDescent="0.35">
      <c r="A2398" t="s">
        <v>2471</v>
      </c>
    </row>
    <row r="2399" spans="1:1" ht="15" customHeight="1" x14ac:dyDescent="0.35">
      <c r="A2399" t="s">
        <v>2472</v>
      </c>
    </row>
    <row r="2400" spans="1:1" ht="15" customHeight="1" x14ac:dyDescent="0.35">
      <c r="A2400" t="s">
        <v>2473</v>
      </c>
    </row>
    <row r="2401" spans="1:1" ht="15" customHeight="1" x14ac:dyDescent="0.35">
      <c r="A2401" t="s">
        <v>2474</v>
      </c>
    </row>
    <row r="2402" spans="1:1" ht="15" customHeight="1" x14ac:dyDescent="0.35">
      <c r="A2402" t="s">
        <v>2475</v>
      </c>
    </row>
    <row r="2403" spans="1:1" ht="15" customHeight="1" x14ac:dyDescent="0.35">
      <c r="A2403" t="s">
        <v>2476</v>
      </c>
    </row>
    <row r="2404" spans="1:1" ht="15" customHeight="1" x14ac:dyDescent="0.35">
      <c r="A2404" t="s">
        <v>2477</v>
      </c>
    </row>
    <row r="2405" spans="1:1" ht="15" customHeight="1" x14ac:dyDescent="0.35">
      <c r="A2405" t="s">
        <v>2478</v>
      </c>
    </row>
    <row r="2406" spans="1:1" ht="15" customHeight="1" x14ac:dyDescent="0.35">
      <c r="A2406" t="s">
        <v>2479</v>
      </c>
    </row>
    <row r="2407" spans="1:1" ht="15" customHeight="1" x14ac:dyDescent="0.35">
      <c r="A2407" t="s">
        <v>2480</v>
      </c>
    </row>
    <row r="2408" spans="1:1" ht="15" customHeight="1" x14ac:dyDescent="0.35">
      <c r="A2408" t="s">
        <v>2481</v>
      </c>
    </row>
    <row r="2409" spans="1:1" ht="15" customHeight="1" x14ac:dyDescent="0.35">
      <c r="A2409" t="s">
        <v>2482</v>
      </c>
    </row>
    <row r="2410" spans="1:1" ht="15" customHeight="1" x14ac:dyDescent="0.35">
      <c r="A2410" t="s">
        <v>2483</v>
      </c>
    </row>
    <row r="2411" spans="1:1" ht="15" customHeight="1" x14ac:dyDescent="0.35">
      <c r="A2411" t="s">
        <v>2484</v>
      </c>
    </row>
    <row r="2412" spans="1:1" ht="15" customHeight="1" x14ac:dyDescent="0.35">
      <c r="A2412" t="s">
        <v>2485</v>
      </c>
    </row>
    <row r="2413" spans="1:1" ht="15" customHeight="1" x14ac:dyDescent="0.35">
      <c r="A2413" t="s">
        <v>2486</v>
      </c>
    </row>
    <row r="2414" spans="1:1" ht="15" customHeight="1" x14ac:dyDescent="0.35">
      <c r="A2414" t="s">
        <v>2487</v>
      </c>
    </row>
    <row r="2415" spans="1:1" ht="15" customHeight="1" x14ac:dyDescent="0.35">
      <c r="A2415" t="s">
        <v>2488</v>
      </c>
    </row>
    <row r="2416" spans="1:1" ht="15" customHeight="1" x14ac:dyDescent="0.35">
      <c r="A2416" t="s">
        <v>2489</v>
      </c>
    </row>
    <row r="2417" spans="1:1" ht="15" customHeight="1" x14ac:dyDescent="0.35">
      <c r="A2417" t="s">
        <v>2490</v>
      </c>
    </row>
    <row r="2418" spans="1:1" ht="15" customHeight="1" x14ac:dyDescent="0.35">
      <c r="A2418" t="s">
        <v>2491</v>
      </c>
    </row>
    <row r="2419" spans="1:1" ht="15" customHeight="1" x14ac:dyDescent="0.35">
      <c r="A2419" t="s">
        <v>2492</v>
      </c>
    </row>
    <row r="2420" spans="1:1" ht="15" customHeight="1" x14ac:dyDescent="0.35">
      <c r="A2420" t="s">
        <v>2493</v>
      </c>
    </row>
    <row r="2421" spans="1:1" ht="15" customHeight="1" x14ac:dyDescent="0.35">
      <c r="A2421" t="s">
        <v>2494</v>
      </c>
    </row>
    <row r="2422" spans="1:1" ht="15" customHeight="1" x14ac:dyDescent="0.35">
      <c r="A2422" t="s">
        <v>2495</v>
      </c>
    </row>
    <row r="2423" spans="1:1" ht="15" customHeight="1" x14ac:dyDescent="0.35">
      <c r="A2423" t="s">
        <v>2496</v>
      </c>
    </row>
    <row r="2424" spans="1:1" ht="15" customHeight="1" x14ac:dyDescent="0.35">
      <c r="A2424" t="s">
        <v>2497</v>
      </c>
    </row>
    <row r="2425" spans="1:1" ht="15" customHeight="1" x14ac:dyDescent="0.35">
      <c r="A2425" t="s">
        <v>2498</v>
      </c>
    </row>
    <row r="2426" spans="1:1" ht="15" customHeight="1" x14ac:dyDescent="0.35">
      <c r="A2426" t="s">
        <v>2499</v>
      </c>
    </row>
    <row r="2427" spans="1:1" ht="15" customHeight="1" x14ac:dyDescent="0.35">
      <c r="A2427" t="s">
        <v>2500</v>
      </c>
    </row>
    <row r="2428" spans="1:1" ht="15" customHeight="1" x14ac:dyDescent="0.35">
      <c r="A2428" t="s">
        <v>2501</v>
      </c>
    </row>
    <row r="2429" spans="1:1" ht="15" customHeight="1" x14ac:dyDescent="0.35">
      <c r="A2429" t="s">
        <v>2502</v>
      </c>
    </row>
    <row r="2430" spans="1:1" ht="15" customHeight="1" x14ac:dyDescent="0.35">
      <c r="A2430" t="s">
        <v>2503</v>
      </c>
    </row>
    <row r="2431" spans="1:1" ht="15" customHeight="1" x14ac:dyDescent="0.35">
      <c r="A2431" t="s">
        <v>2505</v>
      </c>
    </row>
    <row r="2432" spans="1:1" ht="15" customHeight="1" x14ac:dyDescent="0.35">
      <c r="A2432" t="s">
        <v>2506</v>
      </c>
    </row>
    <row r="2433" spans="1:1" ht="15" customHeight="1" x14ac:dyDescent="0.35">
      <c r="A2433" t="s">
        <v>2507</v>
      </c>
    </row>
    <row r="2434" spans="1:1" ht="15" customHeight="1" x14ac:dyDescent="0.35">
      <c r="A2434" t="s">
        <v>2508</v>
      </c>
    </row>
    <row r="2435" spans="1:1" ht="15" customHeight="1" x14ac:dyDescent="0.35">
      <c r="A2435" t="s">
        <v>2509</v>
      </c>
    </row>
    <row r="2436" spans="1:1" ht="15" customHeight="1" x14ac:dyDescent="0.35">
      <c r="A2436" t="s">
        <v>2510</v>
      </c>
    </row>
    <row r="2437" spans="1:1" ht="15" customHeight="1" x14ac:dyDescent="0.35">
      <c r="A2437" t="s">
        <v>2511</v>
      </c>
    </row>
    <row r="2438" spans="1:1" ht="15" customHeight="1" x14ac:dyDescent="0.35">
      <c r="A2438" t="s">
        <v>2512</v>
      </c>
    </row>
    <row r="2439" spans="1:1" ht="15" customHeight="1" x14ac:dyDescent="0.35">
      <c r="A2439" t="s">
        <v>2513</v>
      </c>
    </row>
    <row r="2440" spans="1:1" ht="15" customHeight="1" x14ac:dyDescent="0.35">
      <c r="A2440" t="s">
        <v>2514</v>
      </c>
    </row>
    <row r="2441" spans="1:1" ht="15" customHeight="1" x14ac:dyDescent="0.35">
      <c r="A2441" t="s">
        <v>2515</v>
      </c>
    </row>
    <row r="2442" spans="1:1" ht="15" customHeight="1" x14ac:dyDescent="0.35">
      <c r="A2442" t="s">
        <v>2516</v>
      </c>
    </row>
    <row r="2443" spans="1:1" ht="15" customHeight="1" x14ac:dyDescent="0.35">
      <c r="A2443" t="s">
        <v>2517</v>
      </c>
    </row>
    <row r="2444" spans="1:1" ht="15" customHeight="1" x14ac:dyDescent="0.35">
      <c r="A2444" t="s">
        <v>2518</v>
      </c>
    </row>
    <row r="2445" spans="1:1" ht="15" customHeight="1" x14ac:dyDescent="0.35">
      <c r="A2445" t="s">
        <v>2519</v>
      </c>
    </row>
    <row r="2446" spans="1:1" ht="15" customHeight="1" x14ac:dyDescent="0.35">
      <c r="A2446" t="s">
        <v>2520</v>
      </c>
    </row>
    <row r="2447" spans="1:1" ht="15" customHeight="1" x14ac:dyDescent="0.35">
      <c r="A2447" t="s">
        <v>2521</v>
      </c>
    </row>
    <row r="2448" spans="1:1" ht="15" customHeight="1" x14ac:dyDescent="0.35">
      <c r="A2448" t="s">
        <v>2522</v>
      </c>
    </row>
    <row r="2449" spans="1:1" ht="15" customHeight="1" x14ac:dyDescent="0.35">
      <c r="A2449" t="s">
        <v>2523</v>
      </c>
    </row>
    <row r="2450" spans="1:1" ht="15" customHeight="1" x14ac:dyDescent="0.35">
      <c r="A2450" t="s">
        <v>2524</v>
      </c>
    </row>
    <row r="2451" spans="1:1" ht="15" customHeight="1" x14ac:dyDescent="0.35">
      <c r="A2451" t="s">
        <v>2525</v>
      </c>
    </row>
    <row r="2452" spans="1:1" ht="15" customHeight="1" x14ac:dyDescent="0.35">
      <c r="A2452" t="s">
        <v>2526</v>
      </c>
    </row>
    <row r="2453" spans="1:1" ht="15" customHeight="1" x14ac:dyDescent="0.35">
      <c r="A2453" t="s">
        <v>2527</v>
      </c>
    </row>
    <row r="2454" spans="1:1" ht="15" customHeight="1" x14ac:dyDescent="0.35">
      <c r="A2454" t="s">
        <v>2528</v>
      </c>
    </row>
    <row r="2455" spans="1:1" ht="15" customHeight="1" x14ac:dyDescent="0.35">
      <c r="A2455" t="s">
        <v>2529</v>
      </c>
    </row>
    <row r="2456" spans="1:1" ht="15" customHeight="1" x14ac:dyDescent="0.35">
      <c r="A2456" t="s">
        <v>2530</v>
      </c>
    </row>
    <row r="2457" spans="1:1" ht="15" customHeight="1" x14ac:dyDescent="0.35">
      <c r="A2457" t="s">
        <v>2531</v>
      </c>
    </row>
    <row r="2458" spans="1:1" ht="15" customHeight="1" x14ac:dyDescent="0.35">
      <c r="A2458" t="s">
        <v>2532</v>
      </c>
    </row>
    <row r="2459" spans="1:1" ht="15" customHeight="1" x14ac:dyDescent="0.35">
      <c r="A2459" t="s">
        <v>2533</v>
      </c>
    </row>
    <row r="2460" spans="1:1" ht="15" customHeight="1" x14ac:dyDescent="0.35">
      <c r="A2460" t="s">
        <v>2534</v>
      </c>
    </row>
    <row r="2461" spans="1:1" ht="15" customHeight="1" x14ac:dyDescent="0.35">
      <c r="A2461" t="s">
        <v>2535</v>
      </c>
    </row>
    <row r="2462" spans="1:1" ht="15" customHeight="1" x14ac:dyDescent="0.35">
      <c r="A2462" t="s">
        <v>2536</v>
      </c>
    </row>
    <row r="2463" spans="1:1" ht="15" customHeight="1" x14ac:dyDescent="0.35">
      <c r="A2463" t="s">
        <v>2537</v>
      </c>
    </row>
    <row r="2464" spans="1:1" ht="15" customHeight="1" x14ac:dyDescent="0.35">
      <c r="A2464" t="s">
        <v>2538</v>
      </c>
    </row>
    <row r="2465" spans="1:1" ht="15" customHeight="1" x14ac:dyDescent="0.35">
      <c r="A2465" t="s">
        <v>2539</v>
      </c>
    </row>
    <row r="2466" spans="1:1" ht="15" customHeight="1" x14ac:dyDescent="0.35">
      <c r="A2466" t="s">
        <v>2540</v>
      </c>
    </row>
    <row r="2467" spans="1:1" ht="15" customHeight="1" x14ac:dyDescent="0.35">
      <c r="A2467" t="s">
        <v>2541</v>
      </c>
    </row>
    <row r="2468" spans="1:1" ht="15" customHeight="1" x14ac:dyDescent="0.35">
      <c r="A2468" t="s">
        <v>2542</v>
      </c>
    </row>
    <row r="2469" spans="1:1" ht="15" customHeight="1" x14ac:dyDescent="0.35">
      <c r="A2469" t="s">
        <v>2543</v>
      </c>
    </row>
    <row r="2470" spans="1:1" ht="15" customHeight="1" x14ac:dyDescent="0.35">
      <c r="A2470" t="s">
        <v>2544</v>
      </c>
    </row>
    <row r="2471" spans="1:1" ht="15" customHeight="1" x14ac:dyDescent="0.35">
      <c r="A2471" t="s">
        <v>2545</v>
      </c>
    </row>
    <row r="2472" spans="1:1" ht="15" customHeight="1" x14ac:dyDescent="0.35">
      <c r="A2472" t="s">
        <v>2546</v>
      </c>
    </row>
    <row r="2473" spans="1:1" ht="15" customHeight="1" x14ac:dyDescent="0.35">
      <c r="A2473" t="s">
        <v>2547</v>
      </c>
    </row>
    <row r="2474" spans="1:1" ht="15" customHeight="1" x14ac:dyDescent="0.35">
      <c r="A2474" t="s">
        <v>2548</v>
      </c>
    </row>
    <row r="2475" spans="1:1" ht="15" customHeight="1" x14ac:dyDescent="0.35">
      <c r="A2475" t="s">
        <v>2549</v>
      </c>
    </row>
    <row r="2476" spans="1:1" ht="15" customHeight="1" x14ac:dyDescent="0.35">
      <c r="A2476" t="s">
        <v>2550</v>
      </c>
    </row>
    <row r="2477" spans="1:1" ht="15" customHeight="1" x14ac:dyDescent="0.35">
      <c r="A2477" t="s">
        <v>2551</v>
      </c>
    </row>
    <row r="2478" spans="1:1" ht="15" customHeight="1" x14ac:dyDescent="0.35">
      <c r="A2478" t="s">
        <v>2552</v>
      </c>
    </row>
    <row r="2479" spans="1:1" ht="15" customHeight="1" x14ac:dyDescent="0.35">
      <c r="A2479" t="s">
        <v>2553</v>
      </c>
    </row>
    <row r="2480" spans="1:1" ht="15" customHeight="1" x14ac:dyDescent="0.35">
      <c r="A2480" t="s">
        <v>2554</v>
      </c>
    </row>
    <row r="2481" spans="1:1" ht="15" customHeight="1" x14ac:dyDescent="0.35">
      <c r="A2481" t="s">
        <v>2555</v>
      </c>
    </row>
    <row r="2482" spans="1:1" ht="15" customHeight="1" x14ac:dyDescent="0.35">
      <c r="A2482" t="s">
        <v>2556</v>
      </c>
    </row>
    <row r="2483" spans="1:1" ht="15" customHeight="1" x14ac:dyDescent="0.35">
      <c r="A2483" t="s">
        <v>2557</v>
      </c>
    </row>
    <row r="2484" spans="1:1" ht="15" customHeight="1" x14ac:dyDescent="0.35">
      <c r="A2484" t="s">
        <v>2558</v>
      </c>
    </row>
    <row r="2485" spans="1:1" ht="15" customHeight="1" x14ac:dyDescent="0.35">
      <c r="A2485" t="s">
        <v>2559</v>
      </c>
    </row>
    <row r="2486" spans="1:1" ht="15" customHeight="1" x14ac:dyDescent="0.35">
      <c r="A2486" t="s">
        <v>2560</v>
      </c>
    </row>
    <row r="2487" spans="1:1" ht="15" customHeight="1" x14ac:dyDescent="0.35">
      <c r="A2487" t="s">
        <v>2561</v>
      </c>
    </row>
    <row r="2488" spans="1:1" ht="15" customHeight="1" x14ac:dyDescent="0.35">
      <c r="A2488" t="s">
        <v>2562</v>
      </c>
    </row>
    <row r="2489" spans="1:1" ht="15" customHeight="1" x14ac:dyDescent="0.35">
      <c r="A2489" t="s">
        <v>2563</v>
      </c>
    </row>
    <row r="2490" spans="1:1" ht="15" customHeight="1" x14ac:dyDescent="0.35">
      <c r="A2490" t="s">
        <v>2564</v>
      </c>
    </row>
    <row r="2491" spans="1:1" ht="15" customHeight="1" x14ac:dyDescent="0.35">
      <c r="A2491" t="s">
        <v>2565</v>
      </c>
    </row>
    <row r="2492" spans="1:1" ht="15" customHeight="1" x14ac:dyDescent="0.35">
      <c r="A2492" t="s">
        <v>2566</v>
      </c>
    </row>
    <row r="2493" spans="1:1" ht="15" customHeight="1" x14ac:dyDescent="0.35">
      <c r="A2493" t="s">
        <v>2567</v>
      </c>
    </row>
    <row r="2494" spans="1:1" ht="15" customHeight="1" x14ac:dyDescent="0.35">
      <c r="A2494" t="s">
        <v>2568</v>
      </c>
    </row>
    <row r="2495" spans="1:1" ht="15" customHeight="1" x14ac:dyDescent="0.35">
      <c r="A2495" t="s">
        <v>2569</v>
      </c>
    </row>
    <row r="2496" spans="1:1" ht="15" customHeight="1" x14ac:dyDescent="0.35">
      <c r="A2496" t="s">
        <v>2570</v>
      </c>
    </row>
    <row r="2497" spans="1:1" ht="15" customHeight="1" x14ac:dyDescent="0.35">
      <c r="A2497" t="s">
        <v>2571</v>
      </c>
    </row>
    <row r="2498" spans="1:1" ht="15" customHeight="1" x14ac:dyDescent="0.35">
      <c r="A2498" t="s">
        <v>2572</v>
      </c>
    </row>
    <row r="2499" spans="1:1" ht="15" customHeight="1" x14ac:dyDescent="0.35">
      <c r="A2499" t="s">
        <v>2573</v>
      </c>
    </row>
    <row r="2500" spans="1:1" ht="15" customHeight="1" x14ac:dyDescent="0.35">
      <c r="A2500" t="s">
        <v>2574</v>
      </c>
    </row>
    <row r="2501" spans="1:1" ht="15" customHeight="1" x14ac:dyDescent="0.35">
      <c r="A2501" t="s">
        <v>2575</v>
      </c>
    </row>
    <row r="2502" spans="1:1" ht="15" customHeight="1" x14ac:dyDescent="0.35">
      <c r="A2502" t="s">
        <v>2576</v>
      </c>
    </row>
    <row r="2503" spans="1:1" ht="15" customHeight="1" x14ac:dyDescent="0.35">
      <c r="A2503" t="s">
        <v>2577</v>
      </c>
    </row>
    <row r="2504" spans="1:1" ht="15" customHeight="1" x14ac:dyDescent="0.35">
      <c r="A2504" t="s">
        <v>2578</v>
      </c>
    </row>
    <row r="2505" spans="1:1" ht="15" customHeight="1" x14ac:dyDescent="0.35">
      <c r="A2505" t="s">
        <v>2579</v>
      </c>
    </row>
    <row r="2506" spans="1:1" ht="15" customHeight="1" x14ac:dyDescent="0.35">
      <c r="A2506" t="s">
        <v>2580</v>
      </c>
    </row>
    <row r="2507" spans="1:1" ht="15" customHeight="1" x14ac:dyDescent="0.35">
      <c r="A2507" t="s">
        <v>2581</v>
      </c>
    </row>
    <row r="2508" spans="1:1" ht="15" customHeight="1" x14ac:dyDescent="0.35">
      <c r="A2508" t="s">
        <v>2582</v>
      </c>
    </row>
    <row r="2509" spans="1:1" ht="15" customHeight="1" x14ac:dyDescent="0.35">
      <c r="A2509" t="s">
        <v>2583</v>
      </c>
    </row>
    <row r="2510" spans="1:1" ht="15" customHeight="1" x14ac:dyDescent="0.35">
      <c r="A2510" t="s">
        <v>2584</v>
      </c>
    </row>
    <row r="2511" spans="1:1" ht="15" customHeight="1" x14ac:dyDescent="0.35">
      <c r="A2511" t="s">
        <v>2585</v>
      </c>
    </row>
    <row r="2512" spans="1:1" ht="15" customHeight="1" x14ac:dyDescent="0.35">
      <c r="A2512" t="s">
        <v>2586</v>
      </c>
    </row>
    <row r="2513" spans="1:1" ht="15" customHeight="1" x14ac:dyDescent="0.35">
      <c r="A2513" t="s">
        <v>2587</v>
      </c>
    </row>
    <row r="2514" spans="1:1" ht="15" customHeight="1" x14ac:dyDescent="0.35">
      <c r="A2514" t="s">
        <v>2588</v>
      </c>
    </row>
    <row r="2515" spans="1:1" ht="15" customHeight="1" x14ac:dyDescent="0.35">
      <c r="A2515" t="s">
        <v>2589</v>
      </c>
    </row>
    <row r="2516" spans="1:1" ht="15" customHeight="1" x14ac:dyDescent="0.35">
      <c r="A2516" t="s">
        <v>2590</v>
      </c>
    </row>
    <row r="2517" spans="1:1" ht="15" customHeight="1" x14ac:dyDescent="0.35">
      <c r="A2517" t="s">
        <v>2591</v>
      </c>
    </row>
    <row r="2518" spans="1:1" ht="15" customHeight="1" x14ac:dyDescent="0.35">
      <c r="A2518" t="s">
        <v>2592</v>
      </c>
    </row>
    <row r="2519" spans="1:1" ht="15" customHeight="1" x14ac:dyDescent="0.35">
      <c r="A2519" t="s">
        <v>2593</v>
      </c>
    </row>
    <row r="2520" spans="1:1" ht="15" customHeight="1" x14ac:dyDescent="0.35">
      <c r="A2520" t="s">
        <v>2594</v>
      </c>
    </row>
    <row r="2521" spans="1:1" ht="15" customHeight="1" x14ac:dyDescent="0.35">
      <c r="A2521" t="s">
        <v>2595</v>
      </c>
    </row>
    <row r="2522" spans="1:1" ht="15" customHeight="1" x14ac:dyDescent="0.35">
      <c r="A2522" t="s">
        <v>2596</v>
      </c>
    </row>
    <row r="2523" spans="1:1" ht="15" customHeight="1" x14ac:dyDescent="0.35">
      <c r="A2523" t="s">
        <v>2597</v>
      </c>
    </row>
    <row r="2524" spans="1:1" ht="15" customHeight="1" x14ac:dyDescent="0.35">
      <c r="A2524" t="s">
        <v>2598</v>
      </c>
    </row>
    <row r="2525" spans="1:1" ht="15" customHeight="1" x14ac:dyDescent="0.35">
      <c r="A2525" t="s">
        <v>2599</v>
      </c>
    </row>
    <row r="2526" spans="1:1" ht="15" customHeight="1" x14ac:dyDescent="0.35">
      <c r="A2526" t="s">
        <v>2601</v>
      </c>
    </row>
    <row r="2527" spans="1:1" ht="15" customHeight="1" x14ac:dyDescent="0.35">
      <c r="A2527" t="s">
        <v>2602</v>
      </c>
    </row>
    <row r="2528" spans="1:1" ht="15" customHeight="1" x14ac:dyDescent="0.35">
      <c r="A2528" t="s">
        <v>2603</v>
      </c>
    </row>
    <row r="2529" spans="1:1" ht="15" customHeight="1" x14ac:dyDescent="0.35">
      <c r="A2529" t="s">
        <v>2604</v>
      </c>
    </row>
    <row r="2530" spans="1:1" ht="15" customHeight="1" x14ac:dyDescent="0.35">
      <c r="A2530" t="s">
        <v>2605</v>
      </c>
    </row>
    <row r="2531" spans="1:1" ht="15" customHeight="1" x14ac:dyDescent="0.35">
      <c r="A2531" t="s">
        <v>2606</v>
      </c>
    </row>
    <row r="2532" spans="1:1" ht="15" customHeight="1" x14ac:dyDescent="0.35">
      <c r="A2532" t="s">
        <v>2607</v>
      </c>
    </row>
    <row r="2533" spans="1:1" ht="15" customHeight="1" x14ac:dyDescent="0.35">
      <c r="A2533" t="s">
        <v>2608</v>
      </c>
    </row>
    <row r="2534" spans="1:1" ht="15" customHeight="1" x14ac:dyDescent="0.35">
      <c r="A2534" t="s">
        <v>2609</v>
      </c>
    </row>
    <row r="2535" spans="1:1" ht="15" customHeight="1" x14ac:dyDescent="0.35">
      <c r="A2535" t="s">
        <v>2610</v>
      </c>
    </row>
    <row r="2536" spans="1:1" ht="15" customHeight="1" x14ac:dyDescent="0.35">
      <c r="A2536" t="s">
        <v>2611</v>
      </c>
    </row>
    <row r="2537" spans="1:1" ht="15" customHeight="1" x14ac:dyDescent="0.35">
      <c r="A2537" t="s">
        <v>2612</v>
      </c>
    </row>
    <row r="2538" spans="1:1" ht="15" customHeight="1" x14ac:dyDescent="0.35">
      <c r="A2538" t="s">
        <v>2613</v>
      </c>
    </row>
    <row r="2539" spans="1:1" ht="15" customHeight="1" x14ac:dyDescent="0.35">
      <c r="A2539" t="s">
        <v>2614</v>
      </c>
    </row>
    <row r="2540" spans="1:1" ht="15" customHeight="1" x14ac:dyDescent="0.35">
      <c r="A2540" t="s">
        <v>2615</v>
      </c>
    </row>
    <row r="2541" spans="1:1" ht="15" customHeight="1" x14ac:dyDescent="0.35">
      <c r="A2541" t="s">
        <v>2616</v>
      </c>
    </row>
    <row r="2542" spans="1:1" ht="15" customHeight="1" x14ac:dyDescent="0.35">
      <c r="A2542" t="s">
        <v>2617</v>
      </c>
    </row>
    <row r="2543" spans="1:1" ht="15" customHeight="1" x14ac:dyDescent="0.35">
      <c r="A2543" t="s">
        <v>2618</v>
      </c>
    </row>
    <row r="2544" spans="1:1" ht="15" customHeight="1" x14ac:dyDescent="0.35">
      <c r="A2544" t="s">
        <v>2619</v>
      </c>
    </row>
    <row r="2545" spans="1:1" ht="15" customHeight="1" x14ac:dyDescent="0.35">
      <c r="A2545" t="s">
        <v>2620</v>
      </c>
    </row>
    <row r="2546" spans="1:1" ht="15" customHeight="1" x14ac:dyDescent="0.35">
      <c r="A2546" t="s">
        <v>2621</v>
      </c>
    </row>
    <row r="2547" spans="1:1" ht="15" customHeight="1" x14ac:dyDescent="0.35">
      <c r="A2547" t="s">
        <v>2622</v>
      </c>
    </row>
    <row r="2548" spans="1:1" ht="15" customHeight="1" x14ac:dyDescent="0.35">
      <c r="A2548" t="s">
        <v>2623</v>
      </c>
    </row>
    <row r="2549" spans="1:1" ht="15" customHeight="1" x14ac:dyDescent="0.35">
      <c r="A2549" t="s">
        <v>2624</v>
      </c>
    </row>
    <row r="2550" spans="1:1" ht="15" customHeight="1" x14ac:dyDescent="0.35">
      <c r="A2550" t="s">
        <v>2625</v>
      </c>
    </row>
    <row r="2551" spans="1:1" ht="15" customHeight="1" x14ac:dyDescent="0.35">
      <c r="A2551" t="s">
        <v>2626</v>
      </c>
    </row>
    <row r="2552" spans="1:1" ht="15" customHeight="1" x14ac:dyDescent="0.35">
      <c r="A2552" t="s">
        <v>2627</v>
      </c>
    </row>
    <row r="2553" spans="1:1" ht="15" customHeight="1" x14ac:dyDescent="0.35">
      <c r="A2553" t="s">
        <v>2628</v>
      </c>
    </row>
    <row r="2554" spans="1:1" ht="15" customHeight="1" x14ac:dyDescent="0.35">
      <c r="A2554" t="s">
        <v>2629</v>
      </c>
    </row>
    <row r="2555" spans="1:1" ht="15" customHeight="1" x14ac:dyDescent="0.35">
      <c r="A2555" t="s">
        <v>2630</v>
      </c>
    </row>
    <row r="2556" spans="1:1" ht="15" customHeight="1" x14ac:dyDescent="0.35">
      <c r="A2556" t="s">
        <v>2631</v>
      </c>
    </row>
    <row r="2557" spans="1:1" ht="15" customHeight="1" x14ac:dyDescent="0.35">
      <c r="A2557" t="s">
        <v>2632</v>
      </c>
    </row>
    <row r="2558" spans="1:1" ht="15" customHeight="1" x14ac:dyDescent="0.35">
      <c r="A2558" t="s">
        <v>2633</v>
      </c>
    </row>
    <row r="2559" spans="1:1" ht="15" customHeight="1" x14ac:dyDescent="0.35">
      <c r="A2559" t="s">
        <v>2634</v>
      </c>
    </row>
    <row r="2560" spans="1:1" ht="15" customHeight="1" x14ac:dyDescent="0.35">
      <c r="A2560" t="s">
        <v>2635</v>
      </c>
    </row>
    <row r="2561" spans="1:1" ht="15" customHeight="1" x14ac:dyDescent="0.35">
      <c r="A2561" t="s">
        <v>2636</v>
      </c>
    </row>
    <row r="2562" spans="1:1" ht="15" customHeight="1" x14ac:dyDescent="0.35">
      <c r="A2562" t="s">
        <v>2637</v>
      </c>
    </row>
    <row r="2563" spans="1:1" ht="15" customHeight="1" x14ac:dyDescent="0.35">
      <c r="A2563" t="s">
        <v>2638</v>
      </c>
    </row>
    <row r="2564" spans="1:1" ht="15" customHeight="1" x14ac:dyDescent="0.35">
      <c r="A2564" t="s">
        <v>2639</v>
      </c>
    </row>
    <row r="2565" spans="1:1" ht="15" customHeight="1" x14ac:dyDescent="0.35">
      <c r="A2565" t="s">
        <v>2640</v>
      </c>
    </row>
    <row r="2566" spans="1:1" ht="15" customHeight="1" x14ac:dyDescent="0.35">
      <c r="A2566" t="s">
        <v>2641</v>
      </c>
    </row>
    <row r="2567" spans="1:1" ht="15" customHeight="1" x14ac:dyDescent="0.35">
      <c r="A2567" t="s">
        <v>2642</v>
      </c>
    </row>
    <row r="2568" spans="1:1" ht="15" customHeight="1" x14ac:dyDescent="0.35">
      <c r="A2568" t="s">
        <v>2643</v>
      </c>
    </row>
    <row r="2569" spans="1:1" ht="15" customHeight="1" x14ac:dyDescent="0.35">
      <c r="A2569" t="s">
        <v>2644</v>
      </c>
    </row>
    <row r="2570" spans="1:1" ht="15" customHeight="1" x14ac:dyDescent="0.35">
      <c r="A2570" t="s">
        <v>2645</v>
      </c>
    </row>
    <row r="2571" spans="1:1" ht="15" customHeight="1" x14ac:dyDescent="0.35">
      <c r="A2571" t="s">
        <v>2646</v>
      </c>
    </row>
    <row r="2572" spans="1:1" ht="15" customHeight="1" x14ac:dyDescent="0.35">
      <c r="A2572" t="s">
        <v>2647</v>
      </c>
    </row>
    <row r="2573" spans="1:1" ht="15" customHeight="1" x14ac:dyDescent="0.35">
      <c r="A2573" t="s">
        <v>2648</v>
      </c>
    </row>
    <row r="2574" spans="1:1" ht="15" customHeight="1" x14ac:dyDescent="0.35">
      <c r="A2574" t="s">
        <v>2649</v>
      </c>
    </row>
    <row r="2575" spans="1:1" ht="15" customHeight="1" x14ac:dyDescent="0.35">
      <c r="A2575" t="s">
        <v>2650</v>
      </c>
    </row>
    <row r="2576" spans="1:1" ht="15" customHeight="1" x14ac:dyDescent="0.35">
      <c r="A2576" t="s">
        <v>2651</v>
      </c>
    </row>
    <row r="2577" spans="1:1" ht="15" customHeight="1" x14ac:dyDescent="0.35">
      <c r="A2577" t="s">
        <v>2652</v>
      </c>
    </row>
    <row r="2578" spans="1:1" ht="15" customHeight="1" x14ac:dyDescent="0.35">
      <c r="A2578" t="s">
        <v>2653</v>
      </c>
    </row>
    <row r="2579" spans="1:1" ht="15" customHeight="1" x14ac:dyDescent="0.35">
      <c r="A2579" t="s">
        <v>2654</v>
      </c>
    </row>
    <row r="2580" spans="1:1" ht="15" customHeight="1" x14ac:dyDescent="0.35">
      <c r="A2580" t="s">
        <v>2655</v>
      </c>
    </row>
    <row r="2581" spans="1:1" ht="15" customHeight="1" x14ac:dyDescent="0.35">
      <c r="A2581" t="s">
        <v>2656</v>
      </c>
    </row>
    <row r="2582" spans="1:1" ht="15" customHeight="1" x14ac:dyDescent="0.35">
      <c r="A2582" t="s">
        <v>2657</v>
      </c>
    </row>
    <row r="2583" spans="1:1" ht="15" customHeight="1" x14ac:dyDescent="0.35">
      <c r="A2583" t="s">
        <v>2658</v>
      </c>
    </row>
    <row r="2584" spans="1:1" ht="15" customHeight="1" x14ac:dyDescent="0.35">
      <c r="A2584" t="s">
        <v>2659</v>
      </c>
    </row>
    <row r="2585" spans="1:1" ht="15" customHeight="1" x14ac:dyDescent="0.35">
      <c r="A2585" t="s">
        <v>2660</v>
      </c>
    </row>
    <row r="2586" spans="1:1" ht="15" customHeight="1" x14ac:dyDescent="0.35">
      <c r="A2586" t="s">
        <v>2661</v>
      </c>
    </row>
    <row r="2587" spans="1:1" ht="15" customHeight="1" x14ac:dyDescent="0.35">
      <c r="A2587" t="s">
        <v>2662</v>
      </c>
    </row>
    <row r="2588" spans="1:1" ht="15" customHeight="1" x14ac:dyDescent="0.35">
      <c r="A2588" t="s">
        <v>2663</v>
      </c>
    </row>
    <row r="2589" spans="1:1" ht="15" customHeight="1" x14ac:dyDescent="0.35">
      <c r="A2589" t="s">
        <v>2664</v>
      </c>
    </row>
    <row r="2590" spans="1:1" ht="15" customHeight="1" x14ac:dyDescent="0.35">
      <c r="A2590" t="s">
        <v>2665</v>
      </c>
    </row>
    <row r="2591" spans="1:1" ht="15" customHeight="1" x14ac:dyDescent="0.35">
      <c r="A2591" t="s">
        <v>2666</v>
      </c>
    </row>
    <row r="2592" spans="1:1" ht="15" customHeight="1" x14ac:dyDescent="0.35">
      <c r="A2592" t="s">
        <v>2667</v>
      </c>
    </row>
    <row r="2593" spans="1:1" ht="15" customHeight="1" x14ac:dyDescent="0.35">
      <c r="A2593" t="s">
        <v>2668</v>
      </c>
    </row>
    <row r="2594" spans="1:1" ht="15" customHeight="1" x14ac:dyDescent="0.35">
      <c r="A2594" t="s">
        <v>2669</v>
      </c>
    </row>
    <row r="2595" spans="1:1" ht="15" customHeight="1" x14ac:dyDescent="0.35">
      <c r="A2595" t="s">
        <v>2670</v>
      </c>
    </row>
    <row r="2596" spans="1:1" ht="15" customHeight="1" x14ac:dyDescent="0.35">
      <c r="A2596" t="s">
        <v>2671</v>
      </c>
    </row>
    <row r="2597" spans="1:1" ht="15" customHeight="1" x14ac:dyDescent="0.35">
      <c r="A2597" t="s">
        <v>2672</v>
      </c>
    </row>
    <row r="2598" spans="1:1" ht="15" customHeight="1" x14ac:dyDescent="0.35">
      <c r="A2598" t="s">
        <v>2673</v>
      </c>
    </row>
    <row r="2599" spans="1:1" ht="15" customHeight="1" x14ac:dyDescent="0.35">
      <c r="A2599" t="s">
        <v>2674</v>
      </c>
    </row>
    <row r="2600" spans="1:1" ht="15" customHeight="1" x14ac:dyDescent="0.35">
      <c r="A2600" t="s">
        <v>2675</v>
      </c>
    </row>
    <row r="2601" spans="1:1" ht="15" customHeight="1" x14ac:dyDescent="0.35">
      <c r="A2601" t="s">
        <v>2676</v>
      </c>
    </row>
    <row r="2602" spans="1:1" ht="15" customHeight="1" x14ac:dyDescent="0.35">
      <c r="A2602" t="s">
        <v>2677</v>
      </c>
    </row>
    <row r="2603" spans="1:1" ht="15" customHeight="1" x14ac:dyDescent="0.35">
      <c r="A2603" t="s">
        <v>2678</v>
      </c>
    </row>
    <row r="2604" spans="1:1" ht="15" customHeight="1" x14ac:dyDescent="0.35">
      <c r="A2604" t="s">
        <v>2679</v>
      </c>
    </row>
    <row r="2605" spans="1:1" ht="15" customHeight="1" x14ac:dyDescent="0.35">
      <c r="A2605" t="s">
        <v>2680</v>
      </c>
    </row>
    <row r="2606" spans="1:1" ht="15" customHeight="1" x14ac:dyDescent="0.35">
      <c r="A2606" t="s">
        <v>2681</v>
      </c>
    </row>
    <row r="2607" spans="1:1" ht="15" customHeight="1" x14ac:dyDescent="0.35">
      <c r="A2607" t="s">
        <v>2682</v>
      </c>
    </row>
    <row r="2608" spans="1:1" ht="15" customHeight="1" x14ac:dyDescent="0.35">
      <c r="A2608" t="s">
        <v>2683</v>
      </c>
    </row>
    <row r="2609" spans="1:1" ht="15" customHeight="1" x14ac:dyDescent="0.35">
      <c r="A2609" t="s">
        <v>2684</v>
      </c>
    </row>
    <row r="2610" spans="1:1" ht="15" customHeight="1" x14ac:dyDescent="0.35">
      <c r="A2610" t="s">
        <v>2685</v>
      </c>
    </row>
    <row r="2611" spans="1:1" ht="15" customHeight="1" x14ac:dyDescent="0.35">
      <c r="A2611" t="s">
        <v>2686</v>
      </c>
    </row>
    <row r="2612" spans="1:1" ht="15" customHeight="1" x14ac:dyDescent="0.35">
      <c r="A2612" t="s">
        <v>2687</v>
      </c>
    </row>
    <row r="2613" spans="1:1" ht="15" customHeight="1" x14ac:dyDescent="0.35">
      <c r="A2613" t="s">
        <v>2688</v>
      </c>
    </row>
    <row r="2614" spans="1:1" ht="15" customHeight="1" x14ac:dyDescent="0.35">
      <c r="A2614" t="s">
        <v>2689</v>
      </c>
    </row>
    <row r="2615" spans="1:1" ht="15" customHeight="1" x14ac:dyDescent="0.35">
      <c r="A2615" t="s">
        <v>2690</v>
      </c>
    </row>
    <row r="2616" spans="1:1" ht="15" customHeight="1" x14ac:dyDescent="0.35">
      <c r="A2616" t="s">
        <v>2691</v>
      </c>
    </row>
    <row r="2617" spans="1:1" ht="15" customHeight="1" x14ac:dyDescent="0.35">
      <c r="A2617" t="s">
        <v>2692</v>
      </c>
    </row>
    <row r="2618" spans="1:1" ht="15" customHeight="1" x14ac:dyDescent="0.35">
      <c r="A2618" t="s">
        <v>2693</v>
      </c>
    </row>
    <row r="2619" spans="1:1" ht="15" customHeight="1" x14ac:dyDescent="0.35">
      <c r="A2619" t="s">
        <v>2694</v>
      </c>
    </row>
    <row r="2620" spans="1:1" ht="15" customHeight="1" x14ac:dyDescent="0.35">
      <c r="A2620" t="s">
        <v>2695</v>
      </c>
    </row>
    <row r="2621" spans="1:1" ht="15" customHeight="1" x14ac:dyDescent="0.35">
      <c r="A2621" t="s">
        <v>2696</v>
      </c>
    </row>
    <row r="2622" spans="1:1" ht="15" customHeight="1" x14ac:dyDescent="0.35">
      <c r="A2622" t="s">
        <v>2697</v>
      </c>
    </row>
    <row r="2623" spans="1:1" ht="15" customHeight="1" x14ac:dyDescent="0.35">
      <c r="A2623" t="s">
        <v>2698</v>
      </c>
    </row>
    <row r="2624" spans="1:1" ht="15" customHeight="1" x14ac:dyDescent="0.35">
      <c r="A2624" t="s">
        <v>2699</v>
      </c>
    </row>
    <row r="2625" spans="1:1" ht="15" customHeight="1" x14ac:dyDescent="0.35">
      <c r="A2625" t="s">
        <v>2700</v>
      </c>
    </row>
    <row r="2626" spans="1:1" ht="15" customHeight="1" x14ac:dyDescent="0.35">
      <c r="A2626" t="s">
        <v>2701</v>
      </c>
    </row>
    <row r="2627" spans="1:1" ht="15" customHeight="1" x14ac:dyDescent="0.35">
      <c r="A2627" t="s">
        <v>2702</v>
      </c>
    </row>
    <row r="2628" spans="1:1" ht="15" customHeight="1" x14ac:dyDescent="0.35">
      <c r="A2628" t="s">
        <v>2703</v>
      </c>
    </row>
    <row r="2629" spans="1:1" ht="15" customHeight="1" x14ac:dyDescent="0.35">
      <c r="A2629" t="s">
        <v>2704</v>
      </c>
    </row>
    <row r="2630" spans="1:1" ht="15" customHeight="1" x14ac:dyDescent="0.35">
      <c r="A2630" t="s">
        <v>2705</v>
      </c>
    </row>
    <row r="2631" spans="1:1" ht="15" customHeight="1" x14ac:dyDescent="0.35">
      <c r="A2631" t="s">
        <v>2706</v>
      </c>
    </row>
    <row r="2632" spans="1:1" ht="15" customHeight="1" x14ac:dyDescent="0.35">
      <c r="A2632" t="s">
        <v>2707</v>
      </c>
    </row>
    <row r="2633" spans="1:1" ht="15" customHeight="1" x14ac:dyDescent="0.35">
      <c r="A2633" t="s">
        <v>2708</v>
      </c>
    </row>
    <row r="2634" spans="1:1" ht="15" customHeight="1" x14ac:dyDescent="0.35">
      <c r="A2634" t="s">
        <v>2709</v>
      </c>
    </row>
    <row r="2635" spans="1:1" ht="15" customHeight="1" x14ac:dyDescent="0.35">
      <c r="A2635" t="s">
        <v>2710</v>
      </c>
    </row>
    <row r="2636" spans="1:1" ht="15" customHeight="1" x14ac:dyDescent="0.35">
      <c r="A2636" t="s">
        <v>2711</v>
      </c>
    </row>
    <row r="2637" spans="1:1" ht="15" customHeight="1" x14ac:dyDescent="0.35">
      <c r="A2637" t="s">
        <v>2712</v>
      </c>
    </row>
    <row r="2638" spans="1:1" ht="15" customHeight="1" x14ac:dyDescent="0.35">
      <c r="A2638" t="s">
        <v>2713</v>
      </c>
    </row>
    <row r="2639" spans="1:1" ht="15" customHeight="1" x14ac:dyDescent="0.35">
      <c r="A2639" t="s">
        <v>2714</v>
      </c>
    </row>
    <row r="2640" spans="1:1" ht="15" customHeight="1" x14ac:dyDescent="0.35">
      <c r="A2640" t="s">
        <v>2715</v>
      </c>
    </row>
    <row r="2641" spans="1:1" ht="15" customHeight="1" x14ac:dyDescent="0.35">
      <c r="A2641" t="s">
        <v>2716</v>
      </c>
    </row>
    <row r="2642" spans="1:1" ht="15" customHeight="1" x14ac:dyDescent="0.35">
      <c r="A2642" t="s">
        <v>2717</v>
      </c>
    </row>
    <row r="2643" spans="1:1" ht="15" customHeight="1" x14ac:dyDescent="0.35">
      <c r="A2643" t="s">
        <v>2718</v>
      </c>
    </row>
    <row r="2644" spans="1:1" ht="15" customHeight="1" x14ac:dyDescent="0.35">
      <c r="A2644" t="s">
        <v>2719</v>
      </c>
    </row>
    <row r="2645" spans="1:1" ht="15" customHeight="1" x14ac:dyDescent="0.35">
      <c r="A2645" t="s">
        <v>2720</v>
      </c>
    </row>
    <row r="2646" spans="1:1" ht="15" customHeight="1" x14ac:dyDescent="0.35">
      <c r="A2646" t="s">
        <v>2721</v>
      </c>
    </row>
    <row r="2647" spans="1:1" ht="15" customHeight="1" x14ac:dyDescent="0.35">
      <c r="A2647" t="s">
        <v>2722</v>
      </c>
    </row>
    <row r="2648" spans="1:1" ht="15" customHeight="1" x14ac:dyDescent="0.35">
      <c r="A2648" t="s">
        <v>2723</v>
      </c>
    </row>
    <row r="2649" spans="1:1" ht="15" customHeight="1" x14ac:dyDescent="0.35">
      <c r="A2649" t="s">
        <v>2724</v>
      </c>
    </row>
    <row r="2650" spans="1:1" ht="15" customHeight="1" x14ac:dyDescent="0.35">
      <c r="A2650" t="s">
        <v>2725</v>
      </c>
    </row>
    <row r="2651" spans="1:1" ht="15" customHeight="1" x14ac:dyDescent="0.35">
      <c r="A2651" t="s">
        <v>2726</v>
      </c>
    </row>
    <row r="2652" spans="1:1" ht="15" customHeight="1" x14ac:dyDescent="0.35">
      <c r="A2652" t="s">
        <v>2727</v>
      </c>
    </row>
    <row r="2653" spans="1:1" ht="15" customHeight="1" x14ac:dyDescent="0.35">
      <c r="A2653" t="s">
        <v>2728</v>
      </c>
    </row>
    <row r="2654" spans="1:1" ht="15" customHeight="1" x14ac:dyDescent="0.35">
      <c r="A2654" t="s">
        <v>2729</v>
      </c>
    </row>
    <row r="2655" spans="1:1" ht="15" customHeight="1" x14ac:dyDescent="0.35">
      <c r="A2655" t="s">
        <v>2730</v>
      </c>
    </row>
    <row r="2656" spans="1:1" ht="15" customHeight="1" x14ac:dyDescent="0.35">
      <c r="A2656" t="s">
        <v>2731</v>
      </c>
    </row>
    <row r="2657" spans="1:1" ht="15" customHeight="1" x14ac:dyDescent="0.35">
      <c r="A2657" t="s">
        <v>2732</v>
      </c>
    </row>
    <row r="2658" spans="1:1" ht="15" customHeight="1" x14ac:dyDescent="0.35">
      <c r="A2658" t="s">
        <v>2733</v>
      </c>
    </row>
    <row r="2659" spans="1:1" ht="15" customHeight="1" x14ac:dyDescent="0.35">
      <c r="A2659" t="s">
        <v>2734</v>
      </c>
    </row>
    <row r="2660" spans="1:1" ht="15" customHeight="1" x14ac:dyDescent="0.35">
      <c r="A2660" t="s">
        <v>2735</v>
      </c>
    </row>
    <row r="2661" spans="1:1" ht="15" customHeight="1" x14ac:dyDescent="0.35">
      <c r="A2661" t="s">
        <v>2736</v>
      </c>
    </row>
    <row r="2662" spans="1:1" ht="15" customHeight="1" x14ac:dyDescent="0.35">
      <c r="A2662" t="s">
        <v>2737</v>
      </c>
    </row>
    <row r="2663" spans="1:1" ht="15" customHeight="1" x14ac:dyDescent="0.35">
      <c r="A2663" t="s">
        <v>2738</v>
      </c>
    </row>
    <row r="2664" spans="1:1" ht="15" customHeight="1" x14ac:dyDescent="0.35">
      <c r="A2664" t="s">
        <v>2739</v>
      </c>
    </row>
    <row r="2665" spans="1:1" ht="15" customHeight="1" x14ac:dyDescent="0.35">
      <c r="A2665" t="s">
        <v>2740</v>
      </c>
    </row>
    <row r="2666" spans="1:1" ht="15" customHeight="1" x14ac:dyDescent="0.35">
      <c r="A2666" t="s">
        <v>2741</v>
      </c>
    </row>
    <row r="2667" spans="1:1" ht="15" customHeight="1" x14ac:dyDescent="0.35">
      <c r="A2667" t="s">
        <v>2742</v>
      </c>
    </row>
    <row r="2668" spans="1:1" ht="15" customHeight="1" x14ac:dyDescent="0.35">
      <c r="A2668" t="s">
        <v>2743</v>
      </c>
    </row>
    <row r="2669" spans="1:1" ht="15" customHeight="1" x14ac:dyDescent="0.35">
      <c r="A2669" t="s">
        <v>2744</v>
      </c>
    </row>
    <row r="2670" spans="1:1" ht="15" customHeight="1" x14ac:dyDescent="0.35">
      <c r="A2670" t="s">
        <v>2745</v>
      </c>
    </row>
    <row r="2671" spans="1:1" ht="15" customHeight="1" x14ac:dyDescent="0.35">
      <c r="A2671" t="s">
        <v>2746</v>
      </c>
    </row>
    <row r="2672" spans="1:1" ht="15" customHeight="1" x14ac:dyDescent="0.35">
      <c r="A2672" t="s">
        <v>2747</v>
      </c>
    </row>
    <row r="2673" spans="1:1" ht="15" customHeight="1" x14ac:dyDescent="0.35">
      <c r="A2673" t="s">
        <v>2748</v>
      </c>
    </row>
    <row r="2674" spans="1:1" ht="15" customHeight="1" x14ac:dyDescent="0.35">
      <c r="A2674" t="s">
        <v>2749</v>
      </c>
    </row>
    <row r="2675" spans="1:1" ht="15" customHeight="1" x14ac:dyDescent="0.35">
      <c r="A2675" t="s">
        <v>2750</v>
      </c>
    </row>
    <row r="2676" spans="1:1" ht="15" customHeight="1" x14ac:dyDescent="0.35">
      <c r="A2676" t="s">
        <v>2751</v>
      </c>
    </row>
    <row r="2677" spans="1:1" ht="15" customHeight="1" x14ac:dyDescent="0.35">
      <c r="A2677" t="s">
        <v>2752</v>
      </c>
    </row>
    <row r="2678" spans="1:1" ht="15" customHeight="1" x14ac:dyDescent="0.35">
      <c r="A2678" t="s">
        <v>2753</v>
      </c>
    </row>
    <row r="2679" spans="1:1" ht="15" customHeight="1" x14ac:dyDescent="0.35">
      <c r="A2679" t="s">
        <v>2754</v>
      </c>
    </row>
    <row r="2680" spans="1:1" ht="15" customHeight="1" x14ac:dyDescent="0.35">
      <c r="A2680" t="s">
        <v>2755</v>
      </c>
    </row>
    <row r="2681" spans="1:1" ht="15" customHeight="1" x14ac:dyDescent="0.35">
      <c r="A2681" t="s">
        <v>2756</v>
      </c>
    </row>
    <row r="2682" spans="1:1" ht="15" customHeight="1" x14ac:dyDescent="0.35">
      <c r="A2682" t="s">
        <v>2757</v>
      </c>
    </row>
    <row r="2683" spans="1:1" ht="15" customHeight="1" x14ac:dyDescent="0.35">
      <c r="A2683" t="s">
        <v>2758</v>
      </c>
    </row>
    <row r="2684" spans="1:1" ht="15" customHeight="1" x14ac:dyDescent="0.35">
      <c r="A2684" t="s">
        <v>2759</v>
      </c>
    </row>
    <row r="2685" spans="1:1" ht="15" customHeight="1" x14ac:dyDescent="0.35">
      <c r="A2685" t="s">
        <v>2760</v>
      </c>
    </row>
    <row r="2686" spans="1:1" ht="15" customHeight="1" x14ac:dyDescent="0.35">
      <c r="A2686" t="s">
        <v>2761</v>
      </c>
    </row>
    <row r="2687" spans="1:1" ht="15" customHeight="1" x14ac:dyDescent="0.35">
      <c r="A2687" t="s">
        <v>2762</v>
      </c>
    </row>
    <row r="2688" spans="1:1" ht="15" customHeight="1" x14ac:dyDescent="0.35">
      <c r="A2688" t="s">
        <v>2763</v>
      </c>
    </row>
    <row r="2689" spans="1:1" ht="15" customHeight="1" x14ac:dyDescent="0.35">
      <c r="A2689" t="s">
        <v>2764</v>
      </c>
    </row>
    <row r="2690" spans="1:1" ht="15" customHeight="1" x14ac:dyDescent="0.35">
      <c r="A2690" t="s">
        <v>2765</v>
      </c>
    </row>
    <row r="2691" spans="1:1" ht="15" customHeight="1" x14ac:dyDescent="0.35">
      <c r="A2691" t="s">
        <v>2766</v>
      </c>
    </row>
    <row r="2692" spans="1:1" ht="15" customHeight="1" x14ac:dyDescent="0.35">
      <c r="A2692" t="s">
        <v>2767</v>
      </c>
    </row>
    <row r="2693" spans="1:1" ht="15" customHeight="1" x14ac:dyDescent="0.35">
      <c r="A2693" t="s">
        <v>2768</v>
      </c>
    </row>
    <row r="2694" spans="1:1" ht="15" customHeight="1" x14ac:dyDescent="0.35">
      <c r="A2694" t="s">
        <v>2769</v>
      </c>
    </row>
    <row r="2695" spans="1:1" ht="15" customHeight="1" x14ac:dyDescent="0.35">
      <c r="A2695" t="s">
        <v>2770</v>
      </c>
    </row>
    <row r="2696" spans="1:1" ht="15" customHeight="1" x14ac:dyDescent="0.35">
      <c r="A2696" t="s">
        <v>2771</v>
      </c>
    </row>
    <row r="2697" spans="1:1" ht="15" customHeight="1" x14ac:dyDescent="0.35">
      <c r="A2697" t="s">
        <v>2772</v>
      </c>
    </row>
    <row r="2698" spans="1:1" ht="15" customHeight="1" x14ac:dyDescent="0.35">
      <c r="A2698" t="s">
        <v>2773</v>
      </c>
    </row>
    <row r="2699" spans="1:1" ht="15" customHeight="1" x14ac:dyDescent="0.35">
      <c r="A2699" t="s">
        <v>2774</v>
      </c>
    </row>
    <row r="2700" spans="1:1" ht="15" customHeight="1" x14ac:dyDescent="0.35">
      <c r="A2700" t="s">
        <v>2775</v>
      </c>
    </row>
    <row r="2701" spans="1:1" ht="15" customHeight="1" x14ac:dyDescent="0.35">
      <c r="A2701" t="s">
        <v>2776</v>
      </c>
    </row>
    <row r="2702" spans="1:1" ht="15" customHeight="1" x14ac:dyDescent="0.35">
      <c r="A2702" t="s">
        <v>2777</v>
      </c>
    </row>
    <row r="2703" spans="1:1" ht="15" customHeight="1" x14ac:dyDescent="0.35">
      <c r="A2703" t="s">
        <v>2778</v>
      </c>
    </row>
    <row r="2704" spans="1:1" ht="15" customHeight="1" x14ac:dyDescent="0.35">
      <c r="A2704" t="s">
        <v>2779</v>
      </c>
    </row>
    <row r="2705" spans="1:1" ht="15" customHeight="1" x14ac:dyDescent="0.35">
      <c r="A2705" t="s">
        <v>2780</v>
      </c>
    </row>
    <row r="2706" spans="1:1" ht="15" customHeight="1" x14ac:dyDescent="0.35">
      <c r="A2706" t="s">
        <v>2781</v>
      </c>
    </row>
    <row r="2707" spans="1:1" ht="15" customHeight="1" x14ac:dyDescent="0.35">
      <c r="A2707" t="s">
        <v>2782</v>
      </c>
    </row>
    <row r="2708" spans="1:1" ht="15" customHeight="1" x14ac:dyDescent="0.35">
      <c r="A2708" t="s">
        <v>2783</v>
      </c>
    </row>
    <row r="2709" spans="1:1" ht="15" customHeight="1" x14ac:dyDescent="0.35">
      <c r="A2709" t="s">
        <v>2784</v>
      </c>
    </row>
    <row r="2710" spans="1:1" ht="15" customHeight="1" x14ac:dyDescent="0.35">
      <c r="A2710" t="s">
        <v>2785</v>
      </c>
    </row>
    <row r="2711" spans="1:1" ht="15" customHeight="1" x14ac:dyDescent="0.35">
      <c r="A2711" t="s">
        <v>2786</v>
      </c>
    </row>
    <row r="2712" spans="1:1" ht="15" customHeight="1" x14ac:dyDescent="0.35">
      <c r="A2712" t="s">
        <v>2787</v>
      </c>
    </row>
    <row r="2713" spans="1:1" ht="15" customHeight="1" x14ac:dyDescent="0.35">
      <c r="A2713" t="s">
        <v>2788</v>
      </c>
    </row>
    <row r="2714" spans="1:1" ht="15" customHeight="1" x14ac:dyDescent="0.35">
      <c r="A2714" t="s">
        <v>2789</v>
      </c>
    </row>
    <row r="2715" spans="1:1" ht="15" customHeight="1" x14ac:dyDescent="0.35">
      <c r="A2715" t="s">
        <v>2790</v>
      </c>
    </row>
    <row r="2716" spans="1:1" ht="15" customHeight="1" x14ac:dyDescent="0.35">
      <c r="A2716" t="s">
        <v>2791</v>
      </c>
    </row>
    <row r="2717" spans="1:1" ht="15" customHeight="1" x14ac:dyDescent="0.35">
      <c r="A2717" t="s">
        <v>2792</v>
      </c>
    </row>
    <row r="2718" spans="1:1" ht="15" customHeight="1" x14ac:dyDescent="0.35">
      <c r="A2718" t="s">
        <v>2793</v>
      </c>
    </row>
    <row r="2719" spans="1:1" ht="15" customHeight="1" x14ac:dyDescent="0.35">
      <c r="A2719" t="s">
        <v>2794</v>
      </c>
    </row>
    <row r="2720" spans="1:1" ht="15" customHeight="1" x14ac:dyDescent="0.35">
      <c r="A2720" t="s">
        <v>2795</v>
      </c>
    </row>
    <row r="2721" spans="1:1" ht="15" customHeight="1" x14ac:dyDescent="0.35">
      <c r="A2721" t="s">
        <v>2796</v>
      </c>
    </row>
    <row r="2722" spans="1:1" ht="15" customHeight="1" x14ac:dyDescent="0.35">
      <c r="A2722" t="s">
        <v>2797</v>
      </c>
    </row>
    <row r="2723" spans="1:1" ht="15" customHeight="1" x14ac:dyDescent="0.35">
      <c r="A2723" t="s">
        <v>2798</v>
      </c>
    </row>
    <row r="2724" spans="1:1" ht="15" customHeight="1" x14ac:dyDescent="0.35">
      <c r="A2724" t="s">
        <v>2799</v>
      </c>
    </row>
    <row r="2725" spans="1:1" ht="15" customHeight="1" x14ac:dyDescent="0.35">
      <c r="A2725" t="s">
        <v>2800</v>
      </c>
    </row>
    <row r="2726" spans="1:1" ht="15" customHeight="1" x14ac:dyDescent="0.35">
      <c r="A2726" t="s">
        <v>2801</v>
      </c>
    </row>
    <row r="2727" spans="1:1" ht="15" customHeight="1" x14ac:dyDescent="0.35">
      <c r="A2727" t="s">
        <v>2802</v>
      </c>
    </row>
    <row r="2728" spans="1:1" ht="15" customHeight="1" x14ac:dyDescent="0.35">
      <c r="A2728" t="s">
        <v>2803</v>
      </c>
    </row>
    <row r="2729" spans="1:1" ht="15" customHeight="1" x14ac:dyDescent="0.35">
      <c r="A2729" t="s">
        <v>2804</v>
      </c>
    </row>
    <row r="2730" spans="1:1" ht="15" customHeight="1" x14ac:dyDescent="0.35">
      <c r="A2730" t="s">
        <v>2805</v>
      </c>
    </row>
    <row r="2731" spans="1:1" ht="15" customHeight="1" x14ac:dyDescent="0.35">
      <c r="A2731" t="s">
        <v>2806</v>
      </c>
    </row>
    <row r="2732" spans="1:1" ht="15" customHeight="1" x14ac:dyDescent="0.35">
      <c r="A2732" t="s">
        <v>2807</v>
      </c>
    </row>
    <row r="2733" spans="1:1" ht="15" customHeight="1" x14ac:dyDescent="0.35">
      <c r="A2733" t="s">
        <v>2808</v>
      </c>
    </row>
    <row r="2734" spans="1:1" ht="15" customHeight="1" x14ac:dyDescent="0.35">
      <c r="A2734" t="s">
        <v>2809</v>
      </c>
    </row>
    <row r="2735" spans="1:1" ht="15" customHeight="1" x14ac:dyDescent="0.35">
      <c r="A2735" t="s">
        <v>2810</v>
      </c>
    </row>
    <row r="2736" spans="1:1" ht="15" customHeight="1" x14ac:dyDescent="0.35">
      <c r="A2736" t="s">
        <v>2811</v>
      </c>
    </row>
    <row r="2737" spans="1:1" ht="15" customHeight="1" x14ac:dyDescent="0.35">
      <c r="A2737" t="s">
        <v>2812</v>
      </c>
    </row>
    <row r="2738" spans="1:1" ht="15" customHeight="1" x14ac:dyDescent="0.35">
      <c r="A2738" t="s">
        <v>2813</v>
      </c>
    </row>
    <row r="2739" spans="1:1" ht="15" customHeight="1" x14ac:dyDescent="0.35">
      <c r="A2739" t="s">
        <v>2814</v>
      </c>
    </row>
    <row r="2740" spans="1:1" ht="15" customHeight="1" x14ac:dyDescent="0.35">
      <c r="A2740" t="s">
        <v>2815</v>
      </c>
    </row>
    <row r="2741" spans="1:1" ht="15" customHeight="1" x14ac:dyDescent="0.35">
      <c r="A2741" t="s">
        <v>2816</v>
      </c>
    </row>
    <row r="2742" spans="1:1" ht="15" customHeight="1" x14ac:dyDescent="0.35">
      <c r="A2742" t="s">
        <v>2817</v>
      </c>
    </row>
    <row r="2743" spans="1:1" ht="15" customHeight="1" x14ac:dyDescent="0.35">
      <c r="A2743" t="s">
        <v>2818</v>
      </c>
    </row>
    <row r="2744" spans="1:1" ht="15" customHeight="1" x14ac:dyDescent="0.35">
      <c r="A2744" t="s">
        <v>2819</v>
      </c>
    </row>
    <row r="2745" spans="1:1" ht="15" customHeight="1" x14ac:dyDescent="0.35">
      <c r="A2745" t="s">
        <v>2820</v>
      </c>
    </row>
    <row r="2746" spans="1:1" ht="15" customHeight="1" x14ac:dyDescent="0.35">
      <c r="A2746" t="s">
        <v>2821</v>
      </c>
    </row>
    <row r="2747" spans="1:1" ht="15" customHeight="1" x14ac:dyDescent="0.35">
      <c r="A2747" t="s">
        <v>2822</v>
      </c>
    </row>
    <row r="2748" spans="1:1" ht="15" customHeight="1" x14ac:dyDescent="0.35">
      <c r="A2748" t="s">
        <v>2823</v>
      </c>
    </row>
    <row r="2749" spans="1:1" ht="15" customHeight="1" x14ac:dyDescent="0.35">
      <c r="A2749" t="s">
        <v>2824</v>
      </c>
    </row>
    <row r="2750" spans="1:1" ht="15" customHeight="1" x14ac:dyDescent="0.35">
      <c r="A2750" t="s">
        <v>2825</v>
      </c>
    </row>
    <row r="2751" spans="1:1" ht="15" customHeight="1" x14ac:dyDescent="0.35">
      <c r="A2751" t="s">
        <v>2826</v>
      </c>
    </row>
    <row r="2752" spans="1:1" ht="15" customHeight="1" x14ac:dyDescent="0.35">
      <c r="A2752" t="s">
        <v>2827</v>
      </c>
    </row>
    <row r="2753" spans="1:1" ht="15" customHeight="1" x14ac:dyDescent="0.35">
      <c r="A2753" t="s">
        <v>2828</v>
      </c>
    </row>
    <row r="2754" spans="1:1" ht="15" customHeight="1" x14ac:dyDescent="0.35">
      <c r="A2754" t="s">
        <v>2829</v>
      </c>
    </row>
    <row r="2755" spans="1:1" ht="15" customHeight="1" x14ac:dyDescent="0.35">
      <c r="A2755" t="s">
        <v>2830</v>
      </c>
    </row>
    <row r="2756" spans="1:1" ht="15" customHeight="1" x14ac:dyDescent="0.35">
      <c r="A2756" t="s">
        <v>2831</v>
      </c>
    </row>
    <row r="2757" spans="1:1" ht="15" customHeight="1" x14ac:dyDescent="0.35">
      <c r="A2757" t="s">
        <v>2832</v>
      </c>
    </row>
    <row r="2758" spans="1:1" ht="15" customHeight="1" x14ac:dyDescent="0.35">
      <c r="A2758" t="s">
        <v>2833</v>
      </c>
    </row>
    <row r="2759" spans="1:1" ht="15" customHeight="1" x14ac:dyDescent="0.35">
      <c r="A2759" t="s">
        <v>2834</v>
      </c>
    </row>
    <row r="2760" spans="1:1" ht="15" customHeight="1" x14ac:dyDescent="0.35">
      <c r="A2760" t="s">
        <v>2835</v>
      </c>
    </row>
    <row r="2761" spans="1:1" ht="15" customHeight="1" x14ac:dyDescent="0.35">
      <c r="A2761" t="s">
        <v>2836</v>
      </c>
    </row>
    <row r="2762" spans="1:1" ht="15" customHeight="1" x14ac:dyDescent="0.35">
      <c r="A2762" t="s">
        <v>2837</v>
      </c>
    </row>
    <row r="2763" spans="1:1" ht="15" customHeight="1" x14ac:dyDescent="0.35">
      <c r="A2763" t="s">
        <v>2838</v>
      </c>
    </row>
    <row r="2764" spans="1:1" ht="15" customHeight="1" x14ac:dyDescent="0.35">
      <c r="A2764" t="s">
        <v>2839</v>
      </c>
    </row>
    <row r="2765" spans="1:1" ht="15" customHeight="1" x14ac:dyDescent="0.35">
      <c r="A2765" t="s">
        <v>2840</v>
      </c>
    </row>
    <row r="2766" spans="1:1" ht="15" customHeight="1" x14ac:dyDescent="0.35">
      <c r="A2766" t="s">
        <v>2841</v>
      </c>
    </row>
    <row r="2767" spans="1:1" ht="15" customHeight="1" x14ac:dyDescent="0.35">
      <c r="A2767" t="s">
        <v>2842</v>
      </c>
    </row>
    <row r="2768" spans="1:1" ht="15" customHeight="1" x14ac:dyDescent="0.35">
      <c r="A2768" t="s">
        <v>2843</v>
      </c>
    </row>
    <row r="2769" spans="1:1" ht="15" customHeight="1" x14ac:dyDescent="0.35">
      <c r="A2769" t="s">
        <v>2844</v>
      </c>
    </row>
    <row r="2770" spans="1:1" ht="15" customHeight="1" x14ac:dyDescent="0.35">
      <c r="A2770" t="s">
        <v>2845</v>
      </c>
    </row>
    <row r="2771" spans="1:1" ht="15" customHeight="1" x14ac:dyDescent="0.35">
      <c r="A2771" t="s">
        <v>2846</v>
      </c>
    </row>
    <row r="2772" spans="1:1" ht="15" customHeight="1" x14ac:dyDescent="0.35">
      <c r="A2772" t="s">
        <v>2847</v>
      </c>
    </row>
    <row r="2773" spans="1:1" ht="15" customHeight="1" x14ac:dyDescent="0.35">
      <c r="A2773" t="s">
        <v>2848</v>
      </c>
    </row>
    <row r="2774" spans="1:1" ht="15" customHeight="1" x14ac:dyDescent="0.35">
      <c r="A2774" t="s">
        <v>2849</v>
      </c>
    </row>
    <row r="2775" spans="1:1" ht="15" customHeight="1" x14ac:dyDescent="0.35">
      <c r="A2775" t="s">
        <v>2850</v>
      </c>
    </row>
    <row r="2776" spans="1:1" ht="15" customHeight="1" x14ac:dyDescent="0.35">
      <c r="A2776" t="s">
        <v>2851</v>
      </c>
    </row>
    <row r="2777" spans="1:1" ht="15" customHeight="1" x14ac:dyDescent="0.35">
      <c r="A2777" t="s">
        <v>2852</v>
      </c>
    </row>
    <row r="2778" spans="1:1" ht="15" customHeight="1" x14ac:dyDescent="0.35">
      <c r="A2778" t="s">
        <v>2853</v>
      </c>
    </row>
    <row r="2779" spans="1:1" ht="15" customHeight="1" x14ac:dyDescent="0.35">
      <c r="A2779" t="s">
        <v>2854</v>
      </c>
    </row>
    <row r="2780" spans="1:1" ht="15" customHeight="1" x14ac:dyDescent="0.35">
      <c r="A2780" t="s">
        <v>2856</v>
      </c>
    </row>
    <row r="2781" spans="1:1" ht="15" customHeight="1" x14ac:dyDescent="0.35">
      <c r="A2781" t="s">
        <v>2857</v>
      </c>
    </row>
    <row r="2782" spans="1:1" ht="15" customHeight="1" x14ac:dyDescent="0.35">
      <c r="A2782" t="s">
        <v>2858</v>
      </c>
    </row>
    <row r="2783" spans="1:1" ht="15" customHeight="1" x14ac:dyDescent="0.35">
      <c r="A2783" t="s">
        <v>2859</v>
      </c>
    </row>
    <row r="2784" spans="1:1" ht="15" customHeight="1" x14ac:dyDescent="0.35">
      <c r="A2784" t="s">
        <v>2860</v>
      </c>
    </row>
    <row r="2785" spans="1:1" ht="15" customHeight="1" x14ac:dyDescent="0.35">
      <c r="A2785" t="s">
        <v>2861</v>
      </c>
    </row>
    <row r="2786" spans="1:1" ht="15" customHeight="1" x14ac:dyDescent="0.35">
      <c r="A2786" t="s">
        <v>2862</v>
      </c>
    </row>
    <row r="2787" spans="1:1" ht="15" customHeight="1" x14ac:dyDescent="0.35">
      <c r="A2787" t="s">
        <v>2863</v>
      </c>
    </row>
    <row r="2788" spans="1:1" ht="15" customHeight="1" x14ac:dyDescent="0.35">
      <c r="A2788" t="s">
        <v>2864</v>
      </c>
    </row>
    <row r="2789" spans="1:1" ht="15" customHeight="1" x14ac:dyDescent="0.35">
      <c r="A2789" t="s">
        <v>2865</v>
      </c>
    </row>
    <row r="2790" spans="1:1" ht="15" customHeight="1" x14ac:dyDescent="0.35">
      <c r="A2790" t="s">
        <v>2866</v>
      </c>
    </row>
    <row r="2791" spans="1:1" ht="15" customHeight="1" x14ac:dyDescent="0.35">
      <c r="A2791" t="s">
        <v>2867</v>
      </c>
    </row>
    <row r="2792" spans="1:1" ht="15" customHeight="1" x14ac:dyDescent="0.35">
      <c r="A2792" t="s">
        <v>2868</v>
      </c>
    </row>
    <row r="2793" spans="1:1" ht="15" customHeight="1" x14ac:dyDescent="0.35">
      <c r="A2793" t="s">
        <v>2869</v>
      </c>
    </row>
    <row r="2794" spans="1:1" ht="15" customHeight="1" x14ac:dyDescent="0.35">
      <c r="A2794" t="s">
        <v>2870</v>
      </c>
    </row>
    <row r="2795" spans="1:1" ht="15" customHeight="1" x14ac:dyDescent="0.35">
      <c r="A2795" t="s">
        <v>2871</v>
      </c>
    </row>
    <row r="2796" spans="1:1" ht="15" customHeight="1" x14ac:dyDescent="0.35">
      <c r="A2796" t="s">
        <v>2872</v>
      </c>
    </row>
    <row r="2797" spans="1:1" ht="15" customHeight="1" x14ac:dyDescent="0.35">
      <c r="A2797" t="s">
        <v>2873</v>
      </c>
    </row>
    <row r="2798" spans="1:1" ht="15" customHeight="1" x14ac:dyDescent="0.35">
      <c r="A2798" t="s">
        <v>2874</v>
      </c>
    </row>
    <row r="2799" spans="1:1" ht="15" customHeight="1" x14ac:dyDescent="0.35">
      <c r="A2799" t="s">
        <v>2875</v>
      </c>
    </row>
    <row r="2800" spans="1:1" ht="15" customHeight="1" x14ac:dyDescent="0.35">
      <c r="A2800" t="s">
        <v>2876</v>
      </c>
    </row>
    <row r="2801" spans="1:1" ht="15" customHeight="1" x14ac:dyDescent="0.35">
      <c r="A2801" t="s">
        <v>2877</v>
      </c>
    </row>
    <row r="2802" spans="1:1" ht="15" customHeight="1" x14ac:dyDescent="0.35">
      <c r="A2802" t="s">
        <v>2878</v>
      </c>
    </row>
    <row r="2803" spans="1:1" ht="15" customHeight="1" x14ac:dyDescent="0.35">
      <c r="A2803" t="s">
        <v>2879</v>
      </c>
    </row>
    <row r="2804" spans="1:1" ht="15" customHeight="1" x14ac:dyDescent="0.35">
      <c r="A2804" t="s">
        <v>2880</v>
      </c>
    </row>
    <row r="2805" spans="1:1" ht="15" customHeight="1" x14ac:dyDescent="0.35">
      <c r="A2805" t="s">
        <v>2881</v>
      </c>
    </row>
    <row r="2806" spans="1:1" ht="15" customHeight="1" x14ac:dyDescent="0.35">
      <c r="A2806" t="s">
        <v>2882</v>
      </c>
    </row>
    <row r="2807" spans="1:1" ht="15" customHeight="1" x14ac:dyDescent="0.35">
      <c r="A2807" t="s">
        <v>2883</v>
      </c>
    </row>
    <row r="2808" spans="1:1" ht="15" customHeight="1" x14ac:dyDescent="0.35">
      <c r="A2808" t="s">
        <v>2884</v>
      </c>
    </row>
    <row r="2809" spans="1:1" ht="15" customHeight="1" x14ac:dyDescent="0.35">
      <c r="A2809" t="s">
        <v>2886</v>
      </c>
    </row>
    <row r="2810" spans="1:1" ht="15" customHeight="1" x14ac:dyDescent="0.35">
      <c r="A2810" t="s">
        <v>2887</v>
      </c>
    </row>
    <row r="2811" spans="1:1" ht="15" customHeight="1" x14ac:dyDescent="0.35">
      <c r="A2811" t="s">
        <v>2888</v>
      </c>
    </row>
    <row r="2812" spans="1:1" ht="15" customHeight="1" x14ac:dyDescent="0.35">
      <c r="A2812" t="s">
        <v>2889</v>
      </c>
    </row>
    <row r="2813" spans="1:1" ht="15" customHeight="1" x14ac:dyDescent="0.35">
      <c r="A2813" t="s">
        <v>2890</v>
      </c>
    </row>
    <row r="2814" spans="1:1" ht="15" customHeight="1" x14ac:dyDescent="0.35">
      <c r="A2814" t="s">
        <v>2891</v>
      </c>
    </row>
    <row r="2815" spans="1:1" ht="15" customHeight="1" x14ac:dyDescent="0.35">
      <c r="A2815" t="s">
        <v>2892</v>
      </c>
    </row>
    <row r="2816" spans="1:1" ht="15" customHeight="1" x14ac:dyDescent="0.35">
      <c r="A2816" t="s">
        <v>2893</v>
      </c>
    </row>
    <row r="2817" spans="1:1" ht="15" customHeight="1" x14ac:dyDescent="0.35">
      <c r="A2817" t="s">
        <v>2894</v>
      </c>
    </row>
    <row r="2818" spans="1:1" ht="15" customHeight="1" x14ac:dyDescent="0.35">
      <c r="A2818" t="s">
        <v>2895</v>
      </c>
    </row>
    <row r="2819" spans="1:1" ht="15" customHeight="1" x14ac:dyDescent="0.35">
      <c r="A2819" t="s">
        <v>2896</v>
      </c>
    </row>
    <row r="2820" spans="1:1" ht="15" customHeight="1" x14ac:dyDescent="0.35">
      <c r="A2820" t="s">
        <v>2897</v>
      </c>
    </row>
    <row r="2821" spans="1:1" ht="15" customHeight="1" x14ac:dyDescent="0.35">
      <c r="A2821" t="s">
        <v>2898</v>
      </c>
    </row>
    <row r="2822" spans="1:1" ht="15" customHeight="1" x14ac:dyDescent="0.35">
      <c r="A2822" t="s">
        <v>2899</v>
      </c>
    </row>
    <row r="2823" spans="1:1" ht="15" customHeight="1" x14ac:dyDescent="0.35">
      <c r="A2823" t="s">
        <v>2901</v>
      </c>
    </row>
    <row r="2824" spans="1:1" ht="15" customHeight="1" x14ac:dyDescent="0.35">
      <c r="A2824" t="s">
        <v>2902</v>
      </c>
    </row>
    <row r="2825" spans="1:1" ht="15" customHeight="1" x14ac:dyDescent="0.35">
      <c r="A2825" t="s">
        <v>2903</v>
      </c>
    </row>
    <row r="2826" spans="1:1" ht="15" customHeight="1" x14ac:dyDescent="0.35">
      <c r="A2826" t="s">
        <v>2904</v>
      </c>
    </row>
    <row r="2827" spans="1:1" ht="15" customHeight="1" x14ac:dyDescent="0.35">
      <c r="A2827" t="s">
        <v>2905</v>
      </c>
    </row>
    <row r="2828" spans="1:1" ht="15" customHeight="1" x14ac:dyDescent="0.35">
      <c r="A2828" t="s">
        <v>2906</v>
      </c>
    </row>
    <row r="2829" spans="1:1" ht="15" customHeight="1" x14ac:dyDescent="0.35">
      <c r="A2829" t="s">
        <v>2907</v>
      </c>
    </row>
    <row r="2830" spans="1:1" ht="15" customHeight="1" x14ac:dyDescent="0.35">
      <c r="A2830" t="s">
        <v>2908</v>
      </c>
    </row>
    <row r="2831" spans="1:1" ht="15" customHeight="1" x14ac:dyDescent="0.35">
      <c r="A2831" t="s">
        <v>2909</v>
      </c>
    </row>
    <row r="2832" spans="1:1" ht="15" customHeight="1" x14ac:dyDescent="0.35">
      <c r="A2832" t="s">
        <v>2910</v>
      </c>
    </row>
    <row r="2833" spans="1:1" ht="15" customHeight="1" x14ac:dyDescent="0.35">
      <c r="A2833" t="s">
        <v>2911</v>
      </c>
    </row>
    <row r="2834" spans="1:1" ht="15" customHeight="1" x14ac:dyDescent="0.35">
      <c r="A2834" t="s">
        <v>2912</v>
      </c>
    </row>
    <row r="2835" spans="1:1" ht="15" customHeight="1" x14ac:dyDescent="0.35">
      <c r="A2835" t="s">
        <v>2913</v>
      </c>
    </row>
    <row r="2836" spans="1:1" ht="15" customHeight="1" x14ac:dyDescent="0.35">
      <c r="A2836" t="s">
        <v>2914</v>
      </c>
    </row>
    <row r="2837" spans="1:1" ht="15" customHeight="1" x14ac:dyDescent="0.35">
      <c r="A2837" t="s">
        <v>2915</v>
      </c>
    </row>
    <row r="2838" spans="1:1" ht="15" customHeight="1" x14ac:dyDescent="0.35">
      <c r="A2838" t="s">
        <v>2916</v>
      </c>
    </row>
    <row r="2839" spans="1:1" ht="15" customHeight="1" x14ac:dyDescent="0.35">
      <c r="A2839" t="s">
        <v>2917</v>
      </c>
    </row>
    <row r="2840" spans="1:1" ht="15" customHeight="1" x14ac:dyDescent="0.35">
      <c r="A2840" t="s">
        <v>2918</v>
      </c>
    </row>
    <row r="2841" spans="1:1" ht="15" customHeight="1" x14ac:dyDescent="0.35">
      <c r="A2841" t="s">
        <v>2919</v>
      </c>
    </row>
    <row r="2842" spans="1:1" ht="15" customHeight="1" x14ac:dyDescent="0.35">
      <c r="A2842" t="s">
        <v>2920</v>
      </c>
    </row>
    <row r="2843" spans="1:1" ht="15" customHeight="1" x14ac:dyDescent="0.35">
      <c r="A2843" t="s">
        <v>2921</v>
      </c>
    </row>
    <row r="2844" spans="1:1" ht="15" customHeight="1" x14ac:dyDescent="0.35">
      <c r="A2844" t="s">
        <v>2922</v>
      </c>
    </row>
    <row r="2845" spans="1:1" ht="15" customHeight="1" x14ac:dyDescent="0.35">
      <c r="A2845" t="s">
        <v>2923</v>
      </c>
    </row>
    <row r="2846" spans="1:1" ht="15" customHeight="1" x14ac:dyDescent="0.35">
      <c r="A2846" t="s">
        <v>2924</v>
      </c>
    </row>
    <row r="2847" spans="1:1" ht="15" customHeight="1" x14ac:dyDescent="0.35">
      <c r="A2847" t="s">
        <v>2925</v>
      </c>
    </row>
    <row r="2848" spans="1:1" ht="15" customHeight="1" x14ac:dyDescent="0.35">
      <c r="A2848" t="s">
        <v>2926</v>
      </c>
    </row>
    <row r="2849" spans="1:1" ht="15" customHeight="1" x14ac:dyDescent="0.35">
      <c r="A2849" t="s">
        <v>2927</v>
      </c>
    </row>
    <row r="2850" spans="1:1" ht="15" customHeight="1" x14ac:dyDescent="0.35">
      <c r="A2850" t="s">
        <v>2928</v>
      </c>
    </row>
    <row r="2851" spans="1:1" ht="15" customHeight="1" x14ac:dyDescent="0.35">
      <c r="A2851" t="s">
        <v>2929</v>
      </c>
    </row>
    <row r="2852" spans="1:1" ht="15" customHeight="1" x14ac:dyDescent="0.35">
      <c r="A2852" t="s">
        <v>2930</v>
      </c>
    </row>
    <row r="2853" spans="1:1" ht="15" customHeight="1" x14ac:dyDescent="0.35">
      <c r="A2853" t="s">
        <v>2931</v>
      </c>
    </row>
    <row r="2854" spans="1:1" ht="15" customHeight="1" x14ac:dyDescent="0.35">
      <c r="A2854" t="s">
        <v>2932</v>
      </c>
    </row>
    <row r="2855" spans="1:1" ht="15" customHeight="1" x14ac:dyDescent="0.35">
      <c r="A2855" t="s">
        <v>2933</v>
      </c>
    </row>
    <row r="2856" spans="1:1" ht="15" customHeight="1" x14ac:dyDescent="0.35">
      <c r="A2856" t="s">
        <v>2934</v>
      </c>
    </row>
    <row r="2857" spans="1:1" ht="15" customHeight="1" x14ac:dyDescent="0.35">
      <c r="A2857" t="s">
        <v>2935</v>
      </c>
    </row>
    <row r="2858" spans="1:1" ht="15" customHeight="1" x14ac:dyDescent="0.35">
      <c r="A2858" t="s">
        <v>2936</v>
      </c>
    </row>
    <row r="2859" spans="1:1" ht="15" customHeight="1" x14ac:dyDescent="0.35">
      <c r="A2859" t="s">
        <v>2937</v>
      </c>
    </row>
    <row r="2860" spans="1:1" ht="15" customHeight="1" x14ac:dyDescent="0.35">
      <c r="A2860" t="s">
        <v>2938</v>
      </c>
    </row>
    <row r="2861" spans="1:1" ht="15" customHeight="1" x14ac:dyDescent="0.35">
      <c r="A2861" t="s">
        <v>2939</v>
      </c>
    </row>
    <row r="2862" spans="1:1" ht="15" customHeight="1" x14ac:dyDescent="0.35">
      <c r="A2862" t="s">
        <v>2940</v>
      </c>
    </row>
    <row r="2863" spans="1:1" ht="15" customHeight="1" x14ac:dyDescent="0.35">
      <c r="A2863" t="s">
        <v>2941</v>
      </c>
    </row>
    <row r="2864" spans="1:1" ht="15" customHeight="1" x14ac:dyDescent="0.35">
      <c r="A2864" t="s">
        <v>2942</v>
      </c>
    </row>
    <row r="2865" spans="1:1" ht="15" customHeight="1" x14ac:dyDescent="0.35">
      <c r="A2865" t="s">
        <v>2943</v>
      </c>
    </row>
    <row r="2866" spans="1:1" ht="15" customHeight="1" x14ac:dyDescent="0.35">
      <c r="A2866" t="s">
        <v>2944</v>
      </c>
    </row>
    <row r="2867" spans="1:1" ht="15" customHeight="1" x14ac:dyDescent="0.35">
      <c r="A2867" t="s">
        <v>2945</v>
      </c>
    </row>
    <row r="2868" spans="1:1" ht="15" customHeight="1" x14ac:dyDescent="0.35">
      <c r="A2868" t="s">
        <v>2946</v>
      </c>
    </row>
    <row r="2869" spans="1:1" ht="15" customHeight="1" x14ac:dyDescent="0.35">
      <c r="A2869" t="s">
        <v>2947</v>
      </c>
    </row>
    <row r="2870" spans="1:1" ht="15" customHeight="1" x14ac:dyDescent="0.35">
      <c r="A2870" t="s">
        <v>2948</v>
      </c>
    </row>
    <row r="2871" spans="1:1" ht="15" customHeight="1" x14ac:dyDescent="0.35">
      <c r="A2871" t="s">
        <v>2949</v>
      </c>
    </row>
    <row r="2872" spans="1:1" ht="15" customHeight="1" x14ac:dyDescent="0.35">
      <c r="A2872" t="s">
        <v>2950</v>
      </c>
    </row>
    <row r="2873" spans="1:1" ht="15" customHeight="1" x14ac:dyDescent="0.35">
      <c r="A2873" t="s">
        <v>2951</v>
      </c>
    </row>
    <row r="2874" spans="1:1" ht="15" customHeight="1" x14ac:dyDescent="0.35">
      <c r="A2874" t="s">
        <v>2952</v>
      </c>
    </row>
    <row r="2875" spans="1:1" ht="15" customHeight="1" x14ac:dyDescent="0.35">
      <c r="A2875" t="s">
        <v>2953</v>
      </c>
    </row>
    <row r="2876" spans="1:1" ht="15" customHeight="1" x14ac:dyDescent="0.35">
      <c r="A2876" t="s">
        <v>2954</v>
      </c>
    </row>
    <row r="2877" spans="1:1" ht="15" customHeight="1" x14ac:dyDescent="0.35">
      <c r="A2877" t="s">
        <v>2955</v>
      </c>
    </row>
    <row r="2878" spans="1:1" ht="15" customHeight="1" x14ac:dyDescent="0.35">
      <c r="A2878" t="s">
        <v>2956</v>
      </c>
    </row>
    <row r="2879" spans="1:1" ht="15" customHeight="1" x14ac:dyDescent="0.35">
      <c r="A2879" t="s">
        <v>2957</v>
      </c>
    </row>
    <row r="2880" spans="1:1" ht="15" customHeight="1" x14ac:dyDescent="0.35">
      <c r="A2880" t="s">
        <v>2958</v>
      </c>
    </row>
    <row r="2881" spans="1:1" ht="15" customHeight="1" x14ac:dyDescent="0.35">
      <c r="A2881" t="s">
        <v>2959</v>
      </c>
    </row>
    <row r="2882" spans="1:1" ht="15" customHeight="1" x14ac:dyDescent="0.35">
      <c r="A2882" t="s">
        <v>2960</v>
      </c>
    </row>
    <row r="2883" spans="1:1" ht="15" customHeight="1" x14ac:dyDescent="0.35">
      <c r="A2883" t="s">
        <v>2961</v>
      </c>
    </row>
    <row r="2884" spans="1:1" ht="15" customHeight="1" x14ac:dyDescent="0.35">
      <c r="A2884" t="s">
        <v>2962</v>
      </c>
    </row>
    <row r="2885" spans="1:1" ht="15" customHeight="1" x14ac:dyDescent="0.35">
      <c r="A2885" t="s">
        <v>2963</v>
      </c>
    </row>
    <row r="2886" spans="1:1" ht="15" customHeight="1" x14ac:dyDescent="0.35">
      <c r="A2886" t="s">
        <v>2964</v>
      </c>
    </row>
    <row r="2887" spans="1:1" ht="15" customHeight="1" x14ac:dyDescent="0.35">
      <c r="A2887" t="s">
        <v>2965</v>
      </c>
    </row>
    <row r="2888" spans="1:1" ht="15" customHeight="1" x14ac:dyDescent="0.35">
      <c r="A2888" t="s">
        <v>2966</v>
      </c>
    </row>
    <row r="2889" spans="1:1" ht="15" customHeight="1" x14ac:dyDescent="0.35">
      <c r="A2889" t="s">
        <v>2967</v>
      </c>
    </row>
    <row r="2890" spans="1:1" ht="15" customHeight="1" x14ac:dyDescent="0.35">
      <c r="A2890" t="s">
        <v>2968</v>
      </c>
    </row>
    <row r="2891" spans="1:1" ht="15" customHeight="1" x14ac:dyDescent="0.35">
      <c r="A2891" t="s">
        <v>2969</v>
      </c>
    </row>
    <row r="2892" spans="1:1" ht="15" customHeight="1" x14ac:dyDescent="0.35">
      <c r="A2892" t="s">
        <v>2970</v>
      </c>
    </row>
    <row r="2893" spans="1:1" ht="15" customHeight="1" x14ac:dyDescent="0.35">
      <c r="A2893" t="s">
        <v>2971</v>
      </c>
    </row>
    <row r="2894" spans="1:1" ht="15" customHeight="1" x14ac:dyDescent="0.35">
      <c r="A2894" t="s">
        <v>2972</v>
      </c>
    </row>
    <row r="2895" spans="1:1" ht="15" customHeight="1" x14ac:dyDescent="0.35">
      <c r="A2895" t="s">
        <v>2973</v>
      </c>
    </row>
    <row r="2896" spans="1:1" ht="15" customHeight="1" x14ac:dyDescent="0.35">
      <c r="A2896" t="s">
        <v>2974</v>
      </c>
    </row>
    <row r="2897" spans="1:1" ht="15" customHeight="1" x14ac:dyDescent="0.35">
      <c r="A2897" t="s">
        <v>2975</v>
      </c>
    </row>
    <row r="2898" spans="1:1" ht="15" customHeight="1" x14ac:dyDescent="0.35">
      <c r="A2898" t="s">
        <v>2976</v>
      </c>
    </row>
    <row r="2899" spans="1:1" ht="15" customHeight="1" x14ac:dyDescent="0.35">
      <c r="A2899" t="s">
        <v>2977</v>
      </c>
    </row>
    <row r="2900" spans="1:1" ht="15" customHeight="1" x14ac:dyDescent="0.35">
      <c r="A2900" t="s">
        <v>2978</v>
      </c>
    </row>
    <row r="2901" spans="1:1" ht="15" customHeight="1" x14ac:dyDescent="0.35">
      <c r="A2901" t="s">
        <v>2979</v>
      </c>
    </row>
    <row r="2902" spans="1:1" ht="15" customHeight="1" x14ac:dyDescent="0.35">
      <c r="A2902" t="s">
        <v>2980</v>
      </c>
    </row>
    <row r="2903" spans="1:1" ht="15" customHeight="1" x14ac:dyDescent="0.35">
      <c r="A2903" t="s">
        <v>2981</v>
      </c>
    </row>
    <row r="2904" spans="1:1" ht="15" customHeight="1" x14ac:dyDescent="0.35">
      <c r="A2904" t="s">
        <v>2982</v>
      </c>
    </row>
    <row r="2905" spans="1:1" ht="15" customHeight="1" x14ac:dyDescent="0.35">
      <c r="A2905" t="s">
        <v>2983</v>
      </c>
    </row>
    <row r="2906" spans="1:1" ht="15" customHeight="1" x14ac:dyDescent="0.35">
      <c r="A2906" t="s">
        <v>2984</v>
      </c>
    </row>
    <row r="2907" spans="1:1" ht="15" customHeight="1" x14ac:dyDescent="0.35">
      <c r="A2907" t="s">
        <v>2985</v>
      </c>
    </row>
    <row r="2908" spans="1:1" ht="15" customHeight="1" x14ac:dyDescent="0.35">
      <c r="A2908" t="s">
        <v>2986</v>
      </c>
    </row>
    <row r="2909" spans="1:1" ht="15" customHeight="1" x14ac:dyDescent="0.35">
      <c r="A2909" t="s">
        <v>2987</v>
      </c>
    </row>
    <row r="2910" spans="1:1" ht="15" customHeight="1" x14ac:dyDescent="0.35">
      <c r="A2910" t="s">
        <v>2988</v>
      </c>
    </row>
    <row r="2911" spans="1:1" ht="15" customHeight="1" x14ac:dyDescent="0.35">
      <c r="A2911" t="s">
        <v>2989</v>
      </c>
    </row>
    <row r="2912" spans="1:1" ht="15" customHeight="1" x14ac:dyDescent="0.35">
      <c r="A2912" t="s">
        <v>2990</v>
      </c>
    </row>
    <row r="2913" spans="1:1" ht="15" customHeight="1" x14ac:dyDescent="0.35">
      <c r="A2913" t="s">
        <v>2991</v>
      </c>
    </row>
    <row r="2914" spans="1:1" ht="15" customHeight="1" x14ac:dyDescent="0.35">
      <c r="A2914" t="s">
        <v>2992</v>
      </c>
    </row>
    <row r="2915" spans="1:1" ht="15" customHeight="1" x14ac:dyDescent="0.35">
      <c r="A2915" t="s">
        <v>2993</v>
      </c>
    </row>
    <row r="2916" spans="1:1" ht="15" customHeight="1" x14ac:dyDescent="0.35">
      <c r="A2916" t="s">
        <v>2994</v>
      </c>
    </row>
    <row r="2917" spans="1:1" ht="15" customHeight="1" x14ac:dyDescent="0.35">
      <c r="A2917" t="s">
        <v>2995</v>
      </c>
    </row>
    <row r="2918" spans="1:1" ht="15" customHeight="1" x14ac:dyDescent="0.35">
      <c r="A2918" t="s">
        <v>2996</v>
      </c>
    </row>
    <row r="2919" spans="1:1" ht="15" customHeight="1" x14ac:dyDescent="0.35">
      <c r="A2919" t="s">
        <v>2997</v>
      </c>
    </row>
    <row r="2920" spans="1:1" ht="15" customHeight="1" x14ac:dyDescent="0.35">
      <c r="A2920" t="s">
        <v>2998</v>
      </c>
    </row>
    <row r="2921" spans="1:1" ht="15" customHeight="1" x14ac:dyDescent="0.35">
      <c r="A2921" t="s">
        <v>2999</v>
      </c>
    </row>
    <row r="2922" spans="1:1" ht="15" customHeight="1" x14ac:dyDescent="0.35">
      <c r="A2922" t="s">
        <v>3000</v>
      </c>
    </row>
    <row r="2923" spans="1:1" ht="15" customHeight="1" x14ac:dyDescent="0.35">
      <c r="A2923" t="s">
        <v>3001</v>
      </c>
    </row>
    <row r="2924" spans="1:1" ht="15" customHeight="1" x14ac:dyDescent="0.35">
      <c r="A2924" t="s">
        <v>3002</v>
      </c>
    </row>
    <row r="2925" spans="1:1" ht="15" customHeight="1" x14ac:dyDescent="0.35">
      <c r="A2925" t="s">
        <v>3003</v>
      </c>
    </row>
    <row r="2926" spans="1:1" ht="15" customHeight="1" x14ac:dyDescent="0.35">
      <c r="A2926" t="s">
        <v>3004</v>
      </c>
    </row>
    <row r="2927" spans="1:1" ht="15" customHeight="1" x14ac:dyDescent="0.35">
      <c r="A2927" t="s">
        <v>3005</v>
      </c>
    </row>
    <row r="2928" spans="1:1" ht="15" customHeight="1" x14ac:dyDescent="0.35">
      <c r="A2928" t="s">
        <v>3006</v>
      </c>
    </row>
    <row r="2929" spans="1:1" ht="15" customHeight="1" x14ac:dyDescent="0.35">
      <c r="A2929" t="s">
        <v>3007</v>
      </c>
    </row>
    <row r="2930" spans="1:1" ht="15" customHeight="1" x14ac:dyDescent="0.35">
      <c r="A2930" t="s">
        <v>3008</v>
      </c>
    </row>
    <row r="2931" spans="1:1" ht="15" customHeight="1" x14ac:dyDescent="0.35">
      <c r="A2931" t="s">
        <v>3009</v>
      </c>
    </row>
    <row r="2932" spans="1:1" ht="15" customHeight="1" x14ac:dyDescent="0.35">
      <c r="A2932" t="s">
        <v>3010</v>
      </c>
    </row>
    <row r="2933" spans="1:1" ht="15" customHeight="1" x14ac:dyDescent="0.35">
      <c r="A2933" t="s">
        <v>3011</v>
      </c>
    </row>
    <row r="2934" spans="1:1" ht="15" customHeight="1" x14ac:dyDescent="0.35">
      <c r="A2934" t="s">
        <v>3012</v>
      </c>
    </row>
    <row r="2935" spans="1:1" ht="15" customHeight="1" x14ac:dyDescent="0.35">
      <c r="A2935" t="s">
        <v>3013</v>
      </c>
    </row>
    <row r="2936" spans="1:1" ht="15" customHeight="1" x14ac:dyDescent="0.35">
      <c r="A2936" t="s">
        <v>3014</v>
      </c>
    </row>
    <row r="2937" spans="1:1" ht="15" customHeight="1" x14ac:dyDescent="0.35">
      <c r="A2937" t="s">
        <v>3015</v>
      </c>
    </row>
    <row r="2938" spans="1:1" ht="15" customHeight="1" x14ac:dyDescent="0.35">
      <c r="A2938" t="s">
        <v>3016</v>
      </c>
    </row>
    <row r="2939" spans="1:1" ht="15" customHeight="1" x14ac:dyDescent="0.35">
      <c r="A2939" t="s">
        <v>3017</v>
      </c>
    </row>
    <row r="2940" spans="1:1" ht="15" customHeight="1" x14ac:dyDescent="0.35">
      <c r="A2940" t="s">
        <v>3018</v>
      </c>
    </row>
    <row r="2941" spans="1:1" ht="15" customHeight="1" x14ac:dyDescent="0.35">
      <c r="A2941" t="s">
        <v>3019</v>
      </c>
    </row>
    <row r="2942" spans="1:1" ht="15" customHeight="1" x14ac:dyDescent="0.35">
      <c r="A2942" t="s">
        <v>3020</v>
      </c>
    </row>
    <row r="2943" spans="1:1" ht="15" customHeight="1" x14ac:dyDescent="0.35">
      <c r="A2943" t="s">
        <v>3021</v>
      </c>
    </row>
    <row r="2944" spans="1:1" ht="15" customHeight="1" x14ac:dyDescent="0.35">
      <c r="A2944" t="s">
        <v>3022</v>
      </c>
    </row>
    <row r="2945" spans="1:1" ht="15" customHeight="1" x14ac:dyDescent="0.35">
      <c r="A2945" t="s">
        <v>3023</v>
      </c>
    </row>
    <row r="2946" spans="1:1" ht="15" customHeight="1" x14ac:dyDescent="0.35">
      <c r="A2946" t="s">
        <v>3024</v>
      </c>
    </row>
    <row r="2947" spans="1:1" ht="15" customHeight="1" x14ac:dyDescent="0.35">
      <c r="A2947" t="s">
        <v>3025</v>
      </c>
    </row>
    <row r="2948" spans="1:1" ht="15" customHeight="1" x14ac:dyDescent="0.35">
      <c r="A2948" t="s">
        <v>3026</v>
      </c>
    </row>
    <row r="2949" spans="1:1" ht="15" customHeight="1" x14ac:dyDescent="0.35">
      <c r="A2949" t="s">
        <v>3027</v>
      </c>
    </row>
    <row r="2950" spans="1:1" ht="15" customHeight="1" x14ac:dyDescent="0.35">
      <c r="A2950" t="s">
        <v>3028</v>
      </c>
    </row>
    <row r="2951" spans="1:1" ht="15" customHeight="1" x14ac:dyDescent="0.35">
      <c r="A2951" t="s">
        <v>3029</v>
      </c>
    </row>
    <row r="2952" spans="1:1" ht="15" customHeight="1" x14ac:dyDescent="0.35">
      <c r="A2952" t="s">
        <v>3030</v>
      </c>
    </row>
    <row r="2953" spans="1:1" ht="15" customHeight="1" x14ac:dyDescent="0.35">
      <c r="A2953" t="s">
        <v>3031</v>
      </c>
    </row>
    <row r="2954" spans="1:1" ht="15" customHeight="1" x14ac:dyDescent="0.35">
      <c r="A2954" t="s">
        <v>3032</v>
      </c>
    </row>
    <row r="2955" spans="1:1" ht="15" customHeight="1" x14ac:dyDescent="0.35">
      <c r="A2955" t="s">
        <v>3033</v>
      </c>
    </row>
    <row r="2956" spans="1:1" ht="15" customHeight="1" x14ac:dyDescent="0.35">
      <c r="A2956" t="s">
        <v>3035</v>
      </c>
    </row>
    <row r="2957" spans="1:1" ht="15" customHeight="1" x14ac:dyDescent="0.35">
      <c r="A2957" t="s">
        <v>3036</v>
      </c>
    </row>
    <row r="2958" spans="1:1" ht="15" customHeight="1" x14ac:dyDescent="0.35">
      <c r="A2958" t="s">
        <v>3037</v>
      </c>
    </row>
    <row r="2959" spans="1:1" ht="15" customHeight="1" x14ac:dyDescent="0.35">
      <c r="A2959" t="s">
        <v>3038</v>
      </c>
    </row>
    <row r="2960" spans="1:1" ht="15" customHeight="1" x14ac:dyDescent="0.35">
      <c r="A2960" t="s">
        <v>3039</v>
      </c>
    </row>
    <row r="2961" spans="1:1" ht="15" customHeight="1" x14ac:dyDescent="0.35">
      <c r="A2961" t="s">
        <v>3040</v>
      </c>
    </row>
    <row r="2962" spans="1:1" ht="15" customHeight="1" x14ac:dyDescent="0.35">
      <c r="A2962" t="s">
        <v>3041</v>
      </c>
    </row>
    <row r="2963" spans="1:1" ht="15" customHeight="1" x14ac:dyDescent="0.35">
      <c r="A2963" t="s">
        <v>3042</v>
      </c>
    </row>
    <row r="2964" spans="1:1" ht="15" customHeight="1" x14ac:dyDescent="0.35">
      <c r="A2964" t="s">
        <v>3043</v>
      </c>
    </row>
    <row r="2965" spans="1:1" ht="15" customHeight="1" x14ac:dyDescent="0.35">
      <c r="A2965" t="s">
        <v>3044</v>
      </c>
    </row>
    <row r="2966" spans="1:1" ht="15" customHeight="1" x14ac:dyDescent="0.35">
      <c r="A2966" t="s">
        <v>3045</v>
      </c>
    </row>
    <row r="2967" spans="1:1" ht="15" customHeight="1" x14ac:dyDescent="0.35">
      <c r="A2967" t="s">
        <v>3046</v>
      </c>
    </row>
    <row r="2968" spans="1:1" ht="15" customHeight="1" x14ac:dyDescent="0.35">
      <c r="A2968" t="s">
        <v>3047</v>
      </c>
    </row>
    <row r="2969" spans="1:1" ht="15" customHeight="1" x14ac:dyDescent="0.35">
      <c r="A2969" t="s">
        <v>3048</v>
      </c>
    </row>
    <row r="2970" spans="1:1" ht="15" customHeight="1" x14ac:dyDescent="0.35">
      <c r="A2970" t="s">
        <v>3049</v>
      </c>
    </row>
    <row r="2971" spans="1:1" ht="15" customHeight="1" x14ac:dyDescent="0.35">
      <c r="A2971" t="s">
        <v>3050</v>
      </c>
    </row>
    <row r="2972" spans="1:1" ht="15" customHeight="1" x14ac:dyDescent="0.35">
      <c r="A2972" t="s">
        <v>3051</v>
      </c>
    </row>
    <row r="2973" spans="1:1" ht="15" customHeight="1" x14ac:dyDescent="0.35">
      <c r="A2973" t="s">
        <v>3052</v>
      </c>
    </row>
    <row r="2974" spans="1:1" ht="15" customHeight="1" x14ac:dyDescent="0.35">
      <c r="A2974" t="s">
        <v>3053</v>
      </c>
    </row>
    <row r="2975" spans="1:1" ht="15" customHeight="1" x14ac:dyDescent="0.35">
      <c r="A2975" t="s">
        <v>3054</v>
      </c>
    </row>
    <row r="2976" spans="1:1" ht="15" customHeight="1" x14ac:dyDescent="0.35">
      <c r="A2976" t="s">
        <v>3055</v>
      </c>
    </row>
    <row r="2977" spans="1:1" ht="15" customHeight="1" x14ac:dyDescent="0.35">
      <c r="A2977" t="s">
        <v>3056</v>
      </c>
    </row>
    <row r="2978" spans="1:1" ht="15" customHeight="1" x14ac:dyDescent="0.35">
      <c r="A2978" t="s">
        <v>3057</v>
      </c>
    </row>
    <row r="2979" spans="1:1" ht="15" customHeight="1" x14ac:dyDescent="0.35">
      <c r="A2979" t="s">
        <v>3058</v>
      </c>
    </row>
    <row r="2980" spans="1:1" ht="15" customHeight="1" x14ac:dyDescent="0.35">
      <c r="A2980" t="s">
        <v>3059</v>
      </c>
    </row>
    <row r="2981" spans="1:1" ht="15" customHeight="1" x14ac:dyDescent="0.35">
      <c r="A2981" t="s">
        <v>3060</v>
      </c>
    </row>
    <row r="2982" spans="1:1" ht="15" customHeight="1" x14ac:dyDescent="0.35">
      <c r="A2982" t="s">
        <v>3061</v>
      </c>
    </row>
    <row r="2983" spans="1:1" ht="15" customHeight="1" x14ac:dyDescent="0.35">
      <c r="A2983" t="s">
        <v>3062</v>
      </c>
    </row>
    <row r="2984" spans="1:1" ht="15" customHeight="1" x14ac:dyDescent="0.35">
      <c r="A2984" t="s">
        <v>3063</v>
      </c>
    </row>
    <row r="2985" spans="1:1" ht="15" customHeight="1" x14ac:dyDescent="0.35">
      <c r="A2985" t="s">
        <v>3064</v>
      </c>
    </row>
    <row r="2986" spans="1:1" ht="15" customHeight="1" x14ac:dyDescent="0.35">
      <c r="A2986" t="s">
        <v>3065</v>
      </c>
    </row>
    <row r="2987" spans="1:1" ht="15" customHeight="1" x14ac:dyDescent="0.35">
      <c r="A2987" t="s">
        <v>3066</v>
      </c>
    </row>
    <row r="2988" spans="1:1" ht="15" customHeight="1" x14ac:dyDescent="0.35">
      <c r="A2988" t="s">
        <v>3067</v>
      </c>
    </row>
    <row r="2989" spans="1:1" ht="15" customHeight="1" x14ac:dyDescent="0.35">
      <c r="A2989" t="s">
        <v>3068</v>
      </c>
    </row>
    <row r="2990" spans="1:1" ht="15" customHeight="1" x14ac:dyDescent="0.35">
      <c r="A2990" t="s">
        <v>3069</v>
      </c>
    </row>
    <row r="2991" spans="1:1" ht="15" customHeight="1" x14ac:dyDescent="0.35">
      <c r="A2991" t="s">
        <v>3070</v>
      </c>
    </row>
    <row r="2992" spans="1:1" ht="15" customHeight="1" x14ac:dyDescent="0.35">
      <c r="A2992" t="s">
        <v>3071</v>
      </c>
    </row>
    <row r="2993" spans="1:1" ht="15" customHeight="1" x14ac:dyDescent="0.35">
      <c r="A2993" t="s">
        <v>3072</v>
      </c>
    </row>
    <row r="2994" spans="1:1" ht="15" customHeight="1" x14ac:dyDescent="0.35">
      <c r="A2994" t="s">
        <v>3073</v>
      </c>
    </row>
    <row r="2995" spans="1:1" ht="15" customHeight="1" x14ac:dyDescent="0.35">
      <c r="A2995" t="s">
        <v>3075</v>
      </c>
    </row>
    <row r="2996" spans="1:1" ht="15" customHeight="1" x14ac:dyDescent="0.35">
      <c r="A2996" t="s">
        <v>3076</v>
      </c>
    </row>
    <row r="2997" spans="1:1" ht="15" customHeight="1" x14ac:dyDescent="0.35">
      <c r="A2997" t="s">
        <v>3077</v>
      </c>
    </row>
    <row r="2998" spans="1:1" ht="15" customHeight="1" x14ac:dyDescent="0.35">
      <c r="A2998" t="s">
        <v>3078</v>
      </c>
    </row>
    <row r="2999" spans="1:1" ht="15" customHeight="1" x14ac:dyDescent="0.35">
      <c r="A2999" t="s">
        <v>3079</v>
      </c>
    </row>
    <row r="3000" spans="1:1" ht="15" customHeight="1" x14ac:dyDescent="0.35">
      <c r="A3000" t="s">
        <v>3080</v>
      </c>
    </row>
    <row r="3001" spans="1:1" ht="15" customHeight="1" x14ac:dyDescent="0.35">
      <c r="A3001" t="s">
        <v>3081</v>
      </c>
    </row>
    <row r="3002" spans="1:1" ht="15" customHeight="1" x14ac:dyDescent="0.35">
      <c r="A3002" t="s">
        <v>3082</v>
      </c>
    </row>
    <row r="3003" spans="1:1" ht="15" customHeight="1" x14ac:dyDescent="0.35">
      <c r="A3003" t="s">
        <v>3083</v>
      </c>
    </row>
    <row r="3004" spans="1:1" ht="15" customHeight="1" x14ac:dyDescent="0.35">
      <c r="A3004" t="s">
        <v>3084</v>
      </c>
    </row>
    <row r="3005" spans="1:1" ht="15" customHeight="1" x14ac:dyDescent="0.35">
      <c r="A3005" t="s">
        <v>3085</v>
      </c>
    </row>
    <row r="3006" spans="1:1" ht="15" customHeight="1" x14ac:dyDescent="0.35">
      <c r="A3006" t="s">
        <v>3086</v>
      </c>
    </row>
    <row r="3007" spans="1:1" ht="15" customHeight="1" x14ac:dyDescent="0.35">
      <c r="A3007" t="s">
        <v>3087</v>
      </c>
    </row>
    <row r="3008" spans="1:1" ht="15" customHeight="1" x14ac:dyDescent="0.35">
      <c r="A3008" t="s">
        <v>3088</v>
      </c>
    </row>
    <row r="3009" spans="1:1" ht="15" customHeight="1" x14ac:dyDescent="0.35">
      <c r="A3009" t="s">
        <v>3089</v>
      </c>
    </row>
    <row r="3010" spans="1:1" ht="15" customHeight="1" x14ac:dyDescent="0.35">
      <c r="A3010" t="s">
        <v>3090</v>
      </c>
    </row>
    <row r="3011" spans="1:1" ht="15" customHeight="1" x14ac:dyDescent="0.35">
      <c r="A3011" t="s">
        <v>3091</v>
      </c>
    </row>
    <row r="3012" spans="1:1" ht="15" customHeight="1" x14ac:dyDescent="0.35">
      <c r="A3012" t="s">
        <v>3092</v>
      </c>
    </row>
    <row r="3013" spans="1:1" ht="15" customHeight="1" x14ac:dyDescent="0.35">
      <c r="A3013" t="s">
        <v>3093</v>
      </c>
    </row>
    <row r="3014" spans="1:1" ht="15" customHeight="1" x14ac:dyDescent="0.35">
      <c r="A3014" t="s">
        <v>3094</v>
      </c>
    </row>
    <row r="3015" spans="1:1" ht="15" customHeight="1" x14ac:dyDescent="0.35">
      <c r="A3015" t="s">
        <v>3095</v>
      </c>
    </row>
    <row r="3016" spans="1:1" ht="15" customHeight="1" x14ac:dyDescent="0.35">
      <c r="A3016" t="s">
        <v>3096</v>
      </c>
    </row>
    <row r="3017" spans="1:1" ht="15" customHeight="1" x14ac:dyDescent="0.35">
      <c r="A3017" t="s">
        <v>3097</v>
      </c>
    </row>
    <row r="3018" spans="1:1" ht="15" customHeight="1" x14ac:dyDescent="0.35">
      <c r="A3018" t="s">
        <v>3098</v>
      </c>
    </row>
    <row r="3019" spans="1:1" ht="15" customHeight="1" x14ac:dyDescent="0.35">
      <c r="A3019" t="s">
        <v>3099</v>
      </c>
    </row>
    <row r="3020" spans="1:1" ht="15" customHeight="1" x14ac:dyDescent="0.35">
      <c r="A3020" t="s">
        <v>3100</v>
      </c>
    </row>
    <row r="3021" spans="1:1" ht="15" customHeight="1" x14ac:dyDescent="0.35">
      <c r="A3021" t="s">
        <v>3101</v>
      </c>
    </row>
    <row r="3022" spans="1:1" ht="15" customHeight="1" x14ac:dyDescent="0.35">
      <c r="A3022" t="s">
        <v>3102</v>
      </c>
    </row>
    <row r="3023" spans="1:1" ht="15" customHeight="1" x14ac:dyDescent="0.35">
      <c r="A3023" t="s">
        <v>3103</v>
      </c>
    </row>
    <row r="3024" spans="1:1" ht="15" customHeight="1" x14ac:dyDescent="0.35">
      <c r="A3024" t="s">
        <v>3104</v>
      </c>
    </row>
    <row r="3025" spans="1:1" ht="15" customHeight="1" x14ac:dyDescent="0.35">
      <c r="A3025" t="s">
        <v>3105</v>
      </c>
    </row>
    <row r="3026" spans="1:1" ht="15" customHeight="1" x14ac:dyDescent="0.35">
      <c r="A3026" t="s">
        <v>3106</v>
      </c>
    </row>
    <row r="3027" spans="1:1" ht="15" customHeight="1" x14ac:dyDescent="0.35">
      <c r="A3027" t="s">
        <v>3107</v>
      </c>
    </row>
    <row r="3028" spans="1:1" ht="15" customHeight="1" x14ac:dyDescent="0.35">
      <c r="A3028" t="s">
        <v>3108</v>
      </c>
    </row>
    <row r="3029" spans="1:1" ht="15" customHeight="1" x14ac:dyDescent="0.35">
      <c r="A3029" t="s">
        <v>3109</v>
      </c>
    </row>
    <row r="3030" spans="1:1" ht="15" customHeight="1" x14ac:dyDescent="0.35">
      <c r="A3030" t="s">
        <v>3110</v>
      </c>
    </row>
    <row r="3031" spans="1:1" ht="15" customHeight="1" x14ac:dyDescent="0.35">
      <c r="A3031" t="s">
        <v>3111</v>
      </c>
    </row>
    <row r="3032" spans="1:1" ht="15" customHeight="1" x14ac:dyDescent="0.35">
      <c r="A3032" t="s">
        <v>3112</v>
      </c>
    </row>
    <row r="3033" spans="1:1" ht="15" customHeight="1" x14ac:dyDescent="0.35">
      <c r="A3033" t="s">
        <v>3113</v>
      </c>
    </row>
    <row r="3034" spans="1:1" ht="15" customHeight="1" x14ac:dyDescent="0.35">
      <c r="A3034" t="s">
        <v>3114</v>
      </c>
    </row>
    <row r="3035" spans="1:1" ht="15" customHeight="1" x14ac:dyDescent="0.35">
      <c r="A3035" t="s">
        <v>3115</v>
      </c>
    </row>
    <row r="3036" spans="1:1" ht="15" customHeight="1" x14ac:dyDescent="0.35">
      <c r="A3036" t="s">
        <v>3116</v>
      </c>
    </row>
    <row r="3037" spans="1:1" ht="15" customHeight="1" x14ac:dyDescent="0.35">
      <c r="A3037" t="s">
        <v>3117</v>
      </c>
    </row>
    <row r="3038" spans="1:1" ht="15" customHeight="1" x14ac:dyDescent="0.35">
      <c r="A3038" t="s">
        <v>3118</v>
      </c>
    </row>
    <row r="3039" spans="1:1" ht="15" customHeight="1" x14ac:dyDescent="0.35">
      <c r="A3039" t="s">
        <v>3119</v>
      </c>
    </row>
    <row r="3040" spans="1:1" ht="15" customHeight="1" x14ac:dyDescent="0.35">
      <c r="A3040" t="s">
        <v>3120</v>
      </c>
    </row>
    <row r="3041" spans="1:1" ht="15" customHeight="1" x14ac:dyDescent="0.35">
      <c r="A3041" t="s">
        <v>3121</v>
      </c>
    </row>
    <row r="3042" spans="1:1" ht="15" customHeight="1" x14ac:dyDescent="0.35">
      <c r="A3042" t="s">
        <v>3122</v>
      </c>
    </row>
    <row r="3043" spans="1:1" ht="15" customHeight="1" x14ac:dyDescent="0.35">
      <c r="A3043" t="s">
        <v>3123</v>
      </c>
    </row>
    <row r="3044" spans="1:1" ht="15" customHeight="1" x14ac:dyDescent="0.35">
      <c r="A3044" t="s">
        <v>3124</v>
      </c>
    </row>
    <row r="3045" spans="1:1" ht="15" customHeight="1" x14ac:dyDescent="0.35">
      <c r="A3045" t="s">
        <v>3125</v>
      </c>
    </row>
    <row r="3046" spans="1:1" ht="15" customHeight="1" x14ac:dyDescent="0.35">
      <c r="A3046" t="s">
        <v>3126</v>
      </c>
    </row>
    <row r="3047" spans="1:1" ht="15" customHeight="1" x14ac:dyDescent="0.35">
      <c r="A3047" t="s">
        <v>3127</v>
      </c>
    </row>
    <row r="3048" spans="1:1" ht="15" customHeight="1" x14ac:dyDescent="0.35">
      <c r="A3048" t="s">
        <v>3128</v>
      </c>
    </row>
    <row r="3049" spans="1:1" ht="15" customHeight="1" x14ac:dyDescent="0.35">
      <c r="A3049" t="s">
        <v>3129</v>
      </c>
    </row>
    <row r="3050" spans="1:1" ht="15" customHeight="1" x14ac:dyDescent="0.35">
      <c r="A3050" t="s">
        <v>3131</v>
      </c>
    </row>
    <row r="3051" spans="1:1" ht="15" customHeight="1" x14ac:dyDescent="0.35">
      <c r="A3051" t="s">
        <v>3132</v>
      </c>
    </row>
    <row r="3052" spans="1:1" ht="15" customHeight="1" x14ac:dyDescent="0.35">
      <c r="A3052" t="s">
        <v>3133</v>
      </c>
    </row>
    <row r="3053" spans="1:1" ht="15" customHeight="1" x14ac:dyDescent="0.35">
      <c r="A3053" t="s">
        <v>3134</v>
      </c>
    </row>
    <row r="3054" spans="1:1" ht="15" customHeight="1" x14ac:dyDescent="0.35">
      <c r="A3054" t="s">
        <v>3135</v>
      </c>
    </row>
    <row r="3055" spans="1:1" ht="15" customHeight="1" x14ac:dyDescent="0.35">
      <c r="A3055" t="s">
        <v>3136</v>
      </c>
    </row>
    <row r="3056" spans="1:1" ht="15" customHeight="1" x14ac:dyDescent="0.35">
      <c r="A3056" t="s">
        <v>3137</v>
      </c>
    </row>
    <row r="3057" spans="1:1" ht="15" customHeight="1" x14ac:dyDescent="0.35">
      <c r="A3057" t="s">
        <v>3138</v>
      </c>
    </row>
    <row r="3058" spans="1:1" ht="15" customHeight="1" x14ac:dyDescent="0.35">
      <c r="A3058" t="s">
        <v>3139</v>
      </c>
    </row>
    <row r="3059" spans="1:1" ht="15" customHeight="1" x14ac:dyDescent="0.35">
      <c r="A3059" t="s">
        <v>3140</v>
      </c>
    </row>
    <row r="3060" spans="1:1" ht="15" customHeight="1" x14ac:dyDescent="0.35">
      <c r="A3060" t="s">
        <v>3141</v>
      </c>
    </row>
    <row r="3061" spans="1:1" ht="15" customHeight="1" x14ac:dyDescent="0.35">
      <c r="A3061" t="s">
        <v>3142</v>
      </c>
    </row>
    <row r="3062" spans="1:1" ht="15" customHeight="1" x14ac:dyDescent="0.35">
      <c r="A3062" t="s">
        <v>3143</v>
      </c>
    </row>
    <row r="3063" spans="1:1" ht="15" customHeight="1" x14ac:dyDescent="0.35">
      <c r="A3063" t="s">
        <v>3144</v>
      </c>
    </row>
    <row r="3064" spans="1:1" ht="15" customHeight="1" x14ac:dyDescent="0.35">
      <c r="A3064" t="s">
        <v>3145</v>
      </c>
    </row>
    <row r="3065" spans="1:1" ht="15" customHeight="1" x14ac:dyDescent="0.35">
      <c r="A3065" t="s">
        <v>3146</v>
      </c>
    </row>
    <row r="3066" spans="1:1" ht="15" customHeight="1" x14ac:dyDescent="0.35">
      <c r="A3066" t="s">
        <v>3147</v>
      </c>
    </row>
    <row r="3067" spans="1:1" ht="15" customHeight="1" x14ac:dyDescent="0.35">
      <c r="A3067" t="s">
        <v>3148</v>
      </c>
    </row>
    <row r="3068" spans="1:1" ht="15" customHeight="1" x14ac:dyDescent="0.35">
      <c r="A3068" t="s">
        <v>3149</v>
      </c>
    </row>
    <row r="3069" spans="1:1" ht="15" customHeight="1" x14ac:dyDescent="0.35">
      <c r="A3069" t="s">
        <v>3150</v>
      </c>
    </row>
    <row r="3070" spans="1:1" ht="15" customHeight="1" x14ac:dyDescent="0.35">
      <c r="A3070" t="s">
        <v>3151</v>
      </c>
    </row>
    <row r="3071" spans="1:1" ht="15" customHeight="1" x14ac:dyDescent="0.35">
      <c r="A3071" t="s">
        <v>3152</v>
      </c>
    </row>
    <row r="3072" spans="1:1" ht="15" customHeight="1" x14ac:dyDescent="0.35">
      <c r="A3072" t="s">
        <v>3153</v>
      </c>
    </row>
    <row r="3073" spans="1:1" ht="15" customHeight="1" x14ac:dyDescent="0.35">
      <c r="A3073" t="s">
        <v>3154</v>
      </c>
    </row>
    <row r="3074" spans="1:1" ht="15" customHeight="1" x14ac:dyDescent="0.35">
      <c r="A3074" t="s">
        <v>3155</v>
      </c>
    </row>
    <row r="3075" spans="1:1" ht="15" customHeight="1" x14ac:dyDescent="0.35">
      <c r="A3075" t="s">
        <v>3156</v>
      </c>
    </row>
    <row r="3076" spans="1:1" ht="15" customHeight="1" x14ac:dyDescent="0.35">
      <c r="A3076" t="s">
        <v>3157</v>
      </c>
    </row>
    <row r="3077" spans="1:1" ht="15" customHeight="1" x14ac:dyDescent="0.35">
      <c r="A3077" t="s">
        <v>3158</v>
      </c>
    </row>
    <row r="3078" spans="1:1" ht="15" customHeight="1" x14ac:dyDescent="0.35">
      <c r="A3078" t="s">
        <v>3159</v>
      </c>
    </row>
    <row r="3079" spans="1:1" ht="15" customHeight="1" x14ac:dyDescent="0.35">
      <c r="A3079" t="s">
        <v>3160</v>
      </c>
    </row>
    <row r="3080" spans="1:1" ht="15" customHeight="1" x14ac:dyDescent="0.35">
      <c r="A3080" t="s">
        <v>3161</v>
      </c>
    </row>
    <row r="3081" spans="1:1" ht="15" customHeight="1" x14ac:dyDescent="0.35">
      <c r="A3081" t="s">
        <v>3162</v>
      </c>
    </row>
    <row r="3082" spans="1:1" ht="15" customHeight="1" x14ac:dyDescent="0.35">
      <c r="A3082" t="s">
        <v>3163</v>
      </c>
    </row>
    <row r="3083" spans="1:1" ht="15" customHeight="1" x14ac:dyDescent="0.35">
      <c r="A3083" t="s">
        <v>3164</v>
      </c>
    </row>
    <row r="3084" spans="1:1" ht="15" customHeight="1" x14ac:dyDescent="0.35">
      <c r="A3084" t="s">
        <v>3165</v>
      </c>
    </row>
    <row r="3085" spans="1:1" ht="15" customHeight="1" x14ac:dyDescent="0.35">
      <c r="A3085" t="s">
        <v>3166</v>
      </c>
    </row>
    <row r="3086" spans="1:1" ht="15" customHeight="1" x14ac:dyDescent="0.35">
      <c r="A3086" t="s">
        <v>3167</v>
      </c>
    </row>
    <row r="3087" spans="1:1" ht="15" customHeight="1" x14ac:dyDescent="0.35">
      <c r="A3087" t="s">
        <v>3168</v>
      </c>
    </row>
    <row r="3088" spans="1:1" ht="15" customHeight="1" x14ac:dyDescent="0.35">
      <c r="A3088" t="s">
        <v>3169</v>
      </c>
    </row>
    <row r="3089" spans="1:1" ht="15" customHeight="1" x14ac:dyDescent="0.35">
      <c r="A3089" t="s">
        <v>3170</v>
      </c>
    </row>
    <row r="3090" spans="1:1" ht="15" customHeight="1" x14ac:dyDescent="0.35">
      <c r="A3090" t="s">
        <v>3171</v>
      </c>
    </row>
    <row r="3091" spans="1:1" ht="15" customHeight="1" x14ac:dyDescent="0.35">
      <c r="A3091" t="s">
        <v>3172</v>
      </c>
    </row>
    <row r="3092" spans="1:1" ht="15" customHeight="1" x14ac:dyDescent="0.35">
      <c r="A3092" t="s">
        <v>3173</v>
      </c>
    </row>
    <row r="3093" spans="1:1" ht="15" customHeight="1" x14ac:dyDescent="0.35">
      <c r="A3093" t="s">
        <v>3174</v>
      </c>
    </row>
    <row r="3094" spans="1:1" ht="15" customHeight="1" x14ac:dyDescent="0.35">
      <c r="A3094" t="s">
        <v>3175</v>
      </c>
    </row>
    <row r="3095" spans="1:1" ht="15" customHeight="1" x14ac:dyDescent="0.35">
      <c r="A3095" t="s">
        <v>3176</v>
      </c>
    </row>
    <row r="3096" spans="1:1" ht="15" customHeight="1" x14ac:dyDescent="0.35">
      <c r="A3096" t="s">
        <v>3177</v>
      </c>
    </row>
    <row r="3097" spans="1:1" ht="15" customHeight="1" x14ac:dyDescent="0.35">
      <c r="A3097" t="s">
        <v>3178</v>
      </c>
    </row>
    <row r="3098" spans="1:1" ht="15" customHeight="1" x14ac:dyDescent="0.35">
      <c r="A3098" t="s">
        <v>3179</v>
      </c>
    </row>
    <row r="3099" spans="1:1" ht="15" customHeight="1" x14ac:dyDescent="0.35">
      <c r="A3099" t="s">
        <v>3180</v>
      </c>
    </row>
    <row r="3100" spans="1:1" ht="15" customHeight="1" x14ac:dyDescent="0.35">
      <c r="A3100" t="s">
        <v>3181</v>
      </c>
    </row>
    <row r="3101" spans="1:1" ht="15" customHeight="1" x14ac:dyDescent="0.35">
      <c r="A3101" t="s">
        <v>3182</v>
      </c>
    </row>
    <row r="3102" spans="1:1" ht="15" customHeight="1" x14ac:dyDescent="0.35">
      <c r="A3102" t="s">
        <v>3183</v>
      </c>
    </row>
    <row r="3103" spans="1:1" ht="15" customHeight="1" x14ac:dyDescent="0.35">
      <c r="A3103" t="s">
        <v>3184</v>
      </c>
    </row>
    <row r="3104" spans="1:1" ht="15" customHeight="1" x14ac:dyDescent="0.35">
      <c r="A3104" t="s">
        <v>3185</v>
      </c>
    </row>
    <row r="3105" spans="1:1" ht="15" customHeight="1" x14ac:dyDescent="0.35">
      <c r="A3105" t="s">
        <v>3186</v>
      </c>
    </row>
    <row r="3106" spans="1:1" ht="15" customHeight="1" x14ac:dyDescent="0.35">
      <c r="A3106" t="s">
        <v>3187</v>
      </c>
    </row>
    <row r="3107" spans="1:1" ht="15" customHeight="1" x14ac:dyDescent="0.35">
      <c r="A3107" t="s">
        <v>3188</v>
      </c>
    </row>
    <row r="3108" spans="1:1" ht="15" customHeight="1" x14ac:dyDescent="0.35">
      <c r="A3108" t="s">
        <v>3189</v>
      </c>
    </row>
    <row r="3109" spans="1:1" ht="15" customHeight="1" x14ac:dyDescent="0.35">
      <c r="A3109" t="s">
        <v>3190</v>
      </c>
    </row>
    <row r="3110" spans="1:1" ht="15" customHeight="1" x14ac:dyDescent="0.35">
      <c r="A3110" t="s">
        <v>3191</v>
      </c>
    </row>
    <row r="3111" spans="1:1" ht="15" customHeight="1" x14ac:dyDescent="0.35">
      <c r="A3111" t="s">
        <v>3192</v>
      </c>
    </row>
    <row r="3112" spans="1:1" ht="15" customHeight="1" x14ac:dyDescent="0.35">
      <c r="A3112" t="s">
        <v>3193</v>
      </c>
    </row>
    <row r="3113" spans="1:1" ht="15" customHeight="1" x14ac:dyDescent="0.35">
      <c r="A3113" t="s">
        <v>3194</v>
      </c>
    </row>
    <row r="3114" spans="1:1" ht="15" customHeight="1" x14ac:dyDescent="0.35">
      <c r="A3114" t="s">
        <v>3195</v>
      </c>
    </row>
    <row r="3115" spans="1:1" ht="15" customHeight="1" x14ac:dyDescent="0.35">
      <c r="A3115" t="s">
        <v>3196</v>
      </c>
    </row>
    <row r="3116" spans="1:1" ht="15" customHeight="1" x14ac:dyDescent="0.35">
      <c r="A3116" t="s">
        <v>3197</v>
      </c>
    </row>
    <row r="3117" spans="1:1" ht="15" customHeight="1" x14ac:dyDescent="0.35">
      <c r="A3117" t="s">
        <v>3198</v>
      </c>
    </row>
    <row r="3118" spans="1:1" ht="15" customHeight="1" x14ac:dyDescent="0.35">
      <c r="A3118" t="s">
        <v>3199</v>
      </c>
    </row>
    <row r="3119" spans="1:1" ht="15" customHeight="1" x14ac:dyDescent="0.35">
      <c r="A3119" t="s">
        <v>3200</v>
      </c>
    </row>
    <row r="3120" spans="1:1" ht="15" customHeight="1" x14ac:dyDescent="0.35">
      <c r="A3120" t="s">
        <v>3201</v>
      </c>
    </row>
    <row r="3121" spans="1:1" ht="15" customHeight="1" x14ac:dyDescent="0.35">
      <c r="A3121" t="s">
        <v>3202</v>
      </c>
    </row>
    <row r="3122" spans="1:1" ht="15" customHeight="1" x14ac:dyDescent="0.35">
      <c r="A3122" t="s">
        <v>3204</v>
      </c>
    </row>
    <row r="3123" spans="1:1" ht="15" customHeight="1" x14ac:dyDescent="0.35">
      <c r="A3123" t="s">
        <v>3205</v>
      </c>
    </row>
    <row r="3124" spans="1:1" ht="15" customHeight="1" x14ac:dyDescent="0.35">
      <c r="A3124" t="s">
        <v>3206</v>
      </c>
    </row>
    <row r="3125" spans="1:1" ht="15" customHeight="1" x14ac:dyDescent="0.35">
      <c r="A3125" t="s">
        <v>3207</v>
      </c>
    </row>
    <row r="3126" spans="1:1" ht="15" customHeight="1" x14ac:dyDescent="0.35">
      <c r="A3126" t="s">
        <v>3208</v>
      </c>
    </row>
    <row r="3127" spans="1:1" ht="15" customHeight="1" x14ac:dyDescent="0.35">
      <c r="A3127" t="s">
        <v>3209</v>
      </c>
    </row>
    <row r="3128" spans="1:1" ht="15" customHeight="1" x14ac:dyDescent="0.35">
      <c r="A3128" t="s">
        <v>3210</v>
      </c>
    </row>
    <row r="3129" spans="1:1" ht="15" customHeight="1" x14ac:dyDescent="0.35">
      <c r="A3129" t="s">
        <v>3211</v>
      </c>
    </row>
    <row r="3130" spans="1:1" ht="15" customHeight="1" x14ac:dyDescent="0.35">
      <c r="A3130" t="s">
        <v>3212</v>
      </c>
    </row>
    <row r="3131" spans="1:1" ht="15" customHeight="1" x14ac:dyDescent="0.35">
      <c r="A3131" t="s">
        <v>3213</v>
      </c>
    </row>
    <row r="3132" spans="1:1" ht="15" customHeight="1" x14ac:dyDescent="0.35">
      <c r="A3132" t="s">
        <v>3214</v>
      </c>
    </row>
    <row r="3133" spans="1:1" ht="15" customHeight="1" x14ac:dyDescent="0.35">
      <c r="A3133" t="s">
        <v>3215</v>
      </c>
    </row>
    <row r="3134" spans="1:1" ht="15" customHeight="1" x14ac:dyDescent="0.35">
      <c r="A3134" t="s">
        <v>3216</v>
      </c>
    </row>
    <row r="3135" spans="1:1" ht="15" customHeight="1" x14ac:dyDescent="0.35">
      <c r="A3135" t="s">
        <v>3217</v>
      </c>
    </row>
    <row r="3136" spans="1:1" ht="15" customHeight="1" x14ac:dyDescent="0.35">
      <c r="A3136" t="s">
        <v>3218</v>
      </c>
    </row>
    <row r="3137" spans="1:1" ht="15" customHeight="1" x14ac:dyDescent="0.35">
      <c r="A3137" t="s">
        <v>3219</v>
      </c>
    </row>
    <row r="3138" spans="1:1" ht="15" customHeight="1" x14ac:dyDescent="0.35">
      <c r="A3138" t="s">
        <v>3220</v>
      </c>
    </row>
    <row r="3139" spans="1:1" ht="15" customHeight="1" x14ac:dyDescent="0.35">
      <c r="A3139" t="s">
        <v>3221</v>
      </c>
    </row>
    <row r="3140" spans="1:1" ht="15" customHeight="1" x14ac:dyDescent="0.35">
      <c r="A3140" t="s">
        <v>3222</v>
      </c>
    </row>
    <row r="3141" spans="1:1" ht="15" customHeight="1" x14ac:dyDescent="0.35">
      <c r="A3141" t="s">
        <v>3223</v>
      </c>
    </row>
    <row r="3142" spans="1:1" ht="15" customHeight="1" x14ac:dyDescent="0.35">
      <c r="A3142" t="s">
        <v>3224</v>
      </c>
    </row>
    <row r="3143" spans="1:1" ht="15" customHeight="1" x14ac:dyDescent="0.35">
      <c r="A3143" t="s">
        <v>3225</v>
      </c>
    </row>
    <row r="3144" spans="1:1" ht="15" customHeight="1" x14ac:dyDescent="0.35">
      <c r="A3144" t="s">
        <v>3226</v>
      </c>
    </row>
    <row r="3145" spans="1:1" ht="15" customHeight="1" x14ac:dyDescent="0.35">
      <c r="A3145" t="s">
        <v>3228</v>
      </c>
    </row>
    <row r="3146" spans="1:1" ht="15" customHeight="1" x14ac:dyDescent="0.35">
      <c r="A3146" t="s">
        <v>3229</v>
      </c>
    </row>
    <row r="3147" spans="1:1" ht="15" customHeight="1" x14ac:dyDescent="0.35">
      <c r="A3147" t="s">
        <v>3230</v>
      </c>
    </row>
    <row r="3148" spans="1:1" ht="15" customHeight="1" x14ac:dyDescent="0.35">
      <c r="A3148" t="s">
        <v>3231</v>
      </c>
    </row>
    <row r="3149" spans="1:1" ht="15" customHeight="1" x14ac:dyDescent="0.35">
      <c r="A3149" t="s">
        <v>3232</v>
      </c>
    </row>
    <row r="3150" spans="1:1" ht="15" customHeight="1" x14ac:dyDescent="0.35">
      <c r="A3150" t="s">
        <v>3233</v>
      </c>
    </row>
    <row r="3151" spans="1:1" ht="15" customHeight="1" x14ac:dyDescent="0.35">
      <c r="A3151" t="s">
        <v>3234</v>
      </c>
    </row>
    <row r="3152" spans="1:1" ht="15" customHeight="1" x14ac:dyDescent="0.35">
      <c r="A3152" t="s">
        <v>3235</v>
      </c>
    </row>
    <row r="3153" spans="1:1" ht="15" customHeight="1" x14ac:dyDescent="0.35">
      <c r="A3153" t="s">
        <v>3236</v>
      </c>
    </row>
    <row r="3154" spans="1:1" ht="15" customHeight="1" x14ac:dyDescent="0.35">
      <c r="A3154" t="s">
        <v>3237</v>
      </c>
    </row>
    <row r="3155" spans="1:1" ht="15" customHeight="1" x14ac:dyDescent="0.35">
      <c r="A3155" t="s">
        <v>3238</v>
      </c>
    </row>
    <row r="3156" spans="1:1" ht="15" customHeight="1" x14ac:dyDescent="0.35">
      <c r="A3156" t="s">
        <v>3239</v>
      </c>
    </row>
    <row r="3157" spans="1:1" ht="15" customHeight="1" x14ac:dyDescent="0.35">
      <c r="A3157" t="s">
        <v>3240</v>
      </c>
    </row>
    <row r="3158" spans="1:1" ht="15" customHeight="1" x14ac:dyDescent="0.35">
      <c r="A3158" t="s">
        <v>3241</v>
      </c>
    </row>
    <row r="3159" spans="1:1" ht="15" customHeight="1" x14ac:dyDescent="0.35">
      <c r="A3159" t="s">
        <v>3242</v>
      </c>
    </row>
    <row r="3160" spans="1:1" ht="15" customHeight="1" x14ac:dyDescent="0.35">
      <c r="A3160" t="s">
        <v>3243</v>
      </c>
    </row>
    <row r="3161" spans="1:1" ht="15" customHeight="1" x14ac:dyDescent="0.35">
      <c r="A3161" t="s">
        <v>3244</v>
      </c>
    </row>
    <row r="3162" spans="1:1" ht="15" customHeight="1" x14ac:dyDescent="0.35">
      <c r="A3162" t="s">
        <v>3245</v>
      </c>
    </row>
    <row r="3163" spans="1:1" ht="15" customHeight="1" x14ac:dyDescent="0.35">
      <c r="A3163" t="s">
        <v>3246</v>
      </c>
    </row>
    <row r="3164" spans="1:1" ht="15" customHeight="1" x14ac:dyDescent="0.35">
      <c r="A3164" t="s">
        <v>3247</v>
      </c>
    </row>
    <row r="3165" spans="1:1" ht="15" customHeight="1" x14ac:dyDescent="0.35">
      <c r="A3165" t="s">
        <v>3248</v>
      </c>
    </row>
    <row r="3166" spans="1:1" ht="15" customHeight="1" x14ac:dyDescent="0.35">
      <c r="A3166" t="s">
        <v>3249</v>
      </c>
    </row>
    <row r="3167" spans="1:1" ht="15" customHeight="1" x14ac:dyDescent="0.35">
      <c r="A3167" t="s">
        <v>3250</v>
      </c>
    </row>
    <row r="3168" spans="1:1" ht="15" customHeight="1" x14ac:dyDescent="0.35">
      <c r="A3168" t="s">
        <v>3251</v>
      </c>
    </row>
    <row r="3169" spans="1:1" ht="15" customHeight="1" x14ac:dyDescent="0.35">
      <c r="A3169" t="s">
        <v>3252</v>
      </c>
    </row>
    <row r="3170" spans="1:1" ht="15" customHeight="1" x14ac:dyDescent="0.35">
      <c r="A3170" t="s">
        <v>3253</v>
      </c>
    </row>
    <row r="3171" spans="1:1" ht="15" customHeight="1" x14ac:dyDescent="0.35">
      <c r="A3171" t="s">
        <v>3254</v>
      </c>
    </row>
    <row r="3172" spans="1:1" ht="15" customHeight="1" x14ac:dyDescent="0.35">
      <c r="A3172" t="s">
        <v>3255</v>
      </c>
    </row>
    <row r="3173" spans="1:1" ht="15" customHeight="1" x14ac:dyDescent="0.35">
      <c r="A3173" t="s">
        <v>3256</v>
      </c>
    </row>
    <row r="3174" spans="1:1" ht="15" customHeight="1" x14ac:dyDescent="0.35">
      <c r="A3174" t="s">
        <v>3257</v>
      </c>
    </row>
    <row r="3175" spans="1:1" ht="15" customHeight="1" x14ac:dyDescent="0.35">
      <c r="A3175" t="s">
        <v>3258</v>
      </c>
    </row>
    <row r="3176" spans="1:1" ht="15" customHeight="1" x14ac:dyDescent="0.35">
      <c r="A3176" t="s">
        <v>3259</v>
      </c>
    </row>
    <row r="3177" spans="1:1" ht="15" customHeight="1" x14ac:dyDescent="0.35">
      <c r="A3177" t="s">
        <v>3260</v>
      </c>
    </row>
    <row r="3178" spans="1:1" ht="15" customHeight="1" x14ac:dyDescent="0.35">
      <c r="A3178" t="s">
        <v>3261</v>
      </c>
    </row>
    <row r="3179" spans="1:1" ht="15" customHeight="1" x14ac:dyDescent="0.35">
      <c r="A3179" t="s">
        <v>3262</v>
      </c>
    </row>
    <row r="3180" spans="1:1" ht="15" customHeight="1" x14ac:dyDescent="0.35">
      <c r="A3180" t="s">
        <v>3263</v>
      </c>
    </row>
    <row r="3181" spans="1:1" ht="15" customHeight="1" x14ac:dyDescent="0.35">
      <c r="A3181" t="s">
        <v>3264</v>
      </c>
    </row>
    <row r="3182" spans="1:1" ht="15" customHeight="1" x14ac:dyDescent="0.35">
      <c r="A3182" t="s">
        <v>3265</v>
      </c>
    </row>
    <row r="3183" spans="1:1" ht="15" customHeight="1" x14ac:dyDescent="0.35">
      <c r="A3183" t="s">
        <v>3266</v>
      </c>
    </row>
    <row r="3184" spans="1:1" ht="15" customHeight="1" x14ac:dyDescent="0.35">
      <c r="A3184" t="s">
        <v>3267</v>
      </c>
    </row>
    <row r="3185" spans="1:1" ht="15" customHeight="1" x14ac:dyDescent="0.35">
      <c r="A3185" t="s">
        <v>3268</v>
      </c>
    </row>
    <row r="3186" spans="1:1" ht="15" customHeight="1" x14ac:dyDescent="0.35">
      <c r="A3186" t="s">
        <v>3269</v>
      </c>
    </row>
    <row r="3187" spans="1:1" ht="15" customHeight="1" x14ac:dyDescent="0.35">
      <c r="A3187" t="s">
        <v>3270</v>
      </c>
    </row>
    <row r="3188" spans="1:1" ht="15" customHeight="1" x14ac:dyDescent="0.35">
      <c r="A3188" t="s">
        <v>3271</v>
      </c>
    </row>
    <row r="3189" spans="1:1" ht="15" customHeight="1" x14ac:dyDescent="0.35">
      <c r="A3189" t="s">
        <v>3272</v>
      </c>
    </row>
    <row r="3190" spans="1:1" ht="15" customHeight="1" x14ac:dyDescent="0.35">
      <c r="A3190" t="s">
        <v>3273</v>
      </c>
    </row>
    <row r="3191" spans="1:1" ht="15" customHeight="1" x14ac:dyDescent="0.35">
      <c r="A3191" t="s">
        <v>3274</v>
      </c>
    </row>
    <row r="3192" spans="1:1" ht="15" customHeight="1" x14ac:dyDescent="0.35">
      <c r="A3192" t="s">
        <v>3275</v>
      </c>
    </row>
    <row r="3193" spans="1:1" ht="15" customHeight="1" x14ac:dyDescent="0.35">
      <c r="A3193" t="s">
        <v>3276</v>
      </c>
    </row>
    <row r="3194" spans="1:1" ht="15" customHeight="1" x14ac:dyDescent="0.35">
      <c r="A3194" t="s">
        <v>3277</v>
      </c>
    </row>
    <row r="3195" spans="1:1" ht="15" customHeight="1" x14ac:dyDescent="0.35">
      <c r="A3195" t="s">
        <v>3278</v>
      </c>
    </row>
    <row r="3196" spans="1:1" ht="15" customHeight="1" x14ac:dyDescent="0.35">
      <c r="A3196" t="s">
        <v>3279</v>
      </c>
    </row>
    <row r="3197" spans="1:1" ht="15" customHeight="1" x14ac:dyDescent="0.35">
      <c r="A3197" t="s">
        <v>3280</v>
      </c>
    </row>
    <row r="3198" spans="1:1" ht="15" customHeight="1" x14ac:dyDescent="0.35">
      <c r="A3198" t="s">
        <v>3281</v>
      </c>
    </row>
    <row r="3199" spans="1:1" ht="15" customHeight="1" x14ac:dyDescent="0.35">
      <c r="A3199" t="s">
        <v>3282</v>
      </c>
    </row>
    <row r="3200" spans="1:1" ht="15" customHeight="1" x14ac:dyDescent="0.35">
      <c r="A3200" t="s">
        <v>3283</v>
      </c>
    </row>
    <row r="3201" spans="1:1" ht="15" customHeight="1" x14ac:dyDescent="0.35">
      <c r="A3201" t="s">
        <v>3284</v>
      </c>
    </row>
    <row r="3202" spans="1:1" ht="15" customHeight="1" x14ac:dyDescent="0.35">
      <c r="A3202" t="s">
        <v>3285</v>
      </c>
    </row>
    <row r="3203" spans="1:1" ht="15" customHeight="1" x14ac:dyDescent="0.35">
      <c r="A3203" t="s">
        <v>3286</v>
      </c>
    </row>
    <row r="3204" spans="1:1" ht="15" customHeight="1" x14ac:dyDescent="0.35">
      <c r="A3204" t="s">
        <v>3287</v>
      </c>
    </row>
    <row r="3205" spans="1:1" ht="15" customHeight="1" x14ac:dyDescent="0.35">
      <c r="A3205" t="s">
        <v>3288</v>
      </c>
    </row>
    <row r="3206" spans="1:1" ht="15" customHeight="1" x14ac:dyDescent="0.35">
      <c r="A3206" t="s">
        <v>3289</v>
      </c>
    </row>
    <row r="3207" spans="1:1" ht="15" customHeight="1" x14ac:dyDescent="0.35">
      <c r="A3207" t="s">
        <v>3290</v>
      </c>
    </row>
    <row r="3208" spans="1:1" ht="15" customHeight="1" x14ac:dyDescent="0.35">
      <c r="A3208" t="s">
        <v>3291</v>
      </c>
    </row>
    <row r="3209" spans="1:1" ht="15" customHeight="1" x14ac:dyDescent="0.35">
      <c r="A3209" t="s">
        <v>3292</v>
      </c>
    </row>
    <row r="3210" spans="1:1" ht="15" customHeight="1" x14ac:dyDescent="0.35">
      <c r="A3210" t="s">
        <v>3293</v>
      </c>
    </row>
    <row r="3211" spans="1:1" ht="15" customHeight="1" x14ac:dyDescent="0.35">
      <c r="A3211" t="s">
        <v>3294</v>
      </c>
    </row>
    <row r="3212" spans="1:1" ht="15" customHeight="1" x14ac:dyDescent="0.35">
      <c r="A3212" t="s">
        <v>3295</v>
      </c>
    </row>
    <row r="3213" spans="1:1" ht="15" customHeight="1" x14ac:dyDescent="0.35">
      <c r="A3213" t="s">
        <v>3296</v>
      </c>
    </row>
    <row r="3214" spans="1:1" ht="15" customHeight="1" x14ac:dyDescent="0.35">
      <c r="A3214" t="s">
        <v>3297</v>
      </c>
    </row>
    <row r="3215" spans="1:1" ht="15" customHeight="1" x14ac:dyDescent="0.35">
      <c r="A3215" t="s">
        <v>3298</v>
      </c>
    </row>
    <row r="3216" spans="1:1" ht="15" customHeight="1" x14ac:dyDescent="0.35">
      <c r="A3216" t="s">
        <v>3299</v>
      </c>
    </row>
    <row r="3217" spans="1:1" ht="15" customHeight="1" x14ac:dyDescent="0.35">
      <c r="A3217" t="s">
        <v>3300</v>
      </c>
    </row>
    <row r="3218" spans="1:1" ht="15" customHeight="1" x14ac:dyDescent="0.35">
      <c r="A3218" t="s">
        <v>3301</v>
      </c>
    </row>
    <row r="3219" spans="1:1" ht="15" customHeight="1" x14ac:dyDescent="0.35">
      <c r="A3219" t="s">
        <v>3302</v>
      </c>
    </row>
    <row r="3220" spans="1:1" ht="15" customHeight="1" x14ac:dyDescent="0.35">
      <c r="A3220" t="s">
        <v>3303</v>
      </c>
    </row>
    <row r="3221" spans="1:1" ht="15" customHeight="1" x14ac:dyDescent="0.35">
      <c r="A3221" t="s">
        <v>3304</v>
      </c>
    </row>
    <row r="3222" spans="1:1" ht="15" customHeight="1" x14ac:dyDescent="0.35">
      <c r="A3222" t="s">
        <v>3305</v>
      </c>
    </row>
  </sheetData>
  <pageMargins left="0.75" right="0.75" top="1" bottom="1" header="0.511811023622047" footer="0.511811023622047"/>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812374AAE4E6B44B73FD60E3B1BDB5D" ma:contentTypeVersion="10" ma:contentTypeDescription="Create a new document." ma:contentTypeScope="" ma:versionID="cb0fb2215c1a3e42181f750f3f16c3ba">
  <xsd:schema xmlns:xsd="http://www.w3.org/2001/XMLSchema" xmlns:xs="http://www.w3.org/2001/XMLSchema" xmlns:p="http://schemas.microsoft.com/office/2006/metadata/properties" xmlns:ns2="51b0437e-1985-43eb-b8c5-f81125789f5a" xmlns:ns3="e445aea2-2f1f-4890-a8c4-dd3d7b7cf160" targetNamespace="http://schemas.microsoft.com/office/2006/metadata/properties" ma:root="true" ma:fieldsID="af9890b7b4803451e8669761ad529a58" ns2:_="" ns3:_="">
    <xsd:import namespace="51b0437e-1985-43eb-b8c5-f81125789f5a"/>
    <xsd:import namespace="e445aea2-2f1f-4890-a8c4-dd3d7b7cf1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MediaServiceGenerationTime" minOccurs="0"/>
                <xsd:element ref="ns2:MediaServiceEventHashCode"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b0437e-1985-43eb-b8c5-f81125789f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45aea2-2f1f-4890-a8c4-dd3d7b7cf16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D2FEF1-F14E-40F8-95CC-4E29001ABE8B}">
  <ds:schemaRefs>
    <ds:schemaRef ds:uri="http://purl.org/dc/term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http://www.w3.org/XML/1998/namespace"/>
    <ds:schemaRef ds:uri="http://purl.org/dc/elements/1.1/"/>
    <ds:schemaRef ds:uri="http://schemas.microsoft.com/office/infopath/2007/PartnerControls"/>
    <ds:schemaRef ds:uri="e445aea2-2f1f-4890-a8c4-dd3d7b7cf160"/>
    <ds:schemaRef ds:uri="51b0437e-1985-43eb-b8c5-f81125789f5a"/>
  </ds:schemaRefs>
</ds:datastoreItem>
</file>

<file path=customXml/itemProps2.xml><?xml version="1.0" encoding="utf-8"?>
<ds:datastoreItem xmlns:ds="http://schemas.openxmlformats.org/officeDocument/2006/customXml" ds:itemID="{5F8982B4-EBD8-46BC-90AE-EFC626ABDB32}">
  <ds:schemaRefs>
    <ds:schemaRef ds:uri="http://schemas.microsoft.com/sharepoint/v3/contenttype/forms"/>
  </ds:schemaRefs>
</ds:datastoreItem>
</file>

<file path=customXml/itemProps3.xml><?xml version="1.0" encoding="utf-8"?>
<ds:datastoreItem xmlns:ds="http://schemas.openxmlformats.org/officeDocument/2006/customXml" ds:itemID="{B3673DE8-3B7E-46E8-8708-EEA9F3E95C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b0437e-1985-43eb-b8c5-f81125789f5a"/>
    <ds:schemaRef ds:uri="e445aea2-2f1f-4890-a8c4-dd3d7b7cf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Estimated funding calculator</vt:lpstr>
      <vt:lpstr>Lookup1</vt:lpstr>
      <vt:lpstr>Lookup 1 Table</vt:lpstr>
      <vt:lpstr>Reference 2 remove</vt:lpstr>
      <vt:lpstr>ACS data</vt:lpstr>
      <vt:lpstr>2026 FMR</vt:lpstr>
      <vt:lpstr>CoC Range</vt:lpstr>
      <vt:lpstr>CountyList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Crouse, Caroline P</dc:creator>
  <cp:keywords/>
  <dc:description/>
  <cp:lastModifiedBy>Crouse, Caroline P</cp:lastModifiedBy>
  <cp:revision>0</cp:revision>
  <dcterms:created xsi:type="dcterms:W3CDTF">2026-03-11T22:41:00Z</dcterms:created>
  <dcterms:modified xsi:type="dcterms:W3CDTF">2026-05-08T19:46:08Z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0x0101007812374AAE4E6B44B73FD60E3B1BDB5D</vt:lpwstr>
  </property>
</Properties>
</file>